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.Ouf\Odoo\"/>
    </mc:Choice>
  </mc:AlternateContent>
  <xr:revisionPtr revIDLastSave="0" documentId="13_ncr:1_{E7B616C2-C107-45BF-9C18-95858FD457ED}" xr6:coauthVersionLast="47" xr6:coauthVersionMax="47" xr10:uidLastSave="{00000000-0000-0000-0000-000000000000}"/>
  <bookViews>
    <workbookView xWindow="-120" yWindow="-120" windowWidth="29040" windowHeight="15840" tabRatio="913" activeTab="4" xr2:uid="{00000000-000D-0000-FFFF-FFFF00000000}"/>
  </bookViews>
  <sheets>
    <sheet name="TB 2023" sheetId="2" r:id="rId1"/>
    <sheet name="الموردين" sheetId="5" r:id="rId2"/>
    <sheet name="Sheet1" sheetId="55" r:id="rId3"/>
    <sheet name="الموردين (2)" sheetId="54" r:id="rId4"/>
    <sheet name="Sheet2" sheetId="56" r:id="rId5"/>
    <sheet name="مصروفات مقدمة" sheetId="9" r:id="rId6"/>
    <sheet name="ضمان اعمال" sheetId="10" r:id="rId7"/>
    <sheet name="غطاء التسهيلات" sheetId="11" r:id="rId8"/>
    <sheet name="مدينون متنوعون" sheetId="12" r:id="rId9"/>
    <sheet name="موردين دفعات مقدمة" sheetId="13" r:id="rId10"/>
    <sheet name="مخصص ديون مشكوك فيها" sheetId="14" r:id="rId11"/>
    <sheet name="العملاء" sheetId="15" r:id="rId12"/>
    <sheet name="اوراق الدفع" sheetId="16" r:id="rId13"/>
    <sheet name="اصول تحت التجهيز مباني سكن العم" sheetId="17" r:id="rId14"/>
    <sheet name="اصول تحت التجهيز - مصنع  " sheetId="18" r:id="rId15"/>
    <sheet name="اثاث وديكورات" sheetId="19" r:id="rId16"/>
    <sheet name="اجهزة وحاسوب وبرمجيات" sheetId="20" r:id="rId17"/>
    <sheet name="الات ومعدات" sheetId="21" r:id="rId18"/>
    <sheet name="سيارات" sheetId="22" r:id="rId19"/>
    <sheet name="عدد وادوات" sheetId="23" r:id="rId20"/>
    <sheet name="مجمع الاهلاك" sheetId="25" r:id="rId21"/>
    <sheet name="اصول حق استخدام الايجارات" sheetId="26" r:id="rId22"/>
    <sheet name="اصول حق استخدام سيارات" sheetId="27" r:id="rId23"/>
    <sheet name="مجمع اصول حق استخدام سيارات" sheetId="28" r:id="rId24"/>
    <sheet name="قروض وتسهيلات بنكية متداولة" sheetId="29" r:id="rId25"/>
    <sheet name="قروض وتسهيلات بنكية غير متداولة" sheetId="30" r:id="rId26"/>
    <sheet name="التزامات عقود الايجار غير متداو" sheetId="31" r:id="rId27"/>
    <sheet name="التزامات عقود الايجار متداول" sheetId="32" r:id="rId28"/>
    <sheet name="اعتمادات مستندية" sheetId="33" r:id="rId29"/>
    <sheet name="دائنون متنوعون" sheetId="34" r:id="rId30"/>
    <sheet name="عملاء دفعات مقدمة" sheetId="35" r:id="rId31"/>
    <sheet name="مخصص ضمان مشاريع منتهية" sheetId="36" r:id="rId32"/>
    <sheet name="مصاريف مستحقة" sheetId="38" r:id="rId33"/>
    <sheet name="مقاول الباطن" sheetId="39" r:id="rId34"/>
    <sheet name="مخصص الزكاه الشرعية" sheetId="40" r:id="rId35"/>
    <sheet name="مخصص الزكاه الشرعية - ض الدخل" sheetId="41" r:id="rId36"/>
    <sheet name="مخصص الهبوط في المخزون" sheetId="42" r:id="rId37"/>
    <sheet name="مواد خام" sheetId="43" r:id="rId38"/>
    <sheet name="مخصص بدل نهايه الخدمة" sheetId="45" r:id="rId39"/>
    <sheet name="مسلم عطا الله العازمي" sheetId="46" r:id="rId40"/>
    <sheet name="جميل محمد عبد الرحمن" sheetId="47" r:id="rId41"/>
    <sheet name="شركة المنصوره المتحدة" sheetId="48" r:id="rId42"/>
    <sheet name="555555" sheetId="7" r:id="rId43"/>
    <sheet name="شركة سدك التطويرية" sheetId="49" r:id="rId44"/>
    <sheet name="اعتماد مستندية" sheetId="50" r:id="rId45"/>
    <sheet name="البنوك" sheetId="51" r:id="rId46"/>
    <sheet name="الصندوق" sheetId="52" r:id="rId47"/>
    <sheet name="اوراق قبض" sheetId="53" r:id="rId48"/>
  </sheets>
  <externalReferences>
    <externalReference r:id="rId49"/>
    <externalReference r:id="rId50"/>
    <externalReference r:id="rId51"/>
    <externalReference r:id="rId52"/>
    <externalReference r:id="rId53"/>
  </externalReferences>
  <definedNames>
    <definedName name="_xlnm._FilterDatabase" localSheetId="42" hidden="1">'555555'!$A$6:$M$3997</definedName>
    <definedName name="_xlnm._FilterDatabase" localSheetId="0" hidden="1">'TB 2023'!$A$6:$T$3997</definedName>
    <definedName name="_xlnm._FilterDatabase" localSheetId="1" hidden="1">الموردين!$G$3:$T$628</definedName>
    <definedName name="_xlnm._FilterDatabase" localSheetId="3" hidden="1">'الموردين (2)'!$I$3:$M$628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55" i="54" l="1"/>
  <c r="J453" i="54"/>
  <c r="J454" i="54"/>
  <c r="J451" i="54"/>
  <c r="J490" i="54"/>
  <c r="J516" i="54"/>
  <c r="J532" i="54"/>
  <c r="J521" i="54"/>
  <c r="J509" i="54"/>
  <c r="J489" i="54"/>
  <c r="J518" i="54"/>
  <c r="J554" i="54"/>
  <c r="J463" i="54"/>
  <c r="J99" i="54"/>
  <c r="J432" i="54"/>
  <c r="J547" i="54"/>
  <c r="J512" i="54"/>
  <c r="J539" i="54"/>
  <c r="J477" i="54"/>
  <c r="J480" i="54"/>
  <c r="J543" i="54"/>
  <c r="J552" i="54"/>
  <c r="J466" i="54"/>
  <c r="J444" i="54"/>
  <c r="J506" i="54"/>
  <c r="J443" i="54"/>
  <c r="J435" i="54"/>
  <c r="J524" i="54"/>
  <c r="J517" i="54"/>
  <c r="J479" i="54"/>
  <c r="J126" i="54"/>
  <c r="J494" i="54"/>
  <c r="J541" i="54"/>
  <c r="J447" i="54"/>
  <c r="J469" i="54"/>
  <c r="J537" i="54"/>
  <c r="J548" i="54"/>
  <c r="J445" i="54"/>
  <c r="J487" i="54"/>
  <c r="J510" i="54"/>
  <c r="J446" i="54"/>
  <c r="J431" i="54"/>
  <c r="J478" i="54"/>
  <c r="J525" i="54"/>
  <c r="J538" i="54"/>
  <c r="J500" i="54"/>
  <c r="J395" i="54"/>
  <c r="J467" i="54"/>
  <c r="J471" i="54"/>
  <c r="J102" i="54"/>
  <c r="J488" i="54"/>
  <c r="J504" i="54"/>
  <c r="J549" i="54"/>
  <c r="J553" i="54"/>
  <c r="J464" i="54"/>
  <c r="J474" i="54"/>
  <c r="J551" i="54"/>
  <c r="J528" i="54"/>
  <c r="J534" i="54"/>
  <c r="J499" i="54"/>
  <c r="J542" i="54"/>
  <c r="J441" i="54"/>
  <c r="J468" i="54"/>
  <c r="J529" i="54"/>
  <c r="J495" i="54"/>
  <c r="J545" i="54"/>
  <c r="J486" i="54"/>
  <c r="J97" i="54"/>
  <c r="J526" i="54"/>
  <c r="J522" i="54"/>
  <c r="J485" i="54"/>
  <c r="J508" i="54"/>
  <c r="J113" i="54"/>
  <c r="J555" i="54"/>
  <c r="J484" i="54"/>
  <c r="J501" i="54"/>
  <c r="J462" i="54"/>
  <c r="J531" i="54"/>
  <c r="J472" i="54"/>
  <c r="J520" i="54"/>
  <c r="J107" i="54"/>
  <c r="J442" i="54"/>
  <c r="J611" i="54"/>
  <c r="J483" i="54"/>
  <c r="J436" i="54"/>
  <c r="J190" i="54"/>
  <c r="J362" i="54"/>
  <c r="J138" i="54"/>
  <c r="J450" i="54"/>
  <c r="J207" i="54"/>
  <c r="J408" i="54"/>
  <c r="J300" i="54"/>
  <c r="J295" i="54"/>
  <c r="J275" i="54"/>
  <c r="J323" i="54"/>
  <c r="J296" i="54"/>
  <c r="J308" i="54"/>
  <c r="J290" i="54"/>
  <c r="J292" i="54"/>
  <c r="J310" i="54"/>
  <c r="J309" i="54"/>
  <c r="J42" i="54"/>
  <c r="J68" i="54"/>
  <c r="J608" i="54"/>
  <c r="J187" i="54"/>
  <c r="J356" i="54"/>
  <c r="J49" i="54"/>
  <c r="J625" i="54"/>
  <c r="J22" i="54"/>
  <c r="J564" i="54"/>
  <c r="J13" i="54"/>
  <c r="J39" i="54"/>
  <c r="J268" i="54"/>
  <c r="J399" i="54"/>
  <c r="J92" i="54"/>
  <c r="J9" i="54"/>
  <c r="J196" i="54"/>
  <c r="J589" i="54"/>
  <c r="J505" i="54"/>
  <c r="J311" i="54"/>
  <c r="J325" i="54"/>
  <c r="J546" i="54"/>
  <c r="J398" i="54"/>
  <c r="J540" i="54"/>
  <c r="J129" i="54"/>
  <c r="J283" i="54"/>
  <c r="J45" i="54"/>
  <c r="J339" i="54"/>
  <c r="J397" i="54"/>
  <c r="J527" i="54"/>
  <c r="J304" i="54"/>
  <c r="J255" i="54"/>
  <c r="J381" i="54"/>
  <c r="J194" i="54"/>
  <c r="J430" i="54"/>
  <c r="J536" i="54"/>
  <c r="J406" i="54"/>
  <c r="J357" i="54"/>
  <c r="J492" i="54"/>
  <c r="J535" i="54"/>
  <c r="J265" i="54"/>
  <c r="J236" i="54"/>
  <c r="J237" i="54"/>
  <c r="J238" i="54"/>
  <c r="J253" i="54"/>
  <c r="J264" i="54"/>
  <c r="J248" i="54"/>
  <c r="J262" i="54"/>
  <c r="J249" i="54"/>
  <c r="J250" i="54"/>
  <c r="J252" i="54"/>
  <c r="J258" i="54"/>
  <c r="J239" i="54"/>
  <c r="J240" i="54"/>
  <c r="J260" i="54"/>
  <c r="J247" i="54"/>
  <c r="J228" i="54"/>
  <c r="J284" i="54"/>
  <c r="J440" i="54"/>
  <c r="J336" i="54"/>
  <c r="J429" i="54"/>
  <c r="J88" i="54"/>
  <c r="J459" i="54"/>
  <c r="J475" i="54"/>
  <c r="J204" i="54"/>
  <c r="J409" i="54"/>
  <c r="J591" i="54"/>
  <c r="J79" i="54"/>
  <c r="J331" i="54"/>
  <c r="J372" i="54"/>
  <c r="J293" i="54"/>
  <c r="J351" i="54"/>
  <c r="J354" i="54"/>
  <c r="J322" i="54"/>
  <c r="J183" i="54"/>
  <c r="J405" i="54"/>
  <c r="J338" i="54"/>
  <c r="J334" i="54"/>
  <c r="J340" i="54"/>
  <c r="J365" i="54"/>
  <c r="J342" i="54"/>
  <c r="J294" i="54"/>
  <c r="J367" i="54"/>
  <c r="J404" i="54"/>
  <c r="J350" i="54"/>
  <c r="J298" i="54"/>
  <c r="J393" i="54"/>
  <c r="J316" i="54"/>
  <c r="J289" i="54"/>
  <c r="J385" i="54"/>
  <c r="J297" i="54"/>
  <c r="J349" i="54"/>
  <c r="J368" i="54"/>
  <c r="J383" i="54"/>
  <c r="J382" i="54"/>
  <c r="J314" i="54"/>
  <c r="J392" i="54"/>
  <c r="J329" i="54"/>
  <c r="J374" i="54"/>
  <c r="J326" i="54"/>
  <c r="J341" i="54"/>
  <c r="J328" i="54"/>
  <c r="J319" i="54"/>
  <c r="J302" i="54"/>
  <c r="J306" i="54"/>
  <c r="J400" i="54"/>
  <c r="J335" i="54"/>
  <c r="J299" i="54"/>
  <c r="J106" i="54"/>
  <c r="J313" i="54"/>
  <c r="J257" i="54"/>
  <c r="J449" i="54"/>
  <c r="J461" i="54"/>
  <c r="J46" i="54"/>
  <c r="J347" i="54"/>
  <c r="J438" i="54"/>
  <c r="J181" i="54"/>
  <c r="J571" i="54"/>
  <c r="J32" i="54"/>
  <c r="J31" i="54"/>
  <c r="J232" i="54"/>
  <c r="J30" i="54"/>
  <c r="J358" i="54"/>
  <c r="J73" i="54"/>
  <c r="J104" i="54"/>
  <c r="J361" i="54"/>
  <c r="J391" i="54"/>
  <c r="J600" i="54"/>
  <c r="J286" i="54"/>
  <c r="J562" i="54"/>
  <c r="J612" i="54"/>
  <c r="J234" i="54"/>
  <c r="J333" i="54"/>
  <c r="J560" i="54"/>
  <c r="J556" i="54"/>
  <c r="J161" i="54"/>
  <c r="J419" i="54"/>
  <c r="J584" i="54"/>
  <c r="J131" i="54"/>
  <c r="J550" i="54"/>
  <c r="J71" i="54"/>
  <c r="J578" i="54"/>
  <c r="J11" i="54"/>
  <c r="J34" i="54"/>
  <c r="J41" i="54"/>
  <c r="J72" i="54"/>
  <c r="J599" i="54"/>
  <c r="J379" i="54"/>
  <c r="J380" i="54"/>
  <c r="J407" i="54"/>
  <c r="J366" i="54"/>
  <c r="J371" i="54"/>
  <c r="J355" i="54"/>
  <c r="J369" i="54"/>
  <c r="J594" i="54"/>
  <c r="J134" i="54"/>
  <c r="J615" i="54"/>
  <c r="J410" i="54"/>
  <c r="J98" i="54"/>
  <c r="J606" i="54"/>
  <c r="J18" i="54"/>
  <c r="J83" i="54"/>
  <c r="J184" i="54"/>
  <c r="J568" i="54"/>
  <c r="J155" i="54"/>
  <c r="J595" i="54"/>
  <c r="J91" i="54"/>
  <c r="J583" i="54"/>
  <c r="J7" i="54"/>
  <c r="J15" i="54"/>
  <c r="J89" i="54"/>
  <c r="J108" i="54"/>
  <c r="J598" i="54"/>
  <c r="J36" i="54"/>
  <c r="J66" i="54"/>
  <c r="J143" i="54"/>
  <c r="J147" i="54"/>
  <c r="J276" i="54"/>
  <c r="J57" i="54"/>
  <c r="J544" i="54"/>
  <c r="J414" i="54"/>
  <c r="J185" i="54"/>
  <c r="J136" i="54"/>
  <c r="J59" i="54"/>
  <c r="J206" i="54"/>
  <c r="J47" i="54"/>
  <c r="J345" i="54"/>
  <c r="J530" i="54"/>
  <c r="J273" i="54"/>
  <c r="J95" i="54"/>
  <c r="J111" i="54"/>
  <c r="J19" i="54"/>
  <c r="J80" i="54"/>
  <c r="J164" i="54"/>
  <c r="J593" i="54"/>
  <c r="J491" i="54"/>
  <c r="J145" i="54"/>
  <c r="J17" i="54"/>
  <c r="J269" i="54"/>
  <c r="J271" i="54"/>
  <c r="J458" i="54"/>
  <c r="J118" i="54"/>
  <c r="J157" i="54"/>
  <c r="J109" i="54"/>
  <c r="J82" i="54"/>
  <c r="J21" i="54"/>
  <c r="J597" i="54"/>
  <c r="J38" i="54"/>
  <c r="J412" i="54"/>
  <c r="J418" i="54"/>
  <c r="J48" i="54"/>
  <c r="J132" i="54"/>
  <c r="J150" i="54"/>
  <c r="J318" i="54"/>
  <c r="J346" i="54"/>
  <c r="J364" i="54"/>
  <c r="J156" i="54"/>
  <c r="J160" i="54"/>
  <c r="J590" i="54"/>
  <c r="J12" i="54"/>
  <c r="J424" i="54"/>
  <c r="J586" i="54"/>
  <c r="J607" i="54"/>
  <c r="J278" i="54"/>
  <c r="J51" i="54"/>
  <c r="J144" i="54"/>
  <c r="J448" i="54"/>
  <c r="J69" i="54"/>
  <c r="J101" i="54"/>
  <c r="J272" i="54"/>
  <c r="J282" i="54"/>
  <c r="J609" i="54"/>
  <c r="J125" i="54"/>
  <c r="J423" i="54"/>
  <c r="J579" i="54"/>
  <c r="J202" i="54"/>
  <c r="J266" i="54"/>
  <c r="J287" i="54"/>
  <c r="J23" i="54"/>
  <c r="J622" i="54"/>
  <c r="J78" i="54"/>
  <c r="J112" i="54"/>
  <c r="J580" i="54"/>
  <c r="J628" i="54"/>
  <c r="J233" i="54"/>
  <c r="J359" i="54"/>
  <c r="J592" i="54"/>
  <c r="J96" i="54"/>
  <c r="J154" i="54"/>
  <c r="J76" i="54"/>
  <c r="J64" i="54"/>
  <c r="J137" i="54"/>
  <c r="J617" i="54"/>
  <c r="J559" i="54"/>
  <c r="J35" i="54"/>
  <c r="J573" i="54"/>
  <c r="J81" i="54"/>
  <c r="J618" i="54"/>
  <c r="J229" i="54"/>
  <c r="J601" i="54"/>
  <c r="J116" i="54"/>
  <c r="J86" i="54"/>
  <c r="J428" i="54"/>
  <c r="J221" i="54"/>
  <c r="J427" i="54"/>
  <c r="J376" i="54"/>
  <c r="J103" i="54"/>
  <c r="J33" i="54"/>
  <c r="J163" i="54"/>
  <c r="J575" i="54"/>
  <c r="J105" i="54"/>
  <c r="J6" i="54"/>
  <c r="J570" i="54"/>
  <c r="J211" i="54"/>
  <c r="J217" i="54"/>
  <c r="J225" i="54"/>
  <c r="J119" i="54"/>
  <c r="J189" i="54"/>
  <c r="J602" i="54"/>
  <c r="J577" i="54"/>
  <c r="J270" i="54"/>
  <c r="J566" i="54"/>
  <c r="J120" i="54"/>
  <c r="J141" i="54"/>
  <c r="J277" i="54"/>
  <c r="J182" i="54"/>
  <c r="J222" i="54"/>
  <c r="J626" i="54"/>
  <c r="J77" i="54"/>
  <c r="J321" i="54"/>
  <c r="J16" i="54"/>
  <c r="J332" i="54"/>
  <c r="J139" i="54"/>
  <c r="J605" i="54"/>
  <c r="J87" i="54"/>
  <c r="J146" i="54"/>
  <c r="J29" i="54"/>
  <c r="J63" i="54"/>
  <c r="J28" i="54"/>
  <c r="J587" i="54"/>
  <c r="J390" i="54"/>
  <c r="J588" i="54"/>
  <c r="J343" i="54"/>
  <c r="J557" i="54"/>
  <c r="J279" i="54"/>
  <c r="J37" i="54"/>
  <c r="J25" i="54"/>
  <c r="J20" i="54"/>
  <c r="J135" i="54"/>
  <c r="J425" i="54"/>
  <c r="J421" i="54"/>
  <c r="J402" i="54"/>
  <c r="J465" i="54"/>
  <c r="J352" i="54"/>
  <c r="J563" i="54"/>
  <c r="J209" i="54"/>
  <c r="J213" i="54"/>
  <c r="J416" i="54"/>
  <c r="J170" i="54"/>
  <c r="J174" i="54"/>
  <c r="J169" i="54"/>
  <c r="J165" i="54"/>
  <c r="J171" i="54"/>
  <c r="J167" i="54"/>
  <c r="J168" i="54"/>
  <c r="J166" i="54"/>
  <c r="J212" i="54"/>
  <c r="J280" i="54"/>
  <c r="J127" i="54"/>
  <c r="J27" i="54"/>
  <c r="J452" i="54"/>
  <c r="J502" i="54"/>
  <c r="J437" i="54"/>
  <c r="J179" i="54"/>
  <c r="J175" i="54"/>
  <c r="J177" i="54"/>
  <c r="J176" i="54"/>
  <c r="J201" i="54"/>
  <c r="J261" i="54"/>
  <c r="J614" i="54"/>
  <c r="J67" i="54"/>
  <c r="J581" i="54"/>
  <c r="J26" i="54"/>
  <c r="J10" i="54"/>
  <c r="J604" i="54"/>
  <c r="J285" i="54"/>
  <c r="J191" i="54"/>
  <c r="J619" i="54"/>
  <c r="J159" i="54"/>
  <c r="J4" i="54"/>
  <c r="J569" i="54"/>
  <c r="J8" i="54"/>
  <c r="J301" i="54"/>
  <c r="J386" i="54"/>
  <c r="J417" i="54"/>
  <c r="J373" i="54"/>
  <c r="J178" i="54"/>
  <c r="J533" i="54"/>
  <c r="J378" i="54"/>
  <c r="J387" i="54"/>
  <c r="J403" i="54"/>
  <c r="J523" i="54"/>
  <c r="J303" i="54"/>
  <c r="J388" i="54"/>
  <c r="J324" i="54"/>
  <c r="J173" i="54"/>
  <c r="J172" i="54"/>
  <c r="J180" i="54"/>
  <c r="J434" i="54"/>
  <c r="J55" i="54"/>
  <c r="J610" i="54"/>
  <c r="J616" i="54"/>
  <c r="J567" i="54"/>
  <c r="J130" i="54"/>
  <c r="J85" i="54"/>
  <c r="J124" i="54"/>
  <c r="J50" i="54"/>
  <c r="J224" i="54"/>
  <c r="J565" i="54"/>
  <c r="J627" i="54"/>
  <c r="J288" i="54"/>
  <c r="J192" i="54"/>
  <c r="J142" i="54"/>
  <c r="J281" i="54"/>
  <c r="J576" i="54"/>
  <c r="J231" i="54"/>
  <c r="J394" i="54"/>
  <c r="J140" i="54"/>
  <c r="J62" i="54"/>
  <c r="J5" i="54"/>
  <c r="J158" i="54"/>
  <c r="J596" i="54"/>
  <c r="J149" i="54"/>
  <c r="J40" i="54"/>
  <c r="J620" i="54"/>
  <c r="J344" i="54"/>
  <c r="J396" i="54"/>
  <c r="J259" i="54"/>
  <c r="J117" i="54"/>
  <c r="J43" i="54"/>
  <c r="J337" i="54"/>
  <c r="J148" i="54"/>
  <c r="J193" i="54"/>
  <c r="J93" i="54"/>
  <c r="J226" i="54"/>
  <c r="J585" i="54"/>
  <c r="J197" i="54"/>
  <c r="J121" i="54"/>
  <c r="J198" i="54"/>
  <c r="J621" i="54"/>
  <c r="J572" i="54"/>
  <c r="J251" i="54"/>
  <c r="J151" i="54"/>
  <c r="J320" i="54"/>
  <c r="J267" i="54"/>
  <c r="J220" i="54"/>
  <c r="J84" i="54"/>
  <c r="J223" i="54"/>
  <c r="J413" i="54"/>
  <c r="J613" i="54"/>
  <c r="J208" i="54"/>
  <c r="J353" i="54"/>
  <c r="J218" i="54"/>
  <c r="J582" i="54"/>
  <c r="J256" i="54"/>
  <c r="J274" i="54"/>
  <c r="J574" i="54"/>
  <c r="J216" i="54"/>
  <c r="J348" i="54"/>
  <c r="J14" i="54"/>
  <c r="J254" i="54"/>
  <c r="J375" i="54"/>
  <c r="J188" i="54"/>
  <c r="J389" i="54"/>
  <c r="J411" i="54"/>
  <c r="J195" i="54"/>
  <c r="J110" i="54"/>
  <c r="J205" i="54"/>
  <c r="J74" i="54"/>
  <c r="J561" i="54"/>
  <c r="J263" i="54"/>
  <c r="J219" i="54"/>
  <c r="J75" i="54"/>
  <c r="J415" i="54"/>
  <c r="J100" i="54"/>
  <c r="J214" i="54"/>
  <c r="J230" i="54"/>
  <c r="J623" i="54"/>
  <c r="J210" i="54"/>
  <c r="J24" i="54"/>
  <c r="J199" i="54"/>
  <c r="J624" i="54"/>
  <c r="J65" i="54"/>
  <c r="J215" i="54"/>
  <c r="J377" i="54"/>
  <c r="J422" i="54"/>
  <c r="J94" i="54"/>
  <c r="J235" i="54"/>
  <c r="J44" i="54"/>
  <c r="J558" i="54"/>
  <c r="J123" i="54"/>
  <c r="J203" i="54"/>
  <c r="J114" i="54"/>
  <c r="J227" i="54"/>
  <c r="J384" i="54"/>
  <c r="J401" i="54"/>
  <c r="J420" i="54"/>
  <c r="J363" i="54"/>
  <c r="J90" i="54"/>
  <c r="J122" i="54"/>
  <c r="J603" i="54"/>
  <c r="J307" i="54"/>
  <c r="J200" i="54"/>
  <c r="J70" i="54"/>
  <c r="J152" i="54"/>
  <c r="J498" i="54"/>
  <c r="J115" i="54"/>
  <c r="J360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J52" i="54" s="1"/>
  <c r="K53" i="54"/>
  <c r="J53" i="54" s="1"/>
  <c r="K54" i="54"/>
  <c r="J54" i="54" s="1"/>
  <c r="K55" i="54"/>
  <c r="K56" i="54"/>
  <c r="J56" i="54" s="1"/>
  <c r="K57" i="54"/>
  <c r="K58" i="54"/>
  <c r="J58" i="54" s="1"/>
  <c r="K59" i="54"/>
  <c r="K60" i="54"/>
  <c r="J60" i="54" s="1"/>
  <c r="K61" i="54"/>
  <c r="J61" i="54" s="1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K102" i="54"/>
  <c r="K103" i="54"/>
  <c r="K104" i="54"/>
  <c r="K105" i="54"/>
  <c r="K106" i="54"/>
  <c r="K107" i="54"/>
  <c r="K108" i="54"/>
  <c r="K109" i="54"/>
  <c r="K110" i="54"/>
  <c r="K111" i="54"/>
  <c r="K112" i="54"/>
  <c r="K113" i="54"/>
  <c r="K114" i="54"/>
  <c r="K115" i="54"/>
  <c r="K116" i="54"/>
  <c r="K117" i="54"/>
  <c r="K118" i="54"/>
  <c r="K119" i="54"/>
  <c r="K120" i="54"/>
  <c r="K121" i="54"/>
  <c r="K122" i="54"/>
  <c r="K123" i="54"/>
  <c r="K124" i="54"/>
  <c r="K125" i="54"/>
  <c r="K126" i="54"/>
  <c r="K127" i="54"/>
  <c r="K128" i="54"/>
  <c r="J128" i="54" s="1"/>
  <c r="K129" i="54"/>
  <c r="K130" i="54"/>
  <c r="K131" i="54"/>
  <c r="K132" i="54"/>
  <c r="K133" i="54"/>
  <c r="J133" i="54" s="1"/>
  <c r="K134" i="54"/>
  <c r="K135" i="54"/>
  <c r="K136" i="54"/>
  <c r="K137" i="54"/>
  <c r="K138" i="54"/>
  <c r="K139" i="54"/>
  <c r="K140" i="54"/>
  <c r="K141" i="54"/>
  <c r="K142" i="54"/>
  <c r="K143" i="54"/>
  <c r="K144" i="54"/>
  <c r="K145" i="54"/>
  <c r="K146" i="54"/>
  <c r="K147" i="54"/>
  <c r="K148" i="54"/>
  <c r="K149" i="54"/>
  <c r="K150" i="54"/>
  <c r="K151" i="54"/>
  <c r="K152" i="54"/>
  <c r="K153" i="54"/>
  <c r="J153" i="54" s="1"/>
  <c r="K154" i="54"/>
  <c r="K155" i="54"/>
  <c r="K156" i="54"/>
  <c r="K157" i="54"/>
  <c r="K158" i="54"/>
  <c r="K159" i="54"/>
  <c r="K160" i="54"/>
  <c r="K161" i="54"/>
  <c r="K162" i="54"/>
  <c r="J162" i="54" s="1"/>
  <c r="K163" i="54"/>
  <c r="K164" i="54"/>
  <c r="K165" i="54"/>
  <c r="K166" i="54"/>
  <c r="K167" i="54"/>
  <c r="K168" i="54"/>
  <c r="K169" i="54"/>
  <c r="K170" i="54"/>
  <c r="K171" i="54"/>
  <c r="K172" i="54"/>
  <c r="K173" i="54"/>
  <c r="K174" i="54"/>
  <c r="K175" i="54"/>
  <c r="K176" i="54"/>
  <c r="K177" i="54"/>
  <c r="K178" i="54"/>
  <c r="K179" i="54"/>
  <c r="K180" i="54"/>
  <c r="K181" i="54"/>
  <c r="K182" i="54"/>
  <c r="K183" i="54"/>
  <c r="K184" i="54"/>
  <c r="K185" i="54"/>
  <c r="K186" i="54"/>
  <c r="J186" i="54" s="1"/>
  <c r="K187" i="54"/>
  <c r="K188" i="54"/>
  <c r="K189" i="54"/>
  <c r="K190" i="54"/>
  <c r="K191" i="54"/>
  <c r="K192" i="54"/>
  <c r="K193" i="54"/>
  <c r="K194" i="54"/>
  <c r="K195" i="54"/>
  <c r="K196" i="54"/>
  <c r="K197" i="54"/>
  <c r="K198" i="54"/>
  <c r="K199" i="54"/>
  <c r="K200" i="54"/>
  <c r="K201" i="54"/>
  <c r="K202" i="54"/>
  <c r="K203" i="54"/>
  <c r="K204" i="54"/>
  <c r="K205" i="54"/>
  <c r="K206" i="54"/>
  <c r="K207" i="54"/>
  <c r="K208" i="54"/>
  <c r="K209" i="54"/>
  <c r="K210" i="54"/>
  <c r="K211" i="54"/>
  <c r="K212" i="54"/>
  <c r="K213" i="54"/>
  <c r="K214" i="54"/>
  <c r="K215" i="54"/>
  <c r="K216" i="54"/>
  <c r="K217" i="54"/>
  <c r="K218" i="54"/>
  <c r="K219" i="54"/>
  <c r="K220" i="54"/>
  <c r="K221" i="54"/>
  <c r="K222" i="54"/>
  <c r="K223" i="54"/>
  <c r="K224" i="54"/>
  <c r="K225" i="54"/>
  <c r="K226" i="54"/>
  <c r="K227" i="54"/>
  <c r="K228" i="54"/>
  <c r="K229" i="54"/>
  <c r="K230" i="54"/>
  <c r="K231" i="54"/>
  <c r="K232" i="54"/>
  <c r="K233" i="54"/>
  <c r="K234" i="54"/>
  <c r="K235" i="54"/>
  <c r="K236" i="54"/>
  <c r="K237" i="54"/>
  <c r="K238" i="54"/>
  <c r="K239" i="54"/>
  <c r="K240" i="54"/>
  <c r="K241" i="54"/>
  <c r="J241" i="54" s="1"/>
  <c r="K242" i="54"/>
  <c r="J242" i="54" s="1"/>
  <c r="K243" i="54"/>
  <c r="J243" i="54" s="1"/>
  <c r="K244" i="54"/>
  <c r="J244" i="54" s="1"/>
  <c r="K245" i="54"/>
  <c r="J245" i="54" s="1"/>
  <c r="K246" i="54"/>
  <c r="J246" i="54" s="1"/>
  <c r="K247" i="54"/>
  <c r="K248" i="54"/>
  <c r="K249" i="54"/>
  <c r="K250" i="54"/>
  <c r="K251" i="54"/>
  <c r="K252" i="54"/>
  <c r="K253" i="54"/>
  <c r="K254" i="54"/>
  <c r="K255" i="54"/>
  <c r="K256" i="54"/>
  <c r="K257" i="54"/>
  <c r="K258" i="54"/>
  <c r="K259" i="54"/>
  <c r="K260" i="54"/>
  <c r="K261" i="54"/>
  <c r="K262" i="54"/>
  <c r="K263" i="54"/>
  <c r="K264" i="54"/>
  <c r="K265" i="54"/>
  <c r="K266" i="54"/>
  <c r="K267" i="54"/>
  <c r="K268" i="54"/>
  <c r="K269" i="54"/>
  <c r="K270" i="54"/>
  <c r="K271" i="54"/>
  <c r="K272" i="54"/>
  <c r="K273" i="54"/>
  <c r="K274" i="54"/>
  <c r="K275" i="54"/>
  <c r="K276" i="54"/>
  <c r="K277" i="54"/>
  <c r="K278" i="54"/>
  <c r="K279" i="54"/>
  <c r="K280" i="54"/>
  <c r="K281" i="54"/>
  <c r="K282" i="54"/>
  <c r="K283" i="54"/>
  <c r="K284" i="54"/>
  <c r="K285" i="54"/>
  <c r="K286" i="54"/>
  <c r="K287" i="54"/>
  <c r="K288" i="54"/>
  <c r="K289" i="54"/>
  <c r="K290" i="54"/>
  <c r="K291" i="54"/>
  <c r="J291" i="54" s="1"/>
  <c r="K292" i="54"/>
  <c r="K293" i="54"/>
  <c r="K294" i="54"/>
  <c r="K295" i="54"/>
  <c r="K296" i="54"/>
  <c r="K297" i="54"/>
  <c r="K298" i="54"/>
  <c r="K299" i="54"/>
  <c r="K300" i="54"/>
  <c r="K301" i="54"/>
  <c r="K302" i="54"/>
  <c r="K303" i="54"/>
  <c r="K304" i="54"/>
  <c r="K305" i="54"/>
  <c r="J305" i="54" s="1"/>
  <c r="K306" i="54"/>
  <c r="K307" i="54"/>
  <c r="K308" i="54"/>
  <c r="K309" i="54"/>
  <c r="K310" i="54"/>
  <c r="K311" i="54"/>
  <c r="K312" i="54"/>
  <c r="J312" i="54" s="1"/>
  <c r="K313" i="54"/>
  <c r="K314" i="54"/>
  <c r="K315" i="54"/>
  <c r="J315" i="54" s="1"/>
  <c r="K316" i="54"/>
  <c r="K317" i="54"/>
  <c r="J317" i="54" s="1"/>
  <c r="K318" i="54"/>
  <c r="K319" i="54"/>
  <c r="K320" i="54"/>
  <c r="K321" i="54"/>
  <c r="K322" i="54"/>
  <c r="K323" i="54"/>
  <c r="K324" i="54"/>
  <c r="K325" i="54"/>
  <c r="K326" i="54"/>
  <c r="K327" i="54"/>
  <c r="J327" i="54" s="1"/>
  <c r="K328" i="54"/>
  <c r="K329" i="54"/>
  <c r="K330" i="54"/>
  <c r="J330" i="54" s="1"/>
  <c r="K331" i="54"/>
  <c r="K332" i="54"/>
  <c r="K333" i="54"/>
  <c r="K334" i="54"/>
  <c r="K335" i="54"/>
  <c r="K336" i="54"/>
  <c r="K337" i="54"/>
  <c r="K338" i="54"/>
  <c r="K339" i="54"/>
  <c r="K340" i="54"/>
  <c r="K341" i="54"/>
  <c r="K342" i="54"/>
  <c r="K343" i="54"/>
  <c r="K344" i="54"/>
  <c r="K345" i="54"/>
  <c r="K346" i="54"/>
  <c r="K347" i="54"/>
  <c r="K348" i="54"/>
  <c r="K349" i="54"/>
  <c r="K350" i="54"/>
  <c r="K351" i="54"/>
  <c r="K352" i="54"/>
  <c r="K353" i="54"/>
  <c r="K354" i="54"/>
  <c r="K355" i="54"/>
  <c r="K356" i="54"/>
  <c r="K357" i="54"/>
  <c r="K358" i="54"/>
  <c r="K359" i="54"/>
  <c r="K360" i="54"/>
  <c r="K361" i="54"/>
  <c r="K362" i="54"/>
  <c r="K363" i="54"/>
  <c r="K364" i="54"/>
  <c r="K365" i="54"/>
  <c r="K366" i="54"/>
  <c r="K367" i="54"/>
  <c r="K368" i="54"/>
  <c r="K369" i="54"/>
  <c r="K370" i="54"/>
  <c r="J370" i="54" s="1"/>
  <c r="K371" i="54"/>
  <c r="K372" i="54"/>
  <c r="K373" i="54"/>
  <c r="K374" i="54"/>
  <c r="K375" i="54"/>
  <c r="K376" i="54"/>
  <c r="K377" i="54"/>
  <c r="K378" i="54"/>
  <c r="K379" i="54"/>
  <c r="K380" i="54"/>
  <c r="K381" i="54"/>
  <c r="K382" i="54"/>
  <c r="K383" i="54"/>
  <c r="K384" i="54"/>
  <c r="K385" i="54"/>
  <c r="K386" i="54"/>
  <c r="K387" i="54"/>
  <c r="K388" i="54"/>
  <c r="K389" i="54"/>
  <c r="K390" i="54"/>
  <c r="K391" i="54"/>
  <c r="K392" i="54"/>
  <c r="K393" i="54"/>
  <c r="K394" i="54"/>
  <c r="K395" i="54"/>
  <c r="K396" i="54"/>
  <c r="K397" i="54"/>
  <c r="K398" i="54"/>
  <c r="K399" i="54"/>
  <c r="K400" i="54"/>
  <c r="K401" i="54"/>
  <c r="K402" i="54"/>
  <c r="K403" i="54"/>
  <c r="K404" i="54"/>
  <c r="K405" i="54"/>
  <c r="K406" i="54"/>
  <c r="K407" i="54"/>
  <c r="K408" i="54"/>
  <c r="K409" i="54"/>
  <c r="K410" i="54"/>
  <c r="K411" i="54"/>
  <c r="K412" i="54"/>
  <c r="K413" i="54"/>
  <c r="K414" i="54"/>
  <c r="K415" i="54"/>
  <c r="K416" i="54"/>
  <c r="K417" i="54"/>
  <c r="K418" i="54"/>
  <c r="K419" i="54"/>
  <c r="K420" i="54"/>
  <c r="K421" i="54"/>
  <c r="K422" i="54"/>
  <c r="K423" i="54"/>
  <c r="K424" i="54"/>
  <c r="K425" i="54"/>
  <c r="K426" i="54"/>
  <c r="J426" i="54" s="1"/>
  <c r="K427" i="54"/>
  <c r="K428" i="54"/>
  <c r="K429" i="54"/>
  <c r="K430" i="54"/>
  <c r="K431" i="54"/>
  <c r="K432" i="54"/>
  <c r="K433" i="54"/>
  <c r="J433" i="54" s="1"/>
  <c r="K434" i="54"/>
  <c r="K435" i="54"/>
  <c r="K436" i="54"/>
  <c r="K437" i="54"/>
  <c r="K438" i="54"/>
  <c r="K439" i="54"/>
  <c r="J439" i="54" s="1"/>
  <c r="K440" i="54"/>
  <c r="K441" i="54"/>
  <c r="K442" i="54"/>
  <c r="K443" i="54"/>
  <c r="K444" i="54"/>
  <c r="K445" i="54"/>
  <c r="K446" i="54"/>
  <c r="K447" i="54"/>
  <c r="K448" i="54"/>
  <c r="K449" i="54"/>
  <c r="K450" i="54"/>
  <c r="K451" i="54"/>
  <c r="K452" i="54"/>
  <c r="K453" i="54"/>
  <c r="K454" i="54"/>
  <c r="K455" i="54"/>
  <c r="K456" i="54"/>
  <c r="J456" i="54" s="1"/>
  <c r="K457" i="54"/>
  <c r="J457" i="54" s="1"/>
  <c r="K458" i="54"/>
  <c r="K459" i="54"/>
  <c r="K460" i="54"/>
  <c r="J460" i="54" s="1"/>
  <c r="K461" i="54"/>
  <c r="K462" i="54"/>
  <c r="K463" i="54"/>
  <c r="K464" i="54"/>
  <c r="K465" i="54"/>
  <c r="K466" i="54"/>
  <c r="K467" i="54"/>
  <c r="K468" i="54"/>
  <c r="K469" i="54"/>
  <c r="K470" i="54"/>
  <c r="J470" i="54" s="1"/>
  <c r="K471" i="54"/>
  <c r="K472" i="54"/>
  <c r="K473" i="54"/>
  <c r="J473" i="54" s="1"/>
  <c r="K474" i="54"/>
  <c r="K475" i="54"/>
  <c r="K476" i="54"/>
  <c r="J476" i="54" s="1"/>
  <c r="K477" i="54"/>
  <c r="K478" i="54"/>
  <c r="K479" i="54"/>
  <c r="K480" i="54"/>
  <c r="K481" i="54"/>
  <c r="J481" i="54" s="1"/>
  <c r="K482" i="54"/>
  <c r="J482" i="54" s="1"/>
  <c r="K483" i="54"/>
  <c r="K484" i="54"/>
  <c r="K485" i="54"/>
  <c r="K486" i="54"/>
  <c r="K487" i="54"/>
  <c r="K488" i="54"/>
  <c r="K489" i="54"/>
  <c r="K490" i="54"/>
  <c r="K491" i="54"/>
  <c r="K492" i="54"/>
  <c r="K493" i="54"/>
  <c r="J493" i="54" s="1"/>
  <c r="K494" i="54"/>
  <c r="K495" i="54"/>
  <c r="K496" i="54"/>
  <c r="J496" i="54" s="1"/>
  <c r="K497" i="54"/>
  <c r="J497" i="54" s="1"/>
  <c r="K498" i="54"/>
  <c r="K499" i="54"/>
  <c r="K500" i="54"/>
  <c r="K501" i="54"/>
  <c r="K502" i="54"/>
  <c r="K503" i="54"/>
  <c r="J503" i="54" s="1"/>
  <c r="K504" i="54"/>
  <c r="K505" i="54"/>
  <c r="K506" i="54"/>
  <c r="K507" i="54"/>
  <c r="J507" i="54" s="1"/>
  <c r="K508" i="54"/>
  <c r="K509" i="54"/>
  <c r="K510" i="54"/>
  <c r="K511" i="54"/>
  <c r="J511" i="54" s="1"/>
  <c r="K512" i="54"/>
  <c r="K513" i="54"/>
  <c r="J513" i="54" s="1"/>
  <c r="K514" i="54"/>
  <c r="J514" i="54" s="1"/>
  <c r="K515" i="54"/>
  <c r="J515" i="54" s="1"/>
  <c r="K516" i="54"/>
  <c r="K517" i="54"/>
  <c r="K518" i="54"/>
  <c r="K519" i="54"/>
  <c r="J519" i="54" s="1"/>
  <c r="K520" i="54"/>
  <c r="K521" i="54"/>
  <c r="K522" i="54"/>
  <c r="K523" i="54"/>
  <c r="K524" i="54"/>
  <c r="K525" i="54"/>
  <c r="K526" i="54"/>
  <c r="K527" i="54"/>
  <c r="K528" i="54"/>
  <c r="K529" i="54"/>
  <c r="K530" i="54"/>
  <c r="K531" i="54"/>
  <c r="K532" i="54"/>
  <c r="K533" i="54"/>
  <c r="K534" i="54"/>
  <c r="K535" i="54"/>
  <c r="K536" i="54"/>
  <c r="K537" i="54"/>
  <c r="K538" i="54"/>
  <c r="K539" i="54"/>
  <c r="K540" i="54"/>
  <c r="K541" i="54"/>
  <c r="K542" i="54"/>
  <c r="K543" i="54"/>
  <c r="K544" i="54"/>
  <c r="K545" i="54"/>
  <c r="K546" i="54"/>
  <c r="K547" i="54"/>
  <c r="K548" i="54"/>
  <c r="K549" i="54"/>
  <c r="K550" i="54"/>
  <c r="K551" i="54"/>
  <c r="K552" i="54"/>
  <c r="K553" i="54"/>
  <c r="K554" i="54"/>
  <c r="K555" i="54"/>
  <c r="K556" i="54"/>
  <c r="K557" i="54"/>
  <c r="K558" i="54"/>
  <c r="K559" i="54"/>
  <c r="K560" i="54"/>
  <c r="K561" i="54"/>
  <c r="K562" i="54"/>
  <c r="K563" i="54"/>
  <c r="K564" i="54"/>
  <c r="K565" i="54"/>
  <c r="K566" i="54"/>
  <c r="K567" i="54"/>
  <c r="K568" i="54"/>
  <c r="K569" i="54"/>
  <c r="K570" i="54"/>
  <c r="K571" i="54"/>
  <c r="K572" i="54"/>
  <c r="K573" i="54"/>
  <c r="K574" i="54"/>
  <c r="K575" i="54"/>
  <c r="K576" i="54"/>
  <c r="K577" i="54"/>
  <c r="K578" i="54"/>
  <c r="K579" i="54"/>
  <c r="K580" i="54"/>
  <c r="K581" i="54"/>
  <c r="K582" i="54"/>
  <c r="K583" i="54"/>
  <c r="K584" i="54"/>
  <c r="K585" i="54"/>
  <c r="K586" i="54"/>
  <c r="K587" i="54"/>
  <c r="K588" i="54"/>
  <c r="K589" i="54"/>
  <c r="K590" i="54"/>
  <c r="K591" i="54"/>
  <c r="K592" i="54"/>
  <c r="K593" i="54"/>
  <c r="K594" i="54"/>
  <c r="K595" i="54"/>
  <c r="K596" i="54"/>
  <c r="K597" i="54"/>
  <c r="K598" i="54"/>
  <c r="K599" i="54"/>
  <c r="K600" i="54"/>
  <c r="K601" i="54"/>
  <c r="K602" i="54"/>
  <c r="K603" i="54"/>
  <c r="K604" i="54"/>
  <c r="K605" i="54"/>
  <c r="K606" i="54"/>
  <c r="K607" i="54"/>
  <c r="K608" i="54"/>
  <c r="K609" i="54"/>
  <c r="K610" i="54"/>
  <c r="K611" i="54"/>
  <c r="K612" i="54"/>
  <c r="K613" i="54"/>
  <c r="K614" i="54"/>
  <c r="K615" i="54"/>
  <c r="K616" i="54"/>
  <c r="K617" i="54"/>
  <c r="K618" i="54"/>
  <c r="K619" i="54"/>
  <c r="K620" i="54"/>
  <c r="K621" i="54"/>
  <c r="K622" i="54"/>
  <c r="K623" i="54"/>
  <c r="K624" i="54"/>
  <c r="K625" i="54"/>
  <c r="K626" i="54"/>
  <c r="K627" i="54"/>
  <c r="K628" i="54"/>
  <c r="K4" i="54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0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556" i="5"/>
  <c r="U4" i="5"/>
  <c r="U5" i="5"/>
  <c r="U6" i="5"/>
  <c r="U7" i="5"/>
  <c r="U8" i="5"/>
  <c r="U9" i="5"/>
  <c r="U10" i="5"/>
  <c r="U11" i="5"/>
  <c r="U12" i="5"/>
  <c r="U13" i="5"/>
  <c r="U14" i="5"/>
  <c r="U15" i="5"/>
  <c r="U16" i="5"/>
  <c r="U17" i="5"/>
  <c r="U18" i="5"/>
  <c r="U19" i="5"/>
  <c r="U20" i="5"/>
  <c r="U21" i="5"/>
  <c r="U22" i="5"/>
  <c r="U23" i="5"/>
  <c r="U24" i="5"/>
  <c r="U25" i="5"/>
  <c r="U26" i="5"/>
  <c r="U27" i="5"/>
  <c r="U28" i="5"/>
  <c r="U29" i="5"/>
  <c r="U30" i="5"/>
  <c r="U31" i="5"/>
  <c r="U32" i="5"/>
  <c r="U33" i="5"/>
  <c r="U34" i="5"/>
  <c r="U35" i="5"/>
  <c r="U36" i="5"/>
  <c r="U37" i="5"/>
  <c r="U38" i="5"/>
  <c r="U39" i="5"/>
  <c r="U40" i="5"/>
  <c r="U41" i="5"/>
  <c r="U42" i="5"/>
  <c r="U43" i="5"/>
  <c r="U44" i="5"/>
  <c r="U45" i="5"/>
  <c r="U46" i="5"/>
  <c r="U47" i="5"/>
  <c r="U48" i="5"/>
  <c r="U49" i="5"/>
  <c r="U50" i="5"/>
  <c r="U51" i="5"/>
  <c r="U52" i="5"/>
  <c r="U53" i="5"/>
  <c r="U54" i="5"/>
  <c r="U55" i="5"/>
  <c r="U56" i="5"/>
  <c r="U57" i="5"/>
  <c r="U58" i="5"/>
  <c r="U59" i="5"/>
  <c r="U60" i="5"/>
  <c r="U61" i="5"/>
  <c r="U62" i="5"/>
  <c r="U63" i="5"/>
  <c r="U64" i="5"/>
  <c r="U65" i="5"/>
  <c r="U66" i="5"/>
  <c r="U67" i="5"/>
  <c r="U68" i="5"/>
  <c r="U69" i="5"/>
  <c r="U70" i="5"/>
  <c r="U71" i="5"/>
  <c r="U72" i="5"/>
  <c r="U73" i="5"/>
  <c r="U74" i="5"/>
  <c r="U75" i="5"/>
  <c r="U76" i="5"/>
  <c r="U77" i="5"/>
  <c r="U78" i="5"/>
  <c r="U79" i="5"/>
  <c r="U80" i="5"/>
  <c r="U81" i="5"/>
  <c r="U82" i="5"/>
  <c r="U83" i="5"/>
  <c r="U84" i="5"/>
  <c r="U85" i="5"/>
  <c r="U86" i="5"/>
  <c r="U87" i="5"/>
  <c r="U88" i="5"/>
  <c r="U89" i="5"/>
  <c r="U90" i="5"/>
  <c r="U91" i="5"/>
  <c r="U92" i="5"/>
  <c r="U93" i="5"/>
  <c r="U94" i="5"/>
  <c r="U95" i="5"/>
  <c r="U96" i="5"/>
  <c r="U97" i="5"/>
  <c r="U98" i="5"/>
  <c r="U99" i="5"/>
  <c r="U100" i="5"/>
  <c r="U101" i="5"/>
  <c r="U102" i="5"/>
  <c r="U103" i="5"/>
  <c r="U104" i="5"/>
  <c r="U105" i="5"/>
  <c r="U106" i="5"/>
  <c r="U107" i="5"/>
  <c r="U108" i="5"/>
  <c r="U109" i="5"/>
  <c r="U110" i="5"/>
  <c r="U111" i="5"/>
  <c r="U112" i="5"/>
  <c r="U113" i="5"/>
  <c r="U114" i="5"/>
  <c r="U115" i="5"/>
  <c r="U116" i="5"/>
  <c r="U117" i="5"/>
  <c r="U118" i="5"/>
  <c r="U119" i="5"/>
  <c r="U120" i="5"/>
  <c r="U121" i="5"/>
  <c r="U122" i="5"/>
  <c r="U123" i="5"/>
  <c r="U124" i="5"/>
  <c r="U125" i="5"/>
  <c r="U126" i="5"/>
  <c r="U127" i="5"/>
  <c r="U128" i="5"/>
  <c r="U129" i="5"/>
  <c r="U130" i="5"/>
  <c r="U131" i="5"/>
  <c r="U132" i="5"/>
  <c r="U133" i="5"/>
  <c r="U134" i="5"/>
  <c r="U135" i="5"/>
  <c r="U136" i="5"/>
  <c r="U137" i="5"/>
  <c r="U138" i="5"/>
  <c r="U139" i="5"/>
  <c r="U140" i="5"/>
  <c r="U141" i="5"/>
  <c r="U142" i="5"/>
  <c r="U143" i="5"/>
  <c r="U144" i="5"/>
  <c r="U145" i="5"/>
  <c r="U146" i="5"/>
  <c r="U147" i="5"/>
  <c r="U148" i="5"/>
  <c r="U149" i="5"/>
  <c r="U150" i="5"/>
  <c r="U151" i="5"/>
  <c r="U152" i="5"/>
  <c r="U153" i="5"/>
  <c r="U154" i="5"/>
  <c r="U155" i="5"/>
  <c r="U156" i="5"/>
  <c r="U157" i="5"/>
  <c r="U158" i="5"/>
  <c r="U159" i="5"/>
  <c r="U160" i="5"/>
  <c r="U161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U197" i="5"/>
  <c r="U198" i="5"/>
  <c r="U199" i="5"/>
  <c r="U200" i="5"/>
  <c r="U201" i="5"/>
  <c r="U202" i="5"/>
  <c r="U203" i="5"/>
  <c r="U204" i="5"/>
  <c r="U205" i="5"/>
  <c r="U206" i="5"/>
  <c r="U207" i="5"/>
  <c r="U208" i="5"/>
  <c r="U209" i="5"/>
  <c r="U210" i="5"/>
  <c r="U211" i="5"/>
  <c r="U212" i="5"/>
  <c r="U213" i="5"/>
  <c r="U214" i="5"/>
  <c r="U215" i="5"/>
  <c r="U216" i="5"/>
  <c r="U217" i="5"/>
  <c r="U218" i="5"/>
  <c r="U219" i="5"/>
  <c r="U220" i="5"/>
  <c r="U221" i="5"/>
  <c r="U222" i="5"/>
  <c r="U223" i="5"/>
  <c r="U224" i="5"/>
  <c r="U225" i="5"/>
  <c r="U226" i="5"/>
  <c r="U227" i="5"/>
  <c r="U228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U245" i="5"/>
  <c r="U246" i="5"/>
  <c r="U247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4" i="5"/>
  <c r="U265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4" i="5"/>
  <c r="U285" i="5"/>
  <c r="U286" i="5"/>
  <c r="U287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4" i="5"/>
  <c r="U305" i="5"/>
  <c r="U306" i="5"/>
  <c r="U307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K229" i="5"/>
  <c r="K230" i="5"/>
  <c r="K231" i="5"/>
  <c r="K232" i="5"/>
  <c r="K233" i="5"/>
  <c r="K234" i="5"/>
  <c r="K235" i="5"/>
  <c r="K236" i="5"/>
  <c r="K237" i="5"/>
  <c r="K238" i="5"/>
  <c r="K239" i="5"/>
  <c r="K240" i="5"/>
  <c r="K241" i="5"/>
  <c r="K242" i="5"/>
  <c r="K243" i="5"/>
  <c r="K244" i="5"/>
  <c r="K245" i="5"/>
  <c r="K246" i="5"/>
  <c r="K247" i="5"/>
  <c r="K248" i="5"/>
  <c r="K249" i="5"/>
  <c r="K250" i="5"/>
  <c r="K251" i="5"/>
  <c r="K252" i="5"/>
  <c r="K253" i="5"/>
  <c r="K254" i="5"/>
  <c r="K255" i="5"/>
  <c r="K256" i="5"/>
  <c r="K257" i="5"/>
  <c r="K258" i="5"/>
  <c r="K259" i="5"/>
  <c r="K260" i="5"/>
  <c r="K261" i="5"/>
  <c r="K262" i="5"/>
  <c r="K263" i="5"/>
  <c r="K264" i="5"/>
  <c r="K265" i="5"/>
  <c r="K266" i="5"/>
  <c r="K267" i="5"/>
  <c r="K268" i="5"/>
  <c r="K269" i="5"/>
  <c r="K270" i="5"/>
  <c r="K271" i="5"/>
  <c r="K272" i="5"/>
  <c r="K273" i="5"/>
  <c r="K274" i="5"/>
  <c r="K275" i="5"/>
  <c r="K276" i="5"/>
  <c r="K277" i="5"/>
  <c r="K278" i="5"/>
  <c r="K279" i="5"/>
  <c r="K280" i="5"/>
  <c r="K281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K316" i="5"/>
  <c r="K317" i="5"/>
  <c r="K318" i="5"/>
  <c r="K319" i="5"/>
  <c r="K320" i="5"/>
  <c r="K321" i="5"/>
  <c r="K322" i="5"/>
  <c r="K323" i="5"/>
  <c r="K324" i="5"/>
  <c r="K325" i="5"/>
  <c r="K326" i="5"/>
  <c r="K327" i="5"/>
  <c r="K328" i="5"/>
  <c r="K329" i="5"/>
  <c r="K330" i="5"/>
  <c r="K331" i="5"/>
  <c r="K332" i="5"/>
  <c r="K333" i="5"/>
  <c r="K334" i="5"/>
  <c r="K335" i="5"/>
  <c r="K336" i="5"/>
  <c r="K337" i="5"/>
  <c r="K338" i="5"/>
  <c r="K339" i="5"/>
  <c r="K340" i="5"/>
  <c r="K341" i="5"/>
  <c r="K342" i="5"/>
  <c r="K343" i="5"/>
  <c r="K344" i="5"/>
  <c r="K345" i="5"/>
  <c r="K346" i="5"/>
  <c r="K347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K366" i="5"/>
  <c r="K367" i="5"/>
  <c r="K368" i="5"/>
  <c r="K369" i="5"/>
  <c r="K370" i="5"/>
  <c r="K371" i="5"/>
  <c r="K372" i="5"/>
  <c r="K373" i="5"/>
  <c r="K374" i="5"/>
  <c r="K375" i="5"/>
  <c r="K376" i="5"/>
  <c r="K377" i="5"/>
  <c r="K378" i="5"/>
  <c r="K379" i="5"/>
  <c r="K380" i="5"/>
  <c r="K381" i="5"/>
  <c r="K382" i="5"/>
  <c r="K383" i="5"/>
  <c r="K384" i="5"/>
  <c r="K385" i="5"/>
  <c r="K386" i="5"/>
  <c r="K387" i="5"/>
  <c r="K388" i="5"/>
  <c r="K389" i="5"/>
  <c r="K390" i="5"/>
  <c r="K391" i="5"/>
  <c r="K392" i="5"/>
  <c r="K393" i="5"/>
  <c r="K394" i="5"/>
  <c r="K395" i="5"/>
  <c r="K396" i="5"/>
  <c r="K397" i="5"/>
  <c r="K398" i="5"/>
  <c r="K399" i="5"/>
  <c r="K400" i="5"/>
  <c r="K401" i="5"/>
  <c r="K402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K419" i="5"/>
  <c r="K420" i="5"/>
  <c r="K421" i="5"/>
  <c r="K422" i="5"/>
  <c r="K423" i="5"/>
  <c r="K424" i="5"/>
  <c r="K425" i="5"/>
  <c r="K426" i="5"/>
  <c r="K427" i="5"/>
  <c r="K428" i="5"/>
  <c r="K429" i="5"/>
  <c r="K430" i="5"/>
  <c r="K431" i="5"/>
  <c r="K432" i="5"/>
  <c r="K433" i="5"/>
  <c r="K434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K482" i="5"/>
  <c r="K483" i="5"/>
  <c r="K484" i="5"/>
  <c r="K485" i="5"/>
  <c r="K486" i="5"/>
  <c r="K487" i="5"/>
  <c r="K488" i="5"/>
  <c r="K489" i="5"/>
  <c r="K490" i="5"/>
  <c r="K491" i="5"/>
  <c r="K492" i="5"/>
  <c r="K493" i="5"/>
  <c r="K494" i="5"/>
  <c r="K495" i="5"/>
  <c r="K496" i="5"/>
  <c r="K497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K514" i="5"/>
  <c r="K515" i="5"/>
  <c r="K516" i="5"/>
  <c r="K517" i="5"/>
  <c r="K518" i="5"/>
  <c r="K519" i="5"/>
  <c r="K520" i="5"/>
  <c r="K521" i="5"/>
  <c r="K522" i="5"/>
  <c r="K523" i="5"/>
  <c r="K524" i="5"/>
  <c r="K525" i="5"/>
  <c r="K526" i="5"/>
  <c r="K527" i="5"/>
  <c r="K528" i="5"/>
  <c r="K529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K546" i="5"/>
  <c r="K547" i="5"/>
  <c r="K548" i="5"/>
  <c r="K549" i="5"/>
  <c r="K550" i="5"/>
  <c r="K551" i="5"/>
  <c r="K552" i="5"/>
  <c r="K553" i="5"/>
  <c r="K554" i="5"/>
  <c r="K555" i="5"/>
  <c r="K556" i="5"/>
  <c r="K557" i="5"/>
  <c r="K558" i="5"/>
  <c r="K559" i="5"/>
  <c r="K560" i="5"/>
  <c r="K561" i="5"/>
  <c r="K562" i="5"/>
  <c r="K563" i="5"/>
  <c r="K564" i="5"/>
  <c r="K565" i="5"/>
  <c r="K566" i="5"/>
  <c r="K567" i="5"/>
  <c r="K568" i="5"/>
  <c r="K569" i="5"/>
  <c r="K570" i="5"/>
  <c r="K571" i="5"/>
  <c r="K572" i="5"/>
  <c r="K573" i="5"/>
  <c r="K574" i="5"/>
  <c r="K575" i="5"/>
  <c r="K576" i="5"/>
  <c r="K577" i="5"/>
  <c r="K578" i="5"/>
  <c r="K579" i="5"/>
  <c r="K580" i="5"/>
  <c r="K581" i="5"/>
  <c r="K582" i="5"/>
  <c r="K583" i="5"/>
  <c r="K584" i="5"/>
  <c r="K585" i="5"/>
  <c r="K586" i="5"/>
  <c r="K587" i="5"/>
  <c r="K588" i="5"/>
  <c r="K589" i="5"/>
  <c r="K590" i="5"/>
  <c r="K591" i="5"/>
  <c r="K592" i="5"/>
  <c r="K593" i="5"/>
  <c r="K594" i="5"/>
  <c r="K595" i="5"/>
  <c r="K596" i="5"/>
  <c r="K597" i="5"/>
  <c r="K598" i="5"/>
  <c r="K599" i="5"/>
  <c r="K600" i="5"/>
  <c r="K601" i="5"/>
  <c r="K602" i="5"/>
  <c r="K603" i="5"/>
  <c r="K604" i="5"/>
  <c r="K605" i="5"/>
  <c r="K606" i="5"/>
  <c r="K607" i="5"/>
  <c r="K608" i="5"/>
  <c r="K609" i="5"/>
  <c r="K610" i="5"/>
  <c r="K611" i="5"/>
  <c r="K612" i="5"/>
  <c r="K613" i="5"/>
  <c r="K614" i="5"/>
  <c r="K615" i="5"/>
  <c r="K616" i="5"/>
  <c r="K617" i="5"/>
  <c r="K618" i="5"/>
  <c r="K619" i="5"/>
  <c r="K620" i="5"/>
  <c r="K621" i="5"/>
  <c r="K622" i="5"/>
  <c r="K623" i="5"/>
  <c r="K624" i="5"/>
  <c r="K625" i="5"/>
  <c r="K626" i="5"/>
  <c r="K627" i="5"/>
  <c r="K628" i="5"/>
  <c r="K4" i="5"/>
  <c r="J5" i="5"/>
  <c r="O5" i="5" s="1"/>
  <c r="J6" i="5"/>
  <c r="O6" i="5" s="1"/>
  <c r="J7" i="5"/>
  <c r="O7" i="5" s="1"/>
  <c r="J8" i="5"/>
  <c r="J9" i="5"/>
  <c r="O9" i="5" s="1"/>
  <c r="J10" i="5"/>
  <c r="O10" i="5" s="1"/>
  <c r="J11" i="5"/>
  <c r="J12" i="5"/>
  <c r="O12" i="5" s="1"/>
  <c r="J13" i="5"/>
  <c r="O13" i="5" s="1"/>
  <c r="J14" i="5"/>
  <c r="O14" i="5" s="1"/>
  <c r="J15" i="5"/>
  <c r="O15" i="5" s="1"/>
  <c r="J16" i="5"/>
  <c r="J17" i="5"/>
  <c r="O17" i="5" s="1"/>
  <c r="J18" i="5"/>
  <c r="O18" i="5" s="1"/>
  <c r="J19" i="5"/>
  <c r="J20" i="5"/>
  <c r="O20" i="5" s="1"/>
  <c r="J21" i="5"/>
  <c r="O21" i="5" s="1"/>
  <c r="J22" i="5"/>
  <c r="O22" i="5" s="1"/>
  <c r="J23" i="5"/>
  <c r="O23" i="5" s="1"/>
  <c r="J24" i="5"/>
  <c r="J25" i="5"/>
  <c r="O25" i="5" s="1"/>
  <c r="J26" i="5"/>
  <c r="O26" i="5" s="1"/>
  <c r="J27" i="5"/>
  <c r="J28" i="5"/>
  <c r="O28" i="5" s="1"/>
  <c r="J29" i="5"/>
  <c r="O29" i="5" s="1"/>
  <c r="J30" i="5"/>
  <c r="O30" i="5" s="1"/>
  <c r="J31" i="5"/>
  <c r="O31" i="5" s="1"/>
  <c r="J32" i="5"/>
  <c r="J33" i="5"/>
  <c r="O33" i="5" s="1"/>
  <c r="J34" i="5"/>
  <c r="O34" i="5" s="1"/>
  <c r="J35" i="5"/>
  <c r="J36" i="5"/>
  <c r="O36" i="5" s="1"/>
  <c r="J37" i="5"/>
  <c r="O37" i="5" s="1"/>
  <c r="J38" i="5"/>
  <c r="O38" i="5" s="1"/>
  <c r="J39" i="5"/>
  <c r="O39" i="5" s="1"/>
  <c r="J40" i="5"/>
  <c r="J41" i="5"/>
  <c r="O41" i="5" s="1"/>
  <c r="J42" i="5"/>
  <c r="O42" i="5" s="1"/>
  <c r="J43" i="5"/>
  <c r="J44" i="5"/>
  <c r="O44" i="5" s="1"/>
  <c r="J45" i="5"/>
  <c r="O45" i="5" s="1"/>
  <c r="J46" i="5"/>
  <c r="O46" i="5" s="1"/>
  <c r="J47" i="5"/>
  <c r="O47" i="5" s="1"/>
  <c r="J48" i="5"/>
  <c r="J49" i="5"/>
  <c r="O49" i="5" s="1"/>
  <c r="J50" i="5"/>
  <c r="O50" i="5" s="1"/>
  <c r="J51" i="5"/>
  <c r="J52" i="5"/>
  <c r="O52" i="5" s="1"/>
  <c r="J53" i="5"/>
  <c r="O53" i="5" s="1"/>
  <c r="J54" i="5"/>
  <c r="O54" i="5" s="1"/>
  <c r="J55" i="5"/>
  <c r="O55" i="5" s="1"/>
  <c r="J56" i="5"/>
  <c r="J57" i="5"/>
  <c r="O57" i="5" s="1"/>
  <c r="J58" i="5"/>
  <c r="O58" i="5" s="1"/>
  <c r="J59" i="5"/>
  <c r="J60" i="5"/>
  <c r="O60" i="5" s="1"/>
  <c r="J61" i="5"/>
  <c r="O61" i="5" s="1"/>
  <c r="J62" i="5"/>
  <c r="O62" i="5" s="1"/>
  <c r="J63" i="5"/>
  <c r="O63" i="5" s="1"/>
  <c r="J64" i="5"/>
  <c r="J65" i="5"/>
  <c r="O65" i="5" s="1"/>
  <c r="J66" i="5"/>
  <c r="O66" i="5" s="1"/>
  <c r="J67" i="5"/>
  <c r="J68" i="5"/>
  <c r="O68" i="5" s="1"/>
  <c r="J69" i="5"/>
  <c r="O69" i="5" s="1"/>
  <c r="J70" i="5"/>
  <c r="O70" i="5" s="1"/>
  <c r="J71" i="5"/>
  <c r="O71" i="5" s="1"/>
  <c r="J72" i="5"/>
  <c r="J73" i="5"/>
  <c r="O73" i="5" s="1"/>
  <c r="J74" i="5"/>
  <c r="O74" i="5" s="1"/>
  <c r="J75" i="5"/>
  <c r="J76" i="5"/>
  <c r="O76" i="5" s="1"/>
  <c r="J77" i="5"/>
  <c r="O77" i="5" s="1"/>
  <c r="J78" i="5"/>
  <c r="O78" i="5" s="1"/>
  <c r="J79" i="5"/>
  <c r="O79" i="5" s="1"/>
  <c r="J80" i="5"/>
  <c r="J81" i="5"/>
  <c r="O81" i="5" s="1"/>
  <c r="J82" i="5"/>
  <c r="O82" i="5" s="1"/>
  <c r="J83" i="5"/>
  <c r="J84" i="5"/>
  <c r="O84" i="5" s="1"/>
  <c r="J85" i="5"/>
  <c r="O85" i="5" s="1"/>
  <c r="J86" i="5"/>
  <c r="O86" i="5" s="1"/>
  <c r="J87" i="5"/>
  <c r="O87" i="5" s="1"/>
  <c r="J88" i="5"/>
  <c r="J89" i="5"/>
  <c r="O89" i="5" s="1"/>
  <c r="J90" i="5"/>
  <c r="O90" i="5" s="1"/>
  <c r="J91" i="5"/>
  <c r="J92" i="5"/>
  <c r="O92" i="5" s="1"/>
  <c r="J93" i="5"/>
  <c r="O93" i="5" s="1"/>
  <c r="J94" i="5"/>
  <c r="O94" i="5" s="1"/>
  <c r="J95" i="5"/>
  <c r="O95" i="5" s="1"/>
  <c r="J96" i="5"/>
  <c r="J97" i="5"/>
  <c r="O97" i="5" s="1"/>
  <c r="J98" i="5"/>
  <c r="O98" i="5" s="1"/>
  <c r="J99" i="5"/>
  <c r="J100" i="5"/>
  <c r="O100" i="5" s="1"/>
  <c r="J101" i="5"/>
  <c r="O101" i="5" s="1"/>
  <c r="J102" i="5"/>
  <c r="O102" i="5" s="1"/>
  <c r="J103" i="5"/>
  <c r="O103" i="5" s="1"/>
  <c r="J104" i="5"/>
  <c r="J105" i="5"/>
  <c r="O105" i="5" s="1"/>
  <c r="J106" i="5"/>
  <c r="O106" i="5" s="1"/>
  <c r="J107" i="5"/>
  <c r="J108" i="5"/>
  <c r="O108" i="5" s="1"/>
  <c r="J109" i="5"/>
  <c r="O109" i="5" s="1"/>
  <c r="J110" i="5"/>
  <c r="O110" i="5" s="1"/>
  <c r="J111" i="5"/>
  <c r="O111" i="5" s="1"/>
  <c r="J112" i="5"/>
  <c r="J113" i="5"/>
  <c r="O113" i="5" s="1"/>
  <c r="J114" i="5"/>
  <c r="O114" i="5" s="1"/>
  <c r="J115" i="5"/>
  <c r="J116" i="5"/>
  <c r="O116" i="5" s="1"/>
  <c r="J117" i="5"/>
  <c r="O117" i="5" s="1"/>
  <c r="J118" i="5"/>
  <c r="O118" i="5" s="1"/>
  <c r="J119" i="5"/>
  <c r="O119" i="5" s="1"/>
  <c r="J120" i="5"/>
  <c r="J121" i="5"/>
  <c r="O121" i="5" s="1"/>
  <c r="J122" i="5"/>
  <c r="O122" i="5" s="1"/>
  <c r="J123" i="5"/>
  <c r="J124" i="5"/>
  <c r="O124" i="5" s="1"/>
  <c r="J125" i="5"/>
  <c r="O125" i="5" s="1"/>
  <c r="J126" i="5"/>
  <c r="O126" i="5" s="1"/>
  <c r="J127" i="5"/>
  <c r="O127" i="5" s="1"/>
  <c r="J128" i="5"/>
  <c r="J129" i="5"/>
  <c r="O129" i="5" s="1"/>
  <c r="J130" i="5"/>
  <c r="O130" i="5" s="1"/>
  <c r="J131" i="5"/>
  <c r="J132" i="5"/>
  <c r="O132" i="5" s="1"/>
  <c r="J133" i="5"/>
  <c r="O133" i="5" s="1"/>
  <c r="J134" i="5"/>
  <c r="O134" i="5" s="1"/>
  <c r="J135" i="5"/>
  <c r="O135" i="5" s="1"/>
  <c r="J136" i="5"/>
  <c r="J137" i="5"/>
  <c r="O137" i="5" s="1"/>
  <c r="J138" i="5"/>
  <c r="O138" i="5" s="1"/>
  <c r="J139" i="5"/>
  <c r="J140" i="5"/>
  <c r="O140" i="5" s="1"/>
  <c r="J141" i="5"/>
  <c r="O141" i="5" s="1"/>
  <c r="J142" i="5"/>
  <c r="O142" i="5" s="1"/>
  <c r="J143" i="5"/>
  <c r="O143" i="5" s="1"/>
  <c r="J144" i="5"/>
  <c r="J145" i="5"/>
  <c r="O145" i="5" s="1"/>
  <c r="J146" i="5"/>
  <c r="O146" i="5" s="1"/>
  <c r="J147" i="5"/>
  <c r="J148" i="5"/>
  <c r="O148" i="5" s="1"/>
  <c r="J149" i="5"/>
  <c r="O149" i="5" s="1"/>
  <c r="J150" i="5"/>
  <c r="O150" i="5" s="1"/>
  <c r="J151" i="5"/>
  <c r="O151" i="5" s="1"/>
  <c r="J152" i="5"/>
  <c r="J153" i="5"/>
  <c r="O153" i="5" s="1"/>
  <c r="J154" i="5"/>
  <c r="O154" i="5" s="1"/>
  <c r="J155" i="5"/>
  <c r="J156" i="5"/>
  <c r="O156" i="5" s="1"/>
  <c r="J157" i="5"/>
  <c r="O157" i="5" s="1"/>
  <c r="J158" i="5"/>
  <c r="O158" i="5" s="1"/>
  <c r="J159" i="5"/>
  <c r="O159" i="5" s="1"/>
  <c r="J160" i="5"/>
  <c r="J161" i="5"/>
  <c r="O161" i="5" s="1"/>
  <c r="J162" i="5"/>
  <c r="O162" i="5" s="1"/>
  <c r="J163" i="5"/>
  <c r="J164" i="5"/>
  <c r="O164" i="5" s="1"/>
  <c r="J165" i="5"/>
  <c r="O165" i="5" s="1"/>
  <c r="J166" i="5"/>
  <c r="O166" i="5" s="1"/>
  <c r="J167" i="5"/>
  <c r="O167" i="5" s="1"/>
  <c r="J168" i="5"/>
  <c r="J169" i="5"/>
  <c r="O169" i="5" s="1"/>
  <c r="J170" i="5"/>
  <c r="O170" i="5" s="1"/>
  <c r="J171" i="5"/>
  <c r="J172" i="5"/>
  <c r="O172" i="5" s="1"/>
  <c r="J173" i="5"/>
  <c r="O173" i="5" s="1"/>
  <c r="J174" i="5"/>
  <c r="O174" i="5" s="1"/>
  <c r="J175" i="5"/>
  <c r="O175" i="5" s="1"/>
  <c r="J176" i="5"/>
  <c r="J177" i="5"/>
  <c r="O177" i="5" s="1"/>
  <c r="J178" i="5"/>
  <c r="O178" i="5" s="1"/>
  <c r="J179" i="5"/>
  <c r="J180" i="5"/>
  <c r="O180" i="5" s="1"/>
  <c r="J181" i="5"/>
  <c r="O181" i="5" s="1"/>
  <c r="J182" i="5"/>
  <c r="O182" i="5" s="1"/>
  <c r="J183" i="5"/>
  <c r="O183" i="5" s="1"/>
  <c r="J184" i="5"/>
  <c r="J185" i="5"/>
  <c r="O185" i="5" s="1"/>
  <c r="J186" i="5"/>
  <c r="O186" i="5" s="1"/>
  <c r="J187" i="5"/>
  <c r="J188" i="5"/>
  <c r="O188" i="5" s="1"/>
  <c r="J189" i="5"/>
  <c r="O189" i="5" s="1"/>
  <c r="J190" i="5"/>
  <c r="O190" i="5" s="1"/>
  <c r="J191" i="5"/>
  <c r="O191" i="5" s="1"/>
  <c r="J192" i="5"/>
  <c r="J193" i="5"/>
  <c r="O193" i="5" s="1"/>
  <c r="J194" i="5"/>
  <c r="O194" i="5" s="1"/>
  <c r="J195" i="5"/>
  <c r="J196" i="5"/>
  <c r="O196" i="5" s="1"/>
  <c r="J197" i="5"/>
  <c r="O197" i="5" s="1"/>
  <c r="J198" i="5"/>
  <c r="O198" i="5" s="1"/>
  <c r="J199" i="5"/>
  <c r="O199" i="5" s="1"/>
  <c r="J200" i="5"/>
  <c r="J201" i="5"/>
  <c r="O201" i="5" s="1"/>
  <c r="J202" i="5"/>
  <c r="O202" i="5" s="1"/>
  <c r="J203" i="5"/>
  <c r="J204" i="5"/>
  <c r="O204" i="5" s="1"/>
  <c r="J205" i="5"/>
  <c r="O205" i="5" s="1"/>
  <c r="J206" i="5"/>
  <c r="O206" i="5" s="1"/>
  <c r="J207" i="5"/>
  <c r="O207" i="5" s="1"/>
  <c r="J208" i="5"/>
  <c r="J209" i="5"/>
  <c r="O209" i="5" s="1"/>
  <c r="J210" i="5"/>
  <c r="O210" i="5" s="1"/>
  <c r="J211" i="5"/>
  <c r="J212" i="5"/>
  <c r="O212" i="5" s="1"/>
  <c r="J213" i="5"/>
  <c r="O213" i="5" s="1"/>
  <c r="J214" i="5"/>
  <c r="O214" i="5" s="1"/>
  <c r="J215" i="5"/>
  <c r="O215" i="5" s="1"/>
  <c r="J216" i="5"/>
  <c r="J217" i="5"/>
  <c r="O217" i="5" s="1"/>
  <c r="J218" i="5"/>
  <c r="O218" i="5" s="1"/>
  <c r="J219" i="5"/>
  <c r="J220" i="5"/>
  <c r="O220" i="5" s="1"/>
  <c r="J221" i="5"/>
  <c r="O221" i="5" s="1"/>
  <c r="J222" i="5"/>
  <c r="O222" i="5" s="1"/>
  <c r="J223" i="5"/>
  <c r="O223" i="5" s="1"/>
  <c r="J224" i="5"/>
  <c r="J225" i="5"/>
  <c r="O225" i="5" s="1"/>
  <c r="J226" i="5"/>
  <c r="O226" i="5" s="1"/>
  <c r="J227" i="5"/>
  <c r="J228" i="5"/>
  <c r="O228" i="5" s="1"/>
  <c r="J229" i="5"/>
  <c r="O229" i="5" s="1"/>
  <c r="J230" i="5"/>
  <c r="O230" i="5" s="1"/>
  <c r="J231" i="5"/>
  <c r="O231" i="5" s="1"/>
  <c r="J232" i="5"/>
  <c r="J233" i="5"/>
  <c r="O233" i="5" s="1"/>
  <c r="J234" i="5"/>
  <c r="O234" i="5" s="1"/>
  <c r="J235" i="5"/>
  <c r="J236" i="5"/>
  <c r="O236" i="5" s="1"/>
  <c r="J237" i="5"/>
  <c r="O237" i="5" s="1"/>
  <c r="J238" i="5"/>
  <c r="O238" i="5" s="1"/>
  <c r="J239" i="5"/>
  <c r="O239" i="5" s="1"/>
  <c r="J240" i="5"/>
  <c r="J241" i="5"/>
  <c r="O241" i="5" s="1"/>
  <c r="J242" i="5"/>
  <c r="O242" i="5" s="1"/>
  <c r="J243" i="5"/>
  <c r="J244" i="5"/>
  <c r="O244" i="5" s="1"/>
  <c r="J245" i="5"/>
  <c r="O245" i="5" s="1"/>
  <c r="J246" i="5"/>
  <c r="O246" i="5" s="1"/>
  <c r="J247" i="5"/>
  <c r="O247" i="5" s="1"/>
  <c r="J248" i="5"/>
  <c r="J249" i="5"/>
  <c r="O249" i="5" s="1"/>
  <c r="J250" i="5"/>
  <c r="O250" i="5" s="1"/>
  <c r="J251" i="5"/>
  <c r="J252" i="5"/>
  <c r="O252" i="5" s="1"/>
  <c r="J253" i="5"/>
  <c r="O253" i="5" s="1"/>
  <c r="J254" i="5"/>
  <c r="O254" i="5" s="1"/>
  <c r="J255" i="5"/>
  <c r="O255" i="5" s="1"/>
  <c r="J256" i="5"/>
  <c r="J257" i="5"/>
  <c r="O257" i="5" s="1"/>
  <c r="J258" i="5"/>
  <c r="O258" i="5" s="1"/>
  <c r="J259" i="5"/>
  <c r="J260" i="5"/>
  <c r="O260" i="5" s="1"/>
  <c r="J261" i="5"/>
  <c r="O261" i="5" s="1"/>
  <c r="J262" i="5"/>
  <c r="O262" i="5" s="1"/>
  <c r="J263" i="5"/>
  <c r="O263" i="5" s="1"/>
  <c r="J264" i="5"/>
  <c r="J265" i="5"/>
  <c r="O265" i="5" s="1"/>
  <c r="J266" i="5"/>
  <c r="O266" i="5" s="1"/>
  <c r="J267" i="5"/>
  <c r="J268" i="5"/>
  <c r="J269" i="5"/>
  <c r="O269" i="5" s="1"/>
  <c r="J270" i="5"/>
  <c r="O270" i="5" s="1"/>
  <c r="J271" i="5"/>
  <c r="O271" i="5" s="1"/>
  <c r="J272" i="5"/>
  <c r="J273" i="5"/>
  <c r="O273" i="5" s="1"/>
  <c r="J274" i="5"/>
  <c r="O274" i="5" s="1"/>
  <c r="J275" i="5"/>
  <c r="J276" i="5"/>
  <c r="J277" i="5"/>
  <c r="O277" i="5" s="1"/>
  <c r="J278" i="5"/>
  <c r="O278" i="5" s="1"/>
  <c r="J279" i="5"/>
  <c r="O279" i="5" s="1"/>
  <c r="J280" i="5"/>
  <c r="J281" i="5"/>
  <c r="O281" i="5" s="1"/>
  <c r="J282" i="5"/>
  <c r="O282" i="5" s="1"/>
  <c r="J283" i="5"/>
  <c r="J284" i="5"/>
  <c r="J285" i="5"/>
  <c r="O285" i="5" s="1"/>
  <c r="J286" i="5"/>
  <c r="O286" i="5" s="1"/>
  <c r="J287" i="5"/>
  <c r="O287" i="5" s="1"/>
  <c r="J288" i="5"/>
  <c r="J289" i="5"/>
  <c r="O289" i="5" s="1"/>
  <c r="J290" i="5"/>
  <c r="O290" i="5" s="1"/>
  <c r="J291" i="5"/>
  <c r="J292" i="5"/>
  <c r="J293" i="5"/>
  <c r="O293" i="5" s="1"/>
  <c r="J294" i="5"/>
  <c r="O294" i="5" s="1"/>
  <c r="J295" i="5"/>
  <c r="O295" i="5" s="1"/>
  <c r="J296" i="5"/>
  <c r="J297" i="5"/>
  <c r="O297" i="5" s="1"/>
  <c r="J298" i="5"/>
  <c r="O298" i="5" s="1"/>
  <c r="J299" i="5"/>
  <c r="J300" i="5"/>
  <c r="J301" i="5"/>
  <c r="O301" i="5" s="1"/>
  <c r="J302" i="5"/>
  <c r="O302" i="5" s="1"/>
  <c r="J303" i="5"/>
  <c r="O303" i="5" s="1"/>
  <c r="J304" i="5"/>
  <c r="J305" i="5"/>
  <c r="O305" i="5" s="1"/>
  <c r="J306" i="5"/>
  <c r="O306" i="5" s="1"/>
  <c r="J307" i="5"/>
  <c r="J308" i="5"/>
  <c r="J309" i="5"/>
  <c r="O309" i="5" s="1"/>
  <c r="J310" i="5"/>
  <c r="O310" i="5" s="1"/>
  <c r="J311" i="5"/>
  <c r="O311" i="5" s="1"/>
  <c r="J312" i="5"/>
  <c r="J313" i="5"/>
  <c r="O313" i="5" s="1"/>
  <c r="J314" i="5"/>
  <c r="O314" i="5" s="1"/>
  <c r="J315" i="5"/>
  <c r="J316" i="5"/>
  <c r="J317" i="5"/>
  <c r="O317" i="5" s="1"/>
  <c r="J318" i="5"/>
  <c r="O318" i="5" s="1"/>
  <c r="J319" i="5"/>
  <c r="O319" i="5" s="1"/>
  <c r="J320" i="5"/>
  <c r="J321" i="5"/>
  <c r="O321" i="5" s="1"/>
  <c r="J322" i="5"/>
  <c r="O322" i="5" s="1"/>
  <c r="J323" i="5"/>
  <c r="J324" i="5"/>
  <c r="J325" i="5"/>
  <c r="O325" i="5" s="1"/>
  <c r="J326" i="5"/>
  <c r="O326" i="5" s="1"/>
  <c r="J327" i="5"/>
  <c r="O327" i="5" s="1"/>
  <c r="J328" i="5"/>
  <c r="J329" i="5"/>
  <c r="O329" i="5" s="1"/>
  <c r="J330" i="5"/>
  <c r="O330" i="5" s="1"/>
  <c r="J331" i="5"/>
  <c r="J332" i="5"/>
  <c r="J333" i="5"/>
  <c r="O333" i="5" s="1"/>
  <c r="J334" i="5"/>
  <c r="O334" i="5" s="1"/>
  <c r="J335" i="5"/>
  <c r="O335" i="5" s="1"/>
  <c r="J336" i="5"/>
  <c r="J337" i="5"/>
  <c r="O337" i="5" s="1"/>
  <c r="J338" i="5"/>
  <c r="O338" i="5" s="1"/>
  <c r="J339" i="5"/>
  <c r="J340" i="5"/>
  <c r="J341" i="5"/>
  <c r="O341" i="5" s="1"/>
  <c r="J342" i="5"/>
  <c r="O342" i="5" s="1"/>
  <c r="J343" i="5"/>
  <c r="O343" i="5" s="1"/>
  <c r="J344" i="5"/>
  <c r="J345" i="5"/>
  <c r="O345" i="5" s="1"/>
  <c r="J346" i="5"/>
  <c r="O346" i="5" s="1"/>
  <c r="J347" i="5"/>
  <c r="J348" i="5"/>
  <c r="J349" i="5"/>
  <c r="O349" i="5" s="1"/>
  <c r="J350" i="5"/>
  <c r="O350" i="5" s="1"/>
  <c r="J351" i="5"/>
  <c r="O351" i="5" s="1"/>
  <c r="J352" i="5"/>
  <c r="J353" i="5"/>
  <c r="O353" i="5" s="1"/>
  <c r="J354" i="5"/>
  <c r="O354" i="5" s="1"/>
  <c r="J355" i="5"/>
  <c r="J356" i="5"/>
  <c r="J357" i="5"/>
  <c r="O357" i="5" s="1"/>
  <c r="J358" i="5"/>
  <c r="O358" i="5" s="1"/>
  <c r="J359" i="5"/>
  <c r="O359" i="5" s="1"/>
  <c r="J360" i="5"/>
  <c r="J361" i="5"/>
  <c r="O361" i="5" s="1"/>
  <c r="J362" i="5"/>
  <c r="O362" i="5" s="1"/>
  <c r="J363" i="5"/>
  <c r="J364" i="5"/>
  <c r="J365" i="5"/>
  <c r="O365" i="5" s="1"/>
  <c r="J366" i="5"/>
  <c r="O366" i="5" s="1"/>
  <c r="J367" i="5"/>
  <c r="O367" i="5" s="1"/>
  <c r="J368" i="5"/>
  <c r="J369" i="5"/>
  <c r="O369" i="5" s="1"/>
  <c r="J370" i="5"/>
  <c r="O370" i="5" s="1"/>
  <c r="J371" i="5"/>
  <c r="J372" i="5"/>
  <c r="J373" i="5"/>
  <c r="O373" i="5" s="1"/>
  <c r="J374" i="5"/>
  <c r="O374" i="5" s="1"/>
  <c r="J375" i="5"/>
  <c r="O375" i="5" s="1"/>
  <c r="J376" i="5"/>
  <c r="J377" i="5"/>
  <c r="O377" i="5" s="1"/>
  <c r="J378" i="5"/>
  <c r="O378" i="5" s="1"/>
  <c r="J379" i="5"/>
  <c r="J380" i="5"/>
  <c r="J381" i="5"/>
  <c r="O381" i="5" s="1"/>
  <c r="J382" i="5"/>
  <c r="O382" i="5" s="1"/>
  <c r="J383" i="5"/>
  <c r="O383" i="5" s="1"/>
  <c r="J384" i="5"/>
  <c r="J385" i="5"/>
  <c r="O385" i="5" s="1"/>
  <c r="J386" i="5"/>
  <c r="O386" i="5" s="1"/>
  <c r="J387" i="5"/>
  <c r="J388" i="5"/>
  <c r="J389" i="5"/>
  <c r="O389" i="5" s="1"/>
  <c r="J390" i="5"/>
  <c r="O390" i="5" s="1"/>
  <c r="J391" i="5"/>
  <c r="O391" i="5" s="1"/>
  <c r="J392" i="5"/>
  <c r="J393" i="5"/>
  <c r="O393" i="5" s="1"/>
  <c r="J394" i="5"/>
  <c r="O394" i="5" s="1"/>
  <c r="J395" i="5"/>
  <c r="J396" i="5"/>
  <c r="J397" i="5"/>
  <c r="O397" i="5" s="1"/>
  <c r="J398" i="5"/>
  <c r="O398" i="5" s="1"/>
  <c r="J399" i="5"/>
  <c r="O399" i="5" s="1"/>
  <c r="J400" i="5"/>
  <c r="J401" i="5"/>
  <c r="O401" i="5" s="1"/>
  <c r="J402" i="5"/>
  <c r="O402" i="5" s="1"/>
  <c r="J403" i="5"/>
  <c r="J404" i="5"/>
  <c r="J405" i="5"/>
  <c r="O405" i="5" s="1"/>
  <c r="J406" i="5"/>
  <c r="O406" i="5" s="1"/>
  <c r="J407" i="5"/>
  <c r="O407" i="5" s="1"/>
  <c r="J408" i="5"/>
  <c r="J409" i="5"/>
  <c r="O409" i="5" s="1"/>
  <c r="J410" i="5"/>
  <c r="O410" i="5" s="1"/>
  <c r="J411" i="5"/>
  <c r="J412" i="5"/>
  <c r="J413" i="5"/>
  <c r="O413" i="5" s="1"/>
  <c r="J414" i="5"/>
  <c r="O414" i="5" s="1"/>
  <c r="J415" i="5"/>
  <c r="O415" i="5" s="1"/>
  <c r="J416" i="5"/>
  <c r="J417" i="5"/>
  <c r="O417" i="5" s="1"/>
  <c r="J418" i="5"/>
  <c r="O418" i="5" s="1"/>
  <c r="J419" i="5"/>
  <c r="J420" i="5"/>
  <c r="J421" i="5"/>
  <c r="O421" i="5" s="1"/>
  <c r="J422" i="5"/>
  <c r="O422" i="5" s="1"/>
  <c r="J423" i="5"/>
  <c r="O423" i="5" s="1"/>
  <c r="J424" i="5"/>
  <c r="J425" i="5"/>
  <c r="O425" i="5" s="1"/>
  <c r="J426" i="5"/>
  <c r="O426" i="5" s="1"/>
  <c r="J427" i="5"/>
  <c r="J428" i="5"/>
  <c r="J429" i="5"/>
  <c r="O429" i="5" s="1"/>
  <c r="J430" i="5"/>
  <c r="O430" i="5" s="1"/>
  <c r="J431" i="5"/>
  <c r="O431" i="5" s="1"/>
  <c r="J432" i="5"/>
  <c r="J433" i="5"/>
  <c r="O433" i="5" s="1"/>
  <c r="J434" i="5"/>
  <c r="O434" i="5" s="1"/>
  <c r="J435" i="5"/>
  <c r="J436" i="5"/>
  <c r="J437" i="5"/>
  <c r="O437" i="5" s="1"/>
  <c r="J438" i="5"/>
  <c r="O438" i="5" s="1"/>
  <c r="J439" i="5"/>
  <c r="O439" i="5" s="1"/>
  <c r="J440" i="5"/>
  <c r="J441" i="5"/>
  <c r="O441" i="5" s="1"/>
  <c r="J442" i="5"/>
  <c r="O442" i="5" s="1"/>
  <c r="J443" i="5"/>
  <c r="J444" i="5"/>
  <c r="J445" i="5"/>
  <c r="O445" i="5" s="1"/>
  <c r="J446" i="5"/>
  <c r="O446" i="5" s="1"/>
  <c r="J447" i="5"/>
  <c r="O447" i="5" s="1"/>
  <c r="J448" i="5"/>
  <c r="J449" i="5"/>
  <c r="O449" i="5" s="1"/>
  <c r="J450" i="5"/>
  <c r="O450" i="5" s="1"/>
  <c r="J451" i="5"/>
  <c r="J452" i="5"/>
  <c r="J453" i="5"/>
  <c r="O453" i="5" s="1"/>
  <c r="J454" i="5"/>
  <c r="O454" i="5" s="1"/>
  <c r="J455" i="5"/>
  <c r="O455" i="5" s="1"/>
  <c r="J456" i="5"/>
  <c r="J457" i="5"/>
  <c r="O457" i="5" s="1"/>
  <c r="J458" i="5"/>
  <c r="O458" i="5" s="1"/>
  <c r="J459" i="5"/>
  <c r="J460" i="5"/>
  <c r="J461" i="5"/>
  <c r="O461" i="5" s="1"/>
  <c r="J462" i="5"/>
  <c r="O462" i="5" s="1"/>
  <c r="J463" i="5"/>
  <c r="O463" i="5" s="1"/>
  <c r="J464" i="5"/>
  <c r="J465" i="5"/>
  <c r="O465" i="5" s="1"/>
  <c r="J466" i="5"/>
  <c r="O466" i="5" s="1"/>
  <c r="J467" i="5"/>
  <c r="J468" i="5"/>
  <c r="J469" i="5"/>
  <c r="O469" i="5" s="1"/>
  <c r="J470" i="5"/>
  <c r="O470" i="5" s="1"/>
  <c r="J471" i="5"/>
  <c r="O471" i="5" s="1"/>
  <c r="J472" i="5"/>
  <c r="J473" i="5"/>
  <c r="O473" i="5" s="1"/>
  <c r="J474" i="5"/>
  <c r="O474" i="5" s="1"/>
  <c r="J475" i="5"/>
  <c r="J476" i="5"/>
  <c r="J477" i="5"/>
  <c r="O477" i="5" s="1"/>
  <c r="J478" i="5"/>
  <c r="O478" i="5" s="1"/>
  <c r="J479" i="5"/>
  <c r="O479" i="5" s="1"/>
  <c r="J480" i="5"/>
  <c r="J481" i="5"/>
  <c r="O481" i="5" s="1"/>
  <c r="J482" i="5"/>
  <c r="O482" i="5" s="1"/>
  <c r="J483" i="5"/>
  <c r="J484" i="5"/>
  <c r="J485" i="5"/>
  <c r="O485" i="5" s="1"/>
  <c r="J486" i="5"/>
  <c r="O486" i="5" s="1"/>
  <c r="J487" i="5"/>
  <c r="O487" i="5" s="1"/>
  <c r="J488" i="5"/>
  <c r="J489" i="5"/>
  <c r="O489" i="5" s="1"/>
  <c r="J490" i="5"/>
  <c r="O490" i="5" s="1"/>
  <c r="J491" i="5"/>
  <c r="J492" i="5"/>
  <c r="J493" i="5"/>
  <c r="O493" i="5" s="1"/>
  <c r="J494" i="5"/>
  <c r="O494" i="5" s="1"/>
  <c r="J495" i="5"/>
  <c r="O495" i="5" s="1"/>
  <c r="J496" i="5"/>
  <c r="J497" i="5"/>
  <c r="O497" i="5" s="1"/>
  <c r="J498" i="5"/>
  <c r="O498" i="5" s="1"/>
  <c r="J499" i="5"/>
  <c r="J500" i="5"/>
  <c r="J501" i="5"/>
  <c r="O501" i="5" s="1"/>
  <c r="J502" i="5"/>
  <c r="O502" i="5" s="1"/>
  <c r="J503" i="5"/>
  <c r="O503" i="5" s="1"/>
  <c r="J504" i="5"/>
  <c r="J505" i="5"/>
  <c r="O505" i="5" s="1"/>
  <c r="J506" i="5"/>
  <c r="O506" i="5" s="1"/>
  <c r="J507" i="5"/>
  <c r="J508" i="5"/>
  <c r="J509" i="5"/>
  <c r="O509" i="5" s="1"/>
  <c r="J510" i="5"/>
  <c r="O510" i="5" s="1"/>
  <c r="J511" i="5"/>
  <c r="O511" i="5" s="1"/>
  <c r="J512" i="5"/>
  <c r="J513" i="5"/>
  <c r="O513" i="5" s="1"/>
  <c r="J514" i="5"/>
  <c r="O514" i="5" s="1"/>
  <c r="J515" i="5"/>
  <c r="J516" i="5"/>
  <c r="J517" i="5"/>
  <c r="O517" i="5" s="1"/>
  <c r="J518" i="5"/>
  <c r="O518" i="5" s="1"/>
  <c r="J519" i="5"/>
  <c r="O519" i="5" s="1"/>
  <c r="J520" i="5"/>
  <c r="J521" i="5"/>
  <c r="O521" i="5" s="1"/>
  <c r="J522" i="5"/>
  <c r="O522" i="5" s="1"/>
  <c r="J523" i="5"/>
  <c r="J524" i="5"/>
  <c r="J525" i="5"/>
  <c r="O525" i="5" s="1"/>
  <c r="J526" i="5"/>
  <c r="O526" i="5" s="1"/>
  <c r="J527" i="5"/>
  <c r="O527" i="5" s="1"/>
  <c r="J528" i="5"/>
  <c r="J529" i="5"/>
  <c r="O529" i="5" s="1"/>
  <c r="J530" i="5"/>
  <c r="O530" i="5" s="1"/>
  <c r="J531" i="5"/>
  <c r="J532" i="5"/>
  <c r="J533" i="5"/>
  <c r="O533" i="5" s="1"/>
  <c r="J534" i="5"/>
  <c r="O534" i="5" s="1"/>
  <c r="J535" i="5"/>
  <c r="O535" i="5" s="1"/>
  <c r="J536" i="5"/>
  <c r="J537" i="5"/>
  <c r="O537" i="5" s="1"/>
  <c r="J538" i="5"/>
  <c r="O538" i="5" s="1"/>
  <c r="J539" i="5"/>
  <c r="J540" i="5"/>
  <c r="J541" i="5"/>
  <c r="O541" i="5" s="1"/>
  <c r="J542" i="5"/>
  <c r="O542" i="5" s="1"/>
  <c r="J543" i="5"/>
  <c r="O543" i="5" s="1"/>
  <c r="J544" i="5"/>
  <c r="J545" i="5"/>
  <c r="O545" i="5" s="1"/>
  <c r="J546" i="5"/>
  <c r="O546" i="5" s="1"/>
  <c r="J547" i="5"/>
  <c r="J548" i="5"/>
  <c r="J549" i="5"/>
  <c r="O549" i="5" s="1"/>
  <c r="J550" i="5"/>
  <c r="O550" i="5" s="1"/>
  <c r="J551" i="5"/>
  <c r="O551" i="5" s="1"/>
  <c r="J552" i="5"/>
  <c r="J553" i="5"/>
  <c r="O553" i="5" s="1"/>
  <c r="J554" i="5"/>
  <c r="O554" i="5" s="1"/>
  <c r="J555" i="5"/>
  <c r="J556" i="5"/>
  <c r="J557" i="5"/>
  <c r="O557" i="5" s="1"/>
  <c r="J558" i="5"/>
  <c r="O558" i="5" s="1"/>
  <c r="J559" i="5"/>
  <c r="O559" i="5" s="1"/>
  <c r="J560" i="5"/>
  <c r="J561" i="5"/>
  <c r="O561" i="5" s="1"/>
  <c r="J562" i="5"/>
  <c r="O562" i="5" s="1"/>
  <c r="J563" i="5"/>
  <c r="J564" i="5"/>
  <c r="J565" i="5"/>
  <c r="O565" i="5" s="1"/>
  <c r="J566" i="5"/>
  <c r="O566" i="5" s="1"/>
  <c r="J567" i="5"/>
  <c r="O567" i="5" s="1"/>
  <c r="J568" i="5"/>
  <c r="J569" i="5"/>
  <c r="O569" i="5" s="1"/>
  <c r="J570" i="5"/>
  <c r="O570" i="5" s="1"/>
  <c r="J571" i="5"/>
  <c r="J572" i="5"/>
  <c r="J573" i="5"/>
  <c r="O573" i="5" s="1"/>
  <c r="J574" i="5"/>
  <c r="O574" i="5" s="1"/>
  <c r="J575" i="5"/>
  <c r="O575" i="5" s="1"/>
  <c r="J576" i="5"/>
  <c r="J577" i="5"/>
  <c r="O577" i="5" s="1"/>
  <c r="J578" i="5"/>
  <c r="O578" i="5" s="1"/>
  <c r="J579" i="5"/>
  <c r="J580" i="5"/>
  <c r="J581" i="5"/>
  <c r="O581" i="5" s="1"/>
  <c r="J582" i="5"/>
  <c r="O582" i="5" s="1"/>
  <c r="J583" i="5"/>
  <c r="O583" i="5" s="1"/>
  <c r="J584" i="5"/>
  <c r="J585" i="5"/>
  <c r="O585" i="5" s="1"/>
  <c r="J586" i="5"/>
  <c r="O586" i="5" s="1"/>
  <c r="J587" i="5"/>
  <c r="J588" i="5"/>
  <c r="J589" i="5"/>
  <c r="O589" i="5" s="1"/>
  <c r="J590" i="5"/>
  <c r="O590" i="5" s="1"/>
  <c r="J591" i="5"/>
  <c r="O591" i="5" s="1"/>
  <c r="J592" i="5"/>
  <c r="J593" i="5"/>
  <c r="O593" i="5" s="1"/>
  <c r="J594" i="5"/>
  <c r="O594" i="5" s="1"/>
  <c r="J595" i="5"/>
  <c r="J596" i="5"/>
  <c r="J597" i="5"/>
  <c r="O597" i="5" s="1"/>
  <c r="J598" i="5"/>
  <c r="O598" i="5" s="1"/>
  <c r="J599" i="5"/>
  <c r="O599" i="5" s="1"/>
  <c r="J600" i="5"/>
  <c r="J601" i="5"/>
  <c r="O601" i="5" s="1"/>
  <c r="J602" i="5"/>
  <c r="O602" i="5" s="1"/>
  <c r="J603" i="5"/>
  <c r="J604" i="5"/>
  <c r="J605" i="5"/>
  <c r="O605" i="5" s="1"/>
  <c r="J606" i="5"/>
  <c r="O606" i="5" s="1"/>
  <c r="J607" i="5"/>
  <c r="O607" i="5" s="1"/>
  <c r="J608" i="5"/>
  <c r="J609" i="5"/>
  <c r="O609" i="5" s="1"/>
  <c r="J610" i="5"/>
  <c r="O610" i="5" s="1"/>
  <c r="J611" i="5"/>
  <c r="J612" i="5"/>
  <c r="J613" i="5"/>
  <c r="O613" i="5" s="1"/>
  <c r="J614" i="5"/>
  <c r="O614" i="5" s="1"/>
  <c r="J615" i="5"/>
  <c r="O615" i="5" s="1"/>
  <c r="J616" i="5"/>
  <c r="J617" i="5"/>
  <c r="O617" i="5" s="1"/>
  <c r="J618" i="5"/>
  <c r="O618" i="5" s="1"/>
  <c r="J619" i="5"/>
  <c r="J620" i="5"/>
  <c r="J621" i="5"/>
  <c r="O621" i="5" s="1"/>
  <c r="J622" i="5"/>
  <c r="O622" i="5" s="1"/>
  <c r="J623" i="5"/>
  <c r="O623" i="5" s="1"/>
  <c r="J624" i="5"/>
  <c r="J625" i="5"/>
  <c r="O625" i="5" s="1"/>
  <c r="J626" i="5"/>
  <c r="O626" i="5" s="1"/>
  <c r="J627" i="5"/>
  <c r="J628" i="5"/>
  <c r="J4" i="5"/>
  <c r="O4" i="5" s="1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4" i="5"/>
  <c r="E2" i="53"/>
  <c r="D2" i="53"/>
  <c r="C2" i="53"/>
  <c r="C1" i="53"/>
  <c r="E2" i="52"/>
  <c r="D2" i="52"/>
  <c r="C2" i="52"/>
  <c r="C1" i="52"/>
  <c r="E2" i="51"/>
  <c r="D2" i="51"/>
  <c r="C2" i="51"/>
  <c r="C1" i="51"/>
  <c r="C1" i="50"/>
  <c r="E2" i="50"/>
  <c r="D2" i="50"/>
  <c r="C2" i="50"/>
  <c r="E2" i="49"/>
  <c r="D2" i="49"/>
  <c r="C2" i="49"/>
  <c r="C1" i="49"/>
  <c r="E2" i="48"/>
  <c r="D2" i="48"/>
  <c r="C2" i="48"/>
  <c r="C1" i="48"/>
  <c r="E2" i="47"/>
  <c r="D2" i="47"/>
  <c r="C2" i="47"/>
  <c r="C1" i="47"/>
  <c r="E2" i="46"/>
  <c r="D2" i="46"/>
  <c r="C2" i="46"/>
  <c r="C1" i="46"/>
  <c r="E2" i="45"/>
  <c r="D2" i="45"/>
  <c r="C2" i="45"/>
  <c r="C1" i="45"/>
  <c r="E2" i="43"/>
  <c r="D2" i="43"/>
  <c r="C2" i="43"/>
  <c r="C1" i="43"/>
  <c r="E2" i="42"/>
  <c r="D2" i="42"/>
  <c r="C2" i="42"/>
  <c r="C1" i="42"/>
  <c r="E2" i="41"/>
  <c r="D2" i="41"/>
  <c r="C2" i="41"/>
  <c r="C1" i="41"/>
  <c r="E2" i="40"/>
  <c r="D2" i="40"/>
  <c r="C2" i="40"/>
  <c r="C1" i="40"/>
  <c r="E2" i="39"/>
  <c r="D2" i="39"/>
  <c r="C2" i="39"/>
  <c r="C1" i="39"/>
  <c r="E2" i="38"/>
  <c r="D2" i="38"/>
  <c r="C2" i="38"/>
  <c r="C1" i="38"/>
  <c r="E2" i="36"/>
  <c r="D2" i="36"/>
  <c r="C1" i="36" s="1"/>
  <c r="C2" i="36"/>
  <c r="E2" i="35"/>
  <c r="D2" i="35"/>
  <c r="C2" i="35"/>
  <c r="C1" i="35"/>
  <c r="E2" i="34"/>
  <c r="D2" i="34"/>
  <c r="C2" i="34"/>
  <c r="C1" i="34"/>
  <c r="E2" i="33"/>
  <c r="D2" i="33"/>
  <c r="C2" i="33"/>
  <c r="C1" i="33"/>
  <c r="O624" i="5" l="1"/>
  <c r="O616" i="5"/>
  <c r="O608" i="5"/>
  <c r="O600" i="5"/>
  <c r="O592" i="5"/>
  <c r="O584" i="5"/>
  <c r="O576" i="5"/>
  <c r="O568" i="5"/>
  <c r="O560" i="5"/>
  <c r="O552" i="5"/>
  <c r="O544" i="5"/>
  <c r="O536" i="5"/>
  <c r="O528" i="5"/>
  <c r="O520" i="5"/>
  <c r="O512" i="5"/>
  <c r="O504" i="5"/>
  <c r="O496" i="5"/>
  <c r="O488" i="5"/>
  <c r="O480" i="5"/>
  <c r="O472" i="5"/>
  <c r="O464" i="5"/>
  <c r="O456" i="5"/>
  <c r="O448" i="5"/>
  <c r="O440" i="5"/>
  <c r="O432" i="5"/>
  <c r="O424" i="5"/>
  <c r="O416" i="5"/>
  <c r="O408" i="5"/>
  <c r="O400" i="5"/>
  <c r="O392" i="5"/>
  <c r="O384" i="5"/>
  <c r="O376" i="5"/>
  <c r="O368" i="5"/>
  <c r="O360" i="5"/>
  <c r="O352" i="5"/>
  <c r="O344" i="5"/>
  <c r="O336" i="5"/>
  <c r="O328" i="5"/>
  <c r="O320" i="5"/>
  <c r="O312" i="5"/>
  <c r="O304" i="5"/>
  <c r="O296" i="5"/>
  <c r="O288" i="5"/>
  <c r="O280" i="5"/>
  <c r="O272" i="5"/>
  <c r="O264" i="5"/>
  <c r="O256" i="5"/>
  <c r="O248" i="5"/>
  <c r="O240" i="5"/>
  <c r="O232" i="5"/>
  <c r="O224" i="5"/>
  <c r="O216" i="5"/>
  <c r="O208" i="5"/>
  <c r="O200" i="5"/>
  <c r="O192" i="5"/>
  <c r="O184" i="5"/>
  <c r="O176" i="5"/>
  <c r="O168" i="5"/>
  <c r="O160" i="5"/>
  <c r="O152" i="5"/>
  <c r="O144" i="5"/>
  <c r="O136" i="5"/>
  <c r="O128" i="5"/>
  <c r="O120" i="5"/>
  <c r="O112" i="5"/>
  <c r="O104" i="5"/>
  <c r="O96" i="5"/>
  <c r="O88" i="5"/>
  <c r="O80" i="5"/>
  <c r="O72" i="5"/>
  <c r="O64" i="5"/>
  <c r="O56" i="5"/>
  <c r="O48" i="5"/>
  <c r="O40" i="5"/>
  <c r="O32" i="5"/>
  <c r="O24" i="5"/>
  <c r="O16" i="5"/>
  <c r="O8" i="5"/>
  <c r="O171" i="5"/>
  <c r="O163" i="5"/>
  <c r="O155" i="5"/>
  <c r="O147" i="5"/>
  <c r="O139" i="5"/>
  <c r="O131" i="5"/>
  <c r="O123" i="5"/>
  <c r="O115" i="5"/>
  <c r="O107" i="5"/>
  <c r="O99" i="5"/>
  <c r="O91" i="5"/>
  <c r="O83" i="5"/>
  <c r="O75" i="5"/>
  <c r="O67" i="5"/>
  <c r="O59" i="5"/>
  <c r="O51" i="5"/>
  <c r="O43" i="5"/>
  <c r="O35" i="5"/>
  <c r="O27" i="5"/>
  <c r="O19" i="5"/>
  <c r="O11" i="5"/>
  <c r="O627" i="5"/>
  <c r="O619" i="5"/>
  <c r="O611" i="5"/>
  <c r="O603" i="5"/>
  <c r="O595" i="5"/>
  <c r="O587" i="5"/>
  <c r="O579" i="5"/>
  <c r="O571" i="5"/>
  <c r="O563" i="5"/>
  <c r="O555" i="5"/>
  <c r="O547" i="5"/>
  <c r="O539" i="5"/>
  <c r="O531" i="5"/>
  <c r="O523" i="5"/>
  <c r="O515" i="5"/>
  <c r="O507" i="5"/>
  <c r="O499" i="5"/>
  <c r="O491" i="5"/>
  <c r="O483" i="5"/>
  <c r="O475" i="5"/>
  <c r="O467" i="5"/>
  <c r="O459" i="5"/>
  <c r="O451" i="5"/>
  <c r="O443" i="5"/>
  <c r="O435" i="5"/>
  <c r="O427" i="5"/>
  <c r="O419" i="5"/>
  <c r="O411" i="5"/>
  <c r="O403" i="5"/>
  <c r="O395" i="5"/>
  <c r="O387" i="5"/>
  <c r="O379" i="5"/>
  <c r="O371" i="5"/>
  <c r="O363" i="5"/>
  <c r="O355" i="5"/>
  <c r="O347" i="5"/>
  <c r="O339" i="5"/>
  <c r="O331" i="5"/>
  <c r="O323" i="5"/>
  <c r="O315" i="5"/>
  <c r="O307" i="5"/>
  <c r="O299" i="5"/>
  <c r="O291" i="5"/>
  <c r="O283" i="5"/>
  <c r="O275" i="5"/>
  <c r="O267" i="5"/>
  <c r="O259" i="5"/>
  <c r="O251" i="5"/>
  <c r="O243" i="5"/>
  <c r="O235" i="5"/>
  <c r="O227" i="5"/>
  <c r="O219" i="5"/>
  <c r="O211" i="5"/>
  <c r="O203" i="5"/>
  <c r="O195" i="5"/>
  <c r="O187" i="5"/>
  <c r="O179" i="5"/>
  <c r="O628" i="5"/>
  <c r="O620" i="5"/>
  <c r="O612" i="5"/>
  <c r="O604" i="5"/>
  <c r="O596" i="5"/>
  <c r="O588" i="5"/>
  <c r="O580" i="5"/>
  <c r="O572" i="5"/>
  <c r="O564" i="5"/>
  <c r="O556" i="5"/>
  <c r="O548" i="5"/>
  <c r="O540" i="5"/>
  <c r="O532" i="5"/>
  <c r="O524" i="5"/>
  <c r="O516" i="5"/>
  <c r="O508" i="5"/>
  <c r="O500" i="5"/>
  <c r="O492" i="5"/>
  <c r="O484" i="5"/>
  <c r="O476" i="5"/>
  <c r="O468" i="5"/>
  <c r="O460" i="5"/>
  <c r="O452" i="5"/>
  <c r="O444" i="5"/>
  <c r="O436" i="5"/>
  <c r="O428" i="5"/>
  <c r="O420" i="5"/>
  <c r="O412" i="5"/>
  <c r="O404" i="5"/>
  <c r="O396" i="5"/>
  <c r="O388" i="5"/>
  <c r="O380" i="5"/>
  <c r="O372" i="5"/>
  <c r="O364" i="5"/>
  <c r="O356" i="5"/>
  <c r="O348" i="5"/>
  <c r="O340" i="5"/>
  <c r="O332" i="5"/>
  <c r="O324" i="5"/>
  <c r="O316" i="5"/>
  <c r="O308" i="5"/>
  <c r="O300" i="5"/>
  <c r="O292" i="5"/>
  <c r="O284" i="5"/>
  <c r="O276" i="5"/>
  <c r="O268" i="5"/>
  <c r="E2" i="32"/>
  <c r="D2" i="32"/>
  <c r="C1" i="32" s="1"/>
  <c r="C2" i="32"/>
  <c r="E2" i="31"/>
  <c r="D2" i="31"/>
  <c r="C2" i="31"/>
  <c r="E5" i="30"/>
  <c r="E6" i="30"/>
  <c r="E7" i="30"/>
  <c r="E8" i="30"/>
  <c r="E9" i="30"/>
  <c r="E10" i="30"/>
  <c r="E11" i="30"/>
  <c r="E12" i="30"/>
  <c r="E13" i="30"/>
  <c r="E14" i="30"/>
  <c r="E15" i="30"/>
  <c r="E4" i="30"/>
  <c r="E2" i="30"/>
  <c r="D2" i="30"/>
  <c r="C1" i="30" s="1"/>
  <c r="C2" i="30"/>
  <c r="E5" i="29"/>
  <c r="E6" i="29"/>
  <c r="E7" i="29"/>
  <c r="E8" i="29"/>
  <c r="E9" i="29"/>
  <c r="E10" i="29"/>
  <c r="E11" i="29"/>
  <c r="E12" i="29"/>
  <c r="E4" i="29"/>
  <c r="E2" i="29" s="1"/>
  <c r="D2" i="29"/>
  <c r="C1" i="29" s="1"/>
  <c r="C2" i="29"/>
  <c r="C2" i="28"/>
  <c r="E2" i="28"/>
  <c r="D2" i="28"/>
  <c r="E2" i="27"/>
  <c r="D2" i="27"/>
  <c r="C1" i="27" s="1"/>
  <c r="C2" i="27"/>
  <c r="E2" i="26"/>
  <c r="D2" i="26"/>
  <c r="C1" i="26" s="1"/>
  <c r="C2" i="26"/>
  <c r="E4" i="5"/>
  <c r="E11" i="5"/>
  <c r="E2" i="25"/>
  <c r="D2" i="25"/>
  <c r="C1" i="25" s="1"/>
  <c r="C2" i="25"/>
  <c r="E2" i="23"/>
  <c r="D2" i="23"/>
  <c r="C1" i="23" s="1"/>
  <c r="C2" i="23"/>
  <c r="E2" i="22"/>
  <c r="D2" i="22"/>
  <c r="C1" i="22" s="1"/>
  <c r="C2" i="22"/>
  <c r="E2" i="21"/>
  <c r="D2" i="21"/>
  <c r="C1" i="21" s="1"/>
  <c r="C2" i="21"/>
  <c r="E2" i="20"/>
  <c r="D2" i="20"/>
  <c r="C1" i="20" s="1"/>
  <c r="C2" i="20"/>
  <c r="E2" i="19"/>
  <c r="D2" i="19"/>
  <c r="C1" i="19" s="1"/>
  <c r="C2" i="19"/>
  <c r="D2" i="18"/>
  <c r="C1" i="18" s="1"/>
  <c r="E2" i="18"/>
  <c r="C2" i="18"/>
  <c r="E2" i="17"/>
  <c r="D2" i="17"/>
  <c r="C2" i="17"/>
  <c r="E2" i="16"/>
  <c r="D2" i="16"/>
  <c r="C2" i="16"/>
  <c r="E2" i="15"/>
  <c r="D2" i="15"/>
  <c r="C2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4" i="15"/>
  <c r="E2" i="14"/>
  <c r="E4" i="14"/>
  <c r="D2" i="14"/>
  <c r="C2" i="14"/>
  <c r="C1" i="31" l="1"/>
  <c r="C1" i="28"/>
  <c r="C1" i="17"/>
  <c r="C1" i="16"/>
  <c r="C1" i="15"/>
  <c r="C1" i="14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D2" i="13"/>
  <c r="C1" i="13" s="1"/>
  <c r="C2" i="13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4" i="12"/>
  <c r="D2" i="12"/>
  <c r="C1" i="12" s="1"/>
  <c r="C2" i="12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2" i="11"/>
  <c r="D2" i="11"/>
  <c r="C1" i="11" s="1"/>
  <c r="C2" i="11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32" i="10"/>
  <c r="E31" i="10"/>
  <c r="E30" i="10"/>
  <c r="E29" i="10"/>
  <c r="E28" i="10"/>
  <c r="E27" i="10"/>
  <c r="E26" i="10"/>
  <c r="E25" i="10"/>
  <c r="E24" i="10"/>
  <c r="E23" i="10"/>
  <c r="E22" i="10"/>
  <c r="E21" i="10"/>
  <c r="E20" i="10"/>
  <c r="E19" i="10"/>
  <c r="E18" i="10"/>
  <c r="E17" i="10"/>
  <c r="E16" i="10"/>
  <c r="E15" i="10"/>
  <c r="E14" i="10"/>
  <c r="E13" i="10"/>
  <c r="E12" i="10"/>
  <c r="E11" i="10"/>
  <c r="E10" i="10"/>
  <c r="E9" i="10"/>
  <c r="E8" i="10"/>
  <c r="E7" i="10"/>
  <c r="E6" i="10"/>
  <c r="E5" i="10"/>
  <c r="E4" i="10"/>
  <c r="E2" i="10"/>
  <c r="D2" i="10"/>
  <c r="C1" i="10" s="1"/>
  <c r="C2" i="10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2" i="9" s="1"/>
  <c r="E5" i="9"/>
  <c r="E4" i="9"/>
  <c r="D2" i="9"/>
  <c r="C1" i="9" s="1"/>
  <c r="C2" i="9"/>
  <c r="H2295" i="7"/>
  <c r="H2286" i="7"/>
  <c r="H486" i="7"/>
  <c r="H357" i="7"/>
  <c r="H92" i="7"/>
  <c r="H91" i="7"/>
  <c r="H5" i="7" l="1"/>
  <c r="E2" i="13"/>
  <c r="E2" i="12"/>
  <c r="E628" i="5"/>
  <c r="E627" i="5"/>
  <c r="E626" i="5"/>
  <c r="E625" i="5"/>
  <c r="E624" i="5"/>
  <c r="E623" i="5"/>
  <c r="E622" i="5"/>
  <c r="E621" i="5"/>
  <c r="E620" i="5"/>
  <c r="E619" i="5"/>
  <c r="E618" i="5"/>
  <c r="E617" i="5"/>
  <c r="E616" i="5"/>
  <c r="E615" i="5"/>
  <c r="E614" i="5"/>
  <c r="E613" i="5"/>
  <c r="E612" i="5"/>
  <c r="E611" i="5"/>
  <c r="E610" i="5"/>
  <c r="E609" i="5"/>
  <c r="E608" i="5"/>
  <c r="E607" i="5"/>
  <c r="E606" i="5"/>
  <c r="E605" i="5"/>
  <c r="E604" i="5"/>
  <c r="E603" i="5"/>
  <c r="E602" i="5"/>
  <c r="E601" i="5"/>
  <c r="E600" i="5"/>
  <c r="E599" i="5"/>
  <c r="E598" i="5"/>
  <c r="E597" i="5"/>
  <c r="E596" i="5"/>
  <c r="E595" i="5"/>
  <c r="E594" i="5"/>
  <c r="E593" i="5"/>
  <c r="E592" i="5"/>
  <c r="E591" i="5"/>
  <c r="E590" i="5"/>
  <c r="E589" i="5"/>
  <c r="E588" i="5"/>
  <c r="E587" i="5"/>
  <c r="E586" i="5"/>
  <c r="E585" i="5"/>
  <c r="E584" i="5"/>
  <c r="E583" i="5"/>
  <c r="E582" i="5"/>
  <c r="E581" i="5"/>
  <c r="E580" i="5"/>
  <c r="E579" i="5"/>
  <c r="E578" i="5"/>
  <c r="E577" i="5"/>
  <c r="E576" i="5"/>
  <c r="E575" i="5"/>
  <c r="E574" i="5"/>
  <c r="E573" i="5"/>
  <c r="E572" i="5"/>
  <c r="E571" i="5"/>
  <c r="E570" i="5"/>
  <c r="E569" i="5"/>
  <c r="E568" i="5"/>
  <c r="E567" i="5"/>
  <c r="E566" i="5"/>
  <c r="E565" i="5"/>
  <c r="E564" i="5"/>
  <c r="E563" i="5"/>
  <c r="E562" i="5"/>
  <c r="E561" i="5"/>
  <c r="E560" i="5"/>
  <c r="E559" i="5"/>
  <c r="E558" i="5"/>
  <c r="E557" i="5"/>
  <c r="E556" i="5"/>
  <c r="E555" i="5"/>
  <c r="E554" i="5"/>
  <c r="E553" i="5"/>
  <c r="E552" i="5"/>
  <c r="E551" i="5"/>
  <c r="E550" i="5"/>
  <c r="E549" i="5"/>
  <c r="E548" i="5"/>
  <c r="E547" i="5"/>
  <c r="E546" i="5"/>
  <c r="E545" i="5"/>
  <c r="E544" i="5"/>
  <c r="E543" i="5"/>
  <c r="E542" i="5"/>
  <c r="E541" i="5"/>
  <c r="E540" i="5"/>
  <c r="E539" i="5"/>
  <c r="E538" i="5"/>
  <c r="E537" i="5"/>
  <c r="E536" i="5"/>
  <c r="E535" i="5"/>
  <c r="E534" i="5"/>
  <c r="E533" i="5"/>
  <c r="E532" i="5"/>
  <c r="E531" i="5"/>
  <c r="E530" i="5"/>
  <c r="E529" i="5"/>
  <c r="E528" i="5"/>
  <c r="E527" i="5"/>
  <c r="E526" i="5"/>
  <c r="E525" i="5"/>
  <c r="E524" i="5"/>
  <c r="E523" i="5"/>
  <c r="E522" i="5"/>
  <c r="E521" i="5"/>
  <c r="E520" i="5"/>
  <c r="E519" i="5"/>
  <c r="E518" i="5"/>
  <c r="E517" i="5"/>
  <c r="E516" i="5"/>
  <c r="E515" i="5"/>
  <c r="E514" i="5"/>
  <c r="E513" i="5"/>
  <c r="E512" i="5"/>
  <c r="E511" i="5"/>
  <c r="E510" i="5"/>
  <c r="E509" i="5"/>
  <c r="E508" i="5"/>
  <c r="E507" i="5"/>
  <c r="E506" i="5"/>
  <c r="E505" i="5"/>
  <c r="E504" i="5"/>
  <c r="E503" i="5"/>
  <c r="E502" i="5"/>
  <c r="E501" i="5"/>
  <c r="E500" i="5"/>
  <c r="E499" i="5"/>
  <c r="E498" i="5"/>
  <c r="E497" i="5"/>
  <c r="E496" i="5"/>
  <c r="E495" i="5"/>
  <c r="E494" i="5"/>
  <c r="E493" i="5"/>
  <c r="E492" i="5"/>
  <c r="E491" i="5"/>
  <c r="E490" i="5"/>
  <c r="E489" i="5"/>
  <c r="E488" i="5"/>
  <c r="E487" i="5"/>
  <c r="E486" i="5"/>
  <c r="E485" i="5"/>
  <c r="E484" i="5"/>
  <c r="E483" i="5"/>
  <c r="E482" i="5"/>
  <c r="E481" i="5"/>
  <c r="E480" i="5"/>
  <c r="E479" i="5"/>
  <c r="E478" i="5"/>
  <c r="E477" i="5"/>
  <c r="E476" i="5"/>
  <c r="E475" i="5"/>
  <c r="E474" i="5"/>
  <c r="E473" i="5"/>
  <c r="E472" i="5"/>
  <c r="E471" i="5"/>
  <c r="E470" i="5"/>
  <c r="E469" i="5"/>
  <c r="E468" i="5"/>
  <c r="E467" i="5"/>
  <c r="E466" i="5"/>
  <c r="E465" i="5"/>
  <c r="E464" i="5"/>
  <c r="E463" i="5"/>
  <c r="E462" i="5"/>
  <c r="E461" i="5"/>
  <c r="E460" i="5"/>
  <c r="E459" i="5"/>
  <c r="E458" i="5"/>
  <c r="E457" i="5"/>
  <c r="E456" i="5"/>
  <c r="E455" i="5"/>
  <c r="E454" i="5"/>
  <c r="E453" i="5"/>
  <c r="E452" i="5"/>
  <c r="E451" i="5"/>
  <c r="E450" i="5"/>
  <c r="E449" i="5"/>
  <c r="E448" i="5"/>
  <c r="E447" i="5"/>
  <c r="E446" i="5"/>
  <c r="E445" i="5"/>
  <c r="E444" i="5"/>
  <c r="E443" i="5"/>
  <c r="E442" i="5"/>
  <c r="E441" i="5"/>
  <c r="E440" i="5"/>
  <c r="E439" i="5"/>
  <c r="E438" i="5"/>
  <c r="E437" i="5"/>
  <c r="E436" i="5"/>
  <c r="E435" i="5"/>
  <c r="E434" i="5"/>
  <c r="E433" i="5"/>
  <c r="E432" i="5"/>
  <c r="E431" i="5"/>
  <c r="E430" i="5"/>
  <c r="E429" i="5"/>
  <c r="E428" i="5"/>
  <c r="E427" i="5"/>
  <c r="E426" i="5"/>
  <c r="E425" i="5"/>
  <c r="E424" i="5"/>
  <c r="E423" i="5"/>
  <c r="E422" i="5"/>
  <c r="E421" i="5"/>
  <c r="E420" i="5"/>
  <c r="E419" i="5"/>
  <c r="E418" i="5"/>
  <c r="E417" i="5"/>
  <c r="E416" i="5"/>
  <c r="E415" i="5"/>
  <c r="E414" i="5"/>
  <c r="E413" i="5"/>
  <c r="E412" i="5"/>
  <c r="E411" i="5"/>
  <c r="E410" i="5"/>
  <c r="E409" i="5"/>
  <c r="E408" i="5"/>
  <c r="E407" i="5"/>
  <c r="E406" i="5"/>
  <c r="E405" i="5"/>
  <c r="E404" i="5"/>
  <c r="E403" i="5"/>
  <c r="E402" i="5"/>
  <c r="E401" i="5"/>
  <c r="E400" i="5"/>
  <c r="E399" i="5"/>
  <c r="E398" i="5"/>
  <c r="E397" i="5"/>
  <c r="E396" i="5"/>
  <c r="E395" i="5"/>
  <c r="E394" i="5"/>
  <c r="E393" i="5"/>
  <c r="E392" i="5"/>
  <c r="E391" i="5"/>
  <c r="E390" i="5"/>
  <c r="E389" i="5"/>
  <c r="E388" i="5"/>
  <c r="E387" i="5"/>
  <c r="E386" i="5"/>
  <c r="E385" i="5"/>
  <c r="E384" i="5"/>
  <c r="E383" i="5"/>
  <c r="E382" i="5"/>
  <c r="E381" i="5"/>
  <c r="E380" i="5"/>
  <c r="E379" i="5"/>
  <c r="E378" i="5"/>
  <c r="E377" i="5"/>
  <c r="E376" i="5"/>
  <c r="E375" i="5"/>
  <c r="E374" i="5"/>
  <c r="E373" i="5"/>
  <c r="E372" i="5"/>
  <c r="E371" i="5"/>
  <c r="E370" i="5"/>
  <c r="E369" i="5"/>
  <c r="E368" i="5"/>
  <c r="E367" i="5"/>
  <c r="E366" i="5"/>
  <c r="E365" i="5"/>
  <c r="E364" i="5"/>
  <c r="E363" i="5"/>
  <c r="E362" i="5"/>
  <c r="E361" i="5"/>
  <c r="E360" i="5"/>
  <c r="E359" i="5"/>
  <c r="E358" i="5"/>
  <c r="E357" i="5"/>
  <c r="E356" i="5"/>
  <c r="E355" i="5"/>
  <c r="E354" i="5"/>
  <c r="E353" i="5"/>
  <c r="E352" i="5"/>
  <c r="E351" i="5"/>
  <c r="E350" i="5"/>
  <c r="E349" i="5"/>
  <c r="E348" i="5"/>
  <c r="E347" i="5"/>
  <c r="E346" i="5"/>
  <c r="E345" i="5"/>
  <c r="E344" i="5"/>
  <c r="E343" i="5"/>
  <c r="E342" i="5"/>
  <c r="E341" i="5"/>
  <c r="E340" i="5"/>
  <c r="E339" i="5"/>
  <c r="E338" i="5"/>
  <c r="E337" i="5"/>
  <c r="E336" i="5"/>
  <c r="E335" i="5"/>
  <c r="E334" i="5"/>
  <c r="E333" i="5"/>
  <c r="E332" i="5"/>
  <c r="E331" i="5"/>
  <c r="E330" i="5"/>
  <c r="E329" i="5"/>
  <c r="E328" i="5"/>
  <c r="E327" i="5"/>
  <c r="E326" i="5"/>
  <c r="E325" i="5"/>
  <c r="E324" i="5"/>
  <c r="E323" i="5"/>
  <c r="E322" i="5"/>
  <c r="E321" i="5"/>
  <c r="E320" i="5"/>
  <c r="E319" i="5"/>
  <c r="E318" i="5"/>
  <c r="E317" i="5"/>
  <c r="E316" i="5"/>
  <c r="E315" i="5"/>
  <c r="E314" i="5"/>
  <c r="E313" i="5"/>
  <c r="E312" i="5"/>
  <c r="E311" i="5"/>
  <c r="E310" i="5"/>
  <c r="E309" i="5"/>
  <c r="E308" i="5"/>
  <c r="E307" i="5"/>
  <c r="E306" i="5"/>
  <c r="E305" i="5"/>
  <c r="E304" i="5"/>
  <c r="E303" i="5"/>
  <c r="E302" i="5"/>
  <c r="E301" i="5"/>
  <c r="E300" i="5"/>
  <c r="E299" i="5"/>
  <c r="E298" i="5"/>
  <c r="E297" i="5"/>
  <c r="E296" i="5"/>
  <c r="E295" i="5"/>
  <c r="E294" i="5"/>
  <c r="E293" i="5"/>
  <c r="E292" i="5"/>
  <c r="E291" i="5"/>
  <c r="E290" i="5"/>
  <c r="E289" i="5"/>
  <c r="E288" i="5"/>
  <c r="E287" i="5"/>
  <c r="E286" i="5"/>
  <c r="E285" i="5"/>
  <c r="E284" i="5"/>
  <c r="E283" i="5"/>
  <c r="E282" i="5"/>
  <c r="E281" i="5"/>
  <c r="E280" i="5"/>
  <c r="E279" i="5"/>
  <c r="E278" i="5"/>
  <c r="E277" i="5"/>
  <c r="E276" i="5"/>
  <c r="E275" i="5"/>
  <c r="E274" i="5"/>
  <c r="E273" i="5"/>
  <c r="E272" i="5"/>
  <c r="E271" i="5"/>
  <c r="E270" i="5"/>
  <c r="E269" i="5"/>
  <c r="E268" i="5"/>
  <c r="E267" i="5"/>
  <c r="E266" i="5"/>
  <c r="E265" i="5"/>
  <c r="E264" i="5"/>
  <c r="E263" i="5"/>
  <c r="E262" i="5"/>
  <c r="E261" i="5"/>
  <c r="E260" i="5"/>
  <c r="E259" i="5"/>
  <c r="E258" i="5"/>
  <c r="E257" i="5"/>
  <c r="E256" i="5"/>
  <c r="E255" i="5"/>
  <c r="E254" i="5"/>
  <c r="E253" i="5"/>
  <c r="E252" i="5"/>
  <c r="E251" i="5"/>
  <c r="E250" i="5"/>
  <c r="E249" i="5"/>
  <c r="E248" i="5"/>
  <c r="E247" i="5"/>
  <c r="E246" i="5"/>
  <c r="E245" i="5"/>
  <c r="E244" i="5"/>
  <c r="E243" i="5"/>
  <c r="E242" i="5"/>
  <c r="E241" i="5"/>
  <c r="E240" i="5"/>
  <c r="E239" i="5"/>
  <c r="E238" i="5"/>
  <c r="E237" i="5"/>
  <c r="E236" i="5"/>
  <c r="E235" i="5"/>
  <c r="E234" i="5"/>
  <c r="E233" i="5"/>
  <c r="E232" i="5"/>
  <c r="E231" i="5"/>
  <c r="E230" i="5"/>
  <c r="E229" i="5"/>
  <c r="E228" i="5"/>
  <c r="E227" i="5"/>
  <c r="E226" i="5"/>
  <c r="E225" i="5"/>
  <c r="E224" i="5"/>
  <c r="E223" i="5"/>
  <c r="E222" i="5"/>
  <c r="E221" i="5"/>
  <c r="E220" i="5"/>
  <c r="E219" i="5"/>
  <c r="E218" i="5"/>
  <c r="E217" i="5"/>
  <c r="E216" i="5"/>
  <c r="E215" i="5"/>
  <c r="E214" i="5"/>
  <c r="E213" i="5"/>
  <c r="E212" i="5"/>
  <c r="E211" i="5"/>
  <c r="E210" i="5"/>
  <c r="E209" i="5"/>
  <c r="E208" i="5"/>
  <c r="E207" i="5"/>
  <c r="E206" i="5"/>
  <c r="E205" i="5"/>
  <c r="E204" i="5"/>
  <c r="E203" i="5"/>
  <c r="E202" i="5"/>
  <c r="E201" i="5"/>
  <c r="E200" i="5"/>
  <c r="E199" i="5"/>
  <c r="E198" i="5"/>
  <c r="E197" i="5"/>
  <c r="E196" i="5"/>
  <c r="E195" i="5"/>
  <c r="E194" i="5"/>
  <c r="E193" i="5"/>
  <c r="E192" i="5"/>
  <c r="E191" i="5"/>
  <c r="E190" i="5"/>
  <c r="E189" i="5"/>
  <c r="E188" i="5"/>
  <c r="E187" i="5"/>
  <c r="E186" i="5"/>
  <c r="E185" i="5"/>
  <c r="E184" i="5"/>
  <c r="E183" i="5"/>
  <c r="E182" i="5"/>
  <c r="E181" i="5"/>
  <c r="E180" i="5"/>
  <c r="E179" i="5"/>
  <c r="E178" i="5"/>
  <c r="E177" i="5"/>
  <c r="E176" i="5"/>
  <c r="E175" i="5"/>
  <c r="E174" i="5"/>
  <c r="E173" i="5"/>
  <c r="E172" i="5"/>
  <c r="E171" i="5"/>
  <c r="E170" i="5"/>
  <c r="E169" i="5"/>
  <c r="E168" i="5"/>
  <c r="E167" i="5"/>
  <c r="E166" i="5"/>
  <c r="E165" i="5"/>
  <c r="E164" i="5"/>
  <c r="E163" i="5"/>
  <c r="E162" i="5"/>
  <c r="E161" i="5"/>
  <c r="E160" i="5"/>
  <c r="E159" i="5"/>
  <c r="E158" i="5"/>
  <c r="E157" i="5"/>
  <c r="E156" i="5"/>
  <c r="E155" i="5"/>
  <c r="E154" i="5"/>
  <c r="E153" i="5"/>
  <c r="E152" i="5"/>
  <c r="E151" i="5"/>
  <c r="E150" i="5"/>
  <c r="E149" i="5"/>
  <c r="E148" i="5"/>
  <c r="E147" i="5"/>
  <c r="E146" i="5"/>
  <c r="E145" i="5"/>
  <c r="E144" i="5"/>
  <c r="E143" i="5"/>
  <c r="E142" i="5"/>
  <c r="E141" i="5"/>
  <c r="E140" i="5"/>
  <c r="E139" i="5"/>
  <c r="E138" i="5"/>
  <c r="E137" i="5"/>
  <c r="E136" i="5"/>
  <c r="E135" i="5"/>
  <c r="E134" i="5"/>
  <c r="E133" i="5"/>
  <c r="E132" i="5"/>
  <c r="E131" i="5"/>
  <c r="E130" i="5"/>
  <c r="E129" i="5"/>
  <c r="E128" i="5"/>
  <c r="E127" i="5"/>
  <c r="E126" i="5"/>
  <c r="E125" i="5"/>
  <c r="E124" i="5"/>
  <c r="E123" i="5"/>
  <c r="E122" i="5"/>
  <c r="E121" i="5"/>
  <c r="E120" i="5"/>
  <c r="E119" i="5"/>
  <c r="E118" i="5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0" i="5"/>
  <c r="E9" i="5"/>
  <c r="E8" i="5"/>
  <c r="E7" i="5"/>
  <c r="E6" i="5"/>
  <c r="E5" i="5"/>
  <c r="D2" i="5"/>
  <c r="C2" i="5"/>
  <c r="E2" i="5" l="1"/>
  <c r="C1" i="5"/>
  <c r="O3997" i="2"/>
  <c r="O3995" i="2"/>
  <c r="O3991" i="2"/>
  <c r="N3991" i="2"/>
  <c r="O3990" i="2"/>
  <c r="O3989" i="2"/>
  <c r="O3988" i="2"/>
  <c r="O3987" i="2"/>
  <c r="O3985" i="2"/>
  <c r="N3983" i="2"/>
  <c r="O3982" i="2"/>
  <c r="N3981" i="2"/>
  <c r="O3980" i="2"/>
  <c r="N3979" i="2"/>
  <c r="O3978" i="2"/>
  <c r="N3977" i="2"/>
  <c r="O3976" i="2"/>
  <c r="O3975" i="2"/>
  <c r="O3973" i="2"/>
  <c r="O3971" i="2"/>
  <c r="O3969" i="2"/>
  <c r="N3967" i="2"/>
  <c r="O3966" i="2"/>
  <c r="N3965" i="2"/>
  <c r="O3964" i="2"/>
  <c r="N3963" i="2"/>
  <c r="N3961" i="2"/>
  <c r="O3960" i="2"/>
  <c r="O3959" i="2"/>
  <c r="O3945" i="2"/>
  <c r="O3941" i="2"/>
  <c r="O3940" i="2"/>
  <c r="N3940" i="2"/>
  <c r="O3938" i="2"/>
  <c r="O3936" i="2"/>
  <c r="O3934" i="2"/>
  <c r="O3930" i="2"/>
  <c r="O3929" i="2"/>
  <c r="N3929" i="2"/>
  <c r="N3912" i="2"/>
  <c r="N3910" i="2"/>
  <c r="N3906" i="2"/>
  <c r="N3904" i="2"/>
  <c r="N3894" i="2"/>
  <c r="O3891" i="2"/>
  <c r="N3891" i="2"/>
  <c r="O3890" i="2"/>
  <c r="N3890" i="2"/>
  <c r="N3881" i="2"/>
  <c r="N3877" i="2"/>
  <c r="N3871" i="2"/>
  <c r="N3861" i="2"/>
  <c r="N3845" i="2"/>
  <c r="N3835" i="2"/>
  <c r="N3831" i="2"/>
  <c r="N3829" i="2"/>
  <c r="N3817" i="2"/>
  <c r="N3813" i="2"/>
  <c r="O3811" i="2"/>
  <c r="N3811" i="2"/>
  <c r="O3810" i="2"/>
  <c r="N3810" i="2"/>
  <c r="N3809" i="2"/>
  <c r="O3805" i="2"/>
  <c r="O3804" i="2"/>
  <c r="O3803" i="2"/>
  <c r="N3803" i="2"/>
  <c r="N3802" i="2"/>
  <c r="O3802" i="2"/>
  <c r="N3801" i="2"/>
  <c r="O3801" i="2"/>
  <c r="O3797" i="2"/>
  <c r="N3797" i="2"/>
  <c r="O3796" i="2"/>
  <c r="N3796" i="2"/>
  <c r="O3696" i="2"/>
  <c r="N3696" i="2"/>
  <c r="O3694" i="2"/>
  <c r="O3692" i="2"/>
  <c r="N3651" i="2"/>
  <c r="O3646" i="2"/>
  <c r="O3642" i="2"/>
  <c r="O3638" i="2"/>
  <c r="O3631" i="2"/>
  <c r="O3630" i="2"/>
  <c r="O3627" i="2"/>
  <c r="O3626" i="2"/>
  <c r="O3623" i="2"/>
  <c r="O3622" i="2"/>
  <c r="O3619" i="2"/>
  <c r="O3618" i="2"/>
  <c r="O3615" i="2"/>
  <c r="O3614" i="2"/>
  <c r="O3611" i="2"/>
  <c r="O3610" i="2"/>
  <c r="O3607" i="2"/>
  <c r="O3606" i="2"/>
  <c r="O3603" i="2"/>
  <c r="O3602" i="2"/>
  <c r="O3599" i="2"/>
  <c r="O3598" i="2"/>
  <c r="O3595" i="2"/>
  <c r="O3594" i="2"/>
  <c r="O3591" i="2"/>
  <c r="O3590" i="2"/>
  <c r="O3587" i="2"/>
  <c r="O3586" i="2"/>
  <c r="O3583" i="2"/>
  <c r="O3582" i="2"/>
  <c r="O3580" i="2"/>
  <c r="O3579" i="2"/>
  <c r="O3578" i="2"/>
  <c r="O3576" i="2"/>
  <c r="O3575" i="2"/>
  <c r="O3574" i="2"/>
  <c r="O3572" i="2"/>
  <c r="O3571" i="2"/>
  <c r="O3570" i="2"/>
  <c r="O3568" i="2"/>
  <c r="O3567" i="2"/>
  <c r="O3566" i="2"/>
  <c r="O3564" i="2"/>
  <c r="O3563" i="2"/>
  <c r="O3562" i="2"/>
  <c r="N3556" i="2"/>
  <c r="N3554" i="2"/>
  <c r="N3553" i="2"/>
  <c r="N3552" i="2"/>
  <c r="N3550" i="2"/>
  <c r="N3549" i="2"/>
  <c r="N3548" i="2"/>
  <c r="N3547" i="2"/>
  <c r="N3546" i="2"/>
  <c r="O3546" i="2"/>
  <c r="O3545" i="2"/>
  <c r="O3542" i="2"/>
  <c r="O3541" i="2"/>
  <c r="N3539" i="2"/>
  <c r="N3534" i="2"/>
  <c r="O3534" i="2"/>
  <c r="O3533" i="2"/>
  <c r="N3532" i="2"/>
  <c r="N3531" i="2"/>
  <c r="N3529" i="2"/>
  <c r="N3528" i="2"/>
  <c r="N3524" i="2"/>
  <c r="N3523" i="2"/>
  <c r="N3522" i="2"/>
  <c r="O3519" i="2"/>
  <c r="O3517" i="2"/>
  <c r="O3515" i="2"/>
  <c r="N3511" i="2"/>
  <c r="O3509" i="2"/>
  <c r="O3507" i="2"/>
  <c r="N3504" i="2"/>
  <c r="N3502" i="2"/>
  <c r="O3501" i="2"/>
  <c r="N3499" i="2"/>
  <c r="O3496" i="2"/>
  <c r="N3495" i="2"/>
  <c r="N3494" i="2"/>
  <c r="O3491" i="2"/>
  <c r="N3489" i="2"/>
  <c r="O3488" i="2"/>
  <c r="N3487" i="2"/>
  <c r="O3485" i="2"/>
  <c r="N3485" i="2"/>
  <c r="O3484" i="2"/>
  <c r="O3483" i="2"/>
  <c r="O3482" i="2"/>
  <c r="N3478" i="2"/>
  <c r="N3475" i="2"/>
  <c r="O3473" i="2"/>
  <c r="N3472" i="2"/>
  <c r="O3471" i="2"/>
  <c r="N3470" i="2"/>
  <c r="O3466" i="2"/>
  <c r="O3462" i="2"/>
  <c r="O3458" i="2"/>
  <c r="O3454" i="2"/>
  <c r="O3450" i="2"/>
  <c r="O3446" i="2"/>
  <c r="O3442" i="2"/>
  <c r="O3438" i="2"/>
  <c r="O3434" i="2"/>
  <c r="O3433" i="2"/>
  <c r="O3432" i="2"/>
  <c r="N3432" i="2"/>
  <c r="O3431" i="2"/>
  <c r="N3431" i="2"/>
  <c r="O3429" i="2"/>
  <c r="O3428" i="2"/>
  <c r="N3426" i="2"/>
  <c r="O3425" i="2"/>
  <c r="N3424" i="2"/>
  <c r="N3422" i="2"/>
  <c r="O3421" i="2"/>
  <c r="N3420" i="2"/>
  <c r="O3418" i="2"/>
  <c r="O3417" i="2"/>
  <c r="O3416" i="2"/>
  <c r="O3414" i="2"/>
  <c r="O3413" i="2"/>
  <c r="O3412" i="2"/>
  <c r="O3410" i="2"/>
  <c r="O3409" i="2"/>
  <c r="O3408" i="2"/>
  <c r="O3406" i="2"/>
  <c r="O3404" i="2"/>
  <c r="N3402" i="2"/>
  <c r="O3401" i="2"/>
  <c r="N3401" i="2"/>
  <c r="O3400" i="2"/>
  <c r="O3396" i="2"/>
  <c r="O3394" i="2"/>
  <c r="O3393" i="2"/>
  <c r="O3392" i="2"/>
  <c r="O3390" i="2"/>
  <c r="N3390" i="2"/>
  <c r="O3389" i="2"/>
  <c r="N3389" i="2"/>
  <c r="O3388" i="2"/>
  <c r="O3385" i="2"/>
  <c r="O3383" i="2"/>
  <c r="O3380" i="2"/>
  <c r="O3379" i="2"/>
  <c r="O3377" i="2"/>
  <c r="N3377" i="2"/>
  <c r="O3376" i="2"/>
  <c r="N3376" i="2"/>
  <c r="O3372" i="2"/>
  <c r="N3372" i="2"/>
  <c r="O3371" i="2"/>
  <c r="N3371" i="2"/>
  <c r="O3367" i="2"/>
  <c r="O3366" i="2"/>
  <c r="N3366" i="2"/>
  <c r="O3363" i="2"/>
  <c r="O3362" i="2"/>
  <c r="O3359" i="2"/>
  <c r="N3359" i="2"/>
  <c r="O3358" i="2"/>
  <c r="N3358" i="2"/>
  <c r="O3357" i="2"/>
  <c r="O3355" i="2"/>
  <c r="O3353" i="2"/>
  <c r="O3351" i="2"/>
  <c r="N3351" i="2"/>
  <c r="O3350" i="2"/>
  <c r="N3350" i="2"/>
  <c r="O3349" i="2"/>
  <c r="O3345" i="2"/>
  <c r="O3343" i="2"/>
  <c r="N3343" i="2"/>
  <c r="O3342" i="2"/>
  <c r="O3334" i="2"/>
  <c r="O3330" i="2"/>
  <c r="O3326" i="2"/>
  <c r="O3322" i="2"/>
  <c r="O3318" i="2"/>
  <c r="N3307" i="2"/>
  <c r="N3303" i="2"/>
  <c r="O3301" i="2"/>
  <c r="N3301" i="2"/>
  <c r="O3295" i="2"/>
  <c r="O3287" i="2"/>
  <c r="O3285" i="2"/>
  <c r="O3277" i="2"/>
  <c r="O3269" i="2"/>
  <c r="O3261" i="2"/>
  <c r="N3261" i="2"/>
  <c r="O3255" i="2"/>
  <c r="O3253" i="2"/>
  <c r="N3251" i="2"/>
  <c r="O3245" i="2"/>
  <c r="O3239" i="2"/>
  <c r="N3239" i="2"/>
  <c r="N3235" i="2"/>
  <c r="O3233" i="2"/>
  <c r="O3231" i="2"/>
  <c r="O3225" i="2"/>
  <c r="N3221" i="2"/>
  <c r="N3219" i="2"/>
  <c r="O3213" i="2"/>
  <c r="O3207" i="2"/>
  <c r="N3207" i="2"/>
  <c r="N3203" i="2"/>
  <c r="N3197" i="2"/>
  <c r="O3195" i="2"/>
  <c r="N3189" i="2"/>
  <c r="O3185" i="2"/>
  <c r="O3183" i="2"/>
  <c r="O3179" i="2"/>
  <c r="N3179" i="2"/>
  <c r="O3177" i="2"/>
  <c r="N3173" i="2"/>
  <c r="O3169" i="2"/>
  <c r="O3167" i="2"/>
  <c r="O3163" i="2"/>
  <c r="N3157" i="2"/>
  <c r="O3151" i="2"/>
  <c r="O3149" i="2"/>
  <c r="N3148" i="2"/>
  <c r="N3147" i="2"/>
  <c r="O3147" i="2"/>
  <c r="N3146" i="2"/>
  <c r="N3145" i="2"/>
  <c r="O3144" i="2"/>
  <c r="N3144" i="2"/>
  <c r="N3143" i="2"/>
  <c r="N3142" i="2"/>
  <c r="N3141" i="2"/>
  <c r="N3139" i="2"/>
  <c r="N3137" i="2"/>
  <c r="N3134" i="2"/>
  <c r="N3131" i="2"/>
  <c r="N3128" i="2"/>
  <c r="N3124" i="2"/>
  <c r="N3122" i="2"/>
  <c r="N3120" i="2"/>
  <c r="O3119" i="2"/>
  <c r="N3118" i="2"/>
  <c r="O3116" i="2"/>
  <c r="N3115" i="2"/>
  <c r="N3114" i="2"/>
  <c r="N3113" i="2"/>
  <c r="O3113" i="2"/>
  <c r="O3106" i="2"/>
  <c r="O3105" i="2"/>
  <c r="N3102" i="2"/>
  <c r="N3100" i="2"/>
  <c r="N3098" i="2"/>
  <c r="O3095" i="2"/>
  <c r="N3093" i="2"/>
  <c r="O3090" i="2"/>
  <c r="O3087" i="2"/>
  <c r="N3087" i="2"/>
  <c r="N3083" i="2"/>
  <c r="O3083" i="2"/>
  <c r="O3081" i="2"/>
  <c r="N3081" i="2"/>
  <c r="N3078" i="2"/>
  <c r="O3077" i="2"/>
  <c r="O3075" i="2"/>
  <c r="N3072" i="2"/>
  <c r="O3071" i="2"/>
  <c r="N3068" i="2"/>
  <c r="N3066" i="2"/>
  <c r="O3065" i="2"/>
  <c r="N3064" i="2"/>
  <c r="N3059" i="2"/>
  <c r="O3055" i="2"/>
  <c r="O3052" i="2"/>
  <c r="O3051" i="2"/>
  <c r="N3051" i="2"/>
  <c r="O3050" i="2"/>
  <c r="N3046" i="2"/>
  <c r="N3045" i="2"/>
  <c r="O3044" i="2"/>
  <c r="N3044" i="2"/>
  <c r="O3043" i="2"/>
  <c r="O3038" i="2"/>
  <c r="O3037" i="2"/>
  <c r="O3033" i="2"/>
  <c r="N3031" i="2"/>
  <c r="O3031" i="2"/>
  <c r="N3028" i="2"/>
  <c r="N3024" i="2"/>
  <c r="O3022" i="2"/>
  <c r="O3018" i="2"/>
  <c r="O2978" i="2"/>
  <c r="O2974" i="2"/>
  <c r="O2968" i="2"/>
  <c r="O2962" i="2"/>
  <c r="O2956" i="2"/>
  <c r="O2950" i="2"/>
  <c r="O2946" i="2"/>
  <c r="N2942" i="2"/>
  <c r="N2940" i="2"/>
  <c r="N2939" i="2"/>
  <c r="N2938" i="2"/>
  <c r="O2932" i="2"/>
  <c r="N2931" i="2"/>
  <c r="O2930" i="2"/>
  <c r="N2927" i="2"/>
  <c r="O2926" i="2"/>
  <c r="N2922" i="2"/>
  <c r="N2918" i="2"/>
  <c r="O2918" i="2"/>
  <c r="O2915" i="2"/>
  <c r="O2914" i="2"/>
  <c r="N2912" i="2"/>
  <c r="N2903" i="2"/>
  <c r="N2901" i="2"/>
  <c r="O2901" i="2"/>
  <c r="O2899" i="2"/>
  <c r="O2897" i="2"/>
  <c r="O2896" i="2"/>
  <c r="O2892" i="2"/>
  <c r="O2888" i="2"/>
  <c r="O2884" i="2"/>
  <c r="O2880" i="2"/>
  <c r="O2876" i="2"/>
  <c r="O2872" i="2"/>
  <c r="O2868" i="2"/>
  <c r="O2864" i="2"/>
  <c r="O2860" i="2"/>
  <c r="O2856" i="2"/>
  <c r="O2852" i="2"/>
  <c r="O2848" i="2"/>
  <c r="O2844" i="2"/>
  <c r="O2840" i="2"/>
  <c r="O2836" i="2"/>
  <c r="O2832" i="2"/>
  <c r="O2828" i="2"/>
  <c r="O2824" i="2"/>
  <c r="O2820" i="2"/>
  <c r="O2816" i="2"/>
  <c r="O2812" i="2"/>
  <c r="O2808" i="2"/>
  <c r="O2804" i="2"/>
  <c r="O2802" i="2"/>
  <c r="O2798" i="2"/>
  <c r="O2797" i="2"/>
  <c r="O2794" i="2"/>
  <c r="O2793" i="2"/>
  <c r="O2790" i="2"/>
  <c r="O2789" i="2"/>
  <c r="O2786" i="2"/>
  <c r="O2785" i="2"/>
  <c r="O2782" i="2"/>
  <c r="O2781" i="2"/>
  <c r="O2780" i="2"/>
  <c r="N2778" i="2"/>
  <c r="N2776" i="2"/>
  <c r="O2776" i="2"/>
  <c r="N2774" i="2"/>
  <c r="O2774" i="2"/>
  <c r="O2772" i="2"/>
  <c r="N2772" i="2"/>
  <c r="N2770" i="2"/>
  <c r="N2768" i="2"/>
  <c r="O2768" i="2"/>
  <c r="O2766" i="2"/>
  <c r="O2764" i="2"/>
  <c r="N2764" i="2"/>
  <c r="O2760" i="2"/>
  <c r="O2758" i="2"/>
  <c r="N2758" i="2"/>
  <c r="O2755" i="2"/>
  <c r="O2754" i="2"/>
  <c r="O2752" i="2"/>
  <c r="O2748" i="2"/>
  <c r="N2747" i="2"/>
  <c r="N2746" i="2"/>
  <c r="N2745" i="2"/>
  <c r="O2743" i="2"/>
  <c r="O2742" i="2"/>
  <c r="N2741" i="2"/>
  <c r="O2740" i="2"/>
  <c r="O2739" i="2"/>
  <c r="O2738" i="2"/>
  <c r="O2736" i="2"/>
  <c r="O2733" i="2"/>
  <c r="O2732" i="2"/>
  <c r="O2729" i="2"/>
  <c r="N2728" i="2"/>
  <c r="N2727" i="2"/>
  <c r="O2726" i="2"/>
  <c r="O2722" i="2"/>
  <c r="N2721" i="2"/>
  <c r="O2720" i="2"/>
  <c r="N2720" i="2"/>
  <c r="O2719" i="2"/>
  <c r="O2718" i="2"/>
  <c r="O2715" i="2"/>
  <c r="N2714" i="2"/>
  <c r="O2713" i="2"/>
  <c r="O2712" i="2"/>
  <c r="O2711" i="2"/>
  <c r="O2710" i="2"/>
  <c r="N2709" i="2"/>
  <c r="O2708" i="2"/>
  <c r="O2707" i="2"/>
  <c r="O2706" i="2"/>
  <c r="O2704" i="2"/>
  <c r="O2701" i="2"/>
  <c r="O2700" i="2"/>
  <c r="N2696" i="2"/>
  <c r="N2695" i="2"/>
  <c r="O2694" i="2"/>
  <c r="O2690" i="2"/>
  <c r="O2689" i="2"/>
  <c r="O2688" i="2"/>
  <c r="N2688" i="2"/>
  <c r="O2686" i="2"/>
  <c r="O2680" i="2"/>
  <c r="O2658" i="2"/>
  <c r="N2654" i="2"/>
  <c r="O2650" i="2"/>
  <c r="O2642" i="2"/>
  <c r="N2639" i="2"/>
  <c r="N2635" i="2"/>
  <c r="O2625" i="2"/>
  <c r="O2621" i="2"/>
  <c r="O2619" i="2"/>
  <c r="O2608" i="2"/>
  <c r="O2607" i="2"/>
  <c r="N2603" i="2"/>
  <c r="O2601" i="2"/>
  <c r="O2593" i="2"/>
  <c r="O2589" i="2"/>
  <c r="O2575" i="2"/>
  <c r="O2571" i="2"/>
  <c r="O2570" i="2"/>
  <c r="N2570" i="2"/>
  <c r="N2569" i="2"/>
  <c r="O2569" i="2"/>
  <c r="O2566" i="2"/>
  <c r="O2564" i="2"/>
  <c r="O2562" i="2"/>
  <c r="N2562" i="2"/>
  <c r="O2559" i="2"/>
  <c r="O2558" i="2"/>
  <c r="O2553" i="2"/>
  <c r="N2553" i="2"/>
  <c r="O2551" i="2"/>
  <c r="O2546" i="2"/>
  <c r="N2546" i="2"/>
  <c r="O2545" i="2"/>
  <c r="O2539" i="2"/>
  <c r="O2538" i="2"/>
  <c r="N2538" i="2"/>
  <c r="N2537" i="2"/>
  <c r="O2537" i="2"/>
  <c r="O2534" i="2"/>
  <c r="N2532" i="2"/>
  <c r="O2531" i="2"/>
  <c r="N2530" i="2"/>
  <c r="O2530" i="2"/>
  <c r="N2529" i="2"/>
  <c r="O2529" i="2"/>
  <c r="O2526" i="2"/>
  <c r="O2523" i="2"/>
  <c r="O2522" i="2"/>
  <c r="O2521" i="2"/>
  <c r="N2521" i="2"/>
  <c r="O2519" i="2"/>
  <c r="O2516" i="2"/>
  <c r="O2514" i="2"/>
  <c r="N2514" i="2"/>
  <c r="O2513" i="2"/>
  <c r="N2513" i="2"/>
  <c r="O2506" i="2"/>
  <c r="N2500" i="2"/>
  <c r="N2498" i="2"/>
  <c r="O2498" i="2"/>
  <c r="O2497" i="2"/>
  <c r="N2497" i="2"/>
  <c r="O2494" i="2"/>
  <c r="N2493" i="2"/>
  <c r="O2490" i="2"/>
  <c r="N2489" i="2"/>
  <c r="O2486" i="2"/>
  <c r="N2485" i="2"/>
  <c r="O2484" i="2"/>
  <c r="N2483" i="2"/>
  <c r="O2480" i="2"/>
  <c r="O2479" i="2"/>
  <c r="O2476" i="2"/>
  <c r="N2475" i="2"/>
  <c r="N2473" i="2"/>
  <c r="N2471" i="2"/>
  <c r="O2465" i="2"/>
  <c r="O2464" i="2"/>
  <c r="N2463" i="2"/>
  <c r="O2460" i="2"/>
  <c r="N2459" i="2"/>
  <c r="O2456" i="2"/>
  <c r="N2455" i="2"/>
  <c r="O2452" i="2"/>
  <c r="N2451" i="2"/>
  <c r="O2448" i="2"/>
  <c r="N2447" i="2"/>
  <c r="O2444" i="2"/>
  <c r="N2443" i="2"/>
  <c r="O2442" i="2"/>
  <c r="N2441" i="2"/>
  <c r="O2441" i="2"/>
  <c r="N2439" i="2"/>
  <c r="N2435" i="2"/>
  <c r="N2433" i="2"/>
  <c r="N2431" i="2"/>
  <c r="N2421" i="2"/>
  <c r="O2415" i="2"/>
  <c r="N2405" i="2"/>
  <c r="N2403" i="2"/>
  <c r="N2401" i="2"/>
  <c r="N2399" i="2"/>
  <c r="N2391" i="2"/>
  <c r="N2385" i="2"/>
  <c r="N2379" i="2"/>
  <c r="N2377" i="2"/>
  <c r="N2369" i="2"/>
  <c r="N2367" i="2"/>
  <c r="O2354" i="2"/>
  <c r="N2354" i="2"/>
  <c r="O2333" i="2"/>
  <c r="O2331" i="2"/>
  <c r="O2327" i="2"/>
  <c r="O2323" i="2"/>
  <c r="O2319" i="2"/>
  <c r="O2315" i="2"/>
  <c r="O2311" i="2"/>
  <c r="O2307" i="2"/>
  <c r="O2303" i="2"/>
  <c r="O2299" i="2"/>
  <c r="O2295" i="2"/>
  <c r="I2295" i="2"/>
  <c r="I2286" i="2"/>
  <c r="O2234" i="2"/>
  <c r="N2233" i="2"/>
  <c r="N2232" i="2"/>
  <c r="O2230" i="2"/>
  <c r="N2227" i="2"/>
  <c r="O2226" i="2"/>
  <c r="O2224" i="2"/>
  <c r="N2224" i="2"/>
  <c r="O2220" i="2"/>
  <c r="N2218" i="2"/>
  <c r="O2218" i="2"/>
  <c r="O2216" i="2"/>
  <c r="N2216" i="2"/>
  <c r="O2215" i="2"/>
  <c r="O2214" i="2"/>
  <c r="N2211" i="2"/>
  <c r="N2209" i="2"/>
  <c r="O2208" i="2"/>
  <c r="N2207" i="2"/>
  <c r="O2206" i="2"/>
  <c r="O2204" i="2"/>
  <c r="N2204" i="2"/>
  <c r="N2203" i="2"/>
  <c r="O2201" i="2"/>
  <c r="N2200" i="2"/>
  <c r="O2197" i="2"/>
  <c r="O2196" i="2"/>
  <c r="O2195" i="2"/>
  <c r="O2189" i="2"/>
  <c r="N2189" i="2"/>
  <c r="O2188" i="2"/>
  <c r="O2186" i="2"/>
  <c r="O2184" i="2"/>
  <c r="O2183" i="2"/>
  <c r="O2182" i="2"/>
  <c r="O2181" i="2"/>
  <c r="N2181" i="2"/>
  <c r="N2180" i="2"/>
  <c r="O2180" i="2"/>
  <c r="O2177" i="2"/>
  <c r="O2175" i="2"/>
  <c r="O2173" i="2"/>
  <c r="N2172" i="2"/>
  <c r="O2172" i="2"/>
  <c r="O2171" i="2"/>
  <c r="O2170" i="2"/>
  <c r="N2167" i="2"/>
  <c r="O2165" i="2"/>
  <c r="O2163" i="2"/>
  <c r="O2162" i="2"/>
  <c r="N2159" i="2"/>
  <c r="N2151" i="2"/>
  <c r="N2149" i="2"/>
  <c r="N2145" i="2"/>
  <c r="N2131" i="2"/>
  <c r="N2129" i="2"/>
  <c r="N2127" i="2"/>
  <c r="N2123" i="2"/>
  <c r="O2121" i="2"/>
  <c r="N2099" i="2"/>
  <c r="N2095" i="2"/>
  <c r="N2091" i="2"/>
  <c r="N2085" i="2"/>
  <c r="N2069" i="2"/>
  <c r="N2067" i="2"/>
  <c r="N2063" i="2"/>
  <c r="O2061" i="2"/>
  <c r="N2059" i="2"/>
  <c r="N2053" i="2"/>
  <c r="N2049" i="2"/>
  <c r="N2037" i="2"/>
  <c r="N2035" i="2"/>
  <c r="N2031" i="2"/>
  <c r="N2027" i="2"/>
  <c r="N2021" i="2"/>
  <c r="N2017" i="2"/>
  <c r="O2015" i="2"/>
  <c r="N2013" i="2"/>
  <c r="N2009" i="2"/>
  <c r="N2005" i="2"/>
  <c r="N2001" i="2"/>
  <c r="O1999" i="2"/>
  <c r="N1997" i="2"/>
  <c r="N1993" i="2"/>
  <c r="N1989" i="2"/>
  <c r="N1985" i="2"/>
  <c r="N1981" i="2"/>
  <c r="O1975" i="2"/>
  <c r="N1973" i="2"/>
  <c r="O1967" i="2"/>
  <c r="O1963" i="2"/>
  <c r="N1962" i="2"/>
  <c r="N1959" i="2"/>
  <c r="O1957" i="2"/>
  <c r="O1951" i="2"/>
  <c r="O1947" i="2"/>
  <c r="O1936" i="2"/>
  <c r="O1928" i="2"/>
  <c r="O1924" i="2"/>
  <c r="O1923" i="2"/>
  <c r="N1923" i="2"/>
  <c r="O1919" i="2"/>
  <c r="O1917" i="2"/>
  <c r="N1917" i="2"/>
  <c r="O1916" i="2"/>
  <c r="O1914" i="2"/>
  <c r="N1911" i="2"/>
  <c r="O1908" i="2"/>
  <c r="O1904" i="2"/>
  <c r="N1903" i="2"/>
  <c r="O1903" i="2"/>
  <c r="O1898" i="2"/>
  <c r="O1892" i="2"/>
  <c r="N1891" i="2"/>
  <c r="O1888" i="2"/>
  <c r="O1887" i="2"/>
  <c r="N1887" i="2"/>
  <c r="O1884" i="2"/>
  <c r="N1883" i="2"/>
  <c r="O1880" i="2"/>
  <c r="O1879" i="2"/>
  <c r="O1876" i="2"/>
  <c r="N1875" i="2"/>
  <c r="O1871" i="2"/>
  <c r="O1868" i="2"/>
  <c r="O1860" i="2"/>
  <c r="N1859" i="2"/>
  <c r="O1856" i="2"/>
  <c r="O1855" i="2"/>
  <c r="N1855" i="2"/>
  <c r="N1851" i="2"/>
  <c r="O1848" i="2"/>
  <c r="O1847" i="2"/>
  <c r="O1844" i="2"/>
  <c r="N1843" i="2"/>
  <c r="O1839" i="2"/>
  <c r="O1836" i="2"/>
  <c r="O1828" i="2"/>
  <c r="N1827" i="2"/>
  <c r="O1824" i="2"/>
  <c r="O1823" i="2"/>
  <c r="N1823" i="2"/>
  <c r="N1819" i="2"/>
  <c r="O1816" i="2"/>
  <c r="O1815" i="2"/>
  <c r="O1812" i="2"/>
  <c r="N1811" i="2"/>
  <c r="O1807" i="2"/>
  <c r="O1804" i="2"/>
  <c r="O1796" i="2"/>
  <c r="N1795" i="2"/>
  <c r="O1792" i="2"/>
  <c r="O1791" i="2"/>
  <c r="N1791" i="2"/>
  <c r="N1787" i="2"/>
  <c r="O1784" i="2"/>
  <c r="O1783" i="2"/>
  <c r="O1780" i="2"/>
  <c r="O1775" i="2"/>
  <c r="O1772" i="2"/>
  <c r="O1764" i="2"/>
  <c r="N1763" i="2"/>
  <c r="O1760" i="2"/>
  <c r="O1759" i="2"/>
  <c r="N1759" i="2"/>
  <c r="O1756" i="2"/>
  <c r="N1755" i="2"/>
  <c r="O1752" i="2"/>
  <c r="O1751" i="2"/>
  <c r="O1748" i="2"/>
  <c r="O1743" i="2"/>
  <c r="O1740" i="2"/>
  <c r="O1732" i="2"/>
  <c r="N1731" i="2"/>
  <c r="O1728" i="2"/>
  <c r="N1727" i="2"/>
  <c r="O1724" i="2"/>
  <c r="O1723" i="2"/>
  <c r="O1716" i="2"/>
  <c r="N1715" i="2"/>
  <c r="O1714" i="2"/>
  <c r="O1713" i="2"/>
  <c r="N1711" i="2"/>
  <c r="O1708" i="2"/>
  <c r="O1704" i="2"/>
  <c r="N1703" i="2"/>
  <c r="N1702" i="2"/>
  <c r="O1700" i="2"/>
  <c r="O1697" i="2"/>
  <c r="O1696" i="2"/>
  <c r="N1695" i="2"/>
  <c r="N1691" i="2"/>
  <c r="O1690" i="2"/>
  <c r="N1689" i="2"/>
  <c r="O1687" i="2"/>
  <c r="O1684" i="2"/>
  <c r="N1681" i="2"/>
  <c r="O1681" i="2"/>
  <c r="O1680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O1661" i="2"/>
  <c r="N1660" i="2"/>
  <c r="N1659" i="2"/>
  <c r="O1658" i="2"/>
  <c r="N1656" i="2"/>
  <c r="O1655" i="2"/>
  <c r="N1653" i="2"/>
  <c r="O1652" i="2"/>
  <c r="N1651" i="2"/>
  <c r="N1650" i="2"/>
  <c r="N1649" i="2"/>
  <c r="O1647" i="2"/>
  <c r="N1643" i="2"/>
  <c r="O1642" i="2"/>
  <c r="O1640" i="2"/>
  <c r="N1637" i="2"/>
  <c r="O1635" i="2"/>
  <c r="O1634" i="2"/>
  <c r="O1633" i="2"/>
  <c r="O1632" i="2"/>
  <c r="N1629" i="2"/>
  <c r="O1626" i="2"/>
  <c r="O1625" i="2"/>
  <c r="N1623" i="2"/>
  <c r="N1621" i="2"/>
  <c r="N1619" i="2"/>
  <c r="O1619" i="2"/>
  <c r="N1617" i="2"/>
  <c r="N1615" i="2"/>
  <c r="N1611" i="2"/>
  <c r="O1610" i="2"/>
  <c r="N1607" i="2"/>
  <c r="N1605" i="2"/>
  <c r="N1603" i="2"/>
  <c r="N1601" i="2"/>
  <c r="O1597" i="2"/>
  <c r="N1593" i="2"/>
  <c r="N1591" i="2"/>
  <c r="N1589" i="2"/>
  <c r="N1585" i="2"/>
  <c r="O1569" i="2"/>
  <c r="N1543" i="2"/>
  <c r="N1537" i="2"/>
  <c r="O1521" i="2"/>
  <c r="O1509" i="2"/>
  <c r="N1505" i="2"/>
  <c r="N1501" i="2"/>
  <c r="N1500" i="2"/>
  <c r="N1499" i="2"/>
  <c r="N1497" i="2"/>
  <c r="N1492" i="2"/>
  <c r="N1490" i="2"/>
  <c r="N1489" i="2"/>
  <c r="N1488" i="2"/>
  <c r="N1487" i="2"/>
  <c r="N1476" i="2"/>
  <c r="N1474" i="2"/>
  <c r="N1473" i="2"/>
  <c r="N1470" i="2"/>
  <c r="N1469" i="2"/>
  <c r="N1467" i="2"/>
  <c r="N1463" i="2"/>
  <c r="N1458" i="2"/>
  <c r="N1453" i="2"/>
  <c r="O1446" i="2"/>
  <c r="N1440" i="2"/>
  <c r="N1438" i="2"/>
  <c r="N1435" i="2"/>
  <c r="N1433" i="2"/>
  <c r="N1429" i="2"/>
  <c r="N1428" i="2"/>
  <c r="N1426" i="2"/>
  <c r="N1424" i="2"/>
  <c r="N1423" i="2"/>
  <c r="O1419" i="2"/>
  <c r="O1415" i="2"/>
  <c r="N1411" i="2"/>
  <c r="N1341" i="2"/>
  <c r="N1325" i="2"/>
  <c r="O1321" i="2"/>
  <c r="N1319" i="2"/>
  <c r="O1313" i="2"/>
  <c r="O1307" i="2"/>
  <c r="O1305" i="2"/>
  <c r="O1303" i="2"/>
  <c r="N1299" i="2"/>
  <c r="O1298" i="2"/>
  <c r="N1295" i="2"/>
  <c r="N1293" i="2"/>
  <c r="N1291" i="2"/>
  <c r="O1289" i="2"/>
  <c r="O1286" i="2"/>
  <c r="N1285" i="2"/>
  <c r="N1283" i="2"/>
  <c r="O1282" i="2"/>
  <c r="O1278" i="2"/>
  <c r="O1274" i="2"/>
  <c r="O1270" i="2"/>
  <c r="O1267" i="2"/>
  <c r="O1266" i="2"/>
  <c r="O1263" i="2"/>
  <c r="O1262" i="2"/>
  <c r="O1261" i="2"/>
  <c r="N1259" i="2"/>
  <c r="O1256" i="2"/>
  <c r="N1253" i="2"/>
  <c r="O1252" i="2"/>
  <c r="O1251" i="2"/>
  <c r="N1249" i="2"/>
  <c r="O1248" i="2"/>
  <c r="O1247" i="2"/>
  <c r="N1243" i="2"/>
  <c r="N1015" i="2"/>
  <c r="O1013" i="2"/>
  <c r="O1011" i="2"/>
  <c r="O1009" i="2"/>
  <c r="O1007" i="2"/>
  <c r="O1005" i="2"/>
  <c r="O1003" i="2"/>
  <c r="O1001" i="2"/>
  <c r="O999" i="2"/>
  <c r="O997" i="2"/>
  <c r="O995" i="2"/>
  <c r="O993" i="2"/>
  <c r="O991" i="2"/>
  <c r="O989" i="2"/>
  <c r="O987" i="2"/>
  <c r="O985" i="2"/>
  <c r="O983" i="2"/>
  <c r="O981" i="2"/>
  <c r="O979" i="2"/>
  <c r="O977" i="2"/>
  <c r="O975" i="2"/>
  <c r="O973" i="2"/>
  <c r="O969" i="2"/>
  <c r="O967" i="2"/>
  <c r="O965" i="2"/>
  <c r="N965" i="2"/>
  <c r="O963" i="2"/>
  <c r="O961" i="2"/>
  <c r="O959" i="2"/>
  <c r="N957" i="2"/>
  <c r="O951" i="2"/>
  <c r="O950" i="2"/>
  <c r="O947" i="2"/>
  <c r="O945" i="2"/>
  <c r="N941" i="2"/>
  <c r="O935" i="2"/>
  <c r="N933" i="2"/>
  <c r="O931" i="2"/>
  <c r="O929" i="2"/>
  <c r="O923" i="2"/>
  <c r="N923" i="2"/>
  <c r="N921" i="2"/>
  <c r="O920" i="2"/>
  <c r="N919" i="2"/>
  <c r="O918" i="2"/>
  <c r="O917" i="2"/>
  <c r="O915" i="2"/>
  <c r="O911" i="2"/>
  <c r="O905" i="2"/>
  <c r="O900" i="2"/>
  <c r="O899" i="2"/>
  <c r="N899" i="2"/>
  <c r="O897" i="2"/>
  <c r="O895" i="2"/>
  <c r="O891" i="2"/>
  <c r="O883" i="2"/>
  <c r="O873" i="2"/>
  <c r="O864" i="2"/>
  <c r="O863" i="2"/>
  <c r="O861" i="2"/>
  <c r="O859" i="2"/>
  <c r="O857" i="2"/>
  <c r="O851" i="2"/>
  <c r="O847" i="2"/>
  <c r="O845" i="2"/>
  <c r="O843" i="2"/>
  <c r="O842" i="2"/>
  <c r="O841" i="2"/>
  <c r="O836" i="2"/>
  <c r="O835" i="2"/>
  <c r="O834" i="2"/>
  <c r="N833" i="2"/>
  <c r="N832" i="2"/>
  <c r="O832" i="2"/>
  <c r="O831" i="2"/>
  <c r="O830" i="2"/>
  <c r="O828" i="2"/>
  <c r="N827" i="2"/>
  <c r="O827" i="2"/>
  <c r="N826" i="2"/>
  <c r="O826" i="2"/>
  <c r="O824" i="2"/>
  <c r="N824" i="2"/>
  <c r="N823" i="2"/>
  <c r="O822" i="2"/>
  <c r="N822" i="2"/>
  <c r="O820" i="2"/>
  <c r="N820" i="2"/>
  <c r="O819" i="2"/>
  <c r="O818" i="2"/>
  <c r="N818" i="2"/>
  <c r="O817" i="2"/>
  <c r="O816" i="2"/>
  <c r="O814" i="2"/>
  <c r="N814" i="2"/>
  <c r="O813" i="2"/>
  <c r="O812" i="2"/>
  <c r="N812" i="2"/>
  <c r="N811" i="2"/>
  <c r="O810" i="2"/>
  <c r="N810" i="2"/>
  <c r="O808" i="2"/>
  <c r="N808" i="2"/>
  <c r="O807" i="2"/>
  <c r="O806" i="2"/>
  <c r="N806" i="2"/>
  <c r="O804" i="2"/>
  <c r="N804" i="2"/>
  <c r="N803" i="2"/>
  <c r="O803" i="2"/>
  <c r="N802" i="2"/>
  <c r="O802" i="2"/>
  <c r="O800" i="2"/>
  <c r="N800" i="2"/>
  <c r="O799" i="2"/>
  <c r="O798" i="2"/>
  <c r="O796" i="2"/>
  <c r="N796" i="2"/>
  <c r="O795" i="2"/>
  <c r="O794" i="2"/>
  <c r="N794" i="2"/>
  <c r="N793" i="2"/>
  <c r="O792" i="2"/>
  <c r="N792" i="2"/>
  <c r="O790" i="2"/>
  <c r="N790" i="2"/>
  <c r="O788" i="2"/>
  <c r="N787" i="2"/>
  <c r="O787" i="2"/>
  <c r="O786" i="2"/>
  <c r="N786" i="2"/>
  <c r="O785" i="2"/>
  <c r="O784" i="2"/>
  <c r="N784" i="2"/>
  <c r="O782" i="2"/>
  <c r="N781" i="2"/>
  <c r="O781" i="2"/>
  <c r="O780" i="2"/>
  <c r="N780" i="2"/>
  <c r="O778" i="2"/>
  <c r="N778" i="2"/>
  <c r="O776" i="2"/>
  <c r="N775" i="2"/>
  <c r="O775" i="2"/>
  <c r="O774" i="2"/>
  <c r="N774" i="2"/>
  <c r="O772" i="2"/>
  <c r="N772" i="2"/>
  <c r="O771" i="2"/>
  <c r="O770" i="2"/>
  <c r="N770" i="2"/>
  <c r="N769" i="2"/>
  <c r="O768" i="2"/>
  <c r="N768" i="2"/>
  <c r="O767" i="2"/>
  <c r="O766" i="2"/>
  <c r="N766" i="2"/>
  <c r="N765" i="2"/>
  <c r="O764" i="2"/>
  <c r="N763" i="2"/>
  <c r="O763" i="2"/>
  <c r="O762" i="2"/>
  <c r="N762" i="2"/>
  <c r="O760" i="2"/>
  <c r="N760" i="2"/>
  <c r="O758" i="2"/>
  <c r="O756" i="2"/>
  <c r="N756" i="2"/>
  <c r="O755" i="2"/>
  <c r="O754" i="2"/>
  <c r="N754" i="2"/>
  <c r="O753" i="2"/>
  <c r="N753" i="2"/>
  <c r="O752" i="2"/>
  <c r="O750" i="2"/>
  <c r="O749" i="2"/>
  <c r="O748" i="2"/>
  <c r="N748" i="2"/>
  <c r="O746" i="2"/>
  <c r="O744" i="2"/>
  <c r="N744" i="2"/>
  <c r="O743" i="2"/>
  <c r="O742" i="2"/>
  <c r="N742" i="2"/>
  <c r="O740" i="2"/>
  <c r="N739" i="2"/>
  <c r="O739" i="2"/>
  <c r="O738" i="2"/>
  <c r="N738" i="2"/>
  <c r="O736" i="2"/>
  <c r="N736" i="2"/>
  <c r="O735" i="2"/>
  <c r="N735" i="2"/>
  <c r="O734" i="2"/>
  <c r="O732" i="2"/>
  <c r="O731" i="2"/>
  <c r="O730" i="2"/>
  <c r="N730" i="2"/>
  <c r="O728" i="2"/>
  <c r="O726" i="2"/>
  <c r="N726" i="2"/>
  <c r="N725" i="2"/>
  <c r="O724" i="2"/>
  <c r="O723" i="2"/>
  <c r="O722" i="2"/>
  <c r="O721" i="2"/>
  <c r="O720" i="2"/>
  <c r="O718" i="2"/>
  <c r="O717" i="2"/>
  <c r="O716" i="2"/>
  <c r="O714" i="2"/>
  <c r="N714" i="2"/>
  <c r="N713" i="2"/>
  <c r="O712" i="2"/>
  <c r="O711" i="2"/>
  <c r="N711" i="2"/>
  <c r="O710" i="2"/>
  <c r="O708" i="2"/>
  <c r="O707" i="2"/>
  <c r="O706" i="2"/>
  <c r="N705" i="2"/>
  <c r="O704" i="2"/>
  <c r="N703" i="2"/>
  <c r="O703" i="2"/>
  <c r="O702" i="2"/>
  <c r="O700" i="2"/>
  <c r="N700" i="2"/>
  <c r="O699" i="2"/>
  <c r="N699" i="2"/>
  <c r="O698" i="2"/>
  <c r="O696" i="2"/>
  <c r="O694" i="2"/>
  <c r="O692" i="2"/>
  <c r="N692" i="2"/>
  <c r="O691" i="2"/>
  <c r="O690" i="2"/>
  <c r="O689" i="2"/>
  <c r="O688" i="2"/>
  <c r="N688" i="2"/>
  <c r="O686" i="2"/>
  <c r="O685" i="2"/>
  <c r="O684" i="2"/>
  <c r="O682" i="2"/>
  <c r="O681" i="2"/>
  <c r="N681" i="2"/>
  <c r="O680" i="2"/>
  <c r="O679" i="2"/>
  <c r="N678" i="2"/>
  <c r="O678" i="2"/>
  <c r="N676" i="2"/>
  <c r="O676" i="2"/>
  <c r="O675" i="2"/>
  <c r="N675" i="2"/>
  <c r="O674" i="2"/>
  <c r="N672" i="2"/>
  <c r="O672" i="2"/>
  <c r="O671" i="2"/>
  <c r="O670" i="2"/>
  <c r="N670" i="2"/>
  <c r="O668" i="2"/>
  <c r="O667" i="2"/>
  <c r="N666" i="2"/>
  <c r="O666" i="2"/>
  <c r="N664" i="2"/>
  <c r="O664" i="2"/>
  <c r="N662" i="2"/>
  <c r="O662" i="2"/>
  <c r="N661" i="2"/>
  <c r="O660" i="2"/>
  <c r="O659" i="2"/>
  <c r="N659" i="2"/>
  <c r="N658" i="2"/>
  <c r="O658" i="2"/>
  <c r="O657" i="2"/>
  <c r="O656" i="2"/>
  <c r="O654" i="2"/>
  <c r="O653" i="2"/>
  <c r="N653" i="2"/>
  <c r="N652" i="2"/>
  <c r="O652" i="2"/>
  <c r="N650" i="2"/>
  <c r="O650" i="2"/>
  <c r="O649" i="2"/>
  <c r="N648" i="2"/>
  <c r="O648" i="2"/>
  <c r="O647" i="2"/>
  <c r="O646" i="2"/>
  <c r="O644" i="2"/>
  <c r="O642" i="2"/>
  <c r="N642" i="2"/>
  <c r="O640" i="2"/>
  <c r="N640" i="2"/>
  <c r="O639" i="2"/>
  <c r="N639" i="2"/>
  <c r="O638" i="2"/>
  <c r="O637" i="2"/>
  <c r="O636" i="2"/>
  <c r="O635" i="2"/>
  <c r="O634" i="2"/>
  <c r="O633" i="2"/>
  <c r="N633" i="2"/>
  <c r="O632" i="2"/>
  <c r="N632" i="2"/>
  <c r="O630" i="2"/>
  <c r="O628" i="2"/>
  <c r="N628" i="2"/>
  <c r="N626" i="2"/>
  <c r="O625" i="2"/>
  <c r="O623" i="2"/>
  <c r="O621" i="2"/>
  <c r="O620" i="2"/>
  <c r="O619" i="2"/>
  <c r="N617" i="2"/>
  <c r="N616" i="2"/>
  <c r="O614" i="2"/>
  <c r="O612" i="2"/>
  <c r="O611" i="2"/>
  <c r="O610" i="2"/>
  <c r="O609" i="2"/>
  <c r="N607" i="2"/>
  <c r="N605" i="2"/>
  <c r="O605" i="2"/>
  <c r="O604" i="2"/>
  <c r="O603" i="2"/>
  <c r="O601" i="2"/>
  <c r="N601" i="2"/>
  <c r="N593" i="2"/>
  <c r="O591" i="2"/>
  <c r="O589" i="2"/>
  <c r="N587" i="2"/>
  <c r="O587" i="2"/>
  <c r="O577" i="2"/>
  <c r="N577" i="2"/>
  <c r="O573" i="2"/>
  <c r="N573" i="2"/>
  <c r="O561" i="2"/>
  <c r="O559" i="2"/>
  <c r="O557" i="2"/>
  <c r="N557" i="2"/>
  <c r="N555" i="2"/>
  <c r="O549" i="2"/>
  <c r="O543" i="2"/>
  <c r="O539" i="2"/>
  <c r="N539" i="2"/>
  <c r="O537" i="2"/>
  <c r="O532" i="2"/>
  <c r="N532" i="2"/>
  <c r="O530" i="2"/>
  <c r="O528" i="2"/>
  <c r="O527" i="2"/>
  <c r="N523" i="2"/>
  <c r="O522" i="2"/>
  <c r="O518" i="2"/>
  <c r="N516" i="2"/>
  <c r="N514" i="2"/>
  <c r="O512" i="2"/>
  <c r="O510" i="2"/>
  <c r="I486" i="2"/>
  <c r="O485" i="2"/>
  <c r="O484" i="2"/>
  <c r="O483" i="2"/>
  <c r="O479" i="2"/>
  <c r="N477" i="2"/>
  <c r="N476" i="2"/>
  <c r="N474" i="2"/>
  <c r="N473" i="2"/>
  <c r="N472" i="2"/>
  <c r="N471" i="2"/>
  <c r="N470" i="2"/>
  <c r="N469" i="2"/>
  <c r="N463" i="2"/>
  <c r="N459" i="2"/>
  <c r="O452" i="2"/>
  <c r="N451" i="2"/>
  <c r="N449" i="2"/>
  <c r="N445" i="2"/>
  <c r="N437" i="2"/>
  <c r="N435" i="2"/>
  <c r="N431" i="2"/>
  <c r="N427" i="2"/>
  <c r="N423" i="2"/>
  <c r="N419" i="2"/>
  <c r="N413" i="2"/>
  <c r="N405" i="2"/>
  <c r="N399" i="2"/>
  <c r="N395" i="2"/>
  <c r="N393" i="2"/>
  <c r="O385" i="2"/>
  <c r="N383" i="2"/>
  <c r="N379" i="2"/>
  <c r="N377" i="2"/>
  <c r="N367" i="2"/>
  <c r="N363" i="2"/>
  <c r="N361" i="2"/>
  <c r="N357" i="2"/>
  <c r="I357" i="2"/>
  <c r="N355" i="2"/>
  <c r="O355" i="2"/>
  <c r="N349" i="2"/>
  <c r="O347" i="2"/>
  <c r="O341" i="2"/>
  <c r="O340" i="2"/>
  <c r="O339" i="2"/>
  <c r="N336" i="2"/>
  <c r="O335" i="2"/>
  <c r="N334" i="2"/>
  <c r="N331" i="2"/>
  <c r="O331" i="2"/>
  <c r="O329" i="2"/>
  <c r="N326" i="2"/>
  <c r="O324" i="2"/>
  <c r="N321" i="2"/>
  <c r="O321" i="2"/>
  <c r="O319" i="2"/>
  <c r="O317" i="2"/>
  <c r="N316" i="2"/>
  <c r="N313" i="2"/>
  <c r="N312" i="2"/>
  <c r="O309" i="2"/>
  <c r="O307" i="2"/>
  <c r="N307" i="2"/>
  <c r="O306" i="2"/>
  <c r="N302" i="2"/>
  <c r="O297" i="2"/>
  <c r="O296" i="2"/>
  <c r="N294" i="2"/>
  <c r="N292" i="2"/>
  <c r="N290" i="2"/>
  <c r="O289" i="2"/>
  <c r="O287" i="2"/>
  <c r="N285" i="2"/>
  <c r="N284" i="2"/>
  <c r="N280" i="2"/>
  <c r="O279" i="2"/>
  <c r="O275" i="2"/>
  <c r="N270" i="2"/>
  <c r="N268" i="2"/>
  <c r="O265" i="2"/>
  <c r="N265" i="2"/>
  <c r="N264" i="2"/>
  <c r="O262" i="2"/>
  <c r="O260" i="2"/>
  <c r="N260" i="2"/>
  <c r="O258" i="2"/>
  <c r="O256" i="2"/>
  <c r="N256" i="2"/>
  <c r="O254" i="2"/>
  <c r="N252" i="2"/>
  <c r="O252" i="2"/>
  <c r="N250" i="2"/>
  <c r="O250" i="2"/>
  <c r="N248" i="2"/>
  <c r="O248" i="2"/>
  <c r="O246" i="2"/>
  <c r="N246" i="2"/>
  <c r="O244" i="2"/>
  <c r="N244" i="2"/>
  <c r="O242" i="2"/>
  <c r="O240" i="2"/>
  <c r="N240" i="2"/>
  <c r="O238" i="2"/>
  <c r="N236" i="2"/>
  <c r="O236" i="2"/>
  <c r="N234" i="2"/>
  <c r="O234" i="2"/>
  <c r="N232" i="2"/>
  <c r="O232" i="2"/>
  <c r="O230" i="2"/>
  <c r="N230" i="2"/>
  <c r="O228" i="2"/>
  <c r="N228" i="2"/>
  <c r="O226" i="2"/>
  <c r="O224" i="2"/>
  <c r="N224" i="2"/>
  <c r="O222" i="2"/>
  <c r="N220" i="2"/>
  <c r="O220" i="2"/>
  <c r="N218" i="2"/>
  <c r="O218" i="2"/>
  <c r="N216" i="2"/>
  <c r="O216" i="2"/>
  <c r="O214" i="2"/>
  <c r="N212" i="2"/>
  <c r="N210" i="2"/>
  <c r="O210" i="2"/>
  <c r="N208" i="2"/>
  <c r="O200" i="2"/>
  <c r="O196" i="2"/>
  <c r="O192" i="2"/>
  <c r="O188" i="2"/>
  <c r="O184" i="2"/>
  <c r="O180" i="2"/>
  <c r="O176" i="2"/>
  <c r="I92" i="2"/>
  <c r="O91" i="2"/>
  <c r="I91" i="2"/>
  <c r="N90" i="2"/>
  <c r="O89" i="2"/>
  <c r="N87" i="2"/>
  <c r="N86" i="2"/>
  <c r="O86" i="2"/>
  <c r="N85" i="2"/>
  <c r="O85" i="2"/>
  <c r="O84" i="2"/>
  <c r="N84" i="2"/>
  <c r="O83" i="2"/>
  <c r="O81" i="2"/>
  <c r="N78" i="2"/>
  <c r="O78" i="2"/>
  <c r="N77" i="2"/>
  <c r="O77" i="2"/>
  <c r="N76" i="2"/>
  <c r="O73" i="2"/>
  <c r="O69" i="2"/>
  <c r="N69" i="2"/>
  <c r="O68" i="2"/>
  <c r="O65" i="2"/>
  <c r="N61" i="2"/>
  <c r="O61" i="2"/>
  <c r="O60" i="2"/>
  <c r="N60" i="2"/>
  <c r="O59" i="2"/>
  <c r="O58" i="2"/>
  <c r="O57" i="2"/>
  <c r="N54" i="2"/>
  <c r="O53" i="2"/>
  <c r="N52" i="2"/>
  <c r="O50" i="2"/>
  <c r="N49" i="2"/>
  <c r="N48" i="2"/>
  <c r="N47" i="2"/>
  <c r="O45" i="2"/>
  <c r="N45" i="2"/>
  <c r="N44" i="2"/>
  <c r="O41" i="2"/>
  <c r="N39" i="2"/>
  <c r="O38" i="2"/>
  <c r="O37" i="2"/>
  <c r="N36" i="2"/>
  <c r="O33" i="2"/>
  <c r="O31" i="2"/>
  <c r="N30" i="2"/>
  <c r="O29" i="2"/>
  <c r="N29" i="2"/>
  <c r="N28" i="2"/>
  <c r="O27" i="2"/>
  <c r="O25" i="2"/>
  <c r="N22" i="2"/>
  <c r="N20" i="2"/>
  <c r="N18" i="2"/>
  <c r="O18" i="2"/>
  <c r="N17" i="2"/>
  <c r="O17" i="2"/>
  <c r="N16" i="2"/>
  <c r="O16" i="2"/>
  <c r="N15" i="2"/>
  <c r="N14" i="2"/>
  <c r="Q5" i="2"/>
  <c r="P3147" i="2" l="1"/>
  <c r="P321" i="2"/>
  <c r="P246" i="2"/>
  <c r="P539" i="2"/>
  <c r="P808" i="2"/>
  <c r="P2772" i="2"/>
  <c r="P3044" i="2"/>
  <c r="P3351" i="2"/>
  <c r="P762" i="2"/>
  <c r="P786" i="2"/>
  <c r="P812" i="2"/>
  <c r="P1791" i="2"/>
  <c r="P753" i="2"/>
  <c r="P658" i="2"/>
  <c r="P1917" i="2"/>
  <c r="P2570" i="2"/>
  <c r="P3991" i="2"/>
  <c r="P78" i="2"/>
  <c r="P234" i="2"/>
  <c r="P703" i="2"/>
  <c r="P735" i="2"/>
  <c r="P2776" i="2"/>
  <c r="P3051" i="2"/>
  <c r="P3358" i="2"/>
  <c r="P256" i="2"/>
  <c r="P573" i="2"/>
  <c r="P659" i="2"/>
  <c r="P355" i="2"/>
  <c r="P803" i="2"/>
  <c r="P3803" i="2"/>
  <c r="P16" i="2"/>
  <c r="P224" i="2"/>
  <c r="P662" i="2"/>
  <c r="P692" i="2"/>
  <c r="P739" i="2"/>
  <c r="P1619" i="2"/>
  <c r="P1855" i="2"/>
  <c r="P3811" i="2"/>
  <c r="I5" i="2"/>
  <c r="P232" i="2"/>
  <c r="P787" i="2"/>
  <c r="P2774" i="2"/>
  <c r="P3546" i="2"/>
  <c r="P814" i="2"/>
  <c r="P675" i="2"/>
  <c r="P1759" i="2"/>
  <c r="P1887" i="2"/>
  <c r="P1923" i="2"/>
  <c r="P86" i="2"/>
  <c r="P210" i="2"/>
  <c r="P248" i="2"/>
  <c r="P250" i="2"/>
  <c r="P3801" i="2"/>
  <c r="P826" i="2"/>
  <c r="P244" i="2"/>
  <c r="P726" i="2"/>
  <c r="P730" i="2"/>
  <c r="P822" i="2"/>
  <c r="P1823" i="2"/>
  <c r="P3371" i="2"/>
  <c r="P3796" i="2"/>
  <c r="P775" i="2"/>
  <c r="P240" i="2"/>
  <c r="P2758" i="2"/>
  <c r="P2764" i="2"/>
  <c r="P711" i="2"/>
  <c r="P756" i="2"/>
  <c r="P820" i="2"/>
  <c r="P2441" i="2"/>
  <c r="P230" i="2"/>
  <c r="P681" i="2"/>
  <c r="P744" i="2"/>
  <c r="P3366" i="2"/>
  <c r="P3389" i="2"/>
  <c r="P3534" i="2"/>
  <c r="P2768" i="2"/>
  <c r="P3179" i="2"/>
  <c r="P3376" i="2"/>
  <c r="P3144" i="2"/>
  <c r="P3929" i="2"/>
  <c r="P3083" i="2"/>
  <c r="P3359" i="2"/>
  <c r="P780" i="2"/>
  <c r="P3940" i="2"/>
  <c r="P17" i="2"/>
  <c r="P216" i="2"/>
  <c r="P228" i="2"/>
  <c r="P748" i="2"/>
  <c r="P260" i="2"/>
  <c r="P218" i="2"/>
  <c r="P754" i="2"/>
  <c r="P790" i="2"/>
  <c r="P794" i="2"/>
  <c r="P818" i="2"/>
  <c r="N13" i="2"/>
  <c r="N23" i="2"/>
  <c r="O34" i="2"/>
  <c r="O44" i="2"/>
  <c r="P44" i="2" s="1"/>
  <c r="N68" i="2"/>
  <c r="O72" i="2"/>
  <c r="O82" i="2"/>
  <c r="O212" i="2"/>
  <c r="O225" i="2"/>
  <c r="O241" i="2"/>
  <c r="O257" i="2"/>
  <c r="O263" i="2"/>
  <c r="O271" i="2"/>
  <c r="O285" i="2"/>
  <c r="O299" i="2"/>
  <c r="N311" i="2"/>
  <c r="N314" i="2"/>
  <c r="N335" i="2"/>
  <c r="O369" i="2"/>
  <c r="O415" i="2"/>
  <c r="O465" i="2"/>
  <c r="N480" i="2"/>
  <c r="O488" i="2"/>
  <c r="O492" i="2"/>
  <c r="O496" i="2"/>
  <c r="O500" i="2"/>
  <c r="O504" i="2"/>
  <c r="N508" i="2"/>
  <c r="N526" i="2"/>
  <c r="N540" i="2"/>
  <c r="O555" i="2"/>
  <c r="O608" i="2"/>
  <c r="N635" i="2"/>
  <c r="N647" i="2"/>
  <c r="N685" i="2"/>
  <c r="N691" i="2"/>
  <c r="N721" i="2"/>
  <c r="N733" i="2"/>
  <c r="N855" i="2"/>
  <c r="O874" i="2"/>
  <c r="O901" i="2"/>
  <c r="O928" i="2"/>
  <c r="N943" i="2"/>
  <c r="O943" i="2"/>
  <c r="N1609" i="2"/>
  <c r="N37" i="2"/>
  <c r="P37" i="2" s="1"/>
  <c r="O48" i="2"/>
  <c r="N65" i="2"/>
  <c r="N82" i="2"/>
  <c r="O264" i="2"/>
  <c r="N300" i="2"/>
  <c r="N318" i="2"/>
  <c r="N339" i="2"/>
  <c r="O343" i="2"/>
  <c r="O446" i="2"/>
  <c r="N461" i="2"/>
  <c r="O508" i="2"/>
  <c r="N512" i="2"/>
  <c r="N559" i="2"/>
  <c r="O563" i="2"/>
  <c r="O615" i="2"/>
  <c r="N706" i="2"/>
  <c r="P706" i="2" s="1"/>
  <c r="N715" i="2"/>
  <c r="N727" i="2"/>
  <c r="N745" i="2"/>
  <c r="N757" i="2"/>
  <c r="N859" i="2"/>
  <c r="O886" i="2"/>
  <c r="O909" i="2"/>
  <c r="N913" i="2"/>
  <c r="O932" i="2"/>
  <c r="O1257" i="2"/>
  <c r="N1641" i="2"/>
  <c r="N1657" i="2"/>
  <c r="O1788" i="2"/>
  <c r="O1863" i="2"/>
  <c r="N1863" i="2"/>
  <c r="P2189" i="2"/>
  <c r="O24" i="2"/>
  <c r="N41" i="2"/>
  <c r="O55" i="2"/>
  <c r="O62" i="2"/>
  <c r="N72" i="2"/>
  <c r="O79" i="2"/>
  <c r="N89" i="2"/>
  <c r="O267" i="2"/>
  <c r="N279" i="2"/>
  <c r="N282" i="2"/>
  <c r="N373" i="2"/>
  <c r="O454" i="2"/>
  <c r="N465" i="2"/>
  <c r="N530" i="2"/>
  <c r="O597" i="2"/>
  <c r="N612" i="2"/>
  <c r="N619" i="2"/>
  <c r="N671" i="2"/>
  <c r="N836" i="2"/>
  <c r="N867" i="2"/>
  <c r="O913" i="2"/>
  <c r="N1315" i="2"/>
  <c r="N939" i="2"/>
  <c r="O939" i="2"/>
  <c r="N289" i="2"/>
  <c r="N347" i="2"/>
  <c r="P347" i="2" s="1"/>
  <c r="N537" i="2"/>
  <c r="O593" i="2"/>
  <c r="P605" i="2"/>
  <c r="N644" i="2"/>
  <c r="P653" i="2"/>
  <c r="N682" i="2"/>
  <c r="P682" i="2" s="1"/>
  <c r="N694" i="2"/>
  <c r="N718" i="2"/>
  <c r="P827" i="2"/>
  <c r="O1820" i="2"/>
  <c r="O1895" i="2"/>
  <c r="N1895" i="2"/>
  <c r="O10" i="2"/>
  <c r="O20" i="2"/>
  <c r="N24" i="2"/>
  <c r="O35" i="2"/>
  <c r="N55" i="2"/>
  <c r="O66" i="2"/>
  <c r="O76" i="2"/>
  <c r="N79" i="2"/>
  <c r="N222" i="2"/>
  <c r="O229" i="2"/>
  <c r="N238" i="2"/>
  <c r="O245" i="2"/>
  <c r="N254" i="2"/>
  <c r="O261" i="2"/>
  <c r="N275" i="2"/>
  <c r="P275" i="2" s="1"/>
  <c r="N286" i="2"/>
  <c r="N304" i="2"/>
  <c r="O311" i="2"/>
  <c r="N322" i="2"/>
  <c r="O351" i="2"/>
  <c r="O489" i="2"/>
  <c r="O493" i="2"/>
  <c r="O497" i="2"/>
  <c r="O501" i="2"/>
  <c r="O505" i="2"/>
  <c r="O509" i="2"/>
  <c r="O526" i="2"/>
  <c r="N534" i="2"/>
  <c r="O541" i="2"/>
  <c r="N545" i="2"/>
  <c r="O571" i="2"/>
  <c r="N575" i="2"/>
  <c r="O579" i="2"/>
  <c r="O602" i="2"/>
  <c r="O626" i="2"/>
  <c r="N638" i="2"/>
  <c r="N674" i="2"/>
  <c r="N707" i="2"/>
  <c r="N712" i="2"/>
  <c r="N724" i="2"/>
  <c r="N767" i="2"/>
  <c r="N785" i="2"/>
  <c r="N797" i="2"/>
  <c r="O855" i="2"/>
  <c r="P855" i="2" s="1"/>
  <c r="O871" i="2"/>
  <c r="N879" i="2"/>
  <c r="O879" i="2"/>
  <c r="O955" i="2"/>
  <c r="O1238" i="2"/>
  <c r="O1242" i="2"/>
  <c r="N1307" i="2"/>
  <c r="O1311" i="2"/>
  <c r="P1903" i="2"/>
  <c r="O1831" i="2"/>
  <c r="N1831" i="2"/>
  <c r="O14" i="2"/>
  <c r="O21" i="2"/>
  <c r="N31" i="2"/>
  <c r="O42" i="2"/>
  <c r="O52" i="2"/>
  <c r="O301" i="2"/>
  <c r="N319" i="2"/>
  <c r="N329" i="2"/>
  <c r="P329" i="2" s="1"/>
  <c r="N344" i="2"/>
  <c r="O348" i="2"/>
  <c r="N389" i="2"/>
  <c r="O447" i="2"/>
  <c r="N485" i="2"/>
  <c r="P485" i="2" s="1"/>
  <c r="N520" i="2"/>
  <c r="N623" i="2"/>
  <c r="N656" i="2"/>
  <c r="N668" i="2"/>
  <c r="N689" i="2"/>
  <c r="N701" i="2"/>
  <c r="N731" i="2"/>
  <c r="N737" i="2"/>
  <c r="N743" i="2"/>
  <c r="N749" i="2"/>
  <c r="N755" i="2"/>
  <c r="N761" i="2"/>
  <c r="N779" i="2"/>
  <c r="N791" i="2"/>
  <c r="N809" i="2"/>
  <c r="N821" i="2"/>
  <c r="N830" i="2"/>
  <c r="O856" i="2"/>
  <c r="O875" i="2"/>
  <c r="N887" i="2"/>
  <c r="O887" i="2"/>
  <c r="O1254" i="2"/>
  <c r="N1654" i="2"/>
  <c r="O1852" i="2"/>
  <c r="O1955" i="2"/>
  <c r="N1955" i="2"/>
  <c r="O7" i="2"/>
  <c r="O11" i="2"/>
  <c r="O28" i="2"/>
  <c r="O56" i="2"/>
  <c r="N62" i="2"/>
  <c r="N73" i="2"/>
  <c r="O90" i="2"/>
  <c r="O202" i="2"/>
  <c r="O206" i="2"/>
  <c r="O223" i="2"/>
  <c r="O239" i="2"/>
  <c r="O255" i="2"/>
  <c r="N272" i="2"/>
  <c r="O305" i="2"/>
  <c r="O323" i="2"/>
  <c r="O333" i="2"/>
  <c r="O401" i="2"/>
  <c r="O478" i="2"/>
  <c r="N541" i="2"/>
  <c r="O575" i="2"/>
  <c r="N683" i="2"/>
  <c r="N695" i="2"/>
  <c r="N837" i="2"/>
  <c r="O867" i="2"/>
  <c r="P899" i="2"/>
  <c r="N967" i="2"/>
  <c r="O1315" i="2"/>
  <c r="P781" i="2"/>
  <c r="O32" i="2"/>
  <c r="N38" i="2"/>
  <c r="P38" i="2" s="1"/>
  <c r="O63" i="2"/>
  <c r="O70" i="2"/>
  <c r="O166" i="2"/>
  <c r="O174" i="2"/>
  <c r="O178" i="2"/>
  <c r="O182" i="2"/>
  <c r="O186" i="2"/>
  <c r="O190" i="2"/>
  <c r="O194" i="2"/>
  <c r="O198" i="2"/>
  <c r="O269" i="2"/>
  <c r="N297" i="2"/>
  <c r="O330" i="2"/>
  <c r="O432" i="2"/>
  <c r="O516" i="2"/>
  <c r="N524" i="2"/>
  <c r="N531" i="2"/>
  <c r="P557" i="2"/>
  <c r="P587" i="2"/>
  <c r="O616" i="2"/>
  <c r="P639" i="2"/>
  <c r="N680" i="2"/>
  <c r="N698" i="2"/>
  <c r="N704" i="2"/>
  <c r="P704" i="2" s="1"/>
  <c r="N710" i="2"/>
  <c r="N734" i="2"/>
  <c r="N752" i="2"/>
  <c r="N764" i="2"/>
  <c r="N782" i="2"/>
  <c r="N849" i="2"/>
  <c r="N971" i="2"/>
  <c r="O971" i="2"/>
  <c r="O1627" i="2"/>
  <c r="N1627" i="2"/>
  <c r="O1939" i="2"/>
  <c r="N1939" i="2"/>
  <c r="O2750" i="2"/>
  <c r="N2750" i="2"/>
  <c r="N25" i="2"/>
  <c r="O39" i="2"/>
  <c r="P39" i="2" s="1"/>
  <c r="O46" i="2"/>
  <c r="N56" i="2"/>
  <c r="O67" i="2"/>
  <c r="O80" i="2"/>
  <c r="O87" i="2"/>
  <c r="K5" i="2"/>
  <c r="N226" i="2"/>
  <c r="N242" i="2"/>
  <c r="N258" i="2"/>
  <c r="N262" i="2"/>
  <c r="O273" i="2"/>
  <c r="N287" i="2"/>
  <c r="N323" i="2"/>
  <c r="N352" i="2"/>
  <c r="O356" i="2"/>
  <c r="O440" i="2"/>
  <c r="O444" i="2"/>
  <c r="N455" i="2"/>
  <c r="N482" i="2"/>
  <c r="O486" i="2"/>
  <c r="O490" i="2"/>
  <c r="O494" i="2"/>
  <c r="O498" i="2"/>
  <c r="O502" i="2"/>
  <c r="N506" i="2"/>
  <c r="N510" i="2"/>
  <c r="O517" i="2"/>
  <c r="O534" i="2"/>
  <c r="O545" i="2"/>
  <c r="N561" i="2"/>
  <c r="N591" i="2"/>
  <c r="O595" i="2"/>
  <c r="O627" i="2"/>
  <c r="N630" i="2"/>
  <c r="N636" i="2"/>
  <c r="N657" i="2"/>
  <c r="N669" i="2"/>
  <c r="N686" i="2"/>
  <c r="N716" i="2"/>
  <c r="N722" i="2"/>
  <c r="N728" i="2"/>
  <c r="N740" i="2"/>
  <c r="N746" i="2"/>
  <c r="P746" i="2" s="1"/>
  <c r="N758" i="2"/>
  <c r="N776" i="2"/>
  <c r="N788" i="2"/>
  <c r="N831" i="2"/>
  <c r="O837" i="2"/>
  <c r="O849" i="2"/>
  <c r="O960" i="2"/>
  <c r="N1031" i="2"/>
  <c r="N1297" i="2"/>
  <c r="N2716" i="2"/>
  <c r="O2716" i="2"/>
  <c r="O15" i="2"/>
  <c r="O22" i="2"/>
  <c r="P22" i="2" s="1"/>
  <c r="N32" i="2"/>
  <c r="O43" i="2"/>
  <c r="O49" i="2"/>
  <c r="N63" i="2"/>
  <c r="O74" i="2"/>
  <c r="O291" i="2"/>
  <c r="O298" i="2"/>
  <c r="O338" i="2"/>
  <c r="O345" i="2"/>
  <c r="N409" i="2"/>
  <c r="O425" i="2"/>
  <c r="O471" i="2"/>
  <c r="O506" i="2"/>
  <c r="O520" i="2"/>
  <c r="N528" i="2"/>
  <c r="N603" i="2"/>
  <c r="N651" i="2"/>
  <c r="N663" i="2"/>
  <c r="N771" i="2"/>
  <c r="N795" i="2"/>
  <c r="N801" i="2"/>
  <c r="N807" i="2"/>
  <c r="N813" i="2"/>
  <c r="N819" i="2"/>
  <c r="N825" i="2"/>
  <c r="O853" i="2"/>
  <c r="N857" i="2"/>
  <c r="O933" i="2"/>
  <c r="O937" i="2"/>
  <c r="N949" i="2"/>
  <c r="O964" i="2"/>
  <c r="O1468" i="2"/>
  <c r="N1468" i="2"/>
  <c r="O1735" i="2"/>
  <c r="N1735" i="2"/>
  <c r="P763" i="2"/>
  <c r="P18" i="2"/>
  <c r="P220" i="2"/>
  <c r="P236" i="2"/>
  <c r="P252" i="2"/>
  <c r="P648" i="2"/>
  <c r="P666" i="2"/>
  <c r="P699" i="2"/>
  <c r="N834" i="2"/>
  <c r="N953" i="2"/>
  <c r="O953" i="2"/>
  <c r="O1301" i="2"/>
  <c r="O2153" i="2"/>
  <c r="N2153" i="2"/>
  <c r="O26" i="2"/>
  <c r="O36" i="2"/>
  <c r="P36" i="2" s="1"/>
  <c r="N53" i="2"/>
  <c r="P53" i="2" s="1"/>
  <c r="O64" i="2"/>
  <c r="N70" i="2"/>
  <c r="O266" i="2"/>
  <c r="N291" i="2"/>
  <c r="O346" i="2"/>
  <c r="N356" i="2"/>
  <c r="O433" i="2"/>
  <c r="N475" i="2"/>
  <c r="O524" i="2"/>
  <c r="P532" i="2"/>
  <c r="O565" i="2"/>
  <c r="P577" i="2"/>
  <c r="N610" i="2"/>
  <c r="N614" i="2"/>
  <c r="O617" i="2"/>
  <c r="P617" i="2" s="1"/>
  <c r="N654" i="2"/>
  <c r="N717" i="2"/>
  <c r="N723" i="2"/>
  <c r="N729" i="2"/>
  <c r="N747" i="2"/>
  <c r="N759" i="2"/>
  <c r="N777" i="2"/>
  <c r="N789" i="2"/>
  <c r="N798" i="2"/>
  <c r="P798" i="2" s="1"/>
  <c r="N816" i="2"/>
  <c r="N828" i="2"/>
  <c r="P828" i="2" s="1"/>
  <c r="O941" i="2"/>
  <c r="O1648" i="2"/>
  <c r="N1648" i="2"/>
  <c r="O1767" i="2"/>
  <c r="N1767" i="2"/>
  <c r="O1965" i="2"/>
  <c r="N1965" i="2"/>
  <c r="O8" i="2"/>
  <c r="O12" i="2"/>
  <c r="O40" i="2"/>
  <c r="N46" i="2"/>
  <c r="N57" i="2"/>
  <c r="O71" i="2"/>
  <c r="N81" i="2"/>
  <c r="N214" i="2"/>
  <c r="O221" i="2"/>
  <c r="O237" i="2"/>
  <c r="O253" i="2"/>
  <c r="O274" i="2"/>
  <c r="O277" i="2"/>
  <c r="N281" i="2"/>
  <c r="O313" i="2"/>
  <c r="O349" i="2"/>
  <c r="N429" i="2"/>
  <c r="O464" i="2"/>
  <c r="N479" i="2"/>
  <c r="N518" i="2"/>
  <c r="N585" i="2"/>
  <c r="N621" i="2"/>
  <c r="N660" i="2"/>
  <c r="N693" i="2"/>
  <c r="N702" i="2"/>
  <c r="P702" i="2" s="1"/>
  <c r="O854" i="2"/>
  <c r="N881" i="2"/>
  <c r="N931" i="2"/>
  <c r="O19" i="2"/>
  <c r="N33" i="2"/>
  <c r="O47" i="2"/>
  <c r="P47" i="2" s="1"/>
  <c r="O54" i="2"/>
  <c r="P54" i="2" s="1"/>
  <c r="N64" i="2"/>
  <c r="O75" i="2"/>
  <c r="L5" i="2"/>
  <c r="O292" i="2"/>
  <c r="O328" i="2"/>
  <c r="O472" i="2"/>
  <c r="O476" i="2"/>
  <c r="N543" i="2"/>
  <c r="O547" i="2"/>
  <c r="O618" i="2"/>
  <c r="N634" i="2"/>
  <c r="P634" i="2" s="1"/>
  <c r="N637" i="2"/>
  <c r="N646" i="2"/>
  <c r="N649" i="2"/>
  <c r="N667" i="2"/>
  <c r="N673" i="2"/>
  <c r="N679" i="2"/>
  <c r="N684" i="2"/>
  <c r="N690" i="2"/>
  <c r="N696" i="2"/>
  <c r="N708" i="2"/>
  <c r="N720" i="2"/>
  <c r="N732" i="2"/>
  <c r="N750" i="2"/>
  <c r="N835" i="2"/>
  <c r="O877" i="2"/>
  <c r="O881" i="2"/>
  <c r="N889" i="2"/>
  <c r="N893" i="2"/>
  <c r="O927" i="2"/>
  <c r="O949" i="2"/>
  <c r="O1449" i="2"/>
  <c r="N1449" i="2"/>
  <c r="O1688" i="2"/>
  <c r="N1688" i="2"/>
  <c r="O1799" i="2"/>
  <c r="N1799" i="2"/>
  <c r="O9" i="2"/>
  <c r="O13" i="2"/>
  <c r="O23" i="2"/>
  <c r="O30" i="2"/>
  <c r="P30" i="2" s="1"/>
  <c r="N40" i="2"/>
  <c r="O51" i="2"/>
  <c r="N71" i="2"/>
  <c r="O88" i="2"/>
  <c r="M5" i="2"/>
  <c r="O204" i="2"/>
  <c r="O208" i="2"/>
  <c r="O281" i="2"/>
  <c r="O303" i="2"/>
  <c r="N324" i="2"/>
  <c r="O354" i="2"/>
  <c r="N403" i="2"/>
  <c r="N441" i="2"/>
  <c r="O457" i="2"/>
  <c r="N483" i="2"/>
  <c r="O514" i="2"/>
  <c r="N522" i="2"/>
  <c r="O525" i="2"/>
  <c r="O581" i="2"/>
  <c r="N589" i="2"/>
  <c r="O607" i="2"/>
  <c r="O643" i="2"/>
  <c r="N799" i="2"/>
  <c r="N817" i="2"/>
  <c r="N829" i="2"/>
  <c r="O839" i="2"/>
  <c r="N847" i="2"/>
  <c r="O885" i="2"/>
  <c r="O889" i="2"/>
  <c r="O893" i="2"/>
  <c r="O919" i="2"/>
  <c r="N935" i="2"/>
  <c r="O957" i="2"/>
  <c r="O1287" i="2"/>
  <c r="N1287" i="2"/>
  <c r="O1418" i="2"/>
  <c r="O1460" i="2"/>
  <c r="N1559" i="2"/>
  <c r="O1613" i="2"/>
  <c r="O1620" i="2"/>
  <c r="O1645" i="2"/>
  <c r="O1682" i="2"/>
  <c r="O1685" i="2"/>
  <c r="O1720" i="2"/>
  <c r="O1902" i="2"/>
  <c r="O1958" i="2"/>
  <c r="N2075" i="2"/>
  <c r="N2079" i="2"/>
  <c r="N2133" i="2"/>
  <c r="O2178" i="2"/>
  <c r="O2221" i="2"/>
  <c r="O2232" i="2"/>
  <c r="O2505" i="2"/>
  <c r="N2505" i="2"/>
  <c r="O3127" i="2"/>
  <c r="O3209" i="2"/>
  <c r="O3557" i="2"/>
  <c r="N3557" i="2"/>
  <c r="N1257" i="2"/>
  <c r="O1284" i="2"/>
  <c r="O1441" i="2"/>
  <c r="N1452" i="2"/>
  <c r="N1478" i="2"/>
  <c r="N1571" i="2"/>
  <c r="N1575" i="2"/>
  <c r="O1631" i="2"/>
  <c r="O1638" i="2"/>
  <c r="O1679" i="2"/>
  <c r="O1691" i="2"/>
  <c r="O1739" i="2"/>
  <c r="O1753" i="2"/>
  <c r="O1771" i="2"/>
  <c r="O1785" i="2"/>
  <c r="O1803" i="2"/>
  <c r="O1817" i="2"/>
  <c r="O1835" i="2"/>
  <c r="O1838" i="2"/>
  <c r="O1849" i="2"/>
  <c r="O1867" i="2"/>
  <c r="O1870" i="2"/>
  <c r="O1881" i="2"/>
  <c r="O1899" i="2"/>
  <c r="O1913" i="2"/>
  <c r="O2007" i="2"/>
  <c r="N2045" i="2"/>
  <c r="O2161" i="2"/>
  <c r="O2168" i="2"/>
  <c r="N2175" i="2"/>
  <c r="N2179" i="2"/>
  <c r="N2193" i="2"/>
  <c r="O2211" i="2"/>
  <c r="O1246" i="2"/>
  <c r="O1250" i="2"/>
  <c r="N1261" i="2"/>
  <c r="O1265" i="2"/>
  <c r="O1294" i="2"/>
  <c r="O1297" i="2"/>
  <c r="N1437" i="2"/>
  <c r="O1445" i="2"/>
  <c r="N1456" i="2"/>
  <c r="N1471" i="2"/>
  <c r="O1505" i="2"/>
  <c r="N1587" i="2"/>
  <c r="O1617" i="2"/>
  <c r="O1624" i="2"/>
  <c r="N1638" i="2"/>
  <c r="O1664" i="2"/>
  <c r="O1667" i="2"/>
  <c r="O1670" i="2"/>
  <c r="O1673" i="2"/>
  <c r="O1676" i="2"/>
  <c r="O1695" i="2"/>
  <c r="O1699" i="2"/>
  <c r="N1710" i="2"/>
  <c r="O1721" i="2"/>
  <c r="O1906" i="2"/>
  <c r="O1920" i="2"/>
  <c r="O1973" i="2"/>
  <c r="O1977" i="2"/>
  <c r="N2033" i="2"/>
  <c r="O2057" i="2"/>
  <c r="N2103" i="2"/>
  <c r="O2119" i="2"/>
  <c r="N2157" i="2"/>
  <c r="O2179" i="2"/>
  <c r="O2222" i="2"/>
  <c r="N2222" i="2"/>
  <c r="O2591" i="2"/>
  <c r="N3108" i="2"/>
  <c r="P2218" i="2"/>
  <c r="O868" i="2"/>
  <c r="N891" i="2"/>
  <c r="O906" i="2"/>
  <c r="O921" i="2"/>
  <c r="N925" i="2"/>
  <c r="N961" i="2"/>
  <c r="O1235" i="2"/>
  <c r="O1239" i="2"/>
  <c r="O1243" i="2"/>
  <c r="O1258" i="2"/>
  <c r="N1265" i="2"/>
  <c r="O1269" i="2"/>
  <c r="O1273" i="2"/>
  <c r="O1277" i="2"/>
  <c r="O1281" i="2"/>
  <c r="O1288" i="2"/>
  <c r="O1291" i="2"/>
  <c r="O1403" i="2"/>
  <c r="O1407" i="2"/>
  <c r="O1457" i="2"/>
  <c r="N1460" i="2"/>
  <c r="N1475" i="2"/>
  <c r="N1483" i="2"/>
  <c r="O1525" i="2"/>
  <c r="O1537" i="2"/>
  <c r="N1595" i="2"/>
  <c r="N1613" i="2"/>
  <c r="O1621" i="2"/>
  <c r="O1628" i="2"/>
  <c r="N1642" i="2"/>
  <c r="P1642" i="2" s="1"/>
  <c r="N1645" i="2"/>
  <c r="O1649" i="2"/>
  <c r="P1649" i="2" s="1"/>
  <c r="N1682" i="2"/>
  <c r="N1685" i="2"/>
  <c r="N1699" i="2"/>
  <c r="O1907" i="2"/>
  <c r="O1910" i="2"/>
  <c r="N2041" i="2"/>
  <c r="N2107" i="2"/>
  <c r="N2111" i="2"/>
  <c r="O2154" i="2"/>
  <c r="N2187" i="2"/>
  <c r="N2226" i="2"/>
  <c r="O2229" i="2"/>
  <c r="O2579" i="2"/>
  <c r="O2762" i="2"/>
  <c r="N2762" i="2"/>
  <c r="N2956" i="2"/>
  <c r="P2956" i="2" s="1"/>
  <c r="N2964" i="2"/>
  <c r="O2964" i="2"/>
  <c r="O3093" i="2"/>
  <c r="N895" i="2"/>
  <c r="O925" i="2"/>
  <c r="N947" i="2"/>
  <c r="N1019" i="2"/>
  <c r="N1327" i="2"/>
  <c r="N1335" i="2"/>
  <c r="N1441" i="2"/>
  <c r="O1465" i="2"/>
  <c r="O1502" i="2"/>
  <c r="O1553" i="2"/>
  <c r="N1599" i="2"/>
  <c r="O1614" i="2"/>
  <c r="N1631" i="2"/>
  <c r="O1639" i="2"/>
  <c r="O1646" i="2"/>
  <c r="N1679" i="2"/>
  <c r="O1683" i="2"/>
  <c r="O1686" i="2"/>
  <c r="O1703" i="2"/>
  <c r="O1707" i="2"/>
  <c r="O1729" i="2"/>
  <c r="N1739" i="2"/>
  <c r="O1747" i="2"/>
  <c r="O1754" i="2"/>
  <c r="O1761" i="2"/>
  <c r="N1771" i="2"/>
  <c r="O1779" i="2"/>
  <c r="O1786" i="2"/>
  <c r="O1793" i="2"/>
  <c r="N1803" i="2"/>
  <c r="O1811" i="2"/>
  <c r="O1818" i="2"/>
  <c r="O1825" i="2"/>
  <c r="N1835" i="2"/>
  <c r="O1843" i="2"/>
  <c r="O1846" i="2"/>
  <c r="O1850" i="2"/>
  <c r="O1857" i="2"/>
  <c r="N1867" i="2"/>
  <c r="O1875" i="2"/>
  <c r="O1878" i="2"/>
  <c r="O1882" i="2"/>
  <c r="O1889" i="2"/>
  <c r="N1899" i="2"/>
  <c r="O1921" i="2"/>
  <c r="O1929" i="2"/>
  <c r="O1933" i="2"/>
  <c r="O1940" i="2"/>
  <c r="O1944" i="2"/>
  <c r="O1952" i="2"/>
  <c r="O1959" i="2"/>
  <c r="N2161" i="2"/>
  <c r="N2168" i="2"/>
  <c r="O2187" i="2"/>
  <c r="N2208" i="2"/>
  <c r="O2698" i="2"/>
  <c r="N2702" i="2"/>
  <c r="O2702" i="2"/>
  <c r="O2744" i="2"/>
  <c r="N2744" i="2"/>
  <c r="P3031" i="2"/>
  <c r="O2190" i="2"/>
  <c r="O2194" i="2"/>
  <c r="N861" i="2"/>
  <c r="N951" i="2"/>
  <c r="O1255" i="2"/>
  <c r="O1285" i="2"/>
  <c r="O1292" i="2"/>
  <c r="N1301" i="2"/>
  <c r="N1427" i="2"/>
  <c r="O1499" i="2"/>
  <c r="N1521" i="2"/>
  <c r="O1611" i="2"/>
  <c r="P1611" i="2" s="1"/>
  <c r="O1618" i="2"/>
  <c r="N1635" i="2"/>
  <c r="O1643" i="2"/>
  <c r="N1652" i="2"/>
  <c r="N1655" i="2"/>
  <c r="N1658" i="2"/>
  <c r="N1661" i="2"/>
  <c r="O1668" i="2"/>
  <c r="O1671" i="2"/>
  <c r="O1674" i="2"/>
  <c r="O1677" i="2"/>
  <c r="O1689" i="2"/>
  <c r="N1707" i="2"/>
  <c r="O1715" i="2"/>
  <c r="O1718" i="2"/>
  <c r="O1736" i="2"/>
  <c r="N1743" i="2"/>
  <c r="O1768" i="2"/>
  <c r="N1775" i="2"/>
  <c r="O1800" i="2"/>
  <c r="N1807" i="2"/>
  <c r="O1832" i="2"/>
  <c r="N1839" i="2"/>
  <c r="O1864" i="2"/>
  <c r="N1871" i="2"/>
  <c r="O1896" i="2"/>
  <c r="N1922" i="2"/>
  <c r="O1925" i="2"/>
  <c r="O1937" i="2"/>
  <c r="O1945" i="2"/>
  <c r="O1956" i="2"/>
  <c r="N1963" i="2"/>
  <c r="N2065" i="2"/>
  <c r="O2089" i="2"/>
  <c r="N2139" i="2"/>
  <c r="N2143" i="2"/>
  <c r="N2147" i="2"/>
  <c r="N2165" i="2"/>
  <c r="O2169" i="2"/>
  <c r="O2176" i="2"/>
  <c r="N2205" i="2"/>
  <c r="O2242" i="2"/>
  <c r="O2246" i="2"/>
  <c r="O2250" i="2"/>
  <c r="O2254" i="2"/>
  <c r="O2258" i="2"/>
  <c r="O2262" i="2"/>
  <c r="O2770" i="2"/>
  <c r="O2944" i="2"/>
  <c r="O865" i="2"/>
  <c r="O888" i="2"/>
  <c r="O903" i="2"/>
  <c r="N911" i="2"/>
  <c r="N937" i="2"/>
  <c r="N969" i="2"/>
  <c r="O1204" i="2"/>
  <c r="O1212" i="2"/>
  <c r="O1220" i="2"/>
  <c r="O1228" i="2"/>
  <c r="O1236" i="2"/>
  <c r="O1240" i="2"/>
  <c r="O1244" i="2"/>
  <c r="N1247" i="2"/>
  <c r="N1251" i="2"/>
  <c r="O1259" i="2"/>
  <c r="O1295" i="2"/>
  <c r="O1396" i="2"/>
  <c r="O1400" i="2"/>
  <c r="O1412" i="2"/>
  <c r="O1416" i="2"/>
  <c r="O1424" i="2"/>
  <c r="N1442" i="2"/>
  <c r="N1454" i="2"/>
  <c r="N1472" i="2"/>
  <c r="N1480" i="2"/>
  <c r="O1589" i="2"/>
  <c r="O1629" i="2"/>
  <c r="O1636" i="2"/>
  <c r="O1656" i="2"/>
  <c r="O1659" i="2"/>
  <c r="P1659" i="2" s="1"/>
  <c r="O1662" i="2"/>
  <c r="O1665" i="2"/>
  <c r="O1711" i="2"/>
  <c r="N1907" i="2"/>
  <c r="O1915" i="2"/>
  <c r="N1929" i="2"/>
  <c r="N1945" i="2"/>
  <c r="N2081" i="2"/>
  <c r="O2093" i="2"/>
  <c r="O2155" i="2"/>
  <c r="O2159" i="2"/>
  <c r="N2169" i="2"/>
  <c r="N2176" i="2"/>
  <c r="O2198" i="2"/>
  <c r="N2409" i="2"/>
  <c r="N2564" i="2"/>
  <c r="O2941" i="2"/>
  <c r="N2941" i="2"/>
  <c r="P3207" i="2"/>
  <c r="O869" i="2"/>
  <c r="O896" i="2"/>
  <c r="O907" i="2"/>
  <c r="N955" i="2"/>
  <c r="N1255" i="2"/>
  <c r="O1428" i="2"/>
  <c r="N1439" i="2"/>
  <c r="N1465" i="2"/>
  <c r="O1492" i="2"/>
  <c r="N1502" i="2"/>
  <c r="N1553" i="2"/>
  <c r="O1593" i="2"/>
  <c r="O1615" i="2"/>
  <c r="P1615" i="2" s="1"/>
  <c r="O1622" i="2"/>
  <c r="N1639" i="2"/>
  <c r="N1646" i="2"/>
  <c r="O1650" i="2"/>
  <c r="O1653" i="2"/>
  <c r="N1683" i="2"/>
  <c r="N1686" i="2"/>
  <c r="O1737" i="2"/>
  <c r="N1747" i="2"/>
  <c r="O1755" i="2"/>
  <c r="O1769" i="2"/>
  <c r="N1779" i="2"/>
  <c r="O1787" i="2"/>
  <c r="O1801" i="2"/>
  <c r="O1819" i="2"/>
  <c r="O1826" i="2"/>
  <c r="O1833" i="2"/>
  <c r="O1851" i="2"/>
  <c r="P1851" i="2" s="1"/>
  <c r="O1854" i="2"/>
  <c r="O1858" i="2"/>
  <c r="O1865" i="2"/>
  <c r="O1883" i="2"/>
  <c r="O1886" i="2"/>
  <c r="O1890" i="2"/>
  <c r="O1897" i="2"/>
  <c r="O1900" i="2"/>
  <c r="O1918" i="2"/>
  <c r="N1930" i="2"/>
  <c r="N1934" i="2"/>
  <c r="N1938" i="2"/>
  <c r="O1941" i="2"/>
  <c r="O1953" i="2"/>
  <c r="O1960" i="2"/>
  <c r="N2039" i="2"/>
  <c r="N2073" i="2"/>
  <c r="O2148" i="2"/>
  <c r="N2173" i="2"/>
  <c r="N2195" i="2"/>
  <c r="O2202" i="2"/>
  <c r="N2220" i="2"/>
  <c r="O2561" i="2"/>
  <c r="O2652" i="2"/>
  <c r="O2660" i="2"/>
  <c r="N2680" i="2"/>
  <c r="N2684" i="2"/>
  <c r="O2684" i="2"/>
  <c r="O2756" i="2"/>
  <c r="N2756" i="2"/>
  <c r="P1259" i="2"/>
  <c r="N1313" i="2"/>
  <c r="N1446" i="2"/>
  <c r="N1569" i="2"/>
  <c r="N1625" i="2"/>
  <c r="N1680" i="2"/>
  <c r="O1911" i="2"/>
  <c r="N2230" i="2"/>
  <c r="N959" i="2"/>
  <c r="N1317" i="2"/>
  <c r="N1640" i="2"/>
  <c r="O1719" i="2"/>
  <c r="O1744" i="2"/>
  <c r="N1751" i="2"/>
  <c r="O1776" i="2"/>
  <c r="N1783" i="2"/>
  <c r="O1808" i="2"/>
  <c r="N1815" i="2"/>
  <c r="O1840" i="2"/>
  <c r="N1847" i="2"/>
  <c r="O1872" i="2"/>
  <c r="N1879" i="2"/>
  <c r="N1912" i="2"/>
  <c r="O1926" i="2"/>
  <c r="O1934" i="2"/>
  <c r="N1946" i="2"/>
  <c r="N1950" i="2"/>
  <c r="N1967" i="2"/>
  <c r="O1971" i="2"/>
  <c r="O1983" i="2"/>
  <c r="N2043" i="2"/>
  <c r="N2047" i="2"/>
  <c r="N2117" i="2"/>
  <c r="N2155" i="2"/>
  <c r="N2177" i="2"/>
  <c r="N2184" i="2"/>
  <c r="P2184" i="2" s="1"/>
  <c r="N2210" i="2"/>
  <c r="P2354" i="2"/>
  <c r="O2358" i="2"/>
  <c r="P2538" i="2"/>
  <c r="O2730" i="2"/>
  <c r="N2734" i="2"/>
  <c r="O2734" i="2"/>
  <c r="N3138" i="2"/>
  <c r="N945" i="2"/>
  <c r="O952" i="2"/>
  <c r="O1209" i="2"/>
  <c r="O1225" i="2"/>
  <c r="O1233" i="2"/>
  <c r="O1237" i="2"/>
  <c r="O1241" i="2"/>
  <c r="O1245" i="2"/>
  <c r="O1260" i="2"/>
  <c r="N1263" i="2"/>
  <c r="N1267" i="2"/>
  <c r="O1271" i="2"/>
  <c r="O1275" i="2"/>
  <c r="O1279" i="2"/>
  <c r="O1283" i="2"/>
  <c r="N1289" i="2"/>
  <c r="O1296" i="2"/>
  <c r="O1299" i="2"/>
  <c r="N1447" i="2"/>
  <c r="N1466" i="2"/>
  <c r="O1470" i="2"/>
  <c r="O1489" i="2"/>
  <c r="O1500" i="2"/>
  <c r="N1535" i="2"/>
  <c r="O1605" i="2"/>
  <c r="O1612" i="2"/>
  <c r="O1637" i="2"/>
  <c r="P1637" i="2" s="1"/>
  <c r="O1644" i="2"/>
  <c r="O1672" i="2"/>
  <c r="O1678" i="2"/>
  <c r="N1694" i="2"/>
  <c r="O1905" i="2"/>
  <c r="N1957" i="2"/>
  <c r="N1979" i="2"/>
  <c r="N1987" i="2"/>
  <c r="N2097" i="2"/>
  <c r="N2113" i="2"/>
  <c r="O2167" i="2"/>
  <c r="P2181" i="2"/>
  <c r="N2188" i="2"/>
  <c r="N2196" i="2"/>
  <c r="N2206" i="2"/>
  <c r="N2234" i="2"/>
  <c r="P2918" i="2"/>
  <c r="O3049" i="2"/>
  <c r="N3049" i="2"/>
  <c r="N3165" i="2"/>
  <c r="N3510" i="2"/>
  <c r="N3514" i="2"/>
  <c r="O3514" i="2"/>
  <c r="O938" i="2"/>
  <c r="N963" i="2"/>
  <c r="O970" i="2"/>
  <c r="N1021" i="2"/>
  <c r="N1025" i="2"/>
  <c r="O1293" i="2"/>
  <c r="O1317" i="2"/>
  <c r="N1511" i="2"/>
  <c r="O1623" i="2"/>
  <c r="O1630" i="2"/>
  <c r="N1644" i="2"/>
  <c r="O1660" i="2"/>
  <c r="O1663" i="2"/>
  <c r="O1666" i="2"/>
  <c r="O1669" i="2"/>
  <c r="O1675" i="2"/>
  <c r="O1705" i="2"/>
  <c r="O1712" i="2"/>
  <c r="N1719" i="2"/>
  <c r="O1731" i="2"/>
  <c r="P1731" i="2" s="1"/>
  <c r="O1745" i="2"/>
  <c r="O1763" i="2"/>
  <c r="O1777" i="2"/>
  <c r="O1795" i="2"/>
  <c r="O1809" i="2"/>
  <c r="O1827" i="2"/>
  <c r="O1841" i="2"/>
  <c r="O1859" i="2"/>
  <c r="O1862" i="2"/>
  <c r="O1873" i="2"/>
  <c r="O1891" i="2"/>
  <c r="O1894" i="2"/>
  <c r="O1931" i="2"/>
  <c r="O1935" i="2"/>
  <c r="O1942" i="2"/>
  <c r="O1950" i="2"/>
  <c r="O1991" i="2"/>
  <c r="O2025" i="2"/>
  <c r="N2101" i="2"/>
  <c r="N2105" i="2"/>
  <c r="N2141" i="2"/>
  <c r="O2174" i="2"/>
  <c r="O2185" i="2"/>
  <c r="O2192" i="2"/>
  <c r="N2214" i="2"/>
  <c r="O2275" i="2"/>
  <c r="O2279" i="2"/>
  <c r="O2283" i="2"/>
  <c r="O2335" i="2"/>
  <c r="O2339" i="2"/>
  <c r="O2343" i="2"/>
  <c r="O2347" i="2"/>
  <c r="O2351" i="2"/>
  <c r="O2554" i="2"/>
  <c r="N2554" i="2"/>
  <c r="P2562" i="2"/>
  <c r="O2633" i="2"/>
  <c r="N2645" i="2"/>
  <c r="O2645" i="2"/>
  <c r="N2907" i="2"/>
  <c r="O3041" i="2"/>
  <c r="O3138" i="2"/>
  <c r="O3518" i="2"/>
  <c r="N3518" i="2"/>
  <c r="N1241" i="2"/>
  <c r="N1245" i="2"/>
  <c r="O1249" i="2"/>
  <c r="O1253" i="2"/>
  <c r="O1264" i="2"/>
  <c r="O1268" i="2"/>
  <c r="O1272" i="2"/>
  <c r="O1276" i="2"/>
  <c r="O1280" i="2"/>
  <c r="O1290" i="2"/>
  <c r="N1333" i="2"/>
  <c r="N1409" i="2"/>
  <c r="N1413" i="2"/>
  <c r="O1417" i="2"/>
  <c r="O1421" i="2"/>
  <c r="N1455" i="2"/>
  <c r="O1467" i="2"/>
  <c r="N1485" i="2"/>
  <c r="O1497" i="2"/>
  <c r="N1527" i="2"/>
  <c r="N1597" i="2"/>
  <c r="O1609" i="2"/>
  <c r="O1616" i="2"/>
  <c r="N1633" i="2"/>
  <c r="O1641" i="2"/>
  <c r="P1641" i="2" s="1"/>
  <c r="N1647" i="2"/>
  <c r="O1651" i="2"/>
  <c r="O1654" i="2"/>
  <c r="O1657" i="2"/>
  <c r="N1684" i="2"/>
  <c r="N1687" i="2"/>
  <c r="P1687" i="2" s="1"/>
  <c r="N1690" i="2"/>
  <c r="O1698" i="2"/>
  <c r="N1723" i="2"/>
  <c r="O1727" i="2"/>
  <c r="P1727" i="2" s="1"/>
  <c r="O1912" i="2"/>
  <c r="N1958" i="2"/>
  <c r="O1961" i="2"/>
  <c r="N1995" i="2"/>
  <c r="O2029" i="2"/>
  <c r="N2071" i="2"/>
  <c r="N2137" i="2"/>
  <c r="N2163" i="2"/>
  <c r="N2171" i="2"/>
  <c r="N2185" i="2"/>
  <c r="N2192" i="2"/>
  <c r="O2203" i="2"/>
  <c r="O2210" i="2"/>
  <c r="N2217" i="2"/>
  <c r="O2228" i="2"/>
  <c r="N2228" i="2"/>
  <c r="O2231" i="2"/>
  <c r="O3026" i="2"/>
  <c r="O3495" i="2"/>
  <c r="O3506" i="2"/>
  <c r="O2287" i="2"/>
  <c r="O2291" i="2"/>
  <c r="N2417" i="2"/>
  <c r="N2467" i="2"/>
  <c r="O2508" i="2"/>
  <c r="O2515" i="2"/>
  <c r="N2522" i="2"/>
  <c r="N2561" i="2"/>
  <c r="O2587" i="2"/>
  <c r="O2664" i="2"/>
  <c r="P2688" i="2"/>
  <c r="O2705" i="2"/>
  <c r="P2720" i="2"/>
  <c r="O2737" i="2"/>
  <c r="N2753" i="2"/>
  <c r="O2900" i="2"/>
  <c r="O3045" i="2"/>
  <c r="N3071" i="2"/>
  <c r="O3165" i="2"/>
  <c r="N3209" i="2"/>
  <c r="N3229" i="2"/>
  <c r="O3229" i="2"/>
  <c r="N3488" i="2"/>
  <c r="O3499" i="2"/>
  <c r="O3503" i="2"/>
  <c r="N3507" i="2"/>
  <c r="O3554" i="2"/>
  <c r="N3695" i="2"/>
  <c r="O3695" i="2"/>
  <c r="O2212" i="2"/>
  <c r="N2225" i="2"/>
  <c r="O2235" i="2"/>
  <c r="O2336" i="2"/>
  <c r="O2340" i="2"/>
  <c r="N2344" i="2"/>
  <c r="N2355" i="2"/>
  <c r="N2359" i="2"/>
  <c r="O2468" i="2"/>
  <c r="N2508" i="2"/>
  <c r="N2615" i="2"/>
  <c r="N2706" i="2"/>
  <c r="N2713" i="2"/>
  <c r="O2723" i="2"/>
  <c r="N2738" i="2"/>
  <c r="O2908" i="2"/>
  <c r="O2912" i="2"/>
  <c r="O3027" i="2"/>
  <c r="O3034" i="2"/>
  <c r="O3124" i="2"/>
  <c r="O3135" i="2"/>
  <c r="O3173" i="2"/>
  <c r="N3195" i="2"/>
  <c r="O3199" i="2"/>
  <c r="N3217" i="2"/>
  <c r="O3221" i="2"/>
  <c r="O3237" i="2"/>
  <c r="O3263" i="2"/>
  <c r="O3306" i="2"/>
  <c r="O3339" i="2"/>
  <c r="O3365" i="2"/>
  <c r="O3370" i="2"/>
  <c r="O3381" i="2"/>
  <c r="N3388" i="2"/>
  <c r="P3388" i="2" s="1"/>
  <c r="O3398" i="2"/>
  <c r="N3503" i="2"/>
  <c r="O3536" i="2"/>
  <c r="O3799" i="2"/>
  <c r="O3809" i="2"/>
  <c r="O2383" i="2"/>
  <c r="N2437" i="2"/>
  <c r="O2453" i="2"/>
  <c r="O2472" i="2"/>
  <c r="O2495" i="2"/>
  <c r="O2502" i="2"/>
  <c r="O2540" i="2"/>
  <c r="O2547" i="2"/>
  <c r="O2572" i="2"/>
  <c r="N2692" i="2"/>
  <c r="O2695" i="2"/>
  <c r="O2709" i="2"/>
  <c r="N2724" i="2"/>
  <c r="O2741" i="2"/>
  <c r="O2747" i="2"/>
  <c r="O2753" i="2"/>
  <c r="O2801" i="2"/>
  <c r="O2805" i="2"/>
  <c r="O2809" i="2"/>
  <c r="O2813" i="2"/>
  <c r="O2817" i="2"/>
  <c r="O2821" i="2"/>
  <c r="O2825" i="2"/>
  <c r="O2829" i="2"/>
  <c r="O2833" i="2"/>
  <c r="O2837" i="2"/>
  <c r="O2841" i="2"/>
  <c r="O2845" i="2"/>
  <c r="O2849" i="2"/>
  <c r="O2853" i="2"/>
  <c r="O2857" i="2"/>
  <c r="O2861" i="2"/>
  <c r="O2865" i="2"/>
  <c r="O2869" i="2"/>
  <c r="O2873" i="2"/>
  <c r="O2877" i="2"/>
  <c r="O2881" i="2"/>
  <c r="O2885" i="2"/>
  <c r="O2889" i="2"/>
  <c r="O2893" i="2"/>
  <c r="N2897" i="2"/>
  <c r="N2980" i="2"/>
  <c r="N3056" i="2"/>
  <c r="N3105" i="2"/>
  <c r="O3109" i="2"/>
  <c r="N3135" i="2"/>
  <c r="O3139" i="2"/>
  <c r="O3142" i="2"/>
  <c r="O3145" i="2"/>
  <c r="N3151" i="2"/>
  <c r="O3155" i="2"/>
  <c r="N3181" i="2"/>
  <c r="N3199" i="2"/>
  <c r="O3271" i="2"/>
  <c r="O3551" i="2"/>
  <c r="P3802" i="2"/>
  <c r="N3922" i="2"/>
  <c r="N2264" i="2"/>
  <c r="O2457" i="2"/>
  <c r="O2461" i="2"/>
  <c r="N2479" i="2"/>
  <c r="O2527" i="2"/>
  <c r="N2540" i="2"/>
  <c r="N2572" i="2"/>
  <c r="O2611" i="2"/>
  <c r="O2638" i="2"/>
  <c r="O2685" i="2"/>
  <c r="N2710" i="2"/>
  <c r="N2717" i="2"/>
  <c r="O2727" i="2"/>
  <c r="N2919" i="2"/>
  <c r="N2923" i="2"/>
  <c r="O2934" i="2"/>
  <c r="O2938" i="2"/>
  <c r="O2942" i="2"/>
  <c r="O2988" i="2"/>
  <c r="O3024" i="2"/>
  <c r="N3053" i="2"/>
  <c r="N3116" i="2"/>
  <c r="O3148" i="2"/>
  <c r="O3203" i="2"/>
  <c r="P3203" i="2" s="1"/>
  <c r="O3411" i="2"/>
  <c r="O3415" i="2"/>
  <c r="O3419" i="2"/>
  <c r="O3423" i="2"/>
  <c r="O3427" i="2"/>
  <c r="P3431" i="2"/>
  <c r="O3436" i="2"/>
  <c r="O3440" i="2"/>
  <c r="O3444" i="2"/>
  <c r="O3448" i="2"/>
  <c r="O3452" i="2"/>
  <c r="O3456" i="2"/>
  <c r="O3460" i="2"/>
  <c r="O3464" i="2"/>
  <c r="O3468" i="2"/>
  <c r="N3468" i="2"/>
  <c r="O3526" i="2"/>
  <c r="O3806" i="2"/>
  <c r="N3806" i="2"/>
  <c r="P2498" i="2"/>
  <c r="P2901" i="2"/>
  <c r="O3039" i="2"/>
  <c r="N3039" i="2"/>
  <c r="P3087" i="2"/>
  <c r="P3113" i="2"/>
  <c r="O2356" i="2"/>
  <c r="N2387" i="2"/>
  <c r="N2445" i="2"/>
  <c r="N2449" i="2"/>
  <c r="N2487" i="2"/>
  <c r="N2491" i="2"/>
  <c r="N2516" i="2"/>
  <c r="O2646" i="2"/>
  <c r="O2699" i="2"/>
  <c r="O2731" i="2"/>
  <c r="O2916" i="2"/>
  <c r="O2954" i="2"/>
  <c r="N2954" i="2"/>
  <c r="O3000" i="2"/>
  <c r="O3004" i="2"/>
  <c r="O3008" i="2"/>
  <c r="O3012" i="2"/>
  <c r="O3016" i="2"/>
  <c r="O3053" i="2"/>
  <c r="O3099" i="2"/>
  <c r="N3106" i="2"/>
  <c r="P3106" i="2" s="1"/>
  <c r="N3132" i="2"/>
  <c r="O3136" i="2"/>
  <c r="O3181" i="2"/>
  <c r="N3241" i="2"/>
  <c r="O3341" i="2"/>
  <c r="O3347" i="2"/>
  <c r="N3400" i="2"/>
  <c r="O3476" i="2"/>
  <c r="N3480" i="2"/>
  <c r="O3480" i="2"/>
  <c r="O3530" i="2"/>
  <c r="O3537" i="2"/>
  <c r="N3537" i="2"/>
  <c r="O2193" i="2"/>
  <c r="O2200" i="2"/>
  <c r="O2223" i="2"/>
  <c r="O2446" i="2"/>
  <c r="O2450" i="2"/>
  <c r="N2453" i="2"/>
  <c r="N2457" i="2"/>
  <c r="N2461" i="2"/>
  <c r="O2473" i="2"/>
  <c r="O2488" i="2"/>
  <c r="O2492" i="2"/>
  <c r="O2503" i="2"/>
  <c r="O2510" i="2"/>
  <c r="O2517" i="2"/>
  <c r="O2548" i="2"/>
  <c r="O2555" i="2"/>
  <c r="N2643" i="2"/>
  <c r="O2678" i="2"/>
  <c r="N2682" i="2"/>
  <c r="O2692" i="2"/>
  <c r="N2700" i="2"/>
  <c r="O2717" i="2"/>
  <c r="O2724" i="2"/>
  <c r="N2732" i="2"/>
  <c r="O2778" i="2"/>
  <c r="O2806" i="2"/>
  <c r="O2810" i="2"/>
  <c r="O2814" i="2"/>
  <c r="O2818" i="2"/>
  <c r="O2822" i="2"/>
  <c r="O2826" i="2"/>
  <c r="O2830" i="2"/>
  <c r="O2834" i="2"/>
  <c r="O2838" i="2"/>
  <c r="O2842" i="2"/>
  <c r="O2846" i="2"/>
  <c r="O2850" i="2"/>
  <c r="O2854" i="2"/>
  <c r="O2858" i="2"/>
  <c r="O2862" i="2"/>
  <c r="O2866" i="2"/>
  <c r="O2870" i="2"/>
  <c r="O2874" i="2"/>
  <c r="O2878" i="2"/>
  <c r="O2882" i="2"/>
  <c r="O2886" i="2"/>
  <c r="O2890" i="2"/>
  <c r="O2894" i="2"/>
  <c r="N2909" i="2"/>
  <c r="O2913" i="2"/>
  <c r="O2924" i="2"/>
  <c r="N2950" i="2"/>
  <c r="O2958" i="2"/>
  <c r="N2962" i="2"/>
  <c r="O2980" i="2"/>
  <c r="O3020" i="2"/>
  <c r="O3035" i="2"/>
  <c r="O3061" i="2"/>
  <c r="O3069" i="2"/>
  <c r="N3076" i="2"/>
  <c r="O3189" i="2"/>
  <c r="P3189" i="2" s="1"/>
  <c r="O3211" i="2"/>
  <c r="O3348" i="2"/>
  <c r="O3360" i="2"/>
  <c r="N3484" i="2"/>
  <c r="N3497" i="2"/>
  <c r="N3501" i="2"/>
  <c r="N3551" i="2"/>
  <c r="O2277" i="2"/>
  <c r="O2281" i="2"/>
  <c r="O2285" i="2"/>
  <c r="O2297" i="2"/>
  <c r="O2301" i="2"/>
  <c r="O2305" i="2"/>
  <c r="O2309" i="2"/>
  <c r="O2313" i="2"/>
  <c r="O2317" i="2"/>
  <c r="O2321" i="2"/>
  <c r="O2325" i="2"/>
  <c r="O2329" i="2"/>
  <c r="O2337" i="2"/>
  <c r="O2341" i="2"/>
  <c r="O2345" i="2"/>
  <c r="O2349" i="2"/>
  <c r="N2411" i="2"/>
  <c r="N2423" i="2"/>
  <c r="O2439" i="2"/>
  <c r="O2454" i="2"/>
  <c r="O2458" i="2"/>
  <c r="O2462" i="2"/>
  <c r="N2548" i="2"/>
  <c r="O2581" i="2"/>
  <c r="N2601" i="2"/>
  <c r="N2647" i="2"/>
  <c r="O2662" i="2"/>
  <c r="O2682" i="2"/>
  <c r="N2686" i="2"/>
  <c r="O2703" i="2"/>
  <c r="N2718" i="2"/>
  <c r="O2735" i="2"/>
  <c r="N2742" i="2"/>
  <c r="N2748" i="2"/>
  <c r="N2754" i="2"/>
  <c r="O2898" i="2"/>
  <c r="N2905" i="2"/>
  <c r="N2916" i="2"/>
  <c r="N2924" i="2"/>
  <c r="N2932" i="2"/>
  <c r="O3028" i="2"/>
  <c r="P3028" i="2" s="1"/>
  <c r="O3032" i="2"/>
  <c r="O3084" i="2"/>
  <c r="N3091" i="2"/>
  <c r="O3125" i="2"/>
  <c r="N3133" i="2"/>
  <c r="N3136" i="2"/>
  <c r="N3163" i="2"/>
  <c r="N3167" i="2"/>
  <c r="O3171" i="2"/>
  <c r="O3219" i="2"/>
  <c r="O3241" i="2"/>
  <c r="N3249" i="2"/>
  <c r="O3257" i="2"/>
  <c r="N3476" i="2"/>
  <c r="O3527" i="2"/>
  <c r="N3527" i="2"/>
  <c r="N3545" i="2"/>
  <c r="O3800" i="2"/>
  <c r="N3800" i="2"/>
  <c r="O3807" i="2"/>
  <c r="P3810" i="2"/>
  <c r="O2289" i="2"/>
  <c r="O2293" i="2"/>
  <c r="O2353" i="2"/>
  <c r="N2419" i="2"/>
  <c r="N2465" i="2"/>
  <c r="N2469" i="2"/>
  <c r="O2499" i="2"/>
  <c r="N2506" i="2"/>
  <c r="O2524" i="2"/>
  <c r="O2535" i="2"/>
  <c r="O2542" i="2"/>
  <c r="N2545" i="2"/>
  <c r="O2567" i="2"/>
  <c r="O2605" i="2"/>
  <c r="O2696" i="2"/>
  <c r="N2704" i="2"/>
  <c r="N2711" i="2"/>
  <c r="O2721" i="2"/>
  <c r="O2728" i="2"/>
  <c r="N2736" i="2"/>
  <c r="O2745" i="2"/>
  <c r="O2751" i="2"/>
  <c r="N2760" i="2"/>
  <c r="O2783" i="2"/>
  <c r="O2787" i="2"/>
  <c r="O2791" i="2"/>
  <c r="O2795" i="2"/>
  <c r="O2799" i="2"/>
  <c r="O2906" i="2"/>
  <c r="O2920" i="2"/>
  <c r="O2936" i="2"/>
  <c r="O3058" i="2"/>
  <c r="N3096" i="2"/>
  <c r="N3103" i="2"/>
  <c r="O3133" i="2"/>
  <c r="O3140" i="2"/>
  <c r="O3146" i="2"/>
  <c r="P3146" i="2" s="1"/>
  <c r="O3197" i="2"/>
  <c r="O3223" i="2"/>
  <c r="O3227" i="2"/>
  <c r="O3303" i="2"/>
  <c r="O3312" i="2"/>
  <c r="O3324" i="2"/>
  <c r="O3328" i="2"/>
  <c r="O3332" i="2"/>
  <c r="O3336" i="2"/>
  <c r="N3342" i="2"/>
  <c r="O3361" i="2"/>
  <c r="N3367" i="2"/>
  <c r="O3384" i="2"/>
  <c r="P3390" i="2"/>
  <c r="O3395" i="2"/>
  <c r="P3401" i="2"/>
  <c r="N3428" i="2"/>
  <c r="N3473" i="2"/>
  <c r="O3520" i="2"/>
  <c r="N3520" i="2"/>
  <c r="O3693" i="2"/>
  <c r="O3932" i="2"/>
  <c r="N3932" i="2"/>
  <c r="O2377" i="2"/>
  <c r="O2466" i="2"/>
  <c r="O2470" i="2"/>
  <c r="O2485" i="2"/>
  <c r="N2617" i="2"/>
  <c r="O2639" i="2"/>
  <c r="N2690" i="2"/>
  <c r="N2697" i="2"/>
  <c r="O2714" i="2"/>
  <c r="N2722" i="2"/>
  <c r="N2729" i="2"/>
  <c r="O2746" i="2"/>
  <c r="N2752" i="2"/>
  <c r="N2766" i="2"/>
  <c r="N2906" i="2"/>
  <c r="O2910" i="2"/>
  <c r="O3201" i="2"/>
  <c r="N3231" i="2"/>
  <c r="N3253" i="2"/>
  <c r="O3307" i="2"/>
  <c r="O3420" i="2"/>
  <c r="O3424" i="2"/>
  <c r="N3466" i="2"/>
  <c r="N3512" i="2"/>
  <c r="O3531" i="2"/>
  <c r="N3542" i="2"/>
  <c r="N2201" i="2"/>
  <c r="O2227" i="2"/>
  <c r="N2357" i="2"/>
  <c r="O2393" i="2"/>
  <c r="O2447" i="2"/>
  <c r="O2489" i="2"/>
  <c r="O2493" i="2"/>
  <c r="O2511" i="2"/>
  <c r="O2518" i="2"/>
  <c r="N2524" i="2"/>
  <c r="O2556" i="2"/>
  <c r="O2563" i="2"/>
  <c r="O2679" i="2"/>
  <c r="O2683" i="2"/>
  <c r="N2708" i="2"/>
  <c r="N2715" i="2"/>
  <c r="O2725" i="2"/>
  <c r="N2740" i="2"/>
  <c r="N2743" i="2"/>
  <c r="O3036" i="2"/>
  <c r="N3088" i="2"/>
  <c r="O3103" i="2"/>
  <c r="O3107" i="2"/>
  <c r="O3137" i="2"/>
  <c r="N3140" i="2"/>
  <c r="N3149" i="2"/>
  <c r="O3153" i="2"/>
  <c r="O3235" i="2"/>
  <c r="P3235" i="2" s="1"/>
  <c r="O3308" i="2"/>
  <c r="O3356" i="2"/>
  <c r="O3368" i="2"/>
  <c r="O3373" i="2"/>
  <c r="O3378" i="2"/>
  <c r="O3391" i="2"/>
  <c r="O3402" i="2"/>
  <c r="P3485" i="2"/>
  <c r="N3498" i="2"/>
  <c r="O3524" i="2"/>
  <c r="O3538" i="2"/>
  <c r="N2373" i="2"/>
  <c r="O2474" i="2"/>
  <c r="N2477" i="2"/>
  <c r="N2481" i="2"/>
  <c r="O2525" i="2"/>
  <c r="N2556" i="2"/>
  <c r="O2613" i="2"/>
  <c r="O2636" i="2"/>
  <c r="N2694" i="2"/>
  <c r="O2697" i="2"/>
  <c r="N2726" i="2"/>
  <c r="N2899" i="2"/>
  <c r="O2994" i="2"/>
  <c r="N3033" i="2"/>
  <c r="P3081" i="2"/>
  <c r="N3085" i="2"/>
  <c r="O3293" i="2"/>
  <c r="N3474" i="2"/>
  <c r="O3481" i="2"/>
  <c r="O3502" i="2"/>
  <c r="P3502" i="2" s="1"/>
  <c r="O3528" i="2"/>
  <c r="N3661" i="2"/>
  <c r="O2409" i="2"/>
  <c r="O2440" i="2"/>
  <c r="O2478" i="2"/>
  <c r="O2482" i="2"/>
  <c r="O2500" i="2"/>
  <c r="O2507" i="2"/>
  <c r="P2514" i="2"/>
  <c r="O2543" i="2"/>
  <c r="O2550" i="2"/>
  <c r="O2602" i="2"/>
  <c r="N2633" i="2"/>
  <c r="O2640" i="2"/>
  <c r="O2644" i="2"/>
  <c r="N2712" i="2"/>
  <c r="O2784" i="2"/>
  <c r="O2788" i="2"/>
  <c r="O2792" i="2"/>
  <c r="O2796" i="2"/>
  <c r="O2800" i="2"/>
  <c r="O2907" i="2"/>
  <c r="O2933" i="2"/>
  <c r="N3026" i="2"/>
  <c r="N3029" i="2"/>
  <c r="N3041" i="2"/>
  <c r="N3055" i="2"/>
  <c r="O3063" i="2"/>
  <c r="O3097" i="2"/>
  <c r="N3104" i="2"/>
  <c r="N3126" i="2"/>
  <c r="O3134" i="2"/>
  <c r="O3141" i="2"/>
  <c r="O3157" i="2"/>
  <c r="N3183" i="2"/>
  <c r="O3187" i="2"/>
  <c r="O3243" i="2"/>
  <c r="O3337" i="2"/>
  <c r="P3350" i="2"/>
  <c r="O3374" i="2"/>
  <c r="O3510" i="2"/>
  <c r="O3513" i="2"/>
  <c r="O3561" i="2"/>
  <c r="O3565" i="2"/>
  <c r="O3569" i="2"/>
  <c r="O3573" i="2"/>
  <c r="O3577" i="2"/>
  <c r="O3581" i="2"/>
  <c r="O3585" i="2"/>
  <c r="O3589" i="2"/>
  <c r="O3593" i="2"/>
  <c r="O3597" i="2"/>
  <c r="O3601" i="2"/>
  <c r="O3605" i="2"/>
  <c r="O3609" i="2"/>
  <c r="O3613" i="2"/>
  <c r="O3617" i="2"/>
  <c r="O3621" i="2"/>
  <c r="O3625" i="2"/>
  <c r="O3629" i="2"/>
  <c r="O3690" i="2"/>
  <c r="N3690" i="2"/>
  <c r="O2425" i="2"/>
  <c r="O2471" i="2"/>
  <c r="O2532" i="2"/>
  <c r="N2610" i="2"/>
  <c r="N2637" i="2"/>
  <c r="O2648" i="2"/>
  <c r="N2698" i="2"/>
  <c r="N2730" i="2"/>
  <c r="O2911" i="2"/>
  <c r="O2922" i="2"/>
  <c r="N2929" i="2"/>
  <c r="O2952" i="2"/>
  <c r="O3006" i="2"/>
  <c r="O3010" i="2"/>
  <c r="O3014" i="2"/>
  <c r="N3018" i="2"/>
  <c r="O3030" i="2"/>
  <c r="O3067" i="2"/>
  <c r="O3082" i="2"/>
  <c r="O3085" i="2"/>
  <c r="N3112" i="2"/>
  <c r="O3115" i="2"/>
  <c r="P3115" i="2" s="1"/>
  <c r="P3239" i="2"/>
  <c r="O3251" i="2"/>
  <c r="N3305" i="2"/>
  <c r="O3474" i="2"/>
  <c r="O3798" i="2"/>
  <c r="N3798" i="2"/>
  <c r="O3808" i="2"/>
  <c r="N3808" i="2"/>
  <c r="N3936" i="2"/>
  <c r="N3926" i="2"/>
  <c r="N3930" i="2"/>
  <c r="N3990" i="2"/>
  <c r="N3654" i="2"/>
  <c r="P3797" i="2"/>
  <c r="N3799" i="2"/>
  <c r="N3819" i="2"/>
  <c r="P3890" i="2"/>
  <c r="O3386" i="2"/>
  <c r="N3477" i="2"/>
  <c r="O3489" i="2"/>
  <c r="O3511" i="2"/>
  <c r="O3525" i="2"/>
  <c r="O3535" i="2"/>
  <c r="O3549" i="2"/>
  <c r="O3552" i="2"/>
  <c r="N3823" i="2"/>
  <c r="O3961" i="2"/>
  <c r="P3961" i="2" s="1"/>
  <c r="O3968" i="2"/>
  <c r="N3985" i="2"/>
  <c r="N3988" i="2"/>
  <c r="N3255" i="2"/>
  <c r="O3259" i="2"/>
  <c r="O3344" i="2"/>
  <c r="O3364" i="2"/>
  <c r="O3369" i="2"/>
  <c r="O3387" i="2"/>
  <c r="O3397" i="2"/>
  <c r="O3403" i="2"/>
  <c r="O3470" i="2"/>
  <c r="N3493" i="2"/>
  <c r="O3504" i="2"/>
  <c r="O3522" i="2"/>
  <c r="O3532" i="2"/>
  <c r="O3555" i="2"/>
  <c r="O3558" i="2"/>
  <c r="O3651" i="2"/>
  <c r="P3651" i="2" s="1"/>
  <c r="O3655" i="2"/>
  <c r="N3843" i="2"/>
  <c r="N3851" i="2"/>
  <c r="P3891" i="2"/>
  <c r="N3949" i="2"/>
  <c r="N3971" i="2"/>
  <c r="O3979" i="2"/>
  <c r="N3496" i="2"/>
  <c r="O3529" i="2"/>
  <c r="O3539" i="2"/>
  <c r="O3659" i="2"/>
  <c r="N3804" i="2"/>
  <c r="N3839" i="2"/>
  <c r="N3855" i="2"/>
  <c r="N3934" i="2"/>
  <c r="N3945" i="2"/>
  <c r="O3965" i="2"/>
  <c r="O3972" i="2"/>
  <c r="O3986" i="2"/>
  <c r="O3691" i="2"/>
  <c r="O3783" i="2"/>
  <c r="O3787" i="2"/>
  <c r="O3791" i="2"/>
  <c r="N3795" i="2"/>
  <c r="N3875" i="2"/>
  <c r="N3883" i="2"/>
  <c r="N3975" i="2"/>
  <c r="O3983" i="2"/>
  <c r="O2749" i="2"/>
  <c r="N2799" i="2"/>
  <c r="O2803" i="2"/>
  <c r="O2807" i="2"/>
  <c r="O2811" i="2"/>
  <c r="O2815" i="2"/>
  <c r="O2819" i="2"/>
  <c r="O2823" i="2"/>
  <c r="O2827" i="2"/>
  <c r="O2831" i="2"/>
  <c r="O2835" i="2"/>
  <c r="O2839" i="2"/>
  <c r="O2843" i="2"/>
  <c r="O2847" i="2"/>
  <c r="O2851" i="2"/>
  <c r="O2855" i="2"/>
  <c r="O2859" i="2"/>
  <c r="O2863" i="2"/>
  <c r="O2867" i="2"/>
  <c r="O2871" i="2"/>
  <c r="O2875" i="2"/>
  <c r="O2879" i="2"/>
  <c r="O2883" i="2"/>
  <c r="O2887" i="2"/>
  <c r="O2891" i="2"/>
  <c r="O2895" i="2"/>
  <c r="O2902" i="2"/>
  <c r="N2914" i="2"/>
  <c r="O2928" i="2"/>
  <c r="O2940" i="2"/>
  <c r="N3036" i="2"/>
  <c r="N3054" i="2"/>
  <c r="N3061" i="2"/>
  <c r="O3073" i="2"/>
  <c r="N3077" i="2"/>
  <c r="N3110" i="2"/>
  <c r="O3114" i="2"/>
  <c r="O3117" i="2"/>
  <c r="O3143" i="2"/>
  <c r="O3193" i="2"/>
  <c r="O3279" i="2"/>
  <c r="O3340" i="2"/>
  <c r="O3352" i="2"/>
  <c r="O3382" i="2"/>
  <c r="O3399" i="2"/>
  <c r="O3405" i="2"/>
  <c r="O3422" i="2"/>
  <c r="O3426" i="2"/>
  <c r="P3426" i="2" s="1"/>
  <c r="N3471" i="2"/>
  <c r="O3478" i="2"/>
  <c r="N3482" i="2"/>
  <c r="O3490" i="2"/>
  <c r="O3493" i="2"/>
  <c r="O3497" i="2"/>
  <c r="O3512" i="2"/>
  <c r="O3543" i="2"/>
  <c r="O3547" i="2"/>
  <c r="O3550" i="2"/>
  <c r="O3553" i="2"/>
  <c r="N3555" i="2"/>
  <c r="O3640" i="2"/>
  <c r="O3644" i="2"/>
  <c r="O3648" i="2"/>
  <c r="N3655" i="2"/>
  <c r="O3813" i="2"/>
  <c r="N3887" i="2"/>
  <c r="N3900" i="2"/>
  <c r="O3962" i="2"/>
  <c r="O3494" i="2"/>
  <c r="N3509" i="2"/>
  <c r="O3523" i="2"/>
  <c r="O3556" i="2"/>
  <c r="O3829" i="2"/>
  <c r="N3916" i="2"/>
  <c r="N3938" i="2"/>
  <c r="O3560" i="2"/>
  <c r="O3584" i="2"/>
  <c r="O3588" i="2"/>
  <c r="O3592" i="2"/>
  <c r="O3596" i="2"/>
  <c r="O3600" i="2"/>
  <c r="O3604" i="2"/>
  <c r="O3608" i="2"/>
  <c r="O3612" i="2"/>
  <c r="O3616" i="2"/>
  <c r="O3620" i="2"/>
  <c r="O3624" i="2"/>
  <c r="O3628" i="2"/>
  <c r="O3632" i="2"/>
  <c r="N3652" i="2"/>
  <c r="O3795" i="2"/>
  <c r="N3807" i="2"/>
  <c r="O3845" i="2"/>
  <c r="O3861" i="2"/>
  <c r="N3943" i="2"/>
  <c r="N3969" i="2"/>
  <c r="O3977" i="2"/>
  <c r="O3984" i="2"/>
  <c r="N3989" i="2"/>
  <c r="O3993" i="2"/>
  <c r="O3407" i="2"/>
  <c r="N3479" i="2"/>
  <c r="N3483" i="2"/>
  <c r="O3487" i="2"/>
  <c r="N3491" i="2"/>
  <c r="O3498" i="2"/>
  <c r="N3506" i="2"/>
  <c r="N3513" i="2"/>
  <c r="O3544" i="2"/>
  <c r="N3692" i="2"/>
  <c r="P3696" i="2"/>
  <c r="N3805" i="2"/>
  <c r="N3833" i="2"/>
  <c r="O3869" i="2"/>
  <c r="O3877" i="2"/>
  <c r="N3951" i="2"/>
  <c r="O3963" i="2"/>
  <c r="O3970" i="2"/>
  <c r="O3472" i="2"/>
  <c r="N3517" i="2"/>
  <c r="O3548" i="2"/>
  <c r="O3657" i="2"/>
  <c r="O3661" i="2"/>
  <c r="N3849" i="2"/>
  <c r="O3898" i="2"/>
  <c r="O3906" i="2"/>
  <c r="N3973" i="2"/>
  <c r="O3981" i="2"/>
  <c r="N3987" i="2"/>
  <c r="O3749" i="2"/>
  <c r="O3753" i="2"/>
  <c r="O3757" i="2"/>
  <c r="O3761" i="2"/>
  <c r="O3765" i="2"/>
  <c r="O3769" i="2"/>
  <c r="O3773" i="2"/>
  <c r="O3777" i="2"/>
  <c r="O3781" i="2"/>
  <c r="O3785" i="2"/>
  <c r="O3789" i="2"/>
  <c r="O3793" i="2"/>
  <c r="N3865" i="2"/>
  <c r="O3922" i="2"/>
  <c r="N3959" i="2"/>
  <c r="P3959" i="2" s="1"/>
  <c r="O3967" i="2"/>
  <c r="P3967" i="2" s="1"/>
  <c r="O3974" i="2"/>
  <c r="P87" i="2"/>
  <c r="P28" i="2"/>
  <c r="O213" i="2"/>
  <c r="N213" i="2"/>
  <c r="N8" i="2"/>
  <c r="N10" i="2"/>
  <c r="N12" i="2"/>
  <c r="O96" i="2"/>
  <c r="N96" i="2"/>
  <c r="O99" i="2"/>
  <c r="N99" i="2"/>
  <c r="O112" i="2"/>
  <c r="N112" i="2"/>
  <c r="O115" i="2"/>
  <c r="N115" i="2"/>
  <c r="O128" i="2"/>
  <c r="N128" i="2"/>
  <c r="O131" i="2"/>
  <c r="N131" i="2"/>
  <c r="O144" i="2"/>
  <c r="N144" i="2"/>
  <c r="O147" i="2"/>
  <c r="N147" i="2"/>
  <c r="O160" i="2"/>
  <c r="N160" i="2"/>
  <c r="O163" i="2"/>
  <c r="N163" i="2"/>
  <c r="O179" i="2"/>
  <c r="N179" i="2"/>
  <c r="O195" i="2"/>
  <c r="N195" i="2"/>
  <c r="N317" i="2"/>
  <c r="O1781" i="2"/>
  <c r="N1781" i="2"/>
  <c r="O353" i="2"/>
  <c r="O421" i="2"/>
  <c r="N421" i="2"/>
  <c r="O93" i="2"/>
  <c r="N93" i="2"/>
  <c r="O106" i="2"/>
  <c r="N106" i="2"/>
  <c r="O109" i="2"/>
  <c r="N109" i="2"/>
  <c r="O122" i="2"/>
  <c r="N122" i="2"/>
  <c r="O125" i="2"/>
  <c r="N125" i="2"/>
  <c r="O138" i="2"/>
  <c r="N138" i="2"/>
  <c r="O141" i="2"/>
  <c r="N141" i="2"/>
  <c r="O154" i="2"/>
  <c r="N154" i="2"/>
  <c r="O157" i="2"/>
  <c r="N157" i="2"/>
  <c r="O170" i="2"/>
  <c r="O173" i="2"/>
  <c r="N173" i="2"/>
  <c r="O189" i="2"/>
  <c r="N189" i="2"/>
  <c r="O283" i="2"/>
  <c r="N283" i="2"/>
  <c r="O293" i="2"/>
  <c r="N293" i="2"/>
  <c r="N342" i="2"/>
  <c r="O368" i="2"/>
  <c r="N368" i="2"/>
  <c r="N387" i="2"/>
  <c r="N417" i="2"/>
  <c r="N467" i="2"/>
  <c r="P642" i="2"/>
  <c r="O1943" i="2"/>
  <c r="N1943" i="2"/>
  <c r="N21" i="2"/>
  <c r="N26" i="2"/>
  <c r="N34" i="2"/>
  <c r="N42" i="2"/>
  <c r="N50" i="2"/>
  <c r="N58" i="2"/>
  <c r="N66" i="2"/>
  <c r="N74" i="2"/>
  <c r="O217" i="2"/>
  <c r="N217" i="2"/>
  <c r="O233" i="2"/>
  <c r="O249" i="2"/>
  <c r="P307" i="2"/>
  <c r="O315" i="2"/>
  <c r="N315" i="2"/>
  <c r="O325" i="2"/>
  <c r="N325" i="2"/>
  <c r="O460" i="2"/>
  <c r="O1877" i="2"/>
  <c r="N1877" i="2"/>
  <c r="N19" i="2"/>
  <c r="O100" i="2"/>
  <c r="N100" i="2"/>
  <c r="O103" i="2"/>
  <c r="N103" i="2"/>
  <c r="O116" i="2"/>
  <c r="N116" i="2"/>
  <c r="O119" i="2"/>
  <c r="N119" i="2"/>
  <c r="O132" i="2"/>
  <c r="N132" i="2"/>
  <c r="O135" i="2"/>
  <c r="N135" i="2"/>
  <c r="O148" i="2"/>
  <c r="N148" i="2"/>
  <c r="O151" i="2"/>
  <c r="N151" i="2"/>
  <c r="O164" i="2"/>
  <c r="N164" i="2"/>
  <c r="O167" i="2"/>
  <c r="N167" i="2"/>
  <c r="O183" i="2"/>
  <c r="N183" i="2"/>
  <c r="O199" i="2"/>
  <c r="N199" i="2"/>
  <c r="O203" i="2"/>
  <c r="N203" i="2"/>
  <c r="O207" i="2"/>
  <c r="N207" i="2"/>
  <c r="N332" i="2"/>
  <c r="O414" i="2"/>
  <c r="N414" i="2"/>
  <c r="O1845" i="2"/>
  <c r="N1845" i="2"/>
  <c r="P29" i="2"/>
  <c r="P45" i="2"/>
  <c r="P61" i="2"/>
  <c r="P69" i="2"/>
  <c r="P77" i="2"/>
  <c r="P85" i="2"/>
  <c r="O227" i="2"/>
  <c r="O243" i="2"/>
  <c r="O259" i="2"/>
  <c r="N350" i="2"/>
  <c r="O365" i="2"/>
  <c r="N365" i="2"/>
  <c r="O631" i="2"/>
  <c r="N631" i="2"/>
  <c r="O94" i="2"/>
  <c r="N94" i="2"/>
  <c r="O97" i="2"/>
  <c r="N97" i="2"/>
  <c r="O110" i="2"/>
  <c r="N110" i="2"/>
  <c r="O113" i="2"/>
  <c r="N113" i="2"/>
  <c r="O126" i="2"/>
  <c r="N126" i="2"/>
  <c r="O129" i="2"/>
  <c r="N129" i="2"/>
  <c r="O142" i="2"/>
  <c r="N142" i="2"/>
  <c r="O145" i="2"/>
  <c r="N145" i="2"/>
  <c r="O158" i="2"/>
  <c r="N158" i="2"/>
  <c r="O161" i="2"/>
  <c r="N161" i="2"/>
  <c r="O177" i="2"/>
  <c r="N177" i="2"/>
  <c r="O193" i="2"/>
  <c r="N193" i="2"/>
  <c r="O211" i="2"/>
  <c r="N211" i="2"/>
  <c r="O384" i="2"/>
  <c r="N384" i="2"/>
  <c r="O453" i="2"/>
  <c r="N453" i="2"/>
  <c r="N80" i="2"/>
  <c r="N88" i="2"/>
  <c r="O407" i="2"/>
  <c r="N407" i="2"/>
  <c r="P84" i="2"/>
  <c r="N7" i="2"/>
  <c r="N9" i="2"/>
  <c r="N11" i="2"/>
  <c r="O104" i="2"/>
  <c r="N104" i="2"/>
  <c r="O107" i="2"/>
  <c r="N107" i="2"/>
  <c r="O120" i="2"/>
  <c r="N120" i="2"/>
  <c r="O123" i="2"/>
  <c r="N123" i="2"/>
  <c r="O136" i="2"/>
  <c r="N136" i="2"/>
  <c r="O139" i="2"/>
  <c r="N139" i="2"/>
  <c r="O152" i="2"/>
  <c r="N152" i="2"/>
  <c r="O155" i="2"/>
  <c r="N155" i="2"/>
  <c r="O168" i="2"/>
  <c r="O171" i="2"/>
  <c r="N171" i="2"/>
  <c r="O187" i="2"/>
  <c r="N187" i="2"/>
  <c r="P60" i="2"/>
  <c r="P76" i="2"/>
  <c r="N27" i="2"/>
  <c r="N35" i="2"/>
  <c r="N43" i="2"/>
  <c r="N51" i="2"/>
  <c r="N59" i="2"/>
  <c r="N67" i="2"/>
  <c r="N75" i="2"/>
  <c r="N83" i="2"/>
  <c r="O215" i="2"/>
  <c r="N215" i="2"/>
  <c r="O231" i="2"/>
  <c r="O247" i="2"/>
  <c r="O381" i="2"/>
  <c r="N381" i="2"/>
  <c r="N91" i="2"/>
  <c r="O98" i="2"/>
  <c r="N98" i="2"/>
  <c r="O101" i="2"/>
  <c r="N101" i="2"/>
  <c r="O114" i="2"/>
  <c r="N114" i="2"/>
  <c r="O117" i="2"/>
  <c r="N117" i="2"/>
  <c r="O130" i="2"/>
  <c r="N130" i="2"/>
  <c r="O133" i="2"/>
  <c r="N133" i="2"/>
  <c r="O146" i="2"/>
  <c r="N146" i="2"/>
  <c r="O149" i="2"/>
  <c r="N149" i="2"/>
  <c r="O162" i="2"/>
  <c r="N162" i="2"/>
  <c r="O165" i="2"/>
  <c r="N165" i="2"/>
  <c r="O181" i="2"/>
  <c r="N181" i="2"/>
  <c r="O197" i="2"/>
  <c r="N197" i="2"/>
  <c r="O288" i="2"/>
  <c r="N288" i="2"/>
  <c r="O295" i="2"/>
  <c r="O400" i="2"/>
  <c r="N400" i="2"/>
  <c r="O533" i="2"/>
  <c r="O1813" i="2"/>
  <c r="N1813" i="2"/>
  <c r="J5" i="2"/>
  <c r="O320" i="2"/>
  <c r="N320" i="2"/>
  <c r="O1749" i="2"/>
  <c r="N1749" i="2"/>
  <c r="O92" i="2"/>
  <c r="N92" i="2"/>
  <c r="O95" i="2"/>
  <c r="N95" i="2"/>
  <c r="O108" i="2"/>
  <c r="N108" i="2"/>
  <c r="O111" i="2"/>
  <c r="N111" i="2"/>
  <c r="O124" i="2"/>
  <c r="N124" i="2"/>
  <c r="O127" i="2"/>
  <c r="N127" i="2"/>
  <c r="O140" i="2"/>
  <c r="N140" i="2"/>
  <c r="O143" i="2"/>
  <c r="N143" i="2"/>
  <c r="O156" i="2"/>
  <c r="N156" i="2"/>
  <c r="O159" i="2"/>
  <c r="N159" i="2"/>
  <c r="O172" i="2"/>
  <c r="O175" i="2"/>
  <c r="N175" i="2"/>
  <c r="O191" i="2"/>
  <c r="N191" i="2"/>
  <c r="O205" i="2"/>
  <c r="N205" i="2"/>
  <c r="N263" i="2"/>
  <c r="O278" i="2"/>
  <c r="N278" i="2"/>
  <c r="N295" i="2"/>
  <c r="O327" i="2"/>
  <c r="O337" i="2"/>
  <c r="N337" i="2"/>
  <c r="O439" i="2"/>
  <c r="N439" i="2"/>
  <c r="N481" i="2"/>
  <c r="O209" i="2"/>
  <c r="N209" i="2"/>
  <c r="O219" i="2"/>
  <c r="N219" i="2"/>
  <c r="O235" i="2"/>
  <c r="O251" i="2"/>
  <c r="O310" i="2"/>
  <c r="N310" i="2"/>
  <c r="O397" i="2"/>
  <c r="N397" i="2"/>
  <c r="O102" i="2"/>
  <c r="N102" i="2"/>
  <c r="O105" i="2"/>
  <c r="N105" i="2"/>
  <c r="O118" i="2"/>
  <c r="N118" i="2"/>
  <c r="O121" i="2"/>
  <c r="N121" i="2"/>
  <c r="O134" i="2"/>
  <c r="N134" i="2"/>
  <c r="O137" i="2"/>
  <c r="N137" i="2"/>
  <c r="O150" i="2"/>
  <c r="N150" i="2"/>
  <c r="O153" i="2"/>
  <c r="N153" i="2"/>
  <c r="O169" i="2"/>
  <c r="N169" i="2"/>
  <c r="O185" i="2"/>
  <c r="N185" i="2"/>
  <c r="O201" i="2"/>
  <c r="N201" i="2"/>
  <c r="N327" i="2"/>
  <c r="N371" i="2"/>
  <c r="O428" i="2"/>
  <c r="N428" i="2"/>
  <c r="O362" i="2"/>
  <c r="N362" i="2"/>
  <c r="O378" i="2"/>
  <c r="N378" i="2"/>
  <c r="O394" i="2"/>
  <c r="N394" i="2"/>
  <c r="N805" i="2"/>
  <c r="O805" i="2"/>
  <c r="N221" i="2"/>
  <c r="N223" i="2"/>
  <c r="N225" i="2"/>
  <c r="N227" i="2"/>
  <c r="N229" i="2"/>
  <c r="N231" i="2"/>
  <c r="N233" i="2"/>
  <c r="N235" i="2"/>
  <c r="N237" i="2"/>
  <c r="N239" i="2"/>
  <c r="N241" i="2"/>
  <c r="N243" i="2"/>
  <c r="N245" i="2"/>
  <c r="N247" i="2"/>
  <c r="N249" i="2"/>
  <c r="N251" i="2"/>
  <c r="N253" i="2"/>
  <c r="N255" i="2"/>
  <c r="N257" i="2"/>
  <c r="N259" i="2"/>
  <c r="N261" i="2"/>
  <c r="N273" i="2"/>
  <c r="O276" i="2"/>
  <c r="N305" i="2"/>
  <c r="O308" i="2"/>
  <c r="O359" i="2"/>
  <c r="O375" i="2"/>
  <c r="O391" i="2"/>
  <c r="O411" i="2"/>
  <c r="O418" i="2"/>
  <c r="N418" i="2"/>
  <c r="O443" i="2"/>
  <c r="O450" i="2"/>
  <c r="O475" i="2"/>
  <c r="N478" i="2"/>
  <c r="O482" i="2"/>
  <c r="O523" i="2"/>
  <c r="N527" i="2"/>
  <c r="N571" i="2"/>
  <c r="N719" i="2"/>
  <c r="O719" i="2"/>
  <c r="P802" i="2"/>
  <c r="O934" i="2"/>
  <c r="O966" i="2"/>
  <c r="N1017" i="2"/>
  <c r="O286" i="2"/>
  <c r="O318" i="2"/>
  <c r="N345" i="2"/>
  <c r="N353" i="2"/>
  <c r="O372" i="2"/>
  <c r="N372" i="2"/>
  <c r="O388" i="2"/>
  <c r="N388" i="2"/>
  <c r="O404" i="2"/>
  <c r="N404" i="2"/>
  <c r="O429" i="2"/>
  <c r="O436" i="2"/>
  <c r="O461" i="2"/>
  <c r="O468" i="2"/>
  <c r="O513" i="2"/>
  <c r="O544" i="2"/>
  <c r="N544" i="2"/>
  <c r="O551" i="2"/>
  <c r="N551" i="2"/>
  <c r="O585" i="2"/>
  <c r="O622" i="2"/>
  <c r="N622" i="2"/>
  <c r="O870" i="2"/>
  <c r="N927" i="2"/>
  <c r="O1331" i="2"/>
  <c r="N1331" i="2"/>
  <c r="O422" i="2"/>
  <c r="N422" i="2"/>
  <c r="O592" i="2"/>
  <c r="N592" i="2"/>
  <c r="O599" i="2"/>
  <c r="N599" i="2"/>
  <c r="O629" i="2"/>
  <c r="N629" i="2"/>
  <c r="N655" i="2"/>
  <c r="O655" i="2"/>
  <c r="N687" i="2"/>
  <c r="O687" i="2"/>
  <c r="O1108" i="2"/>
  <c r="N1108" i="2"/>
  <c r="N266" i="2"/>
  <c r="N271" i="2"/>
  <c r="N298" i="2"/>
  <c r="N303" i="2"/>
  <c r="N330" i="2"/>
  <c r="N340" i="2"/>
  <c r="N348" i="2"/>
  <c r="O366" i="2"/>
  <c r="N366" i="2"/>
  <c r="O382" i="2"/>
  <c r="N382" i="2"/>
  <c r="O398" i="2"/>
  <c r="N398" i="2"/>
  <c r="O408" i="2"/>
  <c r="N408" i="2"/>
  <c r="N425" i="2"/>
  <c r="N457" i="2"/>
  <c r="O606" i="2"/>
  <c r="N606" i="2"/>
  <c r="O613" i="2"/>
  <c r="N613" i="2"/>
  <c r="N773" i="2"/>
  <c r="O773" i="2"/>
  <c r="N276" i="2"/>
  <c r="O284" i="2"/>
  <c r="N308" i="2"/>
  <c r="O316" i="2"/>
  <c r="N359" i="2"/>
  <c r="O363" i="2"/>
  <c r="N375" i="2"/>
  <c r="O379" i="2"/>
  <c r="N391" i="2"/>
  <c r="O395" i="2"/>
  <c r="N411" i="2"/>
  <c r="O419" i="2"/>
  <c r="O426" i="2"/>
  <c r="N426" i="2"/>
  <c r="N443" i="2"/>
  <c r="O451" i="2"/>
  <c r="O458" i="2"/>
  <c r="O531" i="2"/>
  <c r="N535" i="2"/>
  <c r="N569" i="2"/>
  <c r="P652" i="2"/>
  <c r="P770" i="2"/>
  <c r="N815" i="2"/>
  <c r="O815" i="2"/>
  <c r="N863" i="2"/>
  <c r="O294" i="2"/>
  <c r="O326" i="2"/>
  <c r="N343" i="2"/>
  <c r="N351" i="2"/>
  <c r="O360" i="2"/>
  <c r="N360" i="2"/>
  <c r="O376" i="2"/>
  <c r="N376" i="2"/>
  <c r="O392" i="2"/>
  <c r="N392" i="2"/>
  <c r="O405" i="2"/>
  <c r="O412" i="2"/>
  <c r="N412" i="2"/>
  <c r="O437" i="2"/>
  <c r="O469" i="2"/>
  <c r="P472" i="2"/>
  <c r="N521" i="2"/>
  <c r="P626" i="2"/>
  <c r="O1089" i="2"/>
  <c r="N1089" i="2"/>
  <c r="N269" i="2"/>
  <c r="O272" i="2"/>
  <c r="N296" i="2"/>
  <c r="N301" i="2"/>
  <c r="O304" i="2"/>
  <c r="N328" i="2"/>
  <c r="N333" i="2"/>
  <c r="O336" i="2"/>
  <c r="O357" i="2"/>
  <c r="N369" i="2"/>
  <c r="O373" i="2"/>
  <c r="N385" i="2"/>
  <c r="O389" i="2"/>
  <c r="N401" i="2"/>
  <c r="N415" i="2"/>
  <c r="O423" i="2"/>
  <c r="O430" i="2"/>
  <c r="N447" i="2"/>
  <c r="O455" i="2"/>
  <c r="O462" i="2"/>
  <c r="O535" i="2"/>
  <c r="O569" i="2"/>
  <c r="N274" i="2"/>
  <c r="O282" i="2"/>
  <c r="N306" i="2"/>
  <c r="O314" i="2"/>
  <c r="N338" i="2"/>
  <c r="O344" i="2"/>
  <c r="N346" i="2"/>
  <c r="O352" i="2"/>
  <c r="N354" i="2"/>
  <c r="O370" i="2"/>
  <c r="N370" i="2"/>
  <c r="O386" i="2"/>
  <c r="N386" i="2"/>
  <c r="O402" i="2"/>
  <c r="N402" i="2"/>
  <c r="O409" i="2"/>
  <c r="O416" i="2"/>
  <c r="N416" i="2"/>
  <c r="N433" i="2"/>
  <c r="O441" i="2"/>
  <c r="O448" i="2"/>
  <c r="O473" i="2"/>
  <c r="O480" i="2"/>
  <c r="O487" i="2"/>
  <c r="O491" i="2"/>
  <c r="O495" i="2"/>
  <c r="O499" i="2"/>
  <c r="O503" i="2"/>
  <c r="O507" i="2"/>
  <c r="O521" i="2"/>
  <c r="N525" i="2"/>
  <c r="O542" i="2"/>
  <c r="N542" i="2"/>
  <c r="O576" i="2"/>
  <c r="N576" i="2"/>
  <c r="O583" i="2"/>
  <c r="N583" i="2"/>
  <c r="N741" i="2"/>
  <c r="O741" i="2"/>
  <c r="N202" i="2"/>
  <c r="N204" i="2"/>
  <c r="N206" i="2"/>
  <c r="O367" i="2"/>
  <c r="O383" i="2"/>
  <c r="O399" i="2"/>
  <c r="O427" i="2"/>
  <c r="O434" i="2"/>
  <c r="O459" i="2"/>
  <c r="O466" i="2"/>
  <c r="O511" i="2"/>
  <c r="N665" i="2"/>
  <c r="O665" i="2"/>
  <c r="N697" i="2"/>
  <c r="O697" i="2"/>
  <c r="P738" i="2"/>
  <c r="N783" i="2"/>
  <c r="O783" i="2"/>
  <c r="O902" i="2"/>
  <c r="O1201" i="2"/>
  <c r="N1201" i="2"/>
  <c r="N267" i="2"/>
  <c r="O270" i="2"/>
  <c r="N299" i="2"/>
  <c r="O302" i="2"/>
  <c r="P331" i="2"/>
  <c r="O334" i="2"/>
  <c r="N341" i="2"/>
  <c r="P349" i="2"/>
  <c r="O364" i="2"/>
  <c r="N364" i="2"/>
  <c r="O380" i="2"/>
  <c r="N380" i="2"/>
  <c r="O396" i="2"/>
  <c r="N396" i="2"/>
  <c r="O413" i="2"/>
  <c r="O420" i="2"/>
  <c r="N420" i="2"/>
  <c r="O445" i="2"/>
  <c r="O477" i="2"/>
  <c r="N529" i="2"/>
  <c r="N553" i="2"/>
  <c r="P633" i="2"/>
  <c r="N166" i="2"/>
  <c r="N168" i="2"/>
  <c r="N170" i="2"/>
  <c r="N172" i="2"/>
  <c r="N174" i="2"/>
  <c r="N176" i="2"/>
  <c r="N178" i="2"/>
  <c r="N180" i="2"/>
  <c r="N182" i="2"/>
  <c r="N184" i="2"/>
  <c r="N186" i="2"/>
  <c r="N188" i="2"/>
  <c r="N190" i="2"/>
  <c r="N192" i="2"/>
  <c r="N194" i="2"/>
  <c r="N196" i="2"/>
  <c r="N198" i="2"/>
  <c r="N200" i="2"/>
  <c r="N277" i="2"/>
  <c r="O280" i="2"/>
  <c r="N309" i="2"/>
  <c r="O312" i="2"/>
  <c r="O361" i="2"/>
  <c r="O377" i="2"/>
  <c r="O393" i="2"/>
  <c r="O406" i="2"/>
  <c r="N406" i="2"/>
  <c r="O431" i="2"/>
  <c r="O438" i="2"/>
  <c r="O463" i="2"/>
  <c r="O470" i="2"/>
  <c r="O515" i="2"/>
  <c r="N645" i="2"/>
  <c r="O645" i="2"/>
  <c r="N677" i="2"/>
  <c r="O677" i="2"/>
  <c r="N709" i="2"/>
  <c r="O709" i="2"/>
  <c r="O290" i="2"/>
  <c r="O322" i="2"/>
  <c r="O342" i="2"/>
  <c r="O350" i="2"/>
  <c r="O358" i="2"/>
  <c r="N358" i="2"/>
  <c r="O374" i="2"/>
  <c r="N374" i="2"/>
  <c r="O390" i="2"/>
  <c r="N390" i="2"/>
  <c r="O417" i="2"/>
  <c r="O424" i="2"/>
  <c r="N424" i="2"/>
  <c r="O449" i="2"/>
  <c r="O456" i="2"/>
  <c r="O481" i="2"/>
  <c r="N484" i="2"/>
  <c r="P508" i="2"/>
  <c r="O529" i="2"/>
  <c r="N533" i="2"/>
  <c r="O553" i="2"/>
  <c r="P674" i="2"/>
  <c r="O838" i="2"/>
  <c r="P265" i="2"/>
  <c r="O268" i="2"/>
  <c r="O300" i="2"/>
  <c r="O332" i="2"/>
  <c r="O371" i="2"/>
  <c r="O387" i="2"/>
  <c r="O403" i="2"/>
  <c r="O410" i="2"/>
  <c r="N410" i="2"/>
  <c r="O435" i="2"/>
  <c r="O442" i="2"/>
  <c r="O467" i="2"/>
  <c r="O474" i="2"/>
  <c r="O519" i="2"/>
  <c r="O560" i="2"/>
  <c r="N560" i="2"/>
  <c r="O567" i="2"/>
  <c r="N567" i="2"/>
  <c r="P601" i="2"/>
  <c r="N608" i="2"/>
  <c r="N615" i="2"/>
  <c r="O624" i="2"/>
  <c r="N624" i="2"/>
  <c r="N751" i="2"/>
  <c r="O751" i="2"/>
  <c r="N487" i="2"/>
  <c r="N489" i="2"/>
  <c r="N491" i="2"/>
  <c r="N493" i="2"/>
  <c r="N495" i="2"/>
  <c r="N497" i="2"/>
  <c r="N499" i="2"/>
  <c r="N501" i="2"/>
  <c r="N503" i="2"/>
  <c r="N505" i="2"/>
  <c r="N507" i="2"/>
  <c r="N509" i="2"/>
  <c r="N511" i="2"/>
  <c r="N513" i="2"/>
  <c r="N515" i="2"/>
  <c r="N517" i="2"/>
  <c r="N519" i="2"/>
  <c r="O540" i="2"/>
  <c r="O558" i="2"/>
  <c r="N558" i="2"/>
  <c r="O574" i="2"/>
  <c r="N574" i="2"/>
  <c r="O590" i="2"/>
  <c r="N590" i="2"/>
  <c r="P640" i="2"/>
  <c r="N643" i="2"/>
  <c r="P672" i="2"/>
  <c r="P736" i="2"/>
  <c r="P768" i="2"/>
  <c r="P800" i="2"/>
  <c r="P832" i="2"/>
  <c r="N853" i="2"/>
  <c r="O860" i="2"/>
  <c r="N885" i="2"/>
  <c r="O892" i="2"/>
  <c r="N917" i="2"/>
  <c r="O924" i="2"/>
  <c r="O956" i="2"/>
  <c r="O974" i="2"/>
  <c r="O978" i="2"/>
  <c r="O982" i="2"/>
  <c r="O986" i="2"/>
  <c r="O990" i="2"/>
  <c r="O994" i="2"/>
  <c r="O998" i="2"/>
  <c r="O1002" i="2"/>
  <c r="O1006" i="2"/>
  <c r="O1010" i="2"/>
  <c r="O1029" i="2"/>
  <c r="N1029" i="2"/>
  <c r="O1124" i="2"/>
  <c r="N1124" i="2"/>
  <c r="O1217" i="2"/>
  <c r="O1309" i="2"/>
  <c r="N1309" i="2"/>
  <c r="O538" i="2"/>
  <c r="P650" i="2"/>
  <c r="P714" i="2"/>
  <c r="P778" i="2"/>
  <c r="P810" i="2"/>
  <c r="N839" i="2"/>
  <c r="O846" i="2"/>
  <c r="N871" i="2"/>
  <c r="O878" i="2"/>
  <c r="N903" i="2"/>
  <c r="O910" i="2"/>
  <c r="O942" i="2"/>
  <c r="O1105" i="2"/>
  <c r="N1105" i="2"/>
  <c r="O556" i="2"/>
  <c r="N556" i="2"/>
  <c r="O572" i="2"/>
  <c r="N572" i="2"/>
  <c r="O588" i="2"/>
  <c r="N588" i="2"/>
  <c r="O729" i="2"/>
  <c r="O761" i="2"/>
  <c r="O793" i="2"/>
  <c r="O825" i="2"/>
  <c r="O1044" i="2"/>
  <c r="N1044" i="2"/>
  <c r="O1140" i="2"/>
  <c r="N1140" i="2"/>
  <c r="N641" i="2"/>
  <c r="P670" i="2"/>
  <c r="P734" i="2"/>
  <c r="P766" i="2"/>
  <c r="P830" i="2"/>
  <c r="N843" i="2"/>
  <c r="O850" i="2"/>
  <c r="N875" i="2"/>
  <c r="O882" i="2"/>
  <c r="N907" i="2"/>
  <c r="O914" i="2"/>
  <c r="O946" i="2"/>
  <c r="O536" i="2"/>
  <c r="N549" i="2"/>
  <c r="O554" i="2"/>
  <c r="N554" i="2"/>
  <c r="N565" i="2"/>
  <c r="O570" i="2"/>
  <c r="N570" i="2"/>
  <c r="N581" i="2"/>
  <c r="O586" i="2"/>
  <c r="N586" i="2"/>
  <c r="N597" i="2"/>
  <c r="N604" i="2"/>
  <c r="N611" i="2"/>
  <c r="N620" i="2"/>
  <c r="N627" i="2"/>
  <c r="P925" i="2"/>
  <c r="O1026" i="2"/>
  <c r="N1026" i="2"/>
  <c r="O1121" i="2"/>
  <c r="N1121" i="2"/>
  <c r="O1156" i="2"/>
  <c r="N1156" i="2"/>
  <c r="O1380" i="2"/>
  <c r="N1380" i="2"/>
  <c r="N538" i="2"/>
  <c r="O663" i="2"/>
  <c r="O695" i="2"/>
  <c r="O727" i="2"/>
  <c r="O759" i="2"/>
  <c r="O791" i="2"/>
  <c r="O823" i="2"/>
  <c r="P847" i="2"/>
  <c r="O1041" i="2"/>
  <c r="N1041" i="2"/>
  <c r="O1060" i="2"/>
  <c r="N1060" i="2"/>
  <c r="N536" i="2"/>
  <c r="N547" i="2"/>
  <c r="O552" i="2"/>
  <c r="N552" i="2"/>
  <c r="N563" i="2"/>
  <c r="O568" i="2"/>
  <c r="N568" i="2"/>
  <c r="N579" i="2"/>
  <c r="O584" i="2"/>
  <c r="N584" i="2"/>
  <c r="N595" i="2"/>
  <c r="O600" i="2"/>
  <c r="N600" i="2"/>
  <c r="N602" i="2"/>
  <c r="N609" i="2"/>
  <c r="N618" i="2"/>
  <c r="N625" i="2"/>
  <c r="O641" i="2"/>
  <c r="O673" i="2"/>
  <c r="P700" i="2"/>
  <c r="O705" i="2"/>
  <c r="O737" i="2"/>
  <c r="O769" i="2"/>
  <c r="P796" i="2"/>
  <c r="O801" i="2"/>
  <c r="O833" i="2"/>
  <c r="O840" i="2"/>
  <c r="N865" i="2"/>
  <c r="O872" i="2"/>
  <c r="N897" i="2"/>
  <c r="O904" i="2"/>
  <c r="N929" i="2"/>
  <c r="O936" i="2"/>
  <c r="O968" i="2"/>
  <c r="O1023" i="2"/>
  <c r="N1023" i="2"/>
  <c r="O1137" i="2"/>
  <c r="N1137" i="2"/>
  <c r="O1172" i="2"/>
  <c r="N1172" i="2"/>
  <c r="N430" i="2"/>
  <c r="N432" i="2"/>
  <c r="N434" i="2"/>
  <c r="N436" i="2"/>
  <c r="N438" i="2"/>
  <c r="N440" i="2"/>
  <c r="N442" i="2"/>
  <c r="N444" i="2"/>
  <c r="N446" i="2"/>
  <c r="N448" i="2"/>
  <c r="N450" i="2"/>
  <c r="N452" i="2"/>
  <c r="N454" i="2"/>
  <c r="N456" i="2"/>
  <c r="N458" i="2"/>
  <c r="N460" i="2"/>
  <c r="N462" i="2"/>
  <c r="N464" i="2"/>
  <c r="N466" i="2"/>
  <c r="N468" i="2"/>
  <c r="O651" i="2"/>
  <c r="P678" i="2"/>
  <c r="O683" i="2"/>
  <c r="P710" i="2"/>
  <c r="O715" i="2"/>
  <c r="P742" i="2"/>
  <c r="O747" i="2"/>
  <c r="P774" i="2"/>
  <c r="O779" i="2"/>
  <c r="P806" i="2"/>
  <c r="O811" i="2"/>
  <c r="N851" i="2"/>
  <c r="O858" i="2"/>
  <c r="N883" i="2"/>
  <c r="O890" i="2"/>
  <c r="N915" i="2"/>
  <c r="O922" i="2"/>
  <c r="O954" i="2"/>
  <c r="N486" i="2"/>
  <c r="N488" i="2"/>
  <c r="N490" i="2"/>
  <c r="N492" i="2"/>
  <c r="N494" i="2"/>
  <c r="N496" i="2"/>
  <c r="N498" i="2"/>
  <c r="N500" i="2"/>
  <c r="N502" i="2"/>
  <c r="N504" i="2"/>
  <c r="O550" i="2"/>
  <c r="N550" i="2"/>
  <c r="O566" i="2"/>
  <c r="N566" i="2"/>
  <c r="O582" i="2"/>
  <c r="N582" i="2"/>
  <c r="O598" i="2"/>
  <c r="N598" i="2"/>
  <c r="P632" i="2"/>
  <c r="P656" i="2"/>
  <c r="O661" i="2"/>
  <c r="P688" i="2"/>
  <c r="O693" i="2"/>
  <c r="P720" i="2"/>
  <c r="O725" i="2"/>
  <c r="P752" i="2"/>
  <c r="O757" i="2"/>
  <c r="P784" i="2"/>
  <c r="O789" i="2"/>
  <c r="P816" i="2"/>
  <c r="O821" i="2"/>
  <c r="O844" i="2"/>
  <c r="N869" i="2"/>
  <c r="O876" i="2"/>
  <c r="N901" i="2"/>
  <c r="O908" i="2"/>
  <c r="O940" i="2"/>
  <c r="P965" i="2"/>
  <c r="O972" i="2"/>
  <c r="O976" i="2"/>
  <c r="O980" i="2"/>
  <c r="O984" i="2"/>
  <c r="O988" i="2"/>
  <c r="O992" i="2"/>
  <c r="O996" i="2"/>
  <c r="O1000" i="2"/>
  <c r="O1004" i="2"/>
  <c r="O1008" i="2"/>
  <c r="O1012" i="2"/>
  <c r="O1057" i="2"/>
  <c r="N1057" i="2"/>
  <c r="O1076" i="2"/>
  <c r="N1076" i="2"/>
  <c r="O1153" i="2"/>
  <c r="N1153" i="2"/>
  <c r="O1188" i="2"/>
  <c r="N1188" i="2"/>
  <c r="O862" i="2"/>
  <c r="O894" i="2"/>
  <c r="P919" i="2"/>
  <c r="O926" i="2"/>
  <c r="O958" i="2"/>
  <c r="O548" i="2"/>
  <c r="N548" i="2"/>
  <c r="O564" i="2"/>
  <c r="N564" i="2"/>
  <c r="O580" i="2"/>
  <c r="N580" i="2"/>
  <c r="O596" i="2"/>
  <c r="N596" i="2"/>
  <c r="P676" i="2"/>
  <c r="O713" i="2"/>
  <c r="O745" i="2"/>
  <c r="P772" i="2"/>
  <c r="O777" i="2"/>
  <c r="P804" i="2"/>
  <c r="O809" i="2"/>
  <c r="N841" i="2"/>
  <c r="O848" i="2"/>
  <c r="N873" i="2"/>
  <c r="O880" i="2"/>
  <c r="N905" i="2"/>
  <c r="O912" i="2"/>
  <c r="O944" i="2"/>
  <c r="O1020" i="2"/>
  <c r="N1020" i="2"/>
  <c r="O1169" i="2"/>
  <c r="N1169" i="2"/>
  <c r="O866" i="2"/>
  <c r="O898" i="2"/>
  <c r="P923" i="2"/>
  <c r="O930" i="2"/>
  <c r="O962" i="2"/>
  <c r="O1035" i="2"/>
  <c r="N1035" i="2"/>
  <c r="O1073" i="2"/>
  <c r="N1073" i="2"/>
  <c r="O1092" i="2"/>
  <c r="N1092" i="2"/>
  <c r="O1350" i="2"/>
  <c r="N1350" i="2"/>
  <c r="O546" i="2"/>
  <c r="N546" i="2"/>
  <c r="O562" i="2"/>
  <c r="N562" i="2"/>
  <c r="O578" i="2"/>
  <c r="N578" i="2"/>
  <c r="O594" i="2"/>
  <c r="N594" i="2"/>
  <c r="P628" i="2"/>
  <c r="P664" i="2"/>
  <c r="O669" i="2"/>
  <c r="P696" i="2"/>
  <c r="O701" i="2"/>
  <c r="O733" i="2"/>
  <c r="P760" i="2"/>
  <c r="O765" i="2"/>
  <c r="P792" i="2"/>
  <c r="O797" i="2"/>
  <c r="P824" i="2"/>
  <c r="O829" i="2"/>
  <c r="N845" i="2"/>
  <c r="O852" i="2"/>
  <c r="N877" i="2"/>
  <c r="O884" i="2"/>
  <c r="N909" i="2"/>
  <c r="O916" i="2"/>
  <c r="O948" i="2"/>
  <c r="O1185" i="2"/>
  <c r="N1185" i="2"/>
  <c r="N838" i="2"/>
  <c r="N840" i="2"/>
  <c r="N842" i="2"/>
  <c r="N844" i="2"/>
  <c r="N846" i="2"/>
  <c r="N848" i="2"/>
  <c r="N850" i="2"/>
  <c r="N852" i="2"/>
  <c r="N854" i="2"/>
  <c r="N856" i="2"/>
  <c r="N858" i="2"/>
  <c r="N860" i="2"/>
  <c r="N862" i="2"/>
  <c r="N864" i="2"/>
  <c r="N866" i="2"/>
  <c r="N868" i="2"/>
  <c r="N870" i="2"/>
  <c r="N872" i="2"/>
  <c r="N874" i="2"/>
  <c r="N876" i="2"/>
  <c r="N878" i="2"/>
  <c r="N880" i="2"/>
  <c r="N882" i="2"/>
  <c r="N884" i="2"/>
  <c r="N886" i="2"/>
  <c r="N888" i="2"/>
  <c r="N890" i="2"/>
  <c r="N892" i="2"/>
  <c r="N894" i="2"/>
  <c r="N896" i="2"/>
  <c r="N898" i="2"/>
  <c r="N900" i="2"/>
  <c r="N902" i="2"/>
  <c r="N904" i="2"/>
  <c r="N906" i="2"/>
  <c r="N908" i="2"/>
  <c r="N910" i="2"/>
  <c r="N912" i="2"/>
  <c r="N914" i="2"/>
  <c r="N916" i="2"/>
  <c r="N918" i="2"/>
  <c r="N920" i="2"/>
  <c r="N922" i="2"/>
  <c r="N924" i="2"/>
  <c r="N926" i="2"/>
  <c r="N928" i="2"/>
  <c r="N930" i="2"/>
  <c r="N932" i="2"/>
  <c r="N934" i="2"/>
  <c r="N936" i="2"/>
  <c r="N938" i="2"/>
  <c r="N940" i="2"/>
  <c r="N942" i="2"/>
  <c r="N944" i="2"/>
  <c r="N946" i="2"/>
  <c r="N948" i="2"/>
  <c r="N950" i="2"/>
  <c r="N952" i="2"/>
  <c r="N954" i="2"/>
  <c r="N956" i="2"/>
  <c r="N958" i="2"/>
  <c r="N960" i="2"/>
  <c r="N962" i="2"/>
  <c r="N964" i="2"/>
  <c r="N966" i="2"/>
  <c r="N968" i="2"/>
  <c r="N970" i="2"/>
  <c r="N972" i="2"/>
  <c r="N974" i="2"/>
  <c r="N976" i="2"/>
  <c r="N978" i="2"/>
  <c r="N980" i="2"/>
  <c r="N982" i="2"/>
  <c r="N984" i="2"/>
  <c r="N986" i="2"/>
  <c r="N988" i="2"/>
  <c r="N990" i="2"/>
  <c r="N992" i="2"/>
  <c r="N994" i="2"/>
  <c r="N996" i="2"/>
  <c r="N998" i="2"/>
  <c r="N1000" i="2"/>
  <c r="N1002" i="2"/>
  <c r="N1004" i="2"/>
  <c r="N1006" i="2"/>
  <c r="N1008" i="2"/>
  <c r="N1010" i="2"/>
  <c r="N1012" i="2"/>
  <c r="O1032" i="2"/>
  <c r="N1032" i="2"/>
  <c r="O1038" i="2"/>
  <c r="N1038" i="2"/>
  <c r="O1051" i="2"/>
  <c r="N1051" i="2"/>
  <c r="O1054" i="2"/>
  <c r="N1054" i="2"/>
  <c r="O1067" i="2"/>
  <c r="N1067" i="2"/>
  <c r="O1070" i="2"/>
  <c r="N1070" i="2"/>
  <c r="O1083" i="2"/>
  <c r="N1083" i="2"/>
  <c r="O1086" i="2"/>
  <c r="N1086" i="2"/>
  <c r="O1099" i="2"/>
  <c r="N1099" i="2"/>
  <c r="O1102" i="2"/>
  <c r="N1102" i="2"/>
  <c r="O1115" i="2"/>
  <c r="N1115" i="2"/>
  <c r="O1118" i="2"/>
  <c r="N1118" i="2"/>
  <c r="O1131" i="2"/>
  <c r="N1131" i="2"/>
  <c r="O1134" i="2"/>
  <c r="N1134" i="2"/>
  <c r="O1147" i="2"/>
  <c r="N1147" i="2"/>
  <c r="O1150" i="2"/>
  <c r="N1150" i="2"/>
  <c r="O1163" i="2"/>
  <c r="N1163" i="2"/>
  <c r="O1166" i="2"/>
  <c r="N1166" i="2"/>
  <c r="O1179" i="2"/>
  <c r="N1179" i="2"/>
  <c r="O1182" i="2"/>
  <c r="N1182" i="2"/>
  <c r="O1195" i="2"/>
  <c r="N1195" i="2"/>
  <c r="O1198" i="2"/>
  <c r="N1198" i="2"/>
  <c r="O1211" i="2"/>
  <c r="O1214" i="2"/>
  <c r="O1227" i="2"/>
  <c r="O1230" i="2"/>
  <c r="O1015" i="2"/>
  <c r="O1302" i="2"/>
  <c r="N1302" i="2"/>
  <c r="O1339" i="2"/>
  <c r="N1339" i="2"/>
  <c r="O1021" i="2"/>
  <c r="O1045" i="2"/>
  <c r="N1045" i="2"/>
  <c r="O1048" i="2"/>
  <c r="N1048" i="2"/>
  <c r="O1061" i="2"/>
  <c r="N1061" i="2"/>
  <c r="O1064" i="2"/>
  <c r="N1064" i="2"/>
  <c r="O1077" i="2"/>
  <c r="N1077" i="2"/>
  <c r="O1080" i="2"/>
  <c r="N1080" i="2"/>
  <c r="O1093" i="2"/>
  <c r="N1093" i="2"/>
  <c r="O1096" i="2"/>
  <c r="N1096" i="2"/>
  <c r="O1109" i="2"/>
  <c r="N1109" i="2"/>
  <c r="O1112" i="2"/>
  <c r="N1112" i="2"/>
  <c r="O1125" i="2"/>
  <c r="N1125" i="2"/>
  <c r="O1128" i="2"/>
  <c r="N1128" i="2"/>
  <c r="O1141" i="2"/>
  <c r="N1141" i="2"/>
  <c r="O1144" i="2"/>
  <c r="N1144" i="2"/>
  <c r="O1157" i="2"/>
  <c r="N1157" i="2"/>
  <c r="O1160" i="2"/>
  <c r="N1160" i="2"/>
  <c r="O1173" i="2"/>
  <c r="N1173" i="2"/>
  <c r="O1176" i="2"/>
  <c r="N1176" i="2"/>
  <c r="O1189" i="2"/>
  <c r="N1189" i="2"/>
  <c r="O1192" i="2"/>
  <c r="N1192" i="2"/>
  <c r="O1205" i="2"/>
  <c r="N1205" i="2"/>
  <c r="O1208" i="2"/>
  <c r="O1221" i="2"/>
  <c r="O1224" i="2"/>
  <c r="O1328" i="2"/>
  <c r="N1328" i="2"/>
  <c r="O1018" i="2"/>
  <c r="N1018" i="2"/>
  <c r="O1027" i="2"/>
  <c r="O1024" i="2"/>
  <c r="N1024" i="2"/>
  <c r="O1033" i="2"/>
  <c r="O1039" i="2"/>
  <c r="N1039" i="2"/>
  <c r="O1042" i="2"/>
  <c r="N1042" i="2"/>
  <c r="O1055" i="2"/>
  <c r="N1055" i="2"/>
  <c r="O1058" i="2"/>
  <c r="N1058" i="2"/>
  <c r="O1071" i="2"/>
  <c r="N1071" i="2"/>
  <c r="O1074" i="2"/>
  <c r="N1074" i="2"/>
  <c r="O1087" i="2"/>
  <c r="N1087" i="2"/>
  <c r="O1090" i="2"/>
  <c r="N1090" i="2"/>
  <c r="O1103" i="2"/>
  <c r="N1103" i="2"/>
  <c r="O1106" i="2"/>
  <c r="N1106" i="2"/>
  <c r="O1119" i="2"/>
  <c r="N1119" i="2"/>
  <c r="O1122" i="2"/>
  <c r="N1122" i="2"/>
  <c r="O1135" i="2"/>
  <c r="N1135" i="2"/>
  <c r="O1138" i="2"/>
  <c r="N1138" i="2"/>
  <c r="O1151" i="2"/>
  <c r="N1151" i="2"/>
  <c r="O1154" i="2"/>
  <c r="N1154" i="2"/>
  <c r="O1167" i="2"/>
  <c r="N1167" i="2"/>
  <c r="O1170" i="2"/>
  <c r="N1170" i="2"/>
  <c r="O1183" i="2"/>
  <c r="N1183" i="2"/>
  <c r="O1186" i="2"/>
  <c r="N1186" i="2"/>
  <c r="O1199" i="2"/>
  <c r="N1199" i="2"/>
  <c r="O1202" i="2"/>
  <c r="N1202" i="2"/>
  <c r="O1215" i="2"/>
  <c r="O1218" i="2"/>
  <c r="O1231" i="2"/>
  <c r="O1234" i="2"/>
  <c r="O1336" i="2"/>
  <c r="N1336" i="2"/>
  <c r="O1359" i="2"/>
  <c r="N1359" i="2"/>
  <c r="O1030" i="2"/>
  <c r="N1030" i="2"/>
  <c r="N1577" i="2"/>
  <c r="O1036" i="2"/>
  <c r="N1036" i="2"/>
  <c r="O1049" i="2"/>
  <c r="N1049" i="2"/>
  <c r="O1052" i="2"/>
  <c r="N1052" i="2"/>
  <c r="O1065" i="2"/>
  <c r="N1065" i="2"/>
  <c r="O1068" i="2"/>
  <c r="N1068" i="2"/>
  <c r="O1081" i="2"/>
  <c r="N1081" i="2"/>
  <c r="O1084" i="2"/>
  <c r="N1084" i="2"/>
  <c r="O1097" i="2"/>
  <c r="N1097" i="2"/>
  <c r="O1100" i="2"/>
  <c r="N1100" i="2"/>
  <c r="O1113" i="2"/>
  <c r="N1113" i="2"/>
  <c r="O1116" i="2"/>
  <c r="N1116" i="2"/>
  <c r="O1129" i="2"/>
  <c r="N1129" i="2"/>
  <c r="O1132" i="2"/>
  <c r="N1132" i="2"/>
  <c r="O1145" i="2"/>
  <c r="N1145" i="2"/>
  <c r="O1148" i="2"/>
  <c r="N1148" i="2"/>
  <c r="O1161" i="2"/>
  <c r="N1161" i="2"/>
  <c r="O1164" i="2"/>
  <c r="N1164" i="2"/>
  <c r="O1177" i="2"/>
  <c r="N1177" i="2"/>
  <c r="O1180" i="2"/>
  <c r="N1180" i="2"/>
  <c r="O1193" i="2"/>
  <c r="N1193" i="2"/>
  <c r="O1196" i="2"/>
  <c r="N1196" i="2"/>
  <c r="O1019" i="2"/>
  <c r="N1027" i="2"/>
  <c r="N1311" i="2"/>
  <c r="O1356" i="2"/>
  <c r="N1356" i="2"/>
  <c r="O1425" i="2"/>
  <c r="N1425" i="2"/>
  <c r="N973" i="2"/>
  <c r="N975" i="2"/>
  <c r="N977" i="2"/>
  <c r="N979" i="2"/>
  <c r="N981" i="2"/>
  <c r="N983" i="2"/>
  <c r="N985" i="2"/>
  <c r="N987" i="2"/>
  <c r="N989" i="2"/>
  <c r="N991" i="2"/>
  <c r="N993" i="2"/>
  <c r="N995" i="2"/>
  <c r="N997" i="2"/>
  <c r="N999" i="2"/>
  <c r="N1001" i="2"/>
  <c r="N1003" i="2"/>
  <c r="N1005" i="2"/>
  <c r="N1007" i="2"/>
  <c r="N1009" i="2"/>
  <c r="N1011" i="2"/>
  <c r="N1013" i="2"/>
  <c r="O1016" i="2"/>
  <c r="N1016" i="2"/>
  <c r="O1025" i="2"/>
  <c r="N1033" i="2"/>
  <c r="O1043" i="2"/>
  <c r="N1043" i="2"/>
  <c r="O1046" i="2"/>
  <c r="N1046" i="2"/>
  <c r="O1059" i="2"/>
  <c r="N1059" i="2"/>
  <c r="O1062" i="2"/>
  <c r="N1062" i="2"/>
  <c r="O1075" i="2"/>
  <c r="N1075" i="2"/>
  <c r="O1078" i="2"/>
  <c r="N1078" i="2"/>
  <c r="O1091" i="2"/>
  <c r="N1091" i="2"/>
  <c r="O1094" i="2"/>
  <c r="N1094" i="2"/>
  <c r="O1107" i="2"/>
  <c r="N1107" i="2"/>
  <c r="O1110" i="2"/>
  <c r="N1110" i="2"/>
  <c r="O1123" i="2"/>
  <c r="N1123" i="2"/>
  <c r="O1126" i="2"/>
  <c r="N1126" i="2"/>
  <c r="O1139" i="2"/>
  <c r="N1139" i="2"/>
  <c r="O1142" i="2"/>
  <c r="N1142" i="2"/>
  <c r="O1155" i="2"/>
  <c r="N1155" i="2"/>
  <c r="O1158" i="2"/>
  <c r="N1158" i="2"/>
  <c r="O1171" i="2"/>
  <c r="N1171" i="2"/>
  <c r="O1174" i="2"/>
  <c r="N1174" i="2"/>
  <c r="O1187" i="2"/>
  <c r="N1187" i="2"/>
  <c r="O1190" i="2"/>
  <c r="N1190" i="2"/>
  <c r="O1203" i="2"/>
  <c r="N1203" i="2"/>
  <c r="O1206" i="2"/>
  <c r="O1219" i="2"/>
  <c r="O1222" i="2"/>
  <c r="O1318" i="2"/>
  <c r="N1318" i="2"/>
  <c r="O1558" i="2"/>
  <c r="N1558" i="2"/>
  <c r="O1562" i="2"/>
  <c r="N1562" i="2"/>
  <c r="O1022" i="2"/>
  <c r="N1022" i="2"/>
  <c r="O1031" i="2"/>
  <c r="O1028" i="2"/>
  <c r="N1028" i="2"/>
  <c r="O1037" i="2"/>
  <c r="N1037" i="2"/>
  <c r="O1040" i="2"/>
  <c r="N1040" i="2"/>
  <c r="O1053" i="2"/>
  <c r="N1053" i="2"/>
  <c r="O1056" i="2"/>
  <c r="N1056" i="2"/>
  <c r="O1069" i="2"/>
  <c r="N1069" i="2"/>
  <c r="O1072" i="2"/>
  <c r="N1072" i="2"/>
  <c r="O1085" i="2"/>
  <c r="N1085" i="2"/>
  <c r="O1088" i="2"/>
  <c r="N1088" i="2"/>
  <c r="O1101" i="2"/>
  <c r="N1101" i="2"/>
  <c r="O1104" i="2"/>
  <c r="N1104" i="2"/>
  <c r="O1117" i="2"/>
  <c r="N1117" i="2"/>
  <c r="O1120" i="2"/>
  <c r="N1120" i="2"/>
  <c r="O1133" i="2"/>
  <c r="N1133" i="2"/>
  <c r="O1136" i="2"/>
  <c r="N1136" i="2"/>
  <c r="O1149" i="2"/>
  <c r="N1149" i="2"/>
  <c r="O1152" i="2"/>
  <c r="N1152" i="2"/>
  <c r="O1165" i="2"/>
  <c r="N1165" i="2"/>
  <c r="O1168" i="2"/>
  <c r="N1168" i="2"/>
  <c r="O1181" i="2"/>
  <c r="N1181" i="2"/>
  <c r="O1184" i="2"/>
  <c r="N1184" i="2"/>
  <c r="O1197" i="2"/>
  <c r="N1197" i="2"/>
  <c r="O1200" i="2"/>
  <c r="N1200" i="2"/>
  <c r="O1213" i="2"/>
  <c r="O1216" i="2"/>
  <c r="O1229" i="2"/>
  <c r="O1232" i="2"/>
  <c r="O1353" i="2"/>
  <c r="N1353" i="2"/>
  <c r="O1383" i="2"/>
  <c r="N1383" i="2"/>
  <c r="N1523" i="2"/>
  <c r="O1034" i="2"/>
  <c r="N1034" i="2"/>
  <c r="O1014" i="2"/>
  <c r="N1014" i="2"/>
  <c r="O1017" i="2"/>
  <c r="O1047" i="2"/>
  <c r="N1047" i="2"/>
  <c r="O1050" i="2"/>
  <c r="N1050" i="2"/>
  <c r="O1063" i="2"/>
  <c r="N1063" i="2"/>
  <c r="O1066" i="2"/>
  <c r="N1066" i="2"/>
  <c r="O1079" i="2"/>
  <c r="N1079" i="2"/>
  <c r="O1082" i="2"/>
  <c r="N1082" i="2"/>
  <c r="O1095" i="2"/>
  <c r="N1095" i="2"/>
  <c r="O1098" i="2"/>
  <c r="N1098" i="2"/>
  <c r="O1111" i="2"/>
  <c r="N1111" i="2"/>
  <c r="O1114" i="2"/>
  <c r="N1114" i="2"/>
  <c r="O1127" i="2"/>
  <c r="N1127" i="2"/>
  <c r="O1130" i="2"/>
  <c r="N1130" i="2"/>
  <c r="O1143" i="2"/>
  <c r="N1143" i="2"/>
  <c r="O1146" i="2"/>
  <c r="N1146" i="2"/>
  <c r="O1159" i="2"/>
  <c r="N1159" i="2"/>
  <c r="O1162" i="2"/>
  <c r="N1162" i="2"/>
  <c r="O1175" i="2"/>
  <c r="N1175" i="2"/>
  <c r="O1178" i="2"/>
  <c r="N1178" i="2"/>
  <c r="O1191" i="2"/>
  <c r="N1191" i="2"/>
  <c r="O1194" i="2"/>
  <c r="N1194" i="2"/>
  <c r="O1207" i="2"/>
  <c r="O1210" i="2"/>
  <c r="O1223" i="2"/>
  <c r="O1226" i="2"/>
  <c r="O1399" i="2"/>
  <c r="O1323" i="2"/>
  <c r="N1323" i="2"/>
  <c r="N1300" i="2"/>
  <c r="O1362" i="2"/>
  <c r="N1362" i="2"/>
  <c r="O1365" i="2"/>
  <c r="N1365" i="2"/>
  <c r="O1377" i="2"/>
  <c r="N1377" i="2"/>
  <c r="O1393" i="2"/>
  <c r="N1393" i="2"/>
  <c r="O1409" i="2"/>
  <c r="N1551" i="2"/>
  <c r="O1316" i="2"/>
  <c r="N1316" i="2"/>
  <c r="O1368" i="2"/>
  <c r="N1368" i="2"/>
  <c r="O1371" i="2"/>
  <c r="N1371" i="2"/>
  <c r="O1374" i="2"/>
  <c r="N1374" i="2"/>
  <c r="O1390" i="2"/>
  <c r="N1390" i="2"/>
  <c r="O1406" i="2"/>
  <c r="O1422" i="2"/>
  <c r="N1432" i="2"/>
  <c r="N1457" i="2"/>
  <c r="N1539" i="2"/>
  <c r="O1574" i="2"/>
  <c r="N1574" i="2"/>
  <c r="O1326" i="2"/>
  <c r="N1326" i="2"/>
  <c r="O1334" i="2"/>
  <c r="N1334" i="2"/>
  <c r="O1342" i="2"/>
  <c r="N1342" i="2"/>
  <c r="O1345" i="2"/>
  <c r="N1345" i="2"/>
  <c r="O1387" i="2"/>
  <c r="N1387" i="2"/>
  <c r="N1498" i="2"/>
  <c r="N1513" i="2"/>
  <c r="O1578" i="2"/>
  <c r="N1578" i="2"/>
  <c r="O1757" i="2"/>
  <c r="N1757" i="2"/>
  <c r="O1789" i="2"/>
  <c r="N1789" i="2"/>
  <c r="O1821" i="2"/>
  <c r="N1821" i="2"/>
  <c r="O1853" i="2"/>
  <c r="N1853" i="2"/>
  <c r="O1885" i="2"/>
  <c r="N1885" i="2"/>
  <c r="O1314" i="2"/>
  <c r="N1314" i="2"/>
  <c r="O1329" i="2"/>
  <c r="O1337" i="2"/>
  <c r="O1348" i="2"/>
  <c r="N1348" i="2"/>
  <c r="O1351" i="2"/>
  <c r="N1351" i="2"/>
  <c r="O1384" i="2"/>
  <c r="N1384" i="2"/>
  <c r="O1484" i="2"/>
  <c r="N1484" i="2"/>
  <c r="N1567" i="2"/>
  <c r="N1204" i="2"/>
  <c r="N1206" i="2"/>
  <c r="N1208" i="2"/>
  <c r="N1210" i="2"/>
  <c r="N1212" i="2"/>
  <c r="N1214" i="2"/>
  <c r="N1216" i="2"/>
  <c r="N1218" i="2"/>
  <c r="N1220" i="2"/>
  <c r="N1222" i="2"/>
  <c r="N1224" i="2"/>
  <c r="N1226" i="2"/>
  <c r="N1228" i="2"/>
  <c r="N1230" i="2"/>
  <c r="N1232" i="2"/>
  <c r="N1234" i="2"/>
  <c r="N1236" i="2"/>
  <c r="N1238" i="2"/>
  <c r="N1240" i="2"/>
  <c r="N1242" i="2"/>
  <c r="N1244" i="2"/>
  <c r="N1246" i="2"/>
  <c r="N1248" i="2"/>
  <c r="N1250" i="2"/>
  <c r="N1252" i="2"/>
  <c r="N1254" i="2"/>
  <c r="N1256" i="2"/>
  <c r="N1258" i="2"/>
  <c r="N1260" i="2"/>
  <c r="N1262" i="2"/>
  <c r="N1264" i="2"/>
  <c r="N1266" i="2"/>
  <c r="N1268" i="2"/>
  <c r="N1270" i="2"/>
  <c r="N1272" i="2"/>
  <c r="N1274" i="2"/>
  <c r="N1276" i="2"/>
  <c r="N1278" i="2"/>
  <c r="N1280" i="2"/>
  <c r="N1282" i="2"/>
  <c r="N1284" i="2"/>
  <c r="N1286" i="2"/>
  <c r="N1288" i="2"/>
  <c r="N1290" i="2"/>
  <c r="N1292" i="2"/>
  <c r="N1294" i="2"/>
  <c r="N1296" i="2"/>
  <c r="N1298" i="2"/>
  <c r="O1300" i="2"/>
  <c r="O1354" i="2"/>
  <c r="N1354" i="2"/>
  <c r="O1357" i="2"/>
  <c r="N1357" i="2"/>
  <c r="O1381" i="2"/>
  <c r="N1381" i="2"/>
  <c r="O1397" i="2"/>
  <c r="O1413" i="2"/>
  <c r="N1451" i="2"/>
  <c r="N1555" i="2"/>
  <c r="O1312" i="2"/>
  <c r="N1312" i="2"/>
  <c r="O1319" i="2"/>
  <c r="O1360" i="2"/>
  <c r="N1360" i="2"/>
  <c r="O1363" i="2"/>
  <c r="N1363" i="2"/>
  <c r="O1378" i="2"/>
  <c r="N1378" i="2"/>
  <c r="O1394" i="2"/>
  <c r="O1410" i="2"/>
  <c r="N1444" i="2"/>
  <c r="N1495" i="2"/>
  <c r="O1510" i="2"/>
  <c r="N1510" i="2"/>
  <c r="N1529" i="2"/>
  <c r="O1590" i="2"/>
  <c r="N1590" i="2"/>
  <c r="N1321" i="2"/>
  <c r="O1324" i="2"/>
  <c r="N1324" i="2"/>
  <c r="O1332" i="2"/>
  <c r="N1332" i="2"/>
  <c r="O1340" i="2"/>
  <c r="N1340" i="2"/>
  <c r="O1366" i="2"/>
  <c r="N1366" i="2"/>
  <c r="O1369" i="2"/>
  <c r="N1369" i="2"/>
  <c r="O1375" i="2"/>
  <c r="N1375" i="2"/>
  <c r="O1391" i="2"/>
  <c r="N1391" i="2"/>
  <c r="O1430" i="2"/>
  <c r="N1430" i="2"/>
  <c r="O1514" i="2"/>
  <c r="N1514" i="2"/>
  <c r="N1583" i="2"/>
  <c r="N1305" i="2"/>
  <c r="O1310" i="2"/>
  <c r="N1310" i="2"/>
  <c r="O1327" i="2"/>
  <c r="N1329" i="2"/>
  <c r="O1335" i="2"/>
  <c r="N1337" i="2"/>
  <c r="O1343" i="2"/>
  <c r="N1343" i="2"/>
  <c r="O1372" i="2"/>
  <c r="N1372" i="2"/>
  <c r="O1388" i="2"/>
  <c r="N1388" i="2"/>
  <c r="O1404" i="2"/>
  <c r="O1420" i="2"/>
  <c r="N1477" i="2"/>
  <c r="O1481" i="2"/>
  <c r="N1481" i="2"/>
  <c r="N1503" i="2"/>
  <c r="O1594" i="2"/>
  <c r="N1594" i="2"/>
  <c r="O1346" i="2"/>
  <c r="N1346" i="2"/>
  <c r="O1349" i="2"/>
  <c r="N1349" i="2"/>
  <c r="O1385" i="2"/>
  <c r="N1385" i="2"/>
  <c r="O1401" i="2"/>
  <c r="N1407" i="2"/>
  <c r="N1434" i="2"/>
  <c r="O1526" i="2"/>
  <c r="N1526" i="2"/>
  <c r="N1545" i="2"/>
  <c r="N1303" i="2"/>
  <c r="O1308" i="2"/>
  <c r="N1308" i="2"/>
  <c r="O1322" i="2"/>
  <c r="N1322" i="2"/>
  <c r="O1352" i="2"/>
  <c r="N1352" i="2"/>
  <c r="O1355" i="2"/>
  <c r="N1355" i="2"/>
  <c r="O1382" i="2"/>
  <c r="N1382" i="2"/>
  <c r="O1398" i="2"/>
  <c r="O1414" i="2"/>
  <c r="O1530" i="2"/>
  <c r="N1530" i="2"/>
  <c r="O1330" i="2"/>
  <c r="N1330" i="2"/>
  <c r="O1338" i="2"/>
  <c r="N1338" i="2"/>
  <c r="O1358" i="2"/>
  <c r="N1358" i="2"/>
  <c r="O1361" i="2"/>
  <c r="N1361" i="2"/>
  <c r="O1379" i="2"/>
  <c r="N1379" i="2"/>
  <c r="O1395" i="2"/>
  <c r="O1411" i="2"/>
  <c r="N1519" i="2"/>
  <c r="O1306" i="2"/>
  <c r="N1306" i="2"/>
  <c r="O1325" i="2"/>
  <c r="O1333" i="2"/>
  <c r="O1341" i="2"/>
  <c r="O1364" i="2"/>
  <c r="N1364" i="2"/>
  <c r="O1367" i="2"/>
  <c r="N1367" i="2"/>
  <c r="O1376" i="2"/>
  <c r="N1376" i="2"/>
  <c r="O1392" i="2"/>
  <c r="N1392" i="2"/>
  <c r="O1408" i="2"/>
  <c r="N1486" i="2"/>
  <c r="N1507" i="2"/>
  <c r="O1542" i="2"/>
  <c r="N1542" i="2"/>
  <c r="N1561" i="2"/>
  <c r="O1606" i="2"/>
  <c r="N1606" i="2"/>
  <c r="N1207" i="2"/>
  <c r="N1209" i="2"/>
  <c r="N1211" i="2"/>
  <c r="N1213" i="2"/>
  <c r="N1215" i="2"/>
  <c r="N1217" i="2"/>
  <c r="N1219" i="2"/>
  <c r="N1221" i="2"/>
  <c r="N1223" i="2"/>
  <c r="N1225" i="2"/>
  <c r="N1227" i="2"/>
  <c r="N1229" i="2"/>
  <c r="N1231" i="2"/>
  <c r="N1233" i="2"/>
  <c r="N1235" i="2"/>
  <c r="N1237" i="2"/>
  <c r="N1239" i="2"/>
  <c r="N1269" i="2"/>
  <c r="N1271" i="2"/>
  <c r="N1273" i="2"/>
  <c r="N1275" i="2"/>
  <c r="N1277" i="2"/>
  <c r="N1279" i="2"/>
  <c r="N1281" i="2"/>
  <c r="O1320" i="2"/>
  <c r="N1320" i="2"/>
  <c r="O1370" i="2"/>
  <c r="N1370" i="2"/>
  <c r="O1373" i="2"/>
  <c r="N1373" i="2"/>
  <c r="O1389" i="2"/>
  <c r="N1389" i="2"/>
  <c r="O1405" i="2"/>
  <c r="O1546" i="2"/>
  <c r="N1546" i="2"/>
  <c r="O1304" i="2"/>
  <c r="N1304" i="2"/>
  <c r="O1344" i="2"/>
  <c r="N1344" i="2"/>
  <c r="O1347" i="2"/>
  <c r="N1347" i="2"/>
  <c r="O1386" i="2"/>
  <c r="N1386" i="2"/>
  <c r="O1402" i="2"/>
  <c r="O3994" i="2"/>
  <c r="N3994" i="2"/>
  <c r="N1394" i="2"/>
  <c r="N1396" i="2"/>
  <c r="N1398" i="2"/>
  <c r="N1400" i="2"/>
  <c r="N1402" i="2"/>
  <c r="N1404" i="2"/>
  <c r="N1406" i="2"/>
  <c r="N1408" i="2"/>
  <c r="N1410" i="2"/>
  <c r="N1412" i="2"/>
  <c r="N1414" i="2"/>
  <c r="N1416" i="2"/>
  <c r="N1418" i="2"/>
  <c r="N1420" i="2"/>
  <c r="N1422" i="2"/>
  <c r="O1427" i="2"/>
  <c r="O1432" i="2"/>
  <c r="O1463" i="2"/>
  <c r="O1466" i="2"/>
  <c r="O1495" i="2"/>
  <c r="O1498" i="2"/>
  <c r="O1507" i="2"/>
  <c r="O1523" i="2"/>
  <c r="O1539" i="2"/>
  <c r="O1555" i="2"/>
  <c r="O1571" i="2"/>
  <c r="O1587" i="2"/>
  <c r="O1603" i="2"/>
  <c r="P1673" i="2"/>
  <c r="O1437" i="2"/>
  <c r="O1442" i="2"/>
  <c r="O1469" i="2"/>
  <c r="O1472" i="2"/>
  <c r="O1501" i="2"/>
  <c r="O1504" i="2"/>
  <c r="N1504" i="2"/>
  <c r="O1520" i="2"/>
  <c r="N1520" i="2"/>
  <c r="O1536" i="2"/>
  <c r="N1536" i="2"/>
  <c r="O1552" i="2"/>
  <c r="N1552" i="2"/>
  <c r="O1568" i="2"/>
  <c r="N1568" i="2"/>
  <c r="O1584" i="2"/>
  <c r="N1584" i="2"/>
  <c r="O1600" i="2"/>
  <c r="N1600" i="2"/>
  <c r="O1706" i="2"/>
  <c r="O1717" i="2"/>
  <c r="N1717" i="2"/>
  <c r="O1746" i="2"/>
  <c r="O1778" i="2"/>
  <c r="O1810" i="2"/>
  <c r="O1842" i="2"/>
  <c r="O1874" i="2"/>
  <c r="O1447" i="2"/>
  <c r="O1452" i="2"/>
  <c r="O1475" i="2"/>
  <c r="O1478" i="2"/>
  <c r="O1517" i="2"/>
  <c r="O1533" i="2"/>
  <c r="O1549" i="2"/>
  <c r="O1565" i="2"/>
  <c r="O1581" i="2"/>
  <c r="P1593" i="2"/>
  <c r="O1423" i="2"/>
  <c r="O1435" i="2"/>
  <c r="O1440" i="2"/>
  <c r="O1455" i="2"/>
  <c r="O1458" i="2"/>
  <c r="O1487" i="2"/>
  <c r="O1490" i="2"/>
  <c r="O1511" i="2"/>
  <c r="O1527" i="2"/>
  <c r="O1543" i="2"/>
  <c r="O1559" i="2"/>
  <c r="O1575" i="2"/>
  <c r="O1591" i="2"/>
  <c r="O1607" i="2"/>
  <c r="O1725" i="2"/>
  <c r="N1725" i="2"/>
  <c r="O1450" i="2"/>
  <c r="O1461" i="2"/>
  <c r="O1464" i="2"/>
  <c r="O1493" i="2"/>
  <c r="O1496" i="2"/>
  <c r="O1508" i="2"/>
  <c r="N1508" i="2"/>
  <c r="O1524" i="2"/>
  <c r="N1524" i="2"/>
  <c r="O1540" i="2"/>
  <c r="N1540" i="2"/>
  <c r="O1556" i="2"/>
  <c r="N1556" i="2"/>
  <c r="O1572" i="2"/>
  <c r="N1572" i="2"/>
  <c r="O1588" i="2"/>
  <c r="N1588" i="2"/>
  <c r="O1604" i="2"/>
  <c r="N1604" i="2"/>
  <c r="N1517" i="2"/>
  <c r="N1533" i="2"/>
  <c r="N1549" i="2"/>
  <c r="N1565" i="2"/>
  <c r="N1581" i="2"/>
  <c r="O1585" i="2"/>
  <c r="O1601" i="2"/>
  <c r="P1629" i="2"/>
  <c r="P1645" i="2"/>
  <c r="P1677" i="2"/>
  <c r="O1722" i="2"/>
  <c r="O1433" i="2"/>
  <c r="O1438" i="2"/>
  <c r="O1473" i="2"/>
  <c r="O1476" i="2"/>
  <c r="O1518" i="2"/>
  <c r="N1518" i="2"/>
  <c r="O1534" i="2"/>
  <c r="N1534" i="2"/>
  <c r="O1550" i="2"/>
  <c r="N1550" i="2"/>
  <c r="O1566" i="2"/>
  <c r="N1566" i="2"/>
  <c r="O1582" i="2"/>
  <c r="N1582" i="2"/>
  <c r="O1598" i="2"/>
  <c r="N1598" i="2"/>
  <c r="P1703" i="2"/>
  <c r="P1707" i="2"/>
  <c r="O1733" i="2"/>
  <c r="N1733" i="2"/>
  <c r="O1765" i="2"/>
  <c r="N1765" i="2"/>
  <c r="O1797" i="2"/>
  <c r="N1797" i="2"/>
  <c r="O1829" i="2"/>
  <c r="N1829" i="2"/>
  <c r="O1861" i="2"/>
  <c r="N1861" i="2"/>
  <c r="O1893" i="2"/>
  <c r="N1893" i="2"/>
  <c r="O1949" i="2"/>
  <c r="N1395" i="2"/>
  <c r="N1397" i="2"/>
  <c r="N1399" i="2"/>
  <c r="N1401" i="2"/>
  <c r="N1403" i="2"/>
  <c r="N1405" i="2"/>
  <c r="N1415" i="2"/>
  <c r="N1417" i="2"/>
  <c r="N1419" i="2"/>
  <c r="N1421" i="2"/>
  <c r="O1443" i="2"/>
  <c r="O1448" i="2"/>
  <c r="O1479" i="2"/>
  <c r="O1482" i="2"/>
  <c r="O1515" i="2"/>
  <c r="O1531" i="2"/>
  <c r="O1547" i="2"/>
  <c r="O1563" i="2"/>
  <c r="O1579" i="2"/>
  <c r="O1595" i="2"/>
  <c r="O1693" i="2"/>
  <c r="N1693" i="2"/>
  <c r="O1426" i="2"/>
  <c r="N1445" i="2"/>
  <c r="N1450" i="2"/>
  <c r="O1453" i="2"/>
  <c r="O1456" i="2"/>
  <c r="N1461" i="2"/>
  <c r="N1464" i="2"/>
  <c r="O1485" i="2"/>
  <c r="O1488" i="2"/>
  <c r="N1493" i="2"/>
  <c r="N1496" i="2"/>
  <c r="O1512" i="2"/>
  <c r="N1512" i="2"/>
  <c r="O1528" i="2"/>
  <c r="N1528" i="2"/>
  <c r="O1544" i="2"/>
  <c r="N1544" i="2"/>
  <c r="O1560" i="2"/>
  <c r="N1560" i="2"/>
  <c r="O1576" i="2"/>
  <c r="N1576" i="2"/>
  <c r="O1592" i="2"/>
  <c r="N1592" i="2"/>
  <c r="O1608" i="2"/>
  <c r="N1608" i="2"/>
  <c r="O1730" i="2"/>
  <c r="O1762" i="2"/>
  <c r="O1794" i="2"/>
  <c r="O1431" i="2"/>
  <c r="O1436" i="2"/>
  <c r="O1459" i="2"/>
  <c r="O1462" i="2"/>
  <c r="O1491" i="2"/>
  <c r="O1494" i="2"/>
  <c r="O1541" i="2"/>
  <c r="O1557" i="2"/>
  <c r="O1573" i="2"/>
  <c r="O1901" i="2"/>
  <c r="N1901" i="2"/>
  <c r="O1506" i="2"/>
  <c r="N1506" i="2"/>
  <c r="O1522" i="2"/>
  <c r="N1522" i="2"/>
  <c r="O1538" i="2"/>
  <c r="N1538" i="2"/>
  <c r="O1554" i="2"/>
  <c r="N1554" i="2"/>
  <c r="O1570" i="2"/>
  <c r="N1570" i="2"/>
  <c r="O1586" i="2"/>
  <c r="N1586" i="2"/>
  <c r="O1602" i="2"/>
  <c r="N1602" i="2"/>
  <c r="O1701" i="2"/>
  <c r="N1701" i="2"/>
  <c r="O1741" i="2"/>
  <c r="N1741" i="2"/>
  <c r="O1773" i="2"/>
  <c r="N1773" i="2"/>
  <c r="O1805" i="2"/>
  <c r="N1805" i="2"/>
  <c r="O1837" i="2"/>
  <c r="N1837" i="2"/>
  <c r="O1869" i="2"/>
  <c r="N1869" i="2"/>
  <c r="N1443" i="2"/>
  <c r="N1448" i="2"/>
  <c r="O1451" i="2"/>
  <c r="O1471" i="2"/>
  <c r="O1474" i="2"/>
  <c r="N1479" i="2"/>
  <c r="N1482" i="2"/>
  <c r="O1503" i="2"/>
  <c r="N1515" i="2"/>
  <c r="O1519" i="2"/>
  <c r="N1531" i="2"/>
  <c r="O1535" i="2"/>
  <c r="N1547" i="2"/>
  <c r="O1551" i="2"/>
  <c r="N1563" i="2"/>
  <c r="O1567" i="2"/>
  <c r="N1579" i="2"/>
  <c r="O1583" i="2"/>
  <c r="O1599" i="2"/>
  <c r="P1681" i="2"/>
  <c r="O1429" i="2"/>
  <c r="O1434" i="2"/>
  <c r="O1477" i="2"/>
  <c r="O1480" i="2"/>
  <c r="O1516" i="2"/>
  <c r="N1516" i="2"/>
  <c r="O1532" i="2"/>
  <c r="N1532" i="2"/>
  <c r="O1548" i="2"/>
  <c r="N1548" i="2"/>
  <c r="O1564" i="2"/>
  <c r="N1564" i="2"/>
  <c r="O1580" i="2"/>
  <c r="N1580" i="2"/>
  <c r="O1596" i="2"/>
  <c r="N1596" i="2"/>
  <c r="O1738" i="2"/>
  <c r="O1770" i="2"/>
  <c r="O1802" i="2"/>
  <c r="O1834" i="2"/>
  <c r="O1866" i="2"/>
  <c r="O1927" i="2"/>
  <c r="N1927" i="2"/>
  <c r="N1431" i="2"/>
  <c r="N1436" i="2"/>
  <c r="O1439" i="2"/>
  <c r="O1444" i="2"/>
  <c r="O1454" i="2"/>
  <c r="N1459" i="2"/>
  <c r="N1462" i="2"/>
  <c r="O1483" i="2"/>
  <c r="O1486" i="2"/>
  <c r="N1491" i="2"/>
  <c r="N1494" i="2"/>
  <c r="N1509" i="2"/>
  <c r="O1513" i="2"/>
  <c r="N1525" i="2"/>
  <c r="O1529" i="2"/>
  <c r="N1541" i="2"/>
  <c r="O1545" i="2"/>
  <c r="N1557" i="2"/>
  <c r="O1561" i="2"/>
  <c r="N1573" i="2"/>
  <c r="O1577" i="2"/>
  <c r="O1709" i="2"/>
  <c r="N1709" i="2"/>
  <c r="O1909" i="2"/>
  <c r="N1909" i="2"/>
  <c r="O2115" i="2"/>
  <c r="N2115" i="2"/>
  <c r="N1696" i="2"/>
  <c r="N1704" i="2"/>
  <c r="N1712" i="2"/>
  <c r="N1720" i="2"/>
  <c r="N1728" i="2"/>
  <c r="N1736" i="2"/>
  <c r="N1744" i="2"/>
  <c r="N1752" i="2"/>
  <c r="N1760" i="2"/>
  <c r="N1768" i="2"/>
  <c r="N1776" i="2"/>
  <c r="N1784" i="2"/>
  <c r="N1792" i="2"/>
  <c r="N1800" i="2"/>
  <c r="N1808" i="2"/>
  <c r="N1816" i="2"/>
  <c r="N1824" i="2"/>
  <c r="N1832" i="2"/>
  <c r="N1840" i="2"/>
  <c r="N1848" i="2"/>
  <c r="N1856" i="2"/>
  <c r="N1864" i="2"/>
  <c r="N1872" i="2"/>
  <c r="N1880" i="2"/>
  <c r="N1888" i="2"/>
  <c r="N1896" i="2"/>
  <c r="N1904" i="2"/>
  <c r="N1918" i="2"/>
  <c r="N1924" i="2"/>
  <c r="O1930" i="2"/>
  <c r="N1933" i="2"/>
  <c r="N1940" i="2"/>
  <c r="O1946" i="2"/>
  <c r="N1949" i="2"/>
  <c r="N1956" i="2"/>
  <c r="O1962" i="2"/>
  <c r="N2077" i="2"/>
  <c r="P1959" i="2"/>
  <c r="O1969" i="2"/>
  <c r="N1969" i="2"/>
  <c r="O2051" i="2"/>
  <c r="N2051" i="2"/>
  <c r="N1915" i="2"/>
  <c r="O2112" i="2"/>
  <c r="N2112" i="2"/>
  <c r="N1718" i="2"/>
  <c r="N1726" i="2"/>
  <c r="N1734" i="2"/>
  <c r="N1742" i="2"/>
  <c r="N1750" i="2"/>
  <c r="N1758" i="2"/>
  <c r="N1766" i="2"/>
  <c r="N1774" i="2"/>
  <c r="N1782" i="2"/>
  <c r="N1790" i="2"/>
  <c r="N1798" i="2"/>
  <c r="N1806" i="2"/>
  <c r="N1814" i="2"/>
  <c r="N1822" i="2"/>
  <c r="N1830" i="2"/>
  <c r="N1838" i="2"/>
  <c r="N1846" i="2"/>
  <c r="N1854" i="2"/>
  <c r="N1862" i="2"/>
  <c r="N1870" i="2"/>
  <c r="N1878" i="2"/>
  <c r="N1886" i="2"/>
  <c r="N1894" i="2"/>
  <c r="N1902" i="2"/>
  <c r="N1910" i="2"/>
  <c r="N1921" i="2"/>
  <c r="N1928" i="2"/>
  <c r="N1937" i="2"/>
  <c r="N1944" i="2"/>
  <c r="N1953" i="2"/>
  <c r="N1960" i="2"/>
  <c r="N2135" i="2"/>
  <c r="N1916" i="2"/>
  <c r="N2003" i="2"/>
  <c r="P1771" i="2"/>
  <c r="P1787" i="2"/>
  <c r="P1819" i="2"/>
  <c r="P1843" i="2"/>
  <c r="N1931" i="2"/>
  <c r="N1947" i="2"/>
  <c r="N1954" i="2"/>
  <c r="O1970" i="2"/>
  <c r="N1970" i="2"/>
  <c r="O2048" i="2"/>
  <c r="N2048" i="2"/>
  <c r="N1692" i="2"/>
  <c r="N2109" i="2"/>
  <c r="O1694" i="2"/>
  <c r="N1700" i="2"/>
  <c r="O1702" i="2"/>
  <c r="N1708" i="2"/>
  <c r="O1710" i="2"/>
  <c r="N1716" i="2"/>
  <c r="N1724" i="2"/>
  <c r="O1726" i="2"/>
  <c r="N1732" i="2"/>
  <c r="O1734" i="2"/>
  <c r="N1740" i="2"/>
  <c r="O1742" i="2"/>
  <c r="N1748" i="2"/>
  <c r="O1750" i="2"/>
  <c r="N1756" i="2"/>
  <c r="O1758" i="2"/>
  <c r="N1764" i="2"/>
  <c r="O1766" i="2"/>
  <c r="N1772" i="2"/>
  <c r="O1774" i="2"/>
  <c r="N1780" i="2"/>
  <c r="O1782" i="2"/>
  <c r="N1788" i="2"/>
  <c r="O1790" i="2"/>
  <c r="N1796" i="2"/>
  <c r="O1798" i="2"/>
  <c r="N1804" i="2"/>
  <c r="O1806" i="2"/>
  <c r="N1812" i="2"/>
  <c r="O1814" i="2"/>
  <c r="N1820" i="2"/>
  <c r="O1822" i="2"/>
  <c r="N1828" i="2"/>
  <c r="O1830" i="2"/>
  <c r="N1836" i="2"/>
  <c r="N1844" i="2"/>
  <c r="N1852" i="2"/>
  <c r="N1860" i="2"/>
  <c r="N1868" i="2"/>
  <c r="N1876" i="2"/>
  <c r="N1884" i="2"/>
  <c r="N1892" i="2"/>
  <c r="N1900" i="2"/>
  <c r="N1908" i="2"/>
  <c r="N1913" i="2"/>
  <c r="O1922" i="2"/>
  <c r="N1925" i="2"/>
  <c r="N1932" i="2"/>
  <c r="O1938" i="2"/>
  <c r="N1941" i="2"/>
  <c r="N1948" i="2"/>
  <c r="O1954" i="2"/>
  <c r="N2011" i="2"/>
  <c r="N1919" i="2"/>
  <c r="O2083" i="2"/>
  <c r="N2083" i="2"/>
  <c r="N1697" i="2"/>
  <c r="N1705" i="2"/>
  <c r="N1713" i="2"/>
  <c r="N1721" i="2"/>
  <c r="N1729" i="2"/>
  <c r="N1737" i="2"/>
  <c r="N1745" i="2"/>
  <c r="N1753" i="2"/>
  <c r="N1761" i="2"/>
  <c r="N1769" i="2"/>
  <c r="N1777" i="2"/>
  <c r="N1785" i="2"/>
  <c r="N1793" i="2"/>
  <c r="N1801" i="2"/>
  <c r="N1809" i="2"/>
  <c r="N1817" i="2"/>
  <c r="N1825" i="2"/>
  <c r="N1833" i="2"/>
  <c r="N1841" i="2"/>
  <c r="N1849" i="2"/>
  <c r="N1857" i="2"/>
  <c r="N1865" i="2"/>
  <c r="N1873" i="2"/>
  <c r="N1881" i="2"/>
  <c r="N1889" i="2"/>
  <c r="N1897" i="2"/>
  <c r="N1905" i="2"/>
  <c r="N1914" i="2"/>
  <c r="N1926" i="2"/>
  <c r="O1932" i="2"/>
  <c r="N1935" i="2"/>
  <c r="N1942" i="2"/>
  <c r="O1948" i="2"/>
  <c r="N1951" i="2"/>
  <c r="O1692" i="2"/>
  <c r="N1920" i="2"/>
  <c r="N2019" i="2"/>
  <c r="N1610" i="2"/>
  <c r="N1612" i="2"/>
  <c r="N1614" i="2"/>
  <c r="N1616" i="2"/>
  <c r="N1618" i="2"/>
  <c r="N1620" i="2"/>
  <c r="N1622" i="2"/>
  <c r="N1624" i="2"/>
  <c r="N1626" i="2"/>
  <c r="N1628" i="2"/>
  <c r="N1630" i="2"/>
  <c r="N1632" i="2"/>
  <c r="N1634" i="2"/>
  <c r="N1636" i="2"/>
  <c r="N1698" i="2"/>
  <c r="N1706" i="2"/>
  <c r="N1714" i="2"/>
  <c r="N1722" i="2"/>
  <c r="N1730" i="2"/>
  <c r="N1738" i="2"/>
  <c r="N1746" i="2"/>
  <c r="N1754" i="2"/>
  <c r="N1762" i="2"/>
  <c r="N1770" i="2"/>
  <c r="N1778" i="2"/>
  <c r="N1786" i="2"/>
  <c r="N1794" i="2"/>
  <c r="N1802" i="2"/>
  <c r="N1810" i="2"/>
  <c r="N1818" i="2"/>
  <c r="N1826" i="2"/>
  <c r="N1834" i="2"/>
  <c r="N1842" i="2"/>
  <c r="N1850" i="2"/>
  <c r="N1858" i="2"/>
  <c r="N1866" i="2"/>
  <c r="N1874" i="2"/>
  <c r="N1882" i="2"/>
  <c r="N1890" i="2"/>
  <c r="N1898" i="2"/>
  <c r="N1906" i="2"/>
  <c r="N1936" i="2"/>
  <c r="N1952" i="2"/>
  <c r="N1961" i="2"/>
  <c r="O1979" i="2"/>
  <c r="O2080" i="2"/>
  <c r="N2080" i="2"/>
  <c r="O1968" i="2"/>
  <c r="N1968" i="2"/>
  <c r="O1982" i="2"/>
  <c r="N1982" i="2"/>
  <c r="O1990" i="2"/>
  <c r="N1990" i="2"/>
  <c r="O1998" i="2"/>
  <c r="N1998" i="2"/>
  <c r="O2006" i="2"/>
  <c r="N2006" i="2"/>
  <c r="O2014" i="2"/>
  <c r="N2014" i="2"/>
  <c r="O2022" i="2"/>
  <c r="N2022" i="2"/>
  <c r="O2054" i="2"/>
  <c r="N2054" i="2"/>
  <c r="O2086" i="2"/>
  <c r="N2086" i="2"/>
  <c r="O2118" i="2"/>
  <c r="N2118" i="2"/>
  <c r="O2028" i="2"/>
  <c r="N2028" i="2"/>
  <c r="O2031" i="2"/>
  <c r="O2060" i="2"/>
  <c r="N2060" i="2"/>
  <c r="O2063" i="2"/>
  <c r="O2092" i="2"/>
  <c r="N2092" i="2"/>
  <c r="O2095" i="2"/>
  <c r="O2124" i="2"/>
  <c r="N2124" i="2"/>
  <c r="O2127" i="2"/>
  <c r="O2151" i="2"/>
  <c r="O1966" i="2"/>
  <c r="N1966" i="2"/>
  <c r="N1977" i="2"/>
  <c r="O1985" i="2"/>
  <c r="O1993" i="2"/>
  <c r="O2001" i="2"/>
  <c r="O2009" i="2"/>
  <c r="O2017" i="2"/>
  <c r="O2034" i="2"/>
  <c r="N2034" i="2"/>
  <c r="O2037" i="2"/>
  <c r="O2066" i="2"/>
  <c r="N2066" i="2"/>
  <c r="O2069" i="2"/>
  <c r="O2098" i="2"/>
  <c r="N2098" i="2"/>
  <c r="O2101" i="2"/>
  <c r="O2130" i="2"/>
  <c r="N2130" i="2"/>
  <c r="O2133" i="2"/>
  <c r="O2238" i="2"/>
  <c r="N2238" i="2"/>
  <c r="O1964" i="2"/>
  <c r="O2040" i="2"/>
  <c r="N2040" i="2"/>
  <c r="O2043" i="2"/>
  <c r="O2072" i="2"/>
  <c r="N2072" i="2"/>
  <c r="O2075" i="2"/>
  <c r="O2104" i="2"/>
  <c r="N2104" i="2"/>
  <c r="O2107" i="2"/>
  <c r="O2136" i="2"/>
  <c r="N2136" i="2"/>
  <c r="O2139" i="2"/>
  <c r="O2145" i="2"/>
  <c r="O2158" i="2"/>
  <c r="N2183" i="2"/>
  <c r="N1975" i="2"/>
  <c r="O1980" i="2"/>
  <c r="N1980" i="2"/>
  <c r="O1988" i="2"/>
  <c r="N1988" i="2"/>
  <c r="O1996" i="2"/>
  <c r="N1996" i="2"/>
  <c r="O2004" i="2"/>
  <c r="N2004" i="2"/>
  <c r="O2012" i="2"/>
  <c r="N2012" i="2"/>
  <c r="O2020" i="2"/>
  <c r="N2020" i="2"/>
  <c r="N2025" i="2"/>
  <c r="O2046" i="2"/>
  <c r="N2046" i="2"/>
  <c r="O2049" i="2"/>
  <c r="N2057" i="2"/>
  <c r="O2078" i="2"/>
  <c r="N2078" i="2"/>
  <c r="O2081" i="2"/>
  <c r="N2089" i="2"/>
  <c r="O2110" i="2"/>
  <c r="N2110" i="2"/>
  <c r="O2113" i="2"/>
  <c r="N2121" i="2"/>
  <c r="O2142" i="2"/>
  <c r="N2142" i="2"/>
  <c r="O2023" i="2"/>
  <c r="O2052" i="2"/>
  <c r="N2052" i="2"/>
  <c r="O2055" i="2"/>
  <c r="O2084" i="2"/>
  <c r="N2084" i="2"/>
  <c r="O2087" i="2"/>
  <c r="O2116" i="2"/>
  <c r="N2116" i="2"/>
  <c r="O2322" i="2"/>
  <c r="N2322" i="2"/>
  <c r="O1978" i="2"/>
  <c r="N1978" i="2"/>
  <c r="O2026" i="2"/>
  <c r="N2026" i="2"/>
  <c r="O2058" i="2"/>
  <c r="N2058" i="2"/>
  <c r="O2090" i="2"/>
  <c r="N2090" i="2"/>
  <c r="O2122" i="2"/>
  <c r="N2122" i="2"/>
  <c r="O2125" i="2"/>
  <c r="O2152" i="2"/>
  <c r="N2191" i="2"/>
  <c r="N1964" i="2"/>
  <c r="O2032" i="2"/>
  <c r="N2032" i="2"/>
  <c r="O2035" i="2"/>
  <c r="O2064" i="2"/>
  <c r="N2064" i="2"/>
  <c r="O2067" i="2"/>
  <c r="O2096" i="2"/>
  <c r="N2096" i="2"/>
  <c r="O2099" i="2"/>
  <c r="O2128" i="2"/>
  <c r="N2128" i="2"/>
  <c r="O2131" i="2"/>
  <c r="O2149" i="2"/>
  <c r="O2166" i="2"/>
  <c r="N1971" i="2"/>
  <c r="O1976" i="2"/>
  <c r="N1976" i="2"/>
  <c r="O1986" i="2"/>
  <c r="N1986" i="2"/>
  <c r="O1994" i="2"/>
  <c r="N1994" i="2"/>
  <c r="O2002" i="2"/>
  <c r="N2002" i="2"/>
  <c r="O2010" i="2"/>
  <c r="N2010" i="2"/>
  <c r="O2018" i="2"/>
  <c r="N2018" i="2"/>
  <c r="O2038" i="2"/>
  <c r="N2038" i="2"/>
  <c r="O2041" i="2"/>
  <c r="O2070" i="2"/>
  <c r="N2070" i="2"/>
  <c r="O2073" i="2"/>
  <c r="O2102" i="2"/>
  <c r="N2102" i="2"/>
  <c r="O2105" i="2"/>
  <c r="O2134" i="2"/>
  <c r="N2134" i="2"/>
  <c r="O2137" i="2"/>
  <c r="O2146" i="2"/>
  <c r="O2191" i="2"/>
  <c r="N2023" i="2"/>
  <c r="O2044" i="2"/>
  <c r="N2044" i="2"/>
  <c r="O2047" i="2"/>
  <c r="N2055" i="2"/>
  <c r="O2076" i="2"/>
  <c r="N2076" i="2"/>
  <c r="O2079" i="2"/>
  <c r="N2087" i="2"/>
  <c r="O2108" i="2"/>
  <c r="N2108" i="2"/>
  <c r="O2111" i="2"/>
  <c r="N2119" i="2"/>
  <c r="O2140" i="2"/>
  <c r="N2140" i="2"/>
  <c r="O2143" i="2"/>
  <c r="O1974" i="2"/>
  <c r="N1974" i="2"/>
  <c r="O1981" i="2"/>
  <c r="N1983" i="2"/>
  <c r="O1989" i="2"/>
  <c r="N1991" i="2"/>
  <c r="O1997" i="2"/>
  <c r="N1999" i="2"/>
  <c r="O2005" i="2"/>
  <c r="N2007" i="2"/>
  <c r="O2013" i="2"/>
  <c r="N2015" i="2"/>
  <c r="O2021" i="2"/>
  <c r="N2029" i="2"/>
  <c r="O2050" i="2"/>
  <c r="N2050" i="2"/>
  <c r="O2053" i="2"/>
  <c r="N2061" i="2"/>
  <c r="O2082" i="2"/>
  <c r="N2082" i="2"/>
  <c r="O2085" i="2"/>
  <c r="N2093" i="2"/>
  <c r="O2114" i="2"/>
  <c r="N2114" i="2"/>
  <c r="O2117" i="2"/>
  <c r="N2125" i="2"/>
  <c r="O2156" i="2"/>
  <c r="P2177" i="2"/>
  <c r="O2024" i="2"/>
  <c r="N2024" i="2"/>
  <c r="O2027" i="2"/>
  <c r="O2056" i="2"/>
  <c r="N2056" i="2"/>
  <c r="O2059" i="2"/>
  <c r="O2088" i="2"/>
  <c r="N2088" i="2"/>
  <c r="O2091" i="2"/>
  <c r="O2120" i="2"/>
  <c r="N2120" i="2"/>
  <c r="O2123" i="2"/>
  <c r="O2199" i="2"/>
  <c r="O2219" i="2"/>
  <c r="N2219" i="2"/>
  <c r="O1972" i="2"/>
  <c r="N1972" i="2"/>
  <c r="O1984" i="2"/>
  <c r="N1984" i="2"/>
  <c r="O1992" i="2"/>
  <c r="N1992" i="2"/>
  <c r="O2000" i="2"/>
  <c r="N2000" i="2"/>
  <c r="O2008" i="2"/>
  <c r="N2008" i="2"/>
  <c r="O2016" i="2"/>
  <c r="N2016" i="2"/>
  <c r="O2030" i="2"/>
  <c r="N2030" i="2"/>
  <c r="O2033" i="2"/>
  <c r="O2062" i="2"/>
  <c r="N2062" i="2"/>
  <c r="O2065" i="2"/>
  <c r="O2094" i="2"/>
  <c r="N2094" i="2"/>
  <c r="O2097" i="2"/>
  <c r="O2126" i="2"/>
  <c r="N2126" i="2"/>
  <c r="O2129" i="2"/>
  <c r="O2150" i="2"/>
  <c r="O2160" i="2"/>
  <c r="O2036" i="2"/>
  <c r="N2036" i="2"/>
  <c r="O2039" i="2"/>
  <c r="O2068" i="2"/>
  <c r="N2068" i="2"/>
  <c r="O2071" i="2"/>
  <c r="O2100" i="2"/>
  <c r="N2100" i="2"/>
  <c r="O2103" i="2"/>
  <c r="O2132" i="2"/>
  <c r="N2132" i="2"/>
  <c r="O2135" i="2"/>
  <c r="O2147" i="2"/>
  <c r="N2213" i="2"/>
  <c r="O1987" i="2"/>
  <c r="O1995" i="2"/>
  <c r="O2003" i="2"/>
  <c r="O2011" i="2"/>
  <c r="O2019" i="2"/>
  <c r="O2042" i="2"/>
  <c r="N2042" i="2"/>
  <c r="O2045" i="2"/>
  <c r="O2074" i="2"/>
  <c r="N2074" i="2"/>
  <c r="O2077" i="2"/>
  <c r="O2106" i="2"/>
  <c r="N2106" i="2"/>
  <c r="O2109" i="2"/>
  <c r="O2138" i="2"/>
  <c r="N2138" i="2"/>
  <c r="O2141" i="2"/>
  <c r="O2144" i="2"/>
  <c r="O2157" i="2"/>
  <c r="O2164" i="2"/>
  <c r="N2199" i="2"/>
  <c r="P2216" i="2"/>
  <c r="O2225" i="2"/>
  <c r="O2286" i="2"/>
  <c r="N2286" i="2"/>
  <c r="O2290" i="2"/>
  <c r="N2290" i="2"/>
  <c r="O2294" i="2"/>
  <c r="N2294" i="2"/>
  <c r="O2308" i="2"/>
  <c r="N2308" i="2"/>
  <c r="O2496" i="2"/>
  <c r="N2496" i="2"/>
  <c r="O2266" i="2"/>
  <c r="N2266" i="2"/>
  <c r="O2270" i="2"/>
  <c r="N2270" i="2"/>
  <c r="O2274" i="2"/>
  <c r="N2274" i="2"/>
  <c r="O2278" i="2"/>
  <c r="N2278" i="2"/>
  <c r="O2282" i="2"/>
  <c r="N2282" i="2"/>
  <c r="O2326" i="2"/>
  <c r="N2326" i="2"/>
  <c r="O2361" i="2"/>
  <c r="N2361" i="2"/>
  <c r="N2170" i="2"/>
  <c r="N2178" i="2"/>
  <c r="N2186" i="2"/>
  <c r="N2194" i="2"/>
  <c r="N2202" i="2"/>
  <c r="O2205" i="2"/>
  <c r="O2312" i="2"/>
  <c r="N2312" i="2"/>
  <c r="O2334" i="2"/>
  <c r="O2338" i="2"/>
  <c r="O2342" i="2"/>
  <c r="N2231" i="2"/>
  <c r="O2298" i="2"/>
  <c r="N2298" i="2"/>
  <c r="O2330" i="2"/>
  <c r="N2330" i="2"/>
  <c r="N2197" i="2"/>
  <c r="O2217" i="2"/>
  <c r="O2316" i="2"/>
  <c r="N2316" i="2"/>
  <c r="O2346" i="2"/>
  <c r="N2346" i="2"/>
  <c r="O2350" i="2"/>
  <c r="N2350" i="2"/>
  <c r="O2239" i="2"/>
  <c r="N2239" i="2"/>
  <c r="O2243" i="2"/>
  <c r="N2243" i="2"/>
  <c r="O2247" i="2"/>
  <c r="N2247" i="2"/>
  <c r="O2251" i="2"/>
  <c r="N2251" i="2"/>
  <c r="O2255" i="2"/>
  <c r="N2255" i="2"/>
  <c r="O2259" i="2"/>
  <c r="N2259" i="2"/>
  <c r="O2263" i="2"/>
  <c r="N2263" i="2"/>
  <c r="O2267" i="2"/>
  <c r="N2267" i="2"/>
  <c r="O2271" i="2"/>
  <c r="N2271" i="2"/>
  <c r="O2302" i="2"/>
  <c r="N2302" i="2"/>
  <c r="O2320" i="2"/>
  <c r="N2320" i="2"/>
  <c r="N2389" i="2"/>
  <c r="N2144" i="2"/>
  <c r="N2146" i="2"/>
  <c r="N2148" i="2"/>
  <c r="N2150" i="2"/>
  <c r="N2152" i="2"/>
  <c r="N2154" i="2"/>
  <c r="N2156" i="2"/>
  <c r="N2158" i="2"/>
  <c r="N2160" i="2"/>
  <c r="N2162" i="2"/>
  <c r="N2164" i="2"/>
  <c r="N2166" i="2"/>
  <c r="N2223" i="2"/>
  <c r="P2226" i="2"/>
  <c r="O2240" i="2"/>
  <c r="N2240" i="2"/>
  <c r="O2244" i="2"/>
  <c r="O2248" i="2"/>
  <c r="O2252" i="2"/>
  <c r="O2256" i="2"/>
  <c r="O2260" i="2"/>
  <c r="O2264" i="2"/>
  <c r="O2306" i="2"/>
  <c r="N2306" i="2"/>
  <c r="O2209" i="2"/>
  <c r="N2229" i="2"/>
  <c r="O2288" i="2"/>
  <c r="N2288" i="2"/>
  <c r="O2292" i="2"/>
  <c r="N2292" i="2"/>
  <c r="O2324" i="2"/>
  <c r="N2324" i="2"/>
  <c r="O2382" i="2"/>
  <c r="N2382" i="2"/>
  <c r="O2236" i="2"/>
  <c r="N2236" i="2"/>
  <c r="O2268" i="2"/>
  <c r="N2268" i="2"/>
  <c r="O2272" i="2"/>
  <c r="N2272" i="2"/>
  <c r="O2276" i="2"/>
  <c r="N2276" i="2"/>
  <c r="O2280" i="2"/>
  <c r="N2280" i="2"/>
  <c r="O2284" i="2"/>
  <c r="N2284" i="2"/>
  <c r="O2310" i="2"/>
  <c r="N2310" i="2"/>
  <c r="N2174" i="2"/>
  <c r="N2182" i="2"/>
  <c r="N2190" i="2"/>
  <c r="N2198" i="2"/>
  <c r="N2212" i="2"/>
  <c r="O2296" i="2"/>
  <c r="N2296" i="2"/>
  <c r="O2328" i="2"/>
  <c r="N2328" i="2"/>
  <c r="N2215" i="2"/>
  <c r="O2314" i="2"/>
  <c r="N2314" i="2"/>
  <c r="N2371" i="2"/>
  <c r="O2375" i="2"/>
  <c r="N2375" i="2"/>
  <c r="O2414" i="2"/>
  <c r="N2414" i="2"/>
  <c r="N2221" i="2"/>
  <c r="P2224" i="2"/>
  <c r="O2233" i="2"/>
  <c r="O2300" i="2"/>
  <c r="N2300" i="2"/>
  <c r="O2332" i="2"/>
  <c r="N2332" i="2"/>
  <c r="O2344" i="2"/>
  <c r="O2348" i="2"/>
  <c r="N2348" i="2"/>
  <c r="O2352" i="2"/>
  <c r="N2352" i="2"/>
  <c r="O2207" i="2"/>
  <c r="O2237" i="2"/>
  <c r="N2237" i="2"/>
  <c r="O2241" i="2"/>
  <c r="N2241" i="2"/>
  <c r="O2245" i="2"/>
  <c r="N2245" i="2"/>
  <c r="O2249" i="2"/>
  <c r="N2249" i="2"/>
  <c r="O2253" i="2"/>
  <c r="N2253" i="2"/>
  <c r="O2257" i="2"/>
  <c r="N2257" i="2"/>
  <c r="O2261" i="2"/>
  <c r="N2261" i="2"/>
  <c r="O2265" i="2"/>
  <c r="N2265" i="2"/>
  <c r="O2269" i="2"/>
  <c r="N2269" i="2"/>
  <c r="O2273" i="2"/>
  <c r="N2273" i="2"/>
  <c r="O2318" i="2"/>
  <c r="N2318" i="2"/>
  <c r="P2172" i="2"/>
  <c r="P2180" i="2"/>
  <c r="P2204" i="2"/>
  <c r="O2213" i="2"/>
  <c r="O2304" i="2"/>
  <c r="N2304" i="2"/>
  <c r="O2368" i="2"/>
  <c r="N2368" i="2"/>
  <c r="O2407" i="2"/>
  <c r="N2407" i="2"/>
  <c r="O2400" i="2"/>
  <c r="N2400" i="2"/>
  <c r="O2432" i="2"/>
  <c r="N2432" i="2"/>
  <c r="O2528" i="2"/>
  <c r="N2528" i="2"/>
  <c r="O2355" i="2"/>
  <c r="O2379" i="2"/>
  <c r="O2386" i="2"/>
  <c r="N2386" i="2"/>
  <c r="O2411" i="2"/>
  <c r="O2418" i="2"/>
  <c r="N2418" i="2"/>
  <c r="O2443" i="2"/>
  <c r="O2475" i="2"/>
  <c r="O2549" i="2"/>
  <c r="O2560" i="2"/>
  <c r="N2560" i="2"/>
  <c r="O2612" i="2"/>
  <c r="N2612" i="2"/>
  <c r="N2242" i="2"/>
  <c r="N2244" i="2"/>
  <c r="N2246" i="2"/>
  <c r="N2248" i="2"/>
  <c r="N2250" i="2"/>
  <c r="N2252" i="2"/>
  <c r="N2254" i="2"/>
  <c r="N2256" i="2"/>
  <c r="N2258" i="2"/>
  <c r="N2260" i="2"/>
  <c r="N2262" i="2"/>
  <c r="N2334" i="2"/>
  <c r="N2336" i="2"/>
  <c r="N2338" i="2"/>
  <c r="N2340" i="2"/>
  <c r="N2342" i="2"/>
  <c r="O2365" i="2"/>
  <c r="O2372" i="2"/>
  <c r="N2372" i="2"/>
  <c r="O2397" i="2"/>
  <c r="O2404" i="2"/>
  <c r="N2404" i="2"/>
  <c r="O2429" i="2"/>
  <c r="O2436" i="2"/>
  <c r="N2436" i="2"/>
  <c r="O2390" i="2"/>
  <c r="N2390" i="2"/>
  <c r="O2422" i="2"/>
  <c r="N2422" i="2"/>
  <c r="O2504" i="2"/>
  <c r="N2504" i="2"/>
  <c r="N2609" i="2"/>
  <c r="O2609" i="2"/>
  <c r="O2655" i="2"/>
  <c r="N2655" i="2"/>
  <c r="O2369" i="2"/>
  <c r="O2376" i="2"/>
  <c r="N2376" i="2"/>
  <c r="N2393" i="2"/>
  <c r="O2401" i="2"/>
  <c r="O2408" i="2"/>
  <c r="N2408" i="2"/>
  <c r="N2425" i="2"/>
  <c r="O2433" i="2"/>
  <c r="O2667" i="2"/>
  <c r="N2667" i="2"/>
  <c r="O2671" i="2"/>
  <c r="N2671" i="2"/>
  <c r="O2675" i="2"/>
  <c r="N2675" i="2"/>
  <c r="N2358" i="2"/>
  <c r="O2362" i="2"/>
  <c r="N2362" i="2"/>
  <c r="O2387" i="2"/>
  <c r="O2394" i="2"/>
  <c r="N2394" i="2"/>
  <c r="O2419" i="2"/>
  <c r="O2426" i="2"/>
  <c r="N2426" i="2"/>
  <c r="O2451" i="2"/>
  <c r="O2483" i="2"/>
  <c r="O2536" i="2"/>
  <c r="N2536" i="2"/>
  <c r="O2557" i="2"/>
  <c r="O2568" i="2"/>
  <c r="N2568" i="2"/>
  <c r="N2365" i="2"/>
  <c r="O2373" i="2"/>
  <c r="O2380" i="2"/>
  <c r="N2380" i="2"/>
  <c r="N2397" i="2"/>
  <c r="O2405" i="2"/>
  <c r="O2412" i="2"/>
  <c r="N2412" i="2"/>
  <c r="N2429" i="2"/>
  <c r="O2437" i="2"/>
  <c r="O2469" i="2"/>
  <c r="O2359" i="2"/>
  <c r="O2366" i="2"/>
  <c r="N2366" i="2"/>
  <c r="N2383" i="2"/>
  <c r="O2391" i="2"/>
  <c r="O2398" i="2"/>
  <c r="N2398" i="2"/>
  <c r="N2415" i="2"/>
  <c r="O2423" i="2"/>
  <c r="O2430" i="2"/>
  <c r="N2430" i="2"/>
  <c r="O2455" i="2"/>
  <c r="O2487" i="2"/>
  <c r="O2501" i="2"/>
  <c r="O2512" i="2"/>
  <c r="N2512" i="2"/>
  <c r="P2546" i="2"/>
  <c r="O2384" i="2"/>
  <c r="N2384" i="2"/>
  <c r="O2416" i="2"/>
  <c r="N2416" i="2"/>
  <c r="N2641" i="2"/>
  <c r="O2641" i="2"/>
  <c r="N2353" i="2"/>
  <c r="O2363" i="2"/>
  <c r="O2370" i="2"/>
  <c r="N2370" i="2"/>
  <c r="O2395" i="2"/>
  <c r="O2402" i="2"/>
  <c r="N2402" i="2"/>
  <c r="O2427" i="2"/>
  <c r="O2434" i="2"/>
  <c r="N2434" i="2"/>
  <c r="O2459" i="2"/>
  <c r="O2491" i="2"/>
  <c r="O2533" i="2"/>
  <c r="O2544" i="2"/>
  <c r="N2544" i="2"/>
  <c r="O2565" i="2"/>
  <c r="N2595" i="2"/>
  <c r="O2595" i="2"/>
  <c r="N2275" i="2"/>
  <c r="N2277" i="2"/>
  <c r="N2279" i="2"/>
  <c r="N2281" i="2"/>
  <c r="N2283" i="2"/>
  <c r="N2285" i="2"/>
  <c r="N2333" i="2"/>
  <c r="N2335" i="2"/>
  <c r="N2337" i="2"/>
  <c r="N2339" i="2"/>
  <c r="N2341" i="2"/>
  <c r="N2343" i="2"/>
  <c r="N2345" i="2"/>
  <c r="N2347" i="2"/>
  <c r="N2349" i="2"/>
  <c r="N2351" i="2"/>
  <c r="N2356" i="2"/>
  <c r="O2381" i="2"/>
  <c r="O2388" i="2"/>
  <c r="N2388" i="2"/>
  <c r="O2413" i="2"/>
  <c r="O2420" i="2"/>
  <c r="N2420" i="2"/>
  <c r="O2445" i="2"/>
  <c r="O2477" i="2"/>
  <c r="O2584" i="2"/>
  <c r="N2584" i="2"/>
  <c r="N2287" i="2"/>
  <c r="N2289" i="2"/>
  <c r="N2291" i="2"/>
  <c r="N2293" i="2"/>
  <c r="O2367" i="2"/>
  <c r="O2374" i="2"/>
  <c r="N2374" i="2"/>
  <c r="O2399" i="2"/>
  <c r="O2406" i="2"/>
  <c r="N2406" i="2"/>
  <c r="O2431" i="2"/>
  <c r="O2438" i="2"/>
  <c r="N2438" i="2"/>
  <c r="O2463" i="2"/>
  <c r="O2509" i="2"/>
  <c r="O2520" i="2"/>
  <c r="N2520" i="2"/>
  <c r="N2235" i="2"/>
  <c r="N2295" i="2"/>
  <c r="N2297" i="2"/>
  <c r="N2299" i="2"/>
  <c r="N2301" i="2"/>
  <c r="N2303" i="2"/>
  <c r="N2305" i="2"/>
  <c r="N2307" i="2"/>
  <c r="N2309" i="2"/>
  <c r="N2311" i="2"/>
  <c r="N2313" i="2"/>
  <c r="N2315" i="2"/>
  <c r="N2317" i="2"/>
  <c r="N2319" i="2"/>
  <c r="N2321" i="2"/>
  <c r="N2323" i="2"/>
  <c r="N2325" i="2"/>
  <c r="N2327" i="2"/>
  <c r="N2329" i="2"/>
  <c r="N2331" i="2"/>
  <c r="O2357" i="2"/>
  <c r="O2360" i="2"/>
  <c r="N2360" i="2"/>
  <c r="O2385" i="2"/>
  <c r="O2392" i="2"/>
  <c r="N2392" i="2"/>
  <c r="O2417" i="2"/>
  <c r="O2424" i="2"/>
  <c r="N2424" i="2"/>
  <c r="O2449" i="2"/>
  <c r="O2481" i="2"/>
  <c r="O2630" i="2"/>
  <c r="N2630" i="2"/>
  <c r="N2363" i="2"/>
  <c r="O2371" i="2"/>
  <c r="O2378" i="2"/>
  <c r="N2378" i="2"/>
  <c r="N2395" i="2"/>
  <c r="O2403" i="2"/>
  <c r="O2410" i="2"/>
  <c r="N2410" i="2"/>
  <c r="N2427" i="2"/>
  <c r="O2435" i="2"/>
  <c r="O2467" i="2"/>
  <c r="O2541" i="2"/>
  <c r="O2552" i="2"/>
  <c r="N2552" i="2"/>
  <c r="O2573" i="2"/>
  <c r="O2623" i="2"/>
  <c r="O2364" i="2"/>
  <c r="N2364" i="2"/>
  <c r="N2381" i="2"/>
  <c r="O2389" i="2"/>
  <c r="O2396" i="2"/>
  <c r="N2396" i="2"/>
  <c r="N2413" i="2"/>
  <c r="O2421" i="2"/>
  <c r="O2428" i="2"/>
  <c r="N2428" i="2"/>
  <c r="P2530" i="2"/>
  <c r="N2577" i="2"/>
  <c r="O2577" i="2"/>
  <c r="N2627" i="2"/>
  <c r="O2627" i="2"/>
  <c r="N2501" i="2"/>
  <c r="N2509" i="2"/>
  <c r="N2517" i="2"/>
  <c r="N2525" i="2"/>
  <c r="N2533" i="2"/>
  <c r="N2541" i="2"/>
  <c r="N2549" i="2"/>
  <c r="N2557" i="2"/>
  <c r="N2565" i="2"/>
  <c r="N2581" i="2"/>
  <c r="O2588" i="2"/>
  <c r="N2588" i="2"/>
  <c r="N2613" i="2"/>
  <c r="O2616" i="2"/>
  <c r="N2616" i="2"/>
  <c r="O2637" i="2"/>
  <c r="O2574" i="2"/>
  <c r="N2574" i="2"/>
  <c r="N2599" i="2"/>
  <c r="O2606" i="2"/>
  <c r="N2631" i="2"/>
  <c r="O2634" i="2"/>
  <c r="N2585" i="2"/>
  <c r="O2592" i="2"/>
  <c r="N2592" i="2"/>
  <c r="O2620" i="2"/>
  <c r="N2620" i="2"/>
  <c r="O2649" i="2"/>
  <c r="N2649" i="2"/>
  <c r="O2578" i="2"/>
  <c r="N2578" i="2"/>
  <c r="N2499" i="2"/>
  <c r="N2507" i="2"/>
  <c r="N2515" i="2"/>
  <c r="N2523" i="2"/>
  <c r="N2531" i="2"/>
  <c r="N2539" i="2"/>
  <c r="N2547" i="2"/>
  <c r="N2555" i="2"/>
  <c r="N2563" i="2"/>
  <c r="N2571" i="2"/>
  <c r="N2589" i="2"/>
  <c r="O2596" i="2"/>
  <c r="N2596" i="2"/>
  <c r="N2621" i="2"/>
  <c r="O2624" i="2"/>
  <c r="N2624" i="2"/>
  <c r="N2494" i="2"/>
  <c r="N2575" i="2"/>
  <c r="O2582" i="2"/>
  <c r="N2582" i="2"/>
  <c r="O2599" i="2"/>
  <c r="N2607" i="2"/>
  <c r="O2610" i="2"/>
  <c r="O2631" i="2"/>
  <c r="P2639" i="2"/>
  <c r="N2502" i="2"/>
  <c r="N2510" i="2"/>
  <c r="N2518" i="2"/>
  <c r="N2526" i="2"/>
  <c r="N2534" i="2"/>
  <c r="N2542" i="2"/>
  <c r="N2550" i="2"/>
  <c r="N2558" i="2"/>
  <c r="N2566" i="2"/>
  <c r="O2585" i="2"/>
  <c r="N2593" i="2"/>
  <c r="O2600" i="2"/>
  <c r="O2617" i="2"/>
  <c r="N2625" i="2"/>
  <c r="O2628" i="2"/>
  <c r="N2628" i="2"/>
  <c r="N2440" i="2"/>
  <c r="N2442" i="2"/>
  <c r="N2444" i="2"/>
  <c r="N2446" i="2"/>
  <c r="N2448" i="2"/>
  <c r="N2450" i="2"/>
  <c r="N2452" i="2"/>
  <c r="N2454" i="2"/>
  <c r="N2456" i="2"/>
  <c r="N2458" i="2"/>
  <c r="N2460" i="2"/>
  <c r="N2462" i="2"/>
  <c r="N2464" i="2"/>
  <c r="N2466" i="2"/>
  <c r="N2468" i="2"/>
  <c r="N2470" i="2"/>
  <c r="N2472" i="2"/>
  <c r="N2474" i="2"/>
  <c r="N2476" i="2"/>
  <c r="N2478" i="2"/>
  <c r="N2480" i="2"/>
  <c r="N2482" i="2"/>
  <c r="N2484" i="2"/>
  <c r="N2486" i="2"/>
  <c r="N2488" i="2"/>
  <c r="N2490" i="2"/>
  <c r="N2492" i="2"/>
  <c r="N2579" i="2"/>
  <c r="O2586" i="2"/>
  <c r="N2586" i="2"/>
  <c r="O2603" i="2"/>
  <c r="N2611" i="2"/>
  <c r="O2614" i="2"/>
  <c r="N2614" i="2"/>
  <c r="O2635" i="2"/>
  <c r="P2497" i="2"/>
  <c r="P2513" i="2"/>
  <c r="P2521" i="2"/>
  <c r="P2529" i="2"/>
  <c r="P2537" i="2"/>
  <c r="P2553" i="2"/>
  <c r="P2561" i="2"/>
  <c r="P2569" i="2"/>
  <c r="N2597" i="2"/>
  <c r="O2604" i="2"/>
  <c r="N2629" i="2"/>
  <c r="O2632" i="2"/>
  <c r="N2632" i="2"/>
  <c r="N2583" i="2"/>
  <c r="O2590" i="2"/>
  <c r="N2590" i="2"/>
  <c r="O2618" i="2"/>
  <c r="N2618" i="2"/>
  <c r="O2576" i="2"/>
  <c r="N2576" i="2"/>
  <c r="O2759" i="2"/>
  <c r="N2759" i="2"/>
  <c r="N2587" i="2"/>
  <c r="O2594" i="2"/>
  <c r="N2594" i="2"/>
  <c r="N2619" i="2"/>
  <c r="O2622" i="2"/>
  <c r="N2622" i="2"/>
  <c r="O2643" i="2"/>
  <c r="N2495" i="2"/>
  <c r="N2503" i="2"/>
  <c r="N2511" i="2"/>
  <c r="N2519" i="2"/>
  <c r="N2527" i="2"/>
  <c r="N2535" i="2"/>
  <c r="N2543" i="2"/>
  <c r="N2551" i="2"/>
  <c r="N2559" i="2"/>
  <c r="N2567" i="2"/>
  <c r="N2573" i="2"/>
  <c r="O2580" i="2"/>
  <c r="N2580" i="2"/>
  <c r="O2597" i="2"/>
  <c r="N2605" i="2"/>
  <c r="O2629" i="2"/>
  <c r="O2583" i="2"/>
  <c r="N2591" i="2"/>
  <c r="O2598" i="2"/>
  <c r="N2598" i="2"/>
  <c r="O2615" i="2"/>
  <c r="N2623" i="2"/>
  <c r="O2626" i="2"/>
  <c r="N2626" i="2"/>
  <c r="O2647" i="2"/>
  <c r="N2652" i="2"/>
  <c r="O2666" i="2"/>
  <c r="N2666" i="2"/>
  <c r="O2670" i="2"/>
  <c r="N2670" i="2"/>
  <c r="O2674" i="2"/>
  <c r="N2674" i="2"/>
  <c r="N2707" i="2"/>
  <c r="N2739" i="2"/>
  <c r="N2751" i="2"/>
  <c r="O2765" i="2"/>
  <c r="N2765" i="2"/>
  <c r="O2972" i="2"/>
  <c r="O2659" i="2"/>
  <c r="N2659" i="2"/>
  <c r="N2693" i="2"/>
  <c r="N2725" i="2"/>
  <c r="O2771" i="2"/>
  <c r="N2771" i="2"/>
  <c r="O2935" i="2"/>
  <c r="N2935" i="2"/>
  <c r="O2777" i="2"/>
  <c r="N2777" i="2"/>
  <c r="N2656" i="2"/>
  <c r="O2663" i="2"/>
  <c r="N2663" i="2"/>
  <c r="O2693" i="2"/>
  <c r="O2757" i="2"/>
  <c r="N2757" i="2"/>
  <c r="O2969" i="2"/>
  <c r="N2969" i="2"/>
  <c r="N2650" i="2"/>
  <c r="O2653" i="2"/>
  <c r="N2653" i="2"/>
  <c r="N2660" i="2"/>
  <c r="N2701" i="2"/>
  <c r="N2733" i="2"/>
  <c r="N2749" i="2"/>
  <c r="O2763" i="2"/>
  <c r="N2763" i="2"/>
  <c r="O2921" i="2"/>
  <c r="N2921" i="2"/>
  <c r="O3057" i="2"/>
  <c r="N3057" i="2"/>
  <c r="O2687" i="2"/>
  <c r="N2719" i="2"/>
  <c r="O2769" i="2"/>
  <c r="N2769" i="2"/>
  <c r="O2951" i="2"/>
  <c r="N2951" i="2"/>
  <c r="O2989" i="2"/>
  <c r="N2989" i="2"/>
  <c r="O2656" i="2"/>
  <c r="N2664" i="2"/>
  <c r="N2705" i="2"/>
  <c r="N2737" i="2"/>
  <c r="N2755" i="2"/>
  <c r="O2775" i="2"/>
  <c r="N2775" i="2"/>
  <c r="N2925" i="2"/>
  <c r="N2966" i="2"/>
  <c r="O2966" i="2"/>
  <c r="O3021" i="2"/>
  <c r="N3021" i="2"/>
  <c r="O2657" i="2"/>
  <c r="N2657" i="2"/>
  <c r="O2668" i="2"/>
  <c r="N2668" i="2"/>
  <c r="O2672" i="2"/>
  <c r="N2672" i="2"/>
  <c r="O2676" i="2"/>
  <c r="O2691" i="2"/>
  <c r="N2723" i="2"/>
  <c r="N2937" i="2"/>
  <c r="O2948" i="2"/>
  <c r="O2661" i="2"/>
  <c r="N2661" i="2"/>
  <c r="O2761" i="2"/>
  <c r="N2761" i="2"/>
  <c r="O2904" i="2"/>
  <c r="N2904" i="2"/>
  <c r="O2982" i="2"/>
  <c r="N2982" i="2"/>
  <c r="N2600" i="2"/>
  <c r="N2602" i="2"/>
  <c r="N2604" i="2"/>
  <c r="N2606" i="2"/>
  <c r="N2608" i="2"/>
  <c r="N2634" i="2"/>
  <c r="N2636" i="2"/>
  <c r="N2638" i="2"/>
  <c r="N2640" i="2"/>
  <c r="N2642" i="2"/>
  <c r="N2644" i="2"/>
  <c r="N2646" i="2"/>
  <c r="N2648" i="2"/>
  <c r="O2651" i="2"/>
  <c r="N2651" i="2"/>
  <c r="O2767" i="2"/>
  <c r="N2767" i="2"/>
  <c r="N2658" i="2"/>
  <c r="O2665" i="2"/>
  <c r="N2665" i="2"/>
  <c r="O2669" i="2"/>
  <c r="N2669" i="2"/>
  <c r="O2673" i="2"/>
  <c r="N2673" i="2"/>
  <c r="O2677" i="2"/>
  <c r="N2677" i="2"/>
  <c r="O2681" i="2"/>
  <c r="N2699" i="2"/>
  <c r="N2731" i="2"/>
  <c r="O2773" i="2"/>
  <c r="N2773" i="2"/>
  <c r="O2779" i="2"/>
  <c r="N2779" i="2"/>
  <c r="O2960" i="2"/>
  <c r="N2960" i="2"/>
  <c r="O2654" i="2"/>
  <c r="N2662" i="2"/>
  <c r="N2703" i="2"/>
  <c r="N2735" i="2"/>
  <c r="N2679" i="2"/>
  <c r="N2681" i="2"/>
  <c r="N2683" i="2"/>
  <c r="N2685" i="2"/>
  <c r="N2687" i="2"/>
  <c r="N2689" i="2"/>
  <c r="N2691" i="2"/>
  <c r="N2910" i="2"/>
  <c r="O2919" i="2"/>
  <c r="O2957" i="2"/>
  <c r="N2957" i="2"/>
  <c r="O2996" i="2"/>
  <c r="N2996" i="2"/>
  <c r="O3007" i="2"/>
  <c r="N3007" i="2"/>
  <c r="O3025" i="2"/>
  <c r="N2908" i="2"/>
  <c r="O2917" i="2"/>
  <c r="N2930" i="2"/>
  <c r="N2948" i="2"/>
  <c r="O2963" i="2"/>
  <c r="N2963" i="2"/>
  <c r="N2976" i="2"/>
  <c r="O2979" i="2"/>
  <c r="N2979" i="2"/>
  <c r="O2986" i="2"/>
  <c r="O2993" i="2"/>
  <c r="N2993" i="2"/>
  <c r="O3029" i="2"/>
  <c r="N3047" i="2"/>
  <c r="O3091" i="2"/>
  <c r="O3011" i="2"/>
  <c r="N3011" i="2"/>
  <c r="O2943" i="2"/>
  <c r="N2943" i="2"/>
  <c r="N2970" i="2"/>
  <c r="O2973" i="2"/>
  <c r="N2973" i="2"/>
  <c r="O2990" i="2"/>
  <c r="O2997" i="2"/>
  <c r="N2997" i="2"/>
  <c r="O3040" i="2"/>
  <c r="N3040" i="2"/>
  <c r="O3047" i="2"/>
  <c r="N2782" i="2"/>
  <c r="N2784" i="2"/>
  <c r="N2786" i="2"/>
  <c r="N2788" i="2"/>
  <c r="N2790" i="2"/>
  <c r="N2792" i="2"/>
  <c r="N2794" i="2"/>
  <c r="N2796" i="2"/>
  <c r="N2798" i="2"/>
  <c r="N2800" i="2"/>
  <c r="N2802" i="2"/>
  <c r="N2804" i="2"/>
  <c r="N2806" i="2"/>
  <c r="N2808" i="2"/>
  <c r="N2810" i="2"/>
  <c r="N2812" i="2"/>
  <c r="N2814" i="2"/>
  <c r="N2816" i="2"/>
  <c r="N2818" i="2"/>
  <c r="N2820" i="2"/>
  <c r="N2822" i="2"/>
  <c r="N2824" i="2"/>
  <c r="N2826" i="2"/>
  <c r="N2828" i="2"/>
  <c r="N2830" i="2"/>
  <c r="N2832" i="2"/>
  <c r="N2834" i="2"/>
  <c r="N2836" i="2"/>
  <c r="N2838" i="2"/>
  <c r="N2840" i="2"/>
  <c r="N2842" i="2"/>
  <c r="N2844" i="2"/>
  <c r="N2846" i="2"/>
  <c r="N2848" i="2"/>
  <c r="N2850" i="2"/>
  <c r="N2852" i="2"/>
  <c r="N2854" i="2"/>
  <c r="N2856" i="2"/>
  <c r="N2858" i="2"/>
  <c r="N2860" i="2"/>
  <c r="N2862" i="2"/>
  <c r="N2864" i="2"/>
  <c r="N2866" i="2"/>
  <c r="N2868" i="2"/>
  <c r="N2870" i="2"/>
  <c r="N2872" i="2"/>
  <c r="N2874" i="2"/>
  <c r="N2876" i="2"/>
  <c r="N2878" i="2"/>
  <c r="N2880" i="2"/>
  <c r="N2882" i="2"/>
  <c r="N2884" i="2"/>
  <c r="N2886" i="2"/>
  <c r="N2888" i="2"/>
  <c r="N2890" i="2"/>
  <c r="N2892" i="2"/>
  <c r="N2894" i="2"/>
  <c r="N2896" i="2"/>
  <c r="N2898" i="2"/>
  <c r="N2900" i="2"/>
  <c r="N2902" i="2"/>
  <c r="N2928" i="2"/>
  <c r="O2949" i="2"/>
  <c r="N2949" i="2"/>
  <c r="O2983" i="2"/>
  <c r="N2983" i="2"/>
  <c r="O3015" i="2"/>
  <c r="N3015" i="2"/>
  <c r="O2909" i="2"/>
  <c r="N2917" i="2"/>
  <c r="O2931" i="2"/>
  <c r="O2955" i="2"/>
  <c r="N2955" i="2"/>
  <c r="O2967" i="2"/>
  <c r="N2967" i="2"/>
  <c r="O2976" i="2"/>
  <c r="O3001" i="2"/>
  <c r="N3001" i="2"/>
  <c r="N2780" i="2"/>
  <c r="N2915" i="2"/>
  <c r="N2933" i="2"/>
  <c r="N2946" i="2"/>
  <c r="O2961" i="2"/>
  <c r="N2961" i="2"/>
  <c r="O2987" i="2"/>
  <c r="N2987" i="2"/>
  <c r="O3019" i="2"/>
  <c r="N3019" i="2"/>
  <c r="O3121" i="2"/>
  <c r="N3121" i="2"/>
  <c r="O2905" i="2"/>
  <c r="N2913" i="2"/>
  <c r="N2926" i="2"/>
  <c r="N2952" i="2"/>
  <c r="O2970" i="2"/>
  <c r="N2974" i="2"/>
  <c r="O2977" i="2"/>
  <c r="N2977" i="2"/>
  <c r="O3005" i="2"/>
  <c r="N3005" i="2"/>
  <c r="O3023" i="2"/>
  <c r="N3023" i="2"/>
  <c r="O3059" i="2"/>
  <c r="O3074" i="2"/>
  <c r="N3074" i="2"/>
  <c r="N2676" i="2"/>
  <c r="N2678" i="2"/>
  <c r="O2903" i="2"/>
  <c r="N2911" i="2"/>
  <c r="O2929" i="2"/>
  <c r="N2936" i="2"/>
  <c r="N2958" i="2"/>
  <c r="O2984" i="2"/>
  <c r="O2991" i="2"/>
  <c r="N2991" i="2"/>
  <c r="O3111" i="2"/>
  <c r="O3129" i="2"/>
  <c r="N3129" i="2"/>
  <c r="O2939" i="2"/>
  <c r="O2947" i="2"/>
  <c r="N2947" i="2"/>
  <c r="N2968" i="2"/>
  <c r="O2971" i="2"/>
  <c r="N2971" i="2"/>
  <c r="O2998" i="2"/>
  <c r="O3009" i="2"/>
  <c r="N3009" i="2"/>
  <c r="O3089" i="2"/>
  <c r="N3089" i="2"/>
  <c r="O2953" i="2"/>
  <c r="N2953" i="2"/>
  <c r="O2995" i="2"/>
  <c r="N2995" i="2"/>
  <c r="O3175" i="2"/>
  <c r="N3175" i="2"/>
  <c r="N2920" i="2"/>
  <c r="O2927" i="2"/>
  <c r="N2934" i="2"/>
  <c r="N2944" i="2"/>
  <c r="O2959" i="2"/>
  <c r="N2959" i="2"/>
  <c r="O2965" i="2"/>
  <c r="N2965" i="2"/>
  <c r="N2978" i="2"/>
  <c r="O2981" i="2"/>
  <c r="N2981" i="2"/>
  <c r="O3002" i="2"/>
  <c r="O3013" i="2"/>
  <c r="N3013" i="2"/>
  <c r="O3042" i="2"/>
  <c r="N3079" i="2"/>
  <c r="N2781" i="2"/>
  <c r="N2783" i="2"/>
  <c r="N2785" i="2"/>
  <c r="N2787" i="2"/>
  <c r="N2789" i="2"/>
  <c r="N2791" i="2"/>
  <c r="N2793" i="2"/>
  <c r="N2795" i="2"/>
  <c r="N2797" i="2"/>
  <c r="N2801" i="2"/>
  <c r="N2803" i="2"/>
  <c r="N2805" i="2"/>
  <c r="N2807" i="2"/>
  <c r="N2809" i="2"/>
  <c r="N2811" i="2"/>
  <c r="N2813" i="2"/>
  <c r="N2815" i="2"/>
  <c r="N2817" i="2"/>
  <c r="N2819" i="2"/>
  <c r="N2821" i="2"/>
  <c r="N2823" i="2"/>
  <c r="N2825" i="2"/>
  <c r="N2827" i="2"/>
  <c r="N2829" i="2"/>
  <c r="N2831" i="2"/>
  <c r="N2833" i="2"/>
  <c r="N2835" i="2"/>
  <c r="N2837" i="2"/>
  <c r="N2839" i="2"/>
  <c r="N2841" i="2"/>
  <c r="N2843" i="2"/>
  <c r="N2845" i="2"/>
  <c r="N2847" i="2"/>
  <c r="N2849" i="2"/>
  <c r="N2851" i="2"/>
  <c r="N2853" i="2"/>
  <c r="N2855" i="2"/>
  <c r="N2857" i="2"/>
  <c r="N2859" i="2"/>
  <c r="N2861" i="2"/>
  <c r="N2863" i="2"/>
  <c r="N2865" i="2"/>
  <c r="N2867" i="2"/>
  <c r="N2869" i="2"/>
  <c r="N2871" i="2"/>
  <c r="N2873" i="2"/>
  <c r="N2875" i="2"/>
  <c r="N2877" i="2"/>
  <c r="N2879" i="2"/>
  <c r="N2881" i="2"/>
  <c r="N2883" i="2"/>
  <c r="N2885" i="2"/>
  <c r="N2887" i="2"/>
  <c r="N2889" i="2"/>
  <c r="N2891" i="2"/>
  <c r="N2893" i="2"/>
  <c r="N2895" i="2"/>
  <c r="O2937" i="2"/>
  <c r="O2992" i="2"/>
  <c r="O2999" i="2"/>
  <c r="N2999" i="2"/>
  <c r="N3086" i="2"/>
  <c r="O2925" i="2"/>
  <c r="N2972" i="2"/>
  <c r="O2975" i="2"/>
  <c r="N2975" i="2"/>
  <c r="O2985" i="2"/>
  <c r="N2985" i="2"/>
  <c r="O3017" i="2"/>
  <c r="N3017" i="2"/>
  <c r="O3079" i="2"/>
  <c r="O2923" i="2"/>
  <c r="O2945" i="2"/>
  <c r="N2945" i="2"/>
  <c r="O3003" i="2"/>
  <c r="N3003" i="2"/>
  <c r="O3101" i="2"/>
  <c r="N3101" i="2"/>
  <c r="O3168" i="2"/>
  <c r="N3168" i="2"/>
  <c r="O3325" i="2"/>
  <c r="N3325" i="2"/>
  <c r="N3027" i="2"/>
  <c r="N3042" i="2"/>
  <c r="O3062" i="2"/>
  <c r="N3069" i="2"/>
  <c r="O3094" i="2"/>
  <c r="N3025" i="2"/>
  <c r="O3072" i="2"/>
  <c r="O3104" i="2"/>
  <c r="N3111" i="2"/>
  <c r="O3132" i="2"/>
  <c r="O3215" i="2"/>
  <c r="N3215" i="2"/>
  <c r="N3267" i="2"/>
  <c r="O3267" i="2"/>
  <c r="N3275" i="2"/>
  <c r="O3275" i="2"/>
  <c r="N3038" i="2"/>
  <c r="N3052" i="2"/>
  <c r="O3060" i="2"/>
  <c r="N3067" i="2"/>
  <c r="N3084" i="2"/>
  <c r="O3092" i="2"/>
  <c r="N3099" i="2"/>
  <c r="O3122" i="2"/>
  <c r="O3249" i="2"/>
  <c r="P3249" i="2" s="1"/>
  <c r="N3283" i="2"/>
  <c r="O3283" i="2"/>
  <c r="N3062" i="2"/>
  <c r="O3070" i="2"/>
  <c r="N3094" i="2"/>
  <c r="O3102" i="2"/>
  <c r="N3109" i="2"/>
  <c r="N3119" i="2"/>
  <c r="N3127" i="2"/>
  <c r="N3291" i="2"/>
  <c r="O3291" i="2"/>
  <c r="N3034" i="2"/>
  <c r="O3048" i="2"/>
  <c r="O3080" i="2"/>
  <c r="O3112" i="2"/>
  <c r="O3130" i="2"/>
  <c r="O3152" i="2"/>
  <c r="N3152" i="2"/>
  <c r="O3159" i="2"/>
  <c r="N3159" i="2"/>
  <c r="O3205" i="2"/>
  <c r="N3299" i="2"/>
  <c r="O3299" i="2"/>
  <c r="N3032" i="2"/>
  <c r="N3043" i="2"/>
  <c r="N3050" i="2"/>
  <c r="N3065" i="2"/>
  <c r="N3082" i="2"/>
  <c r="N3097" i="2"/>
  <c r="O3191" i="2"/>
  <c r="N3191" i="2"/>
  <c r="N3030" i="2"/>
  <c r="N3060" i="2"/>
  <c r="O3068" i="2"/>
  <c r="N3075" i="2"/>
  <c r="N3092" i="2"/>
  <c r="O3100" i="2"/>
  <c r="N3107" i="2"/>
  <c r="O3120" i="2"/>
  <c r="O3128" i="2"/>
  <c r="N3130" i="2"/>
  <c r="O3242" i="2"/>
  <c r="N3242" i="2"/>
  <c r="O3046" i="2"/>
  <c r="N3070" i="2"/>
  <c r="O3078" i="2"/>
  <c r="O3110" i="2"/>
  <c r="N3117" i="2"/>
  <c r="N3125" i="2"/>
  <c r="O3184" i="2"/>
  <c r="N3184" i="2"/>
  <c r="N3048" i="2"/>
  <c r="O3056" i="2"/>
  <c r="N3063" i="2"/>
  <c r="N3080" i="2"/>
  <c r="O3088" i="2"/>
  <c r="N3095" i="2"/>
  <c r="O3217" i="2"/>
  <c r="N3058" i="2"/>
  <c r="O3066" i="2"/>
  <c r="N3073" i="2"/>
  <c r="N3090" i="2"/>
  <c r="O3098" i="2"/>
  <c r="O3123" i="2"/>
  <c r="O3131" i="2"/>
  <c r="N2984" i="2"/>
  <c r="N2986" i="2"/>
  <c r="N2988" i="2"/>
  <c r="N2990" i="2"/>
  <c r="N2992" i="2"/>
  <c r="N2994" i="2"/>
  <c r="N2998" i="2"/>
  <c r="N3000" i="2"/>
  <c r="N3002" i="2"/>
  <c r="N3004" i="2"/>
  <c r="N3006" i="2"/>
  <c r="N3008" i="2"/>
  <c r="N3010" i="2"/>
  <c r="N3012" i="2"/>
  <c r="N3014" i="2"/>
  <c r="N3016" i="2"/>
  <c r="N3020" i="2"/>
  <c r="N3022" i="2"/>
  <c r="N3037" i="2"/>
  <c r="O3076" i="2"/>
  <c r="O3108" i="2"/>
  <c r="O3118" i="2"/>
  <c r="O3126" i="2"/>
  <c r="O3247" i="2"/>
  <c r="N3247" i="2"/>
  <c r="P3261" i="2"/>
  <c r="N3035" i="2"/>
  <c r="O3054" i="2"/>
  <c r="O3086" i="2"/>
  <c r="N3123" i="2"/>
  <c r="O3064" i="2"/>
  <c r="O3096" i="2"/>
  <c r="O3154" i="2"/>
  <c r="N3154" i="2"/>
  <c r="O3161" i="2"/>
  <c r="O3210" i="2"/>
  <c r="N3210" i="2"/>
  <c r="O3220" i="2"/>
  <c r="N3220" i="2"/>
  <c r="O3252" i="2"/>
  <c r="N3252" i="2"/>
  <c r="O3311" i="2"/>
  <c r="N3311" i="2"/>
  <c r="O3150" i="2"/>
  <c r="N3150" i="2"/>
  <c r="N3161" i="2"/>
  <c r="O3166" i="2"/>
  <c r="N3166" i="2"/>
  <c r="N3177" i="2"/>
  <c r="O3182" i="2"/>
  <c r="N3182" i="2"/>
  <c r="N3193" i="2"/>
  <c r="O3198" i="2"/>
  <c r="N3198" i="2"/>
  <c r="N3227" i="2"/>
  <c r="O3230" i="2"/>
  <c r="N3230" i="2"/>
  <c r="N3259" i="2"/>
  <c r="O3262" i="2"/>
  <c r="N3262" i="2"/>
  <c r="O3270" i="2"/>
  <c r="N3270" i="2"/>
  <c r="O3278" i="2"/>
  <c r="N3278" i="2"/>
  <c r="O3286" i="2"/>
  <c r="N3286" i="2"/>
  <c r="O3294" i="2"/>
  <c r="N3294" i="2"/>
  <c r="O3302" i="2"/>
  <c r="N3302" i="2"/>
  <c r="O3329" i="2"/>
  <c r="N3329" i="2"/>
  <c r="O3354" i="2"/>
  <c r="O3475" i="2"/>
  <c r="O3505" i="2"/>
  <c r="N3205" i="2"/>
  <c r="O3208" i="2"/>
  <c r="N3208" i="2"/>
  <c r="N3237" i="2"/>
  <c r="O3240" i="2"/>
  <c r="N3240" i="2"/>
  <c r="O3315" i="2"/>
  <c r="N3315" i="2"/>
  <c r="O3516" i="2"/>
  <c r="N3516" i="2"/>
  <c r="O3164" i="2"/>
  <c r="N3164" i="2"/>
  <c r="O3180" i="2"/>
  <c r="N3180" i="2"/>
  <c r="O3196" i="2"/>
  <c r="N3196" i="2"/>
  <c r="O3218" i="2"/>
  <c r="N3218" i="2"/>
  <c r="O3250" i="2"/>
  <c r="N3250" i="2"/>
  <c r="N3265" i="2"/>
  <c r="N3273" i="2"/>
  <c r="N3281" i="2"/>
  <c r="N3289" i="2"/>
  <c r="N3297" i="2"/>
  <c r="O3333" i="2"/>
  <c r="N3333" i="2"/>
  <c r="O3479" i="2"/>
  <c r="N3225" i="2"/>
  <c r="O3228" i="2"/>
  <c r="N3228" i="2"/>
  <c r="N3257" i="2"/>
  <c r="O3260" i="2"/>
  <c r="N3260" i="2"/>
  <c r="O3319" i="2"/>
  <c r="N3319" i="2"/>
  <c r="O3437" i="2"/>
  <c r="O3441" i="2"/>
  <c r="O3445" i="2"/>
  <c r="O3449" i="2"/>
  <c r="O3453" i="2"/>
  <c r="O3457" i="2"/>
  <c r="O3461" i="2"/>
  <c r="O3465" i="2"/>
  <c r="O3540" i="2"/>
  <c r="N3540" i="2"/>
  <c r="O3162" i="2"/>
  <c r="N3162" i="2"/>
  <c r="O3178" i="2"/>
  <c r="N3178" i="2"/>
  <c r="O3194" i="2"/>
  <c r="N3194" i="2"/>
  <c r="O3206" i="2"/>
  <c r="N3206" i="2"/>
  <c r="O3238" i="2"/>
  <c r="N3238" i="2"/>
  <c r="O3268" i="2"/>
  <c r="N3268" i="2"/>
  <c r="O3276" i="2"/>
  <c r="N3276" i="2"/>
  <c r="O3284" i="2"/>
  <c r="N3284" i="2"/>
  <c r="O3292" i="2"/>
  <c r="N3292" i="2"/>
  <c r="O3300" i="2"/>
  <c r="N3300" i="2"/>
  <c r="N3213" i="2"/>
  <c r="O3216" i="2"/>
  <c r="N3216" i="2"/>
  <c r="N3245" i="2"/>
  <c r="O3248" i="2"/>
  <c r="N3248" i="2"/>
  <c r="O3323" i="2"/>
  <c r="N3323" i="2"/>
  <c r="P3343" i="2"/>
  <c r="N3362" i="2"/>
  <c r="P3372" i="2"/>
  <c r="P3377" i="2"/>
  <c r="P3432" i="2"/>
  <c r="O3469" i="2"/>
  <c r="P3494" i="2"/>
  <c r="N3155" i="2"/>
  <c r="O3160" i="2"/>
  <c r="N3160" i="2"/>
  <c r="N3171" i="2"/>
  <c r="O3176" i="2"/>
  <c r="N3176" i="2"/>
  <c r="N3187" i="2"/>
  <c r="O3192" i="2"/>
  <c r="N3192" i="2"/>
  <c r="N3223" i="2"/>
  <c r="O3226" i="2"/>
  <c r="N3226" i="2"/>
  <c r="O3258" i="2"/>
  <c r="N3258" i="2"/>
  <c r="N3263" i="2"/>
  <c r="O3265" i="2"/>
  <c r="N3271" i="2"/>
  <c r="O3273" i="2"/>
  <c r="N3279" i="2"/>
  <c r="O3281" i="2"/>
  <c r="N3287" i="2"/>
  <c r="O3289" i="2"/>
  <c r="N3295" i="2"/>
  <c r="O3297" i="2"/>
  <c r="O3305" i="2"/>
  <c r="O3309" i="2"/>
  <c r="N3309" i="2"/>
  <c r="O3316" i="2"/>
  <c r="O3338" i="2"/>
  <c r="P3472" i="2"/>
  <c r="N3201" i="2"/>
  <c r="O3204" i="2"/>
  <c r="N3204" i="2"/>
  <c r="N3233" i="2"/>
  <c r="O3236" i="2"/>
  <c r="N3236" i="2"/>
  <c r="O3327" i="2"/>
  <c r="N3327" i="2"/>
  <c r="N3153" i="2"/>
  <c r="O3158" i="2"/>
  <c r="N3158" i="2"/>
  <c r="N3169" i="2"/>
  <c r="O3174" i="2"/>
  <c r="N3174" i="2"/>
  <c r="N3185" i="2"/>
  <c r="O3190" i="2"/>
  <c r="N3190" i="2"/>
  <c r="N3211" i="2"/>
  <c r="O3214" i="2"/>
  <c r="N3214" i="2"/>
  <c r="N3243" i="2"/>
  <c r="O3246" i="2"/>
  <c r="N3246" i="2"/>
  <c r="O3266" i="2"/>
  <c r="N3266" i="2"/>
  <c r="O3274" i="2"/>
  <c r="N3274" i="2"/>
  <c r="O3282" i="2"/>
  <c r="N3282" i="2"/>
  <c r="O3290" i="2"/>
  <c r="N3290" i="2"/>
  <c r="O3298" i="2"/>
  <c r="N3298" i="2"/>
  <c r="O3313" i="2"/>
  <c r="N3313" i="2"/>
  <c r="O3320" i="2"/>
  <c r="N3385" i="2"/>
  <c r="P3473" i="2"/>
  <c r="P3476" i="2"/>
  <c r="O3492" i="2"/>
  <c r="N3492" i="2"/>
  <c r="O3521" i="2"/>
  <c r="N3521" i="2"/>
  <c r="P3221" i="2"/>
  <c r="O3224" i="2"/>
  <c r="N3224" i="2"/>
  <c r="O3256" i="2"/>
  <c r="N3256" i="2"/>
  <c r="O3331" i="2"/>
  <c r="N3331" i="2"/>
  <c r="O3477" i="2"/>
  <c r="O3156" i="2"/>
  <c r="N3156" i="2"/>
  <c r="O3172" i="2"/>
  <c r="N3172" i="2"/>
  <c r="O3188" i="2"/>
  <c r="N3188" i="2"/>
  <c r="O3202" i="2"/>
  <c r="N3202" i="2"/>
  <c r="O3234" i="2"/>
  <c r="N3234" i="2"/>
  <c r="N3269" i="2"/>
  <c r="N3277" i="2"/>
  <c r="N3285" i="2"/>
  <c r="N3293" i="2"/>
  <c r="P3301" i="2"/>
  <c r="O3317" i="2"/>
  <c r="N3317" i="2"/>
  <c r="O3500" i="2"/>
  <c r="N3500" i="2"/>
  <c r="P3209" i="2"/>
  <c r="O3212" i="2"/>
  <c r="N3212" i="2"/>
  <c r="O3244" i="2"/>
  <c r="N3244" i="2"/>
  <c r="O3310" i="2"/>
  <c r="O3335" i="2"/>
  <c r="N3335" i="2"/>
  <c r="O3346" i="2"/>
  <c r="O3375" i="2"/>
  <c r="N3380" i="2"/>
  <c r="O3430" i="2"/>
  <c r="O3435" i="2"/>
  <c r="O3439" i="2"/>
  <c r="O3443" i="2"/>
  <c r="O3447" i="2"/>
  <c r="O3451" i="2"/>
  <c r="O3455" i="2"/>
  <c r="O3459" i="2"/>
  <c r="O3463" i="2"/>
  <c r="N3481" i="2"/>
  <c r="O3170" i="2"/>
  <c r="N3170" i="2"/>
  <c r="O3186" i="2"/>
  <c r="N3186" i="2"/>
  <c r="O3222" i="2"/>
  <c r="N3222" i="2"/>
  <c r="P3251" i="2"/>
  <c r="O3254" i="2"/>
  <c r="N3254" i="2"/>
  <c r="O3264" i="2"/>
  <c r="N3264" i="2"/>
  <c r="O3272" i="2"/>
  <c r="N3272" i="2"/>
  <c r="O3280" i="2"/>
  <c r="N3280" i="2"/>
  <c r="O3288" i="2"/>
  <c r="N3288" i="2"/>
  <c r="O3296" i="2"/>
  <c r="N3296" i="2"/>
  <c r="O3304" i="2"/>
  <c r="N3304" i="2"/>
  <c r="O3321" i="2"/>
  <c r="N3321" i="2"/>
  <c r="O3467" i="2"/>
  <c r="O3200" i="2"/>
  <c r="N3200" i="2"/>
  <c r="O3232" i="2"/>
  <c r="N3232" i="2"/>
  <c r="O3314" i="2"/>
  <c r="O3508" i="2"/>
  <c r="N3508" i="2"/>
  <c r="N3338" i="2"/>
  <c r="N3346" i="2"/>
  <c r="N3354" i="2"/>
  <c r="N3397" i="2"/>
  <c r="N3405" i="2"/>
  <c r="N3530" i="2"/>
  <c r="N3535" i="2"/>
  <c r="N3505" i="2"/>
  <c r="N3341" i="2"/>
  <c r="N3349" i="2"/>
  <c r="N3357" i="2"/>
  <c r="N3365" i="2"/>
  <c r="N3370" i="2"/>
  <c r="N3375" i="2"/>
  <c r="N3430" i="2"/>
  <c r="N3435" i="2"/>
  <c r="N3437" i="2"/>
  <c r="N3439" i="2"/>
  <c r="N3441" i="2"/>
  <c r="N3443" i="2"/>
  <c r="N3445" i="2"/>
  <c r="N3447" i="2"/>
  <c r="N3449" i="2"/>
  <c r="N3451" i="2"/>
  <c r="N3453" i="2"/>
  <c r="N3455" i="2"/>
  <c r="N3457" i="2"/>
  <c r="N3459" i="2"/>
  <c r="N3461" i="2"/>
  <c r="N3463" i="2"/>
  <c r="N3465" i="2"/>
  <c r="N3467" i="2"/>
  <c r="N3469" i="2"/>
  <c r="P3487" i="2"/>
  <c r="O3635" i="2"/>
  <c r="N3635" i="2"/>
  <c r="O3639" i="2"/>
  <c r="N3639" i="2"/>
  <c r="O3643" i="2"/>
  <c r="N3643" i="2"/>
  <c r="O3647" i="2"/>
  <c r="N3647" i="2"/>
  <c r="O3663" i="2"/>
  <c r="N3663" i="2"/>
  <c r="N3519" i="2"/>
  <c r="N3533" i="2"/>
  <c r="N3308" i="2"/>
  <c r="N3310" i="2"/>
  <c r="N3312" i="2"/>
  <c r="N3314" i="2"/>
  <c r="N3316" i="2"/>
  <c r="N3318" i="2"/>
  <c r="N3320" i="2"/>
  <c r="N3322" i="2"/>
  <c r="N3324" i="2"/>
  <c r="N3326" i="2"/>
  <c r="N3328" i="2"/>
  <c r="N3330" i="2"/>
  <c r="N3332" i="2"/>
  <c r="N3334" i="2"/>
  <c r="N3336" i="2"/>
  <c r="N3344" i="2"/>
  <c r="N3352" i="2"/>
  <c r="N3360" i="2"/>
  <c r="N3373" i="2"/>
  <c r="N3378" i="2"/>
  <c r="N3383" i="2"/>
  <c r="N3391" i="2"/>
  <c r="N3393" i="2"/>
  <c r="N3395" i="2"/>
  <c r="N3403" i="2"/>
  <c r="N3408" i="2"/>
  <c r="N3410" i="2"/>
  <c r="N3412" i="2"/>
  <c r="N3414" i="2"/>
  <c r="N3416" i="2"/>
  <c r="N3418" i="2"/>
  <c r="N3433" i="2"/>
  <c r="N3526" i="2"/>
  <c r="N3538" i="2"/>
  <c r="N3543" i="2"/>
  <c r="N3306" i="2"/>
  <c r="N3339" i="2"/>
  <c r="N3347" i="2"/>
  <c r="N3355" i="2"/>
  <c r="N3363" i="2"/>
  <c r="N3368" i="2"/>
  <c r="N3381" i="2"/>
  <c r="N3386" i="2"/>
  <c r="N3398" i="2"/>
  <c r="N3406" i="2"/>
  <c r="N3490" i="2"/>
  <c r="O3636" i="2"/>
  <c r="N3636" i="2"/>
  <c r="N3536" i="2"/>
  <c r="N3541" i="2"/>
  <c r="O3684" i="2"/>
  <c r="N3684" i="2"/>
  <c r="O3660" i="2"/>
  <c r="N3660" i="2"/>
  <c r="N3337" i="2"/>
  <c r="N3345" i="2"/>
  <c r="N3353" i="2"/>
  <c r="N3361" i="2"/>
  <c r="N3374" i="2"/>
  <c r="N3379" i="2"/>
  <c r="N3384" i="2"/>
  <c r="N3396" i="2"/>
  <c r="N3404" i="2"/>
  <c r="N3429" i="2"/>
  <c r="N3434" i="2"/>
  <c r="N3436" i="2"/>
  <c r="N3438" i="2"/>
  <c r="N3440" i="2"/>
  <c r="N3442" i="2"/>
  <c r="N3444" i="2"/>
  <c r="N3446" i="2"/>
  <c r="N3448" i="2"/>
  <c r="N3450" i="2"/>
  <c r="N3452" i="2"/>
  <c r="N3454" i="2"/>
  <c r="N3456" i="2"/>
  <c r="N3458" i="2"/>
  <c r="N3460" i="2"/>
  <c r="N3462" i="2"/>
  <c r="N3464" i="2"/>
  <c r="O3633" i="2"/>
  <c r="N3633" i="2"/>
  <c r="O3637" i="2"/>
  <c r="N3637" i="2"/>
  <c r="O3641" i="2"/>
  <c r="N3641" i="2"/>
  <c r="O3645" i="2"/>
  <c r="N3645" i="2"/>
  <c r="O3649" i="2"/>
  <c r="O3653" i="2"/>
  <c r="N3544" i="2"/>
  <c r="O3559" i="2"/>
  <c r="N3559" i="2"/>
  <c r="O3677" i="2"/>
  <c r="N3677" i="2"/>
  <c r="N3340" i="2"/>
  <c r="N3348" i="2"/>
  <c r="N3356" i="2"/>
  <c r="N3364" i="2"/>
  <c r="N3369" i="2"/>
  <c r="N3382" i="2"/>
  <c r="N3387" i="2"/>
  <c r="N3392" i="2"/>
  <c r="N3394" i="2"/>
  <c r="N3399" i="2"/>
  <c r="N3407" i="2"/>
  <c r="N3409" i="2"/>
  <c r="N3411" i="2"/>
  <c r="N3413" i="2"/>
  <c r="N3415" i="2"/>
  <c r="N3417" i="2"/>
  <c r="N3419" i="2"/>
  <c r="N3421" i="2"/>
  <c r="N3423" i="2"/>
  <c r="N3425" i="2"/>
  <c r="N3427" i="2"/>
  <c r="O3486" i="2"/>
  <c r="N3486" i="2"/>
  <c r="P3507" i="2"/>
  <c r="N3515" i="2"/>
  <c r="N3525" i="2"/>
  <c r="O3634" i="2"/>
  <c r="N3634" i="2"/>
  <c r="N3653" i="2"/>
  <c r="O3670" i="2"/>
  <c r="N3670" i="2"/>
  <c r="O3688" i="2"/>
  <c r="N3688" i="2"/>
  <c r="O3658" i="2"/>
  <c r="N3658" i="2"/>
  <c r="O3681" i="2"/>
  <c r="N3681" i="2"/>
  <c r="O3937" i="2"/>
  <c r="N3937" i="2"/>
  <c r="N3649" i="2"/>
  <c r="O3667" i="2"/>
  <c r="N3667" i="2"/>
  <c r="O3674" i="2"/>
  <c r="N3674" i="2"/>
  <c r="N3694" i="2"/>
  <c r="O3953" i="2"/>
  <c r="N3953" i="2"/>
  <c r="O3656" i="2"/>
  <c r="N3656" i="2"/>
  <c r="O3685" i="2"/>
  <c r="N3685" i="2"/>
  <c r="O3931" i="2"/>
  <c r="N3931" i="2"/>
  <c r="O3654" i="2"/>
  <c r="O3671" i="2"/>
  <c r="N3671" i="2"/>
  <c r="O3678" i="2"/>
  <c r="N3678" i="2"/>
  <c r="O3698" i="2"/>
  <c r="N3698" i="2"/>
  <c r="O3702" i="2"/>
  <c r="N3702" i="2"/>
  <c r="O3706" i="2"/>
  <c r="N3706" i="2"/>
  <c r="O3710" i="2"/>
  <c r="N3710" i="2"/>
  <c r="O3714" i="2"/>
  <c r="N3714" i="2"/>
  <c r="O3718" i="2"/>
  <c r="N3718" i="2"/>
  <c r="O3722" i="2"/>
  <c r="N3722" i="2"/>
  <c r="O3726" i="2"/>
  <c r="N3726" i="2"/>
  <c r="O3730" i="2"/>
  <c r="N3730" i="2"/>
  <c r="O3734" i="2"/>
  <c r="N3734" i="2"/>
  <c r="O3738" i="2"/>
  <c r="N3738" i="2"/>
  <c r="O3742" i="2"/>
  <c r="N3742" i="2"/>
  <c r="O3746" i="2"/>
  <c r="N3746" i="2"/>
  <c r="O3750" i="2"/>
  <c r="N3750" i="2"/>
  <c r="O3754" i="2"/>
  <c r="N3754" i="2"/>
  <c r="O3758" i="2"/>
  <c r="N3758" i="2"/>
  <c r="O3762" i="2"/>
  <c r="N3762" i="2"/>
  <c r="O3766" i="2"/>
  <c r="N3766" i="2"/>
  <c r="O3770" i="2"/>
  <c r="N3770" i="2"/>
  <c r="O3774" i="2"/>
  <c r="N3774" i="2"/>
  <c r="O3778" i="2"/>
  <c r="N3778" i="2"/>
  <c r="O3782" i="2"/>
  <c r="N3782" i="2"/>
  <c r="O3786" i="2"/>
  <c r="N3786" i="2"/>
  <c r="O3790" i="2"/>
  <c r="N3790" i="2"/>
  <c r="O3794" i="2"/>
  <c r="N3794" i="2"/>
  <c r="O3812" i="2"/>
  <c r="N3812" i="2"/>
  <c r="N3863" i="2"/>
  <c r="N3867" i="2"/>
  <c r="N3561" i="2"/>
  <c r="N3563" i="2"/>
  <c r="N3565" i="2"/>
  <c r="N3567" i="2"/>
  <c r="N3569" i="2"/>
  <c r="N3571" i="2"/>
  <c r="N3573" i="2"/>
  <c r="N3575" i="2"/>
  <c r="N3577" i="2"/>
  <c r="N3579" i="2"/>
  <c r="N3581" i="2"/>
  <c r="N3583" i="2"/>
  <c r="N3585" i="2"/>
  <c r="N3587" i="2"/>
  <c r="N3589" i="2"/>
  <c r="N3591" i="2"/>
  <c r="N3593" i="2"/>
  <c r="N3595" i="2"/>
  <c r="N3597" i="2"/>
  <c r="N3599" i="2"/>
  <c r="N3601" i="2"/>
  <c r="N3603" i="2"/>
  <c r="N3605" i="2"/>
  <c r="N3607" i="2"/>
  <c r="N3609" i="2"/>
  <c r="N3611" i="2"/>
  <c r="N3613" i="2"/>
  <c r="N3615" i="2"/>
  <c r="N3617" i="2"/>
  <c r="N3619" i="2"/>
  <c r="N3621" i="2"/>
  <c r="N3623" i="2"/>
  <c r="N3625" i="2"/>
  <c r="N3627" i="2"/>
  <c r="N3629" i="2"/>
  <c r="N3631" i="2"/>
  <c r="O3652" i="2"/>
  <c r="O3664" i="2"/>
  <c r="N3664" i="2"/>
  <c r="O3828" i="2"/>
  <c r="N3828" i="2"/>
  <c r="N3892" i="2"/>
  <c r="N3896" i="2"/>
  <c r="O3650" i="2"/>
  <c r="O3675" i="2"/>
  <c r="N3675" i="2"/>
  <c r="O3682" i="2"/>
  <c r="N3682" i="2"/>
  <c r="O3689" i="2"/>
  <c r="O3699" i="2"/>
  <c r="N3699" i="2"/>
  <c r="O3703" i="2"/>
  <c r="N3703" i="2"/>
  <c r="O3707" i="2"/>
  <c r="N3707" i="2"/>
  <c r="O3711" i="2"/>
  <c r="N3711" i="2"/>
  <c r="O3715" i="2"/>
  <c r="N3715" i="2"/>
  <c r="O3719" i="2"/>
  <c r="N3719" i="2"/>
  <c r="O3723" i="2"/>
  <c r="N3723" i="2"/>
  <c r="O3727" i="2"/>
  <c r="N3727" i="2"/>
  <c r="O3731" i="2"/>
  <c r="N3731" i="2"/>
  <c r="O3735" i="2"/>
  <c r="N3735" i="2"/>
  <c r="O3739" i="2"/>
  <c r="N3739" i="2"/>
  <c r="O3743" i="2"/>
  <c r="N3743" i="2"/>
  <c r="O3747" i="2"/>
  <c r="O3751" i="2"/>
  <c r="O3755" i="2"/>
  <c r="O3759" i="2"/>
  <c r="O3763" i="2"/>
  <c r="O3767" i="2"/>
  <c r="O3771" i="2"/>
  <c r="O3775" i="2"/>
  <c r="O3779" i="2"/>
  <c r="O3844" i="2"/>
  <c r="N3844" i="2"/>
  <c r="O3668" i="2"/>
  <c r="N3668" i="2"/>
  <c r="O3860" i="2"/>
  <c r="N3860" i="2"/>
  <c r="N3924" i="2"/>
  <c r="N3928" i="2"/>
  <c r="O3935" i="2"/>
  <c r="N3935" i="2"/>
  <c r="O3679" i="2"/>
  <c r="N3679" i="2"/>
  <c r="O3686" i="2"/>
  <c r="N3686" i="2"/>
  <c r="O3665" i="2"/>
  <c r="N3665" i="2"/>
  <c r="O3672" i="2"/>
  <c r="N3672" i="2"/>
  <c r="O3821" i="2"/>
  <c r="N3821" i="2"/>
  <c r="N3650" i="2"/>
  <c r="O3683" i="2"/>
  <c r="N3683" i="2"/>
  <c r="O3837" i="2"/>
  <c r="N3837" i="2"/>
  <c r="O3921" i="2"/>
  <c r="N3921" i="2"/>
  <c r="N3632" i="2"/>
  <c r="N3638" i="2"/>
  <c r="N3640" i="2"/>
  <c r="N3642" i="2"/>
  <c r="N3644" i="2"/>
  <c r="N3646" i="2"/>
  <c r="N3648" i="2"/>
  <c r="N3659" i="2"/>
  <c r="O3669" i="2"/>
  <c r="N3669" i="2"/>
  <c r="O3676" i="2"/>
  <c r="N3676" i="2"/>
  <c r="O3853" i="2"/>
  <c r="N3853" i="2"/>
  <c r="O3939" i="2"/>
  <c r="N3939" i="2"/>
  <c r="N3687" i="2"/>
  <c r="O3687" i="2"/>
  <c r="O3700" i="2"/>
  <c r="N3700" i="2"/>
  <c r="O3704" i="2"/>
  <c r="N3704" i="2"/>
  <c r="O3708" i="2"/>
  <c r="N3708" i="2"/>
  <c r="O3712" i="2"/>
  <c r="N3712" i="2"/>
  <c r="O3716" i="2"/>
  <c r="N3716" i="2"/>
  <c r="O3720" i="2"/>
  <c r="N3720" i="2"/>
  <c r="O3724" i="2"/>
  <c r="N3724" i="2"/>
  <c r="O3728" i="2"/>
  <c r="N3728" i="2"/>
  <c r="O3732" i="2"/>
  <c r="N3732" i="2"/>
  <c r="O3736" i="2"/>
  <c r="N3736" i="2"/>
  <c r="O3740" i="2"/>
  <c r="N3740" i="2"/>
  <c r="O3744" i="2"/>
  <c r="N3744" i="2"/>
  <c r="O3748" i="2"/>
  <c r="N3748" i="2"/>
  <c r="O3752" i="2"/>
  <c r="N3752" i="2"/>
  <c r="O3756" i="2"/>
  <c r="N3756" i="2"/>
  <c r="O3760" i="2"/>
  <c r="N3760" i="2"/>
  <c r="O3764" i="2"/>
  <c r="N3764" i="2"/>
  <c r="O3768" i="2"/>
  <c r="N3768" i="2"/>
  <c r="O3772" i="2"/>
  <c r="N3772" i="2"/>
  <c r="O3776" i="2"/>
  <c r="N3776" i="2"/>
  <c r="O3780" i="2"/>
  <c r="N3780" i="2"/>
  <c r="O3784" i="2"/>
  <c r="N3784" i="2"/>
  <c r="O3788" i="2"/>
  <c r="N3788" i="2"/>
  <c r="O3792" i="2"/>
  <c r="N3792" i="2"/>
  <c r="N3558" i="2"/>
  <c r="N3560" i="2"/>
  <c r="N3562" i="2"/>
  <c r="N3564" i="2"/>
  <c r="N3566" i="2"/>
  <c r="N3568" i="2"/>
  <c r="N3570" i="2"/>
  <c r="N3572" i="2"/>
  <c r="N3574" i="2"/>
  <c r="N3576" i="2"/>
  <c r="N3578" i="2"/>
  <c r="N3580" i="2"/>
  <c r="N3582" i="2"/>
  <c r="N3584" i="2"/>
  <c r="N3586" i="2"/>
  <c r="N3588" i="2"/>
  <c r="N3590" i="2"/>
  <c r="N3592" i="2"/>
  <c r="N3594" i="2"/>
  <c r="N3596" i="2"/>
  <c r="N3598" i="2"/>
  <c r="N3600" i="2"/>
  <c r="N3602" i="2"/>
  <c r="N3604" i="2"/>
  <c r="N3606" i="2"/>
  <c r="N3608" i="2"/>
  <c r="N3610" i="2"/>
  <c r="N3612" i="2"/>
  <c r="N3614" i="2"/>
  <c r="N3616" i="2"/>
  <c r="N3618" i="2"/>
  <c r="N3620" i="2"/>
  <c r="N3622" i="2"/>
  <c r="N3624" i="2"/>
  <c r="N3626" i="2"/>
  <c r="N3628" i="2"/>
  <c r="N3630" i="2"/>
  <c r="N3657" i="2"/>
  <c r="O3662" i="2"/>
  <c r="N3662" i="2"/>
  <c r="O3673" i="2"/>
  <c r="N3673" i="2"/>
  <c r="O3680" i="2"/>
  <c r="N3680" i="2"/>
  <c r="O3885" i="2"/>
  <c r="N3885" i="2"/>
  <c r="O3933" i="2"/>
  <c r="N3933" i="2"/>
  <c r="O3666" i="2"/>
  <c r="N3666" i="2"/>
  <c r="O3697" i="2"/>
  <c r="N3697" i="2"/>
  <c r="O3701" i="2"/>
  <c r="N3701" i="2"/>
  <c r="O3705" i="2"/>
  <c r="N3705" i="2"/>
  <c r="O3709" i="2"/>
  <c r="N3709" i="2"/>
  <c r="O3713" i="2"/>
  <c r="N3713" i="2"/>
  <c r="O3717" i="2"/>
  <c r="N3717" i="2"/>
  <c r="O3721" i="2"/>
  <c r="N3721" i="2"/>
  <c r="O3725" i="2"/>
  <c r="N3725" i="2"/>
  <c r="O3729" i="2"/>
  <c r="N3729" i="2"/>
  <c r="O3733" i="2"/>
  <c r="N3733" i="2"/>
  <c r="O3737" i="2"/>
  <c r="N3737" i="2"/>
  <c r="O3741" i="2"/>
  <c r="N3741" i="2"/>
  <c r="O3745" i="2"/>
  <c r="N3745" i="2"/>
  <c r="O3914" i="2"/>
  <c r="N3914" i="2"/>
  <c r="O3814" i="2"/>
  <c r="N3814" i="2"/>
  <c r="O3839" i="2"/>
  <c r="O3846" i="2"/>
  <c r="N3846" i="2"/>
  <c r="O3871" i="2"/>
  <c r="O3878" i="2"/>
  <c r="N3878" i="2"/>
  <c r="O3900" i="2"/>
  <c r="O3907" i="2"/>
  <c r="N3907" i="2"/>
  <c r="O3946" i="2"/>
  <c r="N3946" i="2"/>
  <c r="P3963" i="2"/>
  <c r="O3825" i="2"/>
  <c r="O3832" i="2"/>
  <c r="N3832" i="2"/>
  <c r="O3857" i="2"/>
  <c r="O3864" i="2"/>
  <c r="N3864" i="2"/>
  <c r="O3889" i="2"/>
  <c r="O3893" i="2"/>
  <c r="N3893" i="2"/>
  <c r="O3918" i="2"/>
  <c r="O3925" i="2"/>
  <c r="N3925" i="2"/>
  <c r="O3957" i="2"/>
  <c r="O3818" i="2"/>
  <c r="N3818" i="2"/>
  <c r="O3843" i="2"/>
  <c r="O3850" i="2"/>
  <c r="N3850" i="2"/>
  <c r="O3875" i="2"/>
  <c r="O3882" i="2"/>
  <c r="N3882" i="2"/>
  <c r="O3904" i="2"/>
  <c r="O3911" i="2"/>
  <c r="N3911" i="2"/>
  <c r="O3943" i="2"/>
  <c r="O3950" i="2"/>
  <c r="N3950" i="2"/>
  <c r="O3836" i="2"/>
  <c r="N3836" i="2"/>
  <c r="O3868" i="2"/>
  <c r="N3868" i="2"/>
  <c r="O3897" i="2"/>
  <c r="N3897" i="2"/>
  <c r="O3815" i="2"/>
  <c r="O3822" i="2"/>
  <c r="N3822" i="2"/>
  <c r="O3847" i="2"/>
  <c r="O3854" i="2"/>
  <c r="N3854" i="2"/>
  <c r="O3879" i="2"/>
  <c r="O3886" i="2"/>
  <c r="N3886" i="2"/>
  <c r="O3908" i="2"/>
  <c r="O3915" i="2"/>
  <c r="N3915" i="2"/>
  <c r="O3947" i="2"/>
  <c r="O3954" i="2"/>
  <c r="N3954" i="2"/>
  <c r="N3825" i="2"/>
  <c r="O3833" i="2"/>
  <c r="O3840" i="2"/>
  <c r="N3840" i="2"/>
  <c r="N3857" i="2"/>
  <c r="O3865" i="2"/>
  <c r="O3872" i="2"/>
  <c r="N3872" i="2"/>
  <c r="N3889" i="2"/>
  <c r="O3894" i="2"/>
  <c r="O3901" i="2"/>
  <c r="N3901" i="2"/>
  <c r="N3918" i="2"/>
  <c r="O3926" i="2"/>
  <c r="N3957" i="2"/>
  <c r="O3819" i="2"/>
  <c r="O3826" i="2"/>
  <c r="N3826" i="2"/>
  <c r="O3851" i="2"/>
  <c r="O3858" i="2"/>
  <c r="N3858" i="2"/>
  <c r="O3883" i="2"/>
  <c r="O3912" i="2"/>
  <c r="O3919" i="2"/>
  <c r="N3919" i="2"/>
  <c r="O3951" i="2"/>
  <c r="O3958" i="2"/>
  <c r="N3958" i="2"/>
  <c r="O3876" i="2"/>
  <c r="N3876" i="2"/>
  <c r="O3905" i="2"/>
  <c r="N3905" i="2"/>
  <c r="O3944" i="2"/>
  <c r="N3944" i="2"/>
  <c r="O3992" i="2"/>
  <c r="N3992" i="2"/>
  <c r="O3996" i="2"/>
  <c r="N3996" i="2"/>
  <c r="N3815" i="2"/>
  <c r="O3823" i="2"/>
  <c r="O3830" i="2"/>
  <c r="N3830" i="2"/>
  <c r="N3847" i="2"/>
  <c r="O3855" i="2"/>
  <c r="O3862" i="2"/>
  <c r="N3862" i="2"/>
  <c r="N3879" i="2"/>
  <c r="O3887" i="2"/>
  <c r="N3908" i="2"/>
  <c r="O3916" i="2"/>
  <c r="O3923" i="2"/>
  <c r="N3923" i="2"/>
  <c r="N3947" i="2"/>
  <c r="O3955" i="2"/>
  <c r="P3979" i="2"/>
  <c r="N3747" i="2"/>
  <c r="N3749" i="2"/>
  <c r="N3751" i="2"/>
  <c r="N3753" i="2"/>
  <c r="N3755" i="2"/>
  <c r="N3757" i="2"/>
  <c r="N3759" i="2"/>
  <c r="N3761" i="2"/>
  <c r="N3763" i="2"/>
  <c r="N3765" i="2"/>
  <c r="N3767" i="2"/>
  <c r="N3769" i="2"/>
  <c r="N3771" i="2"/>
  <c r="N3773" i="2"/>
  <c r="N3775" i="2"/>
  <c r="N3777" i="2"/>
  <c r="N3779" i="2"/>
  <c r="N3781" i="2"/>
  <c r="N3783" i="2"/>
  <c r="N3785" i="2"/>
  <c r="N3787" i="2"/>
  <c r="N3789" i="2"/>
  <c r="N3791" i="2"/>
  <c r="N3793" i="2"/>
  <c r="O3816" i="2"/>
  <c r="N3816" i="2"/>
  <c r="O3841" i="2"/>
  <c r="O3848" i="2"/>
  <c r="N3848" i="2"/>
  <c r="O3873" i="2"/>
  <c r="O3880" i="2"/>
  <c r="N3880" i="2"/>
  <c r="O3902" i="2"/>
  <c r="O3909" i="2"/>
  <c r="N3909" i="2"/>
  <c r="O3948" i="2"/>
  <c r="N3948" i="2"/>
  <c r="O3827" i="2"/>
  <c r="O3834" i="2"/>
  <c r="N3834" i="2"/>
  <c r="O3859" i="2"/>
  <c r="O3866" i="2"/>
  <c r="N3866" i="2"/>
  <c r="O3895" i="2"/>
  <c r="N3895" i="2"/>
  <c r="O3920" i="2"/>
  <c r="O3927" i="2"/>
  <c r="N3927" i="2"/>
  <c r="N3693" i="2"/>
  <c r="O3820" i="2"/>
  <c r="N3820" i="2"/>
  <c r="O3852" i="2"/>
  <c r="N3852" i="2"/>
  <c r="N3869" i="2"/>
  <c r="O3884" i="2"/>
  <c r="N3884" i="2"/>
  <c r="N3898" i="2"/>
  <c r="O3913" i="2"/>
  <c r="N3913" i="2"/>
  <c r="O3952" i="2"/>
  <c r="N3952" i="2"/>
  <c r="N3691" i="2"/>
  <c r="O3831" i="2"/>
  <c r="O3838" i="2"/>
  <c r="N3838" i="2"/>
  <c r="O3863" i="2"/>
  <c r="O3870" i="2"/>
  <c r="N3870" i="2"/>
  <c r="O3892" i="2"/>
  <c r="O3899" i="2"/>
  <c r="N3899" i="2"/>
  <c r="O3924" i="2"/>
  <c r="N3955" i="2"/>
  <c r="N3689" i="2"/>
  <c r="O3817" i="2"/>
  <c r="O3824" i="2"/>
  <c r="N3824" i="2"/>
  <c r="N3841" i="2"/>
  <c r="O3849" i="2"/>
  <c r="O3856" i="2"/>
  <c r="N3856" i="2"/>
  <c r="N3873" i="2"/>
  <c r="O3881" i="2"/>
  <c r="O3888" i="2"/>
  <c r="N3888" i="2"/>
  <c r="N3902" i="2"/>
  <c r="O3910" i="2"/>
  <c r="O3917" i="2"/>
  <c r="N3917" i="2"/>
  <c r="N3941" i="2"/>
  <c r="O3949" i="2"/>
  <c r="O3956" i="2"/>
  <c r="N3956" i="2"/>
  <c r="N3827" i="2"/>
  <c r="O3835" i="2"/>
  <c r="O3842" i="2"/>
  <c r="N3842" i="2"/>
  <c r="N3859" i="2"/>
  <c r="O3867" i="2"/>
  <c r="O3874" i="2"/>
  <c r="N3874" i="2"/>
  <c r="O3896" i="2"/>
  <c r="O3903" i="2"/>
  <c r="N3903" i="2"/>
  <c r="N3920" i="2"/>
  <c r="O3928" i="2"/>
  <c r="O3942" i="2"/>
  <c r="N3942" i="2"/>
  <c r="N3960" i="2"/>
  <c r="N3962" i="2"/>
  <c r="N3964" i="2"/>
  <c r="N3966" i="2"/>
  <c r="N3968" i="2"/>
  <c r="N3970" i="2"/>
  <c r="N3972" i="2"/>
  <c r="N3974" i="2"/>
  <c r="N3976" i="2"/>
  <c r="N3978" i="2"/>
  <c r="N3980" i="2"/>
  <c r="N3982" i="2"/>
  <c r="N3984" i="2"/>
  <c r="N3986" i="2"/>
  <c r="N3993" i="2"/>
  <c r="N3995" i="2"/>
  <c r="N3997" i="2"/>
  <c r="P2799" i="2" l="1"/>
  <c r="P1827" i="2"/>
  <c r="R1827" i="2" s="1"/>
  <c r="P3478" i="2"/>
  <c r="R3478" i="2" s="1"/>
  <c r="P2645" i="2"/>
  <c r="R2645" i="2" s="1"/>
  <c r="P1907" i="2"/>
  <c r="P1965" i="2"/>
  <c r="R1965" i="2" s="1"/>
  <c r="P921" i="2"/>
  <c r="P2230" i="2"/>
  <c r="P837" i="2"/>
  <c r="P947" i="2"/>
  <c r="R947" i="2" s="1"/>
  <c r="P3303" i="2"/>
  <c r="R3303" i="2" s="1"/>
  <c r="P1609" i="2"/>
  <c r="P1613" i="2"/>
  <c r="P2228" i="2"/>
  <c r="R2228" i="2" s="1"/>
  <c r="P2954" i="2"/>
  <c r="R2954" i="2" s="1"/>
  <c r="P1859" i="2"/>
  <c r="R1859" i="2" s="1"/>
  <c r="P961" i="2"/>
  <c r="P1912" i="2"/>
  <c r="P2524" i="2"/>
  <c r="R2524" i="2" s="1"/>
  <c r="P3471" i="2"/>
  <c r="P2532" i="2"/>
  <c r="R2532" i="2" s="1"/>
  <c r="P2500" i="2"/>
  <c r="P2188" i="2"/>
  <c r="P1763" i="2"/>
  <c r="R1763" i="2" s="1"/>
  <c r="R234" i="2"/>
  <c r="J4" i="2"/>
  <c r="R78" i="2"/>
  <c r="P949" i="2"/>
  <c r="R949" i="2" s="1"/>
  <c r="P1723" i="2"/>
  <c r="P1313" i="2"/>
  <c r="R355" i="2"/>
  <c r="P419" i="2"/>
  <c r="R419" i="2" s="1"/>
  <c r="P3655" i="2"/>
  <c r="P2962" i="2"/>
  <c r="P1663" i="2"/>
  <c r="P2185" i="2"/>
  <c r="P399" i="2"/>
  <c r="R399" i="2" s="1"/>
  <c r="P1607" i="2"/>
  <c r="P3422" i="2"/>
  <c r="R3422" i="2" s="1"/>
  <c r="P3973" i="2"/>
  <c r="R3973" i="2" s="1"/>
  <c r="P3554" i="2"/>
  <c r="P3402" i="2"/>
  <c r="P2475" i="2"/>
  <c r="P3511" i="2"/>
  <c r="P1643" i="2"/>
  <c r="P3528" i="2"/>
  <c r="P555" i="2"/>
  <c r="P15" i="2"/>
  <c r="P3091" i="2"/>
  <c r="P24" i="2"/>
  <c r="P889" i="2"/>
  <c r="R889" i="2" s="1"/>
  <c r="P2485" i="2"/>
  <c r="P2492" i="2"/>
  <c r="P2460" i="2"/>
  <c r="P2525" i="2"/>
  <c r="P2331" i="2"/>
  <c r="P2299" i="2"/>
  <c r="P2367" i="2"/>
  <c r="P2351" i="2"/>
  <c r="P2207" i="2"/>
  <c r="P2183" i="2"/>
  <c r="P2001" i="2"/>
  <c r="P2031" i="2"/>
  <c r="P1882" i="2"/>
  <c r="P1620" i="2"/>
  <c r="P1836" i="2"/>
  <c r="P1772" i="2"/>
  <c r="P1702" i="2"/>
  <c r="P1910" i="2"/>
  <c r="R1959" i="2"/>
  <c r="P1744" i="2"/>
  <c r="P1599" i="2"/>
  <c r="P1601" i="2"/>
  <c r="P1543" i="2"/>
  <c r="P1437" i="2"/>
  <c r="P1427" i="2"/>
  <c r="P1235" i="2"/>
  <c r="P1341" i="2"/>
  <c r="P1303" i="2"/>
  <c r="P1272" i="2"/>
  <c r="P1240" i="2"/>
  <c r="P1390" i="2"/>
  <c r="P1001" i="2"/>
  <c r="R837" i="2"/>
  <c r="P821" i="2"/>
  <c r="R678" i="2"/>
  <c r="P440" i="2"/>
  <c r="P625" i="2"/>
  <c r="P565" i="2"/>
  <c r="R702" i="2"/>
  <c r="R682" i="2"/>
  <c r="R704" i="2"/>
  <c r="P509" i="2"/>
  <c r="P309" i="2"/>
  <c r="P174" i="2"/>
  <c r="P206" i="2"/>
  <c r="P423" i="2"/>
  <c r="P1089" i="2"/>
  <c r="P461" i="2"/>
  <c r="R461" i="2" s="1"/>
  <c r="R802" i="2"/>
  <c r="P239" i="2"/>
  <c r="P263" i="2"/>
  <c r="P59" i="2"/>
  <c r="R53" i="2"/>
  <c r="P3498" i="2"/>
  <c r="P3550" i="2"/>
  <c r="P3971" i="2"/>
  <c r="R3971" i="2" s="1"/>
  <c r="P3489" i="2"/>
  <c r="P3055" i="2"/>
  <c r="R3081" i="2"/>
  <c r="P3524" i="2"/>
  <c r="P2489" i="2"/>
  <c r="P3545" i="2"/>
  <c r="P2942" i="2"/>
  <c r="P2695" i="2"/>
  <c r="P3495" i="2"/>
  <c r="P1293" i="2"/>
  <c r="P1847" i="2"/>
  <c r="P1569" i="2"/>
  <c r="P1650" i="2"/>
  <c r="P1652" i="2"/>
  <c r="R3031" i="2"/>
  <c r="R2218" i="2"/>
  <c r="R577" i="2"/>
  <c r="P603" i="2"/>
  <c r="P722" i="2"/>
  <c r="P242" i="2"/>
  <c r="P52" i="2"/>
  <c r="P718" i="2"/>
  <c r="P671" i="2"/>
  <c r="P41" i="2"/>
  <c r="P65" i="2"/>
  <c r="R818" i="2"/>
  <c r="R3376" i="2"/>
  <c r="R775" i="2"/>
  <c r="R1759" i="2"/>
  <c r="R662" i="2"/>
  <c r="P2807" i="2"/>
  <c r="P2930" i="2"/>
  <c r="P2683" i="2"/>
  <c r="P2523" i="2"/>
  <c r="R2226" i="2"/>
  <c r="P3615" i="2"/>
  <c r="P3583" i="2"/>
  <c r="P3409" i="2"/>
  <c r="P3544" i="2"/>
  <c r="P3454" i="2"/>
  <c r="P3374" i="2"/>
  <c r="P2805" i="2"/>
  <c r="P2543" i="2"/>
  <c r="R2553" i="2"/>
  <c r="P2490" i="2"/>
  <c r="P2458" i="2"/>
  <c r="P2515" i="2"/>
  <c r="P2297" i="2"/>
  <c r="P2349" i="2"/>
  <c r="P2223" i="2"/>
  <c r="P2053" i="2"/>
  <c r="P1700" i="2"/>
  <c r="R1819" i="2"/>
  <c r="P1902" i="2"/>
  <c r="P1453" i="2"/>
  <c r="P1829" i="2"/>
  <c r="P1585" i="2"/>
  <c r="P1527" i="2"/>
  <c r="R1727" i="2"/>
  <c r="P1422" i="2"/>
  <c r="P1233" i="2"/>
  <c r="P1305" i="2"/>
  <c r="P1270" i="2"/>
  <c r="P1238" i="2"/>
  <c r="P415" i="2"/>
  <c r="P51" i="2"/>
  <c r="P3548" i="2"/>
  <c r="P3491" i="2"/>
  <c r="P3829" i="2"/>
  <c r="P3547" i="2"/>
  <c r="P2922" i="2"/>
  <c r="P3033" i="2"/>
  <c r="P2447" i="2"/>
  <c r="P2601" i="2"/>
  <c r="R3113" i="2"/>
  <c r="P2938" i="2"/>
  <c r="P2912" i="2"/>
  <c r="P1597" i="2"/>
  <c r="R2181" i="2"/>
  <c r="P1500" i="2"/>
  <c r="P1446" i="2"/>
  <c r="R3207" i="2"/>
  <c r="P1711" i="2"/>
  <c r="P1775" i="2"/>
  <c r="P957" i="2"/>
  <c r="P522" i="2"/>
  <c r="P941" i="2"/>
  <c r="P528" i="2"/>
  <c r="P716" i="2"/>
  <c r="P226" i="2"/>
  <c r="P516" i="2"/>
  <c r="P731" i="2"/>
  <c r="P238" i="2"/>
  <c r="P694" i="2"/>
  <c r="P619" i="2"/>
  <c r="P48" i="2"/>
  <c r="R794" i="2"/>
  <c r="R3179" i="2"/>
  <c r="R3796" i="2"/>
  <c r="R675" i="2"/>
  <c r="R224" i="2"/>
  <c r="R3358" i="2"/>
  <c r="R2570" i="2"/>
  <c r="R3351" i="2"/>
  <c r="P3914" i="2"/>
  <c r="P3519" i="2"/>
  <c r="P3370" i="2"/>
  <c r="P3266" i="2"/>
  <c r="P3004" i="2"/>
  <c r="P3058" i="2"/>
  <c r="P3046" i="2"/>
  <c r="P3104" i="2"/>
  <c r="P2061" i="2"/>
  <c r="P3793" i="2"/>
  <c r="P3761" i="2"/>
  <c r="P3614" i="2"/>
  <c r="P3015" i="2"/>
  <c r="P2884" i="2"/>
  <c r="P2852" i="2"/>
  <c r="P2820" i="2"/>
  <c r="P2788" i="2"/>
  <c r="P2640" i="2"/>
  <c r="P2517" i="2"/>
  <c r="P2293" i="2"/>
  <c r="P2423" i="2"/>
  <c r="P2419" i="2"/>
  <c r="P2231" i="2"/>
  <c r="P1993" i="2"/>
  <c r="P1746" i="2"/>
  <c r="P1618" i="2"/>
  <c r="P1897" i="2"/>
  <c r="P1769" i="2"/>
  <c r="P1941" i="2"/>
  <c r="P1736" i="2"/>
  <c r="P1448" i="2"/>
  <c r="P999" i="2"/>
  <c r="P920" i="2"/>
  <c r="P888" i="2"/>
  <c r="P877" i="2"/>
  <c r="P809" i="2"/>
  <c r="R816" i="2"/>
  <c r="P897" i="2"/>
  <c r="P618" i="2"/>
  <c r="P1060" i="2"/>
  <c r="R670" i="2"/>
  <c r="R650" i="2"/>
  <c r="R672" i="2"/>
  <c r="P608" i="2"/>
  <c r="R608" i="2" s="1"/>
  <c r="P449" i="2"/>
  <c r="P280" i="2"/>
  <c r="R738" i="2"/>
  <c r="P354" i="2"/>
  <c r="P351" i="2"/>
  <c r="P422" i="2"/>
  <c r="P237" i="2"/>
  <c r="R54" i="2"/>
  <c r="R45" i="2"/>
  <c r="P3976" i="2"/>
  <c r="P3910" i="2"/>
  <c r="P3899" i="2"/>
  <c r="P3791" i="2"/>
  <c r="P3759" i="2"/>
  <c r="P3862" i="2"/>
  <c r="P3868" i="2"/>
  <c r="P3843" i="2"/>
  <c r="P3680" i="2"/>
  <c r="P3612" i="2"/>
  <c r="R3612" i="2" s="1"/>
  <c r="P3580" i="2"/>
  <c r="P3613" i="2"/>
  <c r="P3407" i="2"/>
  <c r="P3361" i="2"/>
  <c r="P3386" i="2"/>
  <c r="P3414" i="2"/>
  <c r="P3357" i="2"/>
  <c r="R3476" i="2"/>
  <c r="P3295" i="2"/>
  <c r="P3000" i="2"/>
  <c r="P3163" i="2"/>
  <c r="P3082" i="2"/>
  <c r="P3025" i="2"/>
  <c r="P2923" i="2"/>
  <c r="P2867" i="2"/>
  <c r="P2835" i="2"/>
  <c r="P2803" i="2"/>
  <c r="P2946" i="2"/>
  <c r="P2882" i="2"/>
  <c r="P2818" i="2"/>
  <c r="P2786" i="2"/>
  <c r="P2908" i="2"/>
  <c r="P2535" i="2"/>
  <c r="P2545" i="2"/>
  <c r="P2488" i="2"/>
  <c r="P2456" i="2"/>
  <c r="P2566" i="2"/>
  <c r="P2575" i="2"/>
  <c r="P2507" i="2"/>
  <c r="P2327" i="2"/>
  <c r="P2295" i="2"/>
  <c r="P2347" i="2"/>
  <c r="P2415" i="2"/>
  <c r="P2401" i="2"/>
  <c r="P2166" i="2"/>
  <c r="P2094" i="2"/>
  <c r="P1984" i="2"/>
  <c r="P2027" i="2"/>
  <c r="P2050" i="2"/>
  <c r="P2143" i="2"/>
  <c r="P2099" i="2"/>
  <c r="P2025" i="2"/>
  <c r="P2145" i="2"/>
  <c r="P1985" i="2"/>
  <c r="P1889" i="2"/>
  <c r="P1761" i="2"/>
  <c r="P1828" i="2"/>
  <c r="P1764" i="2"/>
  <c r="P1694" i="2"/>
  <c r="R1787" i="2"/>
  <c r="P1894" i="2"/>
  <c r="P1856" i="2"/>
  <c r="P1728" i="2"/>
  <c r="P1560" i="2"/>
  <c r="P1450" i="2"/>
  <c r="P1421" i="2"/>
  <c r="P1511" i="2"/>
  <c r="P1478" i="2"/>
  <c r="R1673" i="2"/>
  <c r="P1231" i="2"/>
  <c r="P1325" i="2"/>
  <c r="P1268" i="2"/>
  <c r="P997" i="2"/>
  <c r="P1015" i="2"/>
  <c r="P982" i="2"/>
  <c r="P950" i="2"/>
  <c r="P918" i="2"/>
  <c r="P886" i="2"/>
  <c r="P854" i="2"/>
  <c r="P578" i="2"/>
  <c r="R923" i="2"/>
  <c r="R804" i="2"/>
  <c r="R919" i="2"/>
  <c r="P789" i="2"/>
  <c r="P915" i="2"/>
  <c r="P468" i="2"/>
  <c r="P436" i="2"/>
  <c r="P609" i="2"/>
  <c r="P505" i="2"/>
  <c r="R505" i="2" s="1"/>
  <c r="R601" i="2"/>
  <c r="P677" i="2"/>
  <c r="P170" i="2"/>
  <c r="P352" i="2"/>
  <c r="P401" i="2"/>
  <c r="R626" i="2"/>
  <c r="P343" i="2"/>
  <c r="P298" i="2"/>
  <c r="P429" i="2"/>
  <c r="R38" i="2"/>
  <c r="R37" i="2"/>
  <c r="P74" i="2"/>
  <c r="R28" i="2"/>
  <c r="P3517" i="2"/>
  <c r="P3556" i="2"/>
  <c r="R3891" i="2"/>
  <c r="R2514" i="2"/>
  <c r="R3485" i="2"/>
  <c r="P2766" i="2"/>
  <c r="P2932" i="2"/>
  <c r="R3087" i="2"/>
  <c r="P2897" i="2"/>
  <c r="R2720" i="2"/>
  <c r="P1253" i="2"/>
  <c r="P2167" i="2"/>
  <c r="P1489" i="2"/>
  <c r="P1815" i="2"/>
  <c r="P2941" i="2"/>
  <c r="P1665" i="2"/>
  <c r="P1295" i="2"/>
  <c r="P1635" i="2"/>
  <c r="P1695" i="2"/>
  <c r="P935" i="2"/>
  <c r="P514" i="2"/>
  <c r="P835" i="2"/>
  <c r="R532" i="2"/>
  <c r="P686" i="2"/>
  <c r="R781" i="2"/>
  <c r="P31" i="2"/>
  <c r="P785" i="2"/>
  <c r="P612" i="2"/>
  <c r="R2189" i="2"/>
  <c r="P285" i="2"/>
  <c r="R790" i="2"/>
  <c r="R2768" i="2"/>
  <c r="R3371" i="2"/>
  <c r="R814" i="2"/>
  <c r="R16" i="2"/>
  <c r="P3674" i="2"/>
  <c r="P3416" i="2"/>
  <c r="P3334" i="2"/>
  <c r="R3502" i="2"/>
  <c r="P3072" i="2"/>
  <c r="P2869" i="2"/>
  <c r="P3974" i="2"/>
  <c r="P3869" i="2"/>
  <c r="P3757" i="2"/>
  <c r="P3926" i="2"/>
  <c r="P3610" i="2"/>
  <c r="R3610" i="2" s="1"/>
  <c r="P3578" i="2"/>
  <c r="P3611" i="2"/>
  <c r="R3611" i="2" s="1"/>
  <c r="P3579" i="2"/>
  <c r="P3399" i="2"/>
  <c r="P3450" i="2"/>
  <c r="P3353" i="2"/>
  <c r="P3412" i="2"/>
  <c r="P3330" i="2"/>
  <c r="P3455" i="2"/>
  <c r="P3349" i="2"/>
  <c r="R3473" i="2"/>
  <c r="P3126" i="2"/>
  <c r="P3095" i="2"/>
  <c r="R3146" i="2"/>
  <c r="P3065" i="2"/>
  <c r="P3067" i="2"/>
  <c r="R3115" i="2"/>
  <c r="P2865" i="2"/>
  <c r="P2833" i="2"/>
  <c r="P2801" i="2"/>
  <c r="P2933" i="2"/>
  <c r="P2880" i="2"/>
  <c r="P2848" i="2"/>
  <c r="P2816" i="2"/>
  <c r="P2735" i="2"/>
  <c r="P2527" i="2"/>
  <c r="R2537" i="2"/>
  <c r="P2486" i="2"/>
  <c r="P2454" i="2"/>
  <c r="P2558" i="2"/>
  <c r="P2494" i="2"/>
  <c r="P2499" i="2"/>
  <c r="P2289" i="2"/>
  <c r="P2345" i="2"/>
  <c r="P2254" i="2"/>
  <c r="P2020" i="2"/>
  <c r="P2139" i="2"/>
  <c r="P1977" i="2"/>
  <c r="P1858" i="2"/>
  <c r="P1614" i="2"/>
  <c r="P1753" i="2"/>
  <c r="R1771" i="2"/>
  <c r="P1962" i="2"/>
  <c r="P1848" i="2"/>
  <c r="P1419" i="2"/>
  <c r="P1534" i="2"/>
  <c r="P1565" i="2"/>
  <c r="P1490" i="2"/>
  <c r="P1475" i="2"/>
  <c r="R1615" i="2"/>
  <c r="P1298" i="2"/>
  <c r="P1266" i="2"/>
  <c r="P1234" i="2"/>
  <c r="R1642" i="2"/>
  <c r="P995" i="2"/>
  <c r="P1311" i="2"/>
  <c r="P1012" i="2"/>
  <c r="P845" i="2"/>
  <c r="R784" i="2"/>
  <c r="P865" i="2"/>
  <c r="P602" i="2"/>
  <c r="P549" i="2"/>
  <c r="R640" i="2"/>
  <c r="P200" i="2"/>
  <c r="P480" i="2"/>
  <c r="P389" i="2"/>
  <c r="R389" i="2" s="1"/>
  <c r="P326" i="2"/>
  <c r="P271" i="2"/>
  <c r="P404" i="2"/>
  <c r="P571" i="2"/>
  <c r="P233" i="2"/>
  <c r="P191" i="2"/>
  <c r="R30" i="2"/>
  <c r="P35" i="2"/>
  <c r="R29" i="2"/>
  <c r="R47" i="2"/>
  <c r="P3483" i="2"/>
  <c r="P3523" i="2"/>
  <c r="P3143" i="2"/>
  <c r="R3890" i="2"/>
  <c r="P2730" i="2"/>
  <c r="P2899" i="2"/>
  <c r="P2743" i="2"/>
  <c r="P2752" i="2"/>
  <c r="R3802" i="2"/>
  <c r="P2738" i="2"/>
  <c r="P1497" i="2"/>
  <c r="P1249" i="2"/>
  <c r="P1470" i="2"/>
  <c r="R1259" i="2"/>
  <c r="P1662" i="2"/>
  <c r="P1743" i="2"/>
  <c r="P1676" i="2"/>
  <c r="P483" i="2"/>
  <c r="P750" i="2"/>
  <c r="P543" i="2"/>
  <c r="P214" i="2"/>
  <c r="P782" i="2"/>
  <c r="P689" i="2"/>
  <c r="P767" i="2"/>
  <c r="P222" i="2"/>
  <c r="R653" i="2"/>
  <c r="R754" i="2"/>
  <c r="R3534" i="2"/>
  <c r="R1823" i="2"/>
  <c r="R3051" i="2"/>
  <c r="R1917" i="2"/>
  <c r="R3044" i="2"/>
  <c r="P3903" i="2"/>
  <c r="P3763" i="2"/>
  <c r="P3379" i="2"/>
  <c r="P3418" i="2"/>
  <c r="P3323" i="2"/>
  <c r="P3099" i="2"/>
  <c r="P2871" i="2"/>
  <c r="P2886" i="2"/>
  <c r="P2854" i="2"/>
  <c r="P2822" i="2"/>
  <c r="P2790" i="2"/>
  <c r="P2642" i="2"/>
  <c r="P2551" i="2"/>
  <c r="R2561" i="2"/>
  <c r="P2593" i="2"/>
  <c r="P2405" i="2"/>
  <c r="P2294" i="2"/>
  <c r="R2294" i="2" s="1"/>
  <c r="P2106" i="2"/>
  <c r="P3978" i="2"/>
  <c r="R3978" i="2" s="1"/>
  <c r="P3819" i="2"/>
  <c r="P3582" i="2"/>
  <c r="R3582" i="2" s="1"/>
  <c r="R3209" i="2"/>
  <c r="P3972" i="2"/>
  <c r="R3972" i="2" s="1"/>
  <c r="P3755" i="2"/>
  <c r="P3855" i="2"/>
  <c r="P3608" i="2"/>
  <c r="R3608" i="2" s="1"/>
  <c r="P3576" i="2"/>
  <c r="P3609" i="2"/>
  <c r="R3609" i="2" s="1"/>
  <c r="P3577" i="2"/>
  <c r="P3515" i="2"/>
  <c r="P3394" i="2"/>
  <c r="P3448" i="2"/>
  <c r="P3345" i="2"/>
  <c r="P3410" i="2"/>
  <c r="P3328" i="2"/>
  <c r="P3385" i="2"/>
  <c r="P3243" i="2"/>
  <c r="R3243" i="2" s="1"/>
  <c r="P3287" i="2"/>
  <c r="P3245" i="2"/>
  <c r="R3235" i="2"/>
  <c r="P3118" i="2"/>
  <c r="P3088" i="2"/>
  <c r="P3050" i="2"/>
  <c r="P3069" i="2"/>
  <c r="P2863" i="2"/>
  <c r="P2797" i="2"/>
  <c r="P2978" i="2"/>
  <c r="P2974" i="2"/>
  <c r="P2915" i="2"/>
  <c r="P2878" i="2"/>
  <c r="P2846" i="2"/>
  <c r="P2814" i="2"/>
  <c r="P2782" i="2"/>
  <c r="P2703" i="2"/>
  <c r="P2723" i="2"/>
  <c r="P2755" i="2"/>
  <c r="P2519" i="2"/>
  <c r="R2529" i="2"/>
  <c r="P2484" i="2"/>
  <c r="P2452" i="2"/>
  <c r="P2550" i="2"/>
  <c r="P2637" i="2"/>
  <c r="P2323" i="2"/>
  <c r="P2343" i="2"/>
  <c r="P2252" i="2"/>
  <c r="P2386" i="2"/>
  <c r="P2215" i="2"/>
  <c r="P2162" i="2"/>
  <c r="P2286" i="2"/>
  <c r="P2065" i="2"/>
  <c r="P1745" i="2"/>
  <c r="P1756" i="2"/>
  <c r="P1878" i="2"/>
  <c r="P1956" i="2"/>
  <c r="P1840" i="2"/>
  <c r="P1712" i="2"/>
  <c r="P1541" i="2"/>
  <c r="P1426" i="2"/>
  <c r="P1487" i="2"/>
  <c r="P1452" i="2"/>
  <c r="P1603" i="2"/>
  <c r="P1227" i="2"/>
  <c r="P1296" i="2"/>
  <c r="P1371" i="2"/>
  <c r="P993" i="2"/>
  <c r="P978" i="2"/>
  <c r="P914" i="2"/>
  <c r="P562" i="2"/>
  <c r="R772" i="2"/>
  <c r="P883" i="2"/>
  <c r="P464" i="2"/>
  <c r="R464" i="2" s="1"/>
  <c r="P432" i="2"/>
  <c r="P166" i="2"/>
  <c r="R349" i="2"/>
  <c r="P473" i="2"/>
  <c r="P344" i="2"/>
  <c r="R344" i="2" s="1"/>
  <c r="P385" i="2"/>
  <c r="R385" i="2" s="1"/>
  <c r="P294" i="2"/>
  <c r="P395" i="2"/>
  <c r="R395" i="2" s="1"/>
  <c r="P457" i="2"/>
  <c r="P266" i="2"/>
  <c r="P527" i="2"/>
  <c r="P273" i="2"/>
  <c r="R22" i="2"/>
  <c r="P27" i="2"/>
  <c r="P58" i="2"/>
  <c r="P317" i="2"/>
  <c r="P3509" i="2"/>
  <c r="R3350" i="2"/>
  <c r="P2726" i="2"/>
  <c r="P2740" i="2"/>
  <c r="P2227" i="2"/>
  <c r="P2746" i="2"/>
  <c r="P2506" i="2"/>
  <c r="P3400" i="2"/>
  <c r="R3431" i="2"/>
  <c r="R2688" i="2"/>
  <c r="P963" i="2"/>
  <c r="P1783" i="2"/>
  <c r="P2564" i="2"/>
  <c r="P1251" i="2"/>
  <c r="P2770" i="2"/>
  <c r="P1963" i="2"/>
  <c r="P1621" i="2"/>
  <c r="P1261" i="2"/>
  <c r="P732" i="2"/>
  <c r="P476" i="2"/>
  <c r="R476" i="2" s="1"/>
  <c r="P660" i="2"/>
  <c r="P81" i="2"/>
  <c r="R81" i="2" s="1"/>
  <c r="P834" i="2"/>
  <c r="P933" i="2"/>
  <c r="P471" i="2"/>
  <c r="P657" i="2"/>
  <c r="P764" i="2"/>
  <c r="P297" i="2"/>
  <c r="R297" i="2" s="1"/>
  <c r="P967" i="2"/>
  <c r="P668" i="2"/>
  <c r="P14" i="2"/>
  <c r="P724" i="2"/>
  <c r="P79" i="2"/>
  <c r="P644" i="2"/>
  <c r="P530" i="2"/>
  <c r="R218" i="2"/>
  <c r="R3389" i="2"/>
  <c r="R822" i="2"/>
  <c r="R3546" i="2"/>
  <c r="P2751" i="2"/>
  <c r="R2521" i="2"/>
  <c r="P2482" i="2"/>
  <c r="P2481" i="2"/>
  <c r="P2341" i="2"/>
  <c r="P2391" i="2"/>
  <c r="R2204" i="2"/>
  <c r="P2344" i="2"/>
  <c r="P2209" i="2"/>
  <c r="R2184" i="2"/>
  <c r="P2021" i="2"/>
  <c r="P2119" i="2"/>
  <c r="P2067" i="2"/>
  <c r="P1842" i="2"/>
  <c r="P1714" i="2"/>
  <c r="P1610" i="2"/>
  <c r="P1737" i="2"/>
  <c r="P1922" i="2"/>
  <c r="P2048" i="2"/>
  <c r="R1731" i="2"/>
  <c r="P1870" i="2"/>
  <c r="P1704" i="2"/>
  <c r="P1415" i="2"/>
  <c r="P1518" i="2"/>
  <c r="P1458" i="2"/>
  <c r="P1587" i="2"/>
  <c r="P1414" i="2"/>
  <c r="P1321" i="2"/>
  <c r="P1319" i="2"/>
  <c r="P1262" i="2"/>
  <c r="P991" i="2"/>
  <c r="P976" i="2"/>
  <c r="R824" i="2"/>
  <c r="R855" i="2"/>
  <c r="R752" i="2"/>
  <c r="P504" i="2"/>
  <c r="P833" i="2"/>
  <c r="R847" i="2"/>
  <c r="R925" i="2"/>
  <c r="P268" i="2"/>
  <c r="P196" i="2"/>
  <c r="R633" i="2"/>
  <c r="P341" i="2"/>
  <c r="P338" i="2"/>
  <c r="P373" i="2"/>
  <c r="R373" i="2" s="1"/>
  <c r="P863" i="2"/>
  <c r="P391" i="2"/>
  <c r="P927" i="2"/>
  <c r="P523" i="2"/>
  <c r="P229" i="2"/>
  <c r="R44" i="2"/>
  <c r="P50" i="2"/>
  <c r="P3114" i="2"/>
  <c r="P3965" i="2"/>
  <c r="R3965" i="2" s="1"/>
  <c r="P3255" i="2"/>
  <c r="R3255" i="2" s="1"/>
  <c r="P3799" i="2"/>
  <c r="P2201" i="2"/>
  <c r="P2729" i="2"/>
  <c r="P2760" i="2"/>
  <c r="P2778" i="2"/>
  <c r="P2473" i="2"/>
  <c r="R2901" i="2"/>
  <c r="P2727" i="2"/>
  <c r="P2713" i="2"/>
  <c r="P1467" i="2"/>
  <c r="P1656" i="2"/>
  <c r="P1247" i="2"/>
  <c r="P1521" i="2"/>
  <c r="P1875" i="2"/>
  <c r="P1670" i="2"/>
  <c r="P621" i="2"/>
  <c r="R699" i="2"/>
  <c r="P857" i="2"/>
  <c r="P636" i="2"/>
  <c r="R899" i="2"/>
  <c r="P712" i="2"/>
  <c r="R605" i="2"/>
  <c r="P559" i="2"/>
  <c r="R3366" i="2"/>
  <c r="R730" i="2"/>
  <c r="R2774" i="2"/>
  <c r="R3803" i="2"/>
  <c r="R2776" i="2"/>
  <c r="R658" i="2"/>
  <c r="R2772" i="2"/>
  <c r="P3584" i="2"/>
  <c r="P3921" i="2"/>
  <c r="P3268" i="2"/>
  <c r="P2795" i="2"/>
  <c r="P2780" i="2"/>
  <c r="P2876" i="2"/>
  <c r="P2844" i="2"/>
  <c r="P2608" i="2"/>
  <c r="P3881" i="2"/>
  <c r="P3751" i="2"/>
  <c r="P3572" i="2"/>
  <c r="P3776" i="2"/>
  <c r="P3744" i="2"/>
  <c r="P3712" i="2"/>
  <c r="P3650" i="2"/>
  <c r="P3605" i="2"/>
  <c r="P3573" i="2"/>
  <c r="R3573" i="2" s="1"/>
  <c r="P3324" i="2"/>
  <c r="P3535" i="2"/>
  <c r="R3251" i="2"/>
  <c r="P3233" i="2"/>
  <c r="P3076" i="2"/>
  <c r="P2990" i="2"/>
  <c r="P3063" i="2"/>
  <c r="P3120" i="2"/>
  <c r="P3119" i="2"/>
  <c r="P3038" i="2"/>
  <c r="P2859" i="2"/>
  <c r="P3029" i="2"/>
  <c r="P2654" i="2"/>
  <c r="P2705" i="2"/>
  <c r="P2621" i="2"/>
  <c r="P2071" i="2"/>
  <c r="R2177" i="2"/>
  <c r="P2015" i="2"/>
  <c r="P2121" i="2"/>
  <c r="P2107" i="2"/>
  <c r="P2151" i="2"/>
  <c r="P1812" i="2"/>
  <c r="P1748" i="2"/>
  <c r="P1862" i="2"/>
  <c r="P1946" i="2"/>
  <c r="P1824" i="2"/>
  <c r="P1696" i="2"/>
  <c r="P1571" i="2"/>
  <c r="P1292" i="2"/>
  <c r="P1228" i="2"/>
  <c r="P989" i="2"/>
  <c r="P974" i="2"/>
  <c r="P942" i="2"/>
  <c r="P910" i="2"/>
  <c r="P797" i="2"/>
  <c r="P713" i="2"/>
  <c r="P725" i="2"/>
  <c r="P502" i="2"/>
  <c r="R502" i="2" s="1"/>
  <c r="P851" i="2"/>
  <c r="P1172" i="2"/>
  <c r="R828" i="2"/>
  <c r="P595" i="2"/>
  <c r="P823" i="2"/>
  <c r="P627" i="2"/>
  <c r="P497" i="2"/>
  <c r="R265" i="2"/>
  <c r="P470" i="2"/>
  <c r="R470" i="2" s="1"/>
  <c r="P194" i="2"/>
  <c r="R617" i="2"/>
  <c r="P334" i="2"/>
  <c r="P441" i="2"/>
  <c r="P369" i="2"/>
  <c r="P469" i="2"/>
  <c r="R469" i="2" s="1"/>
  <c r="P379" i="2"/>
  <c r="R379" i="2" s="1"/>
  <c r="P91" i="2"/>
  <c r="R60" i="2"/>
  <c r="P142" i="2"/>
  <c r="P42" i="2"/>
  <c r="R42" i="2" s="1"/>
  <c r="R39" i="2"/>
  <c r="P3945" i="2"/>
  <c r="R3945" i="2" s="1"/>
  <c r="P3988" i="2"/>
  <c r="R3797" i="2"/>
  <c r="P2694" i="2"/>
  <c r="P2715" i="2"/>
  <c r="P3542" i="2"/>
  <c r="P2722" i="2"/>
  <c r="P3428" i="2"/>
  <c r="P3197" i="2"/>
  <c r="P2732" i="2"/>
  <c r="R2498" i="2"/>
  <c r="P3199" i="2"/>
  <c r="P2706" i="2"/>
  <c r="P1690" i="2"/>
  <c r="P3518" i="2"/>
  <c r="P1675" i="2"/>
  <c r="P1299" i="2"/>
  <c r="P1751" i="2"/>
  <c r="P1715" i="2"/>
  <c r="P1499" i="2"/>
  <c r="P2208" i="2"/>
  <c r="P1867" i="2"/>
  <c r="P1441" i="2"/>
  <c r="P1667" i="2"/>
  <c r="P708" i="2"/>
  <c r="P57" i="2"/>
  <c r="P356" i="2"/>
  <c r="R666" i="2"/>
  <c r="P630" i="2"/>
  <c r="P56" i="2"/>
  <c r="P623" i="2"/>
  <c r="P707" i="2"/>
  <c r="P593" i="2"/>
  <c r="P512" i="2"/>
  <c r="R748" i="2"/>
  <c r="R744" i="2"/>
  <c r="R726" i="2"/>
  <c r="R787" i="2"/>
  <c r="P3606" i="2"/>
  <c r="R3606" i="2" s="1"/>
  <c r="P3607" i="2"/>
  <c r="P3575" i="2"/>
  <c r="P3649" i="2"/>
  <c r="R3649" i="2" s="1"/>
  <c r="P3451" i="2"/>
  <c r="P3128" i="2"/>
  <c r="P2606" i="2"/>
  <c r="P2319" i="2"/>
  <c r="P2339" i="2"/>
  <c r="P3749" i="2"/>
  <c r="P3951" i="2"/>
  <c r="P3894" i="2"/>
  <c r="P3900" i="2"/>
  <c r="P3602" i="2"/>
  <c r="P3570" i="2"/>
  <c r="P3603" i="2"/>
  <c r="P3571" i="2"/>
  <c r="R3571" i="2" s="1"/>
  <c r="P3654" i="2"/>
  <c r="R3654" i="2" s="1"/>
  <c r="P3382" i="2"/>
  <c r="P3037" i="2"/>
  <c r="P2988" i="2"/>
  <c r="P3056" i="2"/>
  <c r="P3027" i="2"/>
  <c r="P2857" i="2"/>
  <c r="P2791" i="2"/>
  <c r="P2911" i="2"/>
  <c r="P2926" i="2"/>
  <c r="P2928" i="2"/>
  <c r="P2872" i="2"/>
  <c r="P2840" i="2"/>
  <c r="P2808" i="2"/>
  <c r="P2664" i="2"/>
  <c r="P2707" i="2"/>
  <c r="P2495" i="2"/>
  <c r="R2497" i="2"/>
  <c r="P2478" i="2"/>
  <c r="P2446" i="2"/>
  <c r="P2526" i="2"/>
  <c r="P2613" i="2"/>
  <c r="P2463" i="2"/>
  <c r="P2477" i="2"/>
  <c r="P2459" i="2"/>
  <c r="P2358" i="2"/>
  <c r="P2655" i="2"/>
  <c r="P2246" i="2"/>
  <c r="P2355" i="2"/>
  <c r="R2180" i="2"/>
  <c r="P2263" i="2"/>
  <c r="P2346" i="2"/>
  <c r="R2216" i="2"/>
  <c r="P2068" i="2"/>
  <c r="P2033" i="2"/>
  <c r="P2013" i="2"/>
  <c r="P2113" i="2"/>
  <c r="P2004" i="2"/>
  <c r="P2104" i="2"/>
  <c r="P2127" i="2"/>
  <c r="P2054" i="2"/>
  <c r="P1826" i="2"/>
  <c r="P1698" i="2"/>
  <c r="P1920" i="2"/>
  <c r="P1849" i="2"/>
  <c r="P1908" i="2"/>
  <c r="P1854" i="2"/>
  <c r="P1816" i="2"/>
  <c r="P1535" i="2"/>
  <c r="P1733" i="2"/>
  <c r="P1476" i="2"/>
  <c r="P1440" i="2"/>
  <c r="P1410" i="2"/>
  <c r="P1281" i="2"/>
  <c r="P1385" i="2"/>
  <c r="P1318" i="2"/>
  <c r="P1025" i="2"/>
  <c r="P987" i="2"/>
  <c r="P1189" i="2"/>
  <c r="P1125" i="2"/>
  <c r="P1061" i="2"/>
  <c r="P1070" i="2"/>
  <c r="P1004" i="2"/>
  <c r="P972" i="2"/>
  <c r="P908" i="2"/>
  <c r="R792" i="2"/>
  <c r="R676" i="2"/>
  <c r="R720" i="2"/>
  <c r="P500" i="2"/>
  <c r="P811" i="2"/>
  <c r="P801" i="2"/>
  <c r="P791" i="2"/>
  <c r="P620" i="2"/>
  <c r="R921" i="2"/>
  <c r="P903" i="2"/>
  <c r="P917" i="2"/>
  <c r="P463" i="2"/>
  <c r="P192" i="2"/>
  <c r="P433" i="2"/>
  <c r="P306" i="2"/>
  <c r="P357" i="2"/>
  <c r="P437" i="2"/>
  <c r="P478" i="2"/>
  <c r="P225" i="2"/>
  <c r="R347" i="2"/>
  <c r="P34" i="2"/>
  <c r="P3877" i="2"/>
  <c r="P3989" i="2"/>
  <c r="R3989" i="2" s="1"/>
  <c r="P3482" i="2"/>
  <c r="P3077" i="2"/>
  <c r="P3934" i="2"/>
  <c r="R3934" i="2" s="1"/>
  <c r="P3985" i="2"/>
  <c r="P2708" i="2"/>
  <c r="P3531" i="2"/>
  <c r="P2714" i="2"/>
  <c r="R3401" i="2"/>
  <c r="P2745" i="2"/>
  <c r="P2465" i="2"/>
  <c r="P3219" i="2"/>
  <c r="P2754" i="2"/>
  <c r="P2439" i="2"/>
  <c r="P2710" i="2"/>
  <c r="P3499" i="2"/>
  <c r="P2203" i="2"/>
  <c r="P1891" i="2"/>
  <c r="P1669" i="2"/>
  <c r="P1957" i="2"/>
  <c r="P945" i="2"/>
  <c r="P1537" i="2"/>
  <c r="P1243" i="2"/>
  <c r="P1664" i="2"/>
  <c r="P2211" i="2"/>
  <c r="P1257" i="2"/>
  <c r="P292" i="2"/>
  <c r="P518" i="2"/>
  <c r="P46" i="2"/>
  <c r="R648" i="2"/>
  <c r="P90" i="2"/>
  <c r="R90" i="2" s="1"/>
  <c r="R1903" i="2"/>
  <c r="P537" i="2"/>
  <c r="R228" i="2"/>
  <c r="R681" i="2"/>
  <c r="R244" i="2"/>
  <c r="R803" i="2"/>
  <c r="R735" i="2"/>
  <c r="R753" i="2"/>
  <c r="R808" i="2"/>
  <c r="P3604" i="2"/>
  <c r="P3444" i="2"/>
  <c r="P3355" i="2"/>
  <c r="P2793" i="2"/>
  <c r="P2952" i="2"/>
  <c r="P2874" i="2"/>
  <c r="P2842" i="2"/>
  <c r="P2810" i="2"/>
  <c r="P2739" i="2"/>
  <c r="P2591" i="2"/>
  <c r="P2503" i="2"/>
  <c r="R2513" i="2"/>
  <c r="P2480" i="2"/>
  <c r="P2448" i="2"/>
  <c r="P2534" i="2"/>
  <c r="P2383" i="2"/>
  <c r="P2379" i="2"/>
  <c r="R2188" i="2"/>
  <c r="P3966" i="2"/>
  <c r="P3442" i="2"/>
  <c r="P3347" i="2"/>
  <c r="P3395" i="2"/>
  <c r="P3322" i="2"/>
  <c r="P3447" i="2"/>
  <c r="P3530" i="2"/>
  <c r="P3380" i="2"/>
  <c r="R3301" i="2"/>
  <c r="P3211" i="2"/>
  <c r="P3213" i="2"/>
  <c r="R3203" i="2"/>
  <c r="P3964" i="2"/>
  <c r="R3964" i="2" s="1"/>
  <c r="P3693" i="2"/>
  <c r="P3747" i="2"/>
  <c r="P3823" i="2"/>
  <c r="P3889" i="2"/>
  <c r="P3657" i="2"/>
  <c r="R3657" i="2" s="1"/>
  <c r="P3600" i="2"/>
  <c r="P3568" i="2"/>
  <c r="P3772" i="2"/>
  <c r="P3740" i="2"/>
  <c r="P3708" i="2"/>
  <c r="P3659" i="2"/>
  <c r="P3735" i="2"/>
  <c r="P3652" i="2"/>
  <c r="P3601" i="2"/>
  <c r="P3569" i="2"/>
  <c r="R3569" i="2" s="1"/>
  <c r="P3931" i="2"/>
  <c r="P3339" i="2"/>
  <c r="P3393" i="2"/>
  <c r="P3293" i="2"/>
  <c r="P3271" i="2"/>
  <c r="P3155" i="2"/>
  <c r="P3250" i="2"/>
  <c r="P3177" i="2"/>
  <c r="P3022" i="2"/>
  <c r="P2986" i="2"/>
  <c r="P3100" i="2"/>
  <c r="P3102" i="2"/>
  <c r="P2887" i="2"/>
  <c r="P2855" i="2"/>
  <c r="P2823" i="2"/>
  <c r="P2789" i="2"/>
  <c r="P2903" i="2"/>
  <c r="P2913" i="2"/>
  <c r="P2902" i="2"/>
  <c r="P2870" i="2"/>
  <c r="P2806" i="2"/>
  <c r="P2658" i="2"/>
  <c r="P2749" i="2"/>
  <c r="P2643" i="2"/>
  <c r="P2635" i="2"/>
  <c r="P2476" i="2"/>
  <c r="P2444" i="2"/>
  <c r="P2518" i="2"/>
  <c r="R2530" i="2"/>
  <c r="P2467" i="2"/>
  <c r="P2315" i="2"/>
  <c r="P2445" i="2"/>
  <c r="P2369" i="2"/>
  <c r="P2675" i="2"/>
  <c r="R2172" i="2"/>
  <c r="P2264" i="2"/>
  <c r="P2199" i="2"/>
  <c r="P2035" i="2"/>
  <c r="P2069" i="2"/>
  <c r="P1841" i="2"/>
  <c r="P1713" i="2"/>
  <c r="P1900" i="2"/>
  <c r="P1804" i="2"/>
  <c r="P1740" i="2"/>
  <c r="P1916" i="2"/>
  <c r="P1718" i="2"/>
  <c r="P1509" i="2"/>
  <c r="P1480" i="2"/>
  <c r="P1512" i="2"/>
  <c r="P1473" i="2"/>
  <c r="P1435" i="2"/>
  <c r="P1279" i="2"/>
  <c r="P1219" i="2"/>
  <c r="P1288" i="2"/>
  <c r="P1256" i="2"/>
  <c r="P985" i="2"/>
  <c r="P970" i="2"/>
  <c r="P874" i="2"/>
  <c r="P842" i="2"/>
  <c r="P765" i="2"/>
  <c r="P693" i="2"/>
  <c r="P498" i="2"/>
  <c r="R806" i="2"/>
  <c r="R796" i="2"/>
  <c r="P611" i="2"/>
  <c r="P474" i="2"/>
  <c r="R706" i="2"/>
  <c r="P190" i="2"/>
  <c r="P302" i="2"/>
  <c r="P459" i="2"/>
  <c r="P336" i="2"/>
  <c r="R770" i="2"/>
  <c r="P363" i="2"/>
  <c r="R363" i="2" s="1"/>
  <c r="P255" i="2"/>
  <c r="P3990" i="2"/>
  <c r="P3183" i="2"/>
  <c r="P2736" i="2"/>
  <c r="P2748" i="2"/>
  <c r="P3488" i="2"/>
  <c r="P2522" i="2"/>
  <c r="P2192" i="2"/>
  <c r="P1684" i="2"/>
  <c r="P1666" i="2"/>
  <c r="P1289" i="2"/>
  <c r="P1967" i="2"/>
  <c r="P1719" i="2"/>
  <c r="P2680" i="2"/>
  <c r="P1492" i="2"/>
  <c r="P1589" i="2"/>
  <c r="P1689" i="2"/>
  <c r="P2168" i="2"/>
  <c r="P3557" i="2"/>
  <c r="P324" i="2"/>
  <c r="P690" i="2"/>
  <c r="L4" i="2"/>
  <c r="P479" i="2"/>
  <c r="R252" i="2"/>
  <c r="P819" i="2"/>
  <c r="P73" i="2"/>
  <c r="P638" i="2"/>
  <c r="P212" i="2"/>
  <c r="R216" i="2"/>
  <c r="R230" i="2"/>
  <c r="R826" i="2"/>
  <c r="P3406" i="2"/>
  <c r="P3479" i="2"/>
  <c r="R3507" i="2"/>
  <c r="P3337" i="2"/>
  <c r="P3326" i="2"/>
  <c r="P3648" i="2"/>
  <c r="R3648" i="2" s="1"/>
  <c r="P3631" i="2"/>
  <c r="P3599" i="2"/>
  <c r="R3599" i="2" s="1"/>
  <c r="P3567" i="2"/>
  <c r="R3567" i="2" s="1"/>
  <c r="P3425" i="2"/>
  <c r="P2733" i="2"/>
  <c r="P2474" i="2"/>
  <c r="P2442" i="2"/>
  <c r="P2510" i="2"/>
  <c r="P2589" i="2"/>
  <c r="P2435" i="2"/>
  <c r="P2313" i="2"/>
  <c r="P2333" i="2"/>
  <c r="R2546" i="2"/>
  <c r="P2359" i="2"/>
  <c r="P2242" i="2"/>
  <c r="P2152" i="2"/>
  <c r="P2039" i="2"/>
  <c r="P2123" i="2"/>
  <c r="P2005" i="2"/>
  <c r="P2087" i="2"/>
  <c r="P1996" i="2"/>
  <c r="P2075" i="2"/>
  <c r="P1810" i="2"/>
  <c r="P1634" i="2"/>
  <c r="P1951" i="2"/>
  <c r="P1833" i="2"/>
  <c r="P1705" i="2"/>
  <c r="P1892" i="2"/>
  <c r="P1838" i="2"/>
  <c r="P1800" i="2"/>
  <c r="R1912" i="2"/>
  <c r="P1399" i="2"/>
  <c r="R1707" i="2"/>
  <c r="P1438" i="2"/>
  <c r="P1588" i="2"/>
  <c r="P1423" i="2"/>
  <c r="P1304" i="2"/>
  <c r="P1277" i="2"/>
  <c r="P1217" i="2"/>
  <c r="P1286" i="2"/>
  <c r="P1254" i="2"/>
  <c r="P1222" i="2"/>
  <c r="P983" i="2"/>
  <c r="P1000" i="2"/>
  <c r="R760" i="2"/>
  <c r="R965" i="2"/>
  <c r="R688" i="2"/>
  <c r="P496" i="2"/>
  <c r="P779" i="2"/>
  <c r="P454" i="2"/>
  <c r="P769" i="2"/>
  <c r="P579" i="2"/>
  <c r="P727" i="2"/>
  <c r="P604" i="2"/>
  <c r="P875" i="2"/>
  <c r="R674" i="2"/>
  <c r="P431" i="2"/>
  <c r="P188" i="2"/>
  <c r="P477" i="2"/>
  <c r="R477" i="2" s="1"/>
  <c r="P299" i="2"/>
  <c r="R652" i="2"/>
  <c r="P359" i="2"/>
  <c r="R359" i="2" s="1"/>
  <c r="P353" i="2"/>
  <c r="P253" i="2"/>
  <c r="P221" i="2"/>
  <c r="P21" i="2"/>
  <c r="P3987" i="2"/>
  <c r="R3987" i="2" s="1"/>
  <c r="P3977" i="2"/>
  <c r="P3813" i="2"/>
  <c r="P3532" i="2"/>
  <c r="P3930" i="2"/>
  <c r="P3157" i="2"/>
  <c r="P2556" i="2"/>
  <c r="P3466" i="2"/>
  <c r="P2690" i="2"/>
  <c r="R3390" i="2"/>
  <c r="P2728" i="2"/>
  <c r="P3167" i="2"/>
  <c r="P2742" i="2"/>
  <c r="P2700" i="2"/>
  <c r="P2516" i="2"/>
  <c r="P3151" i="2"/>
  <c r="P2214" i="2"/>
  <c r="P1283" i="2"/>
  <c r="P1640" i="2"/>
  <c r="P2159" i="2"/>
  <c r="P684" i="2"/>
  <c r="P813" i="2"/>
  <c r="P831" i="2"/>
  <c r="P591" i="2"/>
  <c r="P25" i="2"/>
  <c r="P698" i="2"/>
  <c r="P1307" i="2"/>
  <c r="P289" i="2"/>
  <c r="R289" i="2" s="1"/>
  <c r="P279" i="2"/>
  <c r="R17" i="2"/>
  <c r="R2441" i="2"/>
  <c r="R3801" i="2"/>
  <c r="R703" i="2"/>
  <c r="R1791" i="2"/>
  <c r="R539" i="2"/>
  <c r="P3887" i="2"/>
  <c r="P3585" i="2"/>
  <c r="P3694" i="2"/>
  <c r="P3153" i="2"/>
  <c r="R3426" i="2"/>
  <c r="P3630" i="2"/>
  <c r="P3566" i="2"/>
  <c r="P3306" i="2"/>
  <c r="P3391" i="2"/>
  <c r="P3318" i="2"/>
  <c r="R3494" i="2"/>
  <c r="P2868" i="2"/>
  <c r="P2804" i="2"/>
  <c r="P3997" i="2"/>
  <c r="P3775" i="2"/>
  <c r="P3096" i="2"/>
  <c r="P3131" i="2"/>
  <c r="P2898" i="2"/>
  <c r="P2866" i="2"/>
  <c r="P2834" i="2"/>
  <c r="P2802" i="2"/>
  <c r="P1252" i="2"/>
  <c r="P540" i="2"/>
  <c r="P489" i="2"/>
  <c r="P186" i="2"/>
  <c r="P445" i="2"/>
  <c r="P270" i="2"/>
  <c r="P427" i="2"/>
  <c r="P405" i="2"/>
  <c r="P133" i="2"/>
  <c r="P171" i="2"/>
  <c r="P3981" i="2"/>
  <c r="R3981" i="2" s="1"/>
  <c r="P3805" i="2"/>
  <c r="P3969" i="2"/>
  <c r="P3983" i="2"/>
  <c r="P3804" i="2"/>
  <c r="P3522" i="2"/>
  <c r="P2471" i="2"/>
  <c r="P3141" i="2"/>
  <c r="P3424" i="2"/>
  <c r="P2721" i="2"/>
  <c r="P2950" i="2"/>
  <c r="P3145" i="2"/>
  <c r="P2171" i="2"/>
  <c r="P1654" i="2"/>
  <c r="P1660" i="2"/>
  <c r="P3049" i="2"/>
  <c r="P1678" i="2"/>
  <c r="P2734" i="2"/>
  <c r="P1755" i="2"/>
  <c r="P1674" i="2"/>
  <c r="P1285" i="2"/>
  <c r="P1617" i="2"/>
  <c r="P2175" i="2"/>
  <c r="P817" i="2"/>
  <c r="P679" i="2"/>
  <c r="P723" i="2"/>
  <c r="R220" i="2"/>
  <c r="P807" i="2"/>
  <c r="P788" i="2"/>
  <c r="P561" i="2"/>
  <c r="P680" i="2"/>
  <c r="P20" i="2"/>
  <c r="R3940" i="2"/>
  <c r="R820" i="2"/>
  <c r="R250" i="2"/>
  <c r="P3617" i="2"/>
  <c r="P3492" i="2"/>
  <c r="P3970" i="2"/>
  <c r="P3392" i="2"/>
  <c r="P3446" i="2"/>
  <c r="P3363" i="2"/>
  <c r="P3408" i="2"/>
  <c r="P3505" i="2"/>
  <c r="P3108" i="2"/>
  <c r="R3106" i="2"/>
  <c r="P3598" i="2"/>
  <c r="P3201" i="2"/>
  <c r="P2836" i="2"/>
  <c r="P3628" i="2"/>
  <c r="P3564" i="2"/>
  <c r="R3564" i="2" s="1"/>
  <c r="P3646" i="2"/>
  <c r="P3383" i="2"/>
  <c r="P1013" i="2"/>
  <c r="P981" i="2"/>
  <c r="P733" i="2"/>
  <c r="P695" i="2"/>
  <c r="P3995" i="2"/>
  <c r="P3773" i="2"/>
  <c r="P3865" i="2"/>
  <c r="P3626" i="2"/>
  <c r="P3594" i="2"/>
  <c r="P3562" i="2"/>
  <c r="P2927" i="2"/>
  <c r="P2910" i="2"/>
  <c r="P2660" i="2"/>
  <c r="R2799" i="2"/>
  <c r="P2611" i="2"/>
  <c r="P2470" i="2"/>
  <c r="R2639" i="2"/>
  <c r="P2563" i="2"/>
  <c r="P2565" i="2"/>
  <c r="P2421" i="2"/>
  <c r="P2309" i="2"/>
  <c r="P2469" i="2"/>
  <c r="P2483" i="2"/>
  <c r="P2504" i="2"/>
  <c r="P2340" i="2"/>
  <c r="R2224" i="2"/>
  <c r="P2190" i="2"/>
  <c r="P2148" i="2"/>
  <c r="P2217" i="2"/>
  <c r="P2186" i="2"/>
  <c r="P1997" i="2"/>
  <c r="P2037" i="2"/>
  <c r="P1952" i="2"/>
  <c r="P1630" i="2"/>
  <c r="P1942" i="2"/>
  <c r="P1817" i="2"/>
  <c r="P1876" i="2"/>
  <c r="P1953" i="2"/>
  <c r="P1918" i="2"/>
  <c r="P1784" i="2"/>
  <c r="R1687" i="2"/>
  <c r="P1429" i="2"/>
  <c r="P1493" i="2"/>
  <c r="P1598" i="2"/>
  <c r="R1609" i="2"/>
  <c r="P1717" i="2"/>
  <c r="P1273" i="2"/>
  <c r="P1282" i="2"/>
  <c r="P1250" i="2"/>
  <c r="P1218" i="2"/>
  <c r="P1011" i="2"/>
  <c r="P979" i="2"/>
  <c r="P964" i="2"/>
  <c r="P932" i="2"/>
  <c r="P900" i="2"/>
  <c r="P701" i="2"/>
  <c r="P905" i="2"/>
  <c r="R656" i="2"/>
  <c r="P492" i="2"/>
  <c r="R492" i="2" s="1"/>
  <c r="P747" i="2"/>
  <c r="P705" i="2"/>
  <c r="P843" i="2"/>
  <c r="P761" i="2"/>
  <c r="P435" i="2"/>
  <c r="P184" i="2"/>
  <c r="P267" i="2"/>
  <c r="P525" i="2"/>
  <c r="P304" i="2"/>
  <c r="P318" i="2"/>
  <c r="P418" i="2"/>
  <c r="P315" i="2"/>
  <c r="P106" i="2"/>
  <c r="R3696" i="2"/>
  <c r="P3975" i="2"/>
  <c r="P3504" i="2"/>
  <c r="P3552" i="2"/>
  <c r="P3936" i="2"/>
  <c r="P3018" i="2"/>
  <c r="P3134" i="2"/>
  <c r="P2712" i="2"/>
  <c r="P3420" i="2"/>
  <c r="P3367" i="2"/>
  <c r="P2711" i="2"/>
  <c r="P2718" i="2"/>
  <c r="P3501" i="2"/>
  <c r="P3148" i="2"/>
  <c r="P3142" i="2"/>
  <c r="P3809" i="2"/>
  <c r="P3195" i="2"/>
  <c r="P2163" i="2"/>
  <c r="P1651" i="2"/>
  <c r="P1672" i="2"/>
  <c r="P959" i="2"/>
  <c r="P1428" i="2"/>
  <c r="P1871" i="2"/>
  <c r="P1671" i="2"/>
  <c r="P799" i="2"/>
  <c r="P208" i="2"/>
  <c r="P717" i="2"/>
  <c r="R18" i="2"/>
  <c r="P776" i="2"/>
  <c r="R639" i="2"/>
  <c r="P89" i="2"/>
  <c r="P339" i="2"/>
  <c r="P721" i="2"/>
  <c r="P68" i="2"/>
  <c r="R780" i="2"/>
  <c r="R756" i="2"/>
  <c r="R248" i="2"/>
  <c r="R3811" i="2"/>
  <c r="R659" i="2"/>
  <c r="R812" i="2"/>
  <c r="R246" i="2"/>
  <c r="P3980" i="2"/>
  <c r="P3917" i="2"/>
  <c r="P3898" i="2"/>
  <c r="P3785" i="2"/>
  <c r="P3171" i="2"/>
  <c r="P3193" i="2"/>
  <c r="P3127" i="2"/>
  <c r="P2737" i="2"/>
  <c r="P3094" i="2"/>
  <c r="P2885" i="2"/>
  <c r="P2853" i="2"/>
  <c r="P2821" i="2"/>
  <c r="P2944" i="2"/>
  <c r="P2678" i="2"/>
  <c r="P2905" i="2"/>
  <c r="P3597" i="2"/>
  <c r="P3685" i="2"/>
  <c r="P3436" i="2"/>
  <c r="P3075" i="2"/>
  <c r="P2701" i="2"/>
  <c r="P2581" i="2"/>
  <c r="P2150" i="2"/>
  <c r="P2073" i="2"/>
  <c r="P2095" i="2"/>
  <c r="P1961" i="2"/>
  <c r="P1802" i="2"/>
  <c r="P1632" i="2"/>
  <c r="P1796" i="2"/>
  <c r="R1703" i="2"/>
  <c r="P1433" i="2"/>
  <c r="R1641" i="2"/>
  <c r="P1404" i="2"/>
  <c r="P1275" i="2"/>
  <c r="P1215" i="2"/>
  <c r="P1413" i="2"/>
  <c r="P966" i="2"/>
  <c r="P934" i="2"/>
  <c r="P1076" i="2"/>
  <c r="P661" i="2"/>
  <c r="R774" i="2"/>
  <c r="P452" i="2"/>
  <c r="P793" i="2"/>
  <c r="P3691" i="2"/>
  <c r="P3665" i="2"/>
  <c r="P3627" i="2"/>
  <c r="P3595" i="2"/>
  <c r="P3563" i="2"/>
  <c r="P3421" i="2"/>
  <c r="R3421" i="2" s="1"/>
  <c r="P3434" i="2"/>
  <c r="P3536" i="2"/>
  <c r="R3487" i="2"/>
  <c r="P3269" i="2"/>
  <c r="R3432" i="2"/>
  <c r="P3064" i="2"/>
  <c r="P3125" i="2"/>
  <c r="P3068" i="2"/>
  <c r="P3215" i="2"/>
  <c r="P2881" i="2"/>
  <c r="P2817" i="2"/>
  <c r="P2896" i="2"/>
  <c r="P2864" i="2"/>
  <c r="P2832" i="2"/>
  <c r="P2619" i="2"/>
  <c r="P3993" i="2"/>
  <c r="P3771" i="2"/>
  <c r="P3857" i="2"/>
  <c r="P3904" i="2"/>
  <c r="P3725" i="2"/>
  <c r="P3666" i="2"/>
  <c r="P3624" i="2"/>
  <c r="P3592" i="2"/>
  <c r="P3764" i="2"/>
  <c r="P3732" i="2"/>
  <c r="P3700" i="2"/>
  <c r="P3642" i="2"/>
  <c r="P3593" i="2"/>
  <c r="P3688" i="2"/>
  <c r="P3464" i="2"/>
  <c r="P3429" i="2"/>
  <c r="P3543" i="2"/>
  <c r="P3373" i="2"/>
  <c r="P3312" i="2"/>
  <c r="P3338" i="2"/>
  <c r="R3377" i="2"/>
  <c r="P3257" i="2"/>
  <c r="P3123" i="2"/>
  <c r="P3098" i="2"/>
  <c r="P3117" i="2"/>
  <c r="P2879" i="2"/>
  <c r="P2815" i="2"/>
  <c r="P2781" i="2"/>
  <c r="P2798" i="2"/>
  <c r="P2603" i="2"/>
  <c r="P2385" i="2"/>
  <c r="P2307" i="2"/>
  <c r="P2281" i="2"/>
  <c r="P2667" i="2"/>
  <c r="P2400" i="2"/>
  <c r="P2182" i="2"/>
  <c r="P2197" i="2"/>
  <c r="P2141" i="2"/>
  <c r="P2008" i="2"/>
  <c r="P2091" i="2"/>
  <c r="P1991" i="2"/>
  <c r="P1971" i="2"/>
  <c r="P2043" i="2"/>
  <c r="P1936" i="2"/>
  <c r="P1786" i="2"/>
  <c r="P1628" i="2"/>
  <c r="P1935" i="2"/>
  <c r="P1809" i="2"/>
  <c r="P1868" i="2"/>
  <c r="P1788" i="2"/>
  <c r="P1724" i="2"/>
  <c r="R1907" i="2"/>
  <c r="P1944" i="2"/>
  <c r="P1904" i="2"/>
  <c r="P1776" i="2"/>
  <c r="P1483" i="2"/>
  <c r="R1681" i="2"/>
  <c r="P1488" i="2"/>
  <c r="R1677" i="2"/>
  <c r="R1593" i="2"/>
  <c r="P1501" i="2"/>
  <c r="P1400" i="2"/>
  <c r="P1271" i="2"/>
  <c r="P1211" i="2"/>
  <c r="P1381" i="2"/>
  <c r="P1280" i="2"/>
  <c r="P1248" i="2"/>
  <c r="P1457" i="2"/>
  <c r="P1194" i="2"/>
  <c r="P1130" i="2"/>
  <c r="P1066" i="2"/>
  <c r="P1203" i="2"/>
  <c r="P1139" i="2"/>
  <c r="P1009" i="2"/>
  <c r="P977" i="2"/>
  <c r="P1177" i="2"/>
  <c r="P1113" i="2"/>
  <c r="P1049" i="2"/>
  <c r="R696" i="2"/>
  <c r="P1073" i="2"/>
  <c r="P901" i="2"/>
  <c r="R632" i="2"/>
  <c r="P490" i="2"/>
  <c r="R742" i="2"/>
  <c r="R700" i="2"/>
  <c r="P538" i="2"/>
  <c r="R830" i="2"/>
  <c r="P729" i="2"/>
  <c r="R810" i="2"/>
  <c r="R832" i="2"/>
  <c r="P517" i="2"/>
  <c r="P393" i="2"/>
  <c r="P182" i="2"/>
  <c r="P1201" i="2"/>
  <c r="P284" i="2"/>
  <c r="P286" i="2"/>
  <c r="P153" i="2"/>
  <c r="R485" i="2"/>
  <c r="R85" i="2"/>
  <c r="R642" i="2"/>
  <c r="P3906" i="2"/>
  <c r="P3692" i="2"/>
  <c r="P3861" i="2"/>
  <c r="P2940" i="2"/>
  <c r="P3539" i="2"/>
  <c r="P3549" i="2"/>
  <c r="P3149" i="2"/>
  <c r="P3307" i="2"/>
  <c r="P2704" i="2"/>
  <c r="R3810" i="2"/>
  <c r="P2200" i="2"/>
  <c r="P3116" i="2"/>
  <c r="P3139" i="2"/>
  <c r="P2747" i="2"/>
  <c r="P3173" i="2"/>
  <c r="P3165" i="2"/>
  <c r="P1647" i="2"/>
  <c r="R2918" i="2"/>
  <c r="R2538" i="2"/>
  <c r="P2220" i="2"/>
  <c r="P1668" i="2"/>
  <c r="P951" i="2"/>
  <c r="P895" i="2"/>
  <c r="P1973" i="2"/>
  <c r="P1505" i="2"/>
  <c r="P667" i="2"/>
  <c r="P313" i="2"/>
  <c r="P654" i="2"/>
  <c r="R763" i="2"/>
  <c r="P795" i="2"/>
  <c r="P758" i="2"/>
  <c r="P287" i="2"/>
  <c r="P616" i="2"/>
  <c r="P691" i="2"/>
  <c r="R3359" i="2"/>
  <c r="R711" i="2"/>
  <c r="R210" i="2"/>
  <c r="R1855" i="2"/>
  <c r="P3043" i="2"/>
  <c r="P3052" i="2"/>
  <c r="R3028" i="2"/>
  <c r="P2861" i="2"/>
  <c r="P2812" i="2"/>
  <c r="P3943" i="2"/>
  <c r="P3364" i="2"/>
  <c r="P3397" i="2"/>
  <c r="P3285" i="2"/>
  <c r="P2787" i="2"/>
  <c r="P3912" i="2"/>
  <c r="P3596" i="2"/>
  <c r="P3423" i="2"/>
  <c r="P3356" i="2"/>
  <c r="P3541" i="2"/>
  <c r="P3316" i="2"/>
  <c r="P3185" i="2"/>
  <c r="R3472" i="2"/>
  <c r="P3263" i="2"/>
  <c r="P2571" i="2"/>
  <c r="P2311" i="2"/>
  <c r="P2431" i="2"/>
  <c r="R2500" i="2"/>
  <c r="P2233" i="2"/>
  <c r="P2036" i="2"/>
  <c r="P2016" i="2"/>
  <c r="P1999" i="2"/>
  <c r="P2079" i="2"/>
  <c r="P1976" i="2"/>
  <c r="P2089" i="2"/>
  <c r="P1825" i="2"/>
  <c r="P1697" i="2"/>
  <c r="P1884" i="2"/>
  <c r="P1732" i="2"/>
  <c r="P1947" i="2"/>
  <c r="P1960" i="2"/>
  <c r="P1924" i="2"/>
  <c r="P1792" i="2"/>
  <c r="P1909" i="2"/>
  <c r="P3986" i="2"/>
  <c r="P3769" i="2"/>
  <c r="P3623" i="2"/>
  <c r="P3591" i="2"/>
  <c r="P3417" i="2"/>
  <c r="P3481" i="2"/>
  <c r="R3221" i="2"/>
  <c r="R3372" i="2"/>
  <c r="P3110" i="2"/>
  <c r="P2931" i="2"/>
  <c r="P2892" i="2"/>
  <c r="P2860" i="2"/>
  <c r="P2828" i="2"/>
  <c r="P2586" i="2"/>
  <c r="P2466" i="2"/>
  <c r="P2625" i="2"/>
  <c r="P2610" i="2"/>
  <c r="P2403" i="2"/>
  <c r="P2305" i="2"/>
  <c r="P2399" i="2"/>
  <c r="P2279" i="2"/>
  <c r="P2451" i="2"/>
  <c r="P2174" i="2"/>
  <c r="P2144" i="2"/>
  <c r="P2170" i="2"/>
  <c r="P2085" i="2"/>
  <c r="P1989" i="2"/>
  <c r="P2041" i="2"/>
  <c r="P2063" i="2"/>
  <c r="P1626" i="2"/>
  <c r="P1919" i="2"/>
  <c r="P1860" i="2"/>
  <c r="P1716" i="2"/>
  <c r="P1937" i="2"/>
  <c r="P1768" i="2"/>
  <c r="R1649" i="2"/>
  <c r="P1485" i="2"/>
  <c r="R1645" i="2"/>
  <c r="P1556" i="2"/>
  <c r="P1591" i="2"/>
  <c r="P1466" i="2"/>
  <c r="P1398" i="2"/>
  <c r="P1411" i="2"/>
  <c r="P1594" i="2"/>
  <c r="P1366" i="2"/>
  <c r="P1278" i="2"/>
  <c r="P1007" i="2"/>
  <c r="P975" i="2"/>
  <c r="P1160" i="2"/>
  <c r="P1021" i="2"/>
  <c r="P1179" i="2"/>
  <c r="P1115" i="2"/>
  <c r="P1051" i="2"/>
  <c r="P928" i="2"/>
  <c r="P864" i="2"/>
  <c r="P669" i="2"/>
  <c r="P873" i="2"/>
  <c r="P488" i="2"/>
  <c r="P715" i="2"/>
  <c r="P446" i="2"/>
  <c r="R961" i="2"/>
  <c r="P673" i="2"/>
  <c r="R798" i="2"/>
  <c r="P588" i="2"/>
  <c r="R778" i="2"/>
  <c r="R800" i="2"/>
  <c r="R508" i="2"/>
  <c r="P322" i="2"/>
  <c r="P377" i="2"/>
  <c r="P180" i="2"/>
  <c r="P413" i="2"/>
  <c r="P383" i="2"/>
  <c r="P296" i="2"/>
  <c r="P245" i="2"/>
  <c r="P83" i="2"/>
  <c r="P11" i="2"/>
  <c r="R307" i="2"/>
  <c r="P12" i="2"/>
  <c r="P3845" i="2"/>
  <c r="P3529" i="2"/>
  <c r="P3470" i="2"/>
  <c r="P3253" i="2"/>
  <c r="P3342" i="2"/>
  <c r="P2696" i="2"/>
  <c r="P2686" i="2"/>
  <c r="P3484" i="2"/>
  <c r="P3135" i="2"/>
  <c r="P2741" i="2"/>
  <c r="P3071" i="2"/>
  <c r="P1623" i="2"/>
  <c r="P2234" i="2"/>
  <c r="P1267" i="2"/>
  <c r="P1911" i="2"/>
  <c r="P955" i="2"/>
  <c r="P1424" i="2"/>
  <c r="P969" i="2"/>
  <c r="P1839" i="2"/>
  <c r="P1661" i="2"/>
  <c r="P861" i="2"/>
  <c r="P3093" i="2"/>
  <c r="P1691" i="2"/>
  <c r="P607" i="2"/>
  <c r="P649" i="2"/>
  <c r="P33" i="2"/>
  <c r="P771" i="2"/>
  <c r="P49" i="2"/>
  <c r="R587" i="2"/>
  <c r="P755" i="2"/>
  <c r="P859" i="2"/>
  <c r="P685" i="2"/>
  <c r="R3083" i="2"/>
  <c r="R2764" i="2"/>
  <c r="R1619" i="2"/>
  <c r="R573" i="2"/>
  <c r="R786" i="2"/>
  <c r="R321" i="2"/>
  <c r="P3825" i="2"/>
  <c r="P3850" i="2"/>
  <c r="P3616" i="2"/>
  <c r="P3164" i="2"/>
  <c r="P3871" i="2"/>
  <c r="P2883" i="2"/>
  <c r="P2851" i="2"/>
  <c r="P2819" i="2"/>
  <c r="P2785" i="2"/>
  <c r="P2968" i="2"/>
  <c r="P1515" i="2"/>
  <c r="P3840" i="2"/>
  <c r="P3822" i="2"/>
  <c r="P3882" i="2"/>
  <c r="P3839" i="2"/>
  <c r="P3622" i="2"/>
  <c r="P3590" i="2"/>
  <c r="P3558" i="2"/>
  <c r="P3640" i="2"/>
  <c r="P3462" i="2"/>
  <c r="P3404" i="2"/>
  <c r="P3169" i="2"/>
  <c r="P3090" i="2"/>
  <c r="R3189" i="2"/>
  <c r="R2956" i="2"/>
  <c r="P2939" i="2"/>
  <c r="P3059" i="2"/>
  <c r="P2963" i="2"/>
  <c r="P2689" i="2"/>
  <c r="P2648" i="2"/>
  <c r="P3021" i="2"/>
  <c r="P2769" i="2"/>
  <c r="P3984" i="2"/>
  <c r="P3817" i="2"/>
  <c r="P3851" i="2"/>
  <c r="P3620" i="2"/>
  <c r="P3792" i="2"/>
  <c r="P3760" i="2"/>
  <c r="P3638" i="2"/>
  <c r="P3723" i="2"/>
  <c r="P3621" i="2"/>
  <c r="P3415" i="2"/>
  <c r="P3460" i="2"/>
  <c r="P3396" i="2"/>
  <c r="P3352" i="2"/>
  <c r="P3465" i="2"/>
  <c r="P3430" i="2"/>
  <c r="P3362" i="2"/>
  <c r="P3475" i="2"/>
  <c r="R3471" i="2"/>
  <c r="P3054" i="2"/>
  <c r="P3008" i="2"/>
  <c r="P3073" i="2"/>
  <c r="P3078" i="2"/>
  <c r="P3132" i="2"/>
  <c r="P2875" i="2"/>
  <c r="P2843" i="2"/>
  <c r="P2811" i="2"/>
  <c r="P2794" i="2"/>
  <c r="P2650" i="2"/>
  <c r="P2567" i="2"/>
  <c r="P2464" i="2"/>
  <c r="P2617" i="2"/>
  <c r="P2607" i="2"/>
  <c r="P2539" i="2"/>
  <c r="P2303" i="2"/>
  <c r="P2455" i="2"/>
  <c r="P2412" i="2"/>
  <c r="P2443" i="2"/>
  <c r="P2433" i="2"/>
  <c r="P2310" i="2"/>
  <c r="P2324" i="2"/>
  <c r="P2361" i="2"/>
  <c r="P2308" i="2"/>
  <c r="P2129" i="2"/>
  <c r="P1983" i="2"/>
  <c r="P2149" i="2"/>
  <c r="P2084" i="2"/>
  <c r="P2057" i="2"/>
  <c r="P2017" i="2"/>
  <c r="P1898" i="2"/>
  <c r="P1624" i="2"/>
  <c r="P1926" i="2"/>
  <c r="P1793" i="2"/>
  <c r="P1780" i="2"/>
  <c r="P1710" i="2"/>
  <c r="R1851" i="2"/>
  <c r="P1928" i="2"/>
  <c r="P1969" i="2"/>
  <c r="P1888" i="2"/>
  <c r="P1760" i="2"/>
  <c r="R1637" i="2"/>
  <c r="P1474" i="2"/>
  <c r="R1629" i="2"/>
  <c r="P1469" i="2"/>
  <c r="P1463" i="2"/>
  <c r="P1396" i="2"/>
  <c r="P1005" i="2"/>
  <c r="P973" i="2"/>
  <c r="P958" i="2"/>
  <c r="R664" i="2"/>
  <c r="P869" i="2"/>
  <c r="R710" i="2"/>
  <c r="P444" i="2"/>
  <c r="R766" i="2"/>
  <c r="R746" i="2"/>
  <c r="R768" i="2"/>
  <c r="P403" i="2"/>
  <c r="P484" i="2"/>
  <c r="P290" i="2"/>
  <c r="P361" i="2"/>
  <c r="P178" i="2"/>
  <c r="P367" i="2"/>
  <c r="P447" i="2"/>
  <c r="P272" i="2"/>
  <c r="P451" i="2"/>
  <c r="P348" i="2"/>
  <c r="P243" i="2"/>
  <c r="P150" i="2"/>
  <c r="R36" i="2"/>
  <c r="P9" i="2"/>
  <c r="R69" i="2"/>
  <c r="P10" i="2"/>
  <c r="P3513" i="2"/>
  <c r="P2914" i="2"/>
  <c r="P3496" i="2"/>
  <c r="P3137" i="2"/>
  <c r="P3231" i="2"/>
  <c r="P3800" i="2"/>
  <c r="P2682" i="2"/>
  <c r="P3024" i="2"/>
  <c r="P2479" i="2"/>
  <c r="P3503" i="2"/>
  <c r="P3124" i="2"/>
  <c r="P3045" i="2"/>
  <c r="P1633" i="2"/>
  <c r="R2562" i="2"/>
  <c r="P1795" i="2"/>
  <c r="P2206" i="2"/>
  <c r="P1263" i="2"/>
  <c r="R2354" i="2"/>
  <c r="P1879" i="2"/>
  <c r="P1680" i="2"/>
  <c r="P2195" i="2"/>
  <c r="P1883" i="2"/>
  <c r="P1683" i="2"/>
  <c r="P1929" i="2"/>
  <c r="P937" i="2"/>
  <c r="P2165" i="2"/>
  <c r="P1658" i="2"/>
  <c r="P1811" i="2"/>
  <c r="P1685" i="2"/>
  <c r="P891" i="2"/>
  <c r="P2232" i="2"/>
  <c r="P589" i="2"/>
  <c r="P893" i="2"/>
  <c r="P646" i="2"/>
  <c r="P614" i="2"/>
  <c r="P740" i="2"/>
  <c r="P510" i="2"/>
  <c r="P262" i="2"/>
  <c r="P1627" i="2"/>
  <c r="R557" i="2"/>
  <c r="P70" i="2"/>
  <c r="P749" i="2"/>
  <c r="P319" i="2"/>
  <c r="P879" i="2"/>
  <c r="P62" i="2"/>
  <c r="P264" i="2"/>
  <c r="P647" i="2"/>
  <c r="P335" i="2"/>
  <c r="R3929" i="2"/>
  <c r="R2758" i="2"/>
  <c r="R1923" i="2"/>
  <c r="R739" i="2"/>
  <c r="P3192" i="2"/>
  <c r="P3753" i="2"/>
  <c r="P3574" i="2"/>
  <c r="P2936" i="2"/>
  <c r="P3968" i="2"/>
  <c r="P3962" i="2"/>
  <c r="P3835" i="2"/>
  <c r="P3815" i="2"/>
  <c r="P3438" i="2"/>
  <c r="P3184" i="2"/>
  <c r="P2600" i="2"/>
  <c r="P3960" i="2"/>
  <c r="P3827" i="2"/>
  <c r="P3831" i="2"/>
  <c r="P3277" i="2"/>
  <c r="P3982" i="2"/>
  <c r="P3941" i="2"/>
  <c r="P3765" i="2"/>
  <c r="P3833" i="2"/>
  <c r="P3875" i="2"/>
  <c r="P3618" i="2"/>
  <c r="P3586" i="2"/>
  <c r="P3619" i="2"/>
  <c r="P3587" i="2"/>
  <c r="P3413" i="2"/>
  <c r="P3458" i="2"/>
  <c r="P3384" i="2"/>
  <c r="P3490" i="2"/>
  <c r="P3433" i="2"/>
  <c r="P3344" i="2"/>
  <c r="P3533" i="2"/>
  <c r="P3305" i="2"/>
  <c r="P3223" i="2"/>
  <c r="R3343" i="2"/>
  <c r="P3225" i="2"/>
  <c r="R3388" i="2"/>
  <c r="P3259" i="2"/>
  <c r="P3035" i="2"/>
  <c r="P3066" i="2"/>
  <c r="P3112" i="2"/>
  <c r="P3122" i="2"/>
  <c r="P2873" i="2"/>
  <c r="P2841" i="2"/>
  <c r="P2809" i="2"/>
  <c r="P2909" i="2"/>
  <c r="P2888" i="2"/>
  <c r="P2856" i="2"/>
  <c r="P2824" i="2"/>
  <c r="P2685" i="2"/>
  <c r="P2644" i="2"/>
  <c r="P2719" i="2"/>
  <c r="P2559" i="2"/>
  <c r="R2569" i="2"/>
  <c r="P2579" i="2"/>
  <c r="P2462" i="2"/>
  <c r="P2531" i="2"/>
  <c r="P2533" i="2"/>
  <c r="P2357" i="2"/>
  <c r="P2301" i="2"/>
  <c r="P2262" i="2"/>
  <c r="R2230" i="2"/>
  <c r="P2126" i="2"/>
  <c r="P2059" i="2"/>
  <c r="P1981" i="2"/>
  <c r="P2131" i="2"/>
  <c r="P2049" i="2"/>
  <c r="P1975" i="2"/>
  <c r="P2009" i="2"/>
  <c r="P1890" i="2"/>
  <c r="P1762" i="2"/>
  <c r="P1622" i="2"/>
  <c r="P1914" i="2"/>
  <c r="P1785" i="2"/>
  <c r="P1844" i="2"/>
  <c r="P1708" i="2"/>
  <c r="R1843" i="2"/>
  <c r="P1921" i="2"/>
  <c r="P1880" i="2"/>
  <c r="P1752" i="2"/>
  <c r="R1611" i="2"/>
  <c r="P1471" i="2"/>
  <c r="P1461" i="2"/>
  <c r="R1613" i="2"/>
  <c r="P1442" i="2"/>
  <c r="R1659" i="2"/>
  <c r="P1274" i="2"/>
  <c r="P1242" i="2"/>
  <c r="P1210" i="2"/>
  <c r="P1003" i="2"/>
  <c r="P956" i="2"/>
  <c r="P924" i="2"/>
  <c r="P860" i="2"/>
  <c r="P909" i="2"/>
  <c r="R628" i="2"/>
  <c r="P841" i="2"/>
  <c r="P683" i="2"/>
  <c r="P442" i="2"/>
  <c r="P929" i="2"/>
  <c r="R634" i="2"/>
  <c r="P547" i="2"/>
  <c r="R734" i="2"/>
  <c r="R714" i="2"/>
  <c r="R736" i="2"/>
  <c r="P312" i="2"/>
  <c r="P176" i="2"/>
  <c r="P316" i="2"/>
  <c r="P269" i="2"/>
  <c r="P340" i="2"/>
  <c r="P241" i="2"/>
  <c r="P7" i="2"/>
  <c r="R61" i="2"/>
  <c r="P8" i="2"/>
  <c r="P3938" i="2"/>
  <c r="P3553" i="2"/>
  <c r="P2493" i="2"/>
  <c r="P2377" i="2"/>
  <c r="P3105" i="2"/>
  <c r="P2709" i="2"/>
  <c r="P2554" i="2"/>
  <c r="P2196" i="2"/>
  <c r="P1605" i="2"/>
  <c r="P1625" i="2"/>
  <c r="P2173" i="2"/>
  <c r="P1653" i="2"/>
  <c r="P911" i="2"/>
  <c r="P1807" i="2"/>
  <c r="P1655" i="2"/>
  <c r="P1291" i="2"/>
  <c r="P1287" i="2"/>
  <c r="P637" i="2"/>
  <c r="P931" i="2"/>
  <c r="P610" i="2"/>
  <c r="P1468" i="2"/>
  <c r="P728" i="2"/>
  <c r="P258" i="2"/>
  <c r="P63" i="2"/>
  <c r="P743" i="2"/>
  <c r="P254" i="2"/>
  <c r="R827" i="2"/>
  <c r="P836" i="2"/>
  <c r="P55" i="2"/>
  <c r="P635" i="2"/>
  <c r="R3144" i="2"/>
  <c r="R1887" i="2"/>
  <c r="R692" i="2"/>
  <c r="R256" i="2"/>
  <c r="R3991" i="2"/>
  <c r="R762" i="2"/>
  <c r="R3147" i="2"/>
  <c r="P3703" i="2"/>
  <c r="R3271" i="2"/>
  <c r="R472" i="2"/>
  <c r="R76" i="2"/>
  <c r="R87" i="2"/>
  <c r="R3239" i="2"/>
  <c r="P887" i="2"/>
  <c r="R3979" i="2"/>
  <c r="P1604" i="2"/>
  <c r="P1198" i="2"/>
  <c r="P1134" i="2"/>
  <c r="P940" i="2"/>
  <c r="R331" i="2"/>
  <c r="R441" i="2"/>
  <c r="R260" i="2"/>
  <c r="P1153" i="2"/>
  <c r="R275" i="2"/>
  <c r="P2187" i="2"/>
  <c r="R3959" i="2"/>
  <c r="R3651" i="2"/>
  <c r="P3314" i="2"/>
  <c r="P3224" i="2"/>
  <c r="P3174" i="2"/>
  <c r="P3258" i="2"/>
  <c r="P2779" i="2"/>
  <c r="P2767" i="2"/>
  <c r="P1176" i="2"/>
  <c r="P1112" i="2"/>
  <c r="P1048" i="2"/>
  <c r="R292" i="2"/>
  <c r="R3655" i="2"/>
  <c r="R232" i="2"/>
  <c r="P450" i="2"/>
  <c r="R236" i="2"/>
  <c r="R3961" i="2"/>
  <c r="P3280" i="2"/>
  <c r="P3202" i="2"/>
  <c r="P3521" i="2"/>
  <c r="P3274" i="2"/>
  <c r="P3276" i="2"/>
  <c r="P3540" i="2"/>
  <c r="P3283" i="2"/>
  <c r="P2691" i="2"/>
  <c r="P2904" i="2"/>
  <c r="P1449" i="2"/>
  <c r="R3249" i="2"/>
  <c r="P2138" i="2"/>
  <c r="P3188" i="2"/>
  <c r="R3266" i="2"/>
  <c r="R3261" i="2"/>
  <c r="P513" i="2"/>
  <c r="R77" i="2"/>
  <c r="P3663" i="2"/>
  <c r="P3459" i="2"/>
  <c r="P2969" i="2"/>
  <c r="P2265" i="2"/>
  <c r="R86" i="2"/>
  <c r="R3899" i="2"/>
  <c r="R3963" i="2"/>
  <c r="R3580" i="2"/>
  <c r="R509" i="2"/>
  <c r="P3807" i="2"/>
  <c r="P3555" i="2"/>
  <c r="P2633" i="2"/>
  <c r="P23" i="2"/>
  <c r="R2297" i="2"/>
  <c r="P566" i="2"/>
  <c r="R263" i="2"/>
  <c r="R84" i="2"/>
  <c r="P3085" i="2"/>
  <c r="P2964" i="2"/>
  <c r="P541" i="2"/>
  <c r="R240" i="2"/>
  <c r="R3577" i="2"/>
  <c r="R354" i="2"/>
  <c r="R351" i="2"/>
  <c r="P3291" i="2"/>
  <c r="P3089" i="2"/>
  <c r="P2983" i="2"/>
  <c r="R2289" i="2"/>
  <c r="P2024" i="2"/>
  <c r="P1542" i="2"/>
  <c r="P1514" i="2"/>
  <c r="P1562" i="2"/>
  <c r="P1205" i="2"/>
  <c r="P1141" i="2"/>
  <c r="P1077" i="2"/>
  <c r="P1150" i="2"/>
  <c r="P1086" i="2"/>
  <c r="P503" i="2"/>
  <c r="R329" i="2"/>
  <c r="P3527" i="2"/>
  <c r="P2762" i="2"/>
  <c r="R48" i="2"/>
  <c r="R3967" i="2"/>
  <c r="R3604" i="2"/>
  <c r="P2992" i="2"/>
  <c r="P1972" i="2"/>
  <c r="R480" i="2"/>
  <c r="R233" i="2"/>
  <c r="R514" i="2"/>
  <c r="R3966" i="2"/>
  <c r="P2026" i="2"/>
  <c r="P1430" i="2"/>
  <c r="P1484" i="2"/>
  <c r="P1014" i="2"/>
  <c r="P1336" i="2"/>
  <c r="P1167" i="2"/>
  <c r="P1103" i="2"/>
  <c r="P1039" i="2"/>
  <c r="P1192" i="2"/>
  <c r="P1128" i="2"/>
  <c r="P1064" i="2"/>
  <c r="P1147" i="2"/>
  <c r="P1083" i="2"/>
  <c r="P912" i="2"/>
  <c r="P1044" i="2"/>
  <c r="P3629" i="2"/>
  <c r="P3565" i="2"/>
  <c r="P3260" i="2"/>
  <c r="P2370" i="2"/>
  <c r="P2336" i="2"/>
  <c r="P1995" i="2"/>
  <c r="P2076" i="2"/>
  <c r="P1530" i="2"/>
  <c r="P1526" i="2"/>
  <c r="P1362" i="2"/>
  <c r="P1175" i="2"/>
  <c r="P1111" i="2"/>
  <c r="P1047" i="2"/>
  <c r="P552" i="2"/>
  <c r="P663" i="2"/>
  <c r="P3346" i="2"/>
  <c r="P3107" i="2"/>
  <c r="P3109" i="2"/>
  <c r="P2356" i="2"/>
  <c r="P1418" i="2"/>
  <c r="P884" i="2"/>
  <c r="P274" i="2"/>
  <c r="P333" i="2"/>
  <c r="P2906" i="2"/>
  <c r="P3625" i="2"/>
  <c r="P3561" i="2"/>
  <c r="P3340" i="2"/>
  <c r="P2599" i="2"/>
  <c r="P1980" i="2"/>
  <c r="P1906" i="2"/>
  <c r="P1915" i="2"/>
  <c r="P1403" i="2"/>
  <c r="P1517" i="2"/>
  <c r="P1416" i="2"/>
  <c r="P26" i="2"/>
  <c r="P3538" i="2"/>
  <c r="P3228" i="2"/>
  <c r="P3262" i="2"/>
  <c r="P3092" i="2"/>
  <c r="P2929" i="2"/>
  <c r="P2634" i="2"/>
  <c r="P2663" i="2"/>
  <c r="P2329" i="2"/>
  <c r="P1770" i="2"/>
  <c r="P1230" i="2"/>
  <c r="P1008" i="2"/>
  <c r="P848" i="2"/>
  <c r="P651" i="2"/>
  <c r="P581" i="2"/>
  <c r="P1863" i="2"/>
  <c r="P3916" i="2"/>
  <c r="P3012" i="2"/>
  <c r="P2147" i="2"/>
  <c r="P1496" i="2"/>
  <c r="P1412" i="2"/>
  <c r="P1260" i="2"/>
  <c r="P1006" i="2"/>
  <c r="P878" i="2"/>
  <c r="P301" i="2"/>
  <c r="P531" i="2"/>
  <c r="P3212" i="2"/>
  <c r="P2511" i="2"/>
  <c r="P2235" i="2"/>
  <c r="P1462" i="2"/>
  <c r="P876" i="2"/>
  <c r="P844" i="2"/>
  <c r="P511" i="2"/>
  <c r="P2916" i="2"/>
  <c r="P943" i="2"/>
  <c r="P3897" i="2"/>
  <c r="P3788" i="2"/>
  <c r="P3756" i="2"/>
  <c r="P3724" i="2"/>
  <c r="P3456" i="2"/>
  <c r="P3336" i="2"/>
  <c r="P2849" i="2"/>
  <c r="P2604" i="2"/>
  <c r="P2287" i="2"/>
  <c r="P1224" i="2"/>
  <c r="P745" i="2"/>
  <c r="P757" i="2"/>
  <c r="P466" i="2"/>
  <c r="P434" i="2"/>
  <c r="P1041" i="2"/>
  <c r="P2461" i="2"/>
  <c r="P2210" i="2"/>
  <c r="P1747" i="2"/>
  <c r="P1835" i="2"/>
  <c r="P3398" i="2"/>
  <c r="P2920" i="2"/>
  <c r="P2947" i="2"/>
  <c r="P2676" i="2"/>
  <c r="P2602" i="2"/>
  <c r="P2373" i="2"/>
  <c r="P2387" i="2"/>
  <c r="P1616" i="2"/>
  <c r="P1872" i="2"/>
  <c r="P968" i="2"/>
  <c r="P936" i="2"/>
  <c r="P2980" i="2"/>
  <c r="P3452" i="2"/>
  <c r="P3332" i="2"/>
  <c r="P2845" i="2"/>
  <c r="P2164" i="2"/>
  <c r="P277" i="2"/>
  <c r="P3138" i="2"/>
  <c r="P1779" i="2"/>
  <c r="P2193" i="2"/>
  <c r="P1803" i="2"/>
  <c r="P2605" i="2"/>
  <c r="P2029" i="2"/>
  <c r="P1820" i="2"/>
  <c r="P868" i="2"/>
  <c r="P2194" i="2"/>
  <c r="P3787" i="2"/>
  <c r="P1865" i="2"/>
  <c r="P1456" i="2"/>
  <c r="P1216" i="2"/>
  <c r="P3808" i="2"/>
  <c r="P1933" i="2"/>
  <c r="P19" i="2"/>
  <c r="P3097" i="2"/>
  <c r="P1834" i="2"/>
  <c r="P1913" i="2"/>
  <c r="P896" i="2"/>
  <c r="P43" i="2"/>
  <c r="P3387" i="2"/>
  <c r="P3034" i="2"/>
  <c r="P2687" i="2"/>
  <c r="P2105" i="2"/>
  <c r="P1721" i="2"/>
  <c r="P1832" i="2"/>
  <c r="P1276" i="2"/>
  <c r="P88" i="2"/>
  <c r="P3690" i="2"/>
  <c r="P3781" i="2"/>
  <c r="P3639" i="2"/>
  <c r="P2961" i="2"/>
  <c r="P2948" i="2"/>
  <c r="P2318" i="2"/>
  <c r="P2007" i="2"/>
  <c r="P1532" i="2"/>
  <c r="P1869" i="2"/>
  <c r="P1524" i="2"/>
  <c r="P1157" i="2"/>
  <c r="P1093" i="2"/>
  <c r="P892" i="2"/>
  <c r="P568" i="2"/>
  <c r="P1108" i="2"/>
  <c r="P261" i="2"/>
  <c r="P3506" i="2"/>
  <c r="P1679" i="2"/>
  <c r="P1735" i="2"/>
  <c r="P3486" i="2"/>
  <c r="P3641" i="2"/>
  <c r="P3660" i="2"/>
  <c r="P3403" i="2"/>
  <c r="P3449" i="2"/>
  <c r="P3182" i="2"/>
  <c r="P2935" i="2"/>
  <c r="P2411" i="2"/>
  <c r="P2280" i="2"/>
  <c r="P2122" i="2"/>
  <c r="P1720" i="2"/>
  <c r="P1893" i="2"/>
  <c r="P1284" i="2"/>
  <c r="P1383" i="2"/>
  <c r="P1142" i="2"/>
  <c r="P1078" i="2"/>
  <c r="P1180" i="2"/>
  <c r="P1116" i="2"/>
  <c r="P1052" i="2"/>
  <c r="P998" i="2"/>
  <c r="P570" i="2"/>
  <c r="P420" i="2"/>
  <c r="P576" i="2"/>
  <c r="P131" i="2"/>
  <c r="P3181" i="2"/>
  <c r="P3514" i="2"/>
  <c r="P2684" i="2"/>
  <c r="P1502" i="2"/>
  <c r="P3405" i="2"/>
  <c r="P2858" i="2"/>
  <c r="P2250" i="2"/>
  <c r="P1778" i="2"/>
  <c r="P1801" i="2"/>
  <c r="P1949" i="2"/>
  <c r="P1075" i="2"/>
  <c r="P815" i="2"/>
  <c r="P66" i="2"/>
  <c r="P3229" i="2"/>
  <c r="P3849" i="2"/>
  <c r="P3635" i="2"/>
  <c r="P3237" i="2"/>
  <c r="P2991" i="2"/>
  <c r="P2792" i="2"/>
  <c r="P2472" i="2"/>
  <c r="P2103" i="2"/>
  <c r="P1246" i="2"/>
  <c r="P992" i="2"/>
  <c r="P960" i="2"/>
  <c r="P615" i="2"/>
  <c r="P257" i="2"/>
  <c r="P3136" i="2"/>
  <c r="P3883" i="2"/>
  <c r="P3644" i="2"/>
  <c r="P2699" i="2"/>
  <c r="P1207" i="2"/>
  <c r="P1244" i="2"/>
  <c r="P990" i="2"/>
  <c r="P409" i="2"/>
  <c r="P328" i="2"/>
  <c r="P475" i="2"/>
  <c r="P3477" i="2"/>
  <c r="P3560" i="2"/>
  <c r="P2573" i="2"/>
  <c r="P2468" i="2"/>
  <c r="P2285" i="2"/>
  <c r="P1905" i="2"/>
  <c r="P1340" i="2"/>
  <c r="P585" i="2"/>
  <c r="P2176" i="2"/>
  <c r="P2161" i="2"/>
  <c r="P1739" i="2"/>
  <c r="P2505" i="2"/>
  <c r="P3419" i="2"/>
  <c r="P2958" i="2"/>
  <c r="P2850" i="2"/>
  <c r="P2587" i="2"/>
  <c r="P2283" i="2"/>
  <c r="P1930" i="2"/>
  <c r="P3588" i="2"/>
  <c r="P3728" i="2"/>
  <c r="P3682" i="2"/>
  <c r="P2342" i="2"/>
  <c r="P1938" i="2"/>
  <c r="P1206" i="2"/>
  <c r="P1885" i="2"/>
  <c r="P952" i="2"/>
  <c r="P856" i="2"/>
  <c r="P198" i="2"/>
  <c r="P455" i="2"/>
  <c r="P249" i="2"/>
  <c r="P1939" i="2"/>
  <c r="P1895" i="2"/>
  <c r="P3526" i="2"/>
  <c r="P2638" i="2"/>
  <c r="P2198" i="2"/>
  <c r="P1568" i="2"/>
  <c r="P2753" i="2"/>
  <c r="P3010" i="2"/>
  <c r="P2949" i="2"/>
  <c r="P2636" i="2"/>
  <c r="P2277" i="2"/>
  <c r="P2437" i="2"/>
  <c r="P2157" i="2"/>
  <c r="P2125" i="2"/>
  <c r="P1722" i="2"/>
  <c r="P1925" i="2"/>
  <c r="P980" i="2"/>
  <c r="P2692" i="2"/>
  <c r="P3411" i="2"/>
  <c r="P3062" i="2"/>
  <c r="P1531" i="2"/>
  <c r="P1455" i="2"/>
  <c r="P1552" i="2"/>
  <c r="P1027" i="2"/>
  <c r="P493" i="2"/>
  <c r="P443" i="2"/>
  <c r="P3922" i="2"/>
  <c r="P1958" i="2"/>
  <c r="P3957" i="2"/>
  <c r="P2615" i="2"/>
  <c r="P2114" i="2"/>
  <c r="P885" i="2"/>
  <c r="P202" i="2"/>
  <c r="P2924" i="2"/>
  <c r="P2155" i="2"/>
  <c r="P1648" i="2"/>
  <c r="P3789" i="2"/>
  <c r="P2847" i="2"/>
  <c r="P2509" i="2"/>
  <c r="P2364" i="2"/>
  <c r="P2390" i="2"/>
  <c r="P1368" i="2"/>
  <c r="P597" i="2"/>
  <c r="P613" i="2"/>
  <c r="P362" i="2"/>
  <c r="P127" i="2"/>
  <c r="P199" i="2"/>
  <c r="P119" i="2"/>
  <c r="P157" i="2"/>
  <c r="P93" i="2"/>
  <c r="P147" i="2"/>
  <c r="P311" i="2"/>
  <c r="P3673" i="2"/>
  <c r="P3525" i="2"/>
  <c r="P3176" i="2"/>
  <c r="P3302" i="2"/>
  <c r="P3198" i="2"/>
  <c r="P3220" i="2"/>
  <c r="P3002" i="2"/>
  <c r="P2877" i="2"/>
  <c r="P2813" i="2"/>
  <c r="P3175" i="2"/>
  <c r="P2957" i="2"/>
  <c r="P1636" i="2"/>
  <c r="P1397" i="2"/>
  <c r="P839" i="2"/>
  <c r="P853" i="2"/>
  <c r="P849" i="2"/>
  <c r="P3368" i="2"/>
  <c r="P3217" i="2"/>
  <c r="P3242" i="2"/>
  <c r="P3191" i="2"/>
  <c r="P3111" i="2"/>
  <c r="P2672" i="2"/>
  <c r="P2450" i="2"/>
  <c r="P2630" i="2"/>
  <c r="P2258" i="2"/>
  <c r="P2247" i="2"/>
  <c r="P2298" i="2"/>
  <c r="P1979" i="2"/>
  <c r="P1482" i="2"/>
  <c r="P1608" i="2"/>
  <c r="P1379" i="2"/>
  <c r="P1355" i="2"/>
  <c r="P183" i="2"/>
  <c r="P116" i="2"/>
  <c r="P3321" i="2"/>
  <c r="P2006" i="2"/>
  <c r="P1188" i="2"/>
  <c r="P430" i="2"/>
  <c r="P773" i="2"/>
  <c r="P592" i="2"/>
  <c r="P378" i="2"/>
  <c r="P215" i="2"/>
  <c r="P1646" i="2"/>
  <c r="P64" i="2"/>
  <c r="P482" i="2"/>
  <c r="P2576" i="2"/>
  <c r="P2541" i="2"/>
  <c r="P2396" i="2"/>
  <c r="P2360" i="2"/>
  <c r="P2249" i="2"/>
  <c r="P2296" i="2"/>
  <c r="P2717" i="2"/>
  <c r="P82" i="2"/>
  <c r="P2656" i="2"/>
  <c r="P1370" i="2"/>
  <c r="P458" i="2"/>
  <c r="P406" i="2"/>
  <c r="P346" i="2"/>
  <c r="P1638" i="2"/>
  <c r="P3023" i="2"/>
  <c r="P2919" i="2"/>
  <c r="P2245" i="2"/>
  <c r="P1766" i="2"/>
  <c r="P948" i="2"/>
  <c r="P916" i="2"/>
  <c r="P751" i="2"/>
  <c r="P533" i="2"/>
  <c r="P1899" i="2"/>
  <c r="P1631" i="2"/>
  <c r="P71" i="2"/>
  <c r="P13" i="2"/>
  <c r="P2862" i="2"/>
  <c r="P2381" i="2"/>
  <c r="P1407" i="2"/>
  <c r="P1264" i="2"/>
  <c r="P1300" i="2"/>
  <c r="P2487" i="2"/>
  <c r="P1699" i="2"/>
  <c r="P1750" i="2"/>
  <c r="P944" i="2"/>
  <c r="P3497" i="2"/>
  <c r="P281" i="2"/>
  <c r="P2595" i="2"/>
  <c r="P2353" i="2"/>
  <c r="P2101" i="2"/>
  <c r="P1738" i="2"/>
  <c r="P1777" i="2"/>
  <c r="P1592" i="2"/>
  <c r="P425" i="2"/>
  <c r="P2572" i="2"/>
  <c r="P1447" i="2"/>
  <c r="P2222" i="2"/>
  <c r="P1265" i="2"/>
  <c r="P323" i="2"/>
  <c r="P465" i="2"/>
  <c r="P2731" i="2"/>
  <c r="P2425" i="2"/>
  <c r="P2334" i="2"/>
  <c r="P1734" i="2"/>
  <c r="P1406" i="2"/>
  <c r="P546" i="2"/>
  <c r="P375" i="2"/>
  <c r="P3061" i="2"/>
  <c r="P3308" i="2"/>
  <c r="P3020" i="2"/>
  <c r="P2893" i="2"/>
  <c r="P2829" i="2"/>
  <c r="P2397" i="2"/>
  <c r="P2408" i="2"/>
  <c r="P1612" i="2"/>
  <c r="P1431" i="2"/>
  <c r="P1349" i="2"/>
  <c r="P906" i="2"/>
  <c r="P486" i="2"/>
  <c r="P327" i="2"/>
  <c r="P3026" i="2"/>
  <c r="P3036" i="2"/>
  <c r="P2548" i="2"/>
  <c r="P2508" i="2"/>
  <c r="P3041" i="2"/>
  <c r="P3510" i="2"/>
  <c r="P1595" i="2"/>
  <c r="P2213" i="2"/>
  <c r="P1940" i="2"/>
  <c r="P1566" i="2"/>
  <c r="P582" i="2"/>
  <c r="P759" i="2"/>
  <c r="P501" i="2"/>
  <c r="P80" i="2"/>
  <c r="P1333" i="2"/>
  <c r="P2907" i="2"/>
  <c r="P1934" i="2"/>
  <c r="P2632" i="2"/>
  <c r="P2584" i="2"/>
  <c r="P2191" i="2"/>
  <c r="P1559" i="2"/>
  <c r="P838" i="2"/>
  <c r="P223" i="2"/>
  <c r="P3493" i="2"/>
  <c r="P2724" i="2"/>
  <c r="P2137" i="2"/>
  <c r="P2169" i="2"/>
  <c r="P1799" i="2"/>
  <c r="P506" i="2"/>
  <c r="P3365" i="2"/>
  <c r="P3158" i="2"/>
  <c r="P2784" i="2"/>
  <c r="P2679" i="2"/>
  <c r="P2594" i="2"/>
  <c r="P2261" i="2"/>
  <c r="P1830" i="2"/>
  <c r="P300" i="2"/>
  <c r="P3480" i="2"/>
  <c r="P1644" i="2"/>
  <c r="P3581" i="2"/>
  <c r="P2629" i="2"/>
  <c r="P1818" i="2"/>
  <c r="P1822" i="2"/>
  <c r="P381" i="2"/>
  <c r="P3795" i="2"/>
  <c r="P2225" i="2"/>
  <c r="P1688" i="2"/>
  <c r="P971" i="2"/>
  <c r="P32" i="2"/>
  <c r="P913" i="2"/>
  <c r="P1814" i="2"/>
  <c r="P146" i="2"/>
  <c r="P2205" i="2"/>
  <c r="P3341" i="2"/>
  <c r="P3333" i="2"/>
  <c r="P3329" i="2"/>
  <c r="P3252" i="2"/>
  <c r="P2972" i="2"/>
  <c r="P2669" i="2"/>
  <c r="P2775" i="2"/>
  <c r="P2132" i="2"/>
  <c r="P1974" i="2"/>
  <c r="P1528" i="2"/>
  <c r="P1693" i="2"/>
  <c r="P1765" i="2"/>
  <c r="P1508" i="2"/>
  <c r="P491" i="2"/>
  <c r="P1877" i="2"/>
  <c r="P3512" i="2"/>
  <c r="P3695" i="2"/>
  <c r="P3949" i="2"/>
  <c r="P2275" i="2"/>
  <c r="P2117" i="2"/>
  <c r="P1454" i="2"/>
  <c r="P1395" i="2"/>
  <c r="P1294" i="2"/>
  <c r="P852" i="2"/>
  <c r="P534" i="2"/>
  <c r="P3920" i="2"/>
  <c r="P3689" i="2"/>
  <c r="P3832" i="2"/>
  <c r="P3721" i="2"/>
  <c r="P3933" i="2"/>
  <c r="P3778" i="2"/>
  <c r="P3746" i="2"/>
  <c r="P3714" i="2"/>
  <c r="P3427" i="2"/>
  <c r="P3369" i="2"/>
  <c r="P3637" i="2"/>
  <c r="P3440" i="2"/>
  <c r="P3445" i="2"/>
  <c r="P3304" i="2"/>
  <c r="P3317" i="2"/>
  <c r="P3214" i="2"/>
  <c r="P3216" i="2"/>
  <c r="P3206" i="2"/>
  <c r="P3516" i="2"/>
  <c r="P3227" i="2"/>
  <c r="P3006" i="2"/>
  <c r="P2934" i="2"/>
  <c r="P2971" i="2"/>
  <c r="P2646" i="2"/>
  <c r="P2653" i="2"/>
  <c r="P2674" i="2"/>
  <c r="P2624" i="2"/>
  <c r="P2429" i="2"/>
  <c r="P2332" i="2"/>
  <c r="P2302" i="2"/>
  <c r="P2243" i="2"/>
  <c r="P1978" i="2"/>
  <c r="P2142" i="2"/>
  <c r="P2133" i="2"/>
  <c r="P1479" i="2"/>
  <c r="P3994" i="2"/>
  <c r="P1269" i="2"/>
  <c r="P1209" i="2"/>
  <c r="P1367" i="2"/>
  <c r="P1361" i="2"/>
  <c r="P1352" i="2"/>
  <c r="P1391" i="2"/>
  <c r="P1197" i="2"/>
  <c r="P1133" i="2"/>
  <c r="P1069" i="2"/>
  <c r="P1171" i="2"/>
  <c r="P1010" i="2"/>
  <c r="P946" i="2"/>
  <c r="P882" i="2"/>
  <c r="P850" i="2"/>
  <c r="P829" i="2"/>
  <c r="P462" i="2"/>
  <c r="P519" i="2"/>
  <c r="P487" i="2"/>
  <c r="P374" i="2"/>
  <c r="P697" i="2"/>
  <c r="P535" i="2"/>
  <c r="P308" i="2"/>
  <c r="P201" i="2"/>
  <c r="P118" i="2"/>
  <c r="P175" i="2"/>
  <c r="P165" i="2"/>
  <c r="P101" i="2"/>
  <c r="P3661" i="2"/>
  <c r="P3806" i="2"/>
  <c r="P1945" i="2"/>
  <c r="P291" i="2"/>
  <c r="P939" i="2"/>
  <c r="P1657" i="2"/>
  <c r="P3955" i="2"/>
  <c r="P3443" i="2"/>
  <c r="P3279" i="2"/>
  <c r="P3070" i="2"/>
  <c r="P3030" i="2"/>
  <c r="P2783" i="2"/>
  <c r="P2542" i="2"/>
  <c r="P2325" i="2"/>
  <c r="P2291" i="2"/>
  <c r="P1846" i="2"/>
  <c r="P1439" i="2"/>
  <c r="P1464" i="2"/>
  <c r="P1239" i="2"/>
  <c r="P1290" i="2"/>
  <c r="P1258" i="2"/>
  <c r="P1019" i="2"/>
  <c r="P880" i="2"/>
  <c r="P460" i="2"/>
  <c r="P1686" i="2"/>
  <c r="P3686" i="2"/>
  <c r="P3774" i="2"/>
  <c r="P3742" i="2"/>
  <c r="P3710" i="2"/>
  <c r="P3633" i="2"/>
  <c r="P3354" i="2"/>
  <c r="P3296" i="2"/>
  <c r="P3186" i="2"/>
  <c r="P3331" i="2"/>
  <c r="P3204" i="2"/>
  <c r="P3289" i="2"/>
  <c r="P3003" i="2"/>
  <c r="P2681" i="2"/>
  <c r="P2677" i="2"/>
  <c r="P2661" i="2"/>
  <c r="P2771" i="2"/>
  <c r="P2670" i="2"/>
  <c r="P2300" i="2"/>
  <c r="P2229" i="2"/>
  <c r="P2282" i="2"/>
  <c r="P2093" i="2"/>
  <c r="P2136" i="2"/>
  <c r="P1966" i="2"/>
  <c r="P1990" i="2"/>
  <c r="P2115" i="2"/>
  <c r="P1557" i="2"/>
  <c r="P1436" i="2"/>
  <c r="P1602" i="2"/>
  <c r="P1725" i="2"/>
  <c r="P1389" i="2"/>
  <c r="P1237" i="2"/>
  <c r="P1364" i="2"/>
  <c r="P1358" i="2"/>
  <c r="P1322" i="2"/>
  <c r="P1510" i="2"/>
  <c r="P1159" i="2"/>
  <c r="P1158" i="2"/>
  <c r="P1094" i="2"/>
  <c r="P1033" i="2"/>
  <c r="P1196" i="2"/>
  <c r="P1132" i="2"/>
  <c r="P1068" i="2"/>
  <c r="P515" i="2"/>
  <c r="P410" i="2"/>
  <c r="P665" i="2"/>
  <c r="P204" i="2"/>
  <c r="P276" i="2"/>
  <c r="P366" i="2"/>
  <c r="P345" i="2"/>
  <c r="P251" i="2"/>
  <c r="P417" i="2"/>
  <c r="P2697" i="2"/>
  <c r="P1460" i="2"/>
  <c r="P953" i="2"/>
  <c r="P1315" i="2"/>
  <c r="P526" i="2"/>
  <c r="P3632" i="2"/>
  <c r="P3348" i="2"/>
  <c r="P3378" i="2"/>
  <c r="P3439" i="2"/>
  <c r="P2321" i="2"/>
  <c r="P1808" i="2"/>
  <c r="P145" i="2"/>
  <c r="P631" i="2"/>
  <c r="P154" i="2"/>
  <c r="P421" i="2"/>
  <c r="P144" i="2"/>
  <c r="P3468" i="2"/>
  <c r="P1639" i="2"/>
  <c r="P40" i="2"/>
  <c r="P2750" i="2"/>
  <c r="P1831" i="2"/>
  <c r="P72" i="2"/>
  <c r="P3437" i="2"/>
  <c r="P2998" i="2"/>
  <c r="P2725" i="2"/>
  <c r="P2577" i="2"/>
  <c r="P2449" i="2"/>
  <c r="P2641" i="2"/>
  <c r="P2267" i="2"/>
  <c r="P2350" i="2"/>
  <c r="P2278" i="2"/>
  <c r="P2074" i="2"/>
  <c r="P1992" i="2"/>
  <c r="P2082" i="2"/>
  <c r="P2047" i="2"/>
  <c r="P1964" i="2"/>
  <c r="P2098" i="2"/>
  <c r="P2118" i="2"/>
  <c r="P1982" i="2"/>
  <c r="P1754" i="2"/>
  <c r="P1931" i="2"/>
  <c r="P1373" i="2"/>
  <c r="P1338" i="2"/>
  <c r="P1335" i="2"/>
  <c r="P1369" i="2"/>
  <c r="P1220" i="2"/>
  <c r="P1574" i="2"/>
  <c r="P1146" i="2"/>
  <c r="P1082" i="2"/>
  <c r="P1181" i="2"/>
  <c r="P1117" i="2"/>
  <c r="P1053" i="2"/>
  <c r="P1024" i="2"/>
  <c r="P938" i="2"/>
  <c r="P494" i="2"/>
  <c r="P1026" i="2"/>
  <c r="P554" i="2"/>
  <c r="P624" i="2"/>
  <c r="P544" i="2"/>
  <c r="P394" i="2"/>
  <c r="P169" i="2"/>
  <c r="P102" i="2"/>
  <c r="P337" i="2"/>
  <c r="P149" i="2"/>
  <c r="P1845" i="2"/>
  <c r="P368" i="2"/>
  <c r="P3103" i="2"/>
  <c r="P1950" i="2"/>
  <c r="P2756" i="2"/>
  <c r="P1767" i="2"/>
  <c r="P867" i="2"/>
  <c r="P3888" i="2"/>
  <c r="P3852" i="2"/>
  <c r="P3948" i="2"/>
  <c r="P3918" i="2"/>
  <c r="P3915" i="2"/>
  <c r="P3836" i="2"/>
  <c r="P3784" i="2"/>
  <c r="P3752" i="2"/>
  <c r="P3720" i="2"/>
  <c r="P3589" i="2"/>
  <c r="P3360" i="2"/>
  <c r="P3310" i="2"/>
  <c r="P3467" i="2"/>
  <c r="P3435" i="2"/>
  <c r="P3508" i="2"/>
  <c r="P3290" i="2"/>
  <c r="P3292" i="2"/>
  <c r="P3178" i="2"/>
  <c r="P3265" i="2"/>
  <c r="P3240" i="2"/>
  <c r="P2994" i="2"/>
  <c r="P3121" i="2"/>
  <c r="P3047" i="2"/>
  <c r="P3007" i="2"/>
  <c r="P2757" i="2"/>
  <c r="P2693" i="2"/>
  <c r="P2588" i="2"/>
  <c r="P2424" i="2"/>
  <c r="P2317" i="2"/>
  <c r="P2380" i="2"/>
  <c r="P2394" i="2"/>
  <c r="P2212" i="2"/>
  <c r="P2158" i="2"/>
  <c r="P2097" i="2"/>
  <c r="P1874" i="2"/>
  <c r="P1852" i="2"/>
  <c r="P904" i="2"/>
  <c r="P872" i="2"/>
  <c r="P840" i="2"/>
  <c r="P777" i="2"/>
  <c r="P2540" i="2"/>
  <c r="P1317" i="2"/>
  <c r="P520" i="2"/>
  <c r="P3084" i="2"/>
  <c r="P2839" i="2"/>
  <c r="P2838" i="2"/>
  <c r="P2662" i="2"/>
  <c r="P2652" i="2"/>
  <c r="P2440" i="2"/>
  <c r="P2502" i="2"/>
  <c r="P2491" i="2"/>
  <c r="P2260" i="2"/>
  <c r="P2221" i="2"/>
  <c r="P2156" i="2"/>
  <c r="P2045" i="2"/>
  <c r="P2086" i="2"/>
  <c r="P1968" i="2"/>
  <c r="P1525" i="2"/>
  <c r="P1570" i="2"/>
  <c r="P1445" i="2"/>
  <c r="P1229" i="2"/>
  <c r="P1327" i="2"/>
  <c r="P902" i="2"/>
  <c r="P870" i="2"/>
  <c r="P737" i="2"/>
  <c r="P741" i="2"/>
  <c r="P330" i="2"/>
  <c r="P2698" i="2"/>
  <c r="P3474" i="2"/>
  <c r="P3140" i="2"/>
  <c r="P2457" i="2"/>
  <c r="P3053" i="2"/>
  <c r="P1682" i="2"/>
  <c r="P3859" i="2"/>
  <c r="P3820" i="2"/>
  <c r="P3909" i="2"/>
  <c r="P3783" i="2"/>
  <c r="P3830" i="2"/>
  <c r="P3925" i="2"/>
  <c r="P3559" i="2"/>
  <c r="P3278" i="2"/>
  <c r="P3166" i="2"/>
  <c r="P2837" i="2"/>
  <c r="P2995" i="2"/>
  <c r="P3019" i="2"/>
  <c r="P2900" i="2"/>
  <c r="P2647" i="2"/>
  <c r="P2592" i="2"/>
  <c r="P2428" i="2"/>
  <c r="P2417" i="2"/>
  <c r="P2438" i="2"/>
  <c r="P2337" i="2"/>
  <c r="P2393" i="2"/>
  <c r="P2436" i="2"/>
  <c r="P2269" i="2"/>
  <c r="P2237" i="2"/>
  <c r="P2236" i="2"/>
  <c r="P2154" i="2"/>
  <c r="P2042" i="2"/>
  <c r="P2081" i="2"/>
  <c r="P1988" i="2"/>
  <c r="P1730" i="2"/>
  <c r="P1798" i="2"/>
  <c r="P1544" i="2"/>
  <c r="P1797" i="2"/>
  <c r="P1550" i="2"/>
  <c r="P1540" i="2"/>
  <c r="P1310" i="2"/>
  <c r="P1409" i="2"/>
  <c r="P996" i="2"/>
  <c r="P448" i="2"/>
  <c r="P1105" i="2"/>
  <c r="P1309" i="2"/>
  <c r="P643" i="2"/>
  <c r="P303" i="2"/>
  <c r="P295" i="2"/>
  <c r="P143" i="2"/>
  <c r="P1749" i="2"/>
  <c r="P400" i="2"/>
  <c r="P384" i="2"/>
  <c r="P414" i="2"/>
  <c r="P138" i="2"/>
  <c r="P2453" i="2"/>
  <c r="P3241" i="2"/>
  <c r="P1245" i="2"/>
  <c r="P1553" i="2"/>
  <c r="P2744" i="2"/>
  <c r="P2179" i="2"/>
  <c r="P881" i="2"/>
  <c r="P2153" i="2"/>
  <c r="P3676" i="2"/>
  <c r="P3928" i="2"/>
  <c r="P3715" i="2"/>
  <c r="P3461" i="2"/>
  <c r="P3232" i="2"/>
  <c r="P3272" i="2"/>
  <c r="P3309" i="2"/>
  <c r="P3226" i="2"/>
  <c r="P3218" i="2"/>
  <c r="P3208" i="2"/>
  <c r="P2981" i="2"/>
  <c r="P2955" i="2"/>
  <c r="P2960" i="2"/>
  <c r="P2665" i="2"/>
  <c r="P2921" i="2"/>
  <c r="P2555" i="2"/>
  <c r="P2392" i="2"/>
  <c r="P2335" i="2"/>
  <c r="P2362" i="2"/>
  <c r="P2376" i="2"/>
  <c r="P2418" i="2"/>
  <c r="P2368" i="2"/>
  <c r="P1850" i="2"/>
  <c r="P1896" i="2"/>
  <c r="P1417" i="2"/>
  <c r="P1575" i="2"/>
  <c r="P1408" i="2"/>
  <c r="P1225" i="2"/>
  <c r="P1212" i="2"/>
  <c r="P994" i="2"/>
  <c r="P962" i="2"/>
  <c r="P521" i="2"/>
  <c r="P411" i="2"/>
  <c r="P2409" i="2"/>
  <c r="P2800" i="2"/>
  <c r="P2547" i="2"/>
  <c r="P2585" i="2"/>
  <c r="P2202" i="2"/>
  <c r="P1881" i="2"/>
  <c r="P1494" i="2"/>
  <c r="P1223" i="2"/>
  <c r="P1486" i="2"/>
  <c r="P1498" i="2"/>
  <c r="P709" i="2"/>
  <c r="P314" i="2"/>
  <c r="P3551" i="2"/>
  <c r="P3927" i="2"/>
  <c r="P3880" i="2"/>
  <c r="P3777" i="2"/>
  <c r="P3872" i="2"/>
  <c r="P3893" i="2"/>
  <c r="P3733" i="2"/>
  <c r="P3701" i="2"/>
  <c r="P3669" i="2"/>
  <c r="P3743" i="2"/>
  <c r="P3711" i="2"/>
  <c r="P3457" i="2"/>
  <c r="P3205" i="2"/>
  <c r="P3150" i="2"/>
  <c r="P2984" i="2"/>
  <c r="P3032" i="2"/>
  <c r="P3042" i="2"/>
  <c r="P2895" i="2"/>
  <c r="P2831" i="2"/>
  <c r="P2894" i="2"/>
  <c r="P2830" i="2"/>
  <c r="P2763" i="2"/>
  <c r="P2413" i="2"/>
  <c r="P2304" i="2"/>
  <c r="P2255" i="2"/>
  <c r="P2219" i="2"/>
  <c r="P2090" i="2"/>
  <c r="P1873" i="2"/>
  <c r="P2109" i="2"/>
  <c r="P1774" i="2"/>
  <c r="P1405" i="2"/>
  <c r="P1221" i="2"/>
  <c r="P1477" i="2"/>
  <c r="P1332" i="2"/>
  <c r="P1363" i="2"/>
  <c r="P1208" i="2"/>
  <c r="P1377" i="2"/>
  <c r="P1191" i="2"/>
  <c r="P1127" i="2"/>
  <c r="P1063" i="2"/>
  <c r="P1190" i="2"/>
  <c r="P1126" i="2"/>
  <c r="P1062" i="2"/>
  <c r="P1164" i="2"/>
  <c r="P1100" i="2"/>
  <c r="P1036" i="2"/>
  <c r="P1339" i="2"/>
  <c r="P894" i="2"/>
  <c r="P563" i="2"/>
  <c r="P907" i="2"/>
  <c r="P1124" i="2"/>
  <c r="P499" i="2"/>
  <c r="P1331" i="2"/>
  <c r="P305" i="2"/>
  <c r="P137" i="2"/>
  <c r="P320" i="2"/>
  <c r="P288" i="2"/>
  <c r="P130" i="2"/>
  <c r="P104" i="2"/>
  <c r="P3932" i="2"/>
  <c r="P3133" i="2"/>
  <c r="P3039" i="2"/>
  <c r="P1241" i="2"/>
  <c r="P1465" i="2"/>
  <c r="P2702" i="2"/>
  <c r="P2716" i="2"/>
  <c r="P3381" i="2"/>
  <c r="P3016" i="2"/>
  <c r="P2796" i="2"/>
  <c r="P282" i="2"/>
  <c r="P1301" i="2"/>
  <c r="P524" i="2"/>
  <c r="P575" i="2"/>
  <c r="P3841" i="2"/>
  <c r="P3947" i="2"/>
  <c r="P3739" i="2"/>
  <c r="P3707" i="2"/>
  <c r="P3786" i="2"/>
  <c r="P3754" i="2"/>
  <c r="P3722" i="2"/>
  <c r="P3671" i="2"/>
  <c r="P3453" i="2"/>
  <c r="P3254" i="2"/>
  <c r="P3500" i="2"/>
  <c r="P3180" i="2"/>
  <c r="P3014" i="2"/>
  <c r="P2891" i="2"/>
  <c r="P2827" i="2"/>
  <c r="P2890" i="2"/>
  <c r="P2826" i="2"/>
  <c r="P2598" i="2"/>
  <c r="P2582" i="2"/>
  <c r="P2395" i="2"/>
  <c r="P2248" i="2"/>
  <c r="P2251" i="2"/>
  <c r="P2330" i="2"/>
  <c r="P2178" i="2"/>
  <c r="P2111" i="2"/>
  <c r="P2046" i="2"/>
  <c r="P2014" i="2"/>
  <c r="P1857" i="2"/>
  <c r="P1729" i="2"/>
  <c r="P1886" i="2"/>
  <c r="P1864" i="2"/>
  <c r="P1472" i="2"/>
  <c r="P1392" i="2"/>
  <c r="P1382" i="2"/>
  <c r="P1236" i="2"/>
  <c r="P1204" i="2"/>
  <c r="P1365" i="2"/>
  <c r="P1178" i="2"/>
  <c r="P1114" i="2"/>
  <c r="P1050" i="2"/>
  <c r="P1031" i="2"/>
  <c r="P1187" i="2"/>
  <c r="P1123" i="2"/>
  <c r="P1059" i="2"/>
  <c r="P1161" i="2"/>
  <c r="P1097" i="2"/>
  <c r="P1577" i="2"/>
  <c r="P986" i="2"/>
  <c r="P954" i="2"/>
  <c r="P922" i="2"/>
  <c r="P890" i="2"/>
  <c r="P858" i="2"/>
  <c r="P438" i="2"/>
  <c r="P1029" i="2"/>
  <c r="P495" i="2"/>
  <c r="P168" i="2"/>
  <c r="P380" i="2"/>
  <c r="P412" i="2"/>
  <c r="P231" i="2"/>
  <c r="P197" i="2"/>
  <c r="P117" i="2"/>
  <c r="P75" i="2"/>
  <c r="P155" i="2"/>
  <c r="P325" i="2"/>
  <c r="P1955" i="2"/>
  <c r="P3942" i="2"/>
  <c r="P3956" i="2"/>
  <c r="P3824" i="2"/>
  <c r="P3952" i="2"/>
  <c r="P3895" i="2"/>
  <c r="P3848" i="2"/>
  <c r="P3923" i="2"/>
  <c r="P3992" i="2"/>
  <c r="P3858" i="2"/>
  <c r="P3864" i="2"/>
  <c r="P3672" i="2"/>
  <c r="P3643" i="2"/>
  <c r="P3187" i="2"/>
  <c r="P3311" i="2"/>
  <c r="P2889" i="2"/>
  <c r="P2825" i="2"/>
  <c r="P2959" i="2"/>
  <c r="P3009" i="2"/>
  <c r="P2977" i="2"/>
  <c r="P2773" i="2"/>
  <c r="P2651" i="2"/>
  <c r="P2668" i="2"/>
  <c r="P2989" i="2"/>
  <c r="P2378" i="2"/>
  <c r="P2374" i="2"/>
  <c r="P2512" i="2"/>
  <c r="P2671" i="2"/>
  <c r="P2372" i="2"/>
  <c r="P2257" i="2"/>
  <c r="P2240" i="2"/>
  <c r="P1987" i="2"/>
  <c r="P2108" i="2"/>
  <c r="P1994" i="2"/>
  <c r="P1600" i="2"/>
  <c r="P1546" i="2"/>
  <c r="P1388" i="2"/>
  <c r="P1853" i="2"/>
  <c r="P1374" i="2"/>
  <c r="P1183" i="2"/>
  <c r="P1119" i="2"/>
  <c r="P1055" i="2"/>
  <c r="P1163" i="2"/>
  <c r="P1099" i="2"/>
  <c r="P1032" i="2"/>
  <c r="P984" i="2"/>
  <c r="P594" i="2"/>
  <c r="P825" i="2"/>
  <c r="P871" i="2"/>
  <c r="P388" i="2"/>
  <c r="P219" i="2"/>
  <c r="P67" i="2"/>
  <c r="P1943" i="2"/>
  <c r="P109" i="2"/>
  <c r="P3798" i="2"/>
  <c r="P3520" i="2"/>
  <c r="P3537" i="2"/>
  <c r="P1255" i="2"/>
  <c r="P1297" i="2"/>
  <c r="P545" i="2"/>
  <c r="P3842" i="2"/>
  <c r="P3873" i="2"/>
  <c r="P3886" i="2"/>
  <c r="P3950" i="2"/>
  <c r="P3737" i="2"/>
  <c r="P3705" i="2"/>
  <c r="P3853" i="2"/>
  <c r="P3844" i="2"/>
  <c r="P3664" i="2"/>
  <c r="P3790" i="2"/>
  <c r="P3758" i="2"/>
  <c r="P3726" i="2"/>
  <c r="P3678" i="2"/>
  <c r="P3677" i="2"/>
  <c r="P3469" i="2"/>
  <c r="P3298" i="2"/>
  <c r="P3190" i="2"/>
  <c r="P3300" i="2"/>
  <c r="P3194" i="2"/>
  <c r="P3281" i="2"/>
  <c r="P3060" i="2"/>
  <c r="P3152" i="2"/>
  <c r="P3101" i="2"/>
  <c r="P2975" i="2"/>
  <c r="P2965" i="2"/>
  <c r="P2967" i="2"/>
  <c r="P3011" i="2"/>
  <c r="P2777" i="2"/>
  <c r="P2765" i="2"/>
  <c r="P2623" i="2"/>
  <c r="P2628" i="2"/>
  <c r="P2620" i="2"/>
  <c r="P2616" i="2"/>
  <c r="P2627" i="2"/>
  <c r="P2430" i="2"/>
  <c r="P2426" i="2"/>
  <c r="P2338" i="2"/>
  <c r="P2560" i="2"/>
  <c r="P2432" i="2"/>
  <c r="P2348" i="2"/>
  <c r="P2314" i="2"/>
  <c r="P2160" i="2"/>
  <c r="P2496" i="2"/>
  <c r="P2002" i="2"/>
  <c r="P2052" i="2"/>
  <c r="P2080" i="2"/>
  <c r="P1866" i="2"/>
  <c r="P1692" i="2"/>
  <c r="P1927" i="2"/>
  <c r="P1548" i="2"/>
  <c r="P1701" i="2"/>
  <c r="P1401" i="2"/>
  <c r="P1549" i="2"/>
  <c r="P1402" i="2"/>
  <c r="P1344" i="2"/>
  <c r="P1306" i="2"/>
  <c r="P1378" i="2"/>
  <c r="P1214" i="2"/>
  <c r="P1348" i="2"/>
  <c r="P1578" i="2"/>
  <c r="P1326" i="2"/>
  <c r="P1200" i="2"/>
  <c r="P1136" i="2"/>
  <c r="P1072" i="2"/>
  <c r="P1022" i="2"/>
  <c r="P1356" i="2"/>
  <c r="P1186" i="2"/>
  <c r="P1122" i="2"/>
  <c r="P1058" i="2"/>
  <c r="P1002" i="2"/>
  <c r="P548" i="2"/>
  <c r="P600" i="2"/>
  <c r="P1121" i="2"/>
  <c r="P172" i="2"/>
  <c r="P360" i="2"/>
  <c r="P382" i="2"/>
  <c r="P655" i="2"/>
  <c r="P259" i="2"/>
  <c r="P227" i="2"/>
  <c r="P428" i="2"/>
  <c r="P156" i="2"/>
  <c r="P92" i="2"/>
  <c r="P123" i="2"/>
  <c r="P177" i="2"/>
  <c r="P110" i="2"/>
  <c r="P332" i="2"/>
  <c r="P148" i="2"/>
  <c r="P387" i="2"/>
  <c r="P179" i="2"/>
  <c r="P112" i="2"/>
  <c r="P3856" i="2"/>
  <c r="P3838" i="2"/>
  <c r="P3779" i="2"/>
  <c r="P3919" i="2"/>
  <c r="P3878" i="2"/>
  <c r="P3662" i="2"/>
  <c r="P3780" i="2"/>
  <c r="P3748" i="2"/>
  <c r="P3716" i="2"/>
  <c r="P3837" i="2"/>
  <c r="P3679" i="2"/>
  <c r="P3731" i="2"/>
  <c r="P3699" i="2"/>
  <c r="P3670" i="2"/>
  <c r="P3636" i="2"/>
  <c r="P3288" i="2"/>
  <c r="P3170" i="2"/>
  <c r="P3335" i="2"/>
  <c r="P3256" i="2"/>
  <c r="P3319" i="2"/>
  <c r="P3273" i="2"/>
  <c r="P3315" i="2"/>
  <c r="P3294" i="2"/>
  <c r="P3210" i="2"/>
  <c r="P2953" i="2"/>
  <c r="P3040" i="2"/>
  <c r="P2761" i="2"/>
  <c r="P2657" i="2"/>
  <c r="P2951" i="2"/>
  <c r="P2597" i="2"/>
  <c r="P2552" i="2"/>
  <c r="P2520" i="2"/>
  <c r="P2544" i="2"/>
  <c r="P2422" i="2"/>
  <c r="P2253" i="2"/>
  <c r="P2306" i="2"/>
  <c r="P2271" i="2"/>
  <c r="P2239" i="2"/>
  <c r="P2030" i="2"/>
  <c r="P2134" i="2"/>
  <c r="P2096" i="2"/>
  <c r="P2058" i="2"/>
  <c r="P2040" i="2"/>
  <c r="P2034" i="2"/>
  <c r="P2092" i="2"/>
  <c r="P2022" i="2"/>
  <c r="P2112" i="2"/>
  <c r="P1901" i="2"/>
  <c r="P1533" i="2"/>
  <c r="P1320" i="2"/>
  <c r="P1507" i="2"/>
  <c r="P1330" i="2"/>
  <c r="P1308" i="2"/>
  <c r="P1346" i="2"/>
  <c r="P1372" i="2"/>
  <c r="P1324" i="2"/>
  <c r="P1357" i="2"/>
  <c r="P1316" i="2"/>
  <c r="P1323" i="2"/>
  <c r="P1162" i="2"/>
  <c r="P1098" i="2"/>
  <c r="P1174" i="2"/>
  <c r="P1110" i="2"/>
  <c r="P1046" i="2"/>
  <c r="P1148" i="2"/>
  <c r="P1084" i="2"/>
  <c r="P1030" i="2"/>
  <c r="P1018" i="2"/>
  <c r="P1173" i="2"/>
  <c r="P1109" i="2"/>
  <c r="P1045" i="2"/>
  <c r="P1195" i="2"/>
  <c r="P1131" i="2"/>
  <c r="P1067" i="2"/>
  <c r="P1350" i="2"/>
  <c r="P1169" i="2"/>
  <c r="P1057" i="2"/>
  <c r="P456" i="2"/>
  <c r="P1137" i="2"/>
  <c r="P572" i="2"/>
  <c r="P424" i="2"/>
  <c r="P629" i="2"/>
  <c r="P622" i="2"/>
  <c r="P372" i="2"/>
  <c r="P134" i="2"/>
  <c r="P310" i="2"/>
  <c r="P120" i="2"/>
  <c r="P161" i="2"/>
  <c r="P97" i="2"/>
  <c r="P207" i="2"/>
  <c r="P135" i="2"/>
  <c r="P163" i="2"/>
  <c r="P99" i="2"/>
  <c r="P3996" i="2"/>
  <c r="P3854" i="2"/>
  <c r="P3911" i="2"/>
  <c r="P3683" i="2"/>
  <c r="P3935" i="2"/>
  <c r="P3727" i="2"/>
  <c r="P3653" i="2"/>
  <c r="P3463" i="2"/>
  <c r="P3375" i="2"/>
  <c r="P3286" i="2"/>
  <c r="P1579" i="2"/>
  <c r="P1443" i="2"/>
  <c r="P1519" i="2"/>
  <c r="P1343" i="2"/>
  <c r="P1354" i="2"/>
  <c r="P1513" i="2"/>
  <c r="P1095" i="2"/>
  <c r="P1107" i="2"/>
  <c r="P1043" i="2"/>
  <c r="P1145" i="2"/>
  <c r="P1081" i="2"/>
  <c r="P1096" i="2"/>
  <c r="P1182" i="2"/>
  <c r="P1118" i="2"/>
  <c r="P1054" i="2"/>
  <c r="P1185" i="2"/>
  <c r="P1092" i="2"/>
  <c r="P1020" i="2"/>
  <c r="P1023" i="2"/>
  <c r="P584" i="2"/>
  <c r="P641" i="2"/>
  <c r="P556" i="2"/>
  <c r="P645" i="2"/>
  <c r="P396" i="2"/>
  <c r="P583" i="2"/>
  <c r="P599" i="2"/>
  <c r="P371" i="2"/>
  <c r="P121" i="2"/>
  <c r="P278" i="2"/>
  <c r="P1813" i="2"/>
  <c r="P181" i="2"/>
  <c r="P114" i="2"/>
  <c r="P187" i="2"/>
  <c r="P342" i="2"/>
  <c r="P141" i="2"/>
  <c r="P3846" i="2"/>
  <c r="P3729" i="2"/>
  <c r="P3697" i="2"/>
  <c r="P3782" i="2"/>
  <c r="P3750" i="2"/>
  <c r="P3718" i="2"/>
  <c r="P3667" i="2"/>
  <c r="P3634" i="2"/>
  <c r="P3244" i="2"/>
  <c r="P3234" i="2"/>
  <c r="P3282" i="2"/>
  <c r="P3284" i="2"/>
  <c r="P3162" i="2"/>
  <c r="P3154" i="2"/>
  <c r="P2945" i="2"/>
  <c r="P3005" i="2"/>
  <c r="P2987" i="2"/>
  <c r="P2997" i="2"/>
  <c r="P2673" i="2"/>
  <c r="P2416" i="2"/>
  <c r="P2398" i="2"/>
  <c r="P2407" i="2"/>
  <c r="P2284" i="2"/>
  <c r="P2382" i="2"/>
  <c r="P2326" i="2"/>
  <c r="P2120" i="2"/>
  <c r="P2102" i="2"/>
  <c r="P1986" i="2"/>
  <c r="P2064" i="2"/>
  <c r="P2238" i="2"/>
  <c r="P2060" i="2"/>
  <c r="P1706" i="2"/>
  <c r="P2083" i="2"/>
  <c r="P1806" i="2"/>
  <c r="P2077" i="2"/>
  <c r="P1709" i="2"/>
  <c r="P1516" i="2"/>
  <c r="P1586" i="2"/>
  <c r="P1584" i="2"/>
  <c r="P1394" i="2"/>
  <c r="P1590" i="2"/>
  <c r="P1360" i="2"/>
  <c r="P1314" i="2"/>
  <c r="P1539" i="2"/>
  <c r="P1551" i="2"/>
  <c r="P1034" i="2"/>
  <c r="P1184" i="2"/>
  <c r="P1120" i="2"/>
  <c r="P1056" i="2"/>
  <c r="P1558" i="2"/>
  <c r="P1359" i="2"/>
  <c r="P1170" i="2"/>
  <c r="P1106" i="2"/>
  <c r="P1042" i="2"/>
  <c r="P1328" i="2"/>
  <c r="P930" i="2"/>
  <c r="P898" i="2"/>
  <c r="P866" i="2"/>
  <c r="P598" i="2"/>
  <c r="P1140" i="2"/>
  <c r="P390" i="2"/>
  <c r="P426" i="2"/>
  <c r="P551" i="2"/>
  <c r="P140" i="2"/>
  <c r="P107" i="2"/>
  <c r="P453" i="2"/>
  <c r="P158" i="2"/>
  <c r="P94" i="2"/>
  <c r="N5" i="2"/>
  <c r="P203" i="2"/>
  <c r="P132" i="2"/>
  <c r="P293" i="2"/>
  <c r="P160" i="2"/>
  <c r="P96" i="2"/>
  <c r="P1563" i="2"/>
  <c r="P1545" i="2"/>
  <c r="P1337" i="2"/>
  <c r="O5" i="2"/>
  <c r="P3924" i="2"/>
  <c r="P2917" i="2"/>
  <c r="P2966" i="2"/>
  <c r="P2427" i="2"/>
  <c r="P2365" i="2"/>
  <c r="P2256" i="2"/>
  <c r="P1790" i="2"/>
  <c r="P1491" i="2"/>
  <c r="P1503" i="2"/>
  <c r="P1432" i="2"/>
  <c r="P926" i="2"/>
  <c r="P862" i="2"/>
  <c r="P783" i="2"/>
  <c r="P247" i="2"/>
  <c r="P3913" i="2"/>
  <c r="P3866" i="2"/>
  <c r="P3767" i="2"/>
  <c r="P3814" i="2"/>
  <c r="P3768" i="2"/>
  <c r="P3736" i="2"/>
  <c r="P3704" i="2"/>
  <c r="P3821" i="2"/>
  <c r="P3719" i="2"/>
  <c r="P3675" i="2"/>
  <c r="P3937" i="2"/>
  <c r="P3645" i="2"/>
  <c r="P3647" i="2"/>
  <c r="P3200" i="2"/>
  <c r="P3264" i="2"/>
  <c r="P3196" i="2"/>
  <c r="P3270" i="2"/>
  <c r="P3161" i="2"/>
  <c r="P3080" i="2"/>
  <c r="P2973" i="2"/>
  <c r="P2993" i="2"/>
  <c r="P2996" i="2"/>
  <c r="P2937" i="2"/>
  <c r="P2925" i="2"/>
  <c r="P3057" i="2"/>
  <c r="P2618" i="2"/>
  <c r="P2631" i="2"/>
  <c r="P2557" i="2"/>
  <c r="P2410" i="2"/>
  <c r="P2420" i="2"/>
  <c r="P2434" i="2"/>
  <c r="P2384" i="2"/>
  <c r="P2568" i="2"/>
  <c r="P2273" i="2"/>
  <c r="P2241" i="2"/>
  <c r="P2328" i="2"/>
  <c r="P2146" i="2"/>
  <c r="P2259" i="2"/>
  <c r="P2316" i="2"/>
  <c r="P2312" i="2"/>
  <c r="P2290" i="2"/>
  <c r="P2000" i="2"/>
  <c r="P2088" i="2"/>
  <c r="P2070" i="2"/>
  <c r="P2032" i="2"/>
  <c r="P2322" i="2"/>
  <c r="P2012" i="2"/>
  <c r="P2028" i="2"/>
  <c r="P1998" i="2"/>
  <c r="P1782" i="2"/>
  <c r="P1547" i="2"/>
  <c r="P1576" i="2"/>
  <c r="P1861" i="2"/>
  <c r="P1582" i="2"/>
  <c r="P1572" i="2"/>
  <c r="P1420" i="2"/>
  <c r="P1213" i="2"/>
  <c r="P1376" i="2"/>
  <c r="P1481" i="2"/>
  <c r="P1329" i="2"/>
  <c r="P1375" i="2"/>
  <c r="P1529" i="2"/>
  <c r="P1312" i="2"/>
  <c r="P1232" i="2"/>
  <c r="P1567" i="2"/>
  <c r="P1393" i="2"/>
  <c r="P1143" i="2"/>
  <c r="P1079" i="2"/>
  <c r="P1523" i="2"/>
  <c r="P1155" i="2"/>
  <c r="P1091" i="2"/>
  <c r="P1016" i="2"/>
  <c r="P1193" i="2"/>
  <c r="P1129" i="2"/>
  <c r="P1065" i="2"/>
  <c r="P1144" i="2"/>
  <c r="P1080" i="2"/>
  <c r="P1302" i="2"/>
  <c r="P1166" i="2"/>
  <c r="P1102" i="2"/>
  <c r="P1038" i="2"/>
  <c r="P988" i="2"/>
  <c r="P1035" i="2"/>
  <c r="P507" i="2"/>
  <c r="P364" i="2"/>
  <c r="P542" i="2"/>
  <c r="P416" i="2"/>
  <c r="P1017" i="2"/>
  <c r="P805" i="2"/>
  <c r="P185" i="2"/>
  <c r="P105" i="2"/>
  <c r="P205" i="2"/>
  <c r="P162" i="2"/>
  <c r="P98" i="2"/>
  <c r="P283" i="2"/>
  <c r="P125" i="2"/>
  <c r="P1781" i="2"/>
  <c r="P3816" i="2"/>
  <c r="P3908" i="2"/>
  <c r="P3944" i="2"/>
  <c r="P3826" i="2"/>
  <c r="P3867" i="2"/>
  <c r="P3130" i="2"/>
  <c r="P3086" i="2"/>
  <c r="P3079" i="2"/>
  <c r="P2622" i="2"/>
  <c r="P2549" i="2"/>
  <c r="P2406" i="2"/>
  <c r="P2366" i="2"/>
  <c r="P2404" i="2"/>
  <c r="P2276" i="2"/>
  <c r="P2292" i="2"/>
  <c r="P2055" i="2"/>
  <c r="P2130" i="2"/>
  <c r="P2019" i="2"/>
  <c r="P1970" i="2"/>
  <c r="P2051" i="2"/>
  <c r="P1837" i="2"/>
  <c r="P1554" i="2"/>
  <c r="P1387" i="2"/>
  <c r="P1168" i="2"/>
  <c r="P1104" i="2"/>
  <c r="P1040" i="2"/>
  <c r="P1154" i="2"/>
  <c r="P1090" i="2"/>
  <c r="P358" i="2"/>
  <c r="P553" i="2"/>
  <c r="P606" i="2"/>
  <c r="P209" i="2"/>
  <c r="P124" i="2"/>
  <c r="P365" i="2"/>
  <c r="P3863" i="2"/>
  <c r="P2970" i="2"/>
  <c r="P2389" i="2"/>
  <c r="P1794" i="2"/>
  <c r="P2011" i="2"/>
  <c r="P2003" i="2"/>
  <c r="P1434" i="2"/>
  <c r="P1555" i="2"/>
  <c r="P529" i="2"/>
  <c r="P122" i="2"/>
  <c r="P3884" i="2"/>
  <c r="P3834" i="2"/>
  <c r="P3879" i="2"/>
  <c r="P3905" i="2"/>
  <c r="P3954" i="2"/>
  <c r="P3717" i="2"/>
  <c r="P3885" i="2"/>
  <c r="P3860" i="2"/>
  <c r="P3896" i="2"/>
  <c r="P3770" i="2"/>
  <c r="P3738" i="2"/>
  <c r="P3706" i="2"/>
  <c r="P3656" i="2"/>
  <c r="P3681" i="2"/>
  <c r="P3172" i="2"/>
  <c r="P3246" i="2"/>
  <c r="P3327" i="2"/>
  <c r="P3248" i="2"/>
  <c r="P3238" i="2"/>
  <c r="P3048" i="2"/>
  <c r="P2999" i="2"/>
  <c r="P3013" i="2"/>
  <c r="P2943" i="2"/>
  <c r="P2979" i="2"/>
  <c r="P2666" i="2"/>
  <c r="P2580" i="2"/>
  <c r="P2590" i="2"/>
  <c r="P2574" i="2"/>
  <c r="P2388" i="2"/>
  <c r="P2402" i="2"/>
  <c r="P2536" i="2"/>
  <c r="P2414" i="2"/>
  <c r="P2272" i="2"/>
  <c r="P2288" i="2"/>
  <c r="P2320" i="2"/>
  <c r="P2274" i="2"/>
  <c r="P2056" i="2"/>
  <c r="P2044" i="2"/>
  <c r="P2038" i="2"/>
  <c r="P2116" i="2"/>
  <c r="P2110" i="2"/>
  <c r="P1954" i="2"/>
  <c r="P1758" i="2"/>
  <c r="P1459" i="2"/>
  <c r="P1596" i="2"/>
  <c r="P1805" i="2"/>
  <c r="P1538" i="2"/>
  <c r="P1536" i="2"/>
  <c r="P1495" i="2"/>
  <c r="P1226" i="2"/>
  <c r="P1821" i="2"/>
  <c r="P1345" i="2"/>
  <c r="P1353" i="2"/>
  <c r="P1165" i="2"/>
  <c r="P1101" i="2"/>
  <c r="P1037" i="2"/>
  <c r="P1151" i="2"/>
  <c r="P1087" i="2"/>
  <c r="P596" i="2"/>
  <c r="P550" i="2"/>
  <c r="P590" i="2"/>
  <c r="P567" i="2"/>
  <c r="P402" i="2"/>
  <c r="P111" i="2"/>
  <c r="P152" i="2"/>
  <c r="P129" i="2"/>
  <c r="P350" i="2"/>
  <c r="P167" i="2"/>
  <c r="P103" i="2"/>
  <c r="P189" i="2"/>
  <c r="P213" i="2"/>
  <c r="P3892" i="2"/>
  <c r="P1948" i="2"/>
  <c r="P2135" i="2"/>
  <c r="P1451" i="2"/>
  <c r="P481" i="2"/>
  <c r="P3874" i="2"/>
  <c r="P3902" i="2"/>
  <c r="P3876" i="2"/>
  <c r="P3818" i="2"/>
  <c r="P3946" i="2"/>
  <c r="P3745" i="2"/>
  <c r="P3713" i="2"/>
  <c r="P3687" i="2"/>
  <c r="P3668" i="2"/>
  <c r="P3812" i="2"/>
  <c r="P3766" i="2"/>
  <c r="P3734" i="2"/>
  <c r="P3702" i="2"/>
  <c r="P3953" i="2"/>
  <c r="P3658" i="2"/>
  <c r="P3684" i="2"/>
  <c r="P3320" i="2"/>
  <c r="P3222" i="2"/>
  <c r="P3156" i="2"/>
  <c r="P3236" i="2"/>
  <c r="P3230" i="2"/>
  <c r="P3299" i="2"/>
  <c r="P3275" i="2"/>
  <c r="P3325" i="2"/>
  <c r="P3017" i="2"/>
  <c r="P3001" i="2"/>
  <c r="P2976" i="2"/>
  <c r="P2982" i="2"/>
  <c r="P2659" i="2"/>
  <c r="P2583" i="2"/>
  <c r="P2596" i="2"/>
  <c r="P2578" i="2"/>
  <c r="P2609" i="2"/>
  <c r="P2244" i="2"/>
  <c r="P2375" i="2"/>
  <c r="P2268" i="2"/>
  <c r="P2270" i="2"/>
  <c r="P2100" i="2"/>
  <c r="P2023" i="2"/>
  <c r="P2018" i="2"/>
  <c r="P1742" i="2"/>
  <c r="P1573" i="2"/>
  <c r="P1580" i="2"/>
  <c r="P1773" i="2"/>
  <c r="P1522" i="2"/>
  <c r="P1520" i="2"/>
  <c r="P1386" i="2"/>
  <c r="P1606" i="2"/>
  <c r="P1583" i="2"/>
  <c r="P1444" i="2"/>
  <c r="P1384" i="2"/>
  <c r="P1789" i="2"/>
  <c r="P1342" i="2"/>
  <c r="P1152" i="2"/>
  <c r="P1088" i="2"/>
  <c r="P1028" i="2"/>
  <c r="P1202" i="2"/>
  <c r="P1138" i="2"/>
  <c r="P1074" i="2"/>
  <c r="P580" i="2"/>
  <c r="P536" i="2"/>
  <c r="P1380" i="2"/>
  <c r="P586" i="2"/>
  <c r="P574" i="2"/>
  <c r="P560" i="2"/>
  <c r="P386" i="2"/>
  <c r="P392" i="2"/>
  <c r="P408" i="2"/>
  <c r="P719" i="2"/>
  <c r="P235" i="2"/>
  <c r="P439" i="2"/>
  <c r="P108" i="2"/>
  <c r="P139" i="2"/>
  <c r="P211" i="2"/>
  <c r="P126" i="2"/>
  <c r="P164" i="2"/>
  <c r="P100" i="2"/>
  <c r="P173" i="2"/>
  <c r="P128" i="2"/>
  <c r="P3870" i="2"/>
  <c r="P3847" i="2"/>
  <c r="P3958" i="2"/>
  <c r="P3901" i="2"/>
  <c r="P3907" i="2"/>
  <c r="P3741" i="2"/>
  <c r="P3709" i="2"/>
  <c r="P3939" i="2"/>
  <c r="P3828" i="2"/>
  <c r="P3794" i="2"/>
  <c r="P3762" i="2"/>
  <c r="P3730" i="2"/>
  <c r="P3698" i="2"/>
  <c r="P3441" i="2"/>
  <c r="P3313" i="2"/>
  <c r="P3160" i="2"/>
  <c r="P3297" i="2"/>
  <c r="P3247" i="2"/>
  <c r="P3159" i="2"/>
  <c r="P3267" i="2"/>
  <c r="P3168" i="2"/>
  <c r="P2985" i="2"/>
  <c r="P3129" i="2"/>
  <c r="P3074" i="2"/>
  <c r="P2626" i="2"/>
  <c r="P2759" i="2"/>
  <c r="P2614" i="2"/>
  <c r="P2649" i="2"/>
  <c r="P2501" i="2"/>
  <c r="P2363" i="2"/>
  <c r="P2612" i="2"/>
  <c r="P2528" i="2"/>
  <c r="P2352" i="2"/>
  <c r="P2371" i="2"/>
  <c r="P2266" i="2"/>
  <c r="P2062" i="2"/>
  <c r="P2140" i="2"/>
  <c r="P2010" i="2"/>
  <c r="P2128" i="2"/>
  <c r="P2078" i="2"/>
  <c r="P2072" i="2"/>
  <c r="P2066" i="2"/>
  <c r="P2124" i="2"/>
  <c r="P1932" i="2"/>
  <c r="P1726" i="2"/>
  <c r="P1564" i="2"/>
  <c r="P1741" i="2"/>
  <c r="P1506" i="2"/>
  <c r="P1581" i="2"/>
  <c r="P1504" i="2"/>
  <c r="P1347" i="2"/>
  <c r="P1561" i="2"/>
  <c r="P1351" i="2"/>
  <c r="P1757" i="2"/>
  <c r="P1334" i="2"/>
  <c r="P1149" i="2"/>
  <c r="P1085" i="2"/>
  <c r="P1425" i="2"/>
  <c r="P1199" i="2"/>
  <c r="P1135" i="2"/>
  <c r="P1071" i="2"/>
  <c r="P846" i="2"/>
  <c r="P564" i="2"/>
  <c r="P1156" i="2"/>
  <c r="P558" i="2"/>
  <c r="P370" i="2"/>
  <c r="P376" i="2"/>
  <c r="P569" i="2"/>
  <c r="P398" i="2"/>
  <c r="P687" i="2"/>
  <c r="P397" i="2"/>
  <c r="P159" i="2"/>
  <c r="P95" i="2"/>
  <c r="P136" i="2"/>
  <c r="P407" i="2"/>
  <c r="P193" i="2"/>
  <c r="P113" i="2"/>
  <c r="P151" i="2"/>
  <c r="P217" i="2"/>
  <c r="P467" i="2"/>
  <c r="P195" i="2"/>
  <c r="P115" i="2"/>
  <c r="R334" i="2" l="1"/>
  <c r="R1607" i="2"/>
  <c r="R15" i="2"/>
  <c r="R2293" i="2"/>
  <c r="R3650" i="2"/>
  <c r="R712" i="2"/>
  <c r="R1313" i="2"/>
  <c r="R91" i="2"/>
  <c r="R3988" i="2"/>
  <c r="R1663" i="2"/>
  <c r="R1723" i="2"/>
  <c r="R3575" i="2"/>
  <c r="R3602" i="2"/>
  <c r="R2185" i="2"/>
  <c r="R3082" i="2"/>
  <c r="R3402" i="2"/>
  <c r="R1643" i="2"/>
  <c r="R3607" i="2"/>
  <c r="R3584" i="2"/>
  <c r="R46" i="2"/>
  <c r="R3091" i="2"/>
  <c r="R3511" i="2"/>
  <c r="R2286" i="2"/>
  <c r="R74" i="2"/>
  <c r="R352" i="2"/>
  <c r="R2475" i="2"/>
  <c r="R2962" i="2"/>
  <c r="R273" i="2"/>
  <c r="R3595" i="2"/>
  <c r="R3586" i="2"/>
  <c r="R484" i="2"/>
  <c r="R336" i="2"/>
  <c r="R49" i="2"/>
  <c r="R3253" i="2"/>
  <c r="R3250" i="2"/>
  <c r="R3601" i="2"/>
  <c r="R3600" i="2"/>
  <c r="R3985" i="2"/>
  <c r="R463" i="2"/>
  <c r="R3603" i="2"/>
  <c r="R3572" i="2"/>
  <c r="R3268" i="2"/>
  <c r="R457" i="2"/>
  <c r="R3968" i="2"/>
  <c r="R3904" i="2"/>
  <c r="R3898" i="2"/>
  <c r="R3983" i="2"/>
  <c r="R459" i="2"/>
  <c r="R404" i="2"/>
  <c r="R3578" i="2"/>
  <c r="R468" i="2"/>
  <c r="R237" i="2"/>
  <c r="R242" i="2"/>
  <c r="R555" i="2"/>
  <c r="R241" i="2"/>
  <c r="R3528" i="2"/>
  <c r="R3960" i="2"/>
  <c r="R3986" i="2"/>
  <c r="R3646" i="2"/>
  <c r="R445" i="2"/>
  <c r="R3585" i="2"/>
  <c r="R324" i="2"/>
  <c r="R302" i="2"/>
  <c r="R498" i="2"/>
  <c r="R340" i="2"/>
  <c r="R383" i="2"/>
  <c r="R279" i="2"/>
  <c r="R442" i="2"/>
  <c r="R2301" i="2"/>
  <c r="R447" i="2"/>
  <c r="R3980" i="2"/>
  <c r="R269" i="2"/>
  <c r="R262" i="2"/>
  <c r="R367" i="2"/>
  <c r="R3993" i="2"/>
  <c r="R3597" i="2"/>
  <c r="R3990" i="2"/>
  <c r="R3554" i="2"/>
  <c r="R2303" i="2"/>
  <c r="R607" i="2"/>
  <c r="R3592" i="2"/>
  <c r="R474" i="2"/>
  <c r="R510" i="2"/>
  <c r="R3423" i="2"/>
  <c r="R284" i="2"/>
  <c r="R3425" i="2"/>
  <c r="R341" i="2"/>
  <c r="R504" i="2"/>
  <c r="R3576" i="2"/>
  <c r="R3418" i="2"/>
  <c r="R312" i="2"/>
  <c r="R3587" i="2"/>
  <c r="R3982" i="2"/>
  <c r="R361" i="2"/>
  <c r="R3594" i="2"/>
  <c r="R3997" i="2"/>
  <c r="R3974" i="2"/>
  <c r="R298" i="2"/>
  <c r="R3976" i="2"/>
  <c r="R280" i="2"/>
  <c r="R446" i="2"/>
  <c r="R24" i="2"/>
  <c r="R2485" i="2"/>
  <c r="R319" i="2"/>
  <c r="R243" i="2"/>
  <c r="R290" i="2"/>
  <c r="R3591" i="2"/>
  <c r="R3263" i="2"/>
  <c r="R3906" i="2"/>
  <c r="R3257" i="2"/>
  <c r="R3598" i="2"/>
  <c r="R3579" i="2"/>
  <c r="R343" i="2"/>
  <c r="R2295" i="2"/>
  <c r="R449" i="2"/>
  <c r="R238" i="2"/>
  <c r="R3936" i="2"/>
  <c r="R3995" i="2"/>
  <c r="R304" i="2"/>
  <c r="R547" i="2"/>
  <c r="R3969" i="2"/>
  <c r="R335" i="2"/>
  <c r="R444" i="2"/>
  <c r="R339" i="2"/>
  <c r="R3566" i="2"/>
  <c r="R3596" i="2"/>
  <c r="R318" i="2"/>
  <c r="R3583" i="2"/>
  <c r="R3259" i="2"/>
  <c r="R3638" i="2"/>
  <c r="R3970" i="2"/>
  <c r="R3962" i="2"/>
  <c r="R3553" i="2"/>
  <c r="R3593" i="2"/>
  <c r="R2501" i="2"/>
  <c r="R1056" i="2"/>
  <c r="R414" i="2"/>
  <c r="R2614" i="2"/>
  <c r="R3812" i="2"/>
  <c r="R2019" i="2"/>
  <c r="R3080" i="2"/>
  <c r="R2060" i="2"/>
  <c r="R1131" i="2"/>
  <c r="R1186" i="2"/>
  <c r="R1577" i="2"/>
  <c r="R3232" i="2"/>
  <c r="R3784" i="2"/>
  <c r="R3686" i="2"/>
  <c r="R3333" i="2"/>
  <c r="R1407" i="2"/>
  <c r="R2125" i="2"/>
  <c r="R1416" i="2"/>
  <c r="R8" i="2"/>
  <c r="R2626" i="2"/>
  <c r="R3325" i="2"/>
  <c r="R3905" i="2"/>
  <c r="R1567" i="2"/>
  <c r="R1185" i="2"/>
  <c r="R1045" i="2"/>
  <c r="R3780" i="2"/>
  <c r="R3190" i="2"/>
  <c r="R3643" i="2"/>
  <c r="R1729" i="2"/>
  <c r="R3893" i="2"/>
  <c r="R143" i="2"/>
  <c r="R3474" i="2"/>
  <c r="R276" i="2"/>
  <c r="R3746" i="2"/>
  <c r="R1559" i="2"/>
  <c r="R1592" i="2"/>
  <c r="R592" i="2"/>
  <c r="R1958" i="2"/>
  <c r="R2161" i="2"/>
  <c r="R1820" i="2"/>
  <c r="R580" i="2"/>
  <c r="R2993" i="2"/>
  <c r="R1392" i="2"/>
  <c r="R3762" i="2"/>
  <c r="R3908" i="2"/>
  <c r="R3716" i="2"/>
  <c r="R3047" i="2"/>
  <c r="R1093" i="2"/>
  <c r="R3828" i="2"/>
  <c r="R167" i="2"/>
  <c r="R209" i="2"/>
  <c r="R2568" i="2"/>
  <c r="R3162" i="2"/>
  <c r="R3294" i="2"/>
  <c r="R1032" i="2"/>
  <c r="R282" i="2"/>
  <c r="R1988" i="2"/>
  <c r="R3915" i="2"/>
  <c r="R2661" i="2"/>
  <c r="R2630" i="2"/>
  <c r="R3229" i="2"/>
  <c r="R3089" i="2"/>
  <c r="R1773" i="2"/>
  <c r="R364" i="2"/>
  <c r="R1350" i="2"/>
  <c r="R954" i="2"/>
  <c r="R211" i="2"/>
  <c r="R1143" i="2"/>
  <c r="R1020" i="2"/>
  <c r="R3194" i="2"/>
  <c r="R1063" i="2"/>
  <c r="R840" i="2"/>
  <c r="R2653" i="2"/>
  <c r="R2893" i="2"/>
  <c r="R2247" i="2"/>
  <c r="R2505" i="2"/>
  <c r="R2194" i="2"/>
  <c r="R1291" i="2"/>
  <c r="R95" i="2"/>
  <c r="R108" i="2"/>
  <c r="R1345" i="2"/>
  <c r="R1781" i="2"/>
  <c r="R3913" i="2"/>
  <c r="R3286" i="2"/>
  <c r="R156" i="2"/>
  <c r="R2763" i="2"/>
  <c r="R2971" i="2"/>
  <c r="R2982" i="2"/>
  <c r="R107" i="2"/>
  <c r="R3841" i="2"/>
  <c r="R3013" i="2"/>
  <c r="R551" i="2"/>
  <c r="R2953" i="2"/>
  <c r="R3311" i="2"/>
  <c r="R2418" i="2"/>
  <c r="R102" i="2"/>
  <c r="R535" i="2"/>
  <c r="R223" i="2"/>
  <c r="R127" i="2"/>
  <c r="R2280" i="2"/>
  <c r="R3109" i="2"/>
  <c r="R2196" i="2"/>
  <c r="R2072" i="2"/>
  <c r="R2018" i="2"/>
  <c r="R3048" i="2"/>
  <c r="R1998" i="2"/>
  <c r="R2064" i="2"/>
  <c r="R1372" i="2"/>
  <c r="R2616" i="2"/>
  <c r="R2372" i="2"/>
  <c r="R3014" i="2"/>
  <c r="R2800" i="2"/>
  <c r="R3019" i="2"/>
  <c r="R2994" i="2"/>
  <c r="R145" i="2"/>
  <c r="R3443" i="2"/>
  <c r="R2205" i="2"/>
  <c r="R952" i="2"/>
  <c r="R1616" i="2"/>
  <c r="R164" i="2"/>
  <c r="R2083" i="2"/>
  <c r="R3309" i="2"/>
  <c r="R407" i="2"/>
  <c r="R1138" i="2"/>
  <c r="R2044" i="2"/>
  <c r="R1035" i="2"/>
  <c r="R3767" i="2"/>
  <c r="R1357" i="2"/>
  <c r="R1701" i="2"/>
  <c r="R2827" i="2"/>
  <c r="R2647" i="2"/>
  <c r="R2670" i="2"/>
  <c r="R3175" i="2"/>
  <c r="R2266" i="2"/>
  <c r="R1444" i="2"/>
  <c r="R3902" i="2"/>
  <c r="R2402" i="2"/>
  <c r="R1555" i="2"/>
  <c r="R1065" i="2"/>
  <c r="R2631" i="2"/>
  <c r="R1503" i="2"/>
  <c r="R3683" i="2"/>
  <c r="R1148" i="2"/>
  <c r="R3856" i="2"/>
  <c r="R1348" i="2"/>
  <c r="R2496" i="2"/>
  <c r="R3798" i="2"/>
  <c r="R2668" i="2"/>
  <c r="R1114" i="2"/>
  <c r="R3722" i="2"/>
  <c r="R894" i="2"/>
  <c r="R1221" i="2"/>
  <c r="R1212" i="2"/>
  <c r="R2744" i="2"/>
  <c r="R2269" i="2"/>
  <c r="R902" i="2"/>
  <c r="R2394" i="2"/>
  <c r="R1767" i="2"/>
  <c r="R2118" i="2"/>
  <c r="R3632" i="2"/>
  <c r="R1132" i="2"/>
  <c r="R3331" i="2"/>
  <c r="R3806" i="2"/>
  <c r="R2142" i="2"/>
  <c r="R3216" i="2"/>
  <c r="R1528" i="2"/>
  <c r="R1688" i="2"/>
  <c r="R3158" i="2"/>
  <c r="R2334" i="2"/>
  <c r="R751" i="2"/>
  <c r="R116" i="2"/>
  <c r="R3217" i="2"/>
  <c r="R3525" i="2"/>
  <c r="R2847" i="2"/>
  <c r="R1455" i="2"/>
  <c r="R1568" i="2"/>
  <c r="R2468" i="2"/>
  <c r="R960" i="2"/>
  <c r="R1801" i="2"/>
  <c r="R1180" i="2"/>
  <c r="R3486" i="2"/>
  <c r="R2961" i="2"/>
  <c r="R3097" i="2"/>
  <c r="R3138" i="2"/>
  <c r="R2920" i="2"/>
  <c r="R3456" i="2"/>
  <c r="R878" i="2"/>
  <c r="R2663" i="2"/>
  <c r="R3561" i="2"/>
  <c r="R1362" i="2"/>
  <c r="R1103" i="2"/>
  <c r="R2992" i="2"/>
  <c r="R1077" i="2"/>
  <c r="R836" i="2"/>
  <c r="R610" i="2"/>
  <c r="R1653" i="2"/>
  <c r="R2377" i="2"/>
  <c r="R3734" i="2"/>
  <c r="R1861" i="2"/>
  <c r="R155" i="2"/>
  <c r="R3222" i="2"/>
  <c r="R2549" i="2"/>
  <c r="R3667" i="2"/>
  <c r="R424" i="2"/>
  <c r="R2544" i="2"/>
  <c r="R3011" i="2"/>
  <c r="R3848" i="2"/>
  <c r="R2330" i="2"/>
  <c r="R1465" i="2"/>
  <c r="R3032" i="2"/>
  <c r="R2960" i="2"/>
  <c r="R3925" i="2"/>
  <c r="R2662" i="2"/>
  <c r="R3508" i="2"/>
  <c r="R938" i="2"/>
  <c r="R2115" i="2"/>
  <c r="R882" i="2"/>
  <c r="R3920" i="2"/>
  <c r="R1333" i="2"/>
  <c r="R2249" i="2"/>
  <c r="R3728" i="2"/>
  <c r="R3280" i="2"/>
  <c r="R113" i="2"/>
  <c r="R2970" i="2"/>
  <c r="R584" i="2"/>
  <c r="R1955" i="2"/>
  <c r="R3717" i="2"/>
  <c r="R2945" i="2"/>
  <c r="R594" i="2"/>
  <c r="R1798" i="2"/>
  <c r="R1352" i="2"/>
  <c r="R2615" i="2"/>
  <c r="R3159" i="2"/>
  <c r="R1726" i="2"/>
  <c r="R2966" i="2"/>
  <c r="R2826" i="2"/>
  <c r="R189" i="2"/>
  <c r="R3924" i="2"/>
  <c r="R123" i="2"/>
  <c r="R524" i="2"/>
  <c r="R2045" i="2"/>
  <c r="R1358" i="2"/>
  <c r="R3949" i="2"/>
  <c r="R567" i="2"/>
  <c r="R105" i="2"/>
  <c r="R1584" i="2"/>
  <c r="R1374" i="2"/>
  <c r="R2779" i="2"/>
  <c r="R2116" i="2"/>
  <c r="R3846" i="2"/>
  <c r="R2124" i="2"/>
  <c r="R400" i="2"/>
  <c r="R1347" i="2"/>
  <c r="R2244" i="2"/>
  <c r="R3681" i="2"/>
  <c r="R1481" i="2"/>
  <c r="R132" i="2"/>
  <c r="R1145" i="2"/>
  <c r="R3170" i="2"/>
  <c r="R495" i="2"/>
  <c r="R1464" i="2"/>
  <c r="R2051" i="2"/>
  <c r="R1323" i="2"/>
  <c r="R3743" i="2"/>
  <c r="R1199" i="2"/>
  <c r="R1165" i="2"/>
  <c r="R2241" i="2"/>
  <c r="R97" i="2"/>
  <c r="R3886" i="2"/>
  <c r="R2304" i="2"/>
  <c r="R1220" i="2"/>
  <c r="R2572" i="2"/>
  <c r="R1805" i="2"/>
  <c r="R1040" i="2"/>
  <c r="R2088" i="2"/>
  <c r="R1328" i="2"/>
  <c r="R599" i="2"/>
  <c r="R1533" i="2"/>
  <c r="R3758" i="2"/>
  <c r="R486" i="2"/>
  <c r="R258" i="2"/>
  <c r="R2138" i="2"/>
  <c r="R3892" i="2"/>
  <c r="R1523" i="2"/>
  <c r="R2987" i="2"/>
  <c r="R2761" i="2"/>
  <c r="R110" i="2"/>
  <c r="R1549" i="2"/>
  <c r="R2338" i="2"/>
  <c r="R3737" i="2"/>
  <c r="R871" i="2"/>
  <c r="R2825" i="2"/>
  <c r="R130" i="2"/>
  <c r="R1850" i="2"/>
  <c r="R2428" i="2"/>
  <c r="R1682" i="2"/>
  <c r="R2540" i="2"/>
  <c r="R3720" i="2"/>
  <c r="R1146" i="2"/>
  <c r="R144" i="2"/>
  <c r="R1510" i="2"/>
  <c r="R3742" i="2"/>
  <c r="R201" i="2"/>
  <c r="R2624" i="2"/>
  <c r="R2117" i="2"/>
  <c r="R2629" i="2"/>
  <c r="R1940" i="2"/>
  <c r="R2222" i="2"/>
  <c r="R3023" i="2"/>
  <c r="R1979" i="2"/>
  <c r="R119" i="2"/>
  <c r="R1925" i="2"/>
  <c r="R2958" i="2"/>
  <c r="R2991" i="2"/>
  <c r="R1720" i="2"/>
  <c r="R1832" i="2"/>
  <c r="R1865" i="2"/>
  <c r="R1041" i="2"/>
  <c r="R2916" i="2"/>
  <c r="R3012" i="2"/>
  <c r="R1418" i="2"/>
  <c r="R2370" i="2"/>
  <c r="R1044" i="2"/>
  <c r="R2026" i="2"/>
  <c r="R2024" i="2"/>
  <c r="R743" i="2"/>
  <c r="R1287" i="2"/>
  <c r="R1605" i="2"/>
  <c r="R3938" i="2"/>
  <c r="R2539" i="2"/>
  <c r="R2843" i="2"/>
  <c r="R3475" i="2"/>
  <c r="R3621" i="2"/>
  <c r="R3984" i="2"/>
  <c r="R3590" i="2"/>
  <c r="R2785" i="2"/>
  <c r="R3825" i="2"/>
  <c r="R859" i="2"/>
  <c r="R1691" i="2"/>
  <c r="R1911" i="2"/>
  <c r="R2686" i="2"/>
  <c r="R377" i="2"/>
  <c r="R1051" i="2"/>
  <c r="R1366" i="2"/>
  <c r="R3860" i="2"/>
  <c r="R2146" i="2"/>
  <c r="R135" i="2"/>
  <c r="R3679" i="2"/>
  <c r="R1058" i="2"/>
  <c r="R3060" i="2"/>
  <c r="R2108" i="2"/>
  <c r="R2219" i="2"/>
  <c r="R1797" i="2"/>
  <c r="R1968" i="2"/>
  <c r="R2757" i="2"/>
  <c r="R149" i="2"/>
  <c r="R2074" i="2"/>
  <c r="R417" i="2"/>
  <c r="R2229" i="2"/>
  <c r="R2783" i="2"/>
  <c r="R1197" i="2"/>
  <c r="R3637" i="2"/>
  <c r="R2724" i="2"/>
  <c r="R2397" i="2"/>
  <c r="R1300" i="2"/>
  <c r="R64" i="2"/>
  <c r="R1636" i="2"/>
  <c r="R885" i="2"/>
  <c r="R249" i="2"/>
  <c r="R409" i="2"/>
  <c r="R2684" i="2"/>
  <c r="R568" i="2"/>
  <c r="R2980" i="2"/>
  <c r="R3538" i="2"/>
  <c r="R23" i="2"/>
  <c r="R3703" i="2"/>
  <c r="R3085" i="2"/>
  <c r="R1134" i="2"/>
  <c r="R2979" i="2"/>
  <c r="R1343" i="2"/>
  <c r="R1881" i="2"/>
  <c r="R1573" i="2"/>
  <c r="R1184" i="2"/>
  <c r="R2096" i="2"/>
  <c r="R2240" i="2"/>
  <c r="R2585" i="2"/>
  <c r="R154" i="2"/>
  <c r="R1644" i="2"/>
  <c r="R1244" i="2"/>
  <c r="R63" i="2"/>
  <c r="R2607" i="2"/>
  <c r="R2875" i="2"/>
  <c r="R3362" i="2"/>
  <c r="R3723" i="2"/>
  <c r="R2769" i="2"/>
  <c r="R3622" i="2"/>
  <c r="R2819" i="2"/>
  <c r="R755" i="2"/>
  <c r="R3093" i="2"/>
  <c r="R1267" i="2"/>
  <c r="R2696" i="2"/>
  <c r="R11" i="2"/>
  <c r="R322" i="2"/>
  <c r="R1115" i="2"/>
  <c r="R1594" i="2"/>
  <c r="R3826" i="2"/>
  <c r="R2040" i="2"/>
  <c r="R1126" i="2"/>
  <c r="R3001" i="2"/>
  <c r="R1547" i="2"/>
  <c r="R1443" i="2"/>
  <c r="R2430" i="2"/>
  <c r="R2457" i="2"/>
  <c r="R2350" i="2"/>
  <c r="R3070" i="2"/>
  <c r="R1595" i="2"/>
  <c r="R215" i="2"/>
  <c r="R198" i="2"/>
  <c r="R3181" i="2"/>
  <c r="R2105" i="2"/>
  <c r="R968" i="2"/>
  <c r="R844" i="2"/>
  <c r="R1863" i="2"/>
  <c r="R136" i="2"/>
  <c r="R1425" i="2"/>
  <c r="R2066" i="2"/>
  <c r="R2759" i="2"/>
  <c r="R3794" i="2"/>
  <c r="R139" i="2"/>
  <c r="R1202" i="2"/>
  <c r="R1742" i="2"/>
  <c r="R3017" i="2"/>
  <c r="R3668" i="2"/>
  <c r="R103" i="2"/>
  <c r="R1353" i="2"/>
  <c r="R2056" i="2"/>
  <c r="R2999" i="2"/>
  <c r="R124" i="2"/>
  <c r="R2130" i="2"/>
  <c r="R3816" i="2"/>
  <c r="R988" i="2"/>
  <c r="R1393" i="2"/>
  <c r="R1782" i="2"/>
  <c r="R2273" i="2"/>
  <c r="R3161" i="2"/>
  <c r="R3866" i="2"/>
  <c r="R1604" i="2"/>
  <c r="R1037" i="2"/>
  <c r="R3768" i="2"/>
  <c r="R3701" i="2"/>
  <c r="R1337" i="2"/>
  <c r="R1022" i="2"/>
  <c r="R1161" i="2"/>
  <c r="R1191" i="2"/>
  <c r="R2362" i="2"/>
  <c r="R2221" i="2"/>
  <c r="R2641" i="2"/>
  <c r="R3041" i="2"/>
  <c r="R613" i="2"/>
  <c r="R1524" i="2"/>
  <c r="R1655" i="2"/>
  <c r="R2554" i="2"/>
  <c r="R1071" i="2"/>
  <c r="R1864" i="2"/>
  <c r="R1085" i="2"/>
  <c r="R1028" i="2"/>
  <c r="R3687" i="2"/>
  <c r="R2274" i="2"/>
  <c r="R2055" i="2"/>
  <c r="R1038" i="2"/>
  <c r="R1551" i="2"/>
  <c r="R114" i="2"/>
  <c r="R120" i="2"/>
  <c r="R2030" i="2"/>
  <c r="R1927" i="2"/>
  <c r="R3842" i="2"/>
  <c r="R117" i="2"/>
  <c r="R3715" i="2"/>
  <c r="R904" i="2"/>
  <c r="R1335" i="2"/>
  <c r="R1237" i="2"/>
  <c r="R1367" i="2"/>
  <c r="R3512" i="2"/>
  <c r="R3308" i="2"/>
  <c r="R2862" i="2"/>
  <c r="R2877" i="2"/>
  <c r="R2437" i="2"/>
  <c r="R2699" i="2"/>
  <c r="R576" i="2"/>
  <c r="R2935" i="2"/>
  <c r="R3034" i="2"/>
  <c r="R745" i="2"/>
  <c r="R1462" i="2"/>
  <c r="R651" i="2"/>
  <c r="R1403" i="2"/>
  <c r="R3346" i="2"/>
  <c r="R1083" i="2"/>
  <c r="R159" i="2"/>
  <c r="R1149" i="2"/>
  <c r="R2078" i="2"/>
  <c r="R3074" i="2"/>
  <c r="R439" i="2"/>
  <c r="R1088" i="2"/>
  <c r="R2023" i="2"/>
  <c r="R3713" i="2"/>
  <c r="R350" i="2"/>
  <c r="R1821" i="2"/>
  <c r="R2320" i="2"/>
  <c r="R3879" i="2"/>
  <c r="R606" i="2"/>
  <c r="R125" i="2"/>
  <c r="R1102" i="2"/>
  <c r="R1232" i="2"/>
  <c r="R2028" i="2"/>
  <c r="R2384" i="2"/>
  <c r="R3196" i="2"/>
  <c r="R247" i="2"/>
  <c r="R1545" i="2"/>
  <c r="R1140" i="2"/>
  <c r="R1539" i="2"/>
  <c r="R1986" i="2"/>
  <c r="R3284" i="2"/>
  <c r="R181" i="2"/>
  <c r="R1054" i="2"/>
  <c r="R3375" i="2"/>
  <c r="R1109" i="2"/>
  <c r="R1346" i="2"/>
  <c r="R2239" i="2"/>
  <c r="R3315" i="2"/>
  <c r="R3662" i="2"/>
  <c r="R428" i="2"/>
  <c r="R1072" i="2"/>
  <c r="R1692" i="2"/>
  <c r="R2620" i="2"/>
  <c r="R3283" i="2"/>
  <c r="R545" i="2"/>
  <c r="R3672" i="2"/>
  <c r="R1857" i="2"/>
  <c r="R1377" i="2"/>
  <c r="R3918" i="2"/>
  <c r="R2128" i="2"/>
  <c r="R1152" i="2"/>
  <c r="R129" i="2"/>
  <c r="R3834" i="2"/>
  <c r="R1166" i="2"/>
  <c r="R2434" i="2"/>
  <c r="R598" i="2"/>
  <c r="R3282" i="2"/>
  <c r="R134" i="2"/>
  <c r="R2271" i="2"/>
  <c r="R1136" i="2"/>
  <c r="R3469" i="2"/>
  <c r="R2512" i="2"/>
  <c r="R231" i="2"/>
  <c r="R3500" i="2"/>
  <c r="R2894" i="2"/>
  <c r="R2392" i="2"/>
  <c r="R2837" i="2"/>
  <c r="R1874" i="2"/>
  <c r="R1373" i="2"/>
  <c r="R665" i="2"/>
  <c r="R1657" i="2"/>
  <c r="R2261" i="2"/>
  <c r="R3220" i="2"/>
  <c r="R1048" i="2"/>
  <c r="R2709" i="2"/>
  <c r="R687" i="2"/>
  <c r="R1757" i="2"/>
  <c r="R2010" i="2"/>
  <c r="R2985" i="2"/>
  <c r="R3741" i="2"/>
  <c r="R719" i="2"/>
  <c r="R1342" i="2"/>
  <c r="R2270" i="2"/>
  <c r="R3230" i="2"/>
  <c r="R152" i="2"/>
  <c r="R1495" i="2"/>
  <c r="R2272" i="2"/>
  <c r="R3327" i="2"/>
  <c r="R3884" i="2"/>
  <c r="R358" i="2"/>
  <c r="R2404" i="2"/>
  <c r="R98" i="2"/>
  <c r="R1302" i="2"/>
  <c r="R1529" i="2"/>
  <c r="R2322" i="2"/>
  <c r="R2420" i="2"/>
  <c r="R3200" i="2"/>
  <c r="R862" i="2"/>
  <c r="R96" i="2"/>
  <c r="R866" i="2"/>
  <c r="R1360" i="2"/>
  <c r="R2120" i="2"/>
  <c r="R3234" i="2"/>
  <c r="R278" i="2"/>
  <c r="R1182" i="2"/>
  <c r="R372" i="2"/>
  <c r="R1018" i="2"/>
  <c r="R1330" i="2"/>
  <c r="R2306" i="2"/>
  <c r="R3319" i="2"/>
  <c r="R3919" i="2"/>
  <c r="R1200" i="2"/>
  <c r="R2080" i="2"/>
  <c r="R2623" i="2"/>
  <c r="R3677" i="2"/>
  <c r="R1255" i="2"/>
  <c r="R1055" i="2"/>
  <c r="R2374" i="2"/>
  <c r="R3858" i="2"/>
  <c r="R412" i="2"/>
  <c r="R1187" i="2"/>
  <c r="R2046" i="2"/>
  <c r="R3381" i="2"/>
  <c r="R1124" i="2"/>
  <c r="R1363" i="2"/>
  <c r="R2831" i="2"/>
  <c r="R3880" i="2"/>
  <c r="R521" i="2"/>
  <c r="R2555" i="2"/>
  <c r="R2153" i="2"/>
  <c r="R643" i="2"/>
  <c r="R2154" i="2"/>
  <c r="R3166" i="2"/>
  <c r="R741" i="2"/>
  <c r="R2502" i="2"/>
  <c r="R2097" i="2"/>
  <c r="R3178" i="2"/>
  <c r="R3852" i="2"/>
  <c r="R554" i="2"/>
  <c r="R1931" i="2"/>
  <c r="R2725" i="2"/>
  <c r="R3439" i="2"/>
  <c r="R410" i="2"/>
  <c r="R1602" i="2"/>
  <c r="R3003" i="2"/>
  <c r="R1258" i="2"/>
  <c r="R939" i="2"/>
  <c r="R3994" i="2"/>
  <c r="R3227" i="2"/>
  <c r="R3721" i="2"/>
  <c r="R1508" i="2"/>
  <c r="R913" i="2"/>
  <c r="R2594" i="2"/>
  <c r="R2632" i="2"/>
  <c r="R3036" i="2"/>
  <c r="R2101" i="2"/>
  <c r="R1631" i="2"/>
  <c r="R1188" i="2"/>
  <c r="R3111" i="2"/>
  <c r="R3198" i="2"/>
  <c r="R2390" i="2"/>
  <c r="R493" i="2"/>
  <c r="R2949" i="2"/>
  <c r="R1938" i="2"/>
  <c r="R1340" i="2"/>
  <c r="R3136" i="2"/>
  <c r="R998" i="2"/>
  <c r="R3403" i="2"/>
  <c r="R2007" i="2"/>
  <c r="R896" i="2"/>
  <c r="R1803" i="2"/>
  <c r="R2602" i="2"/>
  <c r="R2604" i="2"/>
  <c r="R3212" i="2"/>
  <c r="R1230" i="2"/>
  <c r="R1980" i="2"/>
  <c r="R1047" i="2"/>
  <c r="R1128" i="2"/>
  <c r="R1972" i="2"/>
  <c r="R1112" i="2"/>
  <c r="R909" i="2"/>
  <c r="R1921" i="2"/>
  <c r="R1890" i="2"/>
  <c r="R2909" i="2"/>
  <c r="R3433" i="2"/>
  <c r="R3618" i="2"/>
  <c r="R3827" i="2"/>
  <c r="R70" i="2"/>
  <c r="R893" i="2"/>
  <c r="R937" i="2"/>
  <c r="R1263" i="2"/>
  <c r="R2479" i="2"/>
  <c r="R3513" i="2"/>
  <c r="R451" i="2"/>
  <c r="R403" i="2"/>
  <c r="R958" i="2"/>
  <c r="R1780" i="2"/>
  <c r="R2149" i="2"/>
  <c r="R2433" i="2"/>
  <c r="R1466" i="2"/>
  <c r="R2085" i="2"/>
  <c r="R2403" i="2"/>
  <c r="R2931" i="2"/>
  <c r="R3769" i="2"/>
  <c r="R1884" i="2"/>
  <c r="R2036" i="2"/>
  <c r="R3185" i="2"/>
  <c r="R3285" i="2"/>
  <c r="R3043" i="2"/>
  <c r="R758" i="2"/>
  <c r="R895" i="2"/>
  <c r="R3173" i="2"/>
  <c r="R3149" i="2"/>
  <c r="R517" i="2"/>
  <c r="R490" i="2"/>
  <c r="R977" i="2"/>
  <c r="R1248" i="2"/>
  <c r="R1724" i="2"/>
  <c r="R2043" i="2"/>
  <c r="R2400" i="2"/>
  <c r="R2781" i="2"/>
  <c r="R3338" i="2"/>
  <c r="R3642" i="2"/>
  <c r="R2817" i="2"/>
  <c r="R3691" i="2"/>
  <c r="R1413" i="2"/>
  <c r="R1632" i="2"/>
  <c r="R3075" i="2"/>
  <c r="R2853" i="2"/>
  <c r="R1672" i="2"/>
  <c r="R2718" i="2"/>
  <c r="R3552" i="2"/>
  <c r="R705" i="2"/>
  <c r="R964" i="2"/>
  <c r="R1953" i="2"/>
  <c r="R2186" i="2"/>
  <c r="R2469" i="2"/>
  <c r="R3773" i="2"/>
  <c r="R3108" i="2"/>
  <c r="R3617" i="2"/>
  <c r="R807" i="2"/>
  <c r="R1674" i="2"/>
  <c r="R3145" i="2"/>
  <c r="R270" i="2"/>
  <c r="R2866" i="2"/>
  <c r="R3694" i="2"/>
  <c r="R690" i="2"/>
  <c r="R1719" i="2"/>
  <c r="R2748" i="2"/>
  <c r="R1256" i="2"/>
  <c r="R1509" i="2"/>
  <c r="R2069" i="2"/>
  <c r="R222" i="2"/>
  <c r="R1676" i="2"/>
  <c r="R3483" i="2"/>
  <c r="R549" i="2"/>
  <c r="R1534" i="2"/>
  <c r="R1977" i="2"/>
  <c r="R2494" i="2"/>
  <c r="R2735" i="2"/>
  <c r="R2865" i="2"/>
  <c r="R3349" i="2"/>
  <c r="R3072" i="2"/>
  <c r="R686" i="2"/>
  <c r="R1665" i="2"/>
  <c r="R3517" i="2"/>
  <c r="R436" i="2"/>
  <c r="R854" i="2"/>
  <c r="R1325" i="2"/>
  <c r="R1728" i="2"/>
  <c r="R1761" i="2"/>
  <c r="R2027" i="2"/>
  <c r="R2327" i="2"/>
  <c r="R3386" i="2"/>
  <c r="R3868" i="2"/>
  <c r="R809" i="2"/>
  <c r="R1769" i="2"/>
  <c r="R3614" i="2"/>
  <c r="R731" i="2"/>
  <c r="R1775" i="2"/>
  <c r="R2938" i="2"/>
  <c r="R3491" i="2"/>
  <c r="R1422" i="2"/>
  <c r="R1700" i="2"/>
  <c r="R3615" i="2"/>
  <c r="R52" i="2"/>
  <c r="R1351" i="2"/>
  <c r="R2140" i="2"/>
  <c r="R3168" i="2"/>
  <c r="R3907" i="2"/>
  <c r="R408" i="2"/>
  <c r="R1789" i="2"/>
  <c r="R2268" i="2"/>
  <c r="R3236" i="2"/>
  <c r="R3818" i="2"/>
  <c r="R111" i="2"/>
  <c r="R1536" i="2"/>
  <c r="R2414" i="2"/>
  <c r="R122" i="2"/>
  <c r="R1090" i="2"/>
  <c r="R2366" i="2"/>
  <c r="R162" i="2"/>
  <c r="R1080" i="2"/>
  <c r="R1375" i="2"/>
  <c r="R2032" i="2"/>
  <c r="R2410" i="2"/>
  <c r="R926" i="2"/>
  <c r="R160" i="2"/>
  <c r="R898" i="2"/>
  <c r="R1590" i="2"/>
  <c r="R2326" i="2"/>
  <c r="R121" i="2"/>
  <c r="R1096" i="2"/>
  <c r="R3727" i="2"/>
  <c r="R622" i="2"/>
  <c r="R1030" i="2"/>
  <c r="R1507" i="2"/>
  <c r="R2253" i="2"/>
  <c r="R3779" i="2"/>
  <c r="R655" i="2"/>
  <c r="R1326" i="2"/>
  <c r="R2052" i="2"/>
  <c r="R2765" i="2"/>
  <c r="R3678" i="2"/>
  <c r="R3537" i="2"/>
  <c r="R1119" i="2"/>
  <c r="R2378" i="2"/>
  <c r="R3992" i="2"/>
  <c r="R1031" i="2"/>
  <c r="R2111" i="2"/>
  <c r="R3453" i="2"/>
  <c r="R2716" i="2"/>
  <c r="R907" i="2"/>
  <c r="R1332" i="2"/>
  <c r="R2895" i="2"/>
  <c r="R3927" i="2"/>
  <c r="R962" i="2"/>
  <c r="R2921" i="2"/>
  <c r="R881" i="2"/>
  <c r="R1309" i="2"/>
  <c r="R2236" i="2"/>
  <c r="R737" i="2"/>
  <c r="R2440" i="2"/>
  <c r="R2158" i="2"/>
  <c r="R3292" i="2"/>
  <c r="R3888" i="2"/>
  <c r="R1026" i="2"/>
  <c r="R1754" i="2"/>
  <c r="R2998" i="2"/>
  <c r="R3378" i="2"/>
  <c r="R515" i="2"/>
  <c r="R1436" i="2"/>
  <c r="R3289" i="2"/>
  <c r="R1290" i="2"/>
  <c r="R829" i="2"/>
  <c r="R1479" i="2"/>
  <c r="R3516" i="2"/>
  <c r="R3832" i="2"/>
  <c r="R1765" i="2"/>
  <c r="R32" i="2"/>
  <c r="R2679" i="2"/>
  <c r="R1934" i="2"/>
  <c r="R3026" i="2"/>
  <c r="R1406" i="2"/>
  <c r="R2353" i="2"/>
  <c r="R1899" i="2"/>
  <c r="R2717" i="2"/>
  <c r="R2006" i="2"/>
  <c r="R3191" i="2"/>
  <c r="R3302" i="2"/>
  <c r="R2364" i="2"/>
  <c r="R1027" i="2"/>
  <c r="R3010" i="2"/>
  <c r="R2342" i="2"/>
  <c r="R1905" i="2"/>
  <c r="R257" i="2"/>
  <c r="R1075" i="2"/>
  <c r="R1052" i="2"/>
  <c r="R2318" i="2"/>
  <c r="R1913" i="2"/>
  <c r="R2193" i="2"/>
  <c r="R2676" i="2"/>
  <c r="R2849" i="2"/>
  <c r="R531" i="2"/>
  <c r="R1770" i="2"/>
  <c r="R2599" i="2"/>
  <c r="R1111" i="2"/>
  <c r="R1192" i="2"/>
  <c r="R1086" i="2"/>
  <c r="R2265" i="2"/>
  <c r="R2904" i="2"/>
  <c r="R1176" i="2"/>
  <c r="R1153" i="2"/>
  <c r="R55" i="2"/>
  <c r="R1468" i="2"/>
  <c r="R911" i="2"/>
  <c r="R3105" i="2"/>
  <c r="R2443" i="2"/>
  <c r="R2567" i="2"/>
  <c r="R3073" i="2"/>
  <c r="R3352" i="2"/>
  <c r="R3792" i="2"/>
  <c r="R2689" i="2"/>
  <c r="R3404" i="2"/>
  <c r="R3822" i="2"/>
  <c r="R3871" i="2"/>
  <c r="R771" i="2"/>
  <c r="R1839" i="2"/>
  <c r="R3071" i="2"/>
  <c r="R3470" i="2"/>
  <c r="R296" i="2"/>
  <c r="R873" i="2"/>
  <c r="R1160" i="2"/>
  <c r="R813" i="2"/>
  <c r="R2700" i="2"/>
  <c r="R3157" i="2"/>
  <c r="R253" i="2"/>
  <c r="R496" i="2"/>
  <c r="R1286" i="2"/>
  <c r="R1399" i="2"/>
  <c r="R1634" i="2"/>
  <c r="R2152" i="2"/>
  <c r="R2510" i="2"/>
  <c r="R2467" i="2"/>
  <c r="R2658" i="2"/>
  <c r="R2855" i="2"/>
  <c r="R3155" i="2"/>
  <c r="R3652" i="2"/>
  <c r="R3211" i="2"/>
  <c r="R3442" i="2"/>
  <c r="R2793" i="2"/>
  <c r="R518" i="2"/>
  <c r="R1957" i="2"/>
  <c r="R3219" i="2"/>
  <c r="R225" i="2"/>
  <c r="R917" i="2"/>
  <c r="R1125" i="2"/>
  <c r="R1440" i="2"/>
  <c r="R1849" i="2"/>
  <c r="R2113" i="2"/>
  <c r="R2613" i="2"/>
  <c r="R2808" i="2"/>
  <c r="R3027" i="2"/>
  <c r="R3570" i="2"/>
  <c r="R2606" i="2"/>
  <c r="R630" i="2"/>
  <c r="R2208" i="2"/>
  <c r="R2706" i="2"/>
  <c r="R2715" i="2"/>
  <c r="R194" i="2"/>
  <c r="R1172" i="2"/>
  <c r="R974" i="2"/>
  <c r="R1862" i="2"/>
  <c r="R3119" i="2"/>
  <c r="R3324" i="2"/>
  <c r="R3751" i="2"/>
  <c r="R3921" i="2"/>
  <c r="R621" i="2"/>
  <c r="R2727" i="2"/>
  <c r="R391" i="2"/>
  <c r="R976" i="2"/>
  <c r="R1518" i="2"/>
  <c r="R1610" i="2"/>
  <c r="R2344" i="2"/>
  <c r="R14" i="2"/>
  <c r="R834" i="2"/>
  <c r="R2770" i="2"/>
  <c r="R2506" i="2"/>
  <c r="R317" i="2"/>
  <c r="R1296" i="2"/>
  <c r="R1840" i="2"/>
  <c r="R2162" i="2"/>
  <c r="R2452" i="2"/>
  <c r="R2782" i="2"/>
  <c r="R2863" i="2"/>
  <c r="R3287" i="2"/>
  <c r="R3394" i="2"/>
  <c r="R2593" i="2"/>
  <c r="R2786" i="2"/>
  <c r="R3025" i="2"/>
  <c r="R1650" i="2"/>
  <c r="R3545" i="2"/>
  <c r="R3550" i="2"/>
  <c r="R1089" i="2"/>
  <c r="R1001" i="2"/>
  <c r="R1437" i="2"/>
  <c r="R1702" i="2"/>
  <c r="R2207" i="2"/>
  <c r="R3298" i="2"/>
  <c r="R2671" i="2"/>
  <c r="R2796" i="2"/>
  <c r="R1334" i="2"/>
  <c r="R3709" i="2"/>
  <c r="R2100" i="2"/>
  <c r="R3299" i="2"/>
  <c r="R1226" i="2"/>
  <c r="R2276" i="2"/>
  <c r="R1312" i="2"/>
  <c r="R1563" i="2"/>
  <c r="R2102" i="2"/>
  <c r="R1118" i="2"/>
  <c r="R1173" i="2"/>
  <c r="R227" i="2"/>
  <c r="R2628" i="2"/>
  <c r="R1297" i="2"/>
  <c r="R3864" i="2"/>
  <c r="R2014" i="2"/>
  <c r="R499" i="2"/>
  <c r="R1208" i="2"/>
  <c r="R3676" i="2"/>
  <c r="R2042" i="2"/>
  <c r="R2491" i="2"/>
  <c r="R624" i="2"/>
  <c r="R2321" i="2"/>
  <c r="R1725" i="2"/>
  <c r="R1019" i="2"/>
  <c r="R1269" i="2"/>
  <c r="R3006" i="2"/>
  <c r="R3933" i="2"/>
  <c r="R1814" i="2"/>
  <c r="R2584" i="2"/>
  <c r="R2548" i="2"/>
  <c r="R2656" i="2"/>
  <c r="R430" i="2"/>
  <c r="R2672" i="2"/>
  <c r="R1368" i="2"/>
  <c r="R2636" i="2"/>
  <c r="R1206" i="2"/>
  <c r="R585" i="2"/>
  <c r="R3883" i="2"/>
  <c r="R815" i="2"/>
  <c r="R570" i="2"/>
  <c r="R3449" i="2"/>
  <c r="R1532" i="2"/>
  <c r="R43" i="2"/>
  <c r="R2373" i="2"/>
  <c r="R2511" i="2"/>
  <c r="R1008" i="2"/>
  <c r="R1906" i="2"/>
  <c r="R552" i="2"/>
  <c r="R1064" i="2"/>
  <c r="R569" i="2"/>
  <c r="R1561" i="2"/>
  <c r="R2062" i="2"/>
  <c r="R3901" i="2"/>
  <c r="R1384" i="2"/>
  <c r="R2375" i="2"/>
  <c r="R3156" i="2"/>
  <c r="R3876" i="2"/>
  <c r="R402" i="2"/>
  <c r="R1538" i="2"/>
  <c r="R2536" i="2"/>
  <c r="R3172" i="2"/>
  <c r="R529" i="2"/>
  <c r="R1154" i="2"/>
  <c r="R2406" i="2"/>
  <c r="R205" i="2"/>
  <c r="R1144" i="2"/>
  <c r="R1329" i="2"/>
  <c r="R2070" i="2"/>
  <c r="R2557" i="2"/>
  <c r="R1432" i="2"/>
  <c r="R930" i="2"/>
  <c r="R1394" i="2"/>
  <c r="R2382" i="2"/>
  <c r="R371" i="2"/>
  <c r="R1081" i="2"/>
  <c r="R3935" i="2"/>
  <c r="R629" i="2"/>
  <c r="R1084" i="2"/>
  <c r="R1320" i="2"/>
  <c r="R2422" i="2"/>
  <c r="R3838" i="2"/>
  <c r="R1578" i="2"/>
  <c r="R2002" i="2"/>
  <c r="R2777" i="2"/>
  <c r="R3726" i="2"/>
  <c r="R3520" i="2"/>
  <c r="R1183" i="2"/>
  <c r="R2989" i="2"/>
  <c r="R3923" i="2"/>
  <c r="R168" i="2"/>
  <c r="R1050" i="2"/>
  <c r="R2178" i="2"/>
  <c r="R3671" i="2"/>
  <c r="R2702" i="2"/>
  <c r="R563" i="2"/>
  <c r="R1477" i="2"/>
  <c r="R3042" i="2"/>
  <c r="R3551" i="2"/>
  <c r="R994" i="2"/>
  <c r="R2665" i="2"/>
  <c r="R2179" i="2"/>
  <c r="R1105" i="2"/>
  <c r="R2237" i="2"/>
  <c r="R3559" i="2"/>
  <c r="R870" i="2"/>
  <c r="R2652" i="2"/>
  <c r="R2212" i="2"/>
  <c r="R3290" i="2"/>
  <c r="R867" i="2"/>
  <c r="R1982" i="2"/>
  <c r="R3437" i="2"/>
  <c r="R3348" i="2"/>
  <c r="R1068" i="2"/>
  <c r="R1557" i="2"/>
  <c r="R3204" i="2"/>
  <c r="R1239" i="2"/>
  <c r="R1945" i="2"/>
  <c r="R850" i="2"/>
  <c r="R2133" i="2"/>
  <c r="R3206" i="2"/>
  <c r="R3689" i="2"/>
  <c r="R1693" i="2"/>
  <c r="R971" i="2"/>
  <c r="R2784" i="2"/>
  <c r="R2907" i="2"/>
  <c r="R1734" i="2"/>
  <c r="R2595" i="2"/>
  <c r="R533" i="2"/>
  <c r="R2296" i="2"/>
  <c r="R3176" i="2"/>
  <c r="R2509" i="2"/>
  <c r="R1552" i="2"/>
  <c r="R2753" i="2"/>
  <c r="R3682" i="2"/>
  <c r="R615" i="2"/>
  <c r="R1949" i="2"/>
  <c r="R1116" i="2"/>
  <c r="R3641" i="2"/>
  <c r="R2948" i="2"/>
  <c r="R1834" i="2"/>
  <c r="R1779" i="2"/>
  <c r="R2947" i="2"/>
  <c r="R3336" i="2"/>
  <c r="R301" i="2"/>
  <c r="R2329" i="2"/>
  <c r="R3340" i="2"/>
  <c r="R1175" i="2"/>
  <c r="R1039" i="2"/>
  <c r="R1150" i="2"/>
  <c r="R2691" i="2"/>
  <c r="R2767" i="2"/>
  <c r="R860" i="2"/>
  <c r="R1442" i="2"/>
  <c r="R2009" i="2"/>
  <c r="R2262" i="2"/>
  <c r="R2559" i="2"/>
  <c r="R2809" i="2"/>
  <c r="R3490" i="2"/>
  <c r="R3875" i="2"/>
  <c r="R2936" i="2"/>
  <c r="R589" i="2"/>
  <c r="R1929" i="2"/>
  <c r="R2206" i="2"/>
  <c r="R3024" i="2"/>
  <c r="R10" i="2"/>
  <c r="R272" i="2"/>
  <c r="R973" i="2"/>
  <c r="R1793" i="2"/>
  <c r="R1983" i="2"/>
  <c r="R1591" i="2"/>
  <c r="R1716" i="2"/>
  <c r="R2170" i="2"/>
  <c r="R2610" i="2"/>
  <c r="R3110" i="2"/>
  <c r="R1697" i="2"/>
  <c r="R2233" i="2"/>
  <c r="R3316" i="2"/>
  <c r="R3397" i="2"/>
  <c r="R795" i="2"/>
  <c r="R951" i="2"/>
  <c r="R2747" i="2"/>
  <c r="R3549" i="2"/>
  <c r="R1009" i="2"/>
  <c r="R1280" i="2"/>
  <c r="R1488" i="2"/>
  <c r="R1788" i="2"/>
  <c r="R1971" i="2"/>
  <c r="R2667" i="2"/>
  <c r="R2815" i="2"/>
  <c r="R3312" i="2"/>
  <c r="R3700" i="2"/>
  <c r="R3857" i="2"/>
  <c r="R2881" i="2"/>
  <c r="R3536" i="2"/>
  <c r="R793" i="2"/>
  <c r="R1215" i="2"/>
  <c r="R1802" i="2"/>
  <c r="R3436" i="2"/>
  <c r="R2885" i="2"/>
  <c r="R3917" i="2"/>
  <c r="R717" i="2"/>
  <c r="R1651" i="2"/>
  <c r="R2711" i="2"/>
  <c r="R3504" i="2"/>
  <c r="R525" i="2"/>
  <c r="R747" i="2"/>
  <c r="R979" i="2"/>
  <c r="R1598" i="2"/>
  <c r="R1876" i="2"/>
  <c r="R2217" i="2"/>
  <c r="R2309" i="2"/>
  <c r="R2660" i="2"/>
  <c r="R3505" i="2"/>
  <c r="R1755" i="2"/>
  <c r="R2950" i="2"/>
  <c r="R2898" i="2"/>
  <c r="R3318" i="2"/>
  <c r="R1967" i="2"/>
  <c r="R2736" i="2"/>
  <c r="R1288" i="2"/>
  <c r="R1718" i="2"/>
  <c r="R2035" i="2"/>
  <c r="R767" i="2"/>
  <c r="R1743" i="2"/>
  <c r="R2752" i="2"/>
  <c r="R271" i="2"/>
  <c r="R602" i="2"/>
  <c r="R1234" i="2"/>
  <c r="R1419" i="2"/>
  <c r="R2139" i="2"/>
  <c r="R2558" i="2"/>
  <c r="R3455" i="2"/>
  <c r="R2941" i="2"/>
  <c r="R2932" i="2"/>
  <c r="R401" i="2"/>
  <c r="R886" i="2"/>
  <c r="R1231" i="2"/>
  <c r="R1856" i="2"/>
  <c r="R1889" i="2"/>
  <c r="R1984" i="2"/>
  <c r="R2507" i="2"/>
  <c r="R3361" i="2"/>
  <c r="R3862" i="2"/>
  <c r="R877" i="2"/>
  <c r="R1897" i="2"/>
  <c r="R2517" i="2"/>
  <c r="R3761" i="2"/>
  <c r="R3370" i="2"/>
  <c r="R516" i="2"/>
  <c r="R1711" i="2"/>
  <c r="R3548" i="2"/>
  <c r="R2053" i="2"/>
  <c r="R2543" i="2"/>
  <c r="R3396" i="2"/>
  <c r="R684" i="2"/>
  <c r="R2742" i="2"/>
  <c r="R3930" i="2"/>
  <c r="R353" i="2"/>
  <c r="R875" i="2"/>
  <c r="R1217" i="2"/>
  <c r="R1810" i="2"/>
  <c r="R2242" i="2"/>
  <c r="R2442" i="2"/>
  <c r="R3326" i="2"/>
  <c r="R212" i="2"/>
  <c r="R2806" i="2"/>
  <c r="R2887" i="2"/>
  <c r="R3735" i="2"/>
  <c r="R3889" i="2"/>
  <c r="R2503" i="2"/>
  <c r="R3355" i="2"/>
  <c r="R1669" i="2"/>
  <c r="R2465" i="2"/>
  <c r="R3077" i="2"/>
  <c r="R478" i="2"/>
  <c r="R903" i="2"/>
  <c r="R1189" i="2"/>
  <c r="R1476" i="2"/>
  <c r="R1920" i="2"/>
  <c r="R2013" i="2"/>
  <c r="R2355" i="2"/>
  <c r="R2526" i="2"/>
  <c r="R2840" i="2"/>
  <c r="R3056" i="2"/>
  <c r="R3128" i="2"/>
  <c r="R1499" i="2"/>
  <c r="R3199" i="2"/>
  <c r="R2694" i="2"/>
  <c r="R851" i="2"/>
  <c r="R989" i="2"/>
  <c r="R2071" i="2"/>
  <c r="R3120" i="2"/>
  <c r="R3881" i="2"/>
  <c r="R559" i="2"/>
  <c r="R1670" i="2"/>
  <c r="R863" i="2"/>
  <c r="R991" i="2"/>
  <c r="R1415" i="2"/>
  <c r="R1714" i="2"/>
  <c r="R668" i="2"/>
  <c r="R1251" i="2"/>
  <c r="R2746" i="2"/>
  <c r="R58" i="2"/>
  <c r="R294" i="2"/>
  <c r="R883" i="2"/>
  <c r="R1227" i="2"/>
  <c r="R1956" i="2"/>
  <c r="R2215" i="2"/>
  <c r="R2484" i="2"/>
  <c r="R2814" i="2"/>
  <c r="R3069" i="2"/>
  <c r="R3515" i="2"/>
  <c r="R2871" i="2"/>
  <c r="R2818" i="2"/>
  <c r="R1569" i="2"/>
  <c r="R2489" i="2"/>
  <c r="R3498" i="2"/>
  <c r="R423" i="2"/>
  <c r="R565" i="2"/>
  <c r="R1390" i="2"/>
  <c r="R1543" i="2"/>
  <c r="R1772" i="2"/>
  <c r="R2351" i="2"/>
  <c r="R2412" i="2"/>
  <c r="R2650" i="2"/>
  <c r="R3008" i="2"/>
  <c r="R3620" i="2"/>
  <c r="R2963" i="2"/>
  <c r="R3462" i="2"/>
  <c r="R3840" i="2"/>
  <c r="R3164" i="2"/>
  <c r="R33" i="2"/>
  <c r="R969" i="2"/>
  <c r="R2741" i="2"/>
  <c r="R3529" i="2"/>
  <c r="R588" i="2"/>
  <c r="R669" i="2"/>
  <c r="R975" i="2"/>
  <c r="R115" i="2"/>
  <c r="R370" i="2"/>
  <c r="R1504" i="2"/>
  <c r="R2371" i="2"/>
  <c r="R3247" i="2"/>
  <c r="R3847" i="2"/>
  <c r="R560" i="2"/>
  <c r="R1583" i="2"/>
  <c r="R2609" i="2"/>
  <c r="R3874" i="2"/>
  <c r="R590" i="2"/>
  <c r="R1596" i="2"/>
  <c r="R2388" i="2"/>
  <c r="R1434" i="2"/>
  <c r="R1104" i="2"/>
  <c r="R2622" i="2"/>
  <c r="R185" i="2"/>
  <c r="R1129" i="2"/>
  <c r="R1376" i="2"/>
  <c r="R2000" i="2"/>
  <c r="R2618" i="2"/>
  <c r="R3675" i="2"/>
  <c r="R1491" i="2"/>
  <c r="R203" i="2"/>
  <c r="R1042" i="2"/>
  <c r="R1586" i="2"/>
  <c r="R2407" i="2"/>
  <c r="R3718" i="2"/>
  <c r="R583" i="2"/>
  <c r="R1043" i="2"/>
  <c r="R3911" i="2"/>
  <c r="R572" i="2"/>
  <c r="R1046" i="2"/>
  <c r="R1901" i="2"/>
  <c r="R2520" i="2"/>
  <c r="R3288" i="2"/>
  <c r="R112" i="2"/>
  <c r="R172" i="2"/>
  <c r="R1214" i="2"/>
  <c r="R2160" i="2"/>
  <c r="R2967" i="2"/>
  <c r="R3790" i="2"/>
  <c r="R109" i="2"/>
  <c r="R1853" i="2"/>
  <c r="R2651" i="2"/>
  <c r="R3895" i="2"/>
  <c r="R1029" i="2"/>
  <c r="R1178" i="2"/>
  <c r="R2251" i="2"/>
  <c r="R3754" i="2"/>
  <c r="R1241" i="2"/>
  <c r="R1339" i="2"/>
  <c r="R1405" i="2"/>
  <c r="R2984" i="2"/>
  <c r="R709" i="2"/>
  <c r="R1225" i="2"/>
  <c r="R2955" i="2"/>
  <c r="R1553" i="2"/>
  <c r="R996" i="2"/>
  <c r="R2436" i="2"/>
  <c r="R3830" i="2"/>
  <c r="R1327" i="2"/>
  <c r="R2838" i="2"/>
  <c r="R2380" i="2"/>
  <c r="R3435" i="2"/>
  <c r="R2756" i="2"/>
  <c r="R1024" i="2"/>
  <c r="R2098" i="2"/>
  <c r="R1831" i="2"/>
  <c r="R526" i="2"/>
  <c r="R1196" i="2"/>
  <c r="R1990" i="2"/>
  <c r="R3186" i="2"/>
  <c r="R1439" i="2"/>
  <c r="R946" i="2"/>
  <c r="R1978" i="2"/>
  <c r="R3214" i="2"/>
  <c r="R534" i="2"/>
  <c r="R1974" i="2"/>
  <c r="R2225" i="2"/>
  <c r="R3365" i="2"/>
  <c r="R906" i="2"/>
  <c r="R2425" i="2"/>
  <c r="R3497" i="2"/>
  <c r="R916" i="2"/>
  <c r="R2360" i="2"/>
  <c r="R183" i="2"/>
  <c r="R3368" i="2"/>
  <c r="R3673" i="2"/>
  <c r="R3789" i="2"/>
  <c r="R1531" i="2"/>
  <c r="R2198" i="2"/>
  <c r="R2573" i="2"/>
  <c r="R992" i="2"/>
  <c r="R1778" i="2"/>
  <c r="R1078" i="2"/>
  <c r="R1735" i="2"/>
  <c r="R19" i="2"/>
  <c r="R3398" i="2"/>
  <c r="R3724" i="2"/>
  <c r="R1006" i="2"/>
  <c r="R2634" i="2"/>
  <c r="R3625" i="2"/>
  <c r="R1526" i="2"/>
  <c r="R1167" i="2"/>
  <c r="R2762" i="2"/>
  <c r="R1141" i="2"/>
  <c r="R2633" i="2"/>
  <c r="R2969" i="2"/>
  <c r="R3188" i="2"/>
  <c r="R3540" i="2"/>
  <c r="R924" i="2"/>
  <c r="R1708" i="2"/>
  <c r="R1975" i="2"/>
  <c r="R2719" i="2"/>
  <c r="R2841" i="2"/>
  <c r="R3225" i="2"/>
  <c r="R3384" i="2"/>
  <c r="R3833" i="2"/>
  <c r="R2600" i="2"/>
  <c r="R3574" i="2"/>
  <c r="R647" i="2"/>
  <c r="R1627" i="2"/>
  <c r="R2232" i="2"/>
  <c r="R1683" i="2"/>
  <c r="R1795" i="2"/>
  <c r="R2682" i="2"/>
  <c r="R1005" i="2"/>
  <c r="R1760" i="2"/>
  <c r="R1926" i="2"/>
  <c r="R2129" i="2"/>
  <c r="R1556" i="2"/>
  <c r="R1860" i="2"/>
  <c r="R2144" i="2"/>
  <c r="R2625" i="2"/>
  <c r="R1909" i="2"/>
  <c r="R1825" i="2"/>
  <c r="R3541" i="2"/>
  <c r="R3364" i="2"/>
  <c r="R1668" i="2"/>
  <c r="R3139" i="2"/>
  <c r="R3539" i="2"/>
  <c r="R153" i="2"/>
  <c r="R901" i="2"/>
  <c r="R1139" i="2"/>
  <c r="R1381" i="2"/>
  <c r="R1868" i="2"/>
  <c r="R1991" i="2"/>
  <c r="R2879" i="2"/>
  <c r="R3373" i="2"/>
  <c r="R3732" i="2"/>
  <c r="R3771" i="2"/>
  <c r="R3215" i="2"/>
  <c r="R3434" i="2"/>
  <c r="R452" i="2"/>
  <c r="R1275" i="2"/>
  <c r="R1961" i="2"/>
  <c r="R3685" i="2"/>
  <c r="R3094" i="2"/>
  <c r="R68" i="2"/>
  <c r="R208" i="2"/>
  <c r="R2163" i="2"/>
  <c r="R3367" i="2"/>
  <c r="R3975" i="2"/>
  <c r="R1011" i="2"/>
  <c r="R1493" i="2"/>
  <c r="R1817" i="2"/>
  <c r="R2148" i="2"/>
  <c r="R2421" i="2"/>
  <c r="R2910" i="2"/>
  <c r="R695" i="2"/>
  <c r="R3408" i="2"/>
  <c r="R723" i="2"/>
  <c r="R2734" i="2"/>
  <c r="R2721" i="2"/>
  <c r="R3805" i="2"/>
  <c r="R186" i="2"/>
  <c r="R3131" i="2"/>
  <c r="R3391" i="2"/>
  <c r="R3887" i="2"/>
  <c r="R3557" i="2"/>
  <c r="R1289" i="2"/>
  <c r="R3183" i="2"/>
  <c r="R190" i="2"/>
  <c r="R693" i="2"/>
  <c r="R1219" i="2"/>
  <c r="R1916" i="2"/>
  <c r="R2199" i="2"/>
  <c r="R689" i="2"/>
  <c r="R1662" i="2"/>
  <c r="R2743" i="2"/>
  <c r="R326" i="2"/>
  <c r="R865" i="2"/>
  <c r="R1266" i="2"/>
  <c r="R1848" i="2"/>
  <c r="R2020" i="2"/>
  <c r="R2454" i="2"/>
  <c r="R2816" i="2"/>
  <c r="R3067" i="2"/>
  <c r="R3330" i="2"/>
  <c r="R3334" i="2"/>
  <c r="R285" i="2"/>
  <c r="R835" i="2"/>
  <c r="R1815" i="2"/>
  <c r="R2766" i="2"/>
  <c r="R915" i="2"/>
  <c r="R918" i="2"/>
  <c r="R1985" i="2"/>
  <c r="R2094" i="2"/>
  <c r="R2575" i="2"/>
  <c r="R3163" i="2"/>
  <c r="R3407" i="2"/>
  <c r="R3759" i="2"/>
  <c r="R422" i="2"/>
  <c r="R888" i="2"/>
  <c r="R1618" i="2"/>
  <c r="R2640" i="2"/>
  <c r="R3793" i="2"/>
  <c r="R3519" i="2"/>
  <c r="R226" i="2"/>
  <c r="R2601" i="2"/>
  <c r="R51" i="2"/>
  <c r="R1527" i="2"/>
  <c r="R2223" i="2"/>
  <c r="R2805" i="2"/>
  <c r="R2523" i="2"/>
  <c r="R574" i="2"/>
  <c r="R805" i="2"/>
  <c r="R3854" i="2"/>
  <c r="R2773" i="2"/>
  <c r="R1408" i="2"/>
  <c r="R1950" i="2"/>
  <c r="R3296" i="2"/>
  <c r="R2243" i="2"/>
  <c r="R2132" i="2"/>
  <c r="R1349" i="2"/>
  <c r="R2731" i="2"/>
  <c r="R948" i="2"/>
  <c r="R2396" i="2"/>
  <c r="R1355" i="2"/>
  <c r="R849" i="2"/>
  <c r="R1648" i="2"/>
  <c r="R3062" i="2"/>
  <c r="R2638" i="2"/>
  <c r="R1930" i="2"/>
  <c r="R3560" i="2"/>
  <c r="R1246" i="2"/>
  <c r="R2250" i="2"/>
  <c r="R1142" i="2"/>
  <c r="R1679" i="2"/>
  <c r="R3781" i="2"/>
  <c r="R1933" i="2"/>
  <c r="R1835" i="2"/>
  <c r="R3756" i="2"/>
  <c r="R1260" i="2"/>
  <c r="R2929" i="2"/>
  <c r="R2906" i="2"/>
  <c r="R1336" i="2"/>
  <c r="R3527" i="2"/>
  <c r="R1205" i="2"/>
  <c r="R3459" i="2"/>
  <c r="R3276" i="2"/>
  <c r="R3174" i="2"/>
  <c r="R931" i="2"/>
  <c r="R2173" i="2"/>
  <c r="R2493" i="2"/>
  <c r="R2455" i="2"/>
  <c r="R2794" i="2"/>
  <c r="R3054" i="2"/>
  <c r="R3460" i="2"/>
  <c r="R3851" i="2"/>
  <c r="R3059" i="2"/>
  <c r="R3640" i="2"/>
  <c r="R1515" i="2"/>
  <c r="R3616" i="2"/>
  <c r="R649" i="2"/>
  <c r="R1424" i="2"/>
  <c r="R3135" i="2"/>
  <c r="R3845" i="2"/>
  <c r="R413" i="2"/>
  <c r="R864" i="2"/>
  <c r="R1007" i="2"/>
  <c r="R2159" i="2"/>
  <c r="R3167" i="2"/>
  <c r="R3532" i="2"/>
  <c r="R604" i="2"/>
  <c r="R1277" i="2"/>
  <c r="R1800" i="2"/>
  <c r="R2075" i="2"/>
  <c r="R2359" i="2"/>
  <c r="R2474" i="2"/>
  <c r="R3337" i="2"/>
  <c r="R638" i="2"/>
  <c r="R2518" i="2"/>
  <c r="R2870" i="2"/>
  <c r="R3102" i="2"/>
  <c r="R3293" i="2"/>
  <c r="R3659" i="2"/>
  <c r="R3823" i="2"/>
  <c r="R3380" i="2"/>
  <c r="R2591" i="2"/>
  <c r="R3444" i="2"/>
  <c r="R1257" i="2"/>
  <c r="R1891" i="2"/>
  <c r="R2745" i="2"/>
  <c r="R3482" i="2"/>
  <c r="R437" i="2"/>
  <c r="R987" i="2"/>
  <c r="R1733" i="2"/>
  <c r="R1698" i="2"/>
  <c r="R2033" i="2"/>
  <c r="R2246" i="2"/>
  <c r="R2446" i="2"/>
  <c r="R2872" i="2"/>
  <c r="R2988" i="2"/>
  <c r="R3900" i="2"/>
  <c r="R3451" i="2"/>
  <c r="R356" i="2"/>
  <c r="R1715" i="2"/>
  <c r="R1228" i="2"/>
  <c r="R1748" i="2"/>
  <c r="R2621" i="2"/>
  <c r="R3063" i="2"/>
  <c r="R3605" i="2"/>
  <c r="R2608" i="2"/>
  <c r="R1875" i="2"/>
  <c r="R2473" i="2"/>
  <c r="R3114" i="2"/>
  <c r="R1262" i="2"/>
  <c r="R1704" i="2"/>
  <c r="R1842" i="2"/>
  <c r="R2391" i="2"/>
  <c r="R967" i="2"/>
  <c r="R660" i="2"/>
  <c r="R2564" i="2"/>
  <c r="R2227" i="2"/>
  <c r="R27" i="2"/>
  <c r="R1603" i="2"/>
  <c r="R1878" i="2"/>
  <c r="R2386" i="2"/>
  <c r="R2846" i="2"/>
  <c r="R3050" i="2"/>
  <c r="R3385" i="2"/>
  <c r="R2551" i="2"/>
  <c r="R3099" i="2"/>
  <c r="R2882" i="2"/>
  <c r="R722" i="2"/>
  <c r="R1847" i="2"/>
  <c r="R3524" i="2"/>
  <c r="R206" i="2"/>
  <c r="R625" i="2"/>
  <c r="R1240" i="2"/>
  <c r="R1601" i="2"/>
  <c r="R1836" i="2"/>
  <c r="R2367" i="2"/>
  <c r="R1516" i="2"/>
  <c r="R3750" i="2"/>
  <c r="R1107" i="2"/>
  <c r="R1137" i="2"/>
  <c r="R2112" i="2"/>
  <c r="R1121" i="2"/>
  <c r="R2314" i="2"/>
  <c r="R3664" i="2"/>
  <c r="R1943" i="2"/>
  <c r="R1365" i="2"/>
  <c r="R3786" i="2"/>
  <c r="R1036" i="2"/>
  <c r="R3150" i="2"/>
  <c r="R2981" i="2"/>
  <c r="R1409" i="2"/>
  <c r="R3783" i="2"/>
  <c r="R2839" i="2"/>
  <c r="R3467" i="2"/>
  <c r="R1964" i="2"/>
  <c r="R1315" i="2"/>
  <c r="R1966" i="2"/>
  <c r="R1846" i="2"/>
  <c r="R1010" i="2"/>
  <c r="R852" i="2"/>
  <c r="R3795" i="2"/>
  <c r="R944" i="2"/>
  <c r="R1530" i="2"/>
  <c r="R1156" i="2"/>
  <c r="R1506" i="2"/>
  <c r="R2528" i="2"/>
  <c r="R3160" i="2"/>
  <c r="R128" i="2"/>
  <c r="R586" i="2"/>
  <c r="R1386" i="2"/>
  <c r="R2596" i="2"/>
  <c r="R3658" i="2"/>
  <c r="R1451" i="2"/>
  <c r="R596" i="2"/>
  <c r="R1758" i="2"/>
  <c r="R2590" i="2"/>
  <c r="R3738" i="2"/>
  <c r="R2011" i="2"/>
  <c r="R1387" i="2"/>
  <c r="R3086" i="2"/>
  <c r="R1017" i="2"/>
  <c r="R1016" i="2"/>
  <c r="R1420" i="2"/>
  <c r="R2312" i="2"/>
  <c r="R2925" i="2"/>
  <c r="R3821" i="2"/>
  <c r="R2256" i="2"/>
  <c r="R1709" i="2"/>
  <c r="R1095" i="2"/>
  <c r="R2022" i="2"/>
  <c r="R1306" i="2"/>
  <c r="R67" i="2"/>
  <c r="R858" i="2"/>
  <c r="R3133" i="2"/>
  <c r="R3205" i="2"/>
  <c r="R3909" i="2"/>
  <c r="R3084" i="2"/>
  <c r="R2424" i="2"/>
  <c r="R3103" i="2"/>
  <c r="R1117" i="2"/>
  <c r="R2047" i="2"/>
  <c r="R40" i="2"/>
  <c r="R953" i="2"/>
  <c r="R1094" i="2"/>
  <c r="R2136" i="2"/>
  <c r="R165" i="2"/>
  <c r="R1171" i="2"/>
  <c r="R3304" i="2"/>
  <c r="R1294" i="2"/>
  <c r="R2775" i="2"/>
  <c r="R1799" i="2"/>
  <c r="R759" i="2"/>
  <c r="R1431" i="2"/>
  <c r="R1750" i="2"/>
  <c r="R1766" i="2"/>
  <c r="R2541" i="2"/>
  <c r="R1379" i="2"/>
  <c r="R853" i="2"/>
  <c r="R147" i="2"/>
  <c r="R2155" i="2"/>
  <c r="R3411" i="2"/>
  <c r="R3526" i="2"/>
  <c r="R3477" i="2"/>
  <c r="R2103" i="2"/>
  <c r="R2858" i="2"/>
  <c r="R1383" i="2"/>
  <c r="R3506" i="2"/>
  <c r="R3690" i="2"/>
  <c r="R3808" i="2"/>
  <c r="R2845" i="2"/>
  <c r="R1747" i="2"/>
  <c r="R1412" i="2"/>
  <c r="R3092" i="2"/>
  <c r="R2076" i="2"/>
  <c r="R1014" i="2"/>
  <c r="R1562" i="2"/>
  <c r="R3807" i="2"/>
  <c r="R3663" i="2"/>
  <c r="R1449" i="2"/>
  <c r="R3224" i="2"/>
  <c r="R2187" i="2"/>
  <c r="R316" i="2"/>
  <c r="R929" i="2"/>
  <c r="R956" i="2"/>
  <c r="R1461" i="2"/>
  <c r="R1844" i="2"/>
  <c r="R2049" i="2"/>
  <c r="R2357" i="2"/>
  <c r="R2644" i="2"/>
  <c r="R2873" i="2"/>
  <c r="R3458" i="2"/>
  <c r="R3765" i="2"/>
  <c r="R3184" i="2"/>
  <c r="R3753" i="2"/>
  <c r="R264" i="2"/>
  <c r="R891" i="2"/>
  <c r="R1883" i="2"/>
  <c r="R3800" i="2"/>
  <c r="R9" i="2"/>
  <c r="R1396" i="2"/>
  <c r="R1888" i="2"/>
  <c r="R1624" i="2"/>
  <c r="R1919" i="2"/>
  <c r="R2174" i="2"/>
  <c r="R2466" i="2"/>
  <c r="R1792" i="2"/>
  <c r="R2089" i="2"/>
  <c r="R2431" i="2"/>
  <c r="R3356" i="2"/>
  <c r="R3943" i="2"/>
  <c r="R654" i="2"/>
  <c r="R2220" i="2"/>
  <c r="R3116" i="2"/>
  <c r="R2940" i="2"/>
  <c r="R286" i="2"/>
  <c r="R729" i="2"/>
  <c r="R1073" i="2"/>
  <c r="R1203" i="2"/>
  <c r="R1211" i="2"/>
  <c r="R1483" i="2"/>
  <c r="R1809" i="2"/>
  <c r="R2091" i="2"/>
  <c r="R2281" i="2"/>
  <c r="R3117" i="2"/>
  <c r="R3543" i="2"/>
  <c r="R3764" i="2"/>
  <c r="R3068" i="2"/>
  <c r="R1404" i="2"/>
  <c r="R2095" i="2"/>
  <c r="R2737" i="2"/>
  <c r="R721" i="2"/>
  <c r="R799" i="2"/>
  <c r="R3195" i="2"/>
  <c r="R3420" i="2"/>
  <c r="R267" i="2"/>
  <c r="R1218" i="2"/>
  <c r="R1942" i="2"/>
  <c r="R2190" i="2"/>
  <c r="R2565" i="2"/>
  <c r="R2927" i="2"/>
  <c r="R733" i="2"/>
  <c r="R3628" i="2"/>
  <c r="R3363" i="2"/>
  <c r="R679" i="2"/>
  <c r="R1678" i="2"/>
  <c r="R3424" i="2"/>
  <c r="R489" i="2"/>
  <c r="R3096" i="2"/>
  <c r="R3306" i="2"/>
  <c r="R2168" i="2"/>
  <c r="R1666" i="2"/>
  <c r="R765" i="2"/>
  <c r="R1279" i="2"/>
  <c r="R1740" i="2"/>
  <c r="R2264" i="2"/>
  <c r="R782" i="2"/>
  <c r="R2899" i="2"/>
  <c r="R35" i="2"/>
  <c r="R1298" i="2"/>
  <c r="R1962" i="2"/>
  <c r="R2254" i="2"/>
  <c r="R2486" i="2"/>
  <c r="R2848" i="2"/>
  <c r="R3065" i="2"/>
  <c r="R3412" i="2"/>
  <c r="R3926" i="2"/>
  <c r="R3416" i="2"/>
  <c r="R1489" i="2"/>
  <c r="R170" i="2"/>
  <c r="R789" i="2"/>
  <c r="R950" i="2"/>
  <c r="R1478" i="2"/>
  <c r="R1894" i="2"/>
  <c r="R2145" i="2"/>
  <c r="R2166" i="2"/>
  <c r="R2566" i="2"/>
  <c r="R3000" i="2"/>
  <c r="R3613" i="2"/>
  <c r="R3791" i="2"/>
  <c r="R920" i="2"/>
  <c r="R1746" i="2"/>
  <c r="R2788" i="2"/>
  <c r="R2061" i="2"/>
  <c r="R3914" i="2"/>
  <c r="R716" i="2"/>
  <c r="R1446" i="2"/>
  <c r="R2447" i="2"/>
  <c r="R415" i="2"/>
  <c r="R1585" i="2"/>
  <c r="R2349" i="2"/>
  <c r="R3374" i="2"/>
  <c r="R2683" i="2"/>
  <c r="R195" i="2"/>
  <c r="R558" i="2"/>
  <c r="R1581" i="2"/>
  <c r="R2352" i="2"/>
  <c r="R3297" i="2"/>
  <c r="R3870" i="2"/>
  <c r="R1606" i="2"/>
  <c r="R2578" i="2"/>
  <c r="R3684" i="2"/>
  <c r="R550" i="2"/>
  <c r="R1459" i="2"/>
  <c r="R2574" i="2"/>
  <c r="R3706" i="2"/>
  <c r="R2003" i="2"/>
  <c r="R1168" i="2"/>
  <c r="R3079" i="2"/>
  <c r="R1193" i="2"/>
  <c r="R1213" i="2"/>
  <c r="R3057" i="2"/>
  <c r="R3719" i="2"/>
  <c r="R1790" i="2"/>
  <c r="R1106" i="2"/>
  <c r="R2398" i="2"/>
  <c r="R1110" i="2"/>
  <c r="R2552" i="2"/>
  <c r="R179" i="2"/>
  <c r="R1378" i="2"/>
  <c r="R2965" i="2"/>
  <c r="R1388" i="2"/>
  <c r="R438" i="2"/>
  <c r="R2248" i="2"/>
  <c r="R3039" i="2"/>
  <c r="R1774" i="2"/>
  <c r="R1498" i="2"/>
  <c r="R1245" i="2"/>
  <c r="R2393" i="2"/>
  <c r="R1229" i="2"/>
  <c r="R1053" i="2"/>
  <c r="R2750" i="2"/>
  <c r="R1033" i="2"/>
  <c r="R101" i="2"/>
  <c r="R3317" i="2"/>
  <c r="R501" i="2"/>
  <c r="R2164" i="2"/>
  <c r="R1170" i="2"/>
  <c r="R2416" i="2"/>
  <c r="R3782" i="2"/>
  <c r="R645" i="2"/>
  <c r="R1174" i="2"/>
  <c r="R2597" i="2"/>
  <c r="R3670" i="2"/>
  <c r="R600" i="2"/>
  <c r="R2348" i="2"/>
  <c r="R2975" i="2"/>
  <c r="R3844" i="2"/>
  <c r="R1546" i="2"/>
  <c r="R2977" i="2"/>
  <c r="R3824" i="2"/>
  <c r="R1204" i="2"/>
  <c r="R2395" i="2"/>
  <c r="R3707" i="2"/>
  <c r="R1100" i="2"/>
  <c r="R2109" i="2"/>
  <c r="R1486" i="2"/>
  <c r="R1575" i="2"/>
  <c r="R3208" i="2"/>
  <c r="R1310" i="2"/>
  <c r="R2337" i="2"/>
  <c r="R1445" i="2"/>
  <c r="R3310" i="2"/>
  <c r="R3354" i="2"/>
  <c r="R3788" i="2"/>
  <c r="R217" i="2"/>
  <c r="R564" i="2"/>
  <c r="R1741" i="2"/>
  <c r="R2612" i="2"/>
  <c r="R3313" i="2"/>
  <c r="R173" i="2"/>
  <c r="R1380" i="2"/>
  <c r="R1520" i="2"/>
  <c r="R2583" i="2"/>
  <c r="R2135" i="2"/>
  <c r="R1087" i="2"/>
  <c r="R1954" i="2"/>
  <c r="R2580" i="2"/>
  <c r="R3770" i="2"/>
  <c r="R1794" i="2"/>
  <c r="R1554" i="2"/>
  <c r="R3130" i="2"/>
  <c r="R416" i="2"/>
  <c r="R1091" i="2"/>
  <c r="R1572" i="2"/>
  <c r="R2316" i="2"/>
  <c r="R2937" i="2"/>
  <c r="R3704" i="2"/>
  <c r="R2365" i="2"/>
  <c r="R158" i="2"/>
  <c r="R1359" i="2"/>
  <c r="R2077" i="2"/>
  <c r="R2673" i="2"/>
  <c r="R556" i="2"/>
  <c r="R1513" i="2"/>
  <c r="R99" i="2"/>
  <c r="R1057" i="2"/>
  <c r="R1098" i="2"/>
  <c r="R2092" i="2"/>
  <c r="R2951" i="2"/>
  <c r="R3699" i="2"/>
  <c r="R148" i="2"/>
  <c r="R548" i="2"/>
  <c r="R1344" i="2"/>
  <c r="R2432" i="2"/>
  <c r="R3101" i="2"/>
  <c r="R3853" i="2"/>
  <c r="R219" i="2"/>
  <c r="R1600" i="2"/>
  <c r="R3009" i="2"/>
  <c r="R890" i="2"/>
  <c r="R1236" i="2"/>
  <c r="R2582" i="2"/>
  <c r="R3739" i="2"/>
  <c r="R3932" i="2"/>
  <c r="R1164" i="2"/>
  <c r="R1873" i="2"/>
  <c r="R3457" i="2"/>
  <c r="R1223" i="2"/>
  <c r="R1417" i="2"/>
  <c r="R3218" i="2"/>
  <c r="R2453" i="2"/>
  <c r="R1540" i="2"/>
  <c r="R2438" i="2"/>
  <c r="R3820" i="2"/>
  <c r="R1570" i="2"/>
  <c r="R520" i="2"/>
  <c r="R2588" i="2"/>
  <c r="R3360" i="2"/>
  <c r="R1181" i="2"/>
  <c r="R2082" i="2"/>
  <c r="R1639" i="2"/>
  <c r="R1460" i="2"/>
  <c r="R1158" i="2"/>
  <c r="R2093" i="2"/>
  <c r="R2325" i="2"/>
  <c r="R175" i="2"/>
  <c r="R1069" i="2"/>
  <c r="R2332" i="2"/>
  <c r="R3445" i="2"/>
  <c r="R1395" i="2"/>
  <c r="R2669" i="2"/>
  <c r="R1822" i="2"/>
  <c r="R2169" i="2"/>
  <c r="R582" i="2"/>
  <c r="R1612" i="2"/>
  <c r="R1699" i="2"/>
  <c r="R2245" i="2"/>
  <c r="R2576" i="2"/>
  <c r="R1608" i="2"/>
  <c r="R839" i="2"/>
  <c r="R2924" i="2"/>
  <c r="R2692" i="2"/>
  <c r="R1895" i="2"/>
  <c r="R2587" i="2"/>
  <c r="R2472" i="2"/>
  <c r="R3405" i="2"/>
  <c r="R1284" i="2"/>
  <c r="R1216" i="2"/>
  <c r="R3332" i="2"/>
  <c r="R2210" i="2"/>
  <c r="R1496" i="2"/>
  <c r="R1995" i="2"/>
  <c r="R1484" i="2"/>
  <c r="R1514" i="2"/>
  <c r="R3521" i="2"/>
  <c r="R3314" i="2"/>
  <c r="R254" i="2"/>
  <c r="R637" i="2"/>
  <c r="R1625" i="2"/>
  <c r="R2811" i="2"/>
  <c r="R3415" i="2"/>
  <c r="R3817" i="2"/>
  <c r="R2939" i="2"/>
  <c r="R3558" i="2"/>
  <c r="R2968" i="2"/>
  <c r="R3850" i="2"/>
  <c r="R685" i="2"/>
  <c r="R955" i="2"/>
  <c r="R3484" i="2"/>
  <c r="R12" i="2"/>
  <c r="R180" i="2"/>
  <c r="R673" i="2"/>
  <c r="R928" i="2"/>
  <c r="R1278" i="2"/>
  <c r="R1307" i="2"/>
  <c r="R1640" i="2"/>
  <c r="R2728" i="2"/>
  <c r="R3813" i="2"/>
  <c r="R727" i="2"/>
  <c r="R1304" i="2"/>
  <c r="R1838" i="2"/>
  <c r="R1996" i="2"/>
  <c r="R2733" i="2"/>
  <c r="R73" i="2"/>
  <c r="R2444" i="2"/>
  <c r="R2902" i="2"/>
  <c r="R3100" i="2"/>
  <c r="R3393" i="2"/>
  <c r="R3708" i="2"/>
  <c r="R3747" i="2"/>
  <c r="R3530" i="2"/>
  <c r="R2379" i="2"/>
  <c r="R2739" i="2"/>
  <c r="R537" i="2"/>
  <c r="R2211" i="2"/>
  <c r="R2203" i="2"/>
  <c r="R357" i="2"/>
  <c r="R620" i="2"/>
  <c r="R908" i="2"/>
  <c r="R1025" i="2"/>
  <c r="R1826" i="2"/>
  <c r="R2068" i="2"/>
  <c r="R2655" i="2"/>
  <c r="R2478" i="2"/>
  <c r="R2928" i="2"/>
  <c r="R3037" i="2"/>
  <c r="R3894" i="2"/>
  <c r="R512" i="2"/>
  <c r="R57" i="2"/>
  <c r="R1751" i="2"/>
  <c r="R2732" i="2"/>
  <c r="R497" i="2"/>
  <c r="R725" i="2"/>
  <c r="R1292" i="2"/>
  <c r="R1812" i="2"/>
  <c r="R2705" i="2"/>
  <c r="R2990" i="2"/>
  <c r="R2844" i="2"/>
  <c r="R1521" i="2"/>
  <c r="R2778" i="2"/>
  <c r="R50" i="2"/>
  <c r="R338" i="2"/>
  <c r="R833" i="2"/>
  <c r="R1319" i="2"/>
  <c r="R1870" i="2"/>
  <c r="R2067" i="2"/>
  <c r="R2341" i="2"/>
  <c r="R1783" i="2"/>
  <c r="R2740" i="2"/>
  <c r="R562" i="2"/>
  <c r="R1452" i="2"/>
  <c r="R2252" i="2"/>
  <c r="R2878" i="2"/>
  <c r="R3088" i="2"/>
  <c r="R3819" i="2"/>
  <c r="R2642" i="2"/>
  <c r="R3323" i="2"/>
  <c r="R2946" i="2"/>
  <c r="R603" i="2"/>
  <c r="R1293" i="2"/>
  <c r="R59" i="2"/>
  <c r="R174" i="2"/>
  <c r="R440" i="2"/>
  <c r="R1272" i="2"/>
  <c r="R1599" i="2"/>
  <c r="R1620" i="2"/>
  <c r="R2299" i="2"/>
  <c r="R541" i="2"/>
  <c r="R151" i="2"/>
  <c r="R846" i="2"/>
  <c r="R1564" i="2"/>
  <c r="R2363" i="2"/>
  <c r="R3441" i="2"/>
  <c r="R100" i="2"/>
  <c r="R536" i="2"/>
  <c r="R1522" i="2"/>
  <c r="R2659" i="2"/>
  <c r="R3702" i="2"/>
  <c r="R1948" i="2"/>
  <c r="R1151" i="2"/>
  <c r="R2110" i="2"/>
  <c r="R2666" i="2"/>
  <c r="R3896" i="2"/>
  <c r="R2389" i="2"/>
  <c r="R1837" i="2"/>
  <c r="R3867" i="2"/>
  <c r="R542" i="2"/>
  <c r="R1155" i="2"/>
  <c r="R1582" i="2"/>
  <c r="R2259" i="2"/>
  <c r="R2996" i="2"/>
  <c r="R3736" i="2"/>
  <c r="R2427" i="2"/>
  <c r="R453" i="2"/>
  <c r="R1558" i="2"/>
  <c r="R1806" i="2"/>
  <c r="R2997" i="2"/>
  <c r="R3729" i="2"/>
  <c r="R1354" i="2"/>
  <c r="R163" i="2"/>
  <c r="R1169" i="2"/>
  <c r="R1162" i="2"/>
  <c r="R2034" i="2"/>
  <c r="R2657" i="2"/>
  <c r="R3731" i="2"/>
  <c r="R1002" i="2"/>
  <c r="R1402" i="2"/>
  <c r="R2560" i="2"/>
  <c r="R3152" i="2"/>
  <c r="R3705" i="2"/>
  <c r="R1994" i="2"/>
  <c r="R2959" i="2"/>
  <c r="R3942" i="2"/>
  <c r="R922" i="2"/>
  <c r="R1382" i="2"/>
  <c r="R2598" i="2"/>
  <c r="R1062" i="2"/>
  <c r="R2090" i="2"/>
  <c r="R3711" i="2"/>
  <c r="R1494" i="2"/>
  <c r="R1896" i="2"/>
  <c r="R3226" i="2"/>
  <c r="R138" i="2"/>
  <c r="R1550" i="2"/>
  <c r="R2417" i="2"/>
  <c r="R3859" i="2"/>
  <c r="R1525" i="2"/>
  <c r="R1317" i="2"/>
  <c r="R2693" i="2"/>
  <c r="R1845" i="2"/>
  <c r="R1082" i="2"/>
  <c r="R1992" i="2"/>
  <c r="R3468" i="2"/>
  <c r="R2697" i="2"/>
  <c r="R1159" i="2"/>
  <c r="R2282" i="2"/>
  <c r="R3710" i="2"/>
  <c r="R2542" i="2"/>
  <c r="R118" i="2"/>
  <c r="R1133" i="2"/>
  <c r="R2429" i="2"/>
  <c r="R3440" i="2"/>
  <c r="R1454" i="2"/>
  <c r="R2972" i="2"/>
  <c r="R1818" i="2"/>
  <c r="R2137" i="2"/>
  <c r="R1566" i="2"/>
  <c r="R2408" i="2"/>
  <c r="R1265" i="2"/>
  <c r="R2487" i="2"/>
  <c r="R2919" i="2"/>
  <c r="R1482" i="2"/>
  <c r="R1397" i="2"/>
  <c r="R157" i="2"/>
  <c r="R202" i="2"/>
  <c r="R980" i="2"/>
  <c r="R1939" i="2"/>
  <c r="R2850" i="2"/>
  <c r="R2792" i="2"/>
  <c r="R1502" i="2"/>
  <c r="R1893" i="2"/>
  <c r="R1108" i="2"/>
  <c r="R1276" i="2"/>
  <c r="R1456" i="2"/>
  <c r="R3452" i="2"/>
  <c r="R2461" i="2"/>
  <c r="R943" i="2"/>
  <c r="R2147" i="2"/>
  <c r="R3228" i="2"/>
  <c r="R884" i="2"/>
  <c r="R2336" i="2"/>
  <c r="R1430" i="2"/>
  <c r="R1542" i="2"/>
  <c r="R3202" i="2"/>
  <c r="R940" i="2"/>
  <c r="R176" i="2"/>
  <c r="R1003" i="2"/>
  <c r="R1471" i="2"/>
  <c r="R1785" i="2"/>
  <c r="R2131" i="2"/>
  <c r="R2533" i="2"/>
  <c r="R2685" i="2"/>
  <c r="R3122" i="2"/>
  <c r="R3223" i="2"/>
  <c r="R3413" i="2"/>
  <c r="R3941" i="2"/>
  <c r="R3438" i="2"/>
  <c r="R3192" i="2"/>
  <c r="R62" i="2"/>
  <c r="R1685" i="2"/>
  <c r="R2195" i="2"/>
  <c r="R1633" i="2"/>
  <c r="R3231" i="2"/>
  <c r="R178" i="2"/>
  <c r="R1463" i="2"/>
  <c r="R1969" i="2"/>
  <c r="R1898" i="2"/>
  <c r="R2308" i="2"/>
  <c r="R1485" i="2"/>
  <c r="R1626" i="2"/>
  <c r="R2451" i="2"/>
  <c r="R2586" i="2"/>
  <c r="R3481" i="2"/>
  <c r="R1924" i="2"/>
  <c r="R1976" i="2"/>
  <c r="R2311" i="2"/>
  <c r="R2812" i="2"/>
  <c r="R313" i="2"/>
  <c r="R2200" i="2"/>
  <c r="R3861" i="2"/>
  <c r="R1066" i="2"/>
  <c r="R1271" i="2"/>
  <c r="R1776" i="2"/>
  <c r="R1935" i="2"/>
  <c r="R2008" i="2"/>
  <c r="R2307" i="2"/>
  <c r="R3098" i="2"/>
  <c r="R3429" i="2"/>
  <c r="R2619" i="2"/>
  <c r="R3125" i="2"/>
  <c r="R3563" i="2"/>
  <c r="R661" i="2"/>
  <c r="R2073" i="2"/>
  <c r="R2905" i="2"/>
  <c r="R3127" i="2"/>
  <c r="R1671" i="2"/>
  <c r="R3809" i="2"/>
  <c r="R2712" i="2"/>
  <c r="R106" i="2"/>
  <c r="R184" i="2"/>
  <c r="R905" i="2"/>
  <c r="R1250" i="2"/>
  <c r="R1429" i="2"/>
  <c r="R1630" i="2"/>
  <c r="R2563" i="2"/>
  <c r="R3562" i="2"/>
  <c r="R2836" i="2"/>
  <c r="R3446" i="2"/>
  <c r="R20" i="2"/>
  <c r="R817" i="2"/>
  <c r="R3049" i="2"/>
  <c r="R3141" i="2"/>
  <c r="R171" i="2"/>
  <c r="R540" i="2"/>
  <c r="R3775" i="2"/>
  <c r="R1689" i="2"/>
  <c r="R1684" i="2"/>
  <c r="R255" i="2"/>
  <c r="R842" i="2"/>
  <c r="R1435" i="2"/>
  <c r="R1804" i="2"/>
  <c r="R214" i="2"/>
  <c r="R1470" i="2"/>
  <c r="R2730" i="2"/>
  <c r="R845" i="2"/>
  <c r="R2345" i="2"/>
  <c r="R2880" i="2"/>
  <c r="R3353" i="2"/>
  <c r="R3757" i="2"/>
  <c r="R3674" i="2"/>
  <c r="R612" i="2"/>
  <c r="R935" i="2"/>
  <c r="R2167" i="2"/>
  <c r="R677" i="2"/>
  <c r="R982" i="2"/>
  <c r="R1511" i="2"/>
  <c r="R2025" i="2"/>
  <c r="R2401" i="2"/>
  <c r="R2456" i="2"/>
  <c r="R3295" i="2"/>
  <c r="R1060" i="2"/>
  <c r="R999" i="2"/>
  <c r="R1993" i="2"/>
  <c r="R2820" i="2"/>
  <c r="R3104" i="2"/>
  <c r="R528" i="2"/>
  <c r="R1500" i="2"/>
  <c r="R3033" i="2"/>
  <c r="R1238" i="2"/>
  <c r="R1829" i="2"/>
  <c r="R3454" i="2"/>
  <c r="R2930" i="2"/>
  <c r="R65" i="2"/>
  <c r="R698" i="2"/>
  <c r="R1283" i="2"/>
  <c r="R3977" i="2"/>
  <c r="R299" i="2"/>
  <c r="R579" i="2"/>
  <c r="R1000" i="2"/>
  <c r="R1423" i="2"/>
  <c r="R1892" i="2"/>
  <c r="R2087" i="2"/>
  <c r="R2333" i="2"/>
  <c r="R3479" i="2"/>
  <c r="R819" i="2"/>
  <c r="R2476" i="2"/>
  <c r="R2913" i="2"/>
  <c r="R2986" i="2"/>
  <c r="R3339" i="2"/>
  <c r="R3740" i="2"/>
  <c r="R3693" i="2"/>
  <c r="R3447" i="2"/>
  <c r="R2383" i="2"/>
  <c r="R2810" i="2"/>
  <c r="R1664" i="2"/>
  <c r="R3499" i="2"/>
  <c r="R2714" i="2"/>
  <c r="R3877" i="2"/>
  <c r="R306" i="2"/>
  <c r="R791" i="2"/>
  <c r="R972" i="2"/>
  <c r="R1318" i="2"/>
  <c r="R1535" i="2"/>
  <c r="R2054" i="2"/>
  <c r="R2358" i="2"/>
  <c r="R2926" i="2"/>
  <c r="R3382" i="2"/>
  <c r="R3951" i="2"/>
  <c r="R593" i="2"/>
  <c r="R708" i="2"/>
  <c r="R1299" i="2"/>
  <c r="R3197" i="2"/>
  <c r="R369" i="2"/>
  <c r="R627" i="2"/>
  <c r="R713" i="2"/>
  <c r="R1571" i="2"/>
  <c r="R2151" i="2"/>
  <c r="R2654" i="2"/>
  <c r="R3076" i="2"/>
  <c r="R3712" i="2"/>
  <c r="R2876" i="2"/>
  <c r="R1247" i="2"/>
  <c r="R2760" i="2"/>
  <c r="R1321" i="2"/>
  <c r="R2119" i="2"/>
  <c r="R2481" i="2"/>
  <c r="R530" i="2"/>
  <c r="R764" i="2"/>
  <c r="R732" i="2"/>
  <c r="R963" i="2"/>
  <c r="R2726" i="2"/>
  <c r="R473" i="2"/>
  <c r="R914" i="2"/>
  <c r="R1487" i="2"/>
  <c r="R1756" i="2"/>
  <c r="R2343" i="2"/>
  <c r="R2519" i="2"/>
  <c r="R2915" i="2"/>
  <c r="R3118" i="2"/>
  <c r="R3328" i="2"/>
  <c r="R2790" i="2"/>
  <c r="R2803" i="2"/>
  <c r="R3495" i="2"/>
  <c r="R3055" i="2"/>
  <c r="R309" i="2"/>
  <c r="R1303" i="2"/>
  <c r="R1744" i="2"/>
  <c r="R1882" i="2"/>
  <c r="R2331" i="2"/>
  <c r="R193" i="2"/>
  <c r="R1135" i="2"/>
  <c r="R1932" i="2"/>
  <c r="R2649" i="2"/>
  <c r="R3730" i="2"/>
  <c r="R126" i="2"/>
  <c r="R1074" i="2"/>
  <c r="R1580" i="2"/>
  <c r="R2976" i="2"/>
  <c r="R3766" i="2"/>
  <c r="R213" i="2"/>
  <c r="R1101" i="2"/>
  <c r="R2038" i="2"/>
  <c r="R2943" i="2"/>
  <c r="R3885" i="2"/>
  <c r="R3863" i="2"/>
  <c r="R1970" i="2"/>
  <c r="R3944" i="2"/>
  <c r="R507" i="2"/>
  <c r="R1079" i="2"/>
  <c r="R1576" i="2"/>
  <c r="R2328" i="2"/>
  <c r="R2973" i="2"/>
  <c r="R3814" i="2"/>
  <c r="R2917" i="2"/>
  <c r="R140" i="2"/>
  <c r="R1120" i="2"/>
  <c r="R1706" i="2"/>
  <c r="R3005" i="2"/>
  <c r="R141" i="2"/>
  <c r="R1023" i="2"/>
  <c r="R1519" i="2"/>
  <c r="R207" i="2"/>
  <c r="R1067" i="2"/>
  <c r="R1316" i="2"/>
  <c r="R2058" i="2"/>
  <c r="R3040" i="2"/>
  <c r="R3837" i="2"/>
  <c r="R177" i="2"/>
  <c r="R1122" i="2"/>
  <c r="R1401" i="2"/>
  <c r="R2426" i="2"/>
  <c r="R3281" i="2"/>
  <c r="R825" i="2"/>
  <c r="R1987" i="2"/>
  <c r="R2889" i="2"/>
  <c r="R325" i="2"/>
  <c r="R986" i="2"/>
  <c r="R1472" i="2"/>
  <c r="R2890" i="2"/>
  <c r="R575" i="2"/>
  <c r="R1190" i="2"/>
  <c r="R2255" i="2"/>
  <c r="R3669" i="2"/>
  <c r="R2202" i="2"/>
  <c r="R2368" i="2"/>
  <c r="R1544" i="2"/>
  <c r="R2592" i="2"/>
  <c r="R3053" i="2"/>
  <c r="R2086" i="2"/>
  <c r="R777" i="2"/>
  <c r="R3007" i="2"/>
  <c r="R3752" i="2"/>
  <c r="R1574" i="2"/>
  <c r="R2278" i="2"/>
  <c r="R421" i="2"/>
  <c r="R251" i="2"/>
  <c r="R1322" i="2"/>
  <c r="R3774" i="2"/>
  <c r="R3030" i="2"/>
  <c r="R308" i="2"/>
  <c r="R1391" i="2"/>
  <c r="R2674" i="2"/>
  <c r="R3369" i="2"/>
  <c r="R2275" i="2"/>
  <c r="R3329" i="2"/>
  <c r="R3493" i="2"/>
  <c r="R2213" i="2"/>
  <c r="R2829" i="2"/>
  <c r="R1447" i="2"/>
  <c r="R1264" i="2"/>
  <c r="R1638" i="2"/>
  <c r="R1646" i="2"/>
  <c r="R2957" i="2"/>
  <c r="R199" i="2"/>
  <c r="R2114" i="2"/>
  <c r="R1722" i="2"/>
  <c r="R3419" i="2"/>
  <c r="R990" i="2"/>
  <c r="R3514" i="2"/>
  <c r="R2122" i="2"/>
  <c r="R892" i="2"/>
  <c r="R1721" i="2"/>
  <c r="R3787" i="2"/>
  <c r="R936" i="2"/>
  <c r="R434" i="2"/>
  <c r="R511" i="2"/>
  <c r="R3916" i="2"/>
  <c r="R2356" i="2"/>
  <c r="R2964" i="2"/>
  <c r="R566" i="2"/>
  <c r="R1198" i="2"/>
  <c r="R683" i="2"/>
  <c r="R1210" i="2"/>
  <c r="R1914" i="2"/>
  <c r="R1981" i="2"/>
  <c r="R2531" i="2"/>
  <c r="R2824" i="2"/>
  <c r="R3112" i="2"/>
  <c r="R3305" i="2"/>
  <c r="R3815" i="2"/>
  <c r="R879" i="2"/>
  <c r="R740" i="2"/>
  <c r="R1811" i="2"/>
  <c r="R1680" i="2"/>
  <c r="R3045" i="2"/>
  <c r="R3137" i="2"/>
  <c r="R150" i="2"/>
  <c r="R1469" i="2"/>
  <c r="R1928" i="2"/>
  <c r="R2017" i="2"/>
  <c r="R2361" i="2"/>
  <c r="R2063" i="2"/>
  <c r="R2279" i="2"/>
  <c r="R2828" i="2"/>
  <c r="R3417" i="2"/>
  <c r="R1960" i="2"/>
  <c r="R2079" i="2"/>
  <c r="R2571" i="2"/>
  <c r="R2861" i="2"/>
  <c r="R691" i="2"/>
  <c r="R667" i="2"/>
  <c r="R3692" i="2"/>
  <c r="R1201" i="2"/>
  <c r="R538" i="2"/>
  <c r="R1049" i="2"/>
  <c r="R1130" i="2"/>
  <c r="R1400" i="2"/>
  <c r="R1904" i="2"/>
  <c r="R1628" i="2"/>
  <c r="R2141" i="2"/>
  <c r="R2385" i="2"/>
  <c r="R3123" i="2"/>
  <c r="R3464" i="2"/>
  <c r="R3624" i="2"/>
  <c r="R2832" i="2"/>
  <c r="R3064" i="2"/>
  <c r="R1076" i="2"/>
  <c r="R1433" i="2"/>
  <c r="R2150" i="2"/>
  <c r="R2678" i="2"/>
  <c r="R3193" i="2"/>
  <c r="R89" i="2"/>
  <c r="R1871" i="2"/>
  <c r="R3142" i="2"/>
  <c r="R3134" i="2"/>
  <c r="R315" i="2"/>
  <c r="R435" i="2"/>
  <c r="R701" i="2"/>
  <c r="R1282" i="2"/>
  <c r="R1952" i="2"/>
  <c r="R2340" i="2"/>
  <c r="R981" i="2"/>
  <c r="R3201" i="2"/>
  <c r="R3392" i="2"/>
  <c r="R680" i="2"/>
  <c r="R2175" i="2"/>
  <c r="R1660" i="2"/>
  <c r="R2471" i="2"/>
  <c r="R133" i="2"/>
  <c r="R1252" i="2"/>
  <c r="R3630" i="2"/>
  <c r="R1589" i="2"/>
  <c r="R2192" i="2"/>
  <c r="R874" i="2"/>
  <c r="R1473" i="2"/>
  <c r="R1900" i="2"/>
  <c r="R2675" i="2"/>
  <c r="R543" i="2"/>
  <c r="R1249" i="2"/>
  <c r="R191" i="2"/>
  <c r="R1012" i="2"/>
  <c r="R1475" i="2"/>
  <c r="R1753" i="2"/>
  <c r="R2933" i="2"/>
  <c r="R3095" i="2"/>
  <c r="R3450" i="2"/>
  <c r="R3869" i="2"/>
  <c r="R785" i="2"/>
  <c r="R1695" i="2"/>
  <c r="R1253" i="2"/>
  <c r="R429" i="2"/>
  <c r="R1015" i="2"/>
  <c r="R1421" i="2"/>
  <c r="R1694" i="2"/>
  <c r="R2099" i="2"/>
  <c r="R2415" i="2"/>
  <c r="R2488" i="2"/>
  <c r="R3910" i="2"/>
  <c r="R618" i="2"/>
  <c r="R1448" i="2"/>
  <c r="R2231" i="2"/>
  <c r="R2852" i="2"/>
  <c r="R3046" i="2"/>
  <c r="R619" i="2"/>
  <c r="R941" i="2"/>
  <c r="R2922" i="2"/>
  <c r="R1270" i="2"/>
  <c r="R1453" i="2"/>
  <c r="R2515" i="2"/>
  <c r="R3544" i="2"/>
  <c r="R2807" i="2"/>
  <c r="R41" i="2"/>
  <c r="R25" i="2"/>
  <c r="R2214" i="2"/>
  <c r="R2690" i="2"/>
  <c r="R769" i="2"/>
  <c r="R983" i="2"/>
  <c r="R1588" i="2"/>
  <c r="R1705" i="2"/>
  <c r="R2005" i="2"/>
  <c r="R2313" i="2"/>
  <c r="R3406" i="2"/>
  <c r="R2369" i="2"/>
  <c r="R2635" i="2"/>
  <c r="R2903" i="2"/>
  <c r="R3022" i="2"/>
  <c r="R3931" i="2"/>
  <c r="R3772" i="2"/>
  <c r="R3322" i="2"/>
  <c r="R2534" i="2"/>
  <c r="R2842" i="2"/>
  <c r="R1243" i="2"/>
  <c r="R2710" i="2"/>
  <c r="R3531" i="2"/>
  <c r="R433" i="2"/>
  <c r="R801" i="2"/>
  <c r="R1004" i="2"/>
  <c r="R1385" i="2"/>
  <c r="R1816" i="2"/>
  <c r="R2127" i="2"/>
  <c r="R2459" i="2"/>
  <c r="R2495" i="2"/>
  <c r="R2911" i="2"/>
  <c r="R3749" i="2"/>
  <c r="R707" i="2"/>
  <c r="R1667" i="2"/>
  <c r="R1675" i="2"/>
  <c r="R3428" i="2"/>
  <c r="R823" i="2"/>
  <c r="R797" i="2"/>
  <c r="R1696" i="2"/>
  <c r="R2107" i="2"/>
  <c r="R3029" i="2"/>
  <c r="R3233" i="2"/>
  <c r="R3744" i="2"/>
  <c r="R2780" i="2"/>
  <c r="R636" i="2"/>
  <c r="R1656" i="2"/>
  <c r="R2729" i="2"/>
  <c r="R229" i="2"/>
  <c r="R1414" i="2"/>
  <c r="R2048" i="2"/>
  <c r="R2021" i="2"/>
  <c r="R2482" i="2"/>
  <c r="R644" i="2"/>
  <c r="R657" i="2"/>
  <c r="R1261" i="2"/>
  <c r="R527" i="2"/>
  <c r="R978" i="2"/>
  <c r="R1426" i="2"/>
  <c r="R1745" i="2"/>
  <c r="R2323" i="2"/>
  <c r="R2755" i="2"/>
  <c r="R2974" i="2"/>
  <c r="R3410" i="2"/>
  <c r="R2106" i="2"/>
  <c r="R2822" i="2"/>
  <c r="R3379" i="2"/>
  <c r="R2545" i="2"/>
  <c r="R2835" i="2"/>
  <c r="R2695" i="2"/>
  <c r="R239" i="2"/>
  <c r="R1341" i="2"/>
  <c r="R2031" i="2"/>
  <c r="R2525" i="2"/>
  <c r="R426" i="2"/>
  <c r="R1034" i="2"/>
  <c r="R2238" i="2"/>
  <c r="R3154" i="2"/>
  <c r="R187" i="2"/>
  <c r="R1092" i="2"/>
  <c r="R1579" i="2"/>
  <c r="R161" i="2"/>
  <c r="R1195" i="2"/>
  <c r="R1324" i="2"/>
  <c r="R2134" i="2"/>
  <c r="R3210" i="2"/>
  <c r="R3748" i="2"/>
  <c r="R92" i="2"/>
  <c r="R1356" i="2"/>
  <c r="R1548" i="2"/>
  <c r="R2627" i="2"/>
  <c r="R3300" i="2"/>
  <c r="R3873" i="2"/>
  <c r="R984" i="2"/>
  <c r="R2257" i="2"/>
  <c r="R3187" i="2"/>
  <c r="R75" i="2"/>
  <c r="R1097" i="2"/>
  <c r="R1886" i="2"/>
  <c r="R2891" i="2"/>
  <c r="R1301" i="2"/>
  <c r="R137" i="2"/>
  <c r="R1127" i="2"/>
  <c r="R2413" i="2"/>
  <c r="R3733" i="2"/>
  <c r="R2547" i="2"/>
  <c r="R2376" i="2"/>
  <c r="R3461" i="2"/>
  <c r="R1749" i="2"/>
  <c r="R1730" i="2"/>
  <c r="R2900" i="2"/>
  <c r="R3140" i="2"/>
  <c r="R2156" i="2"/>
  <c r="R872" i="2"/>
  <c r="R3121" i="2"/>
  <c r="R3836" i="2"/>
  <c r="R169" i="2"/>
  <c r="R1369" i="2"/>
  <c r="R2267" i="2"/>
  <c r="R631" i="2"/>
  <c r="R1364" i="2"/>
  <c r="R2771" i="2"/>
  <c r="R1686" i="2"/>
  <c r="R3279" i="2"/>
  <c r="R697" i="2"/>
  <c r="R1361" i="2"/>
  <c r="R2646" i="2"/>
  <c r="R3714" i="2"/>
  <c r="R3695" i="2"/>
  <c r="R3341" i="2"/>
  <c r="R3480" i="2"/>
  <c r="R838" i="2"/>
  <c r="R3510" i="2"/>
  <c r="R3020" i="2"/>
  <c r="R425" i="2"/>
  <c r="R2381" i="2"/>
  <c r="R2258" i="2"/>
  <c r="R2813" i="2"/>
  <c r="R362" i="2"/>
  <c r="R2157" i="2"/>
  <c r="R856" i="2"/>
  <c r="R1739" i="2"/>
  <c r="R1207" i="2"/>
  <c r="R3849" i="2"/>
  <c r="R131" i="2"/>
  <c r="R2411" i="2"/>
  <c r="R1157" i="2"/>
  <c r="R2687" i="2"/>
  <c r="R868" i="2"/>
  <c r="R1872" i="2"/>
  <c r="R757" i="2"/>
  <c r="R876" i="2"/>
  <c r="R581" i="2"/>
  <c r="R1517" i="2"/>
  <c r="R3107" i="2"/>
  <c r="R3629" i="2"/>
  <c r="R912" i="2"/>
  <c r="R2983" i="2"/>
  <c r="R887" i="2"/>
  <c r="R841" i="2"/>
  <c r="R1242" i="2"/>
  <c r="R1752" i="2"/>
  <c r="R1622" i="2"/>
  <c r="R2059" i="2"/>
  <c r="R2462" i="2"/>
  <c r="R2856" i="2"/>
  <c r="R3066" i="2"/>
  <c r="R3533" i="2"/>
  <c r="R3619" i="2"/>
  <c r="R3277" i="2"/>
  <c r="R3835" i="2"/>
  <c r="R614" i="2"/>
  <c r="R1658" i="2"/>
  <c r="R1879" i="2"/>
  <c r="R3124" i="2"/>
  <c r="R3496" i="2"/>
  <c r="R869" i="2"/>
  <c r="R2057" i="2"/>
  <c r="R2324" i="2"/>
  <c r="R1411" i="2"/>
  <c r="R1768" i="2"/>
  <c r="R2041" i="2"/>
  <c r="R2399" i="2"/>
  <c r="R2860" i="2"/>
  <c r="R1947" i="2"/>
  <c r="R1999" i="2"/>
  <c r="R3912" i="2"/>
  <c r="R616" i="2"/>
  <c r="R1505" i="2"/>
  <c r="R1647" i="2"/>
  <c r="R2704" i="2"/>
  <c r="R182" i="2"/>
  <c r="R1113" i="2"/>
  <c r="R1194" i="2"/>
  <c r="R1501" i="2"/>
  <c r="R1944" i="2"/>
  <c r="R1786" i="2"/>
  <c r="R2197" i="2"/>
  <c r="R2603" i="2"/>
  <c r="R3688" i="2"/>
  <c r="R3666" i="2"/>
  <c r="R2864" i="2"/>
  <c r="R3627" i="2"/>
  <c r="R934" i="2"/>
  <c r="R2581" i="2"/>
  <c r="R2944" i="2"/>
  <c r="R3171" i="2"/>
  <c r="R1428" i="2"/>
  <c r="R3148" i="2"/>
  <c r="R3018" i="2"/>
  <c r="R418" i="2"/>
  <c r="R761" i="2"/>
  <c r="R900" i="2"/>
  <c r="R1273" i="2"/>
  <c r="R1784" i="2"/>
  <c r="R2037" i="2"/>
  <c r="R2504" i="2"/>
  <c r="R2470" i="2"/>
  <c r="R3626" i="2"/>
  <c r="R1013" i="2"/>
  <c r="R561" i="2"/>
  <c r="R1617" i="2"/>
  <c r="R1654" i="2"/>
  <c r="R3522" i="2"/>
  <c r="R405" i="2"/>
  <c r="R2802" i="2"/>
  <c r="R2804" i="2"/>
  <c r="R1492" i="2"/>
  <c r="R2522" i="2"/>
  <c r="R611" i="2"/>
  <c r="R970" i="2"/>
  <c r="R1512" i="2"/>
  <c r="R1713" i="2"/>
  <c r="R750" i="2"/>
  <c r="R1497" i="2"/>
  <c r="R3143" i="2"/>
  <c r="R200" i="2"/>
  <c r="R1311" i="2"/>
  <c r="R1490" i="2"/>
  <c r="R1614" i="2"/>
  <c r="R2527" i="2"/>
  <c r="R2801" i="2"/>
  <c r="R3126" i="2"/>
  <c r="R3399" i="2"/>
  <c r="R31" i="2"/>
  <c r="R1635" i="2"/>
  <c r="R997" i="2"/>
  <c r="R1450" i="2"/>
  <c r="R1764" i="2"/>
  <c r="R2143" i="2"/>
  <c r="R2347" i="2"/>
  <c r="R3357" i="2"/>
  <c r="R3680" i="2"/>
  <c r="R897" i="2"/>
  <c r="R1736" i="2"/>
  <c r="R2419" i="2"/>
  <c r="R2884" i="2"/>
  <c r="R3058" i="2"/>
  <c r="R694" i="2"/>
  <c r="R522" i="2"/>
  <c r="R1597" i="2"/>
  <c r="R3547" i="2"/>
  <c r="R1305" i="2"/>
  <c r="R1902" i="2"/>
  <c r="R2458" i="2"/>
  <c r="R3409" i="2"/>
  <c r="R671" i="2"/>
  <c r="R2617" i="2"/>
  <c r="R3132" i="2"/>
  <c r="R3430" i="2"/>
  <c r="R3021" i="2"/>
  <c r="R3090" i="2"/>
  <c r="R3839" i="2"/>
  <c r="R2851" i="2"/>
  <c r="R861" i="2"/>
  <c r="R2234" i="2"/>
  <c r="R3342" i="2"/>
  <c r="R83" i="2"/>
  <c r="R715" i="2"/>
  <c r="R1179" i="2"/>
  <c r="R591" i="2"/>
  <c r="R3151" i="2"/>
  <c r="R3466" i="2"/>
  <c r="R21" i="2"/>
  <c r="R188" i="2"/>
  <c r="R454" i="2"/>
  <c r="R1222" i="2"/>
  <c r="R1438" i="2"/>
  <c r="R1833" i="2"/>
  <c r="R2123" i="2"/>
  <c r="R2435" i="2"/>
  <c r="R479" i="2"/>
  <c r="R2445" i="2"/>
  <c r="R2643" i="2"/>
  <c r="R2789" i="2"/>
  <c r="R3177" i="2"/>
  <c r="R3568" i="2"/>
  <c r="R3395" i="2"/>
  <c r="R2448" i="2"/>
  <c r="R2874" i="2"/>
  <c r="R1537" i="2"/>
  <c r="R2439" i="2"/>
  <c r="R2708" i="2"/>
  <c r="R34" i="2"/>
  <c r="R192" i="2"/>
  <c r="R811" i="2"/>
  <c r="R1070" i="2"/>
  <c r="R1281" i="2"/>
  <c r="R1854" i="2"/>
  <c r="R2104" i="2"/>
  <c r="R2346" i="2"/>
  <c r="R2477" i="2"/>
  <c r="R2707" i="2"/>
  <c r="R2791" i="2"/>
  <c r="R2339" i="2"/>
  <c r="R623" i="2"/>
  <c r="R1441" i="2"/>
  <c r="R3518" i="2"/>
  <c r="R2722" i="2"/>
  <c r="R595" i="2"/>
  <c r="R910" i="2"/>
  <c r="R1824" i="2"/>
  <c r="R2121" i="2"/>
  <c r="R2859" i="2"/>
  <c r="R3776" i="2"/>
  <c r="R2795" i="2"/>
  <c r="R857" i="2"/>
  <c r="R1467" i="2"/>
  <c r="R2201" i="2"/>
  <c r="R523" i="2"/>
  <c r="R196" i="2"/>
  <c r="R1587" i="2"/>
  <c r="R1922" i="2"/>
  <c r="R79" i="2"/>
  <c r="R471" i="2"/>
  <c r="R1621" i="2"/>
  <c r="R3509" i="2"/>
  <c r="R266" i="2"/>
  <c r="R166" i="2"/>
  <c r="R993" i="2"/>
  <c r="R1541" i="2"/>
  <c r="R2065" i="2"/>
  <c r="R2637" i="2"/>
  <c r="R2723" i="2"/>
  <c r="R2978" i="2"/>
  <c r="R3345" i="2"/>
  <c r="R3855" i="2"/>
  <c r="R2854" i="2"/>
  <c r="R3763" i="2"/>
  <c r="R2535" i="2"/>
  <c r="R2867" i="2"/>
  <c r="R2942" i="2"/>
  <c r="R3489" i="2"/>
  <c r="R821" i="2"/>
  <c r="R1235" i="2"/>
  <c r="R1910" i="2"/>
  <c r="R2001" i="2"/>
  <c r="R2460" i="2"/>
  <c r="R1099" i="2"/>
  <c r="R197" i="2"/>
  <c r="R3180" i="2"/>
  <c r="R1331" i="2"/>
  <c r="R2830" i="2"/>
  <c r="R3872" i="2"/>
  <c r="R2409" i="2"/>
  <c r="R2335" i="2"/>
  <c r="R3928" i="2"/>
  <c r="R2081" i="2"/>
  <c r="R2995" i="2"/>
  <c r="R2698" i="2"/>
  <c r="R2260" i="2"/>
  <c r="R1852" i="2"/>
  <c r="R1338" i="2"/>
  <c r="R2449" i="2"/>
  <c r="R1808" i="2"/>
  <c r="R204" i="2"/>
  <c r="R1389" i="2"/>
  <c r="R2677" i="2"/>
  <c r="R880" i="2"/>
  <c r="R3955" i="2"/>
  <c r="R487" i="2"/>
  <c r="R1209" i="2"/>
  <c r="R2934" i="2"/>
  <c r="R3778" i="2"/>
  <c r="R1877" i="2"/>
  <c r="R146" i="2"/>
  <c r="R1830" i="2"/>
  <c r="R2191" i="2"/>
  <c r="R2508" i="2"/>
  <c r="R3061" i="2"/>
  <c r="R1777" i="2"/>
  <c r="R13" i="2"/>
  <c r="R1370" i="2"/>
  <c r="R773" i="2"/>
  <c r="R2450" i="2"/>
  <c r="R3002" i="2"/>
  <c r="R597" i="2"/>
  <c r="R3922" i="2"/>
  <c r="R2277" i="2"/>
  <c r="R1885" i="2"/>
  <c r="R2176" i="2"/>
  <c r="R66" i="2"/>
  <c r="R420" i="2"/>
  <c r="R3182" i="2"/>
  <c r="R1869" i="2"/>
  <c r="R3387" i="2"/>
  <c r="R2029" i="2"/>
  <c r="R2387" i="2"/>
  <c r="R1224" i="2"/>
  <c r="R2235" i="2"/>
  <c r="R848" i="2"/>
  <c r="R1915" i="2"/>
  <c r="R663" i="2"/>
  <c r="R1147" i="2"/>
  <c r="R3291" i="2"/>
  <c r="R1274" i="2"/>
  <c r="R1880" i="2"/>
  <c r="R1762" i="2"/>
  <c r="R2126" i="2"/>
  <c r="R2579" i="2"/>
  <c r="R2888" i="2"/>
  <c r="R3035" i="2"/>
  <c r="R3344" i="2"/>
  <c r="R3831" i="2"/>
  <c r="R749" i="2"/>
  <c r="R646" i="2"/>
  <c r="R2165" i="2"/>
  <c r="R3503" i="2"/>
  <c r="R2914" i="2"/>
  <c r="R348" i="2"/>
  <c r="R1474" i="2"/>
  <c r="R1710" i="2"/>
  <c r="R2084" i="2"/>
  <c r="R2310" i="2"/>
  <c r="R1398" i="2"/>
  <c r="R1937" i="2"/>
  <c r="R1989" i="2"/>
  <c r="R2305" i="2"/>
  <c r="R2892" i="2"/>
  <c r="R3623" i="2"/>
  <c r="R1732" i="2"/>
  <c r="R2016" i="2"/>
  <c r="R2787" i="2"/>
  <c r="R3052" i="2"/>
  <c r="R287" i="2"/>
  <c r="R1973" i="2"/>
  <c r="R3165" i="2"/>
  <c r="R3307" i="2"/>
  <c r="R393" i="2"/>
  <c r="R1177" i="2"/>
  <c r="R1457" i="2"/>
  <c r="R1936" i="2"/>
  <c r="R2182" i="2"/>
  <c r="R2798" i="2"/>
  <c r="R3725" i="2"/>
  <c r="R2896" i="2"/>
  <c r="R3269" i="2"/>
  <c r="R3665" i="2"/>
  <c r="R966" i="2"/>
  <c r="R1796" i="2"/>
  <c r="R2701" i="2"/>
  <c r="R2821" i="2"/>
  <c r="R3785" i="2"/>
  <c r="R776" i="2"/>
  <c r="R959" i="2"/>
  <c r="R3501" i="2"/>
  <c r="R843" i="2"/>
  <c r="R932" i="2"/>
  <c r="R1717" i="2"/>
  <c r="R1918" i="2"/>
  <c r="R1997" i="2"/>
  <c r="R2483" i="2"/>
  <c r="R2611" i="2"/>
  <c r="R3865" i="2"/>
  <c r="R3383" i="2"/>
  <c r="R3492" i="2"/>
  <c r="R788" i="2"/>
  <c r="R1285" i="2"/>
  <c r="R2171" i="2"/>
  <c r="R3804" i="2"/>
  <c r="R427" i="2"/>
  <c r="R2834" i="2"/>
  <c r="R2868" i="2"/>
  <c r="R3153" i="2"/>
  <c r="R2680" i="2"/>
  <c r="R3488" i="2"/>
  <c r="R985" i="2"/>
  <c r="R1480" i="2"/>
  <c r="R1841" i="2"/>
  <c r="R483" i="2"/>
  <c r="R2738" i="2"/>
  <c r="R3523" i="2"/>
  <c r="R571" i="2"/>
  <c r="R995" i="2"/>
  <c r="R1565" i="2"/>
  <c r="R1858" i="2"/>
  <c r="R2499" i="2"/>
  <c r="R2833" i="2"/>
  <c r="R2869" i="2"/>
  <c r="R1295" i="2"/>
  <c r="R2897" i="2"/>
  <c r="R3556" i="2"/>
  <c r="R609" i="2"/>
  <c r="R578" i="2"/>
  <c r="R1268" i="2"/>
  <c r="R1560" i="2"/>
  <c r="R1828" i="2"/>
  <c r="R2050" i="2"/>
  <c r="R3414" i="2"/>
  <c r="R3843" i="2"/>
  <c r="R1941" i="2"/>
  <c r="R2423" i="2"/>
  <c r="R3015" i="2"/>
  <c r="R3004" i="2"/>
  <c r="R957" i="2"/>
  <c r="R2912" i="2"/>
  <c r="R3829" i="2"/>
  <c r="R1233" i="2"/>
  <c r="R2490" i="2"/>
  <c r="R718" i="2"/>
  <c r="R1059" i="2"/>
  <c r="R3240" i="2"/>
  <c r="R397" i="2"/>
  <c r="R3129" i="2"/>
  <c r="R235" i="2"/>
  <c r="R3745" i="2"/>
  <c r="R553" i="2"/>
  <c r="R2012" i="2"/>
  <c r="R783" i="2"/>
  <c r="R1314" i="2"/>
  <c r="R1813" i="2"/>
  <c r="R3463" i="2"/>
  <c r="R1308" i="2"/>
  <c r="R3878" i="2"/>
  <c r="R1866" i="2"/>
  <c r="R1163" i="2"/>
  <c r="R1123" i="2"/>
  <c r="R3016" i="2"/>
  <c r="R3777" i="2"/>
  <c r="R2577" i="2"/>
  <c r="R2681" i="2"/>
  <c r="R519" i="2"/>
  <c r="R491" i="2"/>
  <c r="R1738" i="2"/>
  <c r="R2605" i="2"/>
  <c r="R635" i="2"/>
  <c r="R728" i="2"/>
  <c r="R1807" i="2"/>
  <c r="R7" i="2"/>
  <c r="R2464" i="2"/>
  <c r="R3078" i="2"/>
  <c r="R3465" i="2"/>
  <c r="R3760" i="2"/>
  <c r="R2648" i="2"/>
  <c r="R3169" i="2"/>
  <c r="R3882" i="2"/>
  <c r="R2883" i="2"/>
  <c r="R1661" i="2"/>
  <c r="R1623" i="2"/>
  <c r="R245" i="2"/>
  <c r="R488" i="2"/>
  <c r="R1021" i="2"/>
  <c r="R831" i="2"/>
  <c r="R2516" i="2"/>
  <c r="R2556" i="2"/>
  <c r="R221" i="2"/>
  <c r="R431" i="2"/>
  <c r="R779" i="2"/>
  <c r="R1254" i="2"/>
  <c r="R1951" i="2"/>
  <c r="R2039" i="2"/>
  <c r="R2589" i="2"/>
  <c r="R3631" i="2"/>
  <c r="R2315" i="2"/>
  <c r="R2749" i="2"/>
  <c r="R2823" i="2"/>
  <c r="R3213" i="2"/>
  <c r="R3347" i="2"/>
  <c r="R2480" i="2"/>
  <c r="R2952" i="2"/>
  <c r="R945" i="2"/>
  <c r="R2754" i="2"/>
  <c r="R500" i="2"/>
  <c r="R1061" i="2"/>
  <c r="R1410" i="2"/>
  <c r="R1908" i="2"/>
  <c r="R2004" i="2"/>
  <c r="R2263" i="2"/>
  <c r="R2463" i="2"/>
  <c r="R2664" i="2"/>
  <c r="R2857" i="2"/>
  <c r="R2319" i="2"/>
  <c r="R56" i="2"/>
  <c r="R1867" i="2"/>
  <c r="R1690" i="2"/>
  <c r="R3542" i="2"/>
  <c r="R142" i="2"/>
  <c r="R942" i="2"/>
  <c r="R1946" i="2"/>
  <c r="R2015" i="2"/>
  <c r="R3038" i="2"/>
  <c r="R3535" i="2"/>
  <c r="R2713" i="2"/>
  <c r="R3799" i="2"/>
  <c r="R927" i="2"/>
  <c r="R268" i="2"/>
  <c r="R1458" i="2"/>
  <c r="R1737" i="2"/>
  <c r="R2209" i="2"/>
  <c r="R2751" i="2"/>
  <c r="R724" i="2"/>
  <c r="R933" i="2"/>
  <c r="R1963" i="2"/>
  <c r="R3400" i="2"/>
  <c r="R432" i="2"/>
  <c r="R1371" i="2"/>
  <c r="R1712" i="2"/>
  <c r="R2550" i="2"/>
  <c r="R2703" i="2"/>
  <c r="R2797" i="2"/>
  <c r="R3245" i="2"/>
  <c r="R3448" i="2"/>
  <c r="R3755" i="2"/>
  <c r="R2405" i="2"/>
  <c r="R2886" i="2"/>
  <c r="R3903" i="2"/>
  <c r="R2908" i="2"/>
  <c r="R2923" i="2"/>
  <c r="R1652" i="2"/>
  <c r="R1427" i="2"/>
  <c r="R2183" i="2"/>
  <c r="R2492" i="2"/>
  <c r="R398" i="2"/>
  <c r="R3246" i="2"/>
  <c r="R3647" i="2"/>
  <c r="R3244" i="2"/>
  <c r="R3256" i="2"/>
  <c r="R380" i="2"/>
  <c r="R3278" i="2"/>
  <c r="R291" i="2"/>
  <c r="R3660" i="2"/>
  <c r="R3267" i="2"/>
  <c r="R392" i="2"/>
  <c r="R3645" i="2"/>
  <c r="R293" i="2"/>
  <c r="R3634" i="2"/>
  <c r="R3335" i="2"/>
  <c r="R382" i="2"/>
  <c r="R494" i="2"/>
  <c r="R327" i="2"/>
  <c r="R3321" i="2"/>
  <c r="R3242" i="2"/>
  <c r="R2285" i="2"/>
  <c r="R376" i="2"/>
  <c r="R3958" i="2"/>
  <c r="R386" i="2"/>
  <c r="R3937" i="2"/>
  <c r="R2284" i="2"/>
  <c r="R360" i="2"/>
  <c r="R314" i="2"/>
  <c r="R448" i="2"/>
  <c r="R72" i="2"/>
  <c r="R281" i="2"/>
  <c r="R3320" i="2"/>
  <c r="R3656" i="2"/>
  <c r="R3661" i="2"/>
  <c r="R80" i="2"/>
  <c r="R3588" i="2"/>
  <c r="R3639" i="2"/>
  <c r="R277" i="2"/>
  <c r="R396" i="2"/>
  <c r="R3636" i="2"/>
  <c r="R3952" i="2"/>
  <c r="R2317" i="2"/>
  <c r="R506" i="2"/>
  <c r="R311" i="2"/>
  <c r="R3258" i="2"/>
  <c r="R467" i="2"/>
  <c r="R3996" i="2"/>
  <c r="R456" i="2"/>
  <c r="R387" i="2"/>
  <c r="R3241" i="2"/>
  <c r="R2291" i="2"/>
  <c r="R2302" i="2"/>
  <c r="R381" i="2"/>
  <c r="R465" i="2"/>
  <c r="R2283" i="2"/>
  <c r="R333" i="2"/>
  <c r="R3555" i="2"/>
  <c r="R481" i="2"/>
  <c r="R2290" i="2"/>
  <c r="R3953" i="2"/>
  <c r="R3697" i="2"/>
  <c r="R3956" i="2"/>
  <c r="R368" i="2"/>
  <c r="R3633" i="2"/>
  <c r="R323" i="2"/>
  <c r="R93" i="2"/>
  <c r="R475" i="2"/>
  <c r="R261" i="2"/>
  <c r="R88" i="2"/>
  <c r="R3897" i="2"/>
  <c r="R3262" i="2"/>
  <c r="R274" i="2"/>
  <c r="R3274" i="2"/>
  <c r="R641" i="2"/>
  <c r="R332" i="2"/>
  <c r="R388" i="2"/>
  <c r="R3947" i="2"/>
  <c r="R104" i="2"/>
  <c r="R3589" i="2"/>
  <c r="R482" i="2"/>
  <c r="R328" i="2"/>
  <c r="R3698" i="2"/>
  <c r="R3252" i="2"/>
  <c r="R3950" i="2"/>
  <c r="R288" i="2"/>
  <c r="R3272" i="2"/>
  <c r="R384" i="2"/>
  <c r="R337" i="2"/>
  <c r="R2300" i="2"/>
  <c r="R3581" i="2"/>
  <c r="R2298" i="2"/>
  <c r="R455" i="2"/>
  <c r="R3237" i="2"/>
  <c r="R26" i="2"/>
  <c r="R3260" i="2"/>
  <c r="R513" i="2"/>
  <c r="R365" i="2"/>
  <c r="R342" i="2"/>
  <c r="R320" i="2"/>
  <c r="R345" i="2"/>
  <c r="R3427" i="2"/>
  <c r="R346" i="2"/>
  <c r="R3635" i="2"/>
  <c r="R466" i="2"/>
  <c r="R3565" i="2"/>
  <c r="R450" i="2"/>
  <c r="R366" i="2"/>
  <c r="R406" i="2"/>
  <c r="R378" i="2"/>
  <c r="R3957" i="2"/>
  <c r="R3270" i="2"/>
  <c r="R390" i="2"/>
  <c r="R305" i="2"/>
  <c r="R394" i="2"/>
  <c r="R460" i="2"/>
  <c r="R374" i="2"/>
  <c r="R300" i="2"/>
  <c r="R458" i="2"/>
  <c r="R3954" i="2"/>
  <c r="R3939" i="2"/>
  <c r="R3275" i="2"/>
  <c r="R3238" i="2"/>
  <c r="R2292" i="2"/>
  <c r="R310" i="2"/>
  <c r="R295" i="2"/>
  <c r="R544" i="2"/>
  <c r="R3644" i="2"/>
  <c r="R2288" i="2"/>
  <c r="R3248" i="2"/>
  <c r="R283" i="2"/>
  <c r="R3264" i="2"/>
  <c r="R3273" i="2"/>
  <c r="R411" i="2"/>
  <c r="R303" i="2"/>
  <c r="R330" i="2"/>
  <c r="R3265" i="2"/>
  <c r="R3948" i="2"/>
  <c r="R375" i="2"/>
  <c r="R71" i="2"/>
  <c r="R443" i="2"/>
  <c r="R2287" i="2"/>
  <c r="R3946" i="2"/>
  <c r="R3653" i="2"/>
  <c r="R259" i="2"/>
  <c r="R3254" i="2"/>
  <c r="R462" i="2"/>
  <c r="R546" i="2"/>
  <c r="R82" i="2"/>
  <c r="R503" i="2"/>
  <c r="O4" i="2"/>
  <c r="R94" i="2"/>
  <c r="P5" i="2"/>
  <c r="R5" i="2" l="1"/>
</calcChain>
</file>

<file path=xl/sharedStrings.xml><?xml version="1.0" encoding="utf-8"?>
<sst xmlns="http://schemas.openxmlformats.org/spreadsheetml/2006/main" count="55133" uniqueCount="4851">
  <si>
    <t>الصندوق الرئيسى</t>
  </si>
  <si>
    <t>SA36 1000 0021 6614 5400 0108_بنك اهلى انظمه</t>
  </si>
  <si>
    <t>SA 6615000-451119879210004_بنك البلاد انظمة</t>
  </si>
  <si>
    <t xml:space="preserve"> SA 50 6500 00-00 1183 5222 5001_البنك السعودى للاستثمار</t>
  </si>
  <si>
    <t>بنك الانماء انظمة _ 5305000068200994668000 SA</t>
  </si>
  <si>
    <t>SA 5655 000 000 097 444 500 366_بنك الفرنسى انظمة</t>
  </si>
  <si>
    <t>بنك ساب _SA 5545000000819051343001</t>
  </si>
  <si>
    <t>بنك الرياض _ SA1320000002453060559940</t>
  </si>
  <si>
    <t>فروع شقيقة _ مصنع واجهات الرياض للالمنيوم والزجاج</t>
  </si>
  <si>
    <t>فروع شقيقة _ مصنع واجهات الرياض للصناعات الخشبيه</t>
  </si>
  <si>
    <t>فروع شقيقة _ مصنع تقنية الطلاء للصناعه_مصنع الدهان</t>
  </si>
  <si>
    <t>VAT _ المشتريات الخاضعه بنسبة 15%(مصروفات)</t>
  </si>
  <si>
    <t>VAT _ علي المشتريات 15%(مشتريات مواد)</t>
  </si>
  <si>
    <t>خصم محتجز أعمال10%  _ شركة ارميتال _ IR’S</t>
  </si>
  <si>
    <t>اعمال تحت التنفيذ 15%_ عام2022 _ مشاريع</t>
  </si>
  <si>
    <t>اجهزه وحاسبات وبرامج_  الاداره</t>
  </si>
  <si>
    <t>سيارات_  الاداره</t>
  </si>
  <si>
    <t>اجهزة وحاسبات  وبرامج _المصنع</t>
  </si>
  <si>
    <t>اجهزه والات ومعدات _  المصنع</t>
  </si>
  <si>
    <t>سيارات _ المصنع</t>
  </si>
  <si>
    <t>عدد وادوات _ المصنع</t>
  </si>
  <si>
    <t>حاويات _ المصنع</t>
  </si>
  <si>
    <t>ارض مصنع انظمه_ المصنع</t>
  </si>
  <si>
    <t>كريدل _ المصنع</t>
  </si>
  <si>
    <t>كرفانات/ بيوت جاهزة _ المصنع</t>
  </si>
  <si>
    <t>اجهزه  والات ومعدات  _ مصنع الحديد</t>
  </si>
  <si>
    <t>عدد وادوات _ مصنع الحديد</t>
  </si>
  <si>
    <t>اجهزه وحاسبات وبرامج _ مصنع الحديد</t>
  </si>
  <si>
    <t>اجهزه والات _ مصنع الزجاج</t>
  </si>
  <si>
    <t>قروض وتسهيلات بنكية_غير متدولة _ الاولي</t>
  </si>
  <si>
    <t>فؤائد مؤجلة _ قرض بنك الرياض</t>
  </si>
  <si>
    <t>VATعلى المبيعات بنسبه 5%</t>
  </si>
  <si>
    <t>VATعلى المبيعات بنسبه 15%</t>
  </si>
  <si>
    <t>VAT المستحقه</t>
  </si>
  <si>
    <t>ضريبة الاستقطاع</t>
  </si>
  <si>
    <t>مخصص الزكاة الشرعية</t>
  </si>
  <si>
    <t>مخصص بدل ترك الخدمة</t>
  </si>
  <si>
    <t>مخصص ديون مشكوك فيها</t>
  </si>
  <si>
    <t>مخصص الهبوط في المخزون</t>
  </si>
  <si>
    <t>مخصص ديون مشكوك فيها _ المدينون</t>
  </si>
  <si>
    <t>مخصص الزكاة الشرعية والدخل _ضريبة الدخل</t>
  </si>
  <si>
    <t>مجمع اهلاك_ أثاث وتجهزات وديكورات الإدارة</t>
  </si>
  <si>
    <t>مجمع اهلاك_ أجهزة وحاسبات وبرامج الإدارة</t>
  </si>
  <si>
    <t>مجمع اهلاك_ سيارات الإدارة</t>
  </si>
  <si>
    <t>مجمع اهلاك_ أثاث وتجهيزات وديكورات</t>
  </si>
  <si>
    <t>مجمع اهلاك_ أجهزة وآلات</t>
  </si>
  <si>
    <t>مجمع اهلاك_ سيارات</t>
  </si>
  <si>
    <t>مجمع اهلاك_ عدد وأدوات</t>
  </si>
  <si>
    <t>مجمع اهلاك_ أثاث وتجهيزات السكن</t>
  </si>
  <si>
    <t>مجمع اهلاك_ حاويات المصنع</t>
  </si>
  <si>
    <t>مجمع اهلاك المصنع</t>
  </si>
  <si>
    <t>مجمع اهلاك _ كريدل _ المصنع</t>
  </si>
  <si>
    <t>مجمع اهلاك_أثاث وتجهيزات وديكورات_مصنع الحديد</t>
  </si>
  <si>
    <t>مجمع اهلاك_أجهزه والات_مصنع الحديد</t>
  </si>
  <si>
    <t>مجمع اهلاك_عدد وادوات_مصنع الحديد</t>
  </si>
  <si>
    <t>مجمع اهلاك_اجهزه وحاسبات وبرامج_مصنع الحديد</t>
  </si>
  <si>
    <t>مجمع اهلاك_أثاث وتجهيزات وديكورات الزجاج</t>
  </si>
  <si>
    <t>مجمع اهلاك_أجهزه والات_الزجاج</t>
  </si>
  <si>
    <t>رواتب وأجور مستحقة</t>
  </si>
  <si>
    <t>مصاريف مستحقه اخرى</t>
  </si>
  <si>
    <t>بدل اجازه مستحقه</t>
  </si>
  <si>
    <t>بدل تذاكر مستحقه</t>
  </si>
  <si>
    <t>مكافأة العاملين بالشركة _ مستحقه</t>
  </si>
  <si>
    <t>حصه راس المال _ 6.75%_ مسلم عطاالله العازمي</t>
  </si>
  <si>
    <t>حصه راس المال _ 27%_ جميل محمد جميل</t>
  </si>
  <si>
    <t>احتياطي نظامي.</t>
  </si>
  <si>
    <t>الراتب الاساسي / تسويق - تسعير</t>
  </si>
  <si>
    <t>بدل سكن / تسويق - تسعير</t>
  </si>
  <si>
    <t>بدل انتقال / تسويق - تسعير</t>
  </si>
  <si>
    <t>بدل اتصال / تسويق - تسعير</t>
  </si>
  <si>
    <t>بدل طعام / تسويق. - تسعير</t>
  </si>
  <si>
    <t>مقابل مالى / تسويق. - تسعير</t>
  </si>
  <si>
    <t>مكافآت و حوافز / تسويق. - تسعير</t>
  </si>
  <si>
    <t>تجديد الاقامات وخروج وعوده-فحص-كارت عمل-نقل كفالات / تسويق - تسعير</t>
  </si>
  <si>
    <t>تأمين طبى/ تسويق - تسعير</t>
  </si>
  <si>
    <t>رسوم وإشتراكات / تسويق - تسعير</t>
  </si>
  <si>
    <t>بريد وهاتف / تسويق - تسعير</t>
  </si>
  <si>
    <t>اعمال رسم مخططات / تسويق - تسعير</t>
  </si>
  <si>
    <t>ادوات مكتبيه و مطبوعات / تسويق - تسعير</t>
  </si>
  <si>
    <t>زيوت ومحروقات/ تسويق - تسعير</t>
  </si>
  <si>
    <t>عدد مستهلكة/ تسويق- تسعير</t>
  </si>
  <si>
    <t>سفر وإنتقال  / تسويق - تسعير</t>
  </si>
  <si>
    <t>صيانه و قطع غيار سيارات / تسويق - تسعير</t>
  </si>
  <si>
    <t>إيجار سيارات / تسويق - تسعير</t>
  </si>
  <si>
    <t>مصروف شحن ونقل وتحميل / تسويق - تسعير</t>
  </si>
  <si>
    <t>خروج وعودة / تسويق - تسعير</t>
  </si>
  <si>
    <t>ايجارات سكن وفندق/ تسويق - تسعير</t>
  </si>
  <si>
    <t>مصروف نقل كفالة / تسويق - تسعير</t>
  </si>
  <si>
    <t>م .ضيافة / تسويق - تسعير</t>
  </si>
  <si>
    <t>اجور ورواتب / اداريه</t>
  </si>
  <si>
    <t>بدل سكن / اداريه</t>
  </si>
  <si>
    <t>بدل انتقال / اداريه</t>
  </si>
  <si>
    <t>بدل اتصال _ اداريه</t>
  </si>
  <si>
    <t>مقابل مالي / اداريه</t>
  </si>
  <si>
    <t>تجديد الاقامات وخروج وعوده وفحص طبي وكارت عمل _ اداريه</t>
  </si>
  <si>
    <t>مكافاه وحوافز وهدايا واخرى / اداريه</t>
  </si>
  <si>
    <t>تأمين طبى/ اداريه</t>
  </si>
  <si>
    <t>تأمينات إجتماعية/ادريه</t>
  </si>
  <si>
    <t>كهرباء و مياه _اداريه</t>
  </si>
  <si>
    <t>ادوات مكتبيه و مطبوعات _ اداريه</t>
  </si>
  <si>
    <t>ايجار السكن _ اداري</t>
  </si>
  <si>
    <t>زيوت ومحروقات_اداريه</t>
  </si>
  <si>
    <t>صيانه و قطع غيار سيارات _ اداريه</t>
  </si>
  <si>
    <t>مصروف  مستهلكة ومهمات _ ادارية</t>
  </si>
  <si>
    <t>مستلزمات اعاشة سكن / ادارية 0</t>
  </si>
  <si>
    <t>تامين سيارات _ ادارية</t>
  </si>
  <si>
    <t>مصاريف متنوعه _ اداريه</t>
  </si>
  <si>
    <t>برمجة وصيانة حاسب _ادارية</t>
  </si>
  <si>
    <t>سفر وإنتقال _ اداريه</t>
  </si>
  <si>
    <t>رسوم حكوميه  وإشتراكات وغرمات _  اداريه0</t>
  </si>
  <si>
    <t>بريد وهاتف  اداريه</t>
  </si>
  <si>
    <t>مصاريف بنكية اداريه _ وفوائد تمويل واخري تمويل</t>
  </si>
  <si>
    <t>مصاريف بنكية اداريه _ اداريه0</t>
  </si>
  <si>
    <t>م .ضيافة _ اداريه</t>
  </si>
  <si>
    <t>م. تاشيرات واستقدام ونقل كفالة _ اداريه</t>
  </si>
  <si>
    <t>اتعاب مهنية _ادارية0</t>
  </si>
  <si>
    <t>صيانة عامة وسلامة _ اداري</t>
  </si>
  <si>
    <t>مصاريف ضريبة الاستقطاع /ادارى</t>
  </si>
  <si>
    <t>مصاريف اهلاك _ الاصول الثابته الادارة0</t>
  </si>
  <si>
    <t>مصاريف فؤائد تمويل سيارات واخري</t>
  </si>
  <si>
    <t>م . مزايا عينية المدير العام</t>
  </si>
  <si>
    <t>الراتب الاساسي  _ تصنيع</t>
  </si>
  <si>
    <t>بدل سكن  _ تصنيع</t>
  </si>
  <si>
    <t>بدل انتقال  _ تصنيع</t>
  </si>
  <si>
    <t>مقابل مالي _ تصنيع</t>
  </si>
  <si>
    <t>بدل طعام  _ تصنيع</t>
  </si>
  <si>
    <t>مكافاه وحوافز وهدايا  _ تصنيع</t>
  </si>
  <si>
    <t>تجديد الاقامات وخروج وعوده وفحص طبي وكارت عمل _ تصنيع</t>
  </si>
  <si>
    <t>تأمين طبى_ تصنيع</t>
  </si>
  <si>
    <t>م. قص ولف وتشكيل مواد _ تصنيع</t>
  </si>
  <si>
    <t>م. شحن ونقل وتحميل _ تصنيع</t>
  </si>
  <si>
    <t>م. كهرباء و مياه _ تصنيع</t>
  </si>
  <si>
    <t>م. ادوات مكتبيه و مطبوعات_ تصنيع</t>
  </si>
  <si>
    <t>م. إيجار معدات_تصنيع</t>
  </si>
  <si>
    <t>م. إيجارات المصانع  _تصنيع</t>
  </si>
  <si>
    <t>م. صيانه وقطع غيار الات ومعدات واخري _ تصنيع</t>
  </si>
  <si>
    <t>م. إكراميات وهدايا _ تصنيع</t>
  </si>
  <si>
    <t>م. زيوت ومحروقات _ تصنيع</t>
  </si>
  <si>
    <t>م. مهمات  مستهلكة _ تصنيع</t>
  </si>
  <si>
    <t>م. سفر وانتقال ورحلة عمل _ تصنيع</t>
  </si>
  <si>
    <t>رسوم حكوميه واشتركات وغرامات _ تصنيع</t>
  </si>
  <si>
    <t>م. صيانه و قطع غيار سيارات_ تصنيع</t>
  </si>
  <si>
    <t>م. إيجار سيارات _ تصنيع</t>
  </si>
  <si>
    <t>م. ايجارات سكن  ووحدات سكنيه _ تصنيع</t>
  </si>
  <si>
    <t>م. مخالفات مرورية _ تصنيع</t>
  </si>
  <si>
    <t>م. مستلزمات اعاشه و سكن _ تصنيع</t>
  </si>
  <si>
    <t>م. اعمال اختبارات_ تصنيع</t>
  </si>
  <si>
    <t>م. تاشيرات واستقدام ونقل كفالة _ تصنيع.</t>
  </si>
  <si>
    <t>م. وجبات وضيافة_ تصنيع</t>
  </si>
  <si>
    <t>برمجة وصيانة حاسب الي _تصنيع</t>
  </si>
  <si>
    <t>م. بريد وهاتف _ تصنيع</t>
  </si>
  <si>
    <t>م. اعمال رسم مخططات _ تصنيع</t>
  </si>
  <si>
    <t>م.رسوم سابر/ساسو_ تصنيع</t>
  </si>
  <si>
    <t>م. اهلاك _ الاصول الثابته _ تصنيع</t>
  </si>
  <si>
    <t>مصروف صيانه عامة وسلامه _تصنيع</t>
  </si>
  <si>
    <t>خامات</t>
  </si>
  <si>
    <t>الراتب الاساسي  _ تركيبات مشاريع</t>
  </si>
  <si>
    <t>بدل سكن  _ تركيبات مشاريع</t>
  </si>
  <si>
    <t>بدل انتقال  _ تركيبات مشاريع</t>
  </si>
  <si>
    <t>بدل تذاكر سفر  _ تركيبات مشاريع</t>
  </si>
  <si>
    <t>مقابل مالي _ تركيبات مشاريع</t>
  </si>
  <si>
    <t>بدل طعام  _ تركيبات مشاريع</t>
  </si>
  <si>
    <t>مكافاه وحوافز وهدايا  _ تركيبات مشاريع</t>
  </si>
  <si>
    <t>تجديد الاقامات وخروج وعوده وفحص طبي وكارت عمل _ تركيبات مشاريع</t>
  </si>
  <si>
    <t>تأمين طبى_ تركيبات مشاريع</t>
  </si>
  <si>
    <t>م. قص ولف وتشكيل مواد _ تركيبات مشاريع</t>
  </si>
  <si>
    <t>م. شحن ونقل وتحميل _ تركيبات مشاريع</t>
  </si>
  <si>
    <t>م. كهرباء و مياه _ تركيبات مشاريع</t>
  </si>
  <si>
    <t>م. ادوات مكتبيه و مطبوعات_ تركيبات مشاريع</t>
  </si>
  <si>
    <t>م. إيجار معدات_ تركيبات مشاريع</t>
  </si>
  <si>
    <t>م. صيانه وقطع غيار الات ومعدات واخري _ تركيبات مشاريع</t>
  </si>
  <si>
    <t>م. إكراميات وهدايا _ تركيبات مشاريع</t>
  </si>
  <si>
    <t>م. زيوت ومحروقات _ تركيبات مشاريع</t>
  </si>
  <si>
    <t>م. مهمات  مستهلكة _ تركيبات مشاريع</t>
  </si>
  <si>
    <t>م. سفر وانتقال  _ تركيبات مشاريع</t>
  </si>
  <si>
    <t>رسوم حكوميه واشتركات وغرامات_ تركيبات مشاريع</t>
  </si>
  <si>
    <t>م. صيانه و قطع غيار سيارات_ تركيبات مشاريع</t>
  </si>
  <si>
    <t>م. إيجار سيارات _ تركيبات مشاريع</t>
  </si>
  <si>
    <t>م. ايجارات سكن ووحدات سكنية_ تركيبات مشاريع</t>
  </si>
  <si>
    <t>م. مخالفات مرورية _ تركيبات مشاريع</t>
  </si>
  <si>
    <t>م. مستلزمات اعاشه و سكن _ تركيبات مشاريع</t>
  </si>
  <si>
    <t>م. بريد وهاتف _ تركيبات مشاريع</t>
  </si>
  <si>
    <t>م. تاشيرات واستقدام ونقل كفالة _ تركيبات مشاريع</t>
  </si>
  <si>
    <t>م. وجبات وضيافة_ تركيبات مشاريع</t>
  </si>
  <si>
    <t>م. ايجار سقالات _ تركيبات مشاريع</t>
  </si>
  <si>
    <t>م. اعمال اختبارات_ تركيبات مشاريع</t>
  </si>
  <si>
    <t>مصروف صيانه عامة وسلامه _تركيبات</t>
  </si>
  <si>
    <t>عمولة المشاريع _ مشاريع</t>
  </si>
  <si>
    <t>مصروف تامين علي المشاريع</t>
  </si>
  <si>
    <t>رواتب ادارية خارجية مشرفين _ تركيبات</t>
  </si>
  <si>
    <t>ايرادات_  بيع سكراب المنيوم وبودرة</t>
  </si>
  <si>
    <t>ايرادات _  بيع سكراب حديد</t>
  </si>
  <si>
    <t>ايرادات _  بيع اصول ثابتة</t>
  </si>
  <si>
    <t>جزاءات عاملين</t>
  </si>
  <si>
    <t>ايرادات اخري _ محصله بدون ضريبه</t>
  </si>
  <si>
    <t>الدخل</t>
  </si>
  <si>
    <t>مقدم_ايجارات</t>
  </si>
  <si>
    <t>مقدم_تأمين طبي</t>
  </si>
  <si>
    <t xml:space="preserve"> مقدم_مصروف هاتف وانترنت_مشاريع</t>
  </si>
  <si>
    <t>الراتب الاساسي_تشغيل ومشاريع</t>
  </si>
  <si>
    <t>بدل سكن_تشغيل ومشاريع</t>
  </si>
  <si>
    <t>بدل انتقال_تشغيل ومشاريع</t>
  </si>
  <si>
    <t>بدل تذاكر سفر_تشغيل ومشاريع</t>
  </si>
  <si>
    <t>بدل طعام_تشغيل ومشاريع</t>
  </si>
  <si>
    <t>م.تجديد الاقامات وخروج وعوده وفحص طبي_تشغيل ومشاريع</t>
  </si>
  <si>
    <t>م.تأمين طبى_مشاريع</t>
  </si>
  <si>
    <t>تأمينات إجتماعية_تشغيل ومشاريع</t>
  </si>
  <si>
    <t>مكافأة نهاية خدمة_تشغيل ومشاريع</t>
  </si>
  <si>
    <t>بدل أجازات_تشغيل ومشاريع</t>
  </si>
  <si>
    <t>مصروف شحن ونقل وتحميل_تشغيل ومشاريع</t>
  </si>
  <si>
    <t>كهرباء و مياه_تشغيل ومشاريع</t>
  </si>
  <si>
    <t>كارت عمل_تشغيل ومشاريع</t>
  </si>
  <si>
    <t>ادوات مكتبيه و مطبوعات_تشغيل ومشاريع</t>
  </si>
  <si>
    <t>صيانة عامة  واعمال صيانه_تشغيل ومشاريع</t>
  </si>
  <si>
    <t>م.ايجار المصنع_مشاريع</t>
  </si>
  <si>
    <t>صيانه وقطع غيار الات ومعدات_تشغيل ومشاريع</t>
  </si>
  <si>
    <t>زيوت ومحروقات_تشغيل ومشاريع</t>
  </si>
  <si>
    <t>م.مهمات مستهلكة_مشاريع</t>
  </si>
  <si>
    <t>سفر وإنتقال  ورحلة عمل / مشاريع.</t>
  </si>
  <si>
    <t>رسوم حكومية وغرامات / مشاريع.</t>
  </si>
  <si>
    <t>ايجارات سكن وفندق/ مشاريع وتشغيل.</t>
  </si>
  <si>
    <t>مصروف ملابس وسفتي   / مشاريع</t>
  </si>
  <si>
    <t>م.بريد وهاتف وانترنت_المشاريع.</t>
  </si>
  <si>
    <t>سيكوريت زجاج / مشاريع.</t>
  </si>
  <si>
    <t>مصروف مواد تغليف _ تشغيل</t>
  </si>
  <si>
    <t>ايجار حاويه / تشغيل ومشاريع.</t>
  </si>
  <si>
    <t>ت مباشره مواد _ سليكون  _ مشاريع وتشغيل.</t>
  </si>
  <si>
    <t>برمجة وصيانة حاسب</t>
  </si>
  <si>
    <t>م.اكراميات_مشاريع</t>
  </si>
  <si>
    <t>تينر _ تشغيل</t>
  </si>
  <si>
    <t>صندوق الخشب</t>
  </si>
  <si>
    <t>البنك الاهلي الخشب(SA68 1000 0021 6000 0012 5802)</t>
  </si>
  <si>
    <t>مقدم _ إيجارات مدفوعة مقدما.</t>
  </si>
  <si>
    <t>اعتماد مستندي_شركة الاعمال التطويرية</t>
  </si>
  <si>
    <t>اعمال تحت التنفيذ عام 2022م.</t>
  </si>
  <si>
    <t>اجهزة وحاسبات وبرامج_الادارة</t>
  </si>
  <si>
    <t>اجهزة والات_المصنع</t>
  </si>
  <si>
    <t>مجمع اهلاك اجهزة وحاسبات وبرامج الادارة.</t>
  </si>
  <si>
    <t>مجمع اهلاك اجهزة والات المصنع</t>
  </si>
  <si>
    <t>الراتب الاساسي_مشاريع وتشغيل</t>
  </si>
  <si>
    <t>بدل سكن_مشاريع وتشغيل</t>
  </si>
  <si>
    <t>بدل انتقال_مشاريع وتشغيل</t>
  </si>
  <si>
    <t>بدل تذاكر سفر_مشاريع وتشغيل</t>
  </si>
  <si>
    <t>بدل طعام_مشاريع</t>
  </si>
  <si>
    <t>تجديد الاقامات وخروج وعوده وفحص طبي_مشاريع.</t>
  </si>
  <si>
    <t>تأمين طبى_مشاريع</t>
  </si>
  <si>
    <t>تأمينات إجتماعية_مشاريع.</t>
  </si>
  <si>
    <t>مكافأة نهاية خدمة_مشاريع</t>
  </si>
  <si>
    <t>بدل أجازات_مشاريع</t>
  </si>
  <si>
    <t>م. سن دسكات وتفليج مناشير وخراطة كاستير _مشاريع</t>
  </si>
  <si>
    <t>م.شحن ونقل وتحميل_مشاريع</t>
  </si>
  <si>
    <t>م.كهرباء و مياه_مشاريع</t>
  </si>
  <si>
    <t>م.كارت عمل_مشاريع</t>
  </si>
  <si>
    <t>م.ادوات مكتبيه و مطبوعات_مشاريع</t>
  </si>
  <si>
    <t>م.صيانة عامة واعمال صيانه_مشاريع</t>
  </si>
  <si>
    <t>م.صيانه وقطع غيار الات ومعدات_مشاريع وتشغيل.</t>
  </si>
  <si>
    <t>م.زيوت ومحروقات_مشاريع</t>
  </si>
  <si>
    <t>م.سفر وإنتقال ورحلة عمل_مشاريع</t>
  </si>
  <si>
    <t>م.صيانه و قطع غيار سيارات_مشاريع</t>
  </si>
  <si>
    <t>م.ايجار سيارات و الات ومعدات_مشاريع</t>
  </si>
  <si>
    <t>ت مباشره مواد_ غراء _ مشاريع وتشغيل.</t>
  </si>
  <si>
    <t>م.مستلزمات اعاشه و سكن_مشاريع</t>
  </si>
  <si>
    <t>ت مباشره مواد_ فوم _ مشاريع وتشغيل.</t>
  </si>
  <si>
    <t>م.أعمال تركيبات_مشاريع</t>
  </si>
  <si>
    <t>ت مباشره مواد_ رابر _ مشاريع وتشغيل.</t>
  </si>
  <si>
    <t>م.بريد وهاتف_المشاريع</t>
  </si>
  <si>
    <t>م.مواد تغليف_مشاريع</t>
  </si>
  <si>
    <t>مصروف اعمال خارجية _ دهان - لصق قشرة - سنفرة ابواب-اخري / مشاريع.</t>
  </si>
  <si>
    <t>م.رسوم حكومية وغرامات واشتراكات_مشاريع</t>
  </si>
  <si>
    <t>م.تاشيرات واستقدام ونقل كفالة_مشاريع</t>
  </si>
  <si>
    <t>م.وجبات وضيافة_مشاريع</t>
  </si>
  <si>
    <t>مصروف عينات_مشاريع</t>
  </si>
  <si>
    <t>ت مباشره مواد _ ابواب حديدية_مشاريع وتشغيل.</t>
  </si>
  <si>
    <t>ت مباشره مواد _ اخشاب _مشاريع وتشغيل.</t>
  </si>
  <si>
    <t>ت مباشره مواد _ حديد_مشاريع وتشغيل.</t>
  </si>
  <si>
    <t>ت مباشره مواد _ اكسسوارات _مشاريع وتشغيل.</t>
  </si>
  <si>
    <t>ت مباشره مواد _ براغي خابور صنفرة اخري  _ مشاريع وتشغيل.</t>
  </si>
  <si>
    <t>ت مباشره مواد _ مواد دهان _مشاريع وتشغيل.</t>
  </si>
  <si>
    <t>خصم مسموح به _مشاريع.</t>
  </si>
  <si>
    <t>م.ايجار حاويه_تشغيل ومشاريع.</t>
  </si>
  <si>
    <t>م. اهلاك _ الاصول الثابته_مشاريع وتشغيل.</t>
  </si>
  <si>
    <t>الراتب الاساسي_اداري</t>
  </si>
  <si>
    <t>بدل سكن_اداري</t>
  </si>
  <si>
    <t>بدل انتقال_اداري</t>
  </si>
  <si>
    <t>مقابل مالي_اداري</t>
  </si>
  <si>
    <t>م.بريد وهاتف وانترنت_ادارية</t>
  </si>
  <si>
    <t>تأمين طبى_اداري</t>
  </si>
  <si>
    <t>م.ادوات مكتبيه و مطبوعات_اداري</t>
  </si>
  <si>
    <t>م.برمجة وصيانة حاسب_اداري</t>
  </si>
  <si>
    <t>م. بنكية_اداريه</t>
  </si>
  <si>
    <t>مصاريف بنكية اداريه _ تسيل فواتير.</t>
  </si>
  <si>
    <t>م .ضيافة_اداري</t>
  </si>
  <si>
    <t>م.كارت عمل_اداري</t>
  </si>
  <si>
    <t>م.تجديد اقامات_اداري</t>
  </si>
  <si>
    <t>م.ايجار السكن_اداري</t>
  </si>
  <si>
    <t>م.اهلاك _ الاصول الثابته الادارة</t>
  </si>
  <si>
    <t>م.متنوعة_ادارية</t>
  </si>
  <si>
    <t>م.كهرباء و مياه_ادارية</t>
  </si>
  <si>
    <t>م.ديون معدومة_اداري</t>
  </si>
  <si>
    <t>خسائر اصول ثابتة.</t>
  </si>
  <si>
    <t>مبيعات للمركز الرئيسي</t>
  </si>
  <si>
    <t>خصم مكتسب .</t>
  </si>
  <si>
    <t>صندوق الدهان</t>
  </si>
  <si>
    <t>البنك الاهلي الدهان (SA41 1000 0026 7000 0019 8007)</t>
  </si>
  <si>
    <t>مدينون _ سلف عاملين</t>
  </si>
  <si>
    <t>VAT المشتريات 15%</t>
  </si>
  <si>
    <t>سيارات المصنع.</t>
  </si>
  <si>
    <t>اجهزة كهربائية وحاسبات.</t>
  </si>
  <si>
    <t>مجمع اهلاك_اجهزة وحاسبات وبرامج الادارة</t>
  </si>
  <si>
    <t>مجمع اهلاك_اجهزة والات المصنع</t>
  </si>
  <si>
    <t>مجمع اهلاك_سيارات المصنع.</t>
  </si>
  <si>
    <t>مجمع اهلاك_اجهزة كهربائية وحاسبات المصنع.</t>
  </si>
  <si>
    <t>م.الراتب الاساسي_مشاريع</t>
  </si>
  <si>
    <t>بدل سكن_مشاريع</t>
  </si>
  <si>
    <t>بدل انتقال_مشاريع</t>
  </si>
  <si>
    <t>بدل تذاكر سفر_مشاريع</t>
  </si>
  <si>
    <t>م.تجديد الاقامات وخروج وعوده وفحص طبي_مشاريع</t>
  </si>
  <si>
    <t>م.تأمينات إجتماعية_مشاريع</t>
  </si>
  <si>
    <t>م.كفوف و كمامات واخري_مشاريع</t>
  </si>
  <si>
    <t>م.صيانه وقطع غيار الات ومعدات_مشاريع وتشغيل</t>
  </si>
  <si>
    <t>م.صيانه وقطع غيار سيارات_مشاريع</t>
  </si>
  <si>
    <t>م.إيجار سيارات ومعدات والالات_مشاريع</t>
  </si>
  <si>
    <t>م.تنظيف واعادة ملء احواض الكيميكال_تشغيل</t>
  </si>
  <si>
    <t>م.سلك تربيط_مشاريع</t>
  </si>
  <si>
    <t>م.بريد وهاتف وانترنت_المشاريع</t>
  </si>
  <si>
    <t>م.ملابس وسفتي_تشغيل</t>
  </si>
  <si>
    <t>م.كيماويات احواض المعالجة_مشاريع وتشغيل</t>
  </si>
  <si>
    <t>م.ايجار حاويه_تشغيل ومشاريع</t>
  </si>
  <si>
    <t>م.مواد تغليف_تشغيل ومشاريع</t>
  </si>
  <si>
    <t>م.اهلاك الاصول الثابته_مشاريع وتشغيل</t>
  </si>
  <si>
    <t>م.تخريم وقص ولف وتشكيل_مشاريع</t>
  </si>
  <si>
    <t>م.اعمال دهانات خارجية_مشاريع</t>
  </si>
  <si>
    <t>م.الراتب الاساسي_اداريه</t>
  </si>
  <si>
    <t>بدل سكن_اداريه</t>
  </si>
  <si>
    <t>بدل انتقال_اداريه</t>
  </si>
  <si>
    <t>م.ادوات مكتبيه و مطبوعات_اداريه</t>
  </si>
  <si>
    <t>م.بنكية اداريه_اداريه</t>
  </si>
  <si>
    <t>مبيعات المركز الرئيسي-انظمة</t>
  </si>
  <si>
    <t>مبيعات لفرع الخشب</t>
  </si>
  <si>
    <t>ميزان المراجعة 2023 لشركة مصنع أنظمة الألومنيوم الإنشائي المحدودة</t>
  </si>
  <si>
    <t>م</t>
  </si>
  <si>
    <t>رقم الحسـاب</t>
  </si>
  <si>
    <t>الفرع</t>
  </si>
  <si>
    <t>القائمة</t>
  </si>
  <si>
    <t>التحليل الرئيسي</t>
  </si>
  <si>
    <t>التحليل الفرعي</t>
  </si>
  <si>
    <t>البند</t>
  </si>
  <si>
    <t>إسم الحساب</t>
  </si>
  <si>
    <t>مدين أول</t>
  </si>
  <si>
    <t>دائن أول</t>
  </si>
  <si>
    <t>مدين حركة</t>
  </si>
  <si>
    <t>دائن حركة</t>
  </si>
  <si>
    <t>نهائي مدين</t>
  </si>
  <si>
    <t>نهائي دائن</t>
  </si>
  <si>
    <t>الرصيد</t>
  </si>
  <si>
    <t>تسويات</t>
  </si>
  <si>
    <t>انظمة</t>
  </si>
  <si>
    <t>المركز المالي</t>
  </si>
  <si>
    <t>الأصول الثابتة</t>
  </si>
  <si>
    <t>أصول تحت التجهيز والإنشاء</t>
  </si>
  <si>
    <t>اصول تحت التجهيز_ بناء مباني المصنع الجديد</t>
  </si>
  <si>
    <t>اصول تحت التجهيز _مصنع الابواب الخشبيه</t>
  </si>
  <si>
    <t>تجهيزات مصنع الحديد 2018</t>
  </si>
  <si>
    <t>إلتزامات متداولة</t>
  </si>
  <si>
    <t>الذمم الدائنة التجارية</t>
  </si>
  <si>
    <t>أوراق الدفع</t>
  </si>
  <si>
    <t>اوراق دفع يناير 2022</t>
  </si>
  <si>
    <t>اوراق دفع فبراير 2022</t>
  </si>
  <si>
    <t>اوراق دفع مارس 2022</t>
  </si>
  <si>
    <t>اوراق دفع ابريل 2022</t>
  </si>
  <si>
    <t>اوراق دفع مايو 2022</t>
  </si>
  <si>
    <t>اوراق دفع يونيو 2022</t>
  </si>
  <si>
    <t>اوراق دفع يوليو 2022</t>
  </si>
  <si>
    <t>اوراق دفع اغسطس 2022</t>
  </si>
  <si>
    <t>اوراق دفع سبتمبر 2022</t>
  </si>
  <si>
    <t>اوراق دفع اكتوبر 2022</t>
  </si>
  <si>
    <t>اوراق دفع نوفمبر 2022</t>
  </si>
  <si>
    <t>اوراق دفع ديسمبر 2022</t>
  </si>
  <si>
    <t>اوراق دفع يناير 2023</t>
  </si>
  <si>
    <t>اوراق دفع فبراير  2023</t>
  </si>
  <si>
    <t>اوراق دفع مارس  2023</t>
  </si>
  <si>
    <t>اوراق دفع ابريل  2023</t>
  </si>
  <si>
    <t>اوراق دفع مايو  2023</t>
  </si>
  <si>
    <t>اوراق دفع يونيو 2023</t>
  </si>
  <si>
    <t>اوراق دفع يوليو  2023</t>
  </si>
  <si>
    <t>اوراق دفع اغسطس 2023</t>
  </si>
  <si>
    <t>اوراق دفع سبتمبر2023</t>
  </si>
  <si>
    <t>اوراق دفع اكتوبر 2023</t>
  </si>
  <si>
    <t>اوراق دفع نوفمبر 2023</t>
  </si>
  <si>
    <t>اوراق دفع ديسمبر 2023</t>
  </si>
  <si>
    <t>اوراق دفع يناير 2024</t>
  </si>
  <si>
    <t>اوراق دفع فبراير 2024</t>
  </si>
  <si>
    <t>اوراق دفع مارس 2024</t>
  </si>
  <si>
    <t>اوراق دفع ابريل 2024</t>
  </si>
  <si>
    <t>اوراق دفع مايو 2024</t>
  </si>
  <si>
    <t>اوراق دفع يونيو 2024</t>
  </si>
  <si>
    <t>اوراق دفع يوليو 2024</t>
  </si>
  <si>
    <t>مصاريف مستحقة وأرصدة دائنة أخرى</t>
  </si>
  <si>
    <t>مصاريف مستحقة</t>
  </si>
  <si>
    <t>إيجارات مستحقة</t>
  </si>
  <si>
    <t>كهرباء مستحقة</t>
  </si>
  <si>
    <t>بريد وهاتف مستحقة</t>
  </si>
  <si>
    <t>إيرادات أخري</t>
  </si>
  <si>
    <t>إيرادات أخرى</t>
  </si>
  <si>
    <t>خصم مكتسب</t>
  </si>
  <si>
    <t>ايرا بيع ممتلكات</t>
  </si>
  <si>
    <t xml:space="preserve">ارباح بيع ممتلكات والات ومعدات </t>
  </si>
  <si>
    <t>ارباح (خسائر )راسمالية العام</t>
  </si>
  <si>
    <t>خصم مكتسب موردين</t>
  </si>
  <si>
    <t>إعتمادات مستندية</t>
  </si>
  <si>
    <t>اوراق دفع اعتماد الوبكو _ من الفرنسي</t>
  </si>
  <si>
    <t>اوراق دفع اعتماد الاندلس للزجاج _ من الفرنسي</t>
  </si>
  <si>
    <t>اوراق دفع اعتماد المنيوم التيسير _ من الفرنسي</t>
  </si>
  <si>
    <t>اوراق دفع اعتماد سيمكو _ من الفرنسي</t>
  </si>
  <si>
    <t>اوراق دفع اعتماد خبراء الالواح المركبه _ من الفرنسي</t>
  </si>
  <si>
    <t>اوراق دفع اعتمادDBMSC _ من الفرنسي</t>
  </si>
  <si>
    <t>اوراق دفع اعتماد شوكو _ من الفرنسي</t>
  </si>
  <si>
    <t>اوراق دفع اعتماد وايت المنيوم _ من الفرنسي</t>
  </si>
  <si>
    <t>اوراق دفع اعتماد فورستر _ من الفرنسي</t>
  </si>
  <si>
    <t>اوراق دفع اعتماد تقنية الطلاء_ من الفرنسي</t>
  </si>
  <si>
    <t>اوراق دفع اعتماد الوبوند _ C069364_ من الفرنسي</t>
  </si>
  <si>
    <t>اوراق دفع اعتماد فيوتشر_ C069075_ من الفرنسي</t>
  </si>
  <si>
    <t>اوراق دفع اعتماد سنت جوبان_ C069651_ من الفرنسي</t>
  </si>
  <si>
    <t>اوراق دفع اعتماد السعودى الامريكى  _ من الفرنسي</t>
  </si>
  <si>
    <t>اوراق دفع اعتماد المتولى _ من الفرنسي</t>
  </si>
  <si>
    <t>اوراق دفع اعتمادعدة ومسمار _ من الفرنسي</t>
  </si>
  <si>
    <t>اوراق دفع اعتماد رمال ورماح _ من الفرنسي</t>
  </si>
  <si>
    <t>اوراق دفع اعتماد ALUK رقم C071061 _ من الفرنسي</t>
  </si>
  <si>
    <t>الموجودات الثابتة(بالصافى)</t>
  </si>
  <si>
    <t>أثاث وديكورات</t>
  </si>
  <si>
    <t>اثاث وتجهيزات وديكورات _ الاداره</t>
  </si>
  <si>
    <t>أجهزة و حاسوب وبرمجيات</t>
  </si>
  <si>
    <t>سيارات</t>
  </si>
  <si>
    <t>اصول مستاجرة منتهي بالتمليك _ سيارات الادارة</t>
  </si>
  <si>
    <t>اثاث وتجهيزات وديكورات _ المصنع</t>
  </si>
  <si>
    <t>آلات ومعدات</t>
  </si>
  <si>
    <t>عدد وأدوات</t>
  </si>
  <si>
    <t>اثاث وتجهيزات السكن_ المصنع</t>
  </si>
  <si>
    <t>أراضي</t>
  </si>
  <si>
    <t>اصول مستاجرة منتهي بالتمليك _ سيارات المصنع</t>
  </si>
  <si>
    <t>كرفانات</t>
  </si>
  <si>
    <t>اثاث و تجهيزات و ديكورات _ مصنع الحديد</t>
  </si>
  <si>
    <t>اثاث وتجهيزات  وديكورات _ مصنع الزجاج</t>
  </si>
  <si>
    <t>أصول حق استخدام  (بالصافي)</t>
  </si>
  <si>
    <t>أصول حق استخدام - الإيجارات</t>
  </si>
  <si>
    <t>أصول حق استخدام - سيارات</t>
  </si>
  <si>
    <t>أصول متداولة</t>
  </si>
  <si>
    <t>قروض وتسهيلات بنكية متداولة</t>
  </si>
  <si>
    <t>إلتزامات غير متداولة</t>
  </si>
  <si>
    <t>إلتزامات عقود الإيجار _غير متداولة</t>
  </si>
  <si>
    <t>فؤائد تمويل اصول مستاجرة _سيارة كورولا _ د ي ق  3132</t>
  </si>
  <si>
    <t>فؤائد تمويل اصول مستاجرة _سيارة هايلوكس غمارة _ ب ص د 2192</t>
  </si>
  <si>
    <t>فؤائد تمويل اصول مستاجرة _سيارة باص كوستر _ ب ص ط 3367</t>
  </si>
  <si>
    <t>فؤائد تمويل اصول مستاجرة _سيارة باص كوستر _ ب ص ل 7321</t>
  </si>
  <si>
    <t>فؤائد تمويل اصول مستاجرة _سيارة اسبورتاج _ ر د ط 1889</t>
  </si>
  <si>
    <t>فؤائد تمويل اصول مستاجرة _سيارة اسبورتاج _ ر د ط 1943</t>
  </si>
  <si>
    <t>فؤائد تمويل اصول مستاجرة _سيارة اكسبلور _ ر د ك 9320</t>
  </si>
  <si>
    <t>فؤائد تمويل اصول مستاجرة _سيارة هايلوكس غمارة _   ب ص م  9134</t>
  </si>
  <si>
    <t>فؤائد تمويل اصول مستاجرة _سيارة  فورد تيريتوري _   ر د و 4930</t>
  </si>
  <si>
    <t>فؤائد تمويل اصول مستاجرة _سيارة  هايلوكس غمارتين _   ب ص و 1953</t>
  </si>
  <si>
    <t>عملاء دفعات مقدمة</t>
  </si>
  <si>
    <t>دفعه مقدمة_  شركة بكين الامارات - كاب 2 المدينة_10012</t>
  </si>
  <si>
    <t>د. مقدمة_ شركة الراشد - ايرباص RRS_10088</t>
  </si>
  <si>
    <t>د. مقدمة_ شركة الاعمال المدنية (CWG - ANM)_10139</t>
  </si>
  <si>
    <t>د. مقدمة_ الراشد 10124_اضافي ارامكو ظهران 14641</t>
  </si>
  <si>
    <t>د. مقدمة_ شركة باكس _ المترو_10145</t>
  </si>
  <si>
    <t>د. مقدمة_ شركة السيف- ساب</t>
  </si>
  <si>
    <t>د. مقدمة_ شركة العراب - كاب 4 ضد الرصاص</t>
  </si>
  <si>
    <t>د. مقدمة_ مؤسسة قواعد الاعمار للمقاولات /حوطة سدير</t>
  </si>
  <si>
    <t>د. مقدمة_ شركة الراشد - ارامكو امرالشراء 15055</t>
  </si>
  <si>
    <t>د.مقدمه_شركة الاريل للمقاولات والصناعه المحدوده</t>
  </si>
  <si>
    <t>د. مقدمة_مشروع تطوير حرس الحدود _الراشد</t>
  </si>
  <si>
    <t>د.مقدمة _ شركة ارميتال مترو 3</t>
  </si>
  <si>
    <t>د. مقدمة_ شركة العراب _كاب 2 B2</t>
  </si>
  <si>
    <t>د . مقدمة عملا_ مركز التدريب / الراشد</t>
  </si>
  <si>
    <t>دفعه مقدمة_ كاب 2A السيف_مشروع الملك عبدالعزيز.</t>
  </si>
  <si>
    <t>دفعه مقدمة_مشروع ديسكا _الاولي للمقاولات</t>
  </si>
  <si>
    <t>دفعة مقدمة 15%._التعفف للاعمال الكهربائيه_مستشفى جامعة تبوك</t>
  </si>
  <si>
    <t>دفعة مقدمة 15%._ نايف الصيعري</t>
  </si>
  <si>
    <t>دفعة مقدمة 15%._شركة رضايات المحدوده عقد 97 _اسكاي لايت</t>
  </si>
  <si>
    <t>دفعة مقدمة 15%._مشروع KAFD _UNIDECOR</t>
  </si>
  <si>
    <t>دفعة مقدمة 15%._شركة الخنينى Package_8_ ارامكو</t>
  </si>
  <si>
    <t>دفعة مقدمة 15%.شركة  ارميتال _المترو 3HI</t>
  </si>
  <si>
    <t>دفعة مقدمة 15%._مشروع دار قريش - شركة غنيم الدولية لاعمال المقاولات ال</t>
  </si>
  <si>
    <t>دفعة مقدمة 15%._مشروع تكنال - شركة السعودى الامريكى</t>
  </si>
  <si>
    <t>دفعة مقدمة 15%._شركة ميدل بيست_Pedestrian bridge10255</t>
  </si>
  <si>
    <t>دفعة مقدمة 15%._مشروع ايبسو 15449 - شركة الراشد</t>
  </si>
  <si>
    <t>دفعة مقدمة 15%._مشروع مستشفى الرعاية - شركة الفوزان للتجارة</t>
  </si>
  <si>
    <t>دفعة مقدمة 15%._مشروع الوثائق والمحفوظات _سفارى المحدودة</t>
  </si>
  <si>
    <t>دفعة مقدمة 15%._مشروع نادى الصحى - شركة الحقيط</t>
  </si>
  <si>
    <t>دفعة مقدمة 15%._مشروع مركز الملك عبد الله المالى- شركة مؤنس الشايب</t>
  </si>
  <si>
    <t>دفعة مقدمة 15%._شركة الخنينى Package_7_ ارامكو</t>
  </si>
  <si>
    <t>دفعة مقدمة 15%._شركة الخنينى Package_9_ ارامكو</t>
  </si>
  <si>
    <t>دفعة مقدمة 15%._شركة موبكو _ سوفيتيل_ غرفة الحارس_10137</t>
  </si>
  <si>
    <t>دفعه مقدمة15%_ كاب 2A السيف_مشروع الملك عبدالعزيز.</t>
  </si>
  <si>
    <t>دفعه مقدمة15%_ شركة باكس المترو _ 10145</t>
  </si>
  <si>
    <t>دفعه مقدمة15%_ شركة الاعمال المدنية (CWG - ANM)_10139</t>
  </si>
  <si>
    <t>دفعه مقدمة15%_ الشركة الفنية المتميزه للاعمار_ماسك</t>
  </si>
  <si>
    <t>دفعه مقدمة15%_ شركة وادي البناء _ مشروع هيلتون  جاردن ان</t>
  </si>
  <si>
    <t>دفعه مقدمة15%_ GIUGIARO ARCHITETTURA - المركز المالى_10162</t>
  </si>
  <si>
    <t>دفعه مقدمة15% _ الراشد 10124 - الظهران 14063</t>
  </si>
  <si>
    <t>د. مقدمة15%_ شركة الراشد- موقف السيارات 13379</t>
  </si>
  <si>
    <t>دفعة مقدمة 15%._شركة الكفاح للمقاولات _بزنس بارك_10183</t>
  </si>
  <si>
    <t>دفعة مقدمة 15%._شركة فريسينيه _ بارك اند رايد10188</t>
  </si>
  <si>
    <t>دفعة مقدمة 15%._شركة بايتور _سكاي ووك 10190</t>
  </si>
  <si>
    <t>دفعة مقدمة 15%._مشروع فيلا احمد سعد الناصر</t>
  </si>
  <si>
    <t>دفعة مقدمة 15%._مشروع برج 205و208 _KAFD _بايتور</t>
  </si>
  <si>
    <t>دفعة مقدمة 15%._شركة قاده البناء الحديث_معرض الدفاع 10193</t>
  </si>
  <si>
    <t>دفعة مقدمة 15%._شركة قاده البناء الحديث_نادي الياخت  10195</t>
  </si>
  <si>
    <t>دفعة مقدمة 15%._شركة قاده البناء الحديث_promende_ 10196</t>
  </si>
  <si>
    <t>دفعة مقدمة 15%._شركة بكين الامارات _ كاب2 المدينه</t>
  </si>
  <si>
    <t>دفعة مقدمة 15%._شركة االبناء التخصصيه _ASHAR</t>
  </si>
  <si>
    <t>دفعة مقدمة 15%._شركة التعفف للاعمال الكهربائيه_مستشفي المرجان</t>
  </si>
  <si>
    <t>دفعة مقدمة 15%._شركة KAFD PARCEL 5.06 _UNIDECOR</t>
  </si>
  <si>
    <t>دفعة مقدمة 15%._شركة لوست للاسنان _10209</t>
  </si>
  <si>
    <t>دفعة مقدمة 15%._شركة شيد المحدودة_IT LAP_10206</t>
  </si>
  <si>
    <t>دفعة مقدمة 15%._شركة الربع العالي _كلية الاداب</t>
  </si>
  <si>
    <t>دفعة مقدمة 15%._مشروع_ مدارس مسك _10210 _بايتور</t>
  </si>
  <si>
    <t>دفعة مقدمة 15%._الراشد _ الشقيق _17324</t>
  </si>
  <si>
    <t>دفعة مقدمة 15%._مشروع_مستشفي غرب جده  _10214 _سليمان الحبيب</t>
  </si>
  <si>
    <t>دفعة مقدمة 15%._مشروع_سابك الجبيل _10205 _شابورجي</t>
  </si>
  <si>
    <t>دفعة مقدمة 15%._مشروع _NEW SATELLITE _17773 _الراشد</t>
  </si>
  <si>
    <t>دفعة مقدمة 15%._مشروع مركز الملك عبدالله المالي310   _10212</t>
  </si>
  <si>
    <t>دفعة مقدمة 15%._مجموعة زيد الحسين _حدائق</t>
  </si>
  <si>
    <t>دفعة مقدمة 15%._شركة بايتور _Aramco P2.13 External Signage Logo</t>
  </si>
  <si>
    <t>دفعة مقدمة 15%._ادارة و تطوير مركز الملك عبدالله - KAFD310</t>
  </si>
  <si>
    <t>دفعة مقدمة 15%._مشروع طريق خريض  _شركة امداد _10220</t>
  </si>
  <si>
    <t>دفعة مقدمة 15%._شركة الراشد -WTS امر الشراء 17540</t>
  </si>
  <si>
    <t>دفعة مقدمة 15%._شركة السيف _ ساب</t>
  </si>
  <si>
    <t>دفعة مقدمة 15%._مشروع_نيوم _10224 _بكين</t>
  </si>
  <si>
    <t>دفعة مقدمة 15%._انتيلا ابها-تبوك-الدمام10221 - شركة المواطن  الدولية</t>
  </si>
  <si>
    <t>دفعة مقدمة 15%.شركةاريل _ مشروع TRANSFER STATION 321</t>
  </si>
  <si>
    <t>دفعة مقدمة 15%._مشروع_كاب 5 _10225 _بى اى سى بكين</t>
  </si>
  <si>
    <t>دفعة مقدمة 15%._Citc ابها-تبوك-الدمام10222 - شركة المواطن  الدولية</t>
  </si>
  <si>
    <t>دفعة مقدمة 15%._مشروع_Capita Gate Exit10 _شركة احمد محمد السيف</t>
  </si>
  <si>
    <t>دفعة مقدمة 15%._شركة وسائل التعمير للمقاولات _برج لما_10233</t>
  </si>
  <si>
    <t>دفعة مقدمة 15%._شركة سرعة الانجاز للصناعة _ كاس السعوديه للفروسي_10235</t>
  </si>
  <si>
    <t>دفعة مقدمة 15%._مشروع_STC _10234 _بى اى سى بكين</t>
  </si>
  <si>
    <t>دفعة مقدمة 15%._شركة الفهد للاستثمار-Kingdom Gate</t>
  </si>
  <si>
    <t>دفعة مقدمة 15%._شركة طرفة الابداع لاقامة وتنظيم-Soudi coup Jcsa</t>
  </si>
  <si>
    <t>دفعة مقدمة 15%._مشروع_KAP 5 Site 125&amp;120 _بى اى سى بكين</t>
  </si>
  <si>
    <t>دفعة مقدمة 15%._مشروع_مدارس المدينة _تحالف بكين و موبكو للمقاولات</t>
  </si>
  <si>
    <t>دفعة مقدمة 15%._شركة الخطوط الراقية للديكور_فيلا ادهم</t>
  </si>
  <si>
    <t>دفعة مقدمة 15%._شركة الراشد -Ipso Dammam</t>
  </si>
  <si>
    <t>دفعة مقدمة 15%._شركة اساس الثبات التجارية _مجمع نيو كير</t>
  </si>
  <si>
    <t>دفعة مقدمة 15%._شركة الخريجى للتجارة و المقاولات_مستشفى الفقيه المدينة</t>
  </si>
  <si>
    <t>دفعة مقدمة 15%._مشروع التخصصى  _شركة امداد _10240</t>
  </si>
  <si>
    <t>دفعة مقدمة 15%._مشروع_Edgnex Riyadh Data _شركة قطوف الجزيرة</t>
  </si>
  <si>
    <t>دفعة مقدمة 15%._مشروع مستشفي مديدة_ شركة مديدة للرعاية</t>
  </si>
  <si>
    <t>دفعة مقدمة 15%._مشروع_Sindala Island _10248 _بى اى سى بكين</t>
  </si>
  <si>
    <t>دفعة مقدمة 15%._الراشد _ الشقيق _18894</t>
  </si>
  <si>
    <t>دفعة مقدمة 15%._مشروع_SEVEN _10246 _شابورجي</t>
  </si>
  <si>
    <t>دفعه مقدمة15%_  محمد الراشد _MADINAHGAT _ 10247</t>
  </si>
  <si>
    <t>دفعة مقدمة 15%._شركة الخريجى للتجارة و المقاولات_فندق مكارم المدينه</t>
  </si>
  <si>
    <t>دفعة مقدمة 15%._شركة نسما للصناعات المتحدة- Air Product Neom</t>
  </si>
  <si>
    <t>دفعة مقدمة 15%._شركة مرامر المحدودة-Economy Based</t>
  </si>
  <si>
    <t>دفعة مقدمة 15%._مشروع_ايكيا المدينة _شركة يوسف مرون للمقاولات</t>
  </si>
  <si>
    <t>دفعة مقدمة 15%._شركة حسن علام للانشاءات السعودية_Rose Wood Four Season</t>
  </si>
  <si>
    <t>دفعة مقدمة 15%._مشروع_ SindaIa Island - Cluster 4 _بى اى سى بكين</t>
  </si>
  <si>
    <t>إلتزامات عقود الإيجار- متدولة</t>
  </si>
  <si>
    <t>إلتزامات عقود الايجار - المتداولة</t>
  </si>
  <si>
    <t>إلتزامات عقود الإيجار_ متداولة _ اكتواري</t>
  </si>
  <si>
    <t>دائنون _ عمولات مستحقه محمود نصار</t>
  </si>
  <si>
    <t>دائنون _ عمولات مستحقه احسان</t>
  </si>
  <si>
    <t>دائنون _ محمد حسن الحكيم</t>
  </si>
  <si>
    <t>دائنون _ عمولات مستحقه لؤى النجار</t>
  </si>
  <si>
    <t>دائنون _ عمولات مستحقه عامر القصراوى</t>
  </si>
  <si>
    <t>دائنون _ عمولات م وليد عن العقود* مغلق</t>
  </si>
  <si>
    <t>دائنون متنوعون</t>
  </si>
  <si>
    <t>دائنون _ حساب _تسوية اجور ورواتب وسيط</t>
  </si>
  <si>
    <t>دائنون _ شركة البواني _ مدارس البواني</t>
  </si>
  <si>
    <t>دائنون _عمولات مستحقه _محمد فهد القاضي</t>
  </si>
  <si>
    <t>دائنون _ عبدالله عبدالعزيز الزيد</t>
  </si>
  <si>
    <t>دائنون _شركة كيناز المتحدة _مشرروغ خميس مشيط</t>
  </si>
  <si>
    <t>دائنون _ شركة ركن المعادن للتجارة والصناعة</t>
  </si>
  <si>
    <t>دائنون _ مصنع تكنولوجيا المعادن سكراب</t>
  </si>
  <si>
    <t>دائنون _ شركة فابكو للمقاولات _ زجاج</t>
  </si>
  <si>
    <t>دائنون _عمولات مستحقه _عبدالعزيز محمد حماد بن عنيق</t>
  </si>
  <si>
    <t>دائنون _ ورشة انظمة التركيب للالمنيوم _ سكراب</t>
  </si>
  <si>
    <t>دائنون _ مؤسسة كاجو للتجارة _ سكراب</t>
  </si>
  <si>
    <t>دائنون _ ورشة مهندس اسحاق-سكراب</t>
  </si>
  <si>
    <t>دائنون _ سامي عبداللة فيضي المحامي</t>
  </si>
  <si>
    <t>دائنون _ مؤسسة الوسام المتقدمة للمقاولات</t>
  </si>
  <si>
    <t>دائنون _عمولات مستحقه _مصطفى احمد رجاء عبد المحسن</t>
  </si>
  <si>
    <t>دائنون _عمولات مستحقه _ علي الطنطاوي</t>
  </si>
  <si>
    <t>دائنون _عمولات _ م.وليد عبد العزيز</t>
  </si>
  <si>
    <t>دائنون _ مؤسسة اوج الخليج للسكراب</t>
  </si>
  <si>
    <t>دائنون _ شركة بيان النقل التجارية</t>
  </si>
  <si>
    <t>دائنون _ مؤسسة التاثيرات الهندسيه</t>
  </si>
  <si>
    <t>دائنون _ شركة اهالينا المحدودة</t>
  </si>
  <si>
    <t>دائنون _شركة تدوير المتحدة للتجارة شخص واحد</t>
  </si>
  <si>
    <t>VAT المستحقه اعوام سابقه</t>
  </si>
  <si>
    <t>ضريبة استقطاع مستحقه</t>
  </si>
  <si>
    <t>مخصص مكافاة نهاية الخدمة</t>
  </si>
  <si>
    <t>مخصص بدل نهاية الخدمة</t>
  </si>
  <si>
    <t>مخصص ضمان مشاريع منتهيه</t>
  </si>
  <si>
    <t>مخصص ضمان اعمال مشاريع. سابقه</t>
  </si>
  <si>
    <t>الذمم المدينة التجارية (بالصافي)</t>
  </si>
  <si>
    <t>مخصص ديون مشكوك في تحصيلها</t>
  </si>
  <si>
    <t>المخزون (بالصافي)</t>
  </si>
  <si>
    <t>مصاريف مقدمة وأرصدة مدينة أخرى (بالصافي)</t>
  </si>
  <si>
    <t>مخصص ديون مشكوك فيها - مدينون</t>
  </si>
  <si>
    <t>مخصص الزكاة الشرعية -ضريبة الدخل</t>
  </si>
  <si>
    <t>إلتزامات عقود الإيجار _غير متداولة _اكتواري</t>
  </si>
  <si>
    <t>التزامات عقود ايجار كورولا  7001925001لوحة رقم د ي ق  3132</t>
  </si>
  <si>
    <t>التزامات عقود ايجار _ سيارة هايلكس 7002156001 لوحة رقم ب ص د 2192</t>
  </si>
  <si>
    <t>التزامات عقود ايجار _ باص كوستر 23 راكب 7002528001لوحة رقم ب ص ط 3367</t>
  </si>
  <si>
    <t>التزامات عقود ايجار _ باص كوستر 23 راكب موديل 2022 لوحة رقم ب ص ل 7321</t>
  </si>
  <si>
    <t>التزامات عقود ايجار _  7002559002  لوحة رقم ر د ط 1889</t>
  </si>
  <si>
    <t>التزامات عقود ايجار عقد رقم 7002559001 سبورتاج لوحة رقم ر د ط  1943</t>
  </si>
  <si>
    <t>التزامات عقود ايجار _سيارة اكسبلورر 2022 لوجة رقم ر د ك 9320</t>
  </si>
  <si>
    <t>التزامات عقود ايجار _سيارة تويوتا هايلكس 2023 غمارة  لوجة ب ص م  9134</t>
  </si>
  <si>
    <t>التزامات عقود ايجار _سيارة فورد تيريتوري 2023 لوجة رقم ر د و 4930</t>
  </si>
  <si>
    <t>التزامات عقود ايجار _سيارةهايلكس غمارتين 7002693001 لوجة ب ص و 1953</t>
  </si>
  <si>
    <t>التزامات عقود ايجار _باص كوستر 23 راكب موديل 2014 لوحة رقم ا ه ص 3826</t>
  </si>
  <si>
    <t>التزامات عقود ايجار _ سيارة م جهاد _ الجبر</t>
  </si>
  <si>
    <t>التزامات عقود ايجار _</t>
  </si>
  <si>
    <t>حقوق الملكية</t>
  </si>
  <si>
    <t>رأس المال</t>
  </si>
  <si>
    <t>حصة راس المال _ 40%_ شركة سدك التطويرية المحدودة</t>
  </si>
  <si>
    <t>حصة راس المال _26.25%_ شركة المنصورة للصناعات المعدنية</t>
  </si>
  <si>
    <t>أطراف ذات علاقة</t>
  </si>
  <si>
    <t>مسلم عطاالله سالم العازمي</t>
  </si>
  <si>
    <t>جاري شريك/ ا- مسلم عطاالله سالم العازمى .</t>
  </si>
  <si>
    <t>جميل محمد عبدالرحمن جميل</t>
  </si>
  <si>
    <t>جاري شريك/ ا- جميل محمد عبدالرحمن جميل</t>
  </si>
  <si>
    <t>شركة سدك التطويرية المحدودة</t>
  </si>
  <si>
    <t>جاري شريك/ شركة سدك التطويرية المحدودة</t>
  </si>
  <si>
    <t>شركة المنصورة للصناعات المعدنية</t>
  </si>
  <si>
    <t>جاري شريك _ شركة المنصورة للصناعات المعدنية</t>
  </si>
  <si>
    <t>إحتياطي نظامي</t>
  </si>
  <si>
    <t>الأرباح المبقاه</t>
  </si>
  <si>
    <t>أرباح/خسائر مبقاه</t>
  </si>
  <si>
    <t>ارباح مدوره اعوام سابقه</t>
  </si>
  <si>
    <t>أرباح / خسائر إكتوارية</t>
  </si>
  <si>
    <t>ارباح(خسائر) اكتوارية</t>
  </si>
  <si>
    <t>صافي ارباح العام</t>
  </si>
  <si>
    <t>مصروفات عمومية وإدارية</t>
  </si>
  <si>
    <t>م. مبيعات - تسعير</t>
  </si>
  <si>
    <t>الرواتب وما في حكمها</t>
  </si>
  <si>
    <t>بدل تذاكر سفر / تسويق - تسعير</t>
  </si>
  <si>
    <t>اجر اضافى / تسويق - تسعير</t>
  </si>
  <si>
    <t>اخري _تسويق - تسعير</t>
  </si>
  <si>
    <t>رسوم وإشتراكات</t>
  </si>
  <si>
    <t>تأمين</t>
  </si>
  <si>
    <t>أدوية وعلاج / تسويق - تسعير</t>
  </si>
  <si>
    <t>مكافأة نهاية خدمة / تسويق - تسعير</t>
  </si>
  <si>
    <t>بدل أجازات / تسويق - تسعير</t>
  </si>
  <si>
    <t>هاتف وبريد</t>
  </si>
  <si>
    <t>مصروفات متنوعة</t>
  </si>
  <si>
    <t>زيوت ومحروقات</t>
  </si>
  <si>
    <t>صيانة وإصلاح</t>
  </si>
  <si>
    <t>صيانة عامة  / تسويق- تسعير</t>
  </si>
  <si>
    <t>سفر وإنتقالات</t>
  </si>
  <si>
    <t>تعقيب وجوازات و تصديقات/ تسويق - تسعير</t>
  </si>
  <si>
    <t>إيجارات</t>
  </si>
  <si>
    <t>مصاريف شحن وتخليص جمركي</t>
  </si>
  <si>
    <t>مصروف تخليص جمركي / تسويق - تسعير</t>
  </si>
  <si>
    <t>أخري</t>
  </si>
  <si>
    <t>مصروف عينات / تسويق - تسعير</t>
  </si>
  <si>
    <t>برمجية وصيانة حاسب / تسويق - تسعير</t>
  </si>
  <si>
    <t>تامين سيارات / تسويق - تسعير</t>
  </si>
  <si>
    <t>تامينات اجتماعية / تسويق - تسعير</t>
  </si>
  <si>
    <t>هدايا ونثريات متنوعة/ تسويق - تسعير</t>
  </si>
  <si>
    <t>م. إدارية وعمومية</t>
  </si>
  <si>
    <t>بدل تذاكر سفر / اداريه</t>
  </si>
  <si>
    <t>اجر اضافى _ اداريه</t>
  </si>
  <si>
    <t>اخري _ ادارية</t>
  </si>
  <si>
    <t>بدل طعام / اداريه</t>
  </si>
  <si>
    <t>أرباح تمويل / اداريه</t>
  </si>
  <si>
    <t>أدوية وعلاج / اداريه</t>
  </si>
  <si>
    <t>مكافأة نهاية خدمة / اداريه</t>
  </si>
  <si>
    <t>بدل أجازات / إداريه</t>
  </si>
  <si>
    <t>كهرباء ومياه</t>
  </si>
  <si>
    <t>دعاية وإعلان _ اداريه</t>
  </si>
  <si>
    <t>تكلفة التمويل</t>
  </si>
  <si>
    <t>إستقبال وضيافة</t>
  </si>
  <si>
    <t>أتعاب مهنية</t>
  </si>
  <si>
    <t>خصم مسموح به _ الاداره</t>
  </si>
  <si>
    <t>تامين  علي المصنع _اداريه0</t>
  </si>
  <si>
    <t>الزكاة الشرعية _ الدخل</t>
  </si>
  <si>
    <t>م. الزكاة الشرعية - ضريبة الدخل</t>
  </si>
  <si>
    <t>الزكاة الشرعية</t>
  </si>
  <si>
    <t>مصروف الزكاة الشرعيه _ اداريه0</t>
  </si>
  <si>
    <t>مصاريف ضريبة الاستقطاع _  اعوام سابقه</t>
  </si>
  <si>
    <t>ضريبة استقطاع</t>
  </si>
  <si>
    <t xml:space="preserve">إستهلاك ممتلكات والات ومعدات </t>
  </si>
  <si>
    <t>م . ايجار سيارات_ اداريه</t>
  </si>
  <si>
    <t>م. ديون مشكوك في تحصيلها</t>
  </si>
  <si>
    <t>ديون معدومة</t>
  </si>
  <si>
    <t>مصروف استهلاك حق الاستخدام</t>
  </si>
  <si>
    <t>م. استهلاك حق الاستخدام</t>
  </si>
  <si>
    <t>مزايا مكافأة وحوافز  المدير العام_ اداري</t>
  </si>
  <si>
    <t>تكلفة الإيرادات</t>
  </si>
  <si>
    <t>م. تصنيع</t>
  </si>
  <si>
    <t>بدل تذاكر سفر  _تصنيع</t>
  </si>
  <si>
    <t>اجر اضافى  _ تصنيع</t>
  </si>
  <si>
    <t>اشتراكات ورسوم</t>
  </si>
  <si>
    <t>تأمينات إجتماعية _ تصنيع</t>
  </si>
  <si>
    <t>أدوية وعلاج _ تصنيع</t>
  </si>
  <si>
    <t>م. مكافأة نهاية الخدمة _ تصنيع</t>
  </si>
  <si>
    <t>م . بدل أجازات _تصنيع</t>
  </si>
  <si>
    <t>اعمال قص</t>
  </si>
  <si>
    <t>أعمال قص</t>
  </si>
  <si>
    <t>أعمال تصنيع وتركيب</t>
  </si>
  <si>
    <t>م.تصنيع مقاولي الباطن وعمالة يوميه_ تصنيع</t>
  </si>
  <si>
    <t>مصروف عينات _ تصنيع</t>
  </si>
  <si>
    <t>م. تامين سيارات _ تصنيع</t>
  </si>
  <si>
    <t>م. ايجار حاويه _ تصنيع</t>
  </si>
  <si>
    <t>مصاريف بنكية</t>
  </si>
  <si>
    <t>مصاريف عمولات بنكيه(تسييل اعتمادات وضمانات )_تصنيع</t>
  </si>
  <si>
    <t>م. إهلاكات التشغيل</t>
  </si>
  <si>
    <t>م. اهلاك _ الاصول الثابته مصنع الحديد_ تصنيع</t>
  </si>
  <si>
    <t>م. اهلاك _ الاصول الثابته مصنع الزجاج _ تصنيع</t>
  </si>
  <si>
    <t>تكلفة البضاعة المباعة</t>
  </si>
  <si>
    <t>م.رمل وتر جيت - تصنيع</t>
  </si>
  <si>
    <t>م .عوده الموظفين عن طريق دول اخري _ تصنيع</t>
  </si>
  <si>
    <t>عمالة يومية</t>
  </si>
  <si>
    <t>اجور عمالة يومية وادارية مؤجره _ تصنيع</t>
  </si>
  <si>
    <t xml:space="preserve"> دورات تدريبية _ تصنيع</t>
  </si>
  <si>
    <t xml:space="preserve"> خامات _ اكسسوارات  _AC.</t>
  </si>
  <si>
    <t xml:space="preserve"> خامات _ ألومنيوم _ ALU_ خامات.</t>
  </si>
  <si>
    <t xml:space="preserve"> خامات _صوف صخري   _ROCK.</t>
  </si>
  <si>
    <t xml:space="preserve"> خامات _حديد_ خامات _  STEEL.</t>
  </si>
  <si>
    <t>خامات _3M لواصق _ خامات -poli</t>
  </si>
  <si>
    <t xml:space="preserve"> خامات _سليكون  _ خامات _SILI.</t>
  </si>
  <si>
    <t xml:space="preserve"> خامات _كلادينج ولكسان    _ CLA.</t>
  </si>
  <si>
    <t>خامات_ براغي خابور سنفره اخري   _  TOOL.</t>
  </si>
  <si>
    <t>خامات _ربر _ خامات _GAS.</t>
  </si>
  <si>
    <t>خامات _ام دي اف</t>
  </si>
  <si>
    <t>خامات _رول تيب و ستريتش_ خامات ST_ROOL</t>
  </si>
  <si>
    <t>خامات _سلك المنيوم</t>
  </si>
  <si>
    <t>خامات _شيت نحاس</t>
  </si>
  <si>
    <t>خامات_استنالس تيل</t>
  </si>
  <si>
    <t xml:space="preserve"> خامات _ماكينات اتوماتيك وابواب دورما</t>
  </si>
  <si>
    <t xml:space="preserve"> خامات _متنوعه _ خامات</t>
  </si>
  <si>
    <t>م . خامات زجاج</t>
  </si>
  <si>
    <t>خامات سيكوريت زجاج</t>
  </si>
  <si>
    <t xml:space="preserve"> خامات _عوازل ودهانات اسطح _ خامات</t>
  </si>
  <si>
    <t>خامات_ دهان وطلاء وجلفنه المنيوم.</t>
  </si>
  <si>
    <t>خامات_ رمل  وتر جيت _ خامات</t>
  </si>
  <si>
    <t>خامات_ زجاج _ مصنع واجهات الرياض للزجاج</t>
  </si>
  <si>
    <t>خامات _ زجاج ضدد الرصاص</t>
  </si>
  <si>
    <t>مصروف تخليص جمركي _ خامات</t>
  </si>
  <si>
    <t>خامات _ زجاج ضدد الحريق</t>
  </si>
  <si>
    <t>خامات_ دهان وطلاء وجلفنه المنيوم__ مصنع الدهان</t>
  </si>
  <si>
    <t>خامات _ ابواب جاهزه مع الفريم المعدني</t>
  </si>
  <si>
    <t xml:space="preserve"> خامات _اعمال  رخام    _ .</t>
  </si>
  <si>
    <t xml:space="preserve"> خامات _اعمال الخشب   _ .</t>
  </si>
  <si>
    <t xml:space="preserve"> خامات _اعمال الخشب   _ مصنع الخشب</t>
  </si>
  <si>
    <t>خامات_ساندوتش بانل</t>
  </si>
  <si>
    <t>م. تركيبات</t>
  </si>
  <si>
    <t>اجر اضافى  _ تركيبات مشاريع</t>
  </si>
  <si>
    <t>تأمينات إجتماعية _ تركيبات مشاريع</t>
  </si>
  <si>
    <t>أدوية وعلاج _ تركيبات مشاريع</t>
  </si>
  <si>
    <t>م. مكافأة نهاية الخدمة _ تركيبات مشاريع</t>
  </si>
  <si>
    <t>بدل أجازات _ تركيبات مشاريع</t>
  </si>
  <si>
    <t>م.تركيبات مقاولي الباطن وعمالة يوميه - تركيبات مشاريع</t>
  </si>
  <si>
    <t>م. تامين سيارات _ تركيبات مشاريع</t>
  </si>
  <si>
    <t>م. خصم مسموح به __ تركيبات مشاريع</t>
  </si>
  <si>
    <t>م. اهلاك _ الاصول الثابته _ تركيبات مشاريع</t>
  </si>
  <si>
    <t>عمولات</t>
  </si>
  <si>
    <t>اجور عمالة يومية مؤجره _ تركيبات</t>
  </si>
  <si>
    <t>م. حسابات انشائية _ تركيبات ومشاريع</t>
  </si>
  <si>
    <t>مصاريف الخرسانة الجاهزة</t>
  </si>
  <si>
    <t>الإيرادات</t>
  </si>
  <si>
    <t>إيرادات</t>
  </si>
  <si>
    <t xml:space="preserve">إيرادات النشاط </t>
  </si>
  <si>
    <t>ايرادات _ المشاريع بضريبه مبيعات 5%</t>
  </si>
  <si>
    <t>ايرادات _ المشاريع بضريبه مبيعات 15%</t>
  </si>
  <si>
    <t>إيرادات غير مفوترة 2022</t>
  </si>
  <si>
    <t>ايرادات _  غير مفوترة عام 2019 - 2020 - 2021</t>
  </si>
  <si>
    <t>ايرادات _ من نسب الانجاز محققه</t>
  </si>
  <si>
    <t>ايرادات _  مبيعات مواد0</t>
  </si>
  <si>
    <t>ايرادات _  مبيعات زجاج واجهات الرياض</t>
  </si>
  <si>
    <t>ايرادات _  مبيعات  متنوعة</t>
  </si>
  <si>
    <t>ايرادات _  مبيعات كلادينج _سكراب</t>
  </si>
  <si>
    <t>مردوات مبيعات المشاريع 0</t>
  </si>
  <si>
    <t>المشتريات بغرض  اعادة البيع</t>
  </si>
  <si>
    <t xml:space="preserve">دائنون متنوعون </t>
  </si>
  <si>
    <t>شركة ارميتال للصناعات المعدنية المحدوده-دائنو شراء اصول</t>
  </si>
  <si>
    <t>النقد وما في حكمه</t>
  </si>
  <si>
    <t>الصندوق الرئيسي</t>
  </si>
  <si>
    <t>البنوك</t>
  </si>
  <si>
    <t xml:space="preserve"> SA 93 1000 00-21 6739 5800 0101_بنك اهلى واجهات</t>
  </si>
  <si>
    <t>SA 10 5000 0000_ 0107 8739 3001_البنك الاول انظمة</t>
  </si>
  <si>
    <t>SA 4040 00000000_ 2707002933_بنك سامبا انظمة</t>
  </si>
  <si>
    <t>SA 6810 000 021 600 000 125 802_بنك الاهلى اخشاب</t>
  </si>
  <si>
    <t>البنك اسعودي الفرنسي _ 97444500269</t>
  </si>
  <si>
    <t>مصروفات مقدمة</t>
  </si>
  <si>
    <t>مقدم _ تامين طبى _ انظمة رقم 19329960</t>
  </si>
  <si>
    <t>مقدم _ مصروف  اقامات وكروت عمل</t>
  </si>
  <si>
    <t>مقدم _ إيجارات مدفوعة مقدما انظمه واخري</t>
  </si>
  <si>
    <t>مقدم _ مصروف اشتراك انترنت</t>
  </si>
  <si>
    <t>مقدم _ تامين سيارات المصنع</t>
  </si>
  <si>
    <t>مقدم _ تامين  علي المصنع</t>
  </si>
  <si>
    <t>مقدم _ تامين طبى _ حديد رقم 18728936</t>
  </si>
  <si>
    <t>مقدم _ تامين طبى _ زجاج رقم 16628011</t>
  </si>
  <si>
    <t>مقدم _ تامين طبى _ انظمة مقاولات رقم17393955</t>
  </si>
  <si>
    <t>مقدم _تامين طبى _ التعاونيه الزجاج_19028372.</t>
  </si>
  <si>
    <t>مقدم _ تامين طبى _ شركة الاتحاد للتامين التعاونية</t>
  </si>
  <si>
    <t>مقدم _ تامين طبى _ الخشب رقم _ 20254378</t>
  </si>
  <si>
    <t>مقدم _ مصاريف اخري</t>
  </si>
  <si>
    <t>مقدم _ تامين طبى _ المنيوم رقم _ 22147169</t>
  </si>
  <si>
    <t>مقدم _ تامين علي المشاريع</t>
  </si>
  <si>
    <t>مقدم _ تامين طبى _ المنصورة</t>
  </si>
  <si>
    <t>مقدم _ تمديد ضمان الدفعة المقدمة   _ المركز المالي</t>
  </si>
  <si>
    <t>مقدم _ تمديد ضمان النهائي   _ المركز المالي</t>
  </si>
  <si>
    <t>مقدم _ تامين طبى _  مصنع اطارات السعودية</t>
  </si>
  <si>
    <t>مقدم _ تامين طبى _ المنيوم والزجاج  رقم _ 28872045</t>
  </si>
  <si>
    <t>مقدم _ اتفاقية التسهيلات البنك الفرنسي</t>
  </si>
  <si>
    <t>مقدم _ إيجارات معدات مدفوعة مقدما</t>
  </si>
  <si>
    <t>مواد خام</t>
  </si>
  <si>
    <t>مخزن رقم 2</t>
  </si>
  <si>
    <t>مخزن رقم 8..</t>
  </si>
  <si>
    <t>مخزن الدهان</t>
  </si>
  <si>
    <t>مخزن رقم 8 المنيوم متنوعه</t>
  </si>
  <si>
    <t>مخزن رقم 6</t>
  </si>
  <si>
    <t>مخزن رقم 7</t>
  </si>
  <si>
    <t>مخزن المصانع المنيوم وحديد</t>
  </si>
  <si>
    <t>جاري فروع شقيقه</t>
  </si>
  <si>
    <t>فروع شقيقة _ مصنع واجهات الرياض للصناعات المعدنيه</t>
  </si>
  <si>
    <t>مدينون متنوعون</t>
  </si>
  <si>
    <t>مدينون _ مؤسسة تاهيل الحلول_رواتب حماية الاجور</t>
  </si>
  <si>
    <t>مدينون _  بنيامين بحر يوسف _ رسومات_مصر</t>
  </si>
  <si>
    <t>مدينون _ سلف العاملين تابع لبرنامج الرواتب</t>
  </si>
  <si>
    <t>مدينون _ شركة محاور الدولية _محمد عبده ريع بخش</t>
  </si>
  <si>
    <t>مدينون _ دينون هيئة الزكاه والدخل _ ضريبه vat</t>
  </si>
  <si>
    <t>مدينون _ عادل سيد محمد السيد</t>
  </si>
  <si>
    <t>مدينون _ مصنع الو سيستمز الشرق الاوسط مصر</t>
  </si>
  <si>
    <t>مدينون_شركة اوستن الشرق الاوسط</t>
  </si>
  <si>
    <t>مدينون _ شركة رونق الطلاء الدولية.</t>
  </si>
  <si>
    <t>مدينون _ شركة شركة اجود للالمنيوم _ سكراب</t>
  </si>
  <si>
    <t>مدينون _  شركة تقنية البناء التجاريه _باوتك _ BAUTECH</t>
  </si>
  <si>
    <t>مدينو _ابراهيم لبد _مشروع وادي الدواسر</t>
  </si>
  <si>
    <t>مدينون _ مروان محمد الغانمي _حديد نجران</t>
  </si>
  <si>
    <t>مدينون _ البناء التخصصية _ مبيعات زجاج_ASHAR</t>
  </si>
  <si>
    <t>مدينون _ تامين ايجار عقارات</t>
  </si>
  <si>
    <t>مدينون _ شركة انفال التعمير للمقاولات _ سكراب</t>
  </si>
  <si>
    <t>مدينون _شركة ركن المعادن للتجارة والصناعة_ سكراب</t>
  </si>
  <si>
    <t>مدينون _ شركة ميان  MCC_عمالة مؤجره0</t>
  </si>
  <si>
    <t>مدينون _ سامى عبد الله فيضى المحامى</t>
  </si>
  <si>
    <t>مدينون _ شركة المدافعة للمحاماه والاستشارات</t>
  </si>
  <si>
    <t>مدينون _ مؤسسة تاهيل الحلول للمقاولات</t>
  </si>
  <si>
    <t>مدينون _ شركة مصنع المنصوره للصناعات المعدنيه</t>
  </si>
  <si>
    <t>مدينون _مصنع رمز البدران للصناعة</t>
  </si>
  <si>
    <t>مدينون _مؤسسة مسفر بن بريكان ال ظافر</t>
  </si>
  <si>
    <t>مدينون _شركة راك السعودية الصناعية</t>
  </si>
  <si>
    <t>مدينون _ مصنع تكنولوجيا المعادن _ سكراب</t>
  </si>
  <si>
    <t>مدينون _شركة أضواء الفايز للمقاولات_ سكراب</t>
  </si>
  <si>
    <t>مدينون _ مصطفى احمد رجاء عبد الوهاب</t>
  </si>
  <si>
    <t>مدينون _مصنع سكنى البيوت للالمنيوم و الزجاج_ سكراب</t>
  </si>
  <si>
    <t>مدينون _شركة خطوط الطول للمقاولات العامة_ سكراب</t>
  </si>
  <si>
    <t>مدينون _بنزين ساسكو_ 3367 TXB_حسين سالم_</t>
  </si>
  <si>
    <t>مدينون _ بنزين ساسكو_ 9287 HSA_سيد سويلم_53416</t>
  </si>
  <si>
    <t>مدينون _  بنزين ساسكو_ 4034 HVA _محروس _  13038</t>
  </si>
  <si>
    <t>مدينون _  بنزين ساسكو باص كوستر _  LXB  7321 - اسامه شلبي</t>
  </si>
  <si>
    <t>مدينون _  بنزين ساسكو 2463 UNA_علاء احمد  _ 13036</t>
  </si>
  <si>
    <t>مدينون _   بنزين ساسكو_ 4534 GDB _علاء احمد _   03176</t>
  </si>
  <si>
    <t>مدينون _   بنزين ساسكو 2496 ZEA_حسين سليم _ 12603</t>
  </si>
  <si>
    <t>مدينون _   بنزين ساسكو_6322 KJA_علاء احمد _13043</t>
  </si>
  <si>
    <t>مدينون _  بنزين ساسكو_2275 DRA_ شادي_12527</t>
  </si>
  <si>
    <t>مدينون _ بنزين ساسكو_  شريحه _2405 L SB_ حسين محمد</t>
  </si>
  <si>
    <t>مدينون _  بنزين ساسكو_  GNA 3605  احمد العجمي</t>
  </si>
  <si>
    <t>مدينون _  بنزين ساسكو 2275 GBB_ ربيع _ 02909</t>
  </si>
  <si>
    <t>مدينون _  بنزين ساسكو_ باص لوحة رقم 4340 _ 54899( شريحه alj 7926 )</t>
  </si>
  <si>
    <t>مدينون _ بنزين ساسكو_8804 zva _ علاءاحمد _ 002950</t>
  </si>
  <si>
    <t>مدينون _ بنزين ساسكو  هايلوكس 2023 _  UXB 1953  احمد عبد الهادي</t>
  </si>
  <si>
    <t>مدينون _ بنزين ساسكو_6158 LUA_ احمد عبدالهادي_ 03274</t>
  </si>
  <si>
    <t>مدينون _ بنزين ساسكو_ 9134 ZXB_احمد وحيد_</t>
  </si>
  <si>
    <t>مدينون _ بنزين ساسكو_  8228 tua _ ربيع وحيد  _ 02948</t>
  </si>
  <si>
    <t>مدينون _ بنزين ساسكو_ 6776 ABB_ احمد  وحيد _ 03200( رضا سمير )</t>
  </si>
  <si>
    <t>مدينون _ بنزين ساسكو_  بطاقة المترو_ابراهيم ذكي 6322-KJA</t>
  </si>
  <si>
    <t>مدينون _ بنزين ساسكو_  بطاقة حسين سالم - XHA 3826</t>
  </si>
  <si>
    <t>مدينون _ حساب مشترك جاري المنصورة وجاري انظمة</t>
  </si>
  <si>
    <t>مدينون _ مزايا ومكافأة المدير العام</t>
  </si>
  <si>
    <t>مدينون _ بنزين ساسكو_  بطاقة اسامه شلبي - سبورتاج ر د ط 1889</t>
  </si>
  <si>
    <t>تامين ايجارات مستردة</t>
  </si>
  <si>
    <t>VAT _ الاستيرادات الخاضعه  المسدده للجمارك _5%</t>
  </si>
  <si>
    <t>VAT _ المشتريات الخاضعه بنسبة 5%(مصروفات)</t>
  </si>
  <si>
    <t>VAT _ علي المشتريات 5%(مشتريات مواد)</t>
  </si>
  <si>
    <t>VAT _ الاستيرادات الخاضعه  المسدده للجمارك _15%</t>
  </si>
  <si>
    <t>ضمان أعمال</t>
  </si>
  <si>
    <t>ضمان اعمال_ كاب 2 مكه_10012</t>
  </si>
  <si>
    <t>ضمان اعمال_ كاب2 المدينه_10012</t>
  </si>
  <si>
    <t>ضمان اعمال_ ايه بي في روك-استيل_10017</t>
  </si>
  <si>
    <t>ضمان اعمال_ كاب 5</t>
  </si>
  <si>
    <t>ضمان اعمال _ شركة ارميتال مشروع المترو_10080</t>
  </si>
  <si>
    <t>ضمان اعمال _ كاب 2 السيف - تبوك_10033</t>
  </si>
  <si>
    <t>ضمان اعمال _ شركة العراب للمقاولات_10077</t>
  </si>
  <si>
    <t>ضمان اعمال _ الشركة السعودية للخدمات- المطار_10079</t>
  </si>
  <si>
    <t>ضمان اعمال _ كاب A2 السيف - الرياض_10097</t>
  </si>
  <si>
    <t>ضمان اعمال_ شركة الراشد مواقع (الرياض الدمام المدينة)_10141</t>
  </si>
  <si>
    <t>ضمان اعمال_ شركة باكس - المترو_10145.</t>
  </si>
  <si>
    <t>kap 2 steel _ abv -ضمان اعمال</t>
  </si>
  <si>
    <t>ضمان اعمال _ANM 3E2 STATION _  10139</t>
  </si>
  <si>
    <t>ضمان اعمال _ شركة الراشد مركز التدريب</t>
  </si>
  <si>
    <t>ضمان اعمال _ موبكو-سوفيتيل_10137</t>
  </si>
  <si>
    <t>ضمان اعمال_ شركة الراشد - المدينة ضد الرصاص_14241</t>
  </si>
  <si>
    <t>ضمان اعمال _ شركة مورجنتى _القدية</t>
  </si>
  <si>
    <t>ضمان اعمال _ ساب - السيف</t>
  </si>
  <si>
    <t>ضمان اعمال_ الخنيني Package_7</t>
  </si>
  <si>
    <t>ضمان اعمال _ شركة محمد الراشد ماركو</t>
  </si>
  <si>
    <t>ضمان اعمال _ شركة العراب - كاب 4 ضد الرصاص 6 مواقع _10138</t>
  </si>
  <si>
    <t>ضمان اعمال_ مشروع هيلتون _ شركة وادي البناء</t>
  </si>
  <si>
    <t>ضمان اعمال _ شركة مواطن الدولية _10175</t>
  </si>
  <si>
    <t>ضمان اعمال _ شركة سفاري المحدوده _ 10178</t>
  </si>
  <si>
    <t>ضمان اعمال_شركة غنيم الدولية لاعمال المقاولات المحدودة _داري قريش</t>
  </si>
  <si>
    <t>ضمان اعمال _ شركة الفوزان _ مستشفي سابك 10171</t>
  </si>
  <si>
    <t>ضمان اعمال_ شركة الكفاح _بيزنس بارك</t>
  </si>
  <si>
    <t>ضمان اعمال_ الخنيني Package_8</t>
  </si>
  <si>
    <t>ضمان اعمال_ الخنيني Package_9</t>
  </si>
  <si>
    <t>ضمان اعمال _ بايتور _مشروع برج 205و208 _KAFD</t>
  </si>
  <si>
    <t>ضمان اعمال _ شركة موبكو _ غرفة الحارس سيفوتيل</t>
  </si>
  <si>
    <t>ضمان أعمال  _ شركة بايتور_ skywalk</t>
  </si>
  <si>
    <t>ضمان اعمال _ شركة مواطن الدولية _صالة متعددة الاستعمالات_10184</t>
  </si>
  <si>
    <t>ضمان اعمال_ شابورجي_سابك الجبيل 10205</t>
  </si>
  <si>
    <t>ضمان أعمال  _  مجموعة وادى مرامر الانشائية-متحف الباحة 10084</t>
  </si>
  <si>
    <t>ضمان اعمال _ شركة الفوزان _سلالم 10171</t>
  </si>
  <si>
    <t>ضمان أعمال  _ ادارة و تطوير مركز الملك عبدالله _ KAFD310</t>
  </si>
  <si>
    <t>ضمان أعمال  _ شركة بايتور_ مدارس مسك</t>
  </si>
  <si>
    <t>ضمان أعمال  _ شركة فريسنيه_ قصر العدل</t>
  </si>
  <si>
    <t>ضمان اعمال _ شركة سليمان الحبيب_مستشفى غرب جده 10214</t>
  </si>
  <si>
    <t>ضمان اعمال_شركة بى اى سى -بكين-نيوم_10224</t>
  </si>
  <si>
    <t>ضمان اعمال_شركة التعفف للاعمال الكهربائية-مستشفى المرجان</t>
  </si>
  <si>
    <t>ضمان اعمال _ شركة مواطن الدولية _محطات الطيف الترددى ابها الدمام تبوك</t>
  </si>
  <si>
    <t>ضمان اعمال_ شركة الراشد - الشقيق_ 17324</t>
  </si>
  <si>
    <t>ضمان اعمال _عمولة 22 % - ليندنر _2382253.64</t>
  </si>
  <si>
    <t>ضمان اعمال _عمولة توريد زجاج - ليندنر _2749231.56</t>
  </si>
  <si>
    <t>ضمان اعمال_بى اى سى -الامارات بكين -KAP5 G4 - 10225</t>
  </si>
  <si>
    <t>ضمان اعمال_ شركة بى اى سى العربية_STC</t>
  </si>
  <si>
    <t>ضمان اعمال _ شركة محمد الراشد -Madina Gate</t>
  </si>
  <si>
    <t>ضمان اعمال_ شابورجي_Seven</t>
  </si>
  <si>
    <t>ضمان اعمال _ مديدة للرعاية - مشروع مستشفى مديدة</t>
  </si>
  <si>
    <t>ضمان اعمال_شركة تحالف بكين موبكو-مدار المدينة_10236</t>
  </si>
  <si>
    <t>ضمان اعمال_ الراشد _ حرس الحدود _ايرباص_10088</t>
  </si>
  <si>
    <t>ضمان اعمال_-شركة الخريجى للتجارة و المقاولات-المدينة المنورة 10238</t>
  </si>
  <si>
    <t>ضمان اعمال_شركة بى اى سى -بكين-سندالا</t>
  </si>
  <si>
    <t>ضمان اعمال _ نسما للصناعات المتحدة_Air Product Neom</t>
  </si>
  <si>
    <t>ضمان اعمال_ التعفف _مستشفى جامعة تبوك</t>
  </si>
  <si>
    <t>غطاء نقدي للتسهيلات</t>
  </si>
  <si>
    <t>ضمان بنكي_ دفعة مقدمه _ كاب 2 السيف _بنك البلاد.</t>
  </si>
  <si>
    <t>ضمان بنكي_رقم R119655_ دفعة مقدمه _ شركة الفوزان</t>
  </si>
  <si>
    <t>ضمان بنكي_ رقم R118173_دفعه مقدمه20%_الفوزان _509618.6 _ الفرنسي</t>
  </si>
  <si>
    <t>ضمان بنكي._R118516_ دفعه مقدمه_الحقيط _بنك الفرنسي.</t>
  </si>
  <si>
    <t>ضمان بنكي_رقم R118566_ دفعه مقدمه15%_العراب_2,068,275_بنك الفرنسي</t>
  </si>
  <si>
    <t>ضمان بنكي _رقم R122435_ ابتدائي _المركز المالي _KAFD</t>
  </si>
  <si>
    <t>ضمان بنكي _رقم R122436_ دفعه مقدمه 15%_شابورجي_2,762,540.6 _ الفرنسي.</t>
  </si>
  <si>
    <t>ضمان بنكي _رقم R122434_ دفعه مقدمه15%_ 5,819,383_kafd 310  _ الفرنسي</t>
  </si>
  <si>
    <t>ضمان بنكي_رقم R122434_ دفعه نهائي15% _kafad 310 _ 5,819,383_ الفرنسي</t>
  </si>
  <si>
    <t>ضمان بنكي_ رقم R123013 _ دفعة مقدمه 15% _ سليمان الحبيب _الفرنسي</t>
  </si>
  <si>
    <t>ضمان بنكي_رقم  R125364_ نهائي 10%_ سليمان الحبيب _1,539,150_الفرنسي</t>
  </si>
  <si>
    <t>ضمان بنكي_رقم  R127514_ دفعة مقدمة 15%_SEVAN _الفرنسي</t>
  </si>
  <si>
    <t>ضمان بنكي_رقم  RLG6706379_ دفعة مقدمة 100%_محمد الراشد _الرياض</t>
  </si>
  <si>
    <t>ضمان بنكي_رقم  R127976_ ضمان بتدائي 1%_جامعة نجران _الفرنسي</t>
  </si>
  <si>
    <t>ضمان بنكي_رقم  A00514_ دفعة مقدمة 15%_محمد الراشد _الرياض</t>
  </si>
  <si>
    <t>ضمان بنكي_رقم  A000659_ دفعة مقدمة 15%_ماركو  _الفرنسي</t>
  </si>
  <si>
    <t>ضمان بنكي_رقم  A000652_ضمان نهائي5%_نوفوتيل  _الفرنسي</t>
  </si>
  <si>
    <t>أوراق قبض</t>
  </si>
  <si>
    <t>اوراق قبض 2021</t>
  </si>
  <si>
    <t>اعتمادات مستندية بنكية</t>
  </si>
  <si>
    <t>العملاء</t>
  </si>
  <si>
    <t>عملاء م منتهيه_ شركة العثيم - مول العثيم عنيزة</t>
  </si>
  <si>
    <t>عملاء م منتهيه_ مؤسسة بسمان - بلدية وادي الدواسر.</t>
  </si>
  <si>
    <t>عملاء م منتهيه_ عبدلله الشنقيطي - فيلا الشنقيطي.</t>
  </si>
  <si>
    <t>عملاء م منتهيه_ الشركة السعودية للاعمار و المقاولات</t>
  </si>
  <si>
    <t>عملاء م منتهيه_ شركة جودكم - مستشفي الملك عبد العزيز - الاحساء</t>
  </si>
  <si>
    <t>عملاء م منتهيه_ شركة كيان السعودية - م. فيلا متعب</t>
  </si>
  <si>
    <t>عملاء م منتهيه_ شركة رال العالمية - م. بلدية مرات</t>
  </si>
  <si>
    <t>عملاء م منتهيه_ بن لادن - قصر الأميرة بسمة</t>
  </si>
  <si>
    <t>عملاء م منتهيه_ شركة نايف الراجحي - مجمع الامير تركي</t>
  </si>
  <si>
    <t>عملاء م منتهيه_ شركة تبراك للمقاولات - مدارس تبراك</t>
  </si>
  <si>
    <t>عملاء م منتهيه_ شركة تبراك للمقاولات - مروج ينبع</t>
  </si>
  <si>
    <t>عملاء م منتهيه_ شركة جوانو العربية المحدودة _تلال الوصيل</t>
  </si>
  <si>
    <t>عملاء م منتهيه_ الرمز السعودى - مشروع التحلية MEC</t>
  </si>
  <si>
    <t>عملاء م منتهيه_ شركة ازميل - المنصة الملكية</t>
  </si>
  <si>
    <t>عملاء م منتهيه_شركة الجزيرة للدهانات</t>
  </si>
  <si>
    <t>عملاء م منتهيه_ شركة تبراك للمقاولات_فيلا خاصه تبراك</t>
  </si>
  <si>
    <t>عملاء م منتهيه_ الهيئه الملكية بالجبيل وينبع _ الزهراني</t>
  </si>
  <si>
    <t>عملاء م منتهيه_صحراء الوادي مبني الحضاري</t>
  </si>
  <si>
    <t>عملاء م منتهيه_ صحراء الوادي استكمال مبني وادي الدواسر</t>
  </si>
  <si>
    <t>عملاء م منتهيه_ الهيئة اجيال</t>
  </si>
  <si>
    <t>عملاء م منتهيه_ شركة التطويريه مدارس جده</t>
  </si>
  <si>
    <t>عملاء م منتهيه_ ادراك اند اسكل بنك الراجحي</t>
  </si>
  <si>
    <t>عملاء م منتهيه_ شركة موبكو بنك البلاد</t>
  </si>
  <si>
    <t>عملاء م منتهيه_ انظمة الاتصالات مشروع علم</t>
  </si>
  <si>
    <t>اعمال تحت التنفيذ 15%عام 2019و2020_ مشاريع</t>
  </si>
  <si>
    <t>اعمال تحت التنفيذ 15%عام 2019و2020و2021_ مشاريع.</t>
  </si>
  <si>
    <t>أعمال تحت التنفيذ</t>
  </si>
  <si>
    <t>عملاء مبيعات نقديه _ سكراب</t>
  </si>
  <si>
    <t>خطاب ضمان الجدية_ الوبكو _ الفرنسي _ C070294</t>
  </si>
  <si>
    <t>خطاب ضمان الجدية _المتولي _  الفرنسي_ C070306</t>
  </si>
  <si>
    <t>خطاب ضمان الجدية _خبراء الالواح _البنك الفرنسي</t>
  </si>
  <si>
    <t>خطاب ضمان الجدية_ DBMSC_ الفرنسي</t>
  </si>
  <si>
    <t>خطاب ضمان الجدية _فورستر_ الفرنسي_ C069450</t>
  </si>
  <si>
    <t>خطاب ضمان الجدية_ فيوتشر _ الفرنسي_C069075</t>
  </si>
  <si>
    <t>خطاب ضمان الجدية _الوبوند ميدل ايست_الفرنسي _ C069364</t>
  </si>
  <si>
    <t>خطاب ضمان الجدية_ EFP _ الفرنسي_C069413</t>
  </si>
  <si>
    <t>خطاب ضمان الجدية _سنت جوبان_الفرنسي _ C069651</t>
  </si>
  <si>
    <t>خطاب ضمان الجدية_ السعودي الامريكي _ الفرنسي_C070283</t>
  </si>
  <si>
    <t>خطاب ضمان الجدية_ ALUK _ الفرنسي_C071061</t>
  </si>
  <si>
    <t>خطاب ضمان الجدية _عدة ومسمار _ الفرنسي_ C071170</t>
  </si>
  <si>
    <t>خطاب ضمان الجدية _رمال ورماح_ الفرنسي_ C071204</t>
  </si>
  <si>
    <t>خطاب ضمان الجدية _دورما SMART ACCESS_ الفرنسي_ C071249</t>
  </si>
  <si>
    <t>خطاب ضمان الجدية _رمال ورماح_ الفرنسي_ C071703_332،032</t>
  </si>
  <si>
    <t>خطاب ضمان الجدية _دورما SMART ACCESS_ الفرنسي_ M000188</t>
  </si>
  <si>
    <t>موردون - دفعات مقدمة</t>
  </si>
  <si>
    <t>دفعات مقدمة للموردين 0</t>
  </si>
  <si>
    <t>دفعة مقدمة مورد_ شركة عصام قباني مشروع كاب 2 سي موقع 34و35و32</t>
  </si>
  <si>
    <t>دفعة مقدمة مورد_ شركة ضمن البناء للمقاولات العامة _ نيوم</t>
  </si>
  <si>
    <t>دفعة مقدمة مورد_ شركة ضمن البناء للمقاولات العامة_ مسك</t>
  </si>
  <si>
    <t>دفعة مقدمة مورد_ شركة ضمن البناء للمقاولات العامة _ رضايات</t>
  </si>
  <si>
    <t>دفعة مقدمة مورد_ شركة ضمن البناء للمقاولات العامة -2458 _ STC</t>
  </si>
  <si>
    <t>دفعة مقدمة مورد_ شركة ضمن البناء للمقاولات العامة -2416 _ نيوم</t>
  </si>
  <si>
    <t>دفعة مقدمة مقاول _ شركة ثرى الفا للمقاولات شركة شخص واحد</t>
  </si>
  <si>
    <t>دفعة مقدمة مقاول _ شركة المنصورة مشروع Vip  Brideg</t>
  </si>
  <si>
    <t>دفعة مقدمة مورد_ شركة ضمن البناء للمقاولات العامة -396 _ سندالة</t>
  </si>
  <si>
    <t>ارباح تمويل - الاولى للتمويل</t>
  </si>
  <si>
    <t>ارباح تمويل - سيارات</t>
  </si>
  <si>
    <t>ارباح تمويل - بنك الرياض_ قطعة الارض</t>
  </si>
  <si>
    <t>مقاولي الباطن</t>
  </si>
  <si>
    <t>مقاول عمالة  _  شركة مزايا الاداء لمقاولات</t>
  </si>
  <si>
    <t>مقاول عمالة  _ مؤسسة سور العاصمة للمقاولات حبيب</t>
  </si>
  <si>
    <t>مقاول عمالة _ تواصل التعمير للمقاولات</t>
  </si>
  <si>
    <t>مقاول عمالة _ مؤسسة غنام تركي السبيعي</t>
  </si>
  <si>
    <t>مقاول عمالة _ رمال ورماح للمقاولات</t>
  </si>
  <si>
    <t>مقاول عمالة _ مؤسسة هيا حسين العقيدي</t>
  </si>
  <si>
    <t>مقاول عمالة _ شركة محمد سالم قريش وشريكه</t>
  </si>
  <si>
    <t>مقاول عمالة _ مؤسسة عبدالرحمن علي فقيهي للمقاولات</t>
  </si>
  <si>
    <t>مقاول عمالة _ خالد حمد حمود / حنيف - يوميات</t>
  </si>
  <si>
    <t>مقاول عمالة _ مؤسسة فهد سمير سمران الحربي</t>
  </si>
  <si>
    <t>مقاول عمالة  _ مؤسسة فارس الريم للمقاولات.</t>
  </si>
  <si>
    <t>مقاول عمالة_مؤسسة العنود علي احمد مباركي</t>
  </si>
  <si>
    <t>مقاول عمالة _ مؤسسة انظمة الموارد للمقاولات</t>
  </si>
  <si>
    <t>مقاول عمالة _شركة بشائر الخير للمقاولات</t>
  </si>
  <si>
    <t>مقاول عمالة _شركة خط التنمية للمقاولات</t>
  </si>
  <si>
    <t>مقاول عمالة _ مؤسسة اثير للمقاولات العامة</t>
  </si>
  <si>
    <t>مقاول عمالة  _  شركة اتحاد طوابق للمقاولات</t>
  </si>
  <si>
    <t>مقاول عمالة  _ مؤسسة  اسرع الاعمال للمقاولات</t>
  </si>
  <si>
    <t>مقاول عمالة  _ مؤسسة  فال</t>
  </si>
  <si>
    <t>مقاول _ على محمد خطاب / يوميات</t>
  </si>
  <si>
    <t>مقاول _ احمد عسكر - مشروع ارامكو 1</t>
  </si>
  <si>
    <t>مقاول _- على خطاب_ باكس</t>
  </si>
  <si>
    <t>مقاول _- على خطاب_ متحف الباحة</t>
  </si>
  <si>
    <t>مقاول _- على خطاب_ مشروع فريسينيه</t>
  </si>
  <si>
    <t>مقاول باطن_على خطاب - سوفتيل</t>
  </si>
  <si>
    <t>مقاول _  ود عبدالوهاب ابراهيم العانوس</t>
  </si>
  <si>
    <t>مقاول_ ذاكر علي مشروع _مستشفي الفوزان</t>
  </si>
  <si>
    <t>مقاول _- محمد عيد _مشاريع</t>
  </si>
  <si>
    <t>مقاول _- عدنان - مشروع اليخت</t>
  </si>
  <si>
    <t>مقاول _ ابو طلحه - يوميات</t>
  </si>
  <si>
    <t>مقاول _ ابو حسن مشروع_ البنك الاهلي  - يوميات</t>
  </si>
  <si>
    <t>مقاول _ مقال باطن_رضا</t>
  </si>
  <si>
    <t>مقاول _ مقال باطن_كامل محمد رياض كريز</t>
  </si>
  <si>
    <t>مقاول _- عبدالناصر هلال _</t>
  </si>
  <si>
    <t>مقاول _- محمد السيد ابراهيم عبدالقوي_ CITC ABHA</t>
  </si>
  <si>
    <t>مقاول _ مقاول كاش جده</t>
  </si>
  <si>
    <t>مقاول _ مقاول كاش الصغير</t>
  </si>
  <si>
    <t>مقاول باطن_زوبير _STC</t>
  </si>
  <si>
    <t>مقاول باطن_وليد_مدارس المدينة</t>
  </si>
  <si>
    <t>مقاول باطن_يس_مدارس المدينة</t>
  </si>
  <si>
    <t>مقاول باطن_المساح احمد صابر حسين محمد_STC</t>
  </si>
  <si>
    <t>مقاول باطن_المساح محمد عبدالله العبد_STC</t>
  </si>
  <si>
    <t>مقاول _- سيد سمرا _ STC</t>
  </si>
  <si>
    <t>مقاول _المساح محمد معوض _ التخصصى</t>
  </si>
  <si>
    <t>مقاول _  مبدعين المستقبل للمقاولات _حديد مسك</t>
  </si>
  <si>
    <t>مقاول باطن_ الشغف العالى_ مشروع الفقيه</t>
  </si>
  <si>
    <t>مقاول _ العين المحدودة للمقاولات_مستشفى  الحبيب0</t>
  </si>
  <si>
    <t>مقاول _  دمثه حمد نمران ال شريه _ STC</t>
  </si>
  <si>
    <t>مقاول _مؤسسة المدن الوسطى_ احمد عسكر _ فريسينيه</t>
  </si>
  <si>
    <t>مقاول _ مأثر الاطلال للمقاولات العامة _ STC</t>
  </si>
  <si>
    <t>شركة المسؤول للمقاولات العامه - سليمان الحبيب</t>
  </si>
  <si>
    <t>مؤسسة عبد العليم رجاء الله البشرى للمقاولات العامه - سليمان الحبيب</t>
  </si>
  <si>
    <t>مؤسسة محمدعبد الله محمد زهرانى-سليمان الحبيب</t>
  </si>
  <si>
    <t>مقاول _ الفحص الصناعى_TUV مشاريع</t>
  </si>
  <si>
    <t>مقاول _ محمد صادق1 عمالة خارجية</t>
  </si>
  <si>
    <t>مقاول _ تحت التعديل</t>
  </si>
  <si>
    <t>مقاول _  حنيف الله _ كاست استيل ABVR_ وKAP 2 A</t>
  </si>
  <si>
    <t>مقاول _   سما الهلال _ مشروع المركز المالي310</t>
  </si>
  <si>
    <t>مقاول _   سما الهلال _ مشروع كاست الرياض فريملس</t>
  </si>
  <si>
    <t>مقاول _ مؤسسة البلاد الرائدة - ديم بلازا</t>
  </si>
  <si>
    <t>مقاول _ مؤسسة البلاد الرائدة - داري قريش كرتينول</t>
  </si>
  <si>
    <t>مقاول _  البلاد الرائدة - المركز المالى_يوني ديكور</t>
  </si>
  <si>
    <t>مقاول _  البلاد الرائدة -</t>
  </si>
  <si>
    <t>مقاول _  البلاد الرائدة - سما</t>
  </si>
  <si>
    <t>مقاول _ مؤسسة مواسم التشييد والبناء للمقاولات</t>
  </si>
  <si>
    <t>مقاول _  مؤسسة خالد حمد - مقاولة / حنيف الله -كاست زجاج</t>
  </si>
  <si>
    <t xml:space="preserve"> مقاول _ مؤسسة خالد حمد - مقاولة / حنيف الله - شابورجى</t>
  </si>
  <si>
    <t xml:space="preserve"> مقاول _ مؤسسة خالد حمد - حنيف الله -مرافق 2</t>
  </si>
  <si>
    <t xml:space="preserve"> مقاول _ مؤسسة خالد حمد -  حنيف - كاب 2 سي موقع 32</t>
  </si>
  <si>
    <t xml:space="preserve"> مقاول _ مؤسسة خالد حمد -  حنيف - كاب 2 سي موقع 34</t>
  </si>
  <si>
    <t xml:space="preserve"> مقاول _ مؤسسة خالد حمد - مقاولة / حنيف الله - ساب</t>
  </si>
  <si>
    <t>مقاول _ مؤسسة عبد العزيز معيوف / المطار</t>
  </si>
  <si>
    <t>مقاول _ مؤسسة عبد العزيز معيوف _ايبسو الدمام</t>
  </si>
  <si>
    <t>مقاول _ مؤسسة عبد العزيز معيوف _ارامكو اكس 10124</t>
  </si>
  <si>
    <t>مقاول _ ليان نواف علي الحنان _سليمان الحبيب جده</t>
  </si>
  <si>
    <t>مقاول _ شركة هند ناصر الدوسرى - المرجان</t>
  </si>
  <si>
    <t>مقاول _ شركة ثرى الفا للمقاولات شركة شخص  واحد</t>
  </si>
  <si>
    <t>مقاول _ مؤسسة يحى احمد محمد خبرانى  للمقاولات</t>
  </si>
  <si>
    <t>مقاول_شركة روابط الطرق للمقاولات العامة _اعمال الدفان</t>
  </si>
  <si>
    <t>مقاول_ مؤسسة عزيز سالم العمارى _مشروع فريسينيه/شمس الدين</t>
  </si>
  <si>
    <t>مقاول_ مؤسسة عزيز سالم العمارى _مشروع القدية /شمس الدين</t>
  </si>
  <si>
    <t>مقاول_ مؤسسة عزيز سالم العمارى _مشروع جامعة الغد _شمس الدين</t>
  </si>
  <si>
    <t>مؤسسة التعمير المميزه  _ مشروع مستشفي الحبيب</t>
  </si>
  <si>
    <t>مقاول _  مؤسسة  سديم العطر للمقاولات</t>
  </si>
  <si>
    <t>مقاول _ مؤسسة بوابة الدعم للمقاولات</t>
  </si>
  <si>
    <t>مقاول _ شركة تكوين المتكاملة المحدودة</t>
  </si>
  <si>
    <t>مقاول_المثابرون المحترفون للمقاولات - VIB</t>
  </si>
  <si>
    <t>مقاول _ ورشة نيرة بنيدر المطيرى للتجارة</t>
  </si>
  <si>
    <t>مقاول_مؤسسة البندرى سعود العنزى للمقاولات</t>
  </si>
  <si>
    <t>مقاول _شركة عصام قباني _ANM_وPO.200500100</t>
  </si>
  <si>
    <t>مقاول _شركة عصام قباني _ مدارس مسك</t>
  </si>
  <si>
    <t>مقاول _شركة مصنع درفات _ سليمان الحبيب</t>
  </si>
  <si>
    <t>مقاول_  مؤسسة بصمة التركيب للتشغيل والصيانة</t>
  </si>
  <si>
    <t>مقاول_   مؤسسة البحار الرائق للمقاولات</t>
  </si>
  <si>
    <t>مقاول _عوض احمد فرغلي حسن _دهان جيزان</t>
  </si>
  <si>
    <t>ورشة حلول الصناعة-سابك ازميل</t>
  </si>
  <si>
    <t>مقاول _  مؤسسة بدء الانجاز للمقاولات</t>
  </si>
  <si>
    <t>مقاول _ شركة راك السعودية الصناعية</t>
  </si>
  <si>
    <t>مقاول_ اتقن المتحده_ازميل  المطرفية _ رانا</t>
  </si>
  <si>
    <t>مقاول_ اتقن المتحده_ازميل  ارامكو 1</t>
  </si>
  <si>
    <t>مقاول _  شموخ العاصمة للمقاولات _ STC</t>
  </si>
  <si>
    <t>مقاول _  القوة السوداء للمقاولات_ kfed 310</t>
  </si>
  <si>
    <t>مقاول_شركة معالي المحدوده _ارامكو 1</t>
  </si>
  <si>
    <t>مقاول_  مؤسسة زاخر الرائدة التجارية-مستشفى المرجان</t>
  </si>
  <si>
    <t>مقاول _ ساري الليل تركيب المشاريع</t>
  </si>
  <si>
    <t>مقاول عمالة _ ساري الليل</t>
  </si>
  <si>
    <t>مؤسسه الكسب الطيب مقاول _ شاهد محمد _مشروع المعقليه</t>
  </si>
  <si>
    <t>مقاول _ مركز جوداء للحدادة والالمنيوم _ المعقلية</t>
  </si>
  <si>
    <t>مقاول _مؤسسة عثمان علي عبدالعزيز العجروشى</t>
  </si>
  <si>
    <t>مقاول _ دوائر الاساس للمقاولات(عدنان بكر سابقا) _ ارميتال</t>
  </si>
  <si>
    <t>مقاول _  عبر العطاء للمقاولات _ STC</t>
  </si>
  <si>
    <t>مقاول _ ساحة الشموخ_ هيئة الاتصالات</t>
  </si>
  <si>
    <t xml:space="preserve"> مقاول _ مؤسسة ياز التطويرية للمساحه</t>
  </si>
  <si>
    <t>مقاول _ بريق نجد للتجارة والمقاولات _NCB</t>
  </si>
  <si>
    <t>مقاول _ شركة المسبك الوطنى / كاب 2 جيزان</t>
  </si>
  <si>
    <t>مقاول _ محمد ناصر بن راجح وشركاه _ مدارس مسك</t>
  </si>
  <si>
    <t>مقاول باطن _ موسسة التاثيرات _مشروع WDS</t>
  </si>
  <si>
    <t>مؤسسة ريبال الخليج لانظمة الالمنيوم - المركز المالى</t>
  </si>
  <si>
    <t>شركة محترفوا المعادن المحدودة للمقاولات العامة-اليخت</t>
  </si>
  <si>
    <t>مقاول _ مؤسسة عبد المجيد عبد اللطيف-برومينادا</t>
  </si>
  <si>
    <t>مقاول عمالة  _ مؤسسة اسيا برومينادا</t>
  </si>
  <si>
    <t>مقاول _ مؤسسة الابداع للدعاية والاعلان برومينادا</t>
  </si>
  <si>
    <t>مقاول _عاصم حمد ابراهيم الخميس برومينادا</t>
  </si>
  <si>
    <t>مقاول _ سيد شعبان / برومينادا</t>
  </si>
  <si>
    <t>مقاول _ عبد الكريم / برومينادا</t>
  </si>
  <si>
    <t>مقاول _شركة ايس للالمنيوم  برومينادا</t>
  </si>
  <si>
    <t>مقاول _سامح تركيبات  برومينادا</t>
  </si>
  <si>
    <t>مقاول _شيخ عمران  برومينادا</t>
  </si>
  <si>
    <t>مقاول_ مؤسسة الجوهرة للمقاولات</t>
  </si>
  <si>
    <t>مؤسسة الاوتاد التكاملية للمقاولات.</t>
  </si>
  <si>
    <t>مؤسسة الفراس  للمقاولات.</t>
  </si>
  <si>
    <t>مقاول_ عمار القاضي للمقاولات _سليمان الحبيب</t>
  </si>
  <si>
    <t>مقاول _ اسلوب الدولية للمقاولات _سابك الجبيل</t>
  </si>
  <si>
    <t>مؤسسة انملة التطوير  للمقاولات</t>
  </si>
  <si>
    <t>ورشة سامى كاظم راضى الشمرى للصيانه - المركز المالي 310</t>
  </si>
  <si>
    <t>مؤسسة النهضه الاولى المتطوره للمقاولات - سليمان الحبيب</t>
  </si>
  <si>
    <t>مقاول _  احمد  فراج الرفاعى التجارية</t>
  </si>
  <si>
    <t>مقاول_ لوله حسين علي كعبي للمقاولات</t>
  </si>
  <si>
    <t>مقاول _ حسن محمدحمدان الحربى_ مستشفي سليمان الحبيب</t>
  </si>
  <si>
    <t>مقاول _ بندر مسعود العتيني _ خريص ارك</t>
  </si>
  <si>
    <t>مقاول _ فريق المتحدة للفحص TUV</t>
  </si>
  <si>
    <t>مقاول _مؤسسة الاريجه للمقاولات العامة</t>
  </si>
  <si>
    <t>مقاول_مؤسسة سرعة التاسيس للمقاولات العامة</t>
  </si>
  <si>
    <t>مقاول _ مؤسسة نظم التميز للمقاولات _ مرجان</t>
  </si>
  <si>
    <t>مقاول _  عارف بنيدر الحربى _سليمان الحبيب</t>
  </si>
  <si>
    <t>مقاول _ المنصورة للصناعات المعدنية _ مصنع أنظمة الهيكل الانشائي</t>
  </si>
  <si>
    <t>مقاول _ المنصورة للصناعات المعدنية _ مصنع أنظمة الكهرباء والماكينات</t>
  </si>
  <si>
    <t>مقاول _ المنصورة للصناعات المعدنية _ VIP Bridge</t>
  </si>
  <si>
    <t>مقاول _ المنصورة للصناعات المعدنية _ سكن العمال</t>
  </si>
  <si>
    <t>مقاول _ المهارات الذكية _ نيوم</t>
  </si>
  <si>
    <t>مقاول _ السور الواضح _</t>
  </si>
  <si>
    <t>مقاول _ شركة دقة الاهتمام _ STC</t>
  </si>
  <si>
    <t>مقاول _ شركة المساحة الاقليمية للمقاولات _ STC</t>
  </si>
  <si>
    <t>مقاول _ مؤسسة فهد سعد بن هليل للمقاولات العامة _ STC</t>
  </si>
  <si>
    <t>مقاول_  مهارة العصر _STC</t>
  </si>
  <si>
    <t>مقاول _ تواصل التكنولوجيا للمقاولات_ مشروع البنك الاهلي</t>
  </si>
  <si>
    <t>مقاول _ نقطة التميز للمقاولات_ عمل مستودعين حديد</t>
  </si>
  <si>
    <t>مقاول _ عمار سليمان ال نمرSTC</t>
  </si>
  <si>
    <t>مقاول _ حنين نجد STC</t>
  </si>
  <si>
    <t>مقاول_مؤسسة اعمال النجاح</t>
  </si>
  <si>
    <t>ضمان اعمال مقاول _  محمد عيد _ABVR</t>
  </si>
  <si>
    <t>ضمان اعمال مقاول _  ساري الليل صادق  _متحف الباحة</t>
  </si>
  <si>
    <t>ضمان اعمال مقاول _  شركة ضمن البناء للمقاولات العامة_ نيوم</t>
  </si>
  <si>
    <t>ضمان اعمال مقاول _  شركة ضمن البناء للمقاولات العامة_ مسك</t>
  </si>
  <si>
    <t>ضمان اعمال مقاول _  المنصورة للصناعات المعدنية _ مصنع أنظمة</t>
  </si>
  <si>
    <t>ضمان اعمال مقاول _  شركة ثرى الفا للمقاولات شركة شخص  واحد</t>
  </si>
  <si>
    <t>ضمان اعمال مقاول _  المنصورة للصناعات المعدنية _ سكن اداري</t>
  </si>
  <si>
    <t>ذمم_ م وليد عبد العزيز محمود سعيد_10102 مغلق</t>
  </si>
  <si>
    <t>ذمم_هشام فتحي محفوظ ابراهيم - 103</t>
  </si>
  <si>
    <t>ذمم_جهاد محمد بكير  سلامه-1008</t>
  </si>
  <si>
    <t>ذمم_احمد جمال فرج عبد-1007</t>
  </si>
  <si>
    <t>ذمم_ احمد وحيد  محمد يوسف-1006</t>
  </si>
  <si>
    <t>ذمم_مجدي محمد حسن حسن -1003</t>
  </si>
  <si>
    <t>ذمم_ د صابر عبدالسلام محمود ابوالمجد_1004</t>
  </si>
  <si>
    <t>ذمم_ هشام احمد محمد راضى _1004</t>
  </si>
  <si>
    <t>ذمم _ حسني علي حسني علي</t>
  </si>
  <si>
    <t>ذمم_ محمد محمود عبد العزيز محمود-1036</t>
  </si>
  <si>
    <t>ذمم_ محمد حسين كمال الشرقاوى-4018</t>
  </si>
  <si>
    <t>ذمم_ محمد رجب شعبان الضببي-1029</t>
  </si>
  <si>
    <t>ذمم_ابراهيم محمود ابراهيم مصطفي-1043</t>
  </si>
  <si>
    <t xml:space="preserve"> ذمم_ م حامد احمد حامد-1009</t>
  </si>
  <si>
    <t>ذمم_ م اسماعيل مصطفي عطيه -1011</t>
  </si>
  <si>
    <t>ذمم_ سامر علي دياب-1012</t>
  </si>
  <si>
    <t>ذمم_ محمود فؤاد محمد نصار -1013</t>
  </si>
  <si>
    <t>ذمم_ احسان الحق صديق -1015</t>
  </si>
  <si>
    <t xml:space="preserve"> ذمم_ سك نصر الدين سك_1018</t>
  </si>
  <si>
    <t>ذمم_ عبد الرحمن علي ابراهيم الخضري-1020</t>
  </si>
  <si>
    <t>ذمم_ محمد محمود عبد العزيز الزواوي-1022</t>
  </si>
  <si>
    <t>ذمم_ احمد عرفه عبد السلام -1023</t>
  </si>
  <si>
    <t>ذمم_ مصطفي صبحي محمود الجزار -1024</t>
  </si>
  <si>
    <t>ذمم_ ريزالدي مارفيل اروجا -1026</t>
  </si>
  <si>
    <t>ذمم_ تامر محمد احمد محمد_4277</t>
  </si>
  <si>
    <t>ذمم_ ايمن حمدي محمد فرحات-1038</t>
  </si>
  <si>
    <t>ذمم_ عبدالمقصود محمد جمال الدين-1039</t>
  </si>
  <si>
    <t>ذمم_ معتز محمد بكير سلامه-1040</t>
  </si>
  <si>
    <t>ذمم_عبدالرحمن محمد سلامه سلامه1041</t>
  </si>
  <si>
    <t>ذمم_ محمد فهد احمد السيد القاضي-1044</t>
  </si>
  <si>
    <t>ذمم_ اسامه اسماعيل داود ابوحليمه1045</t>
  </si>
  <si>
    <t>1047</t>
  </si>
  <si>
    <t>ذمم_ حسين حسن بن عمار-1048</t>
  </si>
  <si>
    <t>ذمم_ محمد صبحي داود النجار-1049</t>
  </si>
  <si>
    <t>ذمم_ اشرف مصطفي يونس-1050</t>
  </si>
  <si>
    <t>ذمم_ محمد احمد عبد النبى 1052</t>
  </si>
  <si>
    <t>ذمم_ ايمن عبد الهادى عبد العظيم بدر _4278</t>
  </si>
  <si>
    <t>ذمم_ احمد محمد عبد الحميد غطاس 1054</t>
  </si>
  <si>
    <t>ذمم_ رولين دى فيرا الجندور _ 1055</t>
  </si>
  <si>
    <t>ذمم_ اسلام جمعه السيد حسن _ 1058</t>
  </si>
  <si>
    <t>ذمم_ عبد العظيم على حسن على عمر  _1064</t>
  </si>
  <si>
    <t>ذمم_محمد نور احمد محمد 1175</t>
  </si>
  <si>
    <t>ذمم_ احمد عبدالهادي _4001</t>
  </si>
  <si>
    <t>ذمم_ ابراهيم رجب حسين-4002</t>
  </si>
  <si>
    <t>4004</t>
  </si>
  <si>
    <t>ذمم_ جامشادا علي غلاب دين-4005</t>
  </si>
  <si>
    <t>ذمم_ عويس اصغار محمد اصغار-4007</t>
  </si>
  <si>
    <t>ذمم_ محمد رفيق محمد صديق-4010</t>
  </si>
  <si>
    <t>4013</t>
  </si>
  <si>
    <t>ذمم_ سيد عشرات عباس شيرازي-4015</t>
  </si>
  <si>
    <t>ذمم_ سليم حسين نجدى-4016</t>
  </si>
  <si>
    <t>ذمم_ روبنسون جونيور اورتيز-4019</t>
  </si>
  <si>
    <t>ذمم_ محمد ربيع محمود محمد-4020</t>
  </si>
  <si>
    <t>4021</t>
  </si>
  <si>
    <t>ذمم_ بدوي محمد الاحمري -4022</t>
  </si>
  <si>
    <t xml:space="preserve"> تهامي عبد العال عبد الونيس -4826</t>
  </si>
  <si>
    <t>ذمم_ جيزوش ارفالو بيلدا-4024</t>
  </si>
  <si>
    <t>ذمم_ رافى فالينسيا ادفيكولا-4026</t>
  </si>
  <si>
    <t>ذمم_ بادمانابان بروزوتامان ناريتا-4027</t>
  </si>
  <si>
    <t>ذمم_ اناسيتو بولالا ديراماس -4029</t>
  </si>
  <si>
    <t>ذمم_ محمد راسيل مياه -4030</t>
  </si>
  <si>
    <t>ذمم_ حسين محمد جلال -4032</t>
  </si>
  <si>
    <t>4033</t>
  </si>
  <si>
    <t>ذمم_ كومار تشيلاياه موتاياه-4034</t>
  </si>
  <si>
    <t>4036</t>
  </si>
  <si>
    <t>ذمم_ عارف محمد احمد-4037</t>
  </si>
  <si>
    <t>ذمم_ بهيم مادور شيرسزر-4038</t>
  </si>
  <si>
    <t>ذمم_ راميش براسود -4039</t>
  </si>
  <si>
    <t>ذمم_ حسان بسيوني طلبة ضيف جاد-4044</t>
  </si>
  <si>
    <t>ذمم_ جيس جونيور يايا بانسيل-4045</t>
  </si>
  <si>
    <t>ذمم_ كمال محمد عبودى عبد الله-4046</t>
  </si>
  <si>
    <t>ذمم_ فرهاد ال شير فل -4047</t>
  </si>
  <si>
    <t>ذمم_ نجيب الرحمن فضل رحمن -4049</t>
  </si>
  <si>
    <t>4050</t>
  </si>
  <si>
    <t>4051</t>
  </si>
  <si>
    <t>ذمم_ نور الزمان -4052</t>
  </si>
  <si>
    <t>ذمم_ ارباب ارباب نصير احمد-4053</t>
  </si>
  <si>
    <t>ذمم_ سلمان ناصر ناصر احمد-4054</t>
  </si>
  <si>
    <t>ذمم_ محمود احمد محمد  ابو ضيف-4057</t>
  </si>
  <si>
    <t>ذمم_ ابراهيم مصطفى عبد الله -4058</t>
  </si>
  <si>
    <t>ذمم_ رضا سمير عبد الحميد -4060</t>
  </si>
  <si>
    <t>ذمم_ جيران بلدان-4062</t>
  </si>
  <si>
    <t>4064</t>
  </si>
  <si>
    <t>ذمم_ فرج جمعه عبدالحكيم-4065</t>
  </si>
  <si>
    <t>ذمم_ جمال ناصر عمر الباكستاني_ 4066</t>
  </si>
  <si>
    <t>ذمم_ ناصر باجايو -4069</t>
  </si>
  <si>
    <t>4070</t>
  </si>
  <si>
    <t>ذمم_ غفور خان اتبار خان-4071</t>
  </si>
  <si>
    <t>ذمم_ كامل خيري كامل السيد-4072</t>
  </si>
  <si>
    <t>ذمم_ علاء الدين احمد محمد-4073</t>
  </si>
  <si>
    <t>4074</t>
  </si>
  <si>
    <t>4075</t>
  </si>
  <si>
    <t>ذمم_ باشا احمد شاه جيهان -4076</t>
  </si>
  <si>
    <t>ذمم_ رام شاران تيليى -4077</t>
  </si>
  <si>
    <t>ذمم_ محمد معصوم علي-4079</t>
  </si>
  <si>
    <t>ذمم_ ريحان الله -4081</t>
  </si>
  <si>
    <t>ذمم_ نسيب روان رحمن -4082</t>
  </si>
  <si>
    <t>ذمم_ محمد اينتاج مسلمان-4085</t>
  </si>
  <si>
    <t>ذمم_ وقار حيدر والد بشير احمد-4088</t>
  </si>
  <si>
    <t>4090</t>
  </si>
  <si>
    <t>ذمم_ طاير شبير اعوان-4091</t>
  </si>
  <si>
    <t>4092</t>
  </si>
  <si>
    <t>4094</t>
  </si>
  <si>
    <t>4098</t>
  </si>
  <si>
    <t>4099</t>
  </si>
  <si>
    <t>ذمم_ عمر محمد الفحام-4100</t>
  </si>
  <si>
    <t>ذمم_ محمود محمد حسن علوان-4101</t>
  </si>
  <si>
    <t>ذمم_ تنفير أحمد  جيهان قير "-4102</t>
  </si>
  <si>
    <t>ذمم_ محمد منير-4103</t>
  </si>
  <si>
    <t>ذمم_ سيخ فريد-4106</t>
  </si>
  <si>
    <t>ذمم_ موريس ريسن ( فلبينى )-4110</t>
  </si>
  <si>
    <t>ذمم_ محمد رزاق-4111</t>
  </si>
  <si>
    <t>ذمم_ شعبان ابو المجد-4113</t>
  </si>
  <si>
    <t>ذمم_ تامر السيد محمد منصور -4118</t>
  </si>
  <si>
    <t>4119</t>
  </si>
  <si>
    <t>ذمم_ عبد الخطيب محمد خالق  - رخام -4122</t>
  </si>
  <si>
    <t>4123</t>
  </si>
  <si>
    <t>ذمم_ اوم بركاس - رخام -4124</t>
  </si>
  <si>
    <t>ذمم_ مشتاق انصاري - رخام -4125</t>
  </si>
  <si>
    <t>ذمم_ ماهبشور ماهاتو - رخام -4126</t>
  </si>
  <si>
    <t>4129</t>
  </si>
  <si>
    <t>ذمم_ محمد شاهنواز محمد _تبراك-4130</t>
  </si>
  <si>
    <t>4132</t>
  </si>
  <si>
    <t>ذمم_ سامشير علام اسلام انصارى _تبراك-4133</t>
  </si>
  <si>
    <t>ذمم_ دانيش محمد_تبراك-4134</t>
  </si>
  <si>
    <t>ذمم_ ديلشاد احمد شريف_تبراك-4135</t>
  </si>
  <si>
    <t>ذمم_ سلمان صابر حسين _تبراك-4137</t>
  </si>
  <si>
    <t>4138</t>
  </si>
  <si>
    <t>ذمم_ توحيد الاسلام تايزو الاسلام-4139</t>
  </si>
  <si>
    <t>4140</t>
  </si>
  <si>
    <t>ذمم_ علاء صلاح الدين المحلاوي-4144</t>
  </si>
  <si>
    <t>ذمم_ علم جان اكبر خان-4145</t>
  </si>
  <si>
    <t>ذمم_ محمود ياسر عبدالعزيز محمود-4147</t>
  </si>
  <si>
    <t>ذمم_ نور حسين حنيف-4148</t>
  </si>
  <si>
    <t>ذمم_ خالد سعيد محمد حسن ابراهيم-4149</t>
  </si>
  <si>
    <t>ذمم_ محمد ميزانزار رحمن-4151</t>
  </si>
  <si>
    <t>4152</t>
  </si>
  <si>
    <t>ذمم_ محمد حفيظ الدين-4154</t>
  </si>
  <si>
    <t>ذمم_ راضي محمد عبدالجواد عبدالغني-4155</t>
  </si>
  <si>
    <t>ذمم_ عبد الرحيم عبدالمنعم محمد حسين-4156</t>
  </si>
  <si>
    <t>ذمم_ محمد عبدالناصر سعد الغندور-4159</t>
  </si>
  <si>
    <t>4160</t>
  </si>
  <si>
    <t>4163</t>
  </si>
  <si>
    <t>4164</t>
  </si>
  <si>
    <t>ذمم_ زيد محمد احمد الشريفي-4166</t>
  </si>
  <si>
    <t>ذمم_ باشا مايا شيخ-4169</t>
  </si>
  <si>
    <t>ذمم_ افروج بك موجال-4170</t>
  </si>
  <si>
    <t>ذمم_ زوبير شاه نور محمد خان-4171</t>
  </si>
  <si>
    <t>ذمم_ عبدالله افزال وحيد-4172</t>
  </si>
  <si>
    <t>4174</t>
  </si>
  <si>
    <t>ذمم_ مالك شير افضل اكرم خان-4175</t>
  </si>
  <si>
    <t>ذمم_ عنايات الله رحمات الله جان-4176</t>
  </si>
  <si>
    <t>ذمم_ محمد هاشم-4177</t>
  </si>
  <si>
    <t>4178</t>
  </si>
  <si>
    <t>4179</t>
  </si>
  <si>
    <t>4182</t>
  </si>
  <si>
    <t>ذمم_ حسام محمد سعد محمد نصار-4183</t>
  </si>
  <si>
    <t>ذمم_ احمد سعد محمود عبدالهادي عبدالله-4184</t>
  </si>
  <si>
    <t>4185</t>
  </si>
  <si>
    <t>4186</t>
  </si>
  <si>
    <t>ذمم_ محمد احمد فؤاد محي-4187</t>
  </si>
  <si>
    <t>ذمم_ مانا علي الله راكا-4188</t>
  </si>
  <si>
    <t>ذمم_ محمد عليم الدين بارفيش-4191</t>
  </si>
  <si>
    <t>ذمم_حسام مدحت عبدالسلام_4376</t>
  </si>
  <si>
    <t>ذمم_ انيل كومار كورمي _4377</t>
  </si>
  <si>
    <t>ذمم_ والفريد الفين بيكار_4378</t>
  </si>
  <si>
    <t>4379</t>
  </si>
  <si>
    <t>ذمم_ مد اتاورا راين _4380</t>
  </si>
  <si>
    <t>ذمم_ جيريراج بودهاثوكي_4193</t>
  </si>
  <si>
    <t>ذمم_ شيام لا ل شودري_4194</t>
  </si>
  <si>
    <t>ذمم_ جهاجو بك _4195</t>
  </si>
  <si>
    <t>4196</t>
  </si>
  <si>
    <t>4197</t>
  </si>
  <si>
    <t>ذمم_ محمود عبد الغفار محمود عطية_1090</t>
  </si>
  <si>
    <t>4220</t>
  </si>
  <si>
    <t>ذمم_ محمد نور نوبي_4198</t>
  </si>
  <si>
    <t>ذمم_ اينامول حق _4199</t>
  </si>
  <si>
    <t>ذمم_ جيمى سنتوش_4200</t>
  </si>
  <si>
    <t>ذمم_ افاق بالاغا حسين_4201</t>
  </si>
  <si>
    <t>ذمم_ أوليمبيو مونغ ميناميديش_4202</t>
  </si>
  <si>
    <t>ذمم_ جبير أحمد محمد شاديك_4204</t>
  </si>
  <si>
    <t>ذمم_ عبدالرؤؤف محمد منصور علم_4205</t>
  </si>
  <si>
    <t>4206</t>
  </si>
  <si>
    <t>ذمم_ جيت بهادور تامانج_4209</t>
  </si>
  <si>
    <t>4210</t>
  </si>
  <si>
    <t>4211</t>
  </si>
  <si>
    <t>4213</t>
  </si>
  <si>
    <t>4214</t>
  </si>
  <si>
    <t>4212</t>
  </si>
  <si>
    <t>ذمم_ جوزيف ارنولد ميجوال 4215</t>
  </si>
  <si>
    <t>ذمم_ سانندرو روفى الفريز 4216</t>
  </si>
  <si>
    <t>ذمم_ محمد رياض عبد الرحمن على 4217</t>
  </si>
  <si>
    <t>ذمم_ نادر على ثابت على 4218</t>
  </si>
  <si>
    <t>4222</t>
  </si>
  <si>
    <t>4225</t>
  </si>
  <si>
    <t>ذمم_ سنوال مشتاق احمد _4382</t>
  </si>
  <si>
    <t>ذمم_ شيخوماشيوالله_ 4230</t>
  </si>
  <si>
    <t>ذمم_ محمد نعيم محمد متيور - 4226</t>
  </si>
  <si>
    <t>ذمم_ الياس جوناب حليم ._4381</t>
  </si>
  <si>
    <t>4227</t>
  </si>
  <si>
    <t>ذمم_ ايمن محمد حسن البدرى_1061</t>
  </si>
  <si>
    <t>ذمم_ محمد عماد الدين محمد عبد القادر_1063</t>
  </si>
  <si>
    <t>ذمم_ ياسين محمد ياسين لبد_1067</t>
  </si>
  <si>
    <t>ذمم_ عكراش محمد خبران_3011_ مغلق</t>
  </si>
  <si>
    <t>ذمم_ حسن علي حسن شريف_4235</t>
  </si>
  <si>
    <t>ذمم_ شاروخ محمد علي _1069</t>
  </si>
  <si>
    <t>ذمم_ سجاد على بير محمد خان 4233</t>
  </si>
  <si>
    <t>ذمم_ ممدوح مرزوق _ 4236</t>
  </si>
  <si>
    <t>3051</t>
  </si>
  <si>
    <t>1074</t>
  </si>
  <si>
    <t>ذمم_ محمد عبدالله امان الله _1073</t>
  </si>
  <si>
    <t>ذمم_ مؤمن محمود اسعد عبدالعال _ 1072</t>
  </si>
  <si>
    <t>ذمم_ قصي حمدي راشد ابوعليا_1070</t>
  </si>
  <si>
    <t>ذمم_ مؤمن حسين كمال_ 1078</t>
  </si>
  <si>
    <t>1076</t>
  </si>
  <si>
    <t>ذمم_ محمد عبد رشد 4242</t>
  </si>
  <si>
    <t>ذمم _ نضال حبش _1077</t>
  </si>
  <si>
    <t>ذمم _ نايف محسن جاسر _4237</t>
  </si>
  <si>
    <t>ذمم _ نبيل حمود محمد العلوي _4241</t>
  </si>
  <si>
    <t>ذمم_ الربيع وحيد عبدالسلام_4238</t>
  </si>
  <si>
    <t>ذمم_ مصطفي كمال ابوالمعاطي_4243</t>
  </si>
  <si>
    <t>ذمم_ محمد معراج انصاري_4244</t>
  </si>
  <si>
    <t>مجدي لطفي الشافعي_1079</t>
  </si>
  <si>
    <t>ذمم _ علي سعيد حسن _4250</t>
  </si>
  <si>
    <t>4245</t>
  </si>
  <si>
    <t>ذمم_ مجدي السيد عبده عبدالكريم_4246</t>
  </si>
  <si>
    <t>ذمم_ رضا توفيق ابراهيم ابوسريع _4247</t>
  </si>
  <si>
    <t>4248</t>
  </si>
  <si>
    <t>محمد ابراهيم الشاطر _4249</t>
  </si>
  <si>
    <t>زبير اسماعيل_4251</t>
  </si>
  <si>
    <t>ذمم _ محمد افضل خان _1081</t>
  </si>
  <si>
    <t>ذمم _ محمد جمال الدين _ 4254</t>
  </si>
  <si>
    <t>ذمم_ شاكر خان  _ 4253</t>
  </si>
  <si>
    <t>4255</t>
  </si>
  <si>
    <t>4256</t>
  </si>
  <si>
    <t>ذمم_ محمد ابراهيم احمد مصطفى - 4252</t>
  </si>
  <si>
    <t>ذمم_ محمد جمال محمد رجب _1084</t>
  </si>
  <si>
    <t>1086</t>
  </si>
  <si>
    <t>ذمم_ احمد سيد محمد سيد _4263</t>
  </si>
  <si>
    <t>ذمم_ وليد حسن عطية حسن جاويش _1085</t>
  </si>
  <si>
    <t>ذمم_ محمد فؤاد محمد علي نصار_1087</t>
  </si>
  <si>
    <t>ذمم _ احمد السيد احمد الوصيف_1088</t>
  </si>
  <si>
    <t>ذمم_حفيظ حسين مياه_4257</t>
  </si>
  <si>
    <t>ذمم _ ديلا اوسين رحمن كالاسي_4259</t>
  </si>
  <si>
    <t>ذمم _ احمد فؤاد سراج الدين</t>
  </si>
  <si>
    <t>4260</t>
  </si>
  <si>
    <t>4261</t>
  </si>
  <si>
    <t>ذمم _ تشارلي مارفيل ارويجا_4262</t>
  </si>
  <si>
    <t>4264</t>
  </si>
  <si>
    <t>4265</t>
  </si>
  <si>
    <t>ذمم_ فرحان فاشان حسين _4266</t>
  </si>
  <si>
    <t>ذمم_ التاب خان خان _ 4267</t>
  </si>
  <si>
    <t>ذمم_ عرفان فرقان فرقان _ 4268</t>
  </si>
  <si>
    <t>ذمم_ انصار احمد احمد _ 4270</t>
  </si>
  <si>
    <t>ذمم_ شان علم علم _ 4271</t>
  </si>
  <si>
    <t>4272</t>
  </si>
  <si>
    <t>ذمم_ معصم على على _ 4273</t>
  </si>
  <si>
    <t>ذمم_ مجاهد عاتق _ 4274</t>
  </si>
  <si>
    <t>4275</t>
  </si>
  <si>
    <t>4276</t>
  </si>
  <si>
    <t>ذمم_ ديليب كومار ساه تيلي_4280</t>
  </si>
  <si>
    <t>ذمم_ داسارات بانديت _4281</t>
  </si>
  <si>
    <t>ذمم_ رام بركاش ساه_4282</t>
  </si>
  <si>
    <t>ذمم_ براديب ساه تيلي_4283</t>
  </si>
  <si>
    <t>4284</t>
  </si>
  <si>
    <t>4285</t>
  </si>
  <si>
    <t>ذمم_مانيرام بلباس _4286</t>
  </si>
  <si>
    <t>ذمم_ كول بهادور بودهوكي_ 4287</t>
  </si>
  <si>
    <t>ذمم _كومار ثابا _4288</t>
  </si>
  <si>
    <t>4289</t>
  </si>
  <si>
    <t>ذمم _ سومان راي_ 4290</t>
  </si>
  <si>
    <t>فيم بهادور بك_4291</t>
  </si>
  <si>
    <t>4292</t>
  </si>
  <si>
    <t>ذمم _بال دهان ماجار_4293</t>
  </si>
  <si>
    <t>ذمم_ اودابا ثابا _4294</t>
  </si>
  <si>
    <t>ذمم_ هاني رجب فرج غنيم الصيرفي_4295</t>
  </si>
  <si>
    <t>4296</t>
  </si>
  <si>
    <t>ذمم_ عزت عفيفي صابر البحيري_4297</t>
  </si>
  <si>
    <t>ذمم _ نبيل محمد ابراهيم سالمان _4298</t>
  </si>
  <si>
    <t>ذمم _ محمد محمد حسن سليم _4318</t>
  </si>
  <si>
    <t>ذمم _ السيد درويش مصطفى سويلم _4321</t>
  </si>
  <si>
    <t>ذمم_ يوسف محمد احمد الشامي_ 4279</t>
  </si>
  <si>
    <t>4299</t>
  </si>
  <si>
    <t>ذمم_ امين حسن احمد عبدالعال_4300</t>
  </si>
  <si>
    <t>4301</t>
  </si>
  <si>
    <t>4302</t>
  </si>
  <si>
    <t>4303</t>
  </si>
  <si>
    <t>ذمم_ محمد اسماعيل محمد شريف_4304</t>
  </si>
  <si>
    <t>ذمم_انس احمد ظاهر خان _4305</t>
  </si>
  <si>
    <t>4306</t>
  </si>
  <si>
    <t>ذمم_ محمد ظافر اقبال وحيد بخش _4307</t>
  </si>
  <si>
    <t>4308</t>
  </si>
  <si>
    <t>ذمم_ نجيب الله فرمان علي خان _4309</t>
  </si>
  <si>
    <t>ذمم _ ماتلوب حسين محمد حنيف_4310</t>
  </si>
  <si>
    <t>ذمم _ مجاهد شاه زجاهات علي شاه _4311</t>
  </si>
  <si>
    <t>ذمم_ نعمان علي يارده علي خان _4312</t>
  </si>
  <si>
    <t>4313</t>
  </si>
  <si>
    <t>ذمم _ محمد اشفق شاه مراد خان _4314</t>
  </si>
  <si>
    <t>علي صادق محمد صادق_4315</t>
  </si>
  <si>
    <t>ذمم _ رام سودهار شارما _4317</t>
  </si>
  <si>
    <t>ذمم _ خالد صديق الحوتى _1089</t>
  </si>
  <si>
    <t>4320</t>
  </si>
  <si>
    <t>ذمم _ محمد احسان الله صديق_4319</t>
  </si>
  <si>
    <t>ذمم_ ابراهيم محمد ابراهيم الرفاعى _ 1092</t>
  </si>
  <si>
    <t>ذمم_ مبشر صابر شيما _ 1093</t>
  </si>
  <si>
    <t>ذمم_ محمد ارشاد اريان ثهوبي _ 1095</t>
  </si>
  <si>
    <t>1096</t>
  </si>
  <si>
    <t>ذمم_  أسامة محمد عبد الظاهر  _ 4323</t>
  </si>
  <si>
    <t>ذمم_محمد ياسر ابوسريع  _ 4324</t>
  </si>
  <si>
    <t>ذمم_حمدي سيف النصر علي   _ 4325</t>
  </si>
  <si>
    <t>ذمم_ محمد ارشد عبد المنان   _ 4326</t>
  </si>
  <si>
    <t>ذمم_ امجد حسين  _ 4327</t>
  </si>
  <si>
    <t>4328</t>
  </si>
  <si>
    <t>ذمم_ عبد السلام مازى _ 4329</t>
  </si>
  <si>
    <t>ذمم_  الشبراوى عبد البديع حسن الجندى _ 1097</t>
  </si>
  <si>
    <t>ذمم_ سليمان يوسف يوسف _ 4330</t>
  </si>
  <si>
    <t>ذمم_ شاروخ خان خان _ 4331</t>
  </si>
  <si>
    <t>ذمم_ احمد يحي حسونه _ 4332</t>
  </si>
  <si>
    <t>ذمم_ السيد مهدي سليم _ 4333</t>
  </si>
  <si>
    <t>4334</t>
  </si>
  <si>
    <t>ذمم _ عبدالله مسعود مسعود _4338</t>
  </si>
  <si>
    <t>ذمم _ محمد سليمان محمد حنيف_4339</t>
  </si>
  <si>
    <t>ذمم _ صدام حسين صابر حسين_4340</t>
  </si>
  <si>
    <t>4341</t>
  </si>
  <si>
    <t>ذمم _ جمشيد خان شميم خان _4342</t>
  </si>
  <si>
    <t>ذمم _ رامو شيارام _4343</t>
  </si>
  <si>
    <t>ذمم _ محمد عرفان عرفان _4344</t>
  </si>
  <si>
    <t>ذمم _ محمد حسن مجاهد علي _1091</t>
  </si>
  <si>
    <t>ذمم_ لؤي صبحي داوود النجار _1098</t>
  </si>
  <si>
    <t>ذمم _ لويدسون فوينتس باتريسيو_4348</t>
  </si>
  <si>
    <t>ذمم _ اوليفرفرانسيسكو كاسترو_4349</t>
  </si>
  <si>
    <t>ذمم _ داروين بريستوزا كاسترو _ 4350</t>
  </si>
  <si>
    <t>ذمم _ رولاند كوربليزو _4351</t>
  </si>
  <si>
    <t>1102</t>
  </si>
  <si>
    <t>ذمم _ محروس السيد حسن الاغا _4352</t>
  </si>
  <si>
    <t>4354</t>
  </si>
  <si>
    <t>ذمم _ شادي عاطف علي محمد _4353</t>
  </si>
  <si>
    <t>ذمم _ جنس ساليجو دابوك _ 1105</t>
  </si>
  <si>
    <t>ذمم _ مارسيليو اولجان بلداد_ 4356</t>
  </si>
  <si>
    <t>4357</t>
  </si>
  <si>
    <t>ذمم _ جيري ماتابانج استرادا _4355</t>
  </si>
  <si>
    <t>ذمم _ جاندا بهادور جاها_ 4364</t>
  </si>
  <si>
    <t>ذمم _ بوم بهادور تضا_ 4365</t>
  </si>
  <si>
    <t>ذمم _ يام بهادور باريا_ 4366</t>
  </si>
  <si>
    <t>ذمم _ بوبهادور ماندال_ 4367</t>
  </si>
  <si>
    <t>ذمم _ شيب كومار ساردار_ 4368</t>
  </si>
  <si>
    <t>ذمم _ شريدهار كومارعلي_ 4369</t>
  </si>
  <si>
    <t>ذمم _ راج كومار جورنج_ 4370</t>
  </si>
  <si>
    <t>4371</t>
  </si>
  <si>
    <t>ذمم _ محمد امين محمد رفيق _ 4358</t>
  </si>
  <si>
    <t>ذمم _ محمد عمر محمد سليم _ 4359</t>
  </si>
  <si>
    <t>ذمم _ عاصم على عاشق حسين _ 4360</t>
  </si>
  <si>
    <t>4361</t>
  </si>
  <si>
    <t>ذمم _ غلام مرتضى محمد اسلم _ 4362</t>
  </si>
  <si>
    <t>4363</t>
  </si>
  <si>
    <t>1099</t>
  </si>
  <si>
    <t>1100</t>
  </si>
  <si>
    <t>1103</t>
  </si>
  <si>
    <t>4346</t>
  </si>
  <si>
    <t>4347</t>
  </si>
  <si>
    <t>ذمم _ ابراهيم جميل ذكي _ 4335</t>
  </si>
  <si>
    <t>ذمم _ نافيز سليم قادر _ 4336</t>
  </si>
  <si>
    <t>ذمم _ منصور جبر عزاز _ 4337</t>
  </si>
  <si>
    <t>4372</t>
  </si>
  <si>
    <t>ذمم_ شارلي ازور ميركادو_ 4373</t>
  </si>
  <si>
    <t>ذمم_ كريستوف سالس بوينافيتي_ 4374</t>
  </si>
  <si>
    <t>ذمم _ ناصر محمد عفيفي شادي_ 4375</t>
  </si>
  <si>
    <t>ذمم _ سليم شفيق احمد _4384</t>
  </si>
  <si>
    <t>ذمم _ محمد جنيد خان  _4385</t>
  </si>
  <si>
    <t>ذمم _ ايشان خان خان  _4386</t>
  </si>
  <si>
    <t>ذمم _ فيروز احمد احمد _4387</t>
  </si>
  <si>
    <t>ذمم _ محمود محمد عبد اللطيف  _4789</t>
  </si>
  <si>
    <t>4391</t>
  </si>
  <si>
    <t>4393</t>
  </si>
  <si>
    <t>ذمم _ محمد سيد احمد مصطفى  _4394</t>
  </si>
  <si>
    <t>4392</t>
  </si>
  <si>
    <t>ذمم _ شريف عادل محمد رياض  _4388</t>
  </si>
  <si>
    <t>ذمم _ مصطفى صبحى فوزى كامل  _4390</t>
  </si>
  <si>
    <t>ذمم_ احمد علاء سالم 1108</t>
  </si>
  <si>
    <t>ذمم_ خالد رفعت احمد 4395</t>
  </si>
  <si>
    <t>1106</t>
  </si>
  <si>
    <t>1107</t>
  </si>
  <si>
    <t>ذمم _ سيد مصطفى افضل _4383</t>
  </si>
  <si>
    <t>4400</t>
  </si>
  <si>
    <t>4401</t>
  </si>
  <si>
    <t>ذمم_ محمد نعيم بشير احمد 4402</t>
  </si>
  <si>
    <t>4403</t>
  </si>
  <si>
    <t>ذمم_ مبشر اسلم محمد اسلم 4404</t>
  </si>
  <si>
    <t>ذمم_ محمد منير راشد مامون 4405</t>
  </si>
  <si>
    <t>ذمم_ علم جير حسين  4406</t>
  </si>
  <si>
    <t>ذمم_ سوباش برودينا ابراهيم 4407</t>
  </si>
  <si>
    <t>ذمم_ شاهبران شان مياه 4408</t>
  </si>
  <si>
    <t>ذمم_ ارتيميو سيرابين غولا 4409</t>
  </si>
  <si>
    <t>ذمم_ اروين انطونيو اريولا 4410</t>
  </si>
  <si>
    <t>ذمم_ جيسى كاتالان لاجماى 4411</t>
  </si>
  <si>
    <t>ذمم_ جيت بهادور تامانج 4422</t>
  </si>
  <si>
    <t>ذمم_ دهان بهادور تامانج 4412</t>
  </si>
  <si>
    <t>4426</t>
  </si>
  <si>
    <t>4415</t>
  </si>
  <si>
    <t>ذمم_ راج كومار تانج 4413</t>
  </si>
  <si>
    <t>ذمم_ اشيش دونغ 4416</t>
  </si>
  <si>
    <t>ذمم_ اوتام ثابا ماغار 4424</t>
  </si>
  <si>
    <t>4414</t>
  </si>
  <si>
    <t>ذمم_ سوم بهادور شريستا 4427</t>
  </si>
  <si>
    <t>ذمم_ شيتال شريستا 4429</t>
  </si>
  <si>
    <t>ذمم_ غانجا براساد غيمير 4425</t>
  </si>
  <si>
    <t>ذمم_ شيت بهادور على ماغار 4428</t>
  </si>
  <si>
    <t>ذمم_ ساتروغان ماندال 4419</t>
  </si>
  <si>
    <t>ذمم_ برنا بهادور نيوبان 4421</t>
  </si>
  <si>
    <t>ذمم_ لاكسمى ماندال 4418</t>
  </si>
  <si>
    <t>ذمم_ ناريان ماندال 4420</t>
  </si>
  <si>
    <t>ذمم_ بريم لامبيو 4417</t>
  </si>
  <si>
    <t>ذمم_ سوريش كومار ماندال 4423</t>
  </si>
  <si>
    <t>ذمم _ هشام محمد عبدالرحيم الطوخي  _4430</t>
  </si>
  <si>
    <t>ذمم _ محمد حسن حسن  _4431</t>
  </si>
  <si>
    <t>ذمم _ فرحان خان خان  _4432</t>
  </si>
  <si>
    <t>ذمم _ اسرائيل ياسين ياسين   _4433</t>
  </si>
  <si>
    <t>ذمم _ محمد ساهيل ساهيل  _4434</t>
  </si>
  <si>
    <t>ذمم_ كريم جمال مصطفي محمد _1109</t>
  </si>
  <si>
    <t>ذمم_ محمد اسف مصطفي _ 1110</t>
  </si>
  <si>
    <t>4396</t>
  </si>
  <si>
    <t>4397</t>
  </si>
  <si>
    <t>ذمم _ محمد السيد محمد احمد _ 4398</t>
  </si>
  <si>
    <t>4399</t>
  </si>
  <si>
    <t>ذمم _ محمد رضا عبدالحميد جاب الله _4439</t>
  </si>
  <si>
    <t>ذمم _ وليد عبدالحميد عبداللة السيد _4437</t>
  </si>
  <si>
    <t>ذمم _ حسين عواد سليمان _4438</t>
  </si>
  <si>
    <t>ذمم _ وليد احمد عبدالعال _4449</t>
  </si>
  <si>
    <t>ذمم _ ماهر احمد النحراوي _4448</t>
  </si>
  <si>
    <t>ذمم _ ياسر محمود عادل  _1111</t>
  </si>
  <si>
    <t>ذمم _محمد عبدالعزيز حامد العواد _4442</t>
  </si>
  <si>
    <t>ذمم _ احمد سمير ابراهيم السيد _4444</t>
  </si>
  <si>
    <t>ذمم _محمد محمد وهبه  _4443</t>
  </si>
  <si>
    <t>ذمم _ معاذ جمال السنباط  _4445</t>
  </si>
  <si>
    <t>ذمم _محمد سعد طاهر _4446</t>
  </si>
  <si>
    <t>ذمم _ سامح فتحي محمد  _4447</t>
  </si>
  <si>
    <t>ذمم _ سومان مولا _4441</t>
  </si>
  <si>
    <t>ذمم _ حمدي السيد الناغي _4453</t>
  </si>
  <si>
    <t>4450</t>
  </si>
  <si>
    <t>4440</t>
  </si>
  <si>
    <t>4451</t>
  </si>
  <si>
    <t>ذمم _رمضان عبدالتواب ابراهيم _4452</t>
  </si>
  <si>
    <t>4436</t>
  </si>
  <si>
    <t>ذمم _ محمد مسعود رانا  _ 4454</t>
  </si>
  <si>
    <t>ذمم _ محمد ادريس علي اكبر  _ 4455</t>
  </si>
  <si>
    <t>ذمم _ كوكان راج عبدالسبحان  _ 4456</t>
  </si>
  <si>
    <t>ذمم _ اسامة مصطفي ابراهيم شلبي _ 4457</t>
  </si>
  <si>
    <t>ذمم _ وليد محمد ابراهيم الفلاح  _ 4458</t>
  </si>
  <si>
    <t>ذمم _ محمود محمد عبد الهادى عبد الرازق  _ 4459</t>
  </si>
  <si>
    <t>ذمم_ اكرم الحق _4460</t>
  </si>
  <si>
    <t>ذمم_محمد حنيف _4461</t>
  </si>
  <si>
    <t>ذمم _ شاه جلال كابر مياه _4462</t>
  </si>
  <si>
    <t>ذمم _ عزيزول حق يمن _4463</t>
  </si>
  <si>
    <t>1112</t>
  </si>
  <si>
    <t>ذمم_ محمد ابراهيم محمود ابراهيم-4466</t>
  </si>
  <si>
    <t>ذمم_ شريف احمد شعبان احمد -4467</t>
  </si>
  <si>
    <t>ذمم_ محمد احمد شعبان احمد -4468</t>
  </si>
  <si>
    <t>ذمم_ ياسر عبد الله بسيونى عبد العال -4469</t>
  </si>
  <si>
    <t>ذمم_ محمد اسماعيل محمود حمدون -4470</t>
  </si>
  <si>
    <t>4471</t>
  </si>
  <si>
    <t>4472</t>
  </si>
  <si>
    <t>ذمم_ محمد سيد متولى منصور -4473</t>
  </si>
  <si>
    <t>ذمم_ شريف سعيد عبد العزيز -4474</t>
  </si>
  <si>
    <t>ذمم_ محمود حلمى ابراهيم فريج -4475</t>
  </si>
  <si>
    <t>ذمم_ احمد فوزى احمد جاد -4478</t>
  </si>
  <si>
    <t>ذمم_احمدعوض طلبه جاد_4479</t>
  </si>
  <si>
    <t>ذمم _ دينيش بيشو كارما _ 4480</t>
  </si>
  <si>
    <t>ذمم _ لاكسمان  بهادر خاتري _ 4482</t>
  </si>
  <si>
    <t>ذمم _ شيام راج راي _ 4483</t>
  </si>
  <si>
    <t>ذمم _ بيشنو كي سي _ 4484</t>
  </si>
  <si>
    <t>ذمم _دورغا بهادر غارتي _ 4485</t>
  </si>
  <si>
    <t>ذمم _هوم كومارب _ 4486</t>
  </si>
  <si>
    <t>ذمم _بيشنو كونوار _ 4487</t>
  </si>
  <si>
    <t>ذمم _بيريث داني _ 4488</t>
  </si>
  <si>
    <t>ذمم _بهوبندرا مكيم ماغار _ 4489</t>
  </si>
  <si>
    <t>ذمم _بوجراج ب _ 4490</t>
  </si>
  <si>
    <t>ذمم _بيمال يوغي _ 4491</t>
  </si>
  <si>
    <t>ذمم _خيم  براساد غار المغار _ 4492</t>
  </si>
  <si>
    <t>ذمم _مادو ب ك _ 4493</t>
  </si>
  <si>
    <t>ذمم _ ديل بهادور راي _ 4494</t>
  </si>
  <si>
    <t>ذمم _ يام كومار شريستا _ 4495</t>
  </si>
  <si>
    <t>ذمم _باسوف سونار_ 4496</t>
  </si>
  <si>
    <t>ذمم _بابا رام سونار _ 4497</t>
  </si>
  <si>
    <t>ذمم _مانديف سينغ سعود _ 4498</t>
  </si>
  <si>
    <t>ذمم _سوسيت كومار موخيا _ 4499</t>
  </si>
  <si>
    <t>ذمم _ناندا بهادور جحيدي _ 4500</t>
  </si>
  <si>
    <t>ذمم _منيرج سونوار _ 4501</t>
  </si>
  <si>
    <t>ذمم _راجندار سونوار _ 4502</t>
  </si>
  <si>
    <t>4503</t>
  </si>
  <si>
    <t>ذمم _سانتوش غارتي ماغار_ 4504</t>
  </si>
  <si>
    <t>ذمم _بجاية بون _ 4505</t>
  </si>
  <si>
    <t>4506</t>
  </si>
  <si>
    <t>1114</t>
  </si>
  <si>
    <t>4508</t>
  </si>
  <si>
    <t>ذمم _ وليد محمد عطية سليمان_4509</t>
  </si>
  <si>
    <t>ذمم _ نادر محمد سلام الصغير _1116</t>
  </si>
  <si>
    <t>ذمم_ماجد احمد الزمامرى_1113</t>
  </si>
  <si>
    <t>ذمم _ بنيامين بحر يوسف اندراوس _ 1115</t>
  </si>
  <si>
    <t>ذمم _ احمد على ابراهيم عبد المقصود_ 4465</t>
  </si>
  <si>
    <t>ذمم _ على محمد عبد الوهاب الجمل_4476</t>
  </si>
  <si>
    <t>ذمم _ حسام الدين محمود احمد الجوينى_4477</t>
  </si>
  <si>
    <t>ذمم _ سوهيل رانا_4481</t>
  </si>
  <si>
    <t>4507</t>
  </si>
  <si>
    <t>ذمم_يونس سابد على_4464</t>
  </si>
  <si>
    <t>1117</t>
  </si>
  <si>
    <t>1118</t>
  </si>
  <si>
    <t>ذمم_ باسم محمد عطيه قحف_ 1119</t>
  </si>
  <si>
    <t>ذمم_ محمد افتخار احمد 1120</t>
  </si>
  <si>
    <t>ذمم _ محمد حفيظ الدين _1121</t>
  </si>
  <si>
    <t>ذمم _ عبد الرحمن سليمان محمد عبودي_4510</t>
  </si>
  <si>
    <t>ذمم_ طه محمد 4513</t>
  </si>
  <si>
    <t>ذمم_ احمد احمد هلال العجمى 106</t>
  </si>
  <si>
    <t>ذمم_ محمد مهين الدين 4516</t>
  </si>
  <si>
    <t>ذمم_ ذاكر حسين 4514</t>
  </si>
  <si>
    <t>ذمم_ محمد جامشيد علم  4518</t>
  </si>
  <si>
    <t>ذمم_ محمد عبد الحليم 4517</t>
  </si>
  <si>
    <t>ذمم_ محمد سوهاج مابول حق  4515</t>
  </si>
  <si>
    <t>ذمم_ بيرولا شيخ الله 4512</t>
  </si>
  <si>
    <t>ذمم_ انس جمال محمود 4511</t>
  </si>
  <si>
    <t>ذمم _ ابو القاسم _4528</t>
  </si>
  <si>
    <t>ذمم _ ارسلان غفران _4529</t>
  </si>
  <si>
    <t>ذمم _ محمد يوسف_4524</t>
  </si>
  <si>
    <t>ذمم _ محمد ممتاز _4520</t>
  </si>
  <si>
    <t>ذمم _ عاقب انصار _4521</t>
  </si>
  <si>
    <t>ذمم _ عبد الحفيظ  ممتاز على _4522</t>
  </si>
  <si>
    <t>ذمم _ بابول بهوان _4525</t>
  </si>
  <si>
    <t>ذمم _ محمد شاكيل خاه _4523</t>
  </si>
  <si>
    <t>ذمم _ محمد لاتون مياه_4527</t>
  </si>
  <si>
    <t>ذمم _ محمد رشيد مياه_4526</t>
  </si>
  <si>
    <t>ذمم _ مجدى فكرى سراج عامر_4530</t>
  </si>
  <si>
    <t>ذمم _ محمد كامل محمود البربرى_4533</t>
  </si>
  <si>
    <t>ذمم _ محمد فتحى طعيمه_4531</t>
  </si>
  <si>
    <t>ذمم _ محمد السعيد السعيد عبد العال_4532</t>
  </si>
  <si>
    <t>ذمم _ حمادة محمد السيد حافظ الحلو_4534</t>
  </si>
  <si>
    <t>ذمم _ هيثم عامر الاحمدى  _1122</t>
  </si>
  <si>
    <t>ذمم - راسيل  حسين_4535</t>
  </si>
  <si>
    <t>1123</t>
  </si>
  <si>
    <t>ذمم _ ضياء بوتا _ 4519</t>
  </si>
  <si>
    <t>ذمم _تيك بهادور سونار_ 4537</t>
  </si>
  <si>
    <t>ذمم _بيشنو برساد بودها ماجار_ 4538</t>
  </si>
  <si>
    <t>ذمم _رجتيش باسوان_ 4539</t>
  </si>
  <si>
    <t>ذمم _كريشنا بهادور نيبالي_ 4540</t>
  </si>
  <si>
    <t>4541</t>
  </si>
  <si>
    <t>ذمم _ اسامة عبدالباقي</t>
  </si>
  <si>
    <t>ذمم_ محمد كمال سليم ابوموجه 1126</t>
  </si>
  <si>
    <t>ذمم _ مامون بيفاري _عماله خارجية</t>
  </si>
  <si>
    <t>ذمم _ اجمل كوبا كوزجي._1124</t>
  </si>
  <si>
    <t>ذمم _ انيش كودبادي محمد _ 1125</t>
  </si>
  <si>
    <t>ذمم_ احمد السيد حسنين السيد_ 1127</t>
  </si>
  <si>
    <t>ذمم_ عبد الرحمن 4547</t>
  </si>
  <si>
    <t>ذمم_ سيف الاسلام  4548</t>
  </si>
  <si>
    <t>ذمم_ محمظ نظيم حسن  4549</t>
  </si>
  <si>
    <t>ذمم_ محمد سوفكير رحمن4550</t>
  </si>
  <si>
    <t>ذمم_  ربيع حسين  4551</t>
  </si>
  <si>
    <t>ذمم_  جابار مامرجان يامسون_ 1129</t>
  </si>
  <si>
    <t>ذمم _رامبى ايفان جلستا_ 4542</t>
  </si>
  <si>
    <t>ذمم _جيفرى ارجانا_ 4543</t>
  </si>
  <si>
    <t>ذمم _ فرمى ماثيو_ 4544</t>
  </si>
  <si>
    <t>ذمم _ الفى جينتو _ 4545</t>
  </si>
  <si>
    <t>ذمم _جارى باسكيوا_ 4546</t>
  </si>
  <si>
    <t>ذمم_محمد عادل عبد المجيد سماره-1130</t>
  </si>
  <si>
    <t>ذمم _ عبدالرحمن غسان العلوان_1128</t>
  </si>
  <si>
    <t>ذمم _ ديباك بون_ 4536</t>
  </si>
  <si>
    <t>1132</t>
  </si>
  <si>
    <t>ذمم_ محمد هداية 1131</t>
  </si>
  <si>
    <t>4552</t>
  </si>
  <si>
    <t>1133</t>
  </si>
  <si>
    <t>ذمم _ فهد محمد غرمان العمري_3140</t>
  </si>
  <si>
    <t>ذمم _ عبد الرحمن غريب  الشمري_3141</t>
  </si>
  <si>
    <t>1135</t>
  </si>
  <si>
    <t>ذمم_ عبد السلام عبد الحميد شيخ 4553</t>
  </si>
  <si>
    <t>ذمم_محمود ابو المكارم عبدالحميد -1134</t>
  </si>
  <si>
    <t>ذمم_عوض محمد عوض الحربى -3143</t>
  </si>
  <si>
    <t>ذمم_خالد فهد سعيد الفهيد -3144</t>
  </si>
  <si>
    <t>ذمم_سلمان سليمان الرشيدى -3145</t>
  </si>
  <si>
    <t>3146</t>
  </si>
  <si>
    <t>ذمم_عبد العزيز منيف فهد العلوى -3142</t>
  </si>
  <si>
    <t>ذمم_ميشيل ساليخاو دابوش -1136</t>
  </si>
  <si>
    <t>ذمم _ لورينزو بونيلا ديزون _1137</t>
  </si>
  <si>
    <t>1138</t>
  </si>
  <si>
    <t>ذمم_ كيين دانيال  _1140</t>
  </si>
  <si>
    <t>ذمم_ عصام غسان الطير 4554</t>
  </si>
  <si>
    <t>ذمم _ محمد هاريس رحمن دالي_</t>
  </si>
  <si>
    <t>ذمم_  محمد قمرو زمان -4557</t>
  </si>
  <si>
    <t>ذمم_  محمد ابراهيم مصنع الالمنيوم -بنجلاديش</t>
  </si>
  <si>
    <t>ذمم _ احمد سعيد حسنين _ 4555</t>
  </si>
  <si>
    <t>4556</t>
  </si>
  <si>
    <t>ذمم_ نيبو فارغيس كونجمون باديتاثيل 1139</t>
  </si>
  <si>
    <t>ذمم _ محمد احمد ابراهيم _1141</t>
  </si>
  <si>
    <t>ذمم_ريالدو جاتاران ماكوميتا 1143</t>
  </si>
  <si>
    <t>ذمم_ جوبينال يابنز كالوب 4559</t>
  </si>
  <si>
    <t>ذمم_رول ديفينا دجنالان 4560</t>
  </si>
  <si>
    <t>ذمم_ جون توازون ميركادو 4561</t>
  </si>
  <si>
    <t>ذمم_ ريكس كاغنو جارش 4558</t>
  </si>
  <si>
    <t>ذمم_ بوييت كاليواج مانغالندان 4562</t>
  </si>
  <si>
    <t>ذمم_ابو الكلام ابو الكاسيم_ عمالة خارجيه</t>
  </si>
  <si>
    <t>ذمم_مينتو اولادير_ عمالة خارجيه</t>
  </si>
  <si>
    <t>ذمم_احمد شاهزاد_ عمالة خارجيه</t>
  </si>
  <si>
    <t>ذمم_محمد علي الامين_ عمالة خارجيه</t>
  </si>
  <si>
    <t>ذمم_محمد مياه محمد كوثر_ عمالة خارجيه</t>
  </si>
  <si>
    <t>ذمم_سهيل سيكدار_ عمالة خارجيه</t>
  </si>
  <si>
    <t>ذمم _ عامر عبدالرحيم قصراوي _1142</t>
  </si>
  <si>
    <t>1144</t>
  </si>
  <si>
    <t>ذمم _ رينو توراليبا _4563</t>
  </si>
  <si>
    <t>ذمم _ مدثر محمد محمود حسن_ 4564</t>
  </si>
  <si>
    <t>ذمم _ مارك انطوني روقي لازارو-4565</t>
  </si>
  <si>
    <t>ذمم _ ايمن ماجد ابراهيم السعدني_1147</t>
  </si>
  <si>
    <t>ذمم _رأفت محمد عبد الوهاب صديق-1148</t>
  </si>
  <si>
    <t>1145</t>
  </si>
  <si>
    <t>ذمم _ لال بهادور شوشداري_ 4568</t>
  </si>
  <si>
    <t>ذمم _ تانكا بهادور روات _ 4569</t>
  </si>
  <si>
    <t>ذمم _ جيتندرا دهامي _ 4570</t>
  </si>
  <si>
    <t>ذمم _ بسرام ثاكور _ 4571</t>
  </si>
  <si>
    <t>ذمم _ دارميندار دامي ثاور _ 4572</t>
  </si>
  <si>
    <t>ذمم _ الفين يوسنج فالنسيا-4573</t>
  </si>
  <si>
    <t>4566</t>
  </si>
  <si>
    <t>ذمم _ حسام عبدالرحمن كرزون  _ 4567</t>
  </si>
  <si>
    <t>ذمم _شكيب جاسم نجيب-1146</t>
  </si>
  <si>
    <t>ذمم _ عبدالسلام احمد تسقيه _ 4574</t>
  </si>
  <si>
    <t>ذمم_محمد مجيد  مد ارشد -عماله خارجيه</t>
  </si>
  <si>
    <t>ذمم _ سوزون خان _ 4576</t>
  </si>
  <si>
    <t>ذمم _ دونالد بلداد جيريرو _ 4577</t>
  </si>
  <si>
    <t>ذمم _ دانيلو جوجنو _ 4578</t>
  </si>
  <si>
    <t>ذمم _ ريزالدى الاغاو _ 4579</t>
  </si>
  <si>
    <t>ذمم _ محمد انس _ 4580</t>
  </si>
  <si>
    <t>ذمم_ جنيد بوكودان عمير 1149</t>
  </si>
  <si>
    <t>ذمم_ محمد الصادق امين صادق 1150</t>
  </si>
  <si>
    <t>ذمم _ امير عبد العاطى طير البر _ 4575 مغلق</t>
  </si>
  <si>
    <t>ذمم _ رجب حسن حسن علوان _ 4581</t>
  </si>
  <si>
    <t>ذمم _ محمد فؤاد سراج الدين _ 4582</t>
  </si>
  <si>
    <t>ذمم _ شهادات حسين _ 4588</t>
  </si>
  <si>
    <t>ذمم _ جاهر اقبال _ 4589</t>
  </si>
  <si>
    <t>ذمم _ محمد عاشق _ 4587</t>
  </si>
  <si>
    <t>ذمم _ محمود احمد غنيم_4585</t>
  </si>
  <si>
    <t>ذمم_ تميم محمد عبده النشرتى 4583</t>
  </si>
  <si>
    <t>ذمم_محمد لطفى محمد مصطفى_4584</t>
  </si>
  <si>
    <t>ذمم_ برنا بهادور جورونج 4596</t>
  </si>
  <si>
    <t>ذمم_ سومان بولون 4598</t>
  </si>
  <si>
    <t>ذمم_ رام شاندرا ثارو 4591</t>
  </si>
  <si>
    <t>ذمم_ تيج بهادور باسنيت 4595</t>
  </si>
  <si>
    <t>ذمم_ راجيش ثارو 4605</t>
  </si>
  <si>
    <t>ذمم_ ناريش كومار رابيداس 4592</t>
  </si>
  <si>
    <t>ذمم_ براهامديف ماهاتو 4599</t>
  </si>
  <si>
    <t>ذمم_ كيم بهادور داندى 4604</t>
  </si>
  <si>
    <t>ذمم_ نورول هدى خان 4597</t>
  </si>
  <si>
    <t>ذمم_ ميجا راج ك سي 4603</t>
  </si>
  <si>
    <t>ذمم_ براين كومار شودارى 4602</t>
  </si>
  <si>
    <t>ذمم_  ريم بهادور اولى 4593</t>
  </si>
  <si>
    <t>ذمم_ ساتروهان ملاح 4601</t>
  </si>
  <si>
    <t>ذمم_ مانوج براجا 4594</t>
  </si>
  <si>
    <t>ذمم_ رام بهادور هجره 4600</t>
  </si>
  <si>
    <t>ذمم_ هم بهادور ثارو 4590</t>
  </si>
  <si>
    <t>ذمم_ محمد مؤمن حسين  4607</t>
  </si>
  <si>
    <t>ذمم _ جورج سانشيز امارو_4611</t>
  </si>
  <si>
    <t>ذمم _ الدرين اليجو رانادا_1152</t>
  </si>
  <si>
    <t>ذمم _اوزول رابونجيشي -4612</t>
  </si>
  <si>
    <t>ذمم_ عبد العزيز ابراهيم عبد المعطى -4614</t>
  </si>
  <si>
    <t>ذمم_ حمادة محمد حسونة -4613</t>
  </si>
  <si>
    <t>ذمم_ محمود كامل سمرى -1153</t>
  </si>
  <si>
    <t>ذمم_ معراج الاسلام -عماله خارجيه</t>
  </si>
  <si>
    <t>ذمم _ طارق محمد علي احمد _1151</t>
  </si>
  <si>
    <t>ذمم_ علاء السيد عبدالفتاح متولي_4586</t>
  </si>
  <si>
    <t>ذمم _ محمد معراج _4606</t>
  </si>
  <si>
    <t>ذمم _ محمد حسان _4608</t>
  </si>
  <si>
    <t>ذمم _ احمد سمير الوهيبي درازه_4609</t>
  </si>
  <si>
    <t>ذمم _ السيد محمد كمال شعير_4610</t>
  </si>
  <si>
    <t>ذمم_ سوكى داس 4615</t>
  </si>
  <si>
    <t>ذمم_ سير بهادور سونار 4616</t>
  </si>
  <si>
    <t>ذمم_ راجيش سونار 4617</t>
  </si>
  <si>
    <t>ذمم_ ماجو لال شوادرى 4618</t>
  </si>
  <si>
    <t>ذمم_ محمد شاه جيهان 4619</t>
  </si>
  <si>
    <t>ذمم_ عباس عبد المالك 4620</t>
  </si>
  <si>
    <t>ذمم_ خالد صبرى فرج احمد 4621</t>
  </si>
  <si>
    <t>ذمم _ وائل بشار السراقبي</t>
  </si>
  <si>
    <t>ذمم _ محمد شيخ فريد _ 4623</t>
  </si>
  <si>
    <t>ذمم _ وليد ابراهيم محمود ابراهيم _ 4624</t>
  </si>
  <si>
    <t>ذمم _ احمد محمد احمد طعيمة _ 4626</t>
  </si>
  <si>
    <t>ذمم _ محمد علي احمد احمد _ 4625</t>
  </si>
  <si>
    <t>ذمم _ اسلام كامرول _ 4627</t>
  </si>
  <si>
    <t>ذمم _ محمد عليم مياه _ 4628</t>
  </si>
  <si>
    <t>ذمم _ محمد نيوم حسين _ 4629</t>
  </si>
  <si>
    <t>ذمم _ حبيب الرحمن _ 4630</t>
  </si>
  <si>
    <t>ذمم _ محمد مشرف _ 4631</t>
  </si>
  <si>
    <t>ذمم _ رسماء بطحي  غازي العتيبي_3001</t>
  </si>
  <si>
    <t>ذمم _ جواهر سالم هلال العتيبي_3002</t>
  </si>
  <si>
    <t>ذمم _ عزه محمد الشهري_3003</t>
  </si>
  <si>
    <t>ذمم _عائشة نايف عمر العتيبي_3004</t>
  </si>
  <si>
    <t>وضحا طريقي عمر العتيبي_3007</t>
  </si>
  <si>
    <t>سليمان علي عبدالله المسلم التميمي_3010</t>
  </si>
  <si>
    <t>فيصل محمد عثمان خبراني_3011</t>
  </si>
  <si>
    <t>عيشة مروعي محمد خبراني_3012</t>
  </si>
  <si>
    <t>دلال نايف جاموس الشمري_3013</t>
  </si>
  <si>
    <t>فاطمه محمد عثمان خبراني_3014</t>
  </si>
  <si>
    <t>صيفية محمد عثمان خبراني_3015</t>
  </si>
  <si>
    <t>سحر حسن مروعي خبراني_3018</t>
  </si>
  <si>
    <t>متعبه علي عبدالله خبراني_3021</t>
  </si>
  <si>
    <t>ليلة عثمان خبراني_3022</t>
  </si>
  <si>
    <t>عبدالله سعد الشهراني_3024</t>
  </si>
  <si>
    <t>حنان مريح سعد الشهراني_3025</t>
  </si>
  <si>
    <t>شارع حسن شارع الرمثي_3026</t>
  </si>
  <si>
    <t>خيرية نافع محمد عسيري_3028</t>
  </si>
  <si>
    <t>مريم خليف مثني الحربي_3030</t>
  </si>
  <si>
    <t>سعود محمد عبدالله المعدي_3031</t>
  </si>
  <si>
    <t>نوره سعد عبدالله الشهراني_3033</t>
  </si>
  <si>
    <t>غدير  سعود السبيعي_3034</t>
  </si>
  <si>
    <t>سعاد محمد عثمان خبراني_3035</t>
  </si>
  <si>
    <t>جميله يحي احمد خبراني_3036</t>
  </si>
  <si>
    <t>مها صالح فنيس الاحمري_3038</t>
  </si>
  <si>
    <t>عائشة محمد يحي القحطاني_3039</t>
  </si>
  <si>
    <t>يزيد ابراهيم زيد السبيعي_3041</t>
  </si>
  <si>
    <t>مشاعل محمد ابن مسفر القحطاني_3042</t>
  </si>
  <si>
    <t>قذله علي عبدالله شعلان_3044</t>
  </si>
  <si>
    <t>صالحه عبود سعد الشهراني_3045</t>
  </si>
  <si>
    <t>----------------------لاغى _3046</t>
  </si>
  <si>
    <t>حسايف عارف فارع العتيبي_3047</t>
  </si>
  <si>
    <t>زايده مسفر ابن دليم القحطاني_3048</t>
  </si>
  <si>
    <t>زهره عايض القحطاني_3049</t>
  </si>
  <si>
    <t>مها حبيب عبيد الاحمري_3050</t>
  </si>
  <si>
    <t>ذمم_ايمان السيف_3052</t>
  </si>
  <si>
    <t>هيا عبدالله عبدالرحمن المعدي_3053</t>
  </si>
  <si>
    <t>علي ابراهيم زيد السبيعي_3056</t>
  </si>
  <si>
    <t>فاطمه شمروخ حويد العتيبي_3059</t>
  </si>
  <si>
    <t>فهد عطا الله سالم العازمي_3060</t>
  </si>
  <si>
    <t>سعود عبدالله سعود ال هلال_3061</t>
  </si>
  <si>
    <t>حمد علي بن عبدالله ال مغيره_3062</t>
  </si>
  <si>
    <t>هياء محمد بن عبدالله الحقباني_3064</t>
  </si>
  <si>
    <t>غزوي مناحي عمر العتيبي_3065</t>
  </si>
  <si>
    <t>الهنوف شباب محمد العتيبي_3066</t>
  </si>
  <si>
    <t>روابي شباب محمد العتيبي_3067</t>
  </si>
  <si>
    <t>عزيزة نائف عمر العتيبي_3068</t>
  </si>
  <si>
    <t>ابتهال ابراهيم زيد السبيعي_3070</t>
  </si>
  <si>
    <t>هياء ابراهيم زيد السبيعي_3071</t>
  </si>
  <si>
    <t>ضاري طلال نايف الشمري_3072</t>
  </si>
  <si>
    <t>نوره علي حمد الخطيب_3073</t>
  </si>
  <si>
    <t>نوير مرزوق سلطان العتيبي_3074</t>
  </si>
  <si>
    <t>بدرية نايف جاموس الشمري_3075</t>
  </si>
  <si>
    <t>رغد علي عبدالله ال مغيره_3076</t>
  </si>
  <si>
    <t>غيداء ناصر بن حمد التميمي_3077</t>
  </si>
  <si>
    <t>حنان مسفر ابن دليم القحطاني_3078</t>
  </si>
  <si>
    <t>رشاء عبدالرحمن شفلوت علي_3079</t>
  </si>
  <si>
    <t>سعد مريح سعد الشهراني_3080</t>
  </si>
  <si>
    <t>مني علي سعد ال زيدان_3081</t>
  </si>
  <si>
    <t>زينب عبدالله صالح الحربي_3083</t>
  </si>
  <si>
    <t>محمد عطيه سالم العازمي_3084</t>
  </si>
  <si>
    <t>احمد عطا الله سالم السياف العازمي_3086</t>
  </si>
  <si>
    <t>العنود عثمان محمد الشمري_3087</t>
  </si>
  <si>
    <t>نوره ابراهيم عبد العزيز_3088</t>
  </si>
  <si>
    <t>فاطمة علي السبيعي_3089</t>
  </si>
  <si>
    <t>نوال عايض عبدالله القحطاني_3091</t>
  </si>
  <si>
    <t>عهود عثمان محمد الشمري_3092</t>
  </si>
  <si>
    <t>اميره العتيبي_3093</t>
  </si>
  <si>
    <t>هاجر العتيبي_3094</t>
  </si>
  <si>
    <t>عواطف العتيبي_3095</t>
  </si>
  <si>
    <t>عديمة القسامي_3096</t>
  </si>
  <si>
    <t>محمد علي العويس_3097</t>
  </si>
  <si>
    <t>حنان الحارثي_3098</t>
  </si>
  <si>
    <t>منيرة خليف سالم الشمري_3099</t>
  </si>
  <si>
    <t>نهير سلمان سليمان العازمي_3101</t>
  </si>
  <si>
    <t>مها ناصر مبارك الشهراني_3102</t>
  </si>
  <si>
    <t>حليمه ناصر علي الاسمري_3104</t>
  </si>
  <si>
    <t>نوره حماد حمد الدوسري_3106</t>
  </si>
  <si>
    <t>عمره محمد علي القحطاني_3107</t>
  </si>
  <si>
    <t>بشاير علي عبدالله القحطاني_3108</t>
  </si>
  <si>
    <t>ريم عبدالله بن هادي النجراني_3109</t>
  </si>
  <si>
    <t>فاطمه محمد سعيد القحطاني_3111</t>
  </si>
  <si>
    <t>فاطمه مسفر دليم القحطاني_3112</t>
  </si>
  <si>
    <t>العنود سالم بن عبدالله القحطاني_3116</t>
  </si>
  <si>
    <t>منيرة عطيه زايد الحارثي_3118</t>
  </si>
  <si>
    <t>هياء محمد سطام الشمري_3119</t>
  </si>
  <si>
    <t>عائشة ظافر محمد الشهراني_3120</t>
  </si>
  <si>
    <t>مها علي حمد السبيعي_3121</t>
  </si>
  <si>
    <t>سعده سلمان سليمان العازمي_3122</t>
  </si>
  <si>
    <t>خيرية علي القحطاني_3123</t>
  </si>
  <si>
    <t>سعيد سعد عبدالله الشهراني_3124</t>
  </si>
  <si>
    <t>عبدالله سعود زيد السبيعي_3125</t>
  </si>
  <si>
    <t>نوري طريقي عمر العتيبي_3126</t>
  </si>
  <si>
    <t>رفعه سالم عبدالله الدوسري_3127</t>
  </si>
  <si>
    <t>نوره حمد علي السبيعي_3128</t>
  </si>
  <si>
    <t>حنان حمد علي السبيعي_3129</t>
  </si>
  <si>
    <t>نشميه محمد علي السبيعي_3130</t>
  </si>
  <si>
    <t>الهنوف محمد علي السبيعي_3132</t>
  </si>
  <si>
    <t>مرام صالح فنيس الاحمري_3133</t>
  </si>
  <si>
    <t>عطره حسن مبارك الشهراني_3134</t>
  </si>
  <si>
    <t>اماني حسن الحلو العنزي_3135</t>
  </si>
  <si>
    <t>حصه خالد عبيد المطيري_3136</t>
  </si>
  <si>
    <t>رحاب داله غويزي الروقي_3137</t>
  </si>
  <si>
    <t>صالح سالم عايد العازمي_3138</t>
  </si>
  <si>
    <t>منيره مسفر ابن دليم القحطاني_3139</t>
  </si>
  <si>
    <t>نوال محمد بن راشد ال مغيره_3147</t>
  </si>
  <si>
    <t>فلوه مسفر ابن دليم القحطاني_3148</t>
  </si>
  <si>
    <t>عبد الله سلمان سعيد ال حفيان_3149</t>
  </si>
  <si>
    <t>منيره عبود سعد الشهراني_3150</t>
  </si>
  <si>
    <t>نجوي سعيد حارث عسيري_3151</t>
  </si>
  <si>
    <t>فاطمه علي ناصر الشهراني_3152</t>
  </si>
  <si>
    <t>ميعاد محمد سالم الاحمري_3153</t>
  </si>
  <si>
    <t>فاطمه محمد احمد المنبهي_3154</t>
  </si>
  <si>
    <t>هيله مريح سعد الشهراني_3155</t>
  </si>
  <si>
    <t>سلمي يحي محمد الاسمري_3156</t>
  </si>
  <si>
    <t>فوزية مريح سعد الشهراني_3157</t>
  </si>
  <si>
    <t>صالحه سعيد مرعي القحطاني_3158</t>
  </si>
  <si>
    <t>عائشة حسن مبارك الشهراني_3159</t>
  </si>
  <si>
    <t>هيفاء علي محمد القحطاني_3160</t>
  </si>
  <si>
    <t>مشعاء مبارك حمد الدوسري_3161</t>
  </si>
  <si>
    <t>عطره مانع سالم الاحمري_3162</t>
  </si>
  <si>
    <t>مشيرة سعيد علي القحطاني_3163</t>
  </si>
  <si>
    <t>نواف سعد مشبب الاحمري_3164</t>
  </si>
  <si>
    <t>هدي محمد القحطاني_3165</t>
  </si>
  <si>
    <t>شيخه فهد صالح القحطاني_3166</t>
  </si>
  <si>
    <t>رجحاء عبدالله سعيد الشهراني_3167</t>
  </si>
  <si>
    <t>سامي يحي محمد الاسمري_3168</t>
  </si>
  <si>
    <t>وصايف مريح سعد الشهراني_3169</t>
  </si>
  <si>
    <t>مشاعل محمد حسن الشهراني_3170</t>
  </si>
  <si>
    <t>فوزية صديق بن عبده سهلي_3171</t>
  </si>
  <si>
    <t>رهام عبد الرحمن شفلوت القحاني_3172</t>
  </si>
  <si>
    <t>مهند عبد الله سعد الشهراني_3173</t>
  </si>
  <si>
    <t>وداد محمد ساري العتيبي_3174</t>
  </si>
  <si>
    <t>المها بندر عبدالله العتيبي_3175</t>
  </si>
  <si>
    <t>نجود صالح عبدالله الريشي_3177</t>
  </si>
  <si>
    <t>سميه محمد حسن الشهراني_3178</t>
  </si>
  <si>
    <t>غيداء علي محمد القحطاني_3179</t>
  </si>
  <si>
    <t>اسرار احمد سعيد الاحمري_3180</t>
  </si>
  <si>
    <t>شريفه سفلوت محمد القحطاني_3181</t>
  </si>
  <si>
    <t>اصايل احمد سعيد الاحمري_3182</t>
  </si>
  <si>
    <t>ظافره محمد سعيد القحطاني_3183</t>
  </si>
  <si>
    <t>مريم عبد الله ابراهيم الدخان_3184</t>
  </si>
  <si>
    <t>ذمم_ محمود جلال ابو طير -1154</t>
  </si>
  <si>
    <t>ذمم _محمد شكيل مياه -4637</t>
  </si>
  <si>
    <t>ذمم _ ديليراج نيبالى -4638</t>
  </si>
  <si>
    <t>ذمم_صلاح الدين عبد الحى_ عمالة خارجية</t>
  </si>
  <si>
    <t>ذمم_شوجى مهين _عمالة خارجية</t>
  </si>
  <si>
    <t>ذمم  _ ادجار ألان جونزا جاكروز_1155</t>
  </si>
  <si>
    <t>نايف محمد حمود العلوي الشمري_3176</t>
  </si>
  <si>
    <t>ذمم _ محمد عابد عابد_4622</t>
  </si>
  <si>
    <t>ذمم_ مصطفي امين صابر صابر_4632</t>
  </si>
  <si>
    <t>ذمم _ اسماعيل عطيه عبد المنعم محمود _4633</t>
  </si>
  <si>
    <t>ذمم _ محمد منصور محمد حجاب_4634</t>
  </si>
  <si>
    <t>ذمم _ رضا حسن محمود شتا_4635</t>
  </si>
  <si>
    <t>ذمم _ محمود محمود عبد الله كشك_4636</t>
  </si>
  <si>
    <t>ذمم  _ كارثى كين سيفا راج _1156</t>
  </si>
  <si>
    <t>ذمم _ محمد اسرافيل _4642</t>
  </si>
  <si>
    <t>ذمم _ اشرف على خان _4643</t>
  </si>
  <si>
    <t>ذمم _ موزنى مياه _4644</t>
  </si>
  <si>
    <t>ذمم _ محمد انى مياه _4645</t>
  </si>
  <si>
    <t>ذمم _ محمد روستم على مياه _4646</t>
  </si>
  <si>
    <t>ذمم _ توفزال حسين _4647</t>
  </si>
  <si>
    <t>ذمم _ بشوجيت داس  _4648</t>
  </si>
  <si>
    <t>ذمم _ رشاد رشاد الشهيدى محمد  -4639</t>
  </si>
  <si>
    <t>ذمم _ محمد رمضان خان -4640</t>
  </si>
  <si>
    <t>ذمم _ محمود نبجان شيخ -4641</t>
  </si>
  <si>
    <t>ذمم _ سنتسون اولناجان بلداد  _4649</t>
  </si>
  <si>
    <t>ذمم _ اسامه عبد الله محمد معدي _ 3185</t>
  </si>
  <si>
    <t>ذمم _ عبد الله ناصر عبد العزيز الصويغ_3186</t>
  </si>
  <si>
    <t>ذمم _ حصه سلطان حمود السبيعي_3187</t>
  </si>
  <si>
    <t>ذمم _ عفاف معيوب ثواب الرشيدي_3188</t>
  </si>
  <si>
    <t>ذمم _ محمد الامين انتاج  -4652</t>
  </si>
  <si>
    <t>ذمم _ رضوان محمد سليم العطار _1158</t>
  </si>
  <si>
    <t>ذمم _  ابراهيم حلمي ابراهيم فرج - 4650</t>
  </si>
  <si>
    <t>ذمم _ ذميز محمد بوتور _1159</t>
  </si>
  <si>
    <t>ذمم _ ماجد اقبال محمد طالب حسين _1160</t>
  </si>
  <si>
    <t>ذمم _ على وصفى عمر حمزة _1161</t>
  </si>
  <si>
    <t>ذمم _ بيير احمد -4654</t>
  </si>
  <si>
    <t>ذمم _ يوسف الرشيدي _ 1157</t>
  </si>
  <si>
    <t>ذمم _ ذكريا السيد ابراهيم -4656</t>
  </si>
  <si>
    <t>ذمم _ احمد حمدى عبد الرسول -4657</t>
  </si>
  <si>
    <t>ذمم _ احمد مصطفي الطوخي _1163</t>
  </si>
  <si>
    <t>ذمم _ محمد ابوالخير حسن  راضي_4661</t>
  </si>
  <si>
    <t>ذمم _  ALBERT LOUS_ 310</t>
  </si>
  <si>
    <t>ذمم _ جلال  احمد _ 310</t>
  </si>
  <si>
    <t>ذمم _ عبد الستار _ 310</t>
  </si>
  <si>
    <t>ذمم _ مصطفي افضل رحمان سهيل  _ 310</t>
  </si>
  <si>
    <t>ذمم _ محمد عبد الرحمن  _ 310</t>
  </si>
  <si>
    <t>ذمم _ ثرى بابلوب داش -4663</t>
  </si>
  <si>
    <t>ذمم _ اسلام ابراهيم زهران _4658</t>
  </si>
  <si>
    <t>ذمم _ خورشيد علي عامر حنيني_4659</t>
  </si>
  <si>
    <t>ذمم _ عدنان خان افزال وحيد _4660</t>
  </si>
  <si>
    <t>ذمم _ كوكان داس _ 4664</t>
  </si>
  <si>
    <t>ذمم _ محمد سليم نوازن خان _ 4665</t>
  </si>
  <si>
    <t>ذمم _ حبيب نواز حكيم الله خان _ 4666.</t>
  </si>
  <si>
    <t>ذمم _ مهره محمد مسفر القحطاني_3190</t>
  </si>
  <si>
    <t>ذمم _ محمد السيد الخولي _ 4668.</t>
  </si>
  <si>
    <t>ذمم _ احمد محمد ابراهيم  _ 4667.</t>
  </si>
  <si>
    <t>سارة محمد حسن الشهراني_3189</t>
  </si>
  <si>
    <t>ذمم _ حكيم خان امان  _ 4669.</t>
  </si>
  <si>
    <t>ذمم _ السيد سالم محمد المدني _ 4670.</t>
  </si>
  <si>
    <t>ذمم _ محمد محمود محمد محمود _4671</t>
  </si>
  <si>
    <t>ذمم _ سيد عبد المنصور _310</t>
  </si>
  <si>
    <t>ذمم_ حكيم الدين امين الدين -4672</t>
  </si>
  <si>
    <t>ذمم _ جون فيليب فالوباليل _4653</t>
  </si>
  <si>
    <t>ذمم _ يوسف عايد مرزوق الشمري_1165</t>
  </si>
  <si>
    <t>ذمم _ عبدالهادي محمد سالم _ 4673</t>
  </si>
  <si>
    <t>ذمم _ محمود سعيد طه عليوه_ 1162</t>
  </si>
  <si>
    <t>ذمم _ لؤي اشرف يوسف احمد محمود _ 1164</t>
  </si>
  <si>
    <t>ذمم _ شابو كاندير امبان انتو_4651</t>
  </si>
  <si>
    <t>ذمم _ محمد محمود محمد علوان _ 4655</t>
  </si>
  <si>
    <t>ذمم_ حسن ابراهيم حسان ابراهيم-4674</t>
  </si>
  <si>
    <t>ذمم _ عمار سيف قائد العقيبي_1166</t>
  </si>
  <si>
    <t>ذمم _عبدالعزيز محمد حمادة عنيق _310</t>
  </si>
  <si>
    <t>ذمم _ كومار افضل افضل محمود_1167</t>
  </si>
  <si>
    <t>ذمم _مصطفي مليجي محمد المليجي _4662</t>
  </si>
  <si>
    <t>ذمم _ ابو نصار _4679</t>
  </si>
  <si>
    <t>ذمم _ عاصف شعيب _4680</t>
  </si>
  <si>
    <t>ذمم_ شاهفاز عابد الحي _4681</t>
  </si>
  <si>
    <t>ذمم_ياسر فاروق جمال الدين العادلي_1169</t>
  </si>
  <si>
    <t>ذمم_محمد افتخار علم_1170</t>
  </si>
  <si>
    <t>ذمم_سيديش سانجاي اتافالي_1171</t>
  </si>
  <si>
    <t>ذمم_محمد  أفضل_4682</t>
  </si>
  <si>
    <t>ذمم_محمد جواد_4683</t>
  </si>
  <si>
    <t>ذمم_صبحي صديق علي_4684</t>
  </si>
  <si>
    <t>ذمم_ايتواري اسلو_4685</t>
  </si>
  <si>
    <t>ذمم_افجال علم_4686</t>
  </si>
  <si>
    <t>ذمم_تبريج علم_4687</t>
  </si>
  <si>
    <t>ذمم_محمد مياجان_4688</t>
  </si>
  <si>
    <t>ذمم_تيلاك باهاري_4689</t>
  </si>
  <si>
    <t>ذمم_ألوج ملاح_4690</t>
  </si>
  <si>
    <t>ذمم_كاملش ملاح_4691</t>
  </si>
  <si>
    <t>ذمم_تيكا رام دانجي_4692</t>
  </si>
  <si>
    <t>ذمم_ساتيانارايان ثارو_4693</t>
  </si>
  <si>
    <t>ذمم_رامكوال ساه رونيار_4694</t>
  </si>
  <si>
    <t>ذمم_هوم نات كاجمير_4695</t>
  </si>
  <si>
    <t>ذمم_كادجا بهادور ثابا_4696</t>
  </si>
  <si>
    <t>ذمم_لاكسمي براساد لاكاندري_4697</t>
  </si>
  <si>
    <t>ذمم_بيد نارايان كاجمير_4698</t>
  </si>
  <si>
    <t>ذمم_رامجيت ملاح_4699</t>
  </si>
  <si>
    <t>ذمم_بانشرام ملاح_4700</t>
  </si>
  <si>
    <t>ذمم_بابو ملاح_4701</t>
  </si>
  <si>
    <t>ذمم_عمار الملاح_4702</t>
  </si>
  <si>
    <t>ذمم_شاندرا لال وايبا_4703</t>
  </si>
  <si>
    <t>ذمم_راتنا بهادور ثوكار_4704</t>
  </si>
  <si>
    <t>ذمم_راج مان مقتان_4705</t>
  </si>
  <si>
    <t>ذمم_مانوج سينغ_4706</t>
  </si>
  <si>
    <t>ذمم_داسكندار ملاح_4707</t>
  </si>
  <si>
    <t>ذمم_غوري شكار ملاح_4708</t>
  </si>
  <si>
    <t>ذمم_جاي رام ملاح_4709</t>
  </si>
  <si>
    <t>ذمم_دينيش لاكاندري_4710</t>
  </si>
  <si>
    <t>ذمم_سوم لال تامانج_4711</t>
  </si>
  <si>
    <t>ذمم_شوتلال ملاح_4712</t>
  </si>
  <si>
    <t>ذمم_رامبهو ملاح_4713</t>
  </si>
  <si>
    <t>ذمم _ نايف عطااللة العازمي _ المنصورة-3196</t>
  </si>
  <si>
    <t>ذمم _ حصة العتيبي _ المنصورة-3197</t>
  </si>
  <si>
    <t>ذمم _ رند محمد المعدي _ المنصورة-3198</t>
  </si>
  <si>
    <t>ذمم _ حصة محمد مسفر السلمي _ المنصورة-3199</t>
  </si>
  <si>
    <t>ذمم _ محمد صلاح عدلان ابراهيم _ 4678</t>
  </si>
  <si>
    <t>ذمم _محمد فاروق مياة _ 4716</t>
  </si>
  <si>
    <t>ذمم _ محمود سميح محمد الشاذلي  _ 4715</t>
  </si>
  <si>
    <t>ذمم _ شاة جيبيل اسلام _ 4717</t>
  </si>
  <si>
    <t>ذمم _ محمد راسل برود هاني _ 4718</t>
  </si>
  <si>
    <t>ذمم _ محمود عبداللة احمد شعبان _ 4723</t>
  </si>
  <si>
    <t>ذمم _ رضا عبدالنبي احمد فريج _ 4719</t>
  </si>
  <si>
    <t>ذمم _ فاروق خان محمد عمر _ 4725</t>
  </si>
  <si>
    <t>ذمم _ عطاء الرحمن شعيب _ 4726</t>
  </si>
  <si>
    <t>ذمم _ منيب احمد مالك _ 4727</t>
  </si>
  <si>
    <t>ذمم _ محمد ياسين زمان _ 4728</t>
  </si>
  <si>
    <t>ذمم _ شجات حسين بشير_ 4729</t>
  </si>
  <si>
    <t>ذمم _ فضل كريم عبدالوكيل 4730</t>
  </si>
  <si>
    <t>ذمم _ محمد شفيق محمد مسكين _4731</t>
  </si>
  <si>
    <t>ذمم _ محمد حياة شيرين _4732</t>
  </si>
  <si>
    <t>ذمم _ محمد بشار محمد سعيد_1168</t>
  </si>
  <si>
    <t>ذمم _ سيد عبدالظهير محمد _ 4744</t>
  </si>
  <si>
    <t>ذمم _ عماد السعيد محمد الجزار_4675</t>
  </si>
  <si>
    <t>ذمم _ محمد سعيد اسماعيل زيان _4676</t>
  </si>
  <si>
    <t>ذمم _ محمد زهيب محمد صادق _4734</t>
  </si>
  <si>
    <t>ذمم _ محمد ستار عبد الغني _4735</t>
  </si>
  <si>
    <t>ذمم _ محمد عويس ارشد خان _4736</t>
  </si>
  <si>
    <t>ذمم _ محمد رحيل محمد صداقات _4737</t>
  </si>
  <si>
    <t>ذمم _ سيد زكر علي سيد عشرات _4738</t>
  </si>
  <si>
    <t>ذمم _ ياسر محمود خالد محمود _4739</t>
  </si>
  <si>
    <t>ذمم _ حسن احمد محمد حنيف _4740</t>
  </si>
  <si>
    <t>ذمم _ كودا بكس كوسو بكس _4741</t>
  </si>
  <si>
    <t>ذمم _ محمد زبير خان خان حسين _4742</t>
  </si>
  <si>
    <t>ذمم _ محمد علي مير بهادور _4743</t>
  </si>
  <si>
    <t>ذمم _ منير حسين _4745</t>
  </si>
  <si>
    <t>ذمم _ عارف حسين شفيق _4746</t>
  </si>
  <si>
    <t>ذمم _ محمد منير حسين _4747</t>
  </si>
  <si>
    <t>ذم _ سارة عازمي فيضي العازمي _3191</t>
  </si>
  <si>
    <t>ذمم _ محمد انتظار محمد افتخار خان_1173</t>
  </si>
  <si>
    <t>ذمم _ صابر السعيد احمد السيد _4714</t>
  </si>
  <si>
    <t>ذمم _ فضل الله فضل الرحمن _ 4750</t>
  </si>
  <si>
    <t>ذمم _ غلام مصطفي نزار _ 4751</t>
  </si>
  <si>
    <t>ذمم _ سونيل كومار امات بودها ناندان_ 1172</t>
  </si>
  <si>
    <t>ذمم _ محمد حماد أصف محمد أصف_4720</t>
  </si>
  <si>
    <t>ذمم _ سوباش شلبان سوباش _ 4721</t>
  </si>
  <si>
    <t>ذمم _ رانجيت برابهاكاران بيلاي شاندر _ 4722</t>
  </si>
  <si>
    <t>ذمم مشراف جويد اشرف _ 4724</t>
  </si>
  <si>
    <t>ذمم _ محمد عمر فاروق _ 4733</t>
  </si>
  <si>
    <t>ذمم_ سامي علي محمد ابو سلامه_4748</t>
  </si>
  <si>
    <t>ذمم _ محمد فوزي فرج العبد _ 4749</t>
  </si>
  <si>
    <t>ذمم_رفيق بيارى _عمالة خارجية</t>
  </si>
  <si>
    <t>ريم محمد حماد عنيق_3192</t>
  </si>
  <si>
    <t>ندي حمد زيد الشتري_3193</t>
  </si>
  <si>
    <t>**********</t>
  </si>
  <si>
    <t>**************</t>
  </si>
  <si>
    <t>*************</t>
  </si>
  <si>
    <t>ذمم _ عارف بن رابح بن سعود  الرشيدي_3194</t>
  </si>
  <si>
    <t>ذمم _ متعب خليف مثني الحربي_3195</t>
  </si>
  <si>
    <t>ذمم_عبد القيوم قادر غلام _عمالة خارجية</t>
  </si>
  <si>
    <t>ذمم_محمد ناصر يوسف _عمالة خارجية</t>
  </si>
  <si>
    <t>ذمم_احمد غازى الخلف _عمالة خارجية</t>
  </si>
  <si>
    <t>ذمم_ مشتاق احمد محمد سيد خان -4752</t>
  </si>
  <si>
    <t>ذمم_ علام بسيونى طلبه -4753</t>
  </si>
  <si>
    <t>ذمم_ محمد عصام محمد راضى -4754</t>
  </si>
  <si>
    <t>ذمم_ ارشيد محمد سعيد -4756</t>
  </si>
  <si>
    <t>ذمم_ حبيب الرحمن -4757</t>
  </si>
  <si>
    <t>ذمم _ جواد فاروق _1174</t>
  </si>
  <si>
    <t>ذمم _ مانجو سورب _ 4755</t>
  </si>
  <si>
    <t>ذمم_مد اختر اوسين -عماله خارجيه</t>
  </si>
  <si>
    <t>ذمم_جيبابد حسين خان -عماله خارجيه</t>
  </si>
  <si>
    <t>ذمم_سراج رشيد شوكيدار -عماله خارجيه</t>
  </si>
  <si>
    <t>ذمم_مد شاه علم -عماله خارجيه</t>
  </si>
  <si>
    <t>ذمم_فاروق اوكوم -عماله خارجيه</t>
  </si>
  <si>
    <t>ذمم_مد جلال مياه-عماله خارجيه</t>
  </si>
  <si>
    <t>ذمم_ مد مشرف حسين _عمالة خارجية</t>
  </si>
  <si>
    <t>ذمم_سيف الاسلام_4759</t>
  </si>
  <si>
    <t>ذمم_إسماعيل حسين_4758</t>
  </si>
  <si>
    <t>ذمم_محمد مصطفي_4775</t>
  </si>
  <si>
    <t>ذمم_سعد رجب احمد الاغا_4767</t>
  </si>
  <si>
    <t>ذمم_عبد الناصر رجب احمد الاغا_4766</t>
  </si>
  <si>
    <t>ذمم_محمد احمد محمد عثمان_1176</t>
  </si>
  <si>
    <t>ذمم_احمد جمال زين عزيز الدين_4777</t>
  </si>
  <si>
    <t>ذمم _ ياسر احمد ماهر احمد _ 1177</t>
  </si>
  <si>
    <t>ذمم _ رفعت  صلاح محمد الزيني_ 4760</t>
  </si>
  <si>
    <t>ذمم _ شريف شيخ _4761</t>
  </si>
  <si>
    <t>ذمم _ اختر اوسين _4762</t>
  </si>
  <si>
    <t>ذمم _ ابو موسي غازي_ 4763</t>
  </si>
  <si>
    <t>ذمم _ اسماعيل ابو طاهر اسماعيل _ 4764</t>
  </si>
  <si>
    <t>ذمم _ زبشان رحيم داد خات احمد _4768</t>
  </si>
  <si>
    <t>ذمم _ محمد راسل راسيل محمد _ 4770</t>
  </si>
  <si>
    <t>ذمم _ محمد زاهد ال اسلام _ 4771</t>
  </si>
  <si>
    <t>ذمم _ اولاد محمد عب ال غوني _4772</t>
  </si>
  <si>
    <t>ذمم _ شادي حسين محمد النجار _ 4773</t>
  </si>
  <si>
    <t>ذمم _ اشرف عبدالعظيم كامل علي _ 4774</t>
  </si>
  <si>
    <t>ذمم _ مد مشرف حسين _ 4787</t>
  </si>
  <si>
    <t>ذمم _ محمد تميم عزيز تميم _ 4788</t>
  </si>
  <si>
    <t>ذمم _ غازي محمد غازي محمد عوضين _ 4792</t>
  </si>
  <si>
    <t>ذمم _ محمد هاردهان _ 4799</t>
  </si>
  <si>
    <t>ذمم _ ثرى داس _ 4800</t>
  </si>
  <si>
    <t>ذمم _ جويتو  _ 4801</t>
  </si>
  <si>
    <t>ذمم _ جونى بانجويد  _ 4802</t>
  </si>
  <si>
    <t>ذمم _ غونسالو جر كينتو ميلينديش  _ 4803</t>
  </si>
  <si>
    <t>ذمم _ جويمير بيدال مونديجار _ 4804</t>
  </si>
  <si>
    <t>ذمم _ جوينى اواو فيرنانديز _ 4805</t>
  </si>
  <si>
    <t>ذمم _ ايمن محمد عبد السلام مندور _ 4806</t>
  </si>
  <si>
    <t>ذمم _ وليد سامى عبد الماجد _ 4795</t>
  </si>
  <si>
    <t>ذمم _ سمير سيد بيومى على _ 4798</t>
  </si>
  <si>
    <t>ذمم _ مبروك رجب عبد الله _ 4807</t>
  </si>
  <si>
    <t>ذمم _ ربيع محمد علوان _ 4808</t>
  </si>
  <si>
    <t>ذمم _ علاء صلاح عبد الرحمن نعيم _ 4809</t>
  </si>
  <si>
    <t>ذمم _ على سيد متولى منصور _ 4810</t>
  </si>
  <si>
    <t>ذمم _ محمد عبد الكريم خان _ KAFD310</t>
  </si>
  <si>
    <t>ذمم _ على رازا محمد سالم _ KAFD310</t>
  </si>
  <si>
    <t>ذمم _ ساجان ثنغويلا _ KAFD310</t>
  </si>
  <si>
    <t>ذمم _ بيريندار ماندال _ 4813</t>
  </si>
  <si>
    <t>ذمم _ حماده فايز عبد لعزيز _ 4815</t>
  </si>
  <si>
    <t>ذمم _ خالد محمود يوسف _ 4816</t>
  </si>
  <si>
    <t>ذمم _ محمد حلمى عبد الدايم _ 4817</t>
  </si>
  <si>
    <t>ذمم _ ماجد محمد السيد مهدى _ 4818</t>
  </si>
  <si>
    <t>ذمم _ رمضان سعيد عيد السيد _ 4822</t>
  </si>
  <si>
    <t>ذمم _ البينو جرديل روزاريو  _ 4820</t>
  </si>
  <si>
    <t>ذمم _ ادوين بومباسى امانتج _ 4821</t>
  </si>
  <si>
    <t>ذمم _ جمالى سعيد قرنى سنوسى _ 4814</t>
  </si>
  <si>
    <t>ذمم _ مجدي احمد عبد السلام محمد _ 4819</t>
  </si>
  <si>
    <t>ذمم _ طاهر زمان _ عمالة خارجية</t>
  </si>
  <si>
    <t>ذمم _ مصطفى محمد غازى _ 1179</t>
  </si>
  <si>
    <t>ذمم _ على اسامة طارق _ عمالة خارجية</t>
  </si>
  <si>
    <t>ذمم _ اظهار الحق _ عمالة خارجية</t>
  </si>
  <si>
    <t>ذمم _ اسلام السيد السيد ابو الفضل _ 1180</t>
  </si>
  <si>
    <t>ذمم _ محمد عبده العرب موسي _ 4824</t>
  </si>
  <si>
    <t>ذمم _ مصطفى محمود السيد ابراهيم _ 4825</t>
  </si>
  <si>
    <t>ذمم _ السيد جمالى احمد عمارة  _ 4823</t>
  </si>
  <si>
    <t>ذمم _ احمد محمد صادق حسن _ 1181</t>
  </si>
  <si>
    <t>ذمم_زوهيب احمد_ عمالة خارجيه</t>
  </si>
  <si>
    <t>ذمم_محمد شعيب خان_ عمالة خارجيه</t>
  </si>
  <si>
    <t>ذمم _ مصطفى احمد رجاء عبد الوهاب _ 1183</t>
  </si>
  <si>
    <t>ذمم _ حلمى محمود احمد سهمود _ 1182</t>
  </si>
  <si>
    <t>ذمم _ محمد إبراهيم محمد الرفاعي _ 1184</t>
  </si>
  <si>
    <t>ذمم_مد مجاهد_ عمالة خارجيه</t>
  </si>
  <si>
    <t>ذمم احمد عبد الرازق السيد _ 4851</t>
  </si>
  <si>
    <t>ذمم محمد مشيئ الرحمن _ 4852</t>
  </si>
  <si>
    <t>********</t>
  </si>
  <si>
    <t>**************.</t>
  </si>
  <si>
    <t>ذمم_شاهزيب خان_ عمالة خارجيه</t>
  </si>
  <si>
    <t>ذمم_ندي ابراهيم مبارك 3200</t>
  </si>
  <si>
    <t>ذمم_ منى مهند سالم الاحمرى3201</t>
  </si>
  <si>
    <t>ذمم_ منيره محمد مسفر3202</t>
  </si>
  <si>
    <t>ذمم_صابرين ظافر على3203</t>
  </si>
  <si>
    <t>ذمم_ريان على حسن3204</t>
  </si>
  <si>
    <t>ذمم_محمد عبد الله الشهرانى3205</t>
  </si>
  <si>
    <t>ذمم_هديل على حسن3206</t>
  </si>
  <si>
    <t>ذمم_زينه محمد احمد3207</t>
  </si>
  <si>
    <t>ذمم_ريماس صالح محمد3208</t>
  </si>
  <si>
    <t>ذمم_منيره احمد القحطانى3209</t>
  </si>
  <si>
    <t>ذمم_محمد نوزال امين_4779</t>
  </si>
  <si>
    <t>ذمم_اشرف الحق_4785</t>
  </si>
  <si>
    <t>ذمم_ممدوح سيد مصطفي محمد_4790</t>
  </si>
  <si>
    <t>ذمم_ابراهيم اسماعيل عبد الفتاح محمد_4791</t>
  </si>
  <si>
    <t>ذمم _ ملحة مسفر ديلم القحطاني</t>
  </si>
  <si>
    <t>ذمم _ عزيز ال رحمن مامون _4793</t>
  </si>
  <si>
    <t>ذمم _ مد فخر ال اسلام _4794</t>
  </si>
  <si>
    <t>ذمم_ فيروز محمد ادريس _4782</t>
  </si>
  <si>
    <t>ذمم_ محمد سيا علام _4776</t>
  </si>
  <si>
    <t>ذمم_ حسن زابدال فخر _4786</t>
  </si>
  <si>
    <t>ذمم_ شاه علام _4784</t>
  </si>
  <si>
    <t>ذمم_ محمد طارق حسن _4783</t>
  </si>
  <si>
    <t>ذمم_ محمد منير _4778</t>
  </si>
  <si>
    <t>ذمم_ جرجيس علم اتولا _4780</t>
  </si>
  <si>
    <t>ذمم_ اذاد على محمد _4781</t>
  </si>
  <si>
    <t>ذمم _ اكرم خيرى كمال السيد _4796</t>
  </si>
  <si>
    <t>ذمم _ محمد عمر صادق _4797</t>
  </si>
  <si>
    <t>ذمم_محمد هارون طاهر حسن _4765</t>
  </si>
  <si>
    <t>ذمم _ عبدالرحمن فرج حمد الزبيدي_ 4769</t>
  </si>
  <si>
    <t>ذمم_ريماس احمد مترك ال علاس القحطاني 3210</t>
  </si>
  <si>
    <t>ذمم_سجي يحي محمد الاسمري 3212</t>
  </si>
  <si>
    <t>ذمم_خضراء مبارك الدوسرى 3213</t>
  </si>
  <si>
    <t>ذمم_بشائر نافع محمد عسيرى 3214</t>
  </si>
  <si>
    <t>ذمم_شروق محمد شرقى الكثيرى 3215</t>
  </si>
  <si>
    <t>ذمم_ريم عطيه زايد الحارثى 3216</t>
  </si>
  <si>
    <t>ذمم_شوق ناصر عساف الكثيرى 3217</t>
  </si>
  <si>
    <t>ذمم_امجاد عبد الرحمن عبد الرحيم المالكى  3218</t>
  </si>
  <si>
    <t>ذمم_ابتسام فيصل عبد الله القحطانى 3219</t>
  </si>
  <si>
    <t>ذمم_فجر ياسر بن مشبب حنيف 3220</t>
  </si>
  <si>
    <t>ذمم_مزون صالح فنيس الاحمرى 3221</t>
  </si>
  <si>
    <t>ذمم_مشعل محمد حسن الشهرانى 3222</t>
  </si>
  <si>
    <t>ذمم_رنيم عبد العزيز عطاء ابو حمسة 3223</t>
  </si>
  <si>
    <t>ذمم _ محمد دسوقي عبدالخالق مصطفي_ 4812</t>
  </si>
  <si>
    <t>ذمم _ محمود محمد محمود حموده _ 4811</t>
  </si>
  <si>
    <t>ذمم_سلمى شفلوت محمد القحطانى 3224</t>
  </si>
  <si>
    <t>ذمم_ريم عبد الله محمد عسيري 3225</t>
  </si>
  <si>
    <t>ذمم_عبد الله صالح ابن محمد القحطاني 3226</t>
  </si>
  <si>
    <t>ذمم_روان صالح ابن محمد القحطاني 3227</t>
  </si>
  <si>
    <t>ذمم_صالحه عبد الله محمد الشهراني 3228</t>
  </si>
  <si>
    <t>ذمم_فوزية شفلوت محمد القحطاني 3229</t>
  </si>
  <si>
    <t>ذمم_روان مرزوق حماد العتيبي3230</t>
  </si>
  <si>
    <t>ذمم_فاطمه نفاع بعيجان الرشيدي3231</t>
  </si>
  <si>
    <t>ذمم_لجين فهد صالح القحطاني 3232</t>
  </si>
  <si>
    <t>ذمم_ريناد عبد العزيز عطاء ابو حمسه 3233</t>
  </si>
  <si>
    <t>ذمم_نواف محمد حسن الشهراني 3234</t>
  </si>
  <si>
    <t>ذمم _ ميعاد علي محمد القحطاني_ 3235</t>
  </si>
  <si>
    <t>ذمم _ عبود سعد عبد الله الشهراني _ 3236</t>
  </si>
  <si>
    <t>ذمم _ عبد الله نايف جاموس الشمري _ 3237</t>
  </si>
  <si>
    <t>ذمم _ خيرية عبد الله محمد القحطاني _ 3238</t>
  </si>
  <si>
    <t>ذمم _ فيصل مغرق زيد السبييعي _3239</t>
  </si>
  <si>
    <t>ذمم _ أمل شافي بن عقيل الشمري _ 3240</t>
  </si>
  <si>
    <t>ذمم _ سعده مدلول بن دهام الشمري _ 3241</t>
  </si>
  <si>
    <t>ذمم _ سلمي مشبب محمد القحطاني _3242</t>
  </si>
  <si>
    <t>ذمم _ حنان محمد حسن ال ثابت _ 3243</t>
  </si>
  <si>
    <t>ذمم _ هند محمد حسن ال ثابت _ 3244</t>
  </si>
  <si>
    <t>ذمم _ مها حمود جار الله المزيني _ 3245</t>
  </si>
  <si>
    <t>ذمم _ عبد العزيز شافي بن عقيل الشمري _ 3246</t>
  </si>
  <si>
    <t>ذمم _ نوف علي احمد ال لبدان _ 3247</t>
  </si>
  <si>
    <t>ذمم _ سديم حربي محمد ال ثابت _ 3248</t>
  </si>
  <si>
    <t>ذمم _ شروق يحي علي عسيري _ 3248</t>
  </si>
  <si>
    <t>ذمم _ سعود محمد ابن مسفر القحطاني _3250</t>
  </si>
  <si>
    <t>ذمم _ ثمراء مريع علي القحطاني _ 3251</t>
  </si>
  <si>
    <t>ذمم_ رضا السيد رضوان 4827</t>
  </si>
  <si>
    <t>ذمم_ عبد العزيز حامد محمود السعيد 4829</t>
  </si>
  <si>
    <t>ذمم_ بسيونى عادل علوان 4832</t>
  </si>
  <si>
    <t>ذمم_ محمد سعد عبد البديع حسن 4833</t>
  </si>
  <si>
    <t>ذمم_ كريم عزيز باشا السحلى 4828</t>
  </si>
  <si>
    <t>ذمم_ رونيل اوربيغو ازوفاردو 4835_</t>
  </si>
  <si>
    <t>ذمم_ منال سعود هديان المطيري 3252</t>
  </si>
  <si>
    <t>ذمم_ طيف محمد علي عسيري 3253</t>
  </si>
  <si>
    <t>ذمم_ ماجد عبد الله فضاء العتيبي 3254</t>
  </si>
  <si>
    <t>ذمم _ مصطفي موسي محمد مصلح _ 1185</t>
  </si>
  <si>
    <t>ذمم_ احمد مصطفى مصطفى شلبى 4834</t>
  </si>
  <si>
    <t>ذمم_ تحت التعديل</t>
  </si>
  <si>
    <t>ذمم_ حسام محمد الزنفلى 4836</t>
  </si>
  <si>
    <t>ذمم_ البرت ربيرا باناغ 4837</t>
  </si>
  <si>
    <t>ذمم_ حسين شاه جيهان 4838</t>
  </si>
  <si>
    <t>ذمم_ محمد محمود حمزه 1186</t>
  </si>
  <si>
    <t>ذمم_ محمد جمال عبد الجواد احمد 4830</t>
  </si>
  <si>
    <t>ذمم_ جامشيد على عبد الله ريمان 4831</t>
  </si>
  <si>
    <t>امنه محمد احمد ابو علوط 3255</t>
  </si>
  <si>
    <t>سميرة نامس عائض الاحمري 3256</t>
  </si>
  <si>
    <t>سلمي عبدالرحمن محمد القحطاني 3257</t>
  </si>
  <si>
    <t>اريج ظافر علي منيعة 3258</t>
  </si>
  <si>
    <t>ليلي محمد احمد ابو علوط 3259</t>
  </si>
  <si>
    <t>غاده محمد حارث عسيري 3260</t>
  </si>
  <si>
    <t>ريم احمد علي ابو حمساء 3261</t>
  </si>
  <si>
    <t>في محمد ساير الشمري 3262</t>
  </si>
  <si>
    <t>نشمية هليل مفلح الشمري 3263</t>
  </si>
  <si>
    <t>مها نامس عائض الاحمري 3264</t>
  </si>
  <si>
    <t>ميعاد نامس عائض الاحمري 3265</t>
  </si>
  <si>
    <t>عطره محمد احمد ابو علوط 3266</t>
  </si>
  <si>
    <t>فارس شفلوت محمد القحطاني 3267</t>
  </si>
  <si>
    <t>نديه زايد جزير الشمري 3268</t>
  </si>
  <si>
    <t>فهد محمد معيوف الرشيدي 3269</t>
  </si>
  <si>
    <t>خديوية محمد حسين مقادمي 3270</t>
  </si>
  <si>
    <t>هيله رزيني سعيد عسيري 3271</t>
  </si>
  <si>
    <t>لميس عبد الرحمن محمد القحطاني 3272</t>
  </si>
  <si>
    <t>رنا منصور فهد السلمي 3273</t>
  </si>
  <si>
    <t>عزيزه علي عبد الله الشهراني 3274</t>
  </si>
  <si>
    <t>نحاء محمد سرحان السبيعي 3275</t>
  </si>
  <si>
    <t>ذمم_  احمد محمد عبد الوهاب محمد 4840</t>
  </si>
  <si>
    <t>ذمم_  فاطمه حماد علي الاسمري 3276</t>
  </si>
  <si>
    <t>ذمم_ ياسر عبد الله عون الشهراني 3277</t>
  </si>
  <si>
    <t>ذمم_ عبد العزيز علي سعد الشهراني 3278</t>
  </si>
  <si>
    <t>ذمم_ اياد كاسب عبيد الشمري 3279</t>
  </si>
  <si>
    <t>ذمم_ شيخه محمد عبد الله القرشي 3280</t>
  </si>
  <si>
    <t>ذمم_ محمد ناصر مهدي القحطاني 3281</t>
  </si>
  <si>
    <t>ذمم_ يوسف علي جامع الصبياني 3282</t>
  </si>
  <si>
    <t>ذمم_ عادل علي سعد ال زيدان 3283</t>
  </si>
  <si>
    <t>ذمم_ تركي محمد سعد العازمي العتيبي 3284</t>
  </si>
  <si>
    <t>ذمم_ جون كينث بيرناسول سيبرمو-4843</t>
  </si>
  <si>
    <t>ذمم_ مارلون تاياغ كاتاكوتان-4844</t>
  </si>
  <si>
    <t>ذمم_ مزنة محمد سطام الشمري 3285</t>
  </si>
  <si>
    <t>ذمم_ سحاب فهد حماد الشمري 3286</t>
  </si>
  <si>
    <t>ذمم_ عبد الستار رفعت عبد الستار 4839</t>
  </si>
  <si>
    <t>ذمم_ على الطنطاوى  1188</t>
  </si>
  <si>
    <t>ذمم_ ديونيسو كونسيبيون جونزاليس 1187</t>
  </si>
  <si>
    <t>ذمم_ وليد شريف علي 4841</t>
  </si>
  <si>
    <t>ذمم_ سمير عبد الحميد عبد الله الديب 4842</t>
  </si>
  <si>
    <t>ذمم_ كريسانتو راميلا فاغيبيتان 4845</t>
  </si>
  <si>
    <t>ذمم_ العربي السيد محمد طنطاوي 4846</t>
  </si>
  <si>
    <t>ذمم_ غدير محمد مسفر السلمي 3287</t>
  </si>
  <si>
    <t>ذمم_ مني ابراهيم حسين دهل 3288</t>
  </si>
  <si>
    <t>ذمم_ اشواق عطيه زايد الحارثي 3289</t>
  </si>
  <si>
    <t>ذمم_ عائشة عبدالله مسفر السلمي 3290</t>
  </si>
  <si>
    <t>ذمم_ عبدالله ناصر عبدالله الصيعري 3291</t>
  </si>
  <si>
    <t>ذمم_ ندي محمد سعيد مهره 3292</t>
  </si>
  <si>
    <t>ذمم_ غاميه صالح ابن محمد القحطاني 3293</t>
  </si>
  <si>
    <t>ذمم_ كايد محمد فضي الخياري الرشيدي 3294</t>
  </si>
  <si>
    <t>ذمم_ سلمي نامس عائض الاحمري 3295</t>
  </si>
  <si>
    <t>ذمم_ غالية سعيد محمد الشهري 3296</t>
  </si>
  <si>
    <t>ذمم_جوسيف اوردين _ عمالة خارجية</t>
  </si>
  <si>
    <t>ذمم _ اسامه سامى عبد الجواد -1196</t>
  </si>
  <si>
    <t>ذمم _ شورو هولار _ عمالة خارجية</t>
  </si>
  <si>
    <t>ذمم _ زاهر الاسلام _ عمالة خارجية</t>
  </si>
  <si>
    <t>ذمم _ انيش مانجاتو توماس _ 1190</t>
  </si>
  <si>
    <t>ذمم_ شمير على  1189</t>
  </si>
  <si>
    <t>ذمم_ رهف عايد مرزوق الشمري 3297</t>
  </si>
  <si>
    <t>ذمم_ سحر عايد مرزوق الشمري 3298</t>
  </si>
  <si>
    <t>ذمم_  جوزيف أوردين واو 4847</t>
  </si>
  <si>
    <t>ذمم_ محمد احمد عبد السلام متولي 4848</t>
  </si>
  <si>
    <t>ذمم _ السيد رضا السيد رضوان _ عمالة خارجية</t>
  </si>
  <si>
    <t>ذمم_بران تامبي برابها كران تامبي -1195</t>
  </si>
  <si>
    <t>ذمم_يسري بدوي -1194 -مكتب فني</t>
  </si>
  <si>
    <t>ذمم _ اسلام لطفي محمد رباص -1191</t>
  </si>
  <si>
    <t>ذمم_زوهيب احمد فقير محمد -4866</t>
  </si>
  <si>
    <t>ذمم_حسين احمد - عماله خارجية</t>
  </si>
  <si>
    <t>ذمم_ ضياء الله - عماله خارجية</t>
  </si>
  <si>
    <t>ذمم _ أحمد كرم رشاد المغربي _ 1192</t>
  </si>
  <si>
    <t>ذمم _ جابر كيزهاكوم برامبيل _ 1193</t>
  </si>
  <si>
    <t>ذمم _ رحمه شبيب نيف الشمري _ 3299</t>
  </si>
  <si>
    <t>ذمم _ نوره منور بن سطم الشمري  _ 3300</t>
  </si>
  <si>
    <t>ذمم _ أصاله خلف خضير الشمري _ 3301</t>
  </si>
  <si>
    <t>ذمم _ شهد عمر خالد الشمري _ 3302</t>
  </si>
  <si>
    <t>ذمم _ حسام علاء الدين حسونه _ 4849</t>
  </si>
  <si>
    <t>ذمم _ احمد رمضان احمد أبو سريع _ 4850</t>
  </si>
  <si>
    <t>ذمم _ احمد عبد الرازق السيد عبده _ 4851</t>
  </si>
  <si>
    <t>ذمم _ محمد مشير الرحمن _ 4852</t>
  </si>
  <si>
    <t>ذمم _ محمد افضل حسين _ 4853</t>
  </si>
  <si>
    <t>ذمم _ راشد ال اسلام _ 4854</t>
  </si>
  <si>
    <t>ذمم _ عمران مهدي مهدي خان _ 4855</t>
  </si>
  <si>
    <t>ذمم _أيمن كمال أمين إمام  _ 4857</t>
  </si>
  <si>
    <t>ذمم _أحمد عبد الباسط بدير عبد الباسط _ 4858</t>
  </si>
  <si>
    <t>ذمم _محمد شريف الاسلام  _ 4856</t>
  </si>
  <si>
    <t>ذمم _ غلام مصطفي _ 4859</t>
  </si>
  <si>
    <t>ذمم _ جشاد بويان تاج _ 4860</t>
  </si>
  <si>
    <t>ذمم _ مامون  الرشيد _ 4861</t>
  </si>
  <si>
    <t>ذمم _ محمد شاة جلال ليتون _ 4862</t>
  </si>
  <si>
    <t>ذمم _ طالب انصاري _ 4864</t>
  </si>
  <si>
    <t>ذمم _ نجران صديقي حسام الدين _ 4865</t>
  </si>
  <si>
    <t>ذمم _ علي انصاري _ 4863</t>
  </si>
  <si>
    <t>ذمم _ خالد محمد امين  حبيب _ 4867</t>
  </si>
  <si>
    <t>ذمم_بيشوى جيمس _ عمالة خارجية.</t>
  </si>
  <si>
    <t>ذمم _ احمد ابراهيم عصام غريب _ 4868</t>
  </si>
  <si>
    <t>********************</t>
  </si>
  <si>
    <t>ذمم _ قاسم السيد قاسم حبيب_ 4870</t>
  </si>
  <si>
    <t>ذمم _ عمرو رفاعي حسن الرفاعي _ 4871</t>
  </si>
  <si>
    <t>ذمم_MICHAEL KUNDESN - مايكل _ 1203</t>
  </si>
  <si>
    <t>ذمم_ سعيد نعمان مشتاق - عماله خارجية</t>
  </si>
  <si>
    <t>ذمم _ ابراهيم رمزي -1199</t>
  </si>
  <si>
    <t>ذمم _ منال معيض جبرت الزهراني _ 3304</t>
  </si>
  <si>
    <t>ذمم _ ساره عبد الله عبد الرحمن الشهري _ 3305</t>
  </si>
  <si>
    <t>ذمم _ فجر محمد علي عسيري _ 3306</t>
  </si>
  <si>
    <t>ذمم _ شيفاء احمد لمعان الاحمري _ 3307</t>
  </si>
  <si>
    <t>ذمم _ هاجر فهد حماد الشمرى _ 3309</t>
  </si>
  <si>
    <t>ذمم _ اسماء سعيد صالح الزهرانى _ 3310</t>
  </si>
  <si>
    <t>ذمم _ امل سعيد صالح الزهرانى _ 3311</t>
  </si>
  <si>
    <t>ذمم _ مهند ممدوح براهيم غثي الخياري _ 3303</t>
  </si>
  <si>
    <t>ذمم _ شوق بدوي سفر عسيري _ 3308</t>
  </si>
  <si>
    <t>ذمم _ سيد محمد المتول عبد الوهاب _ 4869</t>
  </si>
  <si>
    <t>ذمم _ عمرو حمدي علي العمري _ 1197</t>
  </si>
  <si>
    <t>ذمم _ ابراهيم خليل _ 4873</t>
  </si>
  <si>
    <t>ذمم _ مد رياض ميا _ 4875</t>
  </si>
  <si>
    <t>ذمم _ابراهيم محمد ابراهيم حماد -4876</t>
  </si>
  <si>
    <t>ذمم _وليد عادل عابدين -1204</t>
  </si>
  <si>
    <t>ذمم _اسلام احمد السيد -1206</t>
  </si>
  <si>
    <t>ذمم _ غازى عامر -1202</t>
  </si>
  <si>
    <t>ذمم _ محمد صالح محمد نيروخ _ 1198</t>
  </si>
  <si>
    <t>ذمم _محمد إسماعيل عبد القادر خزيمي _ 1200</t>
  </si>
  <si>
    <t>ذمم _محمود يحيي عطايا نصر _ 1201</t>
  </si>
  <si>
    <t>ذمم _محمد سوفيكول علام  _ 4872</t>
  </si>
  <si>
    <t>ذمم _السيد صبري احمد إبراهيم _ 4874</t>
  </si>
  <si>
    <t>ذمم _مافجول اوسين -4878</t>
  </si>
  <si>
    <t>ذمم _فؤاد محمد صالح سالم _ 4877</t>
  </si>
  <si>
    <t>ذمم_محمد عدنان قمر _ عمالة خارجية</t>
  </si>
  <si>
    <t>*****************</t>
  </si>
  <si>
    <t>*.</t>
  </si>
  <si>
    <t>ذمم_ محمد جابيد -عماله خارجيه</t>
  </si>
  <si>
    <t>ذمم_ محمد احسان -عماله خارجيه</t>
  </si>
  <si>
    <t>ذمم _ محمد سعيد متولى _ 4880</t>
  </si>
  <si>
    <t>ذمم _ احمد زينهم محمد _ 4883</t>
  </si>
  <si>
    <t>ذمم_طاهر صديق محمد صديق خان _عمالة خارجية</t>
  </si>
  <si>
    <t>ذمم_صقيب جافيد جافيد اختار _عمالة خارجية</t>
  </si>
  <si>
    <t>ذمم_عبد الغفار _عمالة خارجية</t>
  </si>
  <si>
    <t>ذمم_نصر كيا _عمالة خارجية</t>
  </si>
  <si>
    <t>ذمم_فيفي ال مياه _عمالة خارجية</t>
  </si>
  <si>
    <t>ذمم _سليم مانان خان -4879</t>
  </si>
  <si>
    <t>ذمم _ مد ازهار مد مياه _ 4881</t>
  </si>
  <si>
    <t>ذمم _ فيفيك كومار انيد راي _ 4882</t>
  </si>
  <si>
    <t>ذمم _ محمد إسحاق كيرادكا _ 1205</t>
  </si>
  <si>
    <t>ذمم _ محمد حسفان محمد حنيف _ 1207</t>
  </si>
  <si>
    <t>ذمم _ معتز محمد مجاور عبد الحافظ _ 1208</t>
  </si>
  <si>
    <t>ذمم _ محمد ظافر حسن العمري _ 3312</t>
  </si>
  <si>
    <t>ذمم _ صباح عبدالله مرعي القحطاني _ 3313</t>
  </si>
  <si>
    <t>ذمم _ ميس يحي محمد القحطاني _ 3314</t>
  </si>
  <si>
    <t>ذمم _ جواهر منير حنيف البقمي _ 3315</t>
  </si>
  <si>
    <t>ذمم _ نوره سعيد محمد الشهري _ 3316</t>
  </si>
  <si>
    <t>ذمم _ لوله علي عبدالله القطحاني _ 3317</t>
  </si>
  <si>
    <t>ذمم _ سعاد سعيد مروعي خبراني _ 3318</t>
  </si>
  <si>
    <t>ذمم _ اسلام جمال السيد الصراوى _ 1210</t>
  </si>
  <si>
    <t>ذمم _ على ياسر عبد السلام على _ 4886</t>
  </si>
  <si>
    <t>ذمم _ سندر كمارن  _ 1209</t>
  </si>
  <si>
    <t>ذمم _ احمد عبد الحليم عليوه المسلمى _ 1210</t>
  </si>
  <si>
    <t>ذمم _ حسين احمد حسين _ 4884</t>
  </si>
  <si>
    <t>ذمم _ ابرار احمد عبد الستار _ 4887</t>
  </si>
  <si>
    <t>ذمم _كوثر مياه _ 4885</t>
  </si>
  <si>
    <t>ذمم _ ساره خالد بن راشد السبيعي  _ 3319</t>
  </si>
  <si>
    <t>ذمم_هيثم ثابت _عمالة خارجية</t>
  </si>
  <si>
    <t>ذمم _ عصام الدين صابر عبدالصمد _ 4888</t>
  </si>
  <si>
    <t>ذمم _ ايهاب كامل خيري السيد _ 4889</t>
  </si>
  <si>
    <t>ذمم _ اشرف عبده السيد قنديل _ 4890</t>
  </si>
  <si>
    <t>ذمم _ محمد شميم إسماعيل _ 1212</t>
  </si>
  <si>
    <t>ذمم _ محمود سيد متولى منصور _ 4892</t>
  </si>
  <si>
    <t>VAT 15% الدفعة المقدمة للعملاء</t>
  </si>
  <si>
    <t>عقد ايجار_19-20  مصنع انظمة الالمنيوم  _100000</t>
  </si>
  <si>
    <t>عقد ايجار_17-18 مصنع الزجاج _100000</t>
  </si>
  <si>
    <t>عقد ايجار_13-14  مصنع انظمة الالمنيوم  _100000</t>
  </si>
  <si>
    <t>عقد ايجار_7-8  مستودع انظمة الالمنيوم  _100000</t>
  </si>
  <si>
    <t>عقد ايجار_6  مستودع انظمة الالمنيوم  _45000_مكتب مشاريع النور</t>
  </si>
  <si>
    <t>عقد ايجار_ورشة 15 -16  _45000_ مكتب مشاريع النور</t>
  </si>
  <si>
    <t>عقد ايجار_شركة ارض المتاجرة-مصنع الحديد- 21 - 22</t>
  </si>
  <si>
    <t>عقد ايجار _70-71 مصنع واجهات الرياض_100000 _ احمد فهد الدسيماني</t>
  </si>
  <si>
    <t>عقد ايجار _مستودع رقم 2 _50000</t>
  </si>
  <si>
    <t>عقد ايجار _ورشة جوجوريو _</t>
  </si>
  <si>
    <t>عقد ايجار _ايمن التويجرى _عمارة الاميرة</t>
  </si>
  <si>
    <t>عقد ايجار _297-298_مصنع الحديد _100000</t>
  </si>
  <si>
    <t>عقد ايجار _304-306_مصنع الحديد _90000</t>
  </si>
  <si>
    <t>عقد ايجار _ مصنع تقنية الطلاء_180000</t>
  </si>
  <si>
    <t>عقد ايجار عماره اسطنبول سكن العمال _230000</t>
  </si>
  <si>
    <t>عقد ايجار_سكن العمال شقة 68-شركة عبدالاله بن صالح المهيلب وشريكه</t>
  </si>
  <si>
    <t>عقد ايجار سكن النسيم القديم _16000</t>
  </si>
  <si>
    <t>عقد ايجار سكن النسيم الجديد1  _20000</t>
  </si>
  <si>
    <t>عقد ايجار سكن النسيم الجديد الهفوف  _26000</t>
  </si>
  <si>
    <t>عقد ايجار مصنع الابواب الخشبيه ورشة 363/364_80000</t>
  </si>
  <si>
    <t>عقد ايجار مصنع الابواب المعدنية _80000</t>
  </si>
  <si>
    <t>عقد ايجار مصنع الحديد  365و366</t>
  </si>
  <si>
    <t>عقد ايجار مصنع  جانبي بالشهر_بجوار الابواب الخشبيه</t>
  </si>
  <si>
    <t>عقد ايجار مصنع  هنجر شركة النخيش</t>
  </si>
  <si>
    <t>عقد ايجار سكن 3و4 عمارة الابناء_36680</t>
  </si>
  <si>
    <t>عقد ايجار شقة 209 و 210 سكن العمال-شركة العواد للاستثمارات</t>
  </si>
  <si>
    <t>عقد ايجار_ سكن الشباب في النسيم2 شقه 33000  _ محمد سعود</t>
  </si>
  <si>
    <t>عقد ايجار_ سكن شقة رقم -مكتب عبدالمجيد محمد عبدالرحمن التويجرى للعقارا</t>
  </si>
  <si>
    <t>عقد ايجار_ سكن 3شقة(10و11و12  -مكتب عبدالمجيد محمد عبدالرحمن التويجرى</t>
  </si>
  <si>
    <t>عقد ايجار_ سكن 6غرف-المناخ-التويجرى</t>
  </si>
  <si>
    <t>عقد ايجار سكن209 العمال اسطنبول. _21000</t>
  </si>
  <si>
    <t>عقد ايجار سكن210 العمال اسطنبول. _21000</t>
  </si>
  <si>
    <t>عقد ايجار _ فيلا دبلكس رقم 2073 _ عبداللةحمود التويجري</t>
  </si>
  <si>
    <t>عقد ايجار _شقة ( 10-11-14-15) _ شركة عبدالاله بن صالح المهيب و شريكه</t>
  </si>
  <si>
    <t>عقد ايجار _ورشة 1 - 2 - مصنع الحديد وقف محمد عبدالمحسن العبد الكريم</t>
  </si>
  <si>
    <t>عقد ايجار _شقة ( 48) _ شركة عبدالاله بن صالح المهيب و شريكه</t>
  </si>
  <si>
    <t>عقد ايجار _شقة ( مايكل) _ شركة عبدالاله بن صالح المهيب و شريكه</t>
  </si>
  <si>
    <t>مجمع الإهلاك</t>
  </si>
  <si>
    <t>مجمع اهلاك أصول حق استخدام</t>
  </si>
  <si>
    <t>مجمع اهلاك _ كرفانات _ المصنع</t>
  </si>
  <si>
    <t>مجمع اهلاك_سيارات_مصنع الحديد</t>
  </si>
  <si>
    <t>مجمع اهلاك _ اصول حق استخدام_ عقود السيارات</t>
  </si>
  <si>
    <t>مجمع اهلاك _ اصول حق استخدام_ عقود الايجارات</t>
  </si>
  <si>
    <t>تمويلات بنكية - شهر يناير 2022</t>
  </si>
  <si>
    <t>تمويلات بنكية - شهر مارس 2022</t>
  </si>
  <si>
    <t>تمويلات بنكية - شهر ابريل _ 2022</t>
  </si>
  <si>
    <t>تمويلات بنكية - شهر يونيه _ 2022</t>
  </si>
  <si>
    <t>تمويلات بنكية - شهر يوليو _ 2022</t>
  </si>
  <si>
    <t>تمويلات بنكية - شهر اغسطس _ 2022</t>
  </si>
  <si>
    <t>تمويلات بنكية - شهر سبتمبر _ 2022</t>
  </si>
  <si>
    <t>تمويلات بنكية - شهر مايو _ 2022</t>
  </si>
  <si>
    <t>تمويلات بنكية - شهراكتوبر _ 2022</t>
  </si>
  <si>
    <t>تمويلات بنكية - شهرنوفمبر _ 2022</t>
  </si>
  <si>
    <t>تمويلات بنكية - شهر ديسمبر  _ 2022</t>
  </si>
  <si>
    <t>تمويلات بنكية - شهر يناير   _ 2023</t>
  </si>
  <si>
    <t>تمويلات بنكية - شهر فبراير   _ 2023</t>
  </si>
  <si>
    <t>تمويلات بنكية - شهر مارس   _ 2023</t>
  </si>
  <si>
    <t>تمويلات بنكية - شهر ابريل   _ 2023</t>
  </si>
  <si>
    <t>تمويلات بنكية - شهر مايو   _ 2023</t>
  </si>
  <si>
    <t>تمويلات بنكية - شهر يونيه   _ 2023</t>
  </si>
  <si>
    <t>تمويلات بنكية - شهر يوليو    _ 2023</t>
  </si>
  <si>
    <t>تمويلات بنكية - شهر اغسطس   _ 2023</t>
  </si>
  <si>
    <t>تمويلات بنكية - شهر سبتمبر   _ 2023</t>
  </si>
  <si>
    <t>تمويلات بنكية - شهر اكتوبر   _ 2023</t>
  </si>
  <si>
    <t>تمويلات بنكية - شهر  نوفمبر  _ 2023</t>
  </si>
  <si>
    <t>تمويلات بنكية - شهر فبراير  _ 2024</t>
  </si>
  <si>
    <t>تمويلات بنكية - شهر  ديسمبر  _ 2023</t>
  </si>
  <si>
    <t>تمويلات بنكية - شهر يناير  _ 2024</t>
  </si>
  <si>
    <t>تمويلات بنكية - شهر مارس_ 2024</t>
  </si>
  <si>
    <t>تمويلات بنكية - شهر ابريل_ 2024</t>
  </si>
  <si>
    <t>تمويلات بنكية - شهر مايو _ 2024</t>
  </si>
  <si>
    <t>تمويلات بنكية - شهر يونية _ 2024</t>
  </si>
  <si>
    <t>تمويلات بنك الرياض _قرض بنك الرياض</t>
  </si>
  <si>
    <t>تمويلات بنك الرياض _ التزام  فؤائد مؤجلة قرض الرياض</t>
  </si>
  <si>
    <t>تمويلات بنك الرياض _لاغي1</t>
  </si>
  <si>
    <t>تمويلات بنك الرياض _ لاغي</t>
  </si>
  <si>
    <t>تمويل _ شركة تمويل الأولى قسط مايو 2022</t>
  </si>
  <si>
    <t>تمويل _ شركة تمويل الأولى قسط شهر يونيو 2022</t>
  </si>
  <si>
    <t>تمويل _ شركة تمويل الأولى قسط شهر يوليو 2022</t>
  </si>
  <si>
    <t>تمويل _ شركة تمويل الأولى قسط شهر أغسطس 2022</t>
  </si>
  <si>
    <t>تمويل _ شركة تمويل الأولى قسط شهر سبتمبر 2022</t>
  </si>
  <si>
    <t>تمويل _ شركة تمويل الأولى قسط شهر أكتوبر 2022.</t>
  </si>
  <si>
    <t>تمويل _ شركة تمويل الأولى قسط شهر نوفمبر 2022</t>
  </si>
  <si>
    <t>تمويل _ شركة تمويل الأولى قسط شهر ديسمبر 2022</t>
  </si>
  <si>
    <t>تمويل_ شركة تمويل الاولي قسط يناير 2023</t>
  </si>
  <si>
    <t>تمويل_ شركة تمويل الاولي قسط فبراير 2023</t>
  </si>
  <si>
    <t>تمويل_ شركة تمويل الاولي قسط مارس 2023</t>
  </si>
  <si>
    <t>تمويل_ شركة تمويل الاولي قسط ابريل 2023</t>
  </si>
  <si>
    <t>تمويل_ شركة تمويل الاولي قسط مايو 2023</t>
  </si>
  <si>
    <t>تمويل_ شركة تمويل الاولي قسط يونيه 2023</t>
  </si>
  <si>
    <t>تمويل_ شركة تمويل الاولي قسط يوليو 2023</t>
  </si>
  <si>
    <t>تمويل_ شركة تمويل الاولي قسط اغسطس 2023</t>
  </si>
  <si>
    <t>تمويل_ شركة تمويل الاولي قسط سبتمبر 2023</t>
  </si>
  <si>
    <t>تمويل_ شركة تمويل الاولي قسط اكتوبر 2023</t>
  </si>
  <si>
    <t>تمويل_ شركة تمويل الاولي قسط نوفمبر 2023</t>
  </si>
  <si>
    <t>تمويل_ شركة تمويل الاولي قسط ديسمبر 2023</t>
  </si>
  <si>
    <t>قروض وتسهيلات بنكية غير متداولة</t>
  </si>
  <si>
    <t>تمويل_ شركة تمويل الاولي قسط يناير 2024</t>
  </si>
  <si>
    <t>تمويل_ شركة تمويل الاولي قسط فبراير 2024</t>
  </si>
  <si>
    <t>تمويل_ شركة تمويل الاولي قسط مارس 2024</t>
  </si>
  <si>
    <t>تمويل_ شركة تمويل الاولي قسط ابريل 2024</t>
  </si>
  <si>
    <t>تمويل_ شركة تمويل الاولي قسط مايو 2024</t>
  </si>
  <si>
    <t>تمويل_ شركة تمويل الاولي قسط يونيه 2024</t>
  </si>
  <si>
    <t>تمويل_ شركة تمويل الاولي قسط يوليو 2024</t>
  </si>
  <si>
    <t>تمويل_ شركة تمويل الاولي قسط اغسطس 2024</t>
  </si>
  <si>
    <t>تمويل_ شركة تمويل الاولي قسط سبتمبر 2024</t>
  </si>
  <si>
    <t>تمويل_ شركة تمويل الاولي قسط اكتوبر 2024</t>
  </si>
  <si>
    <t>تمويل  بنك الرياض _القسط _ لاغي1</t>
  </si>
  <si>
    <t>تمويل  بنك الرياض _القسط _ لاغي2</t>
  </si>
  <si>
    <t>الموردين</t>
  </si>
  <si>
    <t>مورد_ مصنع شركة المتولى للمنتجات الفولازيه</t>
  </si>
  <si>
    <t>مورد_ مؤسسة المنيوم العاصمة للتجارة</t>
  </si>
  <si>
    <t>مورد_ شركة محسن سيف اليافعي وشركاؤه</t>
  </si>
  <si>
    <t>مورد_ شركة الزامل القابضة - سليكون</t>
  </si>
  <si>
    <t>مورد_ مصنع شركة موانع التسرب الفنية المحدودة - ربل</t>
  </si>
  <si>
    <t>مورد_ الشركة المتحدة للصناعات الزجاجية- الفوزان</t>
  </si>
  <si>
    <t>مورد_ مصنع برني للالمنيوم و المعادن</t>
  </si>
  <si>
    <t>مورد_ شركة الاندلس القابضة - زجاج</t>
  </si>
  <si>
    <t>مورد_ شركة جاردين السعودية</t>
  </si>
  <si>
    <t>مورد_ الشركة العربية المتحدة للزجاج المسطح</t>
  </si>
  <si>
    <t>مورد_ مؤسسة طيف الشام للمقاولات</t>
  </si>
  <si>
    <t>مورد_ شركة الزجاج المعماري - ارك جلاس</t>
  </si>
  <si>
    <t>مورد_ شركة معمار للمعدات الانشائية والتجارة المحدودة</t>
  </si>
  <si>
    <t>مورد_ شركة امداد الرياض (شركة نسما ترك التجاريه)</t>
  </si>
  <si>
    <t>مورد_ شركة الدانوب السعودي للتجارة المحدودة - أنظمة</t>
  </si>
  <si>
    <t>مورد_ شركة المواد الخصوصية للكيماويات -  الجفالي</t>
  </si>
  <si>
    <t>مورد_ شركة هيلتي العربية السعودية</t>
  </si>
  <si>
    <t>مورد_ شركة بيت التطور للتجارة</t>
  </si>
  <si>
    <t>مورد_ الشركة السعودية للالات الصناعية المحدودة - سيمكو</t>
  </si>
  <si>
    <t>مورد_ شركة شهاب الصناعية التجارية</t>
  </si>
  <si>
    <t>مورد_ مؤسسة ماس السعودية للتجارة - ماكينات</t>
  </si>
  <si>
    <t>مورد_ شركة هيرا للصناعة</t>
  </si>
  <si>
    <t>مورد_ مصنع الضحيان لألواح الالمنيوم</t>
  </si>
  <si>
    <t>مورد_ محمد ابراهيم المدني للتجارة - قطع غيار وتر جيت</t>
  </si>
  <si>
    <t>مورد_ شركة منتجات الالمنيوم الوبكو - أنظمة</t>
  </si>
  <si>
    <t>مورد_ شركة مناع للزجاج</t>
  </si>
  <si>
    <t>مورد_ شركة اتون للتجارة</t>
  </si>
  <si>
    <t>مورد_ شركة ابناء احمد عمر باحليوه - براغي</t>
  </si>
  <si>
    <t>مورد_ شركة ابناء ابرهيم عبد الرحمن المانع للتجارة و الصناعة</t>
  </si>
  <si>
    <t>مورد_ شركة مجموعة التيسير تالكو الصناعية</t>
  </si>
  <si>
    <t>مورد_ شركة الاندلس للتجارة - المنيوم و اكسسوارات</t>
  </si>
  <si>
    <t>مورد_ شركة عثمان عبد الرحمن العصيمي و شركاه التجارية</t>
  </si>
  <si>
    <t>مورد_ شركة العاشوري للتجارة و الصناعة و المقاولات</t>
  </si>
  <si>
    <t>مورد_ شركة هدايه السعوديه المحدوده</t>
  </si>
  <si>
    <t>مورد_ شركة تجديف للتجارة</t>
  </si>
  <si>
    <t>مورد_ الشركة العربية لتشكيل وزخرفة الزجاج</t>
  </si>
  <si>
    <t>مورد_ مؤسسة الواح الخليج للتجارة (تكنو بوند )</t>
  </si>
  <si>
    <t>مورد_ شركة الاوساط الطيبة للتجارة -مؤسسة بيت الايثار</t>
  </si>
  <si>
    <t>مورد الخطوط المتخصصة للاعمال المعدنية</t>
  </si>
  <si>
    <t>مؤسسة بوابة الشتر</t>
  </si>
  <si>
    <t>مورد_ مؤسسة مكائن الخليج للتجارة - جوماكو</t>
  </si>
  <si>
    <t>مورد_ المصنع السعودي لفواصل الالمنيوم</t>
  </si>
  <si>
    <t>مورد_ شركة  بروق الامان التجاريه</t>
  </si>
  <si>
    <t>مورد _شركة المطاط الفني المحدوده</t>
  </si>
  <si>
    <t>مورد_ شركة تقنيات الدهان للتجارة</t>
  </si>
  <si>
    <t>مورد_ الشركة السعودية الامريكية للزجاج</t>
  </si>
  <si>
    <t>مورد_ مؤسسة الالات الدقيقة للتجارة</t>
  </si>
  <si>
    <t>مورد_ شركة خبراء الالواح المركبة المحدوده.</t>
  </si>
  <si>
    <t>مورد _ شركة شدادات الخرسانة المتقدمة</t>
  </si>
  <si>
    <t>مورد _ شركة الخالدي للمقاولات المكانيكيه</t>
  </si>
  <si>
    <t>مورد _ مؤسسة فنون الوحده التقنية للتجاره</t>
  </si>
  <si>
    <t>موردمغلق _ شركة عصام قباني _ANM_وPO.200500100</t>
  </si>
  <si>
    <t>مورد _ مؤسسة التلال الزجاجيه للتجاره</t>
  </si>
  <si>
    <t>مورد_شركة الكفاءة المحدودة</t>
  </si>
  <si>
    <t>مورد _ شركة سيكا العربيه السعودية المحدوده</t>
  </si>
  <si>
    <t>مورد_ شركة المصنع العالمى للاحذية الرياضية والبلاستيكية</t>
  </si>
  <si>
    <t>مورد _ مصنع ابراهيم يوسف العوضي</t>
  </si>
  <si>
    <t>مورد _ مؤسسة اوبين الابيض للمقاولات</t>
  </si>
  <si>
    <t>مورد_ مؤسسة المنصات المتحركة للتجارة</t>
  </si>
  <si>
    <t>مورد_ شركة منافع الصناعية المحدودة</t>
  </si>
  <si>
    <t>مورد_ شركة عبد العزيز وسعد المعجل</t>
  </si>
  <si>
    <t>مورد_ مؤسسة محمد خليل ثوينى للتكييف والتبريد</t>
  </si>
  <si>
    <t>مورد_ شركة العدد العربية للتجارة / مؤسسة المهرى للتجارة</t>
  </si>
  <si>
    <t>مورد_ مصنع البتراء للصناعات المعدنية</t>
  </si>
  <si>
    <t>مورد_ الخليج للسحب GULF EXTRUSIONS</t>
  </si>
  <si>
    <t>مورد_ شركة دوم الواجهات المحدودة</t>
  </si>
  <si>
    <t>مورد_ مؤسسة يوسف صالح الروق التجارية</t>
  </si>
  <si>
    <t>مورد_ شركة الاندلس  - الابواب والمصاعد</t>
  </si>
  <si>
    <t>مورد_ شركة التجهيزات والمشاريع العربية</t>
  </si>
  <si>
    <t>مورد_ شركة ارميتال للانابيب الفولاذية</t>
  </si>
  <si>
    <t>مورد_ مؤسسة عبير الاطلس للتجارة</t>
  </si>
  <si>
    <t>مورد_ مؤسسة عمر سعد الصانع للمقاولات</t>
  </si>
  <si>
    <t>مورد_ شركة عبد الرزاق قنبر الانصارى</t>
  </si>
  <si>
    <t>مورد_ شركة مصنع شبك وحديد التقنية العليا</t>
  </si>
  <si>
    <t>مورد_ شركة صهر للتجارة</t>
  </si>
  <si>
    <t>مورد خدمة _  شركة الاجزى  للمقاولات_</t>
  </si>
  <si>
    <t>مورد_ شركة النافع للحديد</t>
  </si>
  <si>
    <t>مورد_ شركة عصام  محمد خيري قباني لاعمال الزجاج</t>
  </si>
  <si>
    <t>مورد _ شركة بريق نجد للتجارة والمقاولات</t>
  </si>
  <si>
    <t>مورد _ شركة الدرع للتجارة و المقاولات</t>
  </si>
  <si>
    <t>مورد _ مؤسسة ركن المسبار التجارية</t>
  </si>
  <si>
    <t>مورد_ مؤسسة اعمار المتميزة للتجارة</t>
  </si>
  <si>
    <t>مورد_ شركة كريم العربى التجارية</t>
  </si>
  <si>
    <t>مورد_ شركة مكونات البناء</t>
  </si>
  <si>
    <t>مورد_ جارنت العربية - قطع غيار وتر جيت</t>
  </si>
  <si>
    <t>مورد_ شركة السيف مشروع ساب _ ليندنر خامات</t>
  </si>
  <si>
    <t>مورد_ مؤسسة نماء المتميزة للمعدات الصناعى</t>
  </si>
  <si>
    <t>مورد_ شركة الروق التجارية</t>
  </si>
  <si>
    <t>مورد_ الشركة الفنية للزجاج  - تكنوجلاس</t>
  </si>
  <si>
    <t>مورد_ مؤسسة تراث الامارات للتجارة</t>
  </si>
  <si>
    <t>مورد_ مؤسسة مرجان العربية للتجارة</t>
  </si>
  <si>
    <t>مورد_ شركة المكتب الفنى للاعمال الدولية</t>
  </si>
  <si>
    <t>مورد_ شركة عالم القلعة للتجارة</t>
  </si>
  <si>
    <t>مورد_ SGB BAROOM LIMITED</t>
  </si>
  <si>
    <t>مورد_ شركة الحلول المطلقة للحديد</t>
  </si>
  <si>
    <t>مورد_ ATC SAUDI CO</t>
  </si>
  <si>
    <t>مورد_ مؤسسة قلعة الحاسوب التجارية</t>
  </si>
  <si>
    <t>مورد_ شركة ديماس للتجارة والمقاولات</t>
  </si>
  <si>
    <t>مورد_ MASTER BUILDERS SOLUTIONS</t>
  </si>
  <si>
    <t>مورد_ شركة ماب الاتحاد للتجارة والمقاولات</t>
  </si>
  <si>
    <t>مورد_ شركة اسا ابلوى لانظمة المداخل السعودية ASSA ABLOY</t>
  </si>
  <si>
    <t>مورد_ شركة محترف التقنية الاحدث لتقنية المعلومات</t>
  </si>
  <si>
    <t>مورد_ رضا شركة تجارة وتطوير المعدات والالاتREDA</t>
  </si>
  <si>
    <t>مورد_ UNITED STEEL INDUSTRIES</t>
  </si>
  <si>
    <t>مورد_ شركة الشرق الاوسط الحديث المحدودة</t>
  </si>
  <si>
    <t>مورد_ شركة برج الحضارة للتجارة</t>
  </si>
  <si>
    <t>مورد_ مؤسسة عبدالله غازى العطاس للتجارة</t>
  </si>
  <si>
    <t>مورد_ شركة المنشار الماسى للصناعة</t>
  </si>
  <si>
    <t>مورد_ شركة ضمن البناء للمقاولات العامة</t>
  </si>
  <si>
    <t>مورد_ SMART ACCESS SOLUTIONS COMPANY LTD.CO - دورما</t>
  </si>
  <si>
    <t>مورد_ مؤسسة مهمات الاركان للتجارة</t>
  </si>
  <si>
    <t>مورد_ نظم المعمار</t>
  </si>
  <si>
    <t>مورد_ شركة فيزيكو السعودية للتجارة المحدودة</t>
  </si>
  <si>
    <t>مورد_ مؤسسة بتلة محمد على البراهيم التجارية</t>
  </si>
  <si>
    <t>مورد_شركة أنظمة المستقبل الحديث للمقاولات_رخام</t>
  </si>
  <si>
    <t>مورد_شركة مركل للصناعة</t>
  </si>
  <si>
    <t>مورد_شركة مصنع العاشور لحوامل الكابلات</t>
  </si>
  <si>
    <t>مورد _مؤسسة حسان سالم ابراهيم السالم للتجارة رخام</t>
  </si>
  <si>
    <t>مورد_مؤسسة نيلوفر السكة للسراميك</t>
  </si>
  <si>
    <t>مورد_ مؤسسة منصات البداية التجاريه</t>
  </si>
  <si>
    <t>مورد_ مؤسسة اعمار المغارات للمقاولات</t>
  </si>
  <si>
    <t>مورد_ شركة رواد الزمن التجارية</t>
  </si>
  <si>
    <t>مورد_ FOSAM COMPANY LIMITED</t>
  </si>
  <si>
    <t>مورد_ محل شيهانة محمد حبيب محمد يوسف</t>
  </si>
  <si>
    <t>مورد _ شركة تجار مواد البناء العالمية المحدودة</t>
  </si>
  <si>
    <t>مورد_ المصنع السعودى للسقالات المعدنية</t>
  </si>
  <si>
    <t>مورد_ مؤسسة اطلس المتطورة للمعدات الصناعية</t>
  </si>
  <si>
    <t>مورد_ شركة الاسقف العربية للعزل الحرارى</t>
  </si>
  <si>
    <t>مورد_ شركة تقنية الالات والمعدات الحديثة</t>
  </si>
  <si>
    <t>مورد _ شركة محمد محمود بدر الدين _ كلادينج</t>
  </si>
  <si>
    <t>مورد_ شركة الجذور المبتكرة الصناعية</t>
  </si>
  <si>
    <t>مورد_ شركة واجهات ذكية للتجارة</t>
  </si>
  <si>
    <t>مورد_ شركة المصنع السعودي لصناعه الصوف</t>
  </si>
  <si>
    <t>مورد_ شركة عبد الله ناصر العودان - كوميت - زجاج</t>
  </si>
  <si>
    <t>مورد_ افاق الحلول للتجارة - معدات صناعية وقطع غيار</t>
  </si>
  <si>
    <t>مورد_ شركة مقضب عمان التجارية</t>
  </si>
  <si>
    <t>مورد_ مؤسسة المصدر الوطنى للمقاولات</t>
  </si>
  <si>
    <t>مورد_شركة مصنع العاشورى للطاقة والاتصالات</t>
  </si>
  <si>
    <t>مورد_ مؤسسة الشارد للتجارة</t>
  </si>
  <si>
    <t>مورد_ شركة العربية المختصة للصناعة</t>
  </si>
  <si>
    <t>مورد_ شركة دهانات سابكوت المحدودة</t>
  </si>
  <si>
    <t>مورد_ شركة الوعلان للتجارة</t>
  </si>
  <si>
    <t>مورد_ شركة ملان لمنتجات الحديد</t>
  </si>
  <si>
    <t>مورد_ شركة الفلزات الحديثة للتجارة</t>
  </si>
  <si>
    <t>مورد_ مؤسسة تاهيل الحلول التجارية</t>
  </si>
  <si>
    <t>مورد_ مؤسسة الهدف القريب للتجارة</t>
  </si>
  <si>
    <t>مورد_ شركة تقنية القبب للصناعة</t>
  </si>
  <si>
    <t>مورد_ مؤسسة درة العدد التجارية</t>
  </si>
  <si>
    <t>مورد_ مؤسسه الرابط الدولي -international link</t>
  </si>
  <si>
    <t>مورد _ مؤسسة مفهوم الالات التجاريه</t>
  </si>
  <si>
    <t>مورد_ شركة عالم الهياكل المعدنية للمقاولات</t>
  </si>
  <si>
    <t>مورد_ شركة الراجحى للبناء والتعمير</t>
  </si>
  <si>
    <t>مورد_ شركة ثرى الفا للمقاولات شركة شخص واحد</t>
  </si>
  <si>
    <t>مورد_ شركة بتراء الانشاءات للمقاولات</t>
  </si>
  <si>
    <t>مورد_ مؤسسة النظام المبكر للتجارة</t>
  </si>
  <si>
    <t>مورد_ مصنع جولدن جلاس للزجاج</t>
  </si>
  <si>
    <t>مورد_ شركة ثلاثى الامداد للتجارة</t>
  </si>
  <si>
    <t>مورد_ شركة الاخشاب العالمية المحدوده</t>
  </si>
  <si>
    <t>مورد _ ورشة جلواء للحدادة والامنيوم</t>
  </si>
  <si>
    <t>مورد_ شركة مجموعة التيسير تالكو الصناعية-جوتمان</t>
  </si>
  <si>
    <t>مورد_ شركة الهرم الرابع للصناعات المعدنية</t>
  </si>
  <si>
    <t>مورد متنوع _ ارميتال _تكنال</t>
  </si>
  <si>
    <t>مورد متنوع _ارميتال_ جلاس تيك</t>
  </si>
  <si>
    <t>مورد متنوع _ باكس _ خبراء الالواح</t>
  </si>
  <si>
    <t>مورد متنوع _ارميتال_ ASSA ABLOY</t>
  </si>
  <si>
    <t>مورد متنوع _ ارميتال _الدانوب</t>
  </si>
  <si>
    <t>مورد متنوع _ ANM _ولوف</t>
  </si>
  <si>
    <t>مورد متنوع _ العراب_ابناء ابراهيم المانع</t>
  </si>
  <si>
    <t>مورد متنوع _ مصنع الصوف الصخري السعودي</t>
  </si>
  <si>
    <t>مورد متنوع _ مجموعة  الجذور العربية</t>
  </si>
  <si>
    <t>مورد متنوع _ ASSA ABOLY - ANM</t>
  </si>
  <si>
    <t>مورد متنوع _ شركة الاندلس</t>
  </si>
  <si>
    <t>مورد متنوع _ شوكو</t>
  </si>
  <si>
    <t>مورد متنوع _ شركة تكنال / مصنع انظمة</t>
  </si>
  <si>
    <t>مورد متنوع _ فورستر شابورجى</t>
  </si>
  <si>
    <t>مورد متنوع _ شركة الاسقف العربية للعزل الحرارى</t>
  </si>
  <si>
    <t>مورد متنوع _ مؤسسة نظم المعمار التجارية</t>
  </si>
  <si>
    <t>مورد نقدي _ شركة ابراهيم الجفالي للمعدات الثقيلة0</t>
  </si>
  <si>
    <t>مورد نقدي_ شركة مصنع المنهل للمياة المحدودة</t>
  </si>
  <si>
    <t>مورد خدمة _ شركة التجارة العالمية 0</t>
  </si>
  <si>
    <t>مورد نقدي _ شركة الدريس للصناعة 0</t>
  </si>
  <si>
    <t>مورد نقدي _شركة المختبر الخليجي لخدمات المعايرة 0</t>
  </si>
  <si>
    <t>مورد  نقدي _ شركة منصور المساعد للتجارة 0</t>
  </si>
  <si>
    <t>مورد نقدي _الشركة الاهلية لتامين التعاون 0</t>
  </si>
  <si>
    <t>مورد نقدي _مؤسسة عبد العزيز ابو عبيد0</t>
  </si>
  <si>
    <t>مورد نقدي _شركة مسارات العالمية 0</t>
  </si>
  <si>
    <t>مورد نقدي _ارميتال للصناعات المعدنية 0</t>
  </si>
  <si>
    <t>مورد نقدي _مصنع تقنية ثلاثي الابعاد0</t>
  </si>
  <si>
    <t>مورد نقدي _مؤسسة السهم المنافس 0</t>
  </si>
  <si>
    <t>مورد نقدي _مؤسسة تأهيل المسكن0</t>
  </si>
  <si>
    <t>مورد نقدي _اورجا داتا_برنامج المكتب 0</t>
  </si>
  <si>
    <t>مورد نقدي _مؤسسة عبدالله ابراهيم فلاته لتقنية المعلومات-حلول مدينة الش</t>
  </si>
  <si>
    <t>مورد نقدي _الشركة المعاينة المتطورة للفحص0</t>
  </si>
  <si>
    <t>مورد نقدي _مؤسسة حريرة مطلق 0</t>
  </si>
  <si>
    <t>مورد نقدي _مؤسسة حسن محمد المحروس0</t>
  </si>
  <si>
    <t>مورد نقدي _مؤسسة مجد الخزامي 0</t>
  </si>
  <si>
    <t>مورد نقدي _مؤسسة ولوف للتجارة 0</t>
  </si>
  <si>
    <t>مورد نقدي _مصدر للتجهيزات الفنية 0</t>
  </si>
  <si>
    <t>مورد نقدي _شركة زيروكس 0</t>
  </si>
  <si>
    <t>مورد نقدي _مؤسسة منصات الغربية 0</t>
  </si>
  <si>
    <t>مورد نقدي _جيسكو لاند تاشيرات فلبين 0</t>
  </si>
  <si>
    <t>مورد نقدي _مؤسسة عبدلله ابراهيم 0</t>
  </si>
  <si>
    <t>مورد نقدي _شركة المصيريعي للمعدات 0</t>
  </si>
  <si>
    <t>مورد نقدي _الانامل الفضية للمقاولات 0</t>
  </si>
  <si>
    <t>مورد نقدي _مؤسسة رؤية المساحة 0</t>
  </si>
  <si>
    <t>مورد نقدي _ كلادينج 0_MITSUBISHI</t>
  </si>
  <si>
    <t>مورد نقدي _ مؤسسة لمعة الاشعال 0</t>
  </si>
  <si>
    <t>مورد نقدي _ شركة محمد وعبد الرحمن 0</t>
  </si>
  <si>
    <t>مورد نقدي_ مجموعة الجذور العربيه</t>
  </si>
  <si>
    <t>مورد نقدي _ كيمكو ايسوفر الشركه السعوديه الدوليه لصناعة المواد العازله</t>
  </si>
  <si>
    <t>مورد نقدي _ مؤسسة قمة العروبه للتجاره</t>
  </si>
  <si>
    <t>مورد نقدي _ مؤسسة محمد ضناوي لخدمات البناء</t>
  </si>
  <si>
    <t>مورد نقدي _ مؤسسة ضوء اسيا للمقاولات_كامل</t>
  </si>
  <si>
    <t>مورد نقدي _ شركة محمد وعبد الرحمن البواردى</t>
  </si>
  <si>
    <t>مورد نقدي _ مؤسسة سانا للتجاره</t>
  </si>
  <si>
    <t>مورد نقدي_ مؤسسة عقول البيانات للتكنولوجيا</t>
  </si>
  <si>
    <t>مورد نقدي_مؤسسة رائد خليل النمرى التجارية</t>
  </si>
  <si>
    <t>مورد نقدي _ شركة لاس العربيه</t>
  </si>
  <si>
    <t>مورد نقدي _ شركة مصنع تقنية الالواح _ تكنوبنل</t>
  </si>
  <si>
    <t>مورد نقدي _ مؤسسة ركن اليمان للمقاولات</t>
  </si>
  <si>
    <t>مورد نقدي _ مؤسسة التعرفة الدوليه لتجارة البلاستيك</t>
  </si>
  <si>
    <t>مورد نقدي_ شركة مدار لمواد البناء المحدوده</t>
  </si>
  <si>
    <t>مورد نقدي_ مؤسسة تقنية الابواب التجاريه</t>
  </si>
  <si>
    <t>مورد نقدي_ مؤسسة موضة السندس للتجارة</t>
  </si>
  <si>
    <t>مورد نقدي _ بنزين ساسكو_2275 DRA_ شادي_12527</t>
  </si>
  <si>
    <t>مورد نقدي _شركة عين الصيانه</t>
  </si>
  <si>
    <t>مورد نقدي_ مؤسسة قيادات للتجارة وتقنية المعلومات</t>
  </si>
  <si>
    <t>مورد نقدي _مؤسسة المتحدة واو فاشون للدعاية والاعلان</t>
  </si>
  <si>
    <t>مورد نقدي_ شركة اتحاد الخليج للتامين</t>
  </si>
  <si>
    <t>مورد نقدي_ شركة طريق الكون المحدوده</t>
  </si>
  <si>
    <t>مورد نقدي_ شركة افلاك للصناعات الالكترونيه _بصمه</t>
  </si>
  <si>
    <t>مورد نقدي _مؤسسة مصدر المعادن</t>
  </si>
  <si>
    <t>مورد نقدي _ بنزين ساسكو 2275 GBB_ ربيع _ 02909</t>
  </si>
  <si>
    <t>مورد نقدي _ بنزين ساسكو 2463 UNA_علاء احمد  _ 13036</t>
  </si>
  <si>
    <t>مورد نقدي _ بنزين ساسكو 2496 ZEA_حسين سليم _ 12603</t>
  </si>
  <si>
    <t>مورد نقدي _ بنزين ساسكو_ 4034 HVA _محروس _  13038</t>
  </si>
  <si>
    <t>مورد نقدي _ بنزين ساسكو_ 4534 GDB _علاء احمد _   03176</t>
  </si>
  <si>
    <t xml:space="preserve">  مورد نقدي _ بنزين ساسكو_6158 LUA_ احمد عبدالهادي_ 03274</t>
  </si>
  <si>
    <t xml:space="preserve"> مورد نقدي _ بنزين ساسكو_6322 KJA_علاء احمد _13043</t>
  </si>
  <si>
    <t xml:space="preserve"> مورد نقدي _ بنزين ساسكو_ 6776 ABB_ احمد  وحيد _ 03200( رضا سمير )</t>
  </si>
  <si>
    <t xml:space="preserve"> مورد نقدي _ بنزين ساسكو_ باص لوحة رقم 4340 _ 54899( شريحه alj 7926 )</t>
  </si>
  <si>
    <t xml:space="preserve"> مورد نقدي _ بنزين ساسكو_  8228 tua _ ربيع وحيد  _ 02948</t>
  </si>
  <si>
    <t xml:space="preserve"> مورد نقدي _ بنزين ساسكو_8804 zva _ علاءاحمد _ 002950</t>
  </si>
  <si>
    <t>مورد نقدي _ بنزين ساسكو_ 9287 HSA_سيد سويلم_53416</t>
  </si>
  <si>
    <t>مورد نقدي _ بنزين ساسكو_  4311 BSB_ علاء احمد _02896-ملغي XXXXXXXXXXXX</t>
  </si>
  <si>
    <t>مورد نقدي _ بنزين ساسكو_  بطاقة المترو_ابراهيم ذكي 6322-KJA</t>
  </si>
  <si>
    <t>مورد نقدي _ بنزين ساسكو_  شريحه _2405 L SB_ حسين محمد</t>
  </si>
  <si>
    <t>مورد نقدي_ مؤسسة خالد محمد المصيريعي للتجارة</t>
  </si>
  <si>
    <t>مورد نقدي _ بنزين ساسكو_  مغلقXXXXXXXXXXX</t>
  </si>
  <si>
    <t>مورد نقدي _ بنزين ساسكو xab  /  ملغية XXXXXXXXXXX</t>
  </si>
  <si>
    <t>مورد نقدي _ مؤسسة عالم اللحام للتجارة</t>
  </si>
  <si>
    <t>مورد نقدي _ امل الحياه للمقاولات _ مياه الواتر جيت</t>
  </si>
  <si>
    <t>مورد نقدي _ مؤسسة سفوف الرمال للمقاولات</t>
  </si>
  <si>
    <t>مورد نقدي _سعاد حسين الحارثى</t>
  </si>
  <si>
    <t>مورد نقدي _ بنزين ساسكو_ 3367 TXB_حسين سالم_</t>
  </si>
  <si>
    <t>مورد نقدي _مؤسسة انوار القاطر لصيانة الالكترونيات</t>
  </si>
  <si>
    <t>مورد نقدي _ بنزين ساسكو_ 9134 ZXB_احمد وحيد_</t>
  </si>
  <si>
    <t>مورد نقدي _مصدر لمواد النجارة</t>
  </si>
  <si>
    <t>مورد نقدي _ بنزين ساسكو_  GNA 3605  احمد العجمي</t>
  </si>
  <si>
    <t>مورد نقدي _ مؤسسة عده ومسمار للتجارة</t>
  </si>
  <si>
    <t>مورد نقدي _ بنزين ساسكو باص كوستر _  LXB  7321 - اسامه شلبي</t>
  </si>
  <si>
    <t>مورد نقدي _ بنزين ساسكو  هايلوكس 2023 _  UXB 1953  احمد عبد الهادي</t>
  </si>
  <si>
    <t>مورد نقدي_ شركة سند العروبة للتجارة</t>
  </si>
  <si>
    <t>مورد نقدي _مؤسسة راكان هادى عبد الله الحربى</t>
  </si>
  <si>
    <t>مورد نقدي _ الشركة العربية للمختبرات والتربة</t>
  </si>
  <si>
    <t>مورد خشب  _ شركة انفال السعودية للمشاريع المحدودة</t>
  </si>
  <si>
    <t>مورد خدمة_ شركة مصنع الاهلي للالمنيوم _نافكو0</t>
  </si>
  <si>
    <t>مورد خدمة_ شركة انماط الصناعيه للصناعه _دهان.</t>
  </si>
  <si>
    <t>مورد خدمة_ شركة رضا الوطنيه للدهانات _دهان0</t>
  </si>
  <si>
    <t>مورد خدمة_ شركة المكان العالى التجاريه-تذاكر سفر0</t>
  </si>
  <si>
    <t>مورد خدمة_ مؤسسة سناس للتجاره - DHL0</t>
  </si>
  <si>
    <t>مورد خدمة_ التعاونية للتامين _انظمة_رقم_19329960.0</t>
  </si>
  <si>
    <t>مورد خدمة_ شركة القصر جلاس الصناعيه_سكريت0</t>
  </si>
  <si>
    <t>مورد خدمة_ شركة مصنع العالمية لتصنيع الزجاج المضاد للكسر _سكريت.</t>
  </si>
  <si>
    <t>مورد خدمة_ شركة خالد ظافر واخوانه - جمرك ..0</t>
  </si>
  <si>
    <t>مورد خدمة_ شركة نما الدار للمقاولات المحدودة .</t>
  </si>
  <si>
    <t>مورد خدمة_ مجموعة النظم التطبيقية - برنامج دلتا .</t>
  </si>
  <si>
    <t>مورد خدمة_ مؤسسة الشمري - تأجير فوركلفت.</t>
  </si>
  <si>
    <t>مورد خدمة_ شركة رفيفكم للمقاولات - عتيق</t>
  </si>
  <si>
    <t>مورد خدمة_ المصنع السعودي لجلفنة المعادن0</t>
  </si>
  <si>
    <t>مورد خدمة_ بوبا للتأمين الطبي- مصنع واجهات الرياض للزجاج0</t>
  </si>
  <si>
    <t>مورد خدمة_ مصنع تقنية الطلاء للصناعة0_ ملفي**************</t>
  </si>
  <si>
    <t>مورد خدمة_ شركة اعمال صحارى للمقاولات - حاويات0</t>
  </si>
  <si>
    <t>مورد خدمة_ شركة شاس للمقاولات - توريد مياه0</t>
  </si>
  <si>
    <t>مورد خدمة_ مؤسسة السلامة المدنية لمعدات السلامة0</t>
  </si>
  <si>
    <t>مورد خدمة _ مؤسسة اسرع رقم للمقاولات المعمارية_عمالة مؤجره0</t>
  </si>
  <si>
    <t>مورد خدمة_ التعاونية للتامين _حديد_رقم_18728936</t>
  </si>
  <si>
    <t>مورد _ مؤسسة وقت الاعمال.</t>
  </si>
  <si>
    <t>مورد خدمة_ التعاونية للتامين _زجاج_رقم_19028372</t>
  </si>
  <si>
    <t>مورد خدمة _ الشركة العربيه الدولية_ايجار مصعد0</t>
  </si>
  <si>
    <t>مورد خدمة _ شركة رابيدالعربيه السعودية المحدوده  _رافعات0</t>
  </si>
  <si>
    <t>مورد خدمة_ التعاونية للتامين _انظمة المقاولات _رقم_19268208</t>
  </si>
  <si>
    <t>مورد خدمة_ التعاونية للتامين _تاهيل _رقم_177277510</t>
  </si>
  <si>
    <t>مورد خدمة _ مؤسسة المنال المتالقة للمقاولات0</t>
  </si>
  <si>
    <t>مورد خدمة _ شركة محمد عبد الله العريض المحدودة0</t>
  </si>
  <si>
    <t>مورد خدمه _ شركة ادفانسد كونستركشن تكنولوجي عيناتACTS</t>
  </si>
  <si>
    <t>مورد خدمة_ التعاونية للتامين _الالمنيوم و الزجاج _رقم_19028517</t>
  </si>
  <si>
    <t>مورد خدمة_ مصنع صحارى نجد للزجاج_سكريت</t>
  </si>
  <si>
    <t>مورد خدمة_مؤسسة عبدالله عمر ابو بكر باعفيف للحديد</t>
  </si>
  <si>
    <t>مورد خدمة_ مكتب فهد عبدالله القاسم محاسبون</t>
  </si>
  <si>
    <t>مورد خدمة_ اليانز للتامين التعاونى</t>
  </si>
  <si>
    <t>مورد _ شركة مزايا الاداء لمقاولات _ مغلق</t>
  </si>
  <si>
    <t>مورد خدمة_مؤسسة مزنة السبيعى للنقل البرى</t>
  </si>
  <si>
    <t>مورد مؤسسة وقت الشرق للمقاولات.</t>
  </si>
  <si>
    <t>مورد خدمة_ التعاونية للتامين _تقنية الطلاء</t>
  </si>
  <si>
    <t>مورد خدمة_ التعاونية للتامين _مصنع الخشب _رقم_20254378</t>
  </si>
  <si>
    <t>مورد خدمة_ التعاونية للتامين _زجاج_رقم_19508857</t>
  </si>
  <si>
    <t>مورد خدمة_ الشركة الوطنية للجلفنة والاعمال الحديدية</t>
  </si>
  <si>
    <t>مورد _ تواصل التعمير للمقاولات_ مغلق</t>
  </si>
  <si>
    <t>مورد خدمة_ رياض حلول المدينة</t>
  </si>
  <si>
    <t>مورد خدمة _ مؤسسة سور العاصمة للمقاولات حبيب_مغلق</t>
  </si>
  <si>
    <t>مورد _ شركة الوقاية الذكية المحدودة</t>
  </si>
  <si>
    <t>مورد خدمة _ مناحى عياد العتيبي_ايجار فوركلفت</t>
  </si>
  <si>
    <t>مورد _ مؤسسة غنام تركي السبيعي _ مغلق</t>
  </si>
  <si>
    <t>مورد خدمة_ شركة توفي ليدز وانكو سيرتفكشن 0</t>
  </si>
  <si>
    <t>مورد خدمة_مؤسسة حلول المعادن للمقاولات</t>
  </si>
  <si>
    <t>مورد خدمة_ مؤسسة دقة الاداء للمقاولات المعمارى - قص .</t>
  </si>
  <si>
    <t>مورد خدمة_ شركة معارض الخريجى0</t>
  </si>
  <si>
    <t>مورد خدمة _ رمال ورماح للمقاولات_ مغلق</t>
  </si>
  <si>
    <t>مورد خدمة_ التعاونية للتامين _تامين سيارات</t>
  </si>
  <si>
    <t>مورد خدمة_ مكتب محمد وبران ابراهيم كليب للاستشارات المحاسبية</t>
  </si>
  <si>
    <t>مورد خدمة_ الشركة الوطنية للفحص والاختبار الفنى</t>
  </si>
  <si>
    <t>مورد خدمة _ نقليات داخلية سمير</t>
  </si>
  <si>
    <t>مورد خدمة_  مصنع افكار معمارية للصناعات المعدنية .</t>
  </si>
  <si>
    <t>مورد خدمة_شركة الاتقان والتجهيزات المعدنية</t>
  </si>
  <si>
    <t>مورد خدمة _ مؤسسة ماسة المعدات الانشائيه</t>
  </si>
  <si>
    <t>مورد _ غزلان للمعدات الصناعية</t>
  </si>
  <si>
    <t>مورد خدمة _ مورد الاكسجين - CO2</t>
  </si>
  <si>
    <t>مورد خدمة_ شركة معيار العربية للفحص</t>
  </si>
  <si>
    <t>مورد خدمة_ شركة اكسل للهندسة والمقاولات</t>
  </si>
  <si>
    <t>مورد خدمة _ شركة الفنار لأنظمة البناء</t>
  </si>
  <si>
    <t>مورد خدمة_ورشة دقة المشغولات للحدادة والالمنيوم - قص .</t>
  </si>
  <si>
    <t>مورد خدمة_ تكافل الراجحى للتامين</t>
  </si>
  <si>
    <t>مورد خدمة_ مؤسسة تاجير المعدات الثقيلة - تأجير فوركلفت.</t>
  </si>
  <si>
    <t>مورد خدمة _ شركة الشرقيون العربية للمقاولات  _ايجار معدات</t>
  </si>
  <si>
    <t>مورد خدمة_ المنابر للاستشارات الهندسية</t>
  </si>
  <si>
    <t>مورد خدمة _ شركة الوسيلة الذهبية - ايجار معدات</t>
  </si>
  <si>
    <t>مورد خدمة_اتحاد الاتجاهات للصناعات المعدنية - قص .</t>
  </si>
  <si>
    <t>مورد خدمة _ شركة تحالف الخير للمقاولات_ للايجار المعدات</t>
  </si>
  <si>
    <t>مورد خدمة_ شركة ناقلين المحدودة  - جمرك .شابورجى.0</t>
  </si>
  <si>
    <t>مورد خدمة_ مؤسسة الوكيل الدولي للتجارة_اختبارات مواد</t>
  </si>
  <si>
    <t>مورد خدمة_ شركة المعدات الصناعية مركز الهيدروليك</t>
  </si>
  <si>
    <t>مورد خدمة_ شركة توكل لوساطة التامين _وثيقه التعاونيه -المقاولات</t>
  </si>
  <si>
    <t>مورد خدمة_ شركة  مركز مواد ومعدات الطلاء المحدوده</t>
  </si>
  <si>
    <t>مورد خدمة_ مؤسسة ضيف الله للتجارة</t>
  </si>
  <si>
    <t>مورد خدمة _ مؤسسة روافد العرب للمقاولات - ايجار معدات</t>
  </si>
  <si>
    <t>مورد خدمة _ شركة محمد حمد الاحمد - ايجار معدات</t>
  </si>
  <si>
    <t>مورد خدمة _ حكيم جان باى جان _ايجار باص</t>
  </si>
  <si>
    <t>مورد خدمة_ عبد الباسط محمد احمد الامين- تأجير فوركلفت.</t>
  </si>
  <si>
    <t>مورد خدمة_ مؤسسة سامى فالح الشيبانى- تأجير رافعه</t>
  </si>
  <si>
    <t>مورد خدمة _ دايم لتاجير المعدات  _رافعات0</t>
  </si>
  <si>
    <t>مورد خدمة_ شركة التعاونية تامين انظمة 2022-2023 - توكل وساطة التامين</t>
  </si>
  <si>
    <t>مورد خدمة_ الشركة الجيو تقنية والبيئية المحدودة</t>
  </si>
  <si>
    <t>مورد خدمة_ بصمة وشريكه للتقييم العقارى</t>
  </si>
  <si>
    <t>مورد خدمة_ شركة احمد ومحمد بن سعيدان للتقييم العقارى</t>
  </si>
  <si>
    <t>مورد خدمة_ شركة طلال ابو غزالة وشركاه</t>
  </si>
  <si>
    <t>مورد خدمة_ ورشة التشكيل العربى للمنتجات المعدنية</t>
  </si>
  <si>
    <t>مورد خدمة_ شركة اساس لتطوير وتشغيل المدن الصناعية_اشراف</t>
  </si>
  <si>
    <t>مورد خدمة_ اسامة عبد الباقى - تأجير فوركلفت.</t>
  </si>
  <si>
    <t>مورد خدمة_ مؤسسة نقليات ديانا ب و م 2330</t>
  </si>
  <si>
    <t>مورد خدمة_ شركة توماس بيل رايت السعودية</t>
  </si>
  <si>
    <t>مورد خدمة _ شركة بدائل الايجار للمعدات المحدودة</t>
  </si>
  <si>
    <t>مورد خدمة_ شركة التعاونية تامين الخشب 2022-2023</t>
  </si>
  <si>
    <t>مورد خدمة _ شركة سودهير لتأجير المعدات</t>
  </si>
  <si>
    <t>مورد خدمة _ مؤسسة روافع قمة الانجاز لتأجير المعدات</t>
  </si>
  <si>
    <t>مورد خدمة_ شركة التعاونية تامين تقنية الطلاء</t>
  </si>
  <si>
    <t>مورد خدمة_  مصنع شركة زاهر للزجاج</t>
  </si>
  <si>
    <t>مورد خدمة_ شركة التعاونية تامين المركبات</t>
  </si>
  <si>
    <t>مورد خدمة _ الشركة العالمية لخدمات التفتيش المحدودة</t>
  </si>
  <si>
    <t>مورد خدمة_ معارض الشرق الاوسط لتنظيم المعارض-مكعبات الخدمات - حاويات0</t>
  </si>
  <si>
    <t>مورد خدمة _ مؤسسة مشعل ناصر سليمان الحناكى</t>
  </si>
  <si>
    <t>مورد خدمة_ مؤسسة عبد الرحمن خلف فالح البلوى العقارية</t>
  </si>
  <si>
    <t>مورد خدمة_ شركة لين للاستشارات المالية</t>
  </si>
  <si>
    <t>مورد خدمة_ مؤسسة محمد على الخبرانى - تأجير فوركلفت.</t>
  </si>
  <si>
    <t>مورد خدمة_ مكتب حامد محمد القحطانى للاستشارات الهندسية</t>
  </si>
  <si>
    <t>مورد خدمة_ شركة التعاونية 2023 - تامين الالمنيوم والزجاج - 22147169</t>
  </si>
  <si>
    <t>مورد خدمة_ شركة التعاونية 2023 - وثيقة الزجاج - 22153023</t>
  </si>
  <si>
    <t>مورد خدمة_ امواج الساحل للشحن</t>
  </si>
  <si>
    <t>مورد خدمة _ مؤسسة سقالات الرواد للمقاولات _سقالات</t>
  </si>
  <si>
    <t>مورد خدمة _ مؤسسة سعيد منير هليل العتيبى- ايجار باص</t>
  </si>
  <si>
    <t>مورد خدمة_ مؤسسة ناصر السبيعى - تأجير فوركلفت.</t>
  </si>
  <si>
    <t>مورد خدمة _ مؤسسة الرافعة الذهبية للمقاولات</t>
  </si>
  <si>
    <t>مورد خدمة_ مصنع فن الهوامير للزجاج</t>
  </si>
  <si>
    <t>مورد خدمة_ مكتب حمد للمحاماة والاستشارات القانونية</t>
  </si>
  <si>
    <t>مورد خدمة_ مكتب فيصل ابراهيم بن غانم اليوسف محاسبون</t>
  </si>
  <si>
    <t>مورد خدمة_ مؤسسة عبد الله محمد الخريف</t>
  </si>
  <si>
    <t>مورد خدمة_ شركة موارد القيادة للخدمات التجارية</t>
  </si>
  <si>
    <t>مورد خدمة_ شركة استرون العربية</t>
  </si>
  <si>
    <t>مورد خدمة _ مؤسسة فيصل مبارك الطوسلى - ايجار معدات</t>
  </si>
  <si>
    <t>مورد خدمة _ شركة هلا العربيه_ سيارة نيسان</t>
  </si>
  <si>
    <t>مورد خدمة_ مؤسسة المشير الادارية</t>
  </si>
  <si>
    <t>مورد خدمة_ ITS TESTING SERVICES-انترتيك</t>
  </si>
  <si>
    <t>مورد خدمة_ مؤسسة الوكيل الدولي للتجارة_اعمال الفحص</t>
  </si>
  <si>
    <t>مورد خدمة_ الهيئة السعودية للمدن الصناعية - مدن</t>
  </si>
  <si>
    <t>مورد خدمة_ المرقب الذهبي للمقاولات  تأجير مان لفت</t>
  </si>
  <si>
    <t>مورد خدمة_ الشركة العربيه للغازات الصناعية</t>
  </si>
  <si>
    <t>مورد خدمة_مؤسسه الخليجية المتطورة للغازات الصناعيه</t>
  </si>
  <si>
    <t>مورد خدمة_ مؤسسة نقليات ديانا - ب ط ر  - 1716</t>
  </si>
  <si>
    <t>مورد خدمة_ شركة يقين كابيتال المالية</t>
  </si>
  <si>
    <t>مورد خدمة_ مكتب خالد فهد السالم للترجمة</t>
  </si>
  <si>
    <t>مورد خدمة _ شركة غدير غرم الله فرحة الغامدى - ايجار كرين</t>
  </si>
  <si>
    <t>مورد خدمة _ شركة الرافعات العربية للمقاولات - ايجار معدات</t>
  </si>
  <si>
    <t>مورد خدمة_ بشير الصديق محمد الحجازى - ايجار رافعه</t>
  </si>
  <si>
    <t>مورد خدمة_ شركة التعاونية 2023 - وثيقة انظمة - 25621606</t>
  </si>
  <si>
    <t>مورد خدمة_ البابطين للطاقة والاتصالات (الجلفنة)</t>
  </si>
  <si>
    <t>مورد خدمة_ حبيب الله فضل - تأجير فوركلفت.</t>
  </si>
  <si>
    <t>مورد خدمة_ شركة الحاسبات السريعة للتجارة</t>
  </si>
  <si>
    <t>مورد خدمة_ مؤسسة عبد المجيد منصور لافى الرويلى  - جمرك ..0</t>
  </si>
  <si>
    <t>مورد خدمة_ شركة تشب العربية للتامين التعاونى</t>
  </si>
  <si>
    <t>مورد خدمة_ مؤسسة رواسى المستقبل لتاجير المعدات - تأجير معدات</t>
  </si>
  <si>
    <t>مورد خدمة_ شركة المتقدمة التقنية اللاسلكية</t>
  </si>
  <si>
    <t>مورد خدمة_ مؤسسة فيصل فهد الدوسرى - تأجير فوركلفت.</t>
  </si>
  <si>
    <t>مورد خدمة_ لتاحير الفوركليفت - تأجير فوركلفت.- حبيب</t>
  </si>
  <si>
    <t>مورد خدمة_ مطعم على سعد خريب</t>
  </si>
  <si>
    <t>مورد خدمة_ شركة تقنيات الجلفنة والتصنيع (الجلفنة)</t>
  </si>
  <si>
    <t>مورد خدمة_ شركة الازمنة المتقدمة للمقاولات العامة</t>
  </si>
  <si>
    <t>مورد خدمة_ مؤسسة نقليات ديانا - ب ط ل - 9279</t>
  </si>
  <si>
    <t>مورد خدمة_ شركة وسيط القارات للخدمات اللوجيستية</t>
  </si>
  <si>
    <t>مورد خدمة_ مؤسسة مخرطة بيت العزم - قص .</t>
  </si>
  <si>
    <t>مورد خدمة_ شركة رولك للتجارة المحدودة</t>
  </si>
  <si>
    <t>مورد خاجي _ شركة جاردين السعودية راس الخيمة.</t>
  </si>
  <si>
    <t>مورد خارجي _ شركة وايت المنيوم - جلاس.</t>
  </si>
  <si>
    <t>مورد خارجي _  شركة وايت المنيوم - فورستر_مقاوم للحريق ايبسو.</t>
  </si>
  <si>
    <t>مورد خارجي _شركة لندنر الشرق الاوسط.</t>
  </si>
  <si>
    <t>مورد خارجي _ شركة كين لونج - Kin Long - الصينية.</t>
  </si>
  <si>
    <t>مورد خارجي _ تكنال الشرق الاوسط.</t>
  </si>
  <si>
    <t>مورد خارجي _ ايلو ماتيك الشرق الاوسط  _ ELUMATEC</t>
  </si>
  <si>
    <t>مورد خارجي _ INANMAK JC VE DIS TICARET LTD.</t>
  </si>
  <si>
    <t>مورد خارجي_ AXYZ TRADING LLC.</t>
  </si>
  <si>
    <t>مورد خارجي _  HAFELE GMBH AND CO.KG.</t>
  </si>
  <si>
    <t>مورد خارجي _ مواد الوكوبانل ميدل ايست.</t>
  </si>
  <si>
    <t>مورد خارجي _DUFAST INTERNATIONAL TRADING LLCFZ.</t>
  </si>
  <si>
    <t>مورد خارجي _ مورد_ YGTY TRADING LIMITED.</t>
  </si>
  <si>
    <t>مورد خارجي _ مركز دبى لتوريد مواد البناء(DBMSC).</t>
  </si>
  <si>
    <t>مورد خارجي _ شركة EFP INTERNATIONAL B.V.</t>
  </si>
  <si>
    <t>مورد خارجي _  شركة شوكو الشرق الاوسط.</t>
  </si>
  <si>
    <t>مورد خارجي _ تايجر ستيل - النمر للصناعات المعدنية.</t>
  </si>
  <si>
    <t>مورد خارجي _ Profilm Protection Manufacturing Gmbh.</t>
  </si>
  <si>
    <t>مورد خارجي _ VETROTECH SAINT- GOBAIN ATLANTIQUE SARL.</t>
  </si>
  <si>
    <t>مورد خارجي _ DSS STEEL LLC.</t>
  </si>
  <si>
    <t>مورد خارجي _ DE BESTAR TRADING COMPANY.</t>
  </si>
  <si>
    <t>مورد خارجي _ HEBEI SHUOLONG METAL PRODUCTS.</t>
  </si>
  <si>
    <t>مورد خارجي _ HYDRO BUILDING SYSTEMS MIDDEL EAST - ربر.</t>
  </si>
  <si>
    <t>مورد خارجي _ GSS.</t>
  </si>
  <si>
    <t>مورد خارجي _ شركة دور ماكس_ابواب.</t>
  </si>
  <si>
    <t>مورد خارجي _ سنت جوبان _  SAINT GOBAIN.</t>
  </si>
  <si>
    <t>مورد خارجي _ اكسسوارات O.M.G.E.S.P.A.</t>
  </si>
  <si>
    <t>مورد خارجي _0PELLINI SPA VIA FUSARL 19.</t>
  </si>
  <si>
    <t>مورد خارجي _ مختبر ضد  الرصاص.</t>
  </si>
  <si>
    <t>مورد خارجي _ 0GUANGDONG KING LONG.</t>
  </si>
  <si>
    <t>مورد خارجي _ 0JLTING RECHTSBERERATUNG.</t>
  </si>
  <si>
    <t>مورد خاجي _ 0A SPECIAL STEEL LIMITED.</t>
  </si>
  <si>
    <t>مورد خارجي _  كلادينج 0_MITSUBISHI.</t>
  </si>
  <si>
    <t>مورد خارجي _  شركة وتر جيت الشرق الاوسط.</t>
  </si>
  <si>
    <t>مورد خارجي _ شركة اوستن الشرق الاوسط.</t>
  </si>
  <si>
    <t>مورد خارجي _ جلاس فورمز _ زجاج</t>
  </si>
  <si>
    <t>مورد خارجي _  فورستر سويسرا</t>
  </si>
  <si>
    <t>مورد خاجي _ سينوميتال جروب SINOMETAL</t>
  </si>
  <si>
    <t>مورد خارجي _ TATA STEEL INTERNATIONAL MIDDLE EASTحديد</t>
  </si>
  <si>
    <t>مورد خاجي _ ASTEKIN MUHEDNDISKLI YAPI تركيا</t>
  </si>
  <si>
    <t>مورد خارجي _ MORGAN ADVANCED MATERILS IND</t>
  </si>
  <si>
    <t>مورد خارجي _ صناعة تقنية الزجاج جلاستك</t>
  </si>
  <si>
    <t>مورد خارجي _ DANA STEEL PROCESSING</t>
  </si>
  <si>
    <t>مورد خارجي _KADIM MIMARLIK _سليكون</t>
  </si>
  <si>
    <t>مورد خارجي _REMAK MAKINA INSAAT_تركيب عينه</t>
  </si>
  <si>
    <t>مورد خارجي _GUTMANN SYSTEMS MIDDLE EAST FZCO</t>
  </si>
  <si>
    <t>مورد خارجي _  OYTUNMAK CNC</t>
  </si>
  <si>
    <t>مورد خارجي _ LUNG AN STINLESS STEEL</t>
  </si>
  <si>
    <t>مورد خارجي _ Tech INN</t>
  </si>
  <si>
    <t>مورد خارجي _  قطع غيار Righetti Srl Via Della Meccanica</t>
  </si>
  <si>
    <t>مورد خارجي _ NATIONA GLASS ASSOCIATION</t>
  </si>
  <si>
    <t>مورد خارجي _ جولف رولينج _GULF</t>
  </si>
  <si>
    <t>مورد خارجي _  OSA BUILDING MATERIAL TRADING</t>
  </si>
  <si>
    <t>مورد خارجي_ CMS - MACHINERY_قطه غيار</t>
  </si>
  <si>
    <t>مورد خارجي_ INSTALLUX GULF WLL</t>
  </si>
  <si>
    <t>مورد خارجي_ ETEX MIDDLE EAST LLC</t>
  </si>
  <si>
    <t>مورد خارجي _ COCHRANE GULF FZE</t>
  </si>
  <si>
    <t>مورد خارجي _  POLIFILM PROTECTION MANUFACTURING</t>
  </si>
  <si>
    <t>مورد خارجي _  AGC INTERPANE</t>
  </si>
  <si>
    <t>مورد خارجي_ WEIFANG GALIN POWDER_قطع غيار</t>
  </si>
  <si>
    <t>مورد خارجي_ SUNFLEX MIDDLE EAST</t>
  </si>
  <si>
    <t>مورد خارجي_ SHANGHAI FANGQIAO</t>
  </si>
  <si>
    <t>مورد خارجي _ SANAA LIGHT</t>
  </si>
  <si>
    <t>مورد خارجي _ HONG KONG ALICON INDUSTRIAL.</t>
  </si>
  <si>
    <t>مورد خارجي _ METALLIC SHEET FACTORYشركة كلاسيك</t>
  </si>
  <si>
    <t>مورد خارجي _ APEX GENERAL WOWFASHION</t>
  </si>
  <si>
    <t>مورد خارجي _ ABCD INTERNATIONAL</t>
  </si>
  <si>
    <t>مورد خارجي _ شركة الوبوند_EUROCON BUILDING</t>
  </si>
  <si>
    <t>مورد خارجي _ بغلف الظافر - BEGHLAF AL ZAFER.</t>
  </si>
  <si>
    <t>مورد خارجي _  PLYDEX SRL بلايدكس مخلص 310</t>
  </si>
  <si>
    <t>مورد خارجي _ GAS GLOBAL ARCHITECTURAL - مواد</t>
  </si>
  <si>
    <t>مورد خارجي _ SAMTEC SOLUTIONS PRIVATE LIMITED</t>
  </si>
  <si>
    <t>مورد خارجي _  SAFAGA TRADING LLC</t>
  </si>
  <si>
    <t>مورد خارجي _  FUTURE GLASS</t>
  </si>
  <si>
    <t>مورد خارجي _ميرنت _MERINT L L C</t>
  </si>
  <si>
    <t>مورد خارجي _ PETROFAST MIDDLE EAST FZC</t>
  </si>
  <si>
    <t>مورد خارجي _ ITS TESTING SERVICES - مطبوعات</t>
  </si>
  <si>
    <t>مورد خارجي _ SWEBIS MIDDLE EAST</t>
  </si>
  <si>
    <t>مورد خارجي _ مرجان _ MORGAN ADVANCED MATERIAL</t>
  </si>
  <si>
    <t>مورد خارجي _  احمد عيس لتجارة ادوات الوارش</t>
  </si>
  <si>
    <t>مورد خارجي _METRA SPA</t>
  </si>
  <si>
    <t>مورد خارجي _ الشركة الوطنية لصناعة معدات مكافحة الحريق_ نافكو</t>
  </si>
  <si>
    <t>مورد خارجي _ DOMUS</t>
  </si>
  <si>
    <t>مورد خارجي _  PYROGUARD</t>
  </si>
  <si>
    <t>مورد خارجي _ SILVERDOOR</t>
  </si>
  <si>
    <t>مورد خارجي _ ALUK MIDDLE EAST DMCC</t>
  </si>
  <si>
    <t>مورد خارجي _ HUIZHOU APHRODITE</t>
  </si>
  <si>
    <t>مورد خارجي _  POLYMERS LINK INTERNATIONAL</t>
  </si>
  <si>
    <t>مورد خارجي _ BFG INTERNATIONAL W.L.L</t>
  </si>
  <si>
    <t>مورد خارجي _  شركة الخليج لصناعات الزجاج - GULF GLASS</t>
  </si>
  <si>
    <t>مورد خارجي _  POLYMET INDUSTRIES LLC</t>
  </si>
  <si>
    <t>مورد خارجي _  الفطيم اليمنت _ AL FUTTAIM</t>
  </si>
  <si>
    <t>مورد خارجي _ ADEX INTERNATIONAL LLC</t>
  </si>
  <si>
    <t>مورد خارجي _ ELITE EXTRUSION _اليت لسحب الالمنيوم</t>
  </si>
  <si>
    <t>مورد خارجي _ ARTHUR BEST CONSULTING ENGINEERS</t>
  </si>
  <si>
    <t>مورد خارجي _  JAGRAM PRO S.A</t>
  </si>
  <si>
    <t>مورد خارجي _ UNEED GLOBAL SUPPLY CHAIN GROUP</t>
  </si>
  <si>
    <t>مورد خارجي _ ALHATIMI TRADING FZE - الحاتمى للتجارة</t>
  </si>
  <si>
    <t>مورد خدمة استقطاع _ SGS-CSTC STANDARDS</t>
  </si>
  <si>
    <t>مورد خدمة استقطاع _مكتب رسومات  ARCHI HEAVEN _مصر</t>
  </si>
  <si>
    <t>مورد خدمة استقطاع _ EFECTS ERA AVRASYA TEST</t>
  </si>
  <si>
    <t>مورد خدمة استقطاع _ INTERTEK اعمال اختبارات وشهادات0</t>
  </si>
  <si>
    <t>مورد خدمة استقطاع _SGS- GULF LIMITED  .</t>
  </si>
  <si>
    <t>مورد خدمة استقطاع _الواجهة العالمية لخدمات التصميم</t>
  </si>
  <si>
    <t>مورد خدمة استقطاع _NTERTEK يورو اختبارات وشهادات0</t>
  </si>
  <si>
    <t>مورد خدمة استقطاع _SAFAGA     سوفت وير</t>
  </si>
  <si>
    <t>مورد خدمة استقطاع _شركة المعرفه المتطوره الاردن</t>
  </si>
  <si>
    <t>مورد خدمة استقطاع _ TECH ASSIST FZE</t>
  </si>
  <si>
    <t>مورد خدمة استقطاع _ AL HUR AL ABYAD LLC</t>
  </si>
  <si>
    <t>مورد خدمة استقطاع _ مكتب الهدف ترافيل شروق عبدالرحمن</t>
  </si>
  <si>
    <t>مورد خدمة استقطاع _ ORGADATA MIDDLE EAST DMCC</t>
  </si>
  <si>
    <t>مورد خدمة استقطاع _ بنامين بحر يوسف</t>
  </si>
  <si>
    <t>مورد خدمة استقطاع _ براء صالح _KAFD</t>
  </si>
  <si>
    <t>مورد خدمة استقطاع _ Hani sohi addullatif</t>
  </si>
  <si>
    <t>مورد خدمة استقطاع _ ITS TESTING SERVICES</t>
  </si>
  <si>
    <t>مورد خدمة استقطاع _ BUREAU VERITAS</t>
  </si>
  <si>
    <t>مورد خدمة استقطاع _ المركز الاردنى للتصميم والتطوير</t>
  </si>
  <si>
    <t>مورد خدمة استقطاع _ GLOBAL ARCHITECTURAL</t>
  </si>
  <si>
    <t>مورد خدمة استقطاع _ PRIMERA SOLUTIONS_بريمرا -اودو</t>
  </si>
  <si>
    <t>مورد خدمة استقطاع _ COMPUTER AND STRUCTURES</t>
  </si>
  <si>
    <t>مورد خدمة استقطاع _ شركة المانيا _م وليد</t>
  </si>
  <si>
    <t>مورد خدمة استقطاع _ SAMTEC SOLUTIONS PRIVATE LIMITED</t>
  </si>
  <si>
    <t>مورد خدمة استقطاع _ القرق والمطروشى محامون قانونيون</t>
  </si>
  <si>
    <t>مورد خدمة استقطاع _ BENTLEY SYSTEMS INTERNATIONAL</t>
  </si>
  <si>
    <t>مورد خدمة استقطاع _Hassan Mohamed Reda Nafi</t>
  </si>
  <si>
    <t>مورد خدمة استقطاع _MOHAMED AHMED IBRAHIM ABOUSHOUK</t>
  </si>
  <si>
    <t>مورد خدمة استقطاع _ شركة الانامل الرقمية لحلول الاعمال</t>
  </si>
  <si>
    <t>مورد خدمة استقطاع _ NIQAT GLOBAL  د.محمد زكى</t>
  </si>
  <si>
    <t>مورد خدمة استقطاع _ Dairy Land For Milk and Food Industries</t>
  </si>
  <si>
    <t>مورد خدمة استقطاع _MOHAMED Amin Ghassan Alturon</t>
  </si>
  <si>
    <t>مورد خدمة استقطاع _ARTHUR BEST CONSULTING ENGINEERS</t>
  </si>
  <si>
    <t>مورد خدمة استقطاع _ STRUCTURFLEX MIDDLE EAST CONTRACTING</t>
  </si>
  <si>
    <t>جاري عملاء_قواعد الاعمار _مشروع حوطة سدير_10006</t>
  </si>
  <si>
    <t>جاري عملاء_شركة الذراع الايمن المحدودة</t>
  </si>
  <si>
    <t>جاري عملاء_ الامارات بكين - كاب 2 المدينة_10012</t>
  </si>
  <si>
    <t>جاري عملاء_ الامارات بكين - كاب 2 مكه _10012</t>
  </si>
  <si>
    <t>جاري عملاء_ بى اى سى -الامارات بكين -نيوم _10224</t>
  </si>
  <si>
    <t>جاري عملاء_ بى اى سى -الامارات بكين - STC</t>
  </si>
  <si>
    <t>جاري عملاء_ _بى اى سى -الامارات بكين -KAP5 G4 - 10225</t>
  </si>
  <si>
    <t>جاري عملاء_ _شركة تحالف بكين موبكو-مدار المدينة_10236</t>
  </si>
  <si>
    <t>جاري عملاء_ _بى اى سى -الامارات بكين -SINDALA ISLAND - 10248</t>
  </si>
  <si>
    <t>جاري عملاء_شركة الخطوط الراقية للديكور</t>
  </si>
  <si>
    <t>جاري عملاء_ شركة الخريجى للتجارة و المقاولات_مستشفى الفقيه المدينة</t>
  </si>
  <si>
    <t>جاري عملاء_الربع العالى مشروع كلية الاداب و العلوم بنجران_10030</t>
  </si>
  <si>
    <t>جاري عملاء_كاب 4 ادارة السجون</t>
  </si>
  <si>
    <t>جاري عملاء_كاب 4 رنج_ الراشد</t>
  </si>
  <si>
    <t>جاري عملاء_ شركة الراشد_اسكان سابك_10027</t>
  </si>
  <si>
    <t>جاري عملاء_ شركة الراشد - كاب 4 - اربع مواقع</t>
  </si>
  <si>
    <t>جاري عملاء_ الراشد _ حرس الحدود _ايرباص_10088</t>
  </si>
  <si>
    <t>جاري عملاء_الراشد_  ايبسوالرياض _ 1480_11837_ المنيوم_10091</t>
  </si>
  <si>
    <t>جاري عملاء_ الراشد _ مركز التدريب _10090</t>
  </si>
  <si>
    <t>جاري عملاء_شركة الراشد_ ايبسو المدينة 13696 _ المنيوم_10109</t>
  </si>
  <si>
    <t>جاري عملاء_ الراشد_ ايبسو الرياض 13023 _ ضد الرصاص_10099</t>
  </si>
  <si>
    <t>جاري عملاء_شركة الراشد_ ارامكو الظهران 14063_10124</t>
  </si>
  <si>
    <t>جاري عملاء_الراشد_ ايبسو المدينة ضد الرصاص_13027_10100-15223</t>
  </si>
  <si>
    <t>جاري عملاء_  الراشد_اسكان سابك-لوفر _ رقم 13575</t>
  </si>
  <si>
    <t>جاري عملاء_ الراشد_ ايبسو الدمام ضد الرصاص_13026_10101</t>
  </si>
  <si>
    <t>جاري عملاء_شركة الراشد_ الامن العام كاب 2C_جيزان_10117</t>
  </si>
  <si>
    <t>جاري عملاء_شركة الراشد_قوات الطوارئ كاب 2C_جيزان_10118</t>
  </si>
  <si>
    <t>جاري عملاء_شركة الراشد_ ارامكو الظهران 15240</t>
  </si>
  <si>
    <t>جاري عملاء_ شركة الراشد - مواقف سيارات -13379</t>
  </si>
  <si>
    <t>جاري عملاء_شركة الراشد_ ارامكو الظهران 15404</t>
  </si>
  <si>
    <t>جاري عملاء_شركة الراشد_ ايبسو  15449</t>
  </si>
  <si>
    <t>جاري عملاء_ شركة الراشد - ارامكو الظهران -14605</t>
  </si>
  <si>
    <t>جاري عملاء_ شركة الراشد - ارامكو الظهران -18118</t>
  </si>
  <si>
    <t>جاري عملاء_ شركة الراشد - الشقيق -17324</t>
  </si>
  <si>
    <t>جاري عملاء_ شركة الراشد - WTS -17540</t>
  </si>
  <si>
    <t>جاري عملاء_ شركة الراشد _NEW SATELLITE _17773</t>
  </si>
  <si>
    <t>جاري عملاء_ شركة الراشد - الشقيق -18894</t>
  </si>
  <si>
    <t>جاري عملاء_ازميل مشروع مبني المرافق الرئيسي_606275_10064</t>
  </si>
  <si>
    <t>جاري عملاء_ازميل مشروع مبني المطرفيه_10065</t>
  </si>
  <si>
    <t>جاري عملاء_ازميل مشروع شارما_10076</t>
  </si>
  <si>
    <t>جاري عملاء_ازميل _ مدرسة تحفيظ القران الكريم_10105</t>
  </si>
  <si>
    <t>جاري عملاء_ازميل مشروع مدارس الاحساء 10147</t>
  </si>
  <si>
    <t>جاري عملاء_ شركة  ABV _زجاج بارتشن_10018</t>
  </si>
  <si>
    <t>جاري عملاء_شركة ABV _ استانلس ستيل _10017</t>
  </si>
  <si>
    <t>جاري عملاء_ شركة ABV - كاب C 2 _ الامن العام كانوبي 13836</t>
  </si>
  <si>
    <t>جاري عملاء _  دار المنيوم لمنتجات الالمنيوم (دالبكو)</t>
  </si>
  <si>
    <t>جاري عملاء_عمولة 22 % - ليندنر _2382253.64</t>
  </si>
  <si>
    <t>جاري عملاء_عمولة توريد زجاج - ليندنر _2749231.56</t>
  </si>
  <si>
    <t>جاري عملاء_ ماسك جده - شركة موبكو_10130</t>
  </si>
  <si>
    <t>جاري عملاء_ فندق سوفيتيل - شركة موبكو_10137</t>
  </si>
  <si>
    <t>جاري عملاء_ فندق سوفيتيل غرفة الحارس - موبكو_10137</t>
  </si>
  <si>
    <t>جاري عملاء_مكتب وزارة الماليه بالقرن - الهلاليه</t>
  </si>
  <si>
    <t>جاري عملاء_مكتب وزارة الماليه بعسير - الهلاليه</t>
  </si>
  <si>
    <t>جاري عملاء_ديم بلازا - فيجن المتقدمه</t>
  </si>
  <si>
    <t>جاري عملاء_شركة فجن المتقدمة - الريان_10102</t>
  </si>
  <si>
    <t>جاري عملاء_شركة الكهرباء سكيكو- كلادينج_10040</t>
  </si>
  <si>
    <t>جاري عملاء_شركة الكهرباء سكيكو- زجاج_10039</t>
  </si>
  <si>
    <t>جاري عملاء_مشروع_ شابورجي_مشروع سابك الجبيل _10205</t>
  </si>
  <si>
    <t>جاري عملاء_شركة شابورجي_مشروع Seven</t>
  </si>
  <si>
    <t>جاري عملاء_ شركة السيف للمقاولات - كاب2_10033</t>
  </si>
  <si>
    <t>جاري عملاء_ شركة السيف للمقاولات - كاب2 Aالرياض_10097</t>
  </si>
  <si>
    <t>جاري عملاء_ شركة السيف للمقاولات - ساب 10129</t>
  </si>
  <si>
    <t>جاري عملاء_مستشفى السعودى الالمانى - نوافذ وابواب_10068</t>
  </si>
  <si>
    <t>جاري عملاء_ شركة الحقيط _ مجمع سكني</t>
  </si>
  <si>
    <t>جاري عملاء_شركة الاولي للمقاولات_ ابواب طريف_10066</t>
  </si>
  <si>
    <t>جاري عملاء_ شركة العراب _كا2 B2_موقع 9_10077</t>
  </si>
  <si>
    <t>جاري عملاء_ شركة العراب كاب 4 _رينج  مواقع117_10011</t>
  </si>
  <si>
    <t>جاري عملاء_ شركة العراب _كا2 B2_موقع 13_10077</t>
  </si>
  <si>
    <t>جاري عملاء_ شركة العراب _كا2 B2_موقع 17_10077</t>
  </si>
  <si>
    <t>جاري عملاء_ شركة العراب _كا2 B2_موقع 20_10077</t>
  </si>
  <si>
    <t>جاري عملاء_ شركة العراب _كا2 B2_موقع 20M _10077</t>
  </si>
  <si>
    <t>جاري عملاء_ شركة العراب _كا2 B2_موقع22_10077</t>
  </si>
  <si>
    <t>جاري عملاء_ شركة العراب كاب 4 _رينج  مواقع118_10011</t>
  </si>
  <si>
    <t>جاري عملاء_ شركة العراب كاب 4 _رينج  مواقع119_10011</t>
  </si>
  <si>
    <t>جاري عملاء_  العراب كاب 4 _  ضد الرصاص مواقع117_10138</t>
  </si>
  <si>
    <t>جاري عملاء_  العراب كاب 4 _  ضد الرصاص مواقع118_10138</t>
  </si>
  <si>
    <t>جاري عملاء_  العراب كاب 4 _  ضد الرصاص مواقع119_10138</t>
  </si>
  <si>
    <t>جاري عملاء_  العراب كاب 4 _  ضد الرصاص مواقع120_10138</t>
  </si>
  <si>
    <t>جاري عملاء_  العراب كاب 4 _  ضد الرصاص مواقع121_10138</t>
  </si>
  <si>
    <t>جاري عملاء_  العراب كاب 4 _  ضد الرصاص مواقع122_10138</t>
  </si>
  <si>
    <t>جاري عملاء_ شركة العراب _KAP2B Medical_10077</t>
  </si>
  <si>
    <t>جاري عملاء_شركة ارميتال  - المترو 3_10080</t>
  </si>
  <si>
    <t>جاري عملاء_وادى مرامر الانشائية - متحف الباحه_10084</t>
  </si>
  <si>
    <t>جاري عملاء_ مشروع افينيو الجامه _ الحكير_10095</t>
  </si>
  <si>
    <t>جاري عملاء_احمد سعد الناصر_فيلا</t>
  </si>
  <si>
    <t>جاري عملاء_شركة الحمزى  للمقاولات_ رعاية البنات_30001</t>
  </si>
  <si>
    <t>جاري عملاء_ شركة الصفوه المتحالفه0</t>
  </si>
  <si>
    <t>جاري عملاء_الاساس الاكترونيه 0_30002</t>
  </si>
  <si>
    <t>جاري عملاء_ مؤسسة ابانمي_بلدية الارطاويه_10096</t>
  </si>
  <si>
    <t>جاري عملاء_شركة بيجة السعودية المحدوده_ موقع 36_10131</t>
  </si>
  <si>
    <t>جاري عملاء_ العقارية السعودية  للتعمير_مجمع العقاريه_10003</t>
  </si>
  <si>
    <t>جاري عملاء_ الراجحى للبناء والتعمير _كاب1 موقع 56و 151_10106</t>
  </si>
  <si>
    <t>جاري عملاء_  شركة الاعمال المدنية (CWG - ANM)_المترو1</t>
  </si>
  <si>
    <t>جاري عملاء_ شركة ارفاد الدولية للصناعة_ارامكو1_ 402178_10128</t>
  </si>
  <si>
    <t>جاري عملاء_ شركة ارفاد الدولية للصناعة_ارامكو2_ 621380_10128</t>
  </si>
  <si>
    <t>جاري عملاء_ شركة باكس _ المترو _10145</t>
  </si>
  <si>
    <t>جاري عملاء_ امداد المحدوده _ مشروع طريق خريص 10220</t>
  </si>
  <si>
    <t>جاري عملاء _ ادارة و تطوير مركز الملك عبدالله_KAFD310</t>
  </si>
  <si>
    <t>جاري عملاء _ ادارة و تطوير مركز الملك عبدالله_KAFD 5.07 - 5.08</t>
  </si>
  <si>
    <t>جاري عملاء_ شركة وادي البناء_مشروع هيلتون جاردن ان</t>
  </si>
  <si>
    <t>جاري عملاء _ شركة مورجانتي _مشروع المركز الرئيسي</t>
  </si>
  <si>
    <t>جاري عملاء_ شركة ايجك بيت خبرهندسي</t>
  </si>
  <si>
    <t>جاري عملاء _ شركة فريسينية السعودية العربية  _مشروع قصر العدل_10169</t>
  </si>
  <si>
    <t>جاري عملاء _ شركة فريسينية السعودية العربية  _مشروعRUH- METRO PARK</t>
  </si>
  <si>
    <t>شركة التصميم والتنفيذ /جامعة الغد</t>
  </si>
  <si>
    <t>جاري عملاء_شركة مواطن هيئة الاتصالات _10175</t>
  </si>
  <si>
    <t>جاري عملاء_شركة مواطن الدولية _صالة متعددة الاستعمالات_10184</t>
  </si>
  <si>
    <t>جاري عملاء_شركة مواطن الدولية _محطات الطيف الترددى ابها الدمام تبوك</t>
  </si>
  <si>
    <t>لشركة السعودية الامريكية للزجاج - سما</t>
  </si>
  <si>
    <t>لشركة السعودية الامريكية للزجاج - قلعة الضيوف</t>
  </si>
  <si>
    <t>جاري عملاء_ شركة الخنيني Package_7_ ارامكو</t>
  </si>
  <si>
    <t>جاري عملاء_ شركة الخنيني Package_8_ ارامكو</t>
  </si>
  <si>
    <t>جاري عملاء_ شركة الخنيني Package_9_ ارامكو</t>
  </si>
  <si>
    <t>جاري عملاء_ شركة التعفف _NCB_10163</t>
  </si>
  <si>
    <t>جاري عملاء_ شركة التعفف _مستشفي المرجان_10203</t>
  </si>
  <si>
    <t>جاري عملاء_ شركة التعفف _مستشفى جامعة تبوك</t>
  </si>
  <si>
    <t>جاري عملاء_ سفاري المحدوده_10178</t>
  </si>
  <si>
    <t>جاري عملاء_ شركة يوسف مرون للمقاولات-ايكيا</t>
  </si>
  <si>
    <t>جاري عملاء_شركة غنيم الدولية لاعمال المقاولات المحدود _مشروع دارى قريش</t>
  </si>
  <si>
    <t>جاري عملاء_عمر علي رضا _مشروع دارى قريش</t>
  </si>
  <si>
    <t>جاري عملاء_ مؤسسة التاثيرات الهندسيه _10197</t>
  </si>
  <si>
    <t>جاري عملاء_ شركة الفوزان مستشفي سابك_10171</t>
  </si>
  <si>
    <t>جاري عملاء_ شركة الفوزان تركيب السلالم_10171</t>
  </si>
  <si>
    <t>جاري عملاء_ شركة رضايات _RCL_الجبيل_10156</t>
  </si>
  <si>
    <t>جاري عملاء_ شركة الكفاح _ بيزنس بارك</t>
  </si>
  <si>
    <t>جاري عملاء _ شركة بايتور_ KAFD 205, 208</t>
  </si>
  <si>
    <t>جاري عملاء _ شركة بايتور_ skywalk</t>
  </si>
  <si>
    <t>جاري عملاء _ شركة بايتور_مدارس مسك</t>
  </si>
  <si>
    <t>جاري عملاء _ شركة بايتور_Aramco Externa</t>
  </si>
  <si>
    <t>جاري عملاء_ شركة قادة البناء_yacht clup_10195</t>
  </si>
  <si>
    <t>جاري عملاء_ شركة قادة البناء_PROMENDO_10196</t>
  </si>
  <si>
    <t>جاري عملاء_ شركة قادة البناء_WDS_10193</t>
  </si>
  <si>
    <t>جاري عملاء _ شرق الدلتا _ مطعم ساسي</t>
  </si>
  <si>
    <t>جاري عملاء_ البناء التخصصيه _ ASHAR</t>
  </si>
  <si>
    <t>جاري عملاء_ البناء التخصصيه _ سما</t>
  </si>
  <si>
    <t>جاري عملاء_ المتكاملة العربيه _ مونورل</t>
  </si>
  <si>
    <t>جاري عملاء_ مركز لوست للاسنان_10209</t>
  </si>
  <si>
    <t>جاري عملاء _ فيلا خاصه ناصر العسيري</t>
  </si>
  <si>
    <t>فيلا خاصه سلطان</t>
  </si>
  <si>
    <t>جاري عملاء_ العربية السعوديه_ ساتكو_10199</t>
  </si>
  <si>
    <t>جاري عملاء _ شركه شيد المحدوده_LAB EXCELLENCE CIVIL</t>
  </si>
  <si>
    <t>جاري عملاء _ يوني ديكور _ المركز المالي_KAFD</t>
  </si>
  <si>
    <t>جاري عملاء _ مجموعة سليمان الحبيب _مستشفي غرب جده</t>
  </si>
  <si>
    <t>جاري عملاء_ عبدالعزيز بن محمد بن حماد عنيق</t>
  </si>
  <si>
    <t>جاري عملاء _ سرعة الانجاز _ كاس السعودية _10235</t>
  </si>
  <si>
    <t>جاري عملاء_ طرفة الابداع _Soudi coup Jcsa</t>
  </si>
  <si>
    <t>جاري عملاء_  احمد محمد السيف_Capita Gate Exit10</t>
  </si>
  <si>
    <t>جاري عملاء_ شركة المنصورة _ مشروع مصنع أنظمة</t>
  </si>
  <si>
    <t>جاري عملاء _  محمد الراشد _ ماركو</t>
  </si>
  <si>
    <t>جاري عملاء _  محمد الراشد _ MADINAH GAT</t>
  </si>
  <si>
    <t>جاري عملاء _ قطوف الجزيرة  - Data Center</t>
  </si>
  <si>
    <t>جاري عملاء _ وسائل التعمير للمقاولات _برج لما_10233</t>
  </si>
  <si>
    <t>جاري عملاء _ مديدة للرعاية _ مشروع مستشفى مديدة</t>
  </si>
  <si>
    <t>جاري عملاء _  نسما للصناعات المتحدة_Air Product Neom</t>
  </si>
  <si>
    <t>جاري عملاء _ مدل بيست _ Vip Bridge</t>
  </si>
  <si>
    <t>جاري عملاء _ اساس الثبات التجارية _مجمع نيو كير</t>
  </si>
  <si>
    <t>عهدة_ احمد وحيد-المشتريات</t>
  </si>
  <si>
    <t>عهدة _ ا ايمن  حمدي فرحات</t>
  </si>
  <si>
    <t>عهدة_ محمود نصار</t>
  </si>
  <si>
    <t>عهدة_ محمد مجاهد</t>
  </si>
  <si>
    <t xml:space="preserve"> عهدة _ اسلام ابراهيم زهران_ 4658</t>
  </si>
  <si>
    <t>عهدة _ حسن علي حسن شريف</t>
  </si>
  <si>
    <t>عهدة_ حسين محمد جلال سالم</t>
  </si>
  <si>
    <t>عهدة_ الربيع وحيد عبدالسلام</t>
  </si>
  <si>
    <t>عهدة_ محمد جمال محمد رجب</t>
  </si>
  <si>
    <t>عهدة _ قصي حمدي راشد ابوعليا</t>
  </si>
  <si>
    <t>عهده_ احمد السيد احمد الوصيف</t>
  </si>
  <si>
    <t>عهدة _ محمد عماد الدين محمد عبدالقادر</t>
  </si>
  <si>
    <t>عهدة_محمود علوان</t>
  </si>
  <si>
    <t>عهده _ شريف شعبان</t>
  </si>
  <si>
    <t>عهدة_ شادي عاطف علي محمد</t>
  </si>
  <si>
    <t>عهده _ انس جمال محمود 4511</t>
  </si>
  <si>
    <t>عهده _ ابراهيم جميل زكي</t>
  </si>
  <si>
    <t>عهدة _ كريم جمال مصطفى محمد</t>
  </si>
  <si>
    <t>عهدة _ انس احمد ظاهر خان</t>
  </si>
  <si>
    <t>عهده_ عبد الرحمن غسان العلوان</t>
  </si>
  <si>
    <t>عهدة _ ماجد احمد الزمامرى</t>
  </si>
  <si>
    <t>عهدة _ محمد عمر فاروق_منسق _4733</t>
  </si>
  <si>
    <t>عهدة_محمود عبد الهادي عبد الرازق</t>
  </si>
  <si>
    <t>عهدة_ محمد حفيظ الدين</t>
  </si>
  <si>
    <t>عهدة _ جون فيليب فالوباليل 4653</t>
  </si>
  <si>
    <t>عهدة _ محمد صلاح عدلان ابراهيم _4678</t>
  </si>
  <si>
    <t>عهدة_ هاني رجب</t>
  </si>
  <si>
    <t>عهدة _ على وصفى عمر حمزة 1161</t>
  </si>
  <si>
    <t>عهدة _ محمود جلال ابو طير</t>
  </si>
  <si>
    <t>عهدة _ على الطنطاوى</t>
  </si>
  <si>
    <t>عهدة_احمد احمد هلال العجمى 106</t>
  </si>
  <si>
    <t>عهدة_ تامر محمد احمد محمد صالح</t>
  </si>
  <si>
    <t>عهدة_ م- اسماعيل مصطفى عطية</t>
  </si>
  <si>
    <t>عهدة_ محمد ربيع</t>
  </si>
  <si>
    <t>عهدة_ احمد عبد الهادى احمد عبد الهادى</t>
  </si>
  <si>
    <t>عهدة_ بدوى محمد الاحمرى</t>
  </si>
  <si>
    <t>عهدة_عبد الرحمن على ابراهيم الخضرى</t>
  </si>
  <si>
    <t>عهدة_ جمال ناصر عمر الباكستاني_ 4066</t>
  </si>
  <si>
    <t>عهدة_ رضا سمير عبد الحميد</t>
  </si>
  <si>
    <t>عهدة_  محمد محمود الزواوي</t>
  </si>
  <si>
    <t>عهدة_ عبد المقصود محمد عبد المقصود</t>
  </si>
  <si>
    <t>عهدة_ علاء صلاح الدين محمد المحلاوى</t>
  </si>
  <si>
    <t>عهدة_ فرج جمعه</t>
  </si>
  <si>
    <t>عهدة_  م . ابراهيم محمود ابراهيم مصطفى</t>
  </si>
  <si>
    <t>عهدة_ م حامد احمد حامد</t>
  </si>
  <si>
    <t>عهدة_ م هشام فتحى محفوظ ابراهيم</t>
  </si>
  <si>
    <t>عهدة_ م- جهاد محمد بكير سلامة</t>
  </si>
  <si>
    <t>عهدة_محمد فؤاد محي-4187</t>
  </si>
  <si>
    <t>عهدة_ خالد صديق الحوتي</t>
  </si>
  <si>
    <t>عهدة_  م- محمد احمد عبد النبى</t>
  </si>
  <si>
    <t>عهدة_ اشرف مصطفى يونس</t>
  </si>
  <si>
    <t>عهدة_ م/ اسلام جمعه السيد حسن</t>
  </si>
  <si>
    <t>عهدة_ عبدالرحمن محمد سلامه سلامه</t>
  </si>
  <si>
    <t>عهدة_ ايمن البدرى</t>
  </si>
  <si>
    <t>عهدة_ حسام محمد سعد محمد نصار</t>
  </si>
  <si>
    <t>عهدة_ ناصر باجايو</t>
  </si>
  <si>
    <t>عهدة_ م عبدالعظيم علي حسن عمر</t>
  </si>
  <si>
    <t>عهدة_ م اسامة اسماعيل داود</t>
  </si>
  <si>
    <t>عهده _ سامر دياب</t>
  </si>
  <si>
    <t>عهده _ ممدوح مرزوق</t>
  </si>
  <si>
    <t>عهدة_مانا على الله راكا</t>
  </si>
  <si>
    <t>عهده _ محمد حسن سليم</t>
  </si>
  <si>
    <t>عهدة_ حمدي سيف النصر اسماعيل</t>
  </si>
  <si>
    <t>عهده_ محمد ابراهيم السيد الشاطر</t>
  </si>
  <si>
    <t>عهده _ لؤي صبحي داوود النجار</t>
  </si>
  <si>
    <t>عهده _ م ابراهيم الرفاعي</t>
  </si>
  <si>
    <t>عهدة_السيد درويش مصطفي سويلم</t>
  </si>
  <si>
    <t>عهده _ احمد عبد المنعم عمر</t>
  </si>
  <si>
    <t>عهدة_  باسم محمد عطيه قحف</t>
  </si>
  <si>
    <t>عهدة_ محمد افتخار احمد</t>
  </si>
  <si>
    <t>عهده _ احمد على ابراهيم عبد المقصود</t>
  </si>
  <si>
    <t>عهده _ رافت محمد عبد الوهاب</t>
  </si>
  <si>
    <t>عهدة_ محمود احمد غنيم</t>
  </si>
  <si>
    <t>عهده _ محمد الصادق امين صادق</t>
  </si>
  <si>
    <t>عهدة_  حسام مدحت عبد السلام _ 4376</t>
  </si>
  <si>
    <t>عهدة _ عبدالسلام شيخة</t>
  </si>
  <si>
    <t>عهدة_ سيد عبدالظهير محمد _ 4744</t>
  </si>
  <si>
    <t>عهدة _ خالد فهد</t>
  </si>
  <si>
    <t>عهدة_ انيش مانجاتو توماس 1190</t>
  </si>
  <si>
    <t>عهدة_ عمرو حمدى على العمرى</t>
  </si>
  <si>
    <t>عهدة_ معتز محمد مجاور عبد الحافظ 1208</t>
  </si>
  <si>
    <t>عهدة_ وليد ابراهيم محمود ابراهيم 4624</t>
  </si>
  <si>
    <t>عهدة_  رمضان سعيد عيد السيد   4822.</t>
  </si>
  <si>
    <t>عهدة_ مجدى محمد حسن</t>
  </si>
  <si>
    <t>عهدة_علاء الدين احمد محمد</t>
  </si>
  <si>
    <t>عهدة_ فهد محمد غرمان العمري</t>
  </si>
  <si>
    <t>عهدة_محمد عبد الناصر الغندور-4159</t>
  </si>
  <si>
    <t>عهدة_عصام غسان الطير</t>
  </si>
  <si>
    <t>عهدة_ رضوان محمد العطار _1158</t>
  </si>
  <si>
    <t>عهدة_ محمد احمد ابراهيم _1141</t>
  </si>
  <si>
    <t>عهدة فيزا م. وليد</t>
  </si>
  <si>
    <t>عهده _ محمد فؤاد نصار _ مشتريات</t>
  </si>
  <si>
    <t>عهده _ احمد سعيد حسنين العجمى</t>
  </si>
  <si>
    <t>عهده _ طارق محمد علي احمد _1151</t>
  </si>
  <si>
    <t>عهده _ ماجد اقبال محمد طالب _1160</t>
  </si>
  <si>
    <t>عهدة _ا/مسلم العازمى</t>
  </si>
  <si>
    <t>عهدة_ محمد احمد محمد عثمان_1176</t>
  </si>
  <si>
    <t>عهدة_ محمود احمد ابو ضيف _4057</t>
  </si>
  <si>
    <t>عهدة _ ناصر عفيفي _4375</t>
  </si>
  <si>
    <t>عهدة _حسن ابراهيم حسان _4674</t>
  </si>
  <si>
    <t>عهدة _ عامر القصراوي</t>
  </si>
  <si>
    <t>عهدة _سيد عشرات</t>
  </si>
  <si>
    <t>عهدة - محمود محمد عبد اللطيف  _4789</t>
  </si>
  <si>
    <t>عهدة _ محمود ياسر عبد العزيز</t>
  </si>
  <si>
    <t>عهدة _نادر محمد سلام</t>
  </si>
  <si>
    <t>عهدة _مصطفى احمد رجاء عبد الوهاب</t>
  </si>
  <si>
    <t>عهدة _ سمير سيد بيومى على _ 4798</t>
  </si>
  <si>
    <t>عهدة _  تهامي عبد العال عبد الونيس -4826</t>
  </si>
  <si>
    <t>عهدة _ علام بسيوني طلبه</t>
  </si>
  <si>
    <t>عهدة _مانوج براجا</t>
  </si>
  <si>
    <t>الزجاج</t>
  </si>
  <si>
    <t>GLASS - 6 MM NEUTRAL 70</t>
  </si>
  <si>
    <t>GLASS - GUARDIAN HD BRONZE REFLECTIVE</t>
  </si>
  <si>
    <t>GLASS - 6 MM BRONZE TINTED</t>
  </si>
  <si>
    <t>GLASS - 6 MM HD BRONZE</t>
  </si>
  <si>
    <t>GLASS - 6 MM CLEAR</t>
  </si>
  <si>
    <t>GLASS - 6 MM HD BLUE</t>
  </si>
  <si>
    <t>GLASS - 6 MM HD BLUE PLUS</t>
  </si>
  <si>
    <t>GLASS - 6 MM HD GREEN</t>
  </si>
  <si>
    <t>GLASS - 6 MM HD PLUS GREEN</t>
  </si>
  <si>
    <t>GLASS - 6 MM HD GREY</t>
  </si>
  <si>
    <t>GLASS - 6 MM HD GREY PLUS</t>
  </si>
  <si>
    <t>GLASS - 6 MM HD BLUE ON GREEN</t>
  </si>
  <si>
    <t>GLASS - 6 MM HD PLUS BLUE GREEN</t>
  </si>
  <si>
    <t>GLASS - 6 MM SUNLUX DARK GREEN</t>
  </si>
  <si>
    <t>GLASS - 6 MM HD GREY REFLECTIVE</t>
  </si>
  <si>
    <t>GLASS - 6 MM HD GREEN REFLECTIVE</t>
  </si>
  <si>
    <t>GLASS - 6 MM HD BLUE REFLECT</t>
  </si>
  <si>
    <t>GLASS - 6 MM HD Brown</t>
  </si>
  <si>
    <t>دبوس ابيض - GLASS - 6 MM OBSCURE</t>
  </si>
  <si>
    <t>GLASS - 8 MM HD BLUE</t>
  </si>
  <si>
    <t>GLASS - 6 MM PJOW  WIRED CLEAR</t>
  </si>
  <si>
    <t>GLASS - 12 MM CLEAR</t>
  </si>
  <si>
    <t>clear float glass 6 mm JIS art gc 3660*2440</t>
  </si>
  <si>
    <t>SUNGUARD HD PLUS T6MM JIS GREEN</t>
  </si>
  <si>
    <t>GLASS - 6 MM HD BRONZE SASO</t>
  </si>
  <si>
    <t>برميل سيليكون كبير - Silicone</t>
  </si>
  <si>
    <t>برميل سيليكون صغير - Silicone</t>
  </si>
  <si>
    <t>حبيبات امتصاص الرطوبة</t>
  </si>
  <si>
    <t>قضبان مباعدة 6مم بين الزجاج المزدوج - ALUMINIUM SPACER</t>
  </si>
  <si>
    <t>قضبان مباعدة 8 مم بين الزجاج المزدوج - ALUMINIUM SPACER</t>
  </si>
  <si>
    <t>قضبان مباعدة 10 مم بين الزجاج المزدوج - ALUMINIUM SPACER.</t>
  </si>
  <si>
    <t>قضبان مباعدة 12 مم بين الزجاج المزدوج - ALUMINIUM SPACER.</t>
  </si>
  <si>
    <t>قضبان مباعدة 14 مم بين الزجاج المزدوج - ALUMINIUM SPACER</t>
  </si>
  <si>
    <t>قضبان مباعدة 16 مم بين الزجاج المزدوج - ALUMINIUM SPACER.</t>
  </si>
  <si>
    <t>قضبان مباعدة 18 مم بين الزجاج المزدوج - ALUMINIUM SPACER.</t>
  </si>
  <si>
    <t>قضبان مباعدة 20 مم بين الزجاج المزدوج - ALUMINIUM SPACER.</t>
  </si>
  <si>
    <t>قضبان مباعدة 4 مم بين الزجاج المزدوج - ALUMINIUM SPACER.</t>
  </si>
  <si>
    <t>زاوية تجميع قضبان مباعدة 6مم - PLASTIC CORNER</t>
  </si>
  <si>
    <t>زاوية تجميع قضبان مباعدة 8 مم - PLASTIC CORNER</t>
  </si>
  <si>
    <t>زاوية تجميع قضبان مباعدة 10 مم - PLASTIC CORNER</t>
  </si>
  <si>
    <t>زاوية تجميع قضبان مباعدة 12 مم - PLASTIC CORNER</t>
  </si>
  <si>
    <t>زاوية تجميع قضبان مباعدة 14 مم - PLASTIC CORNER</t>
  </si>
  <si>
    <t>زاوية تجميع قضبان مباعدة 16 مم - PLASTIC CORNER</t>
  </si>
  <si>
    <t>زاوية تجميع قضبان مباعدة 18 مم - PLASTIC CORNER</t>
  </si>
  <si>
    <t>زاوية تجميع قضبان مباعدة 20 مم - PLASTIC CORNER</t>
  </si>
  <si>
    <t>زاوية تجميع قضبان مباعدة 4 مم - PLASTIC CORNER</t>
  </si>
  <si>
    <t>جاري مصنع انظمة الالمنيوم</t>
  </si>
  <si>
    <t>فروع شقيقة _مصنع الخشب</t>
  </si>
  <si>
    <t>ارباح مدورة اعوام سابقة.</t>
  </si>
  <si>
    <t>اجر اضافى_تشغيل ومشاريع</t>
  </si>
  <si>
    <t>اجور عمال يوميه_تشغيل ومشاريع</t>
  </si>
  <si>
    <t>أدوية وعلاج_تشغيل ومشاريع</t>
  </si>
  <si>
    <t>منصرف من المخازن زجاج و سيليكون و اخري / تشغيل</t>
  </si>
  <si>
    <t>م.رش رمل_مشاريع</t>
  </si>
  <si>
    <t>الراتب الاساسي / ادارية.</t>
  </si>
  <si>
    <t>مبيعات المركز الرئيسي.</t>
  </si>
  <si>
    <t>مبيعات لمصنع الخشب</t>
  </si>
  <si>
    <t>الخشب</t>
  </si>
  <si>
    <t>جاري عملاء_شركة مهمات الشرق الاوسط_مشروع المطارات</t>
  </si>
  <si>
    <t>جاري عملاء_شركة فريسينة السعودية العربية_مشروع 1</t>
  </si>
  <si>
    <t>جاري عملاء_مؤسسة ساعة الاتقان للمقاولات_مديرية الزراعة وادي الدواسر</t>
  </si>
  <si>
    <t>جاري عملاء_الشركة المتحدة للصناعة ( يونيديكور ) _ المركز المالي</t>
  </si>
  <si>
    <t>جاري عملاء_شركة بيجة السعودية المحدودة_كلية السياحة والفندقة خميس مشيط</t>
  </si>
  <si>
    <t>جاري عملاء_شركة قادة البناء الحديث المحدودة_معرض الدفاع 151 باب حديد</t>
  </si>
  <si>
    <t>جاري عملاء_شركة قادة البناء الحديث المحدودة_معرض الدفاع ابواب الشطر</t>
  </si>
  <si>
    <t>جاري عملاء_مجموعة الزيادي للمقاولات العامة_فيلا سكنية 22 باب</t>
  </si>
  <si>
    <t>جاري عملاء_شركة التحرك السريع للتصميم_معرض المجوهرات</t>
  </si>
  <si>
    <t>جاري عملاء_مؤسسة مكنون الجزيره للمقاولات_شركة الكهرباء</t>
  </si>
  <si>
    <t>جاري عملاء_شركة المواطن الدولية_فلل الاندلس</t>
  </si>
  <si>
    <t>جاري عملاء_شركة بلت للمقاولات_فلل منطقة الدوادمي</t>
  </si>
  <si>
    <t>جاري عملاء_شركة بلت للمقاولات_فلل منطقة المجمعة</t>
  </si>
  <si>
    <t>جاري عملاء_شركة بلت للمقاولات_وصلات خشبية بالحلوق</t>
  </si>
  <si>
    <t>جاري عملاء_وكالة النقاط الاحترافية للدعاية والاعلان_ مشروع خاص.</t>
  </si>
  <si>
    <t>جاري عملاء_شركة أبناء محمد السعد العجلان العقارية_عمارة صلبوخ.</t>
  </si>
  <si>
    <t>جاري عملاء_شركة صلة الرياضية_مشروع البوليفارد</t>
  </si>
  <si>
    <t>جاري عملاء_شركة اضواء الخليل للمقاولات</t>
  </si>
  <si>
    <t>جاري عملاء_مؤسسة عايد خويلد مرزوق الرحيمي المطيري للمقاولات_فيلا سكنية</t>
  </si>
  <si>
    <t>جاري عملاء_شركة اهالينا المحدودة_SUPPORTING BUILDING</t>
  </si>
  <si>
    <t>جاري عملاء_شركة اهالينا المحدودة_Islamic Military Coalition</t>
  </si>
  <si>
    <t>جاري عملاء_شركة اهالينا المحدودة_مشروع فيلا القائد خليل</t>
  </si>
  <si>
    <t>جاري عملاء_شركة اهالينا المحدودة-العيادة</t>
  </si>
  <si>
    <t>جاري عملاء_عبدالله الموسي_تفاصيل الاستثمار (فيلا)</t>
  </si>
  <si>
    <t>جاري عملاء_شركة الاعمال التطويرية المحدودة_ منفذ الدرة</t>
  </si>
  <si>
    <t>جاري عملاء_شركة دروف</t>
  </si>
  <si>
    <t>جاري عملاء_شركة الرياض للصناعات المعدنية</t>
  </si>
  <si>
    <t>جاري عملاء_شركة الرياض للصناعات المعدنية_SITE-8HOUSINGريمكو</t>
  </si>
  <si>
    <t>جاري عملاء_شركة الرياض للصناعات المعدنية_مشروع المجمعة</t>
  </si>
  <si>
    <t>جاري عملاء_شركة الراجح الحديثة للمقاولات المحدودة_وزارة الاتصالات</t>
  </si>
  <si>
    <t>جاري عملاء_شركة ديم العمرانية للمقاولات_فيلا  ابو النجا</t>
  </si>
  <si>
    <t>جاري عملاء_شركة ديما الاعمال للتجارة_باب حريق+قواعد مكتبية</t>
  </si>
  <si>
    <t>جاري عملاء_شركة ديما الاعمال للتجارة_مشروع خاص7ابواب QUO.052-23</t>
  </si>
  <si>
    <t>جاري عملاء_MISS-LAMA</t>
  </si>
  <si>
    <t>جاري عملاء_شركة التعفف للاعمال الكهربائية</t>
  </si>
  <si>
    <t>جاري عملاء_شركة المنصورة للصناعات المعدنية</t>
  </si>
  <si>
    <t>جاري عملاء_شركة المنصورة للصناعات المعدنية-ابواب مصنع انظمة الجديد</t>
  </si>
  <si>
    <t>جاري عملاء_شركة عبدالله سعيد السيد وشركاؤه للمقاولات</t>
  </si>
  <si>
    <t>جاري عملاء_مؤسسة النواصر التجارية</t>
  </si>
  <si>
    <t>جاري عملاء_شركة مان انتربرايز السعودية</t>
  </si>
  <si>
    <t>عهدة_ محمد فؤاد نصار</t>
  </si>
  <si>
    <t>عهدة_محمد فتحي فتحي طعيمة _ 4531</t>
  </si>
  <si>
    <t>عهدة_احمد سمير الوهيبي درازه _ 4609</t>
  </si>
  <si>
    <t>عهدة_محمد سعد طاهر ابو شحاتة _ 4446</t>
  </si>
  <si>
    <t>عهدة/ احمد سمير ابراهيم السيد _ 4444</t>
  </si>
  <si>
    <t>عهدة_سيد محمد المتولي</t>
  </si>
  <si>
    <t>عهدة_احمد وحيد يوسف _ 1006</t>
  </si>
  <si>
    <t>عهدة_وليد محمد ابراهيم الكناني</t>
  </si>
  <si>
    <t>عهدة_شادي حسين محمد النجار</t>
  </si>
  <si>
    <t>عهدة_محمد محمد وهبة كرم الله _ 4443</t>
  </si>
  <si>
    <t>عهدة_مجدي فكري سراج عامر</t>
  </si>
  <si>
    <t>عهدة_ايمن محمد عبدالسلام مندور</t>
  </si>
  <si>
    <t>مقدم _ تامين طبى.</t>
  </si>
  <si>
    <t>صنف/ أخشاب ..</t>
  </si>
  <si>
    <t>صنف_خشب سويدي-م3</t>
  </si>
  <si>
    <t>صنف_خشب ميرنتي-م3</t>
  </si>
  <si>
    <t>صنف_خشب تيك-م3</t>
  </si>
  <si>
    <t>صنف_خشب جوز امريكي-م3</t>
  </si>
  <si>
    <t>صنف_خشب سنديان-اوك-م3</t>
  </si>
  <si>
    <t>صنف_خشب زان-م3</t>
  </si>
  <si>
    <t>صنف_حشوات-فونتكس صوليد</t>
  </si>
  <si>
    <t>صنف_حشوات-فونتكس مفرغ</t>
  </si>
  <si>
    <t>صنف_حشوات-فونتكس HALSPAN-60MIN-2135*915*54</t>
  </si>
  <si>
    <t>صنف_حشوات-فونتكس HALSPAN-60MIN-2200*1000*54</t>
  </si>
  <si>
    <t>صنف_حشوات-فونتكس HALSPAN-90MIN-2135*915*64</t>
  </si>
  <si>
    <t>صنف_ام دي اف 36مم اخضر</t>
  </si>
  <si>
    <t>صنف_ام دي اف 18مم اخضر</t>
  </si>
  <si>
    <t>صنف_ام دي اف 11مم اخضر</t>
  </si>
  <si>
    <t>صنف_ام دي اف 7 مم اخضر</t>
  </si>
  <si>
    <t>صنف_ام دي اف 4مم اخضر</t>
  </si>
  <si>
    <t>صنف_ام دي اف 18 مم بني</t>
  </si>
  <si>
    <t>صنف_ام دي اف 7 مم بني</t>
  </si>
  <si>
    <t>صنف_ام دي اف 4 مم بني</t>
  </si>
  <si>
    <t>صنف_ام دي اف 18 مم بني جامبو</t>
  </si>
  <si>
    <t>صنف_ام دي اف 7 مم بني جامبو</t>
  </si>
  <si>
    <t>صنف_ام دي اف ميلامين 18 مم جامبو كود 930</t>
  </si>
  <si>
    <t>صنف_ام دي اف ميلامين 8 مم جامبو كود 930</t>
  </si>
  <si>
    <t>صنف_قشرة جوز طبيعي-م2</t>
  </si>
  <si>
    <t>صنف_قشرة جوز صناعي-م2</t>
  </si>
  <si>
    <t>صنف_قشرة شيري-م2</t>
  </si>
  <si>
    <t>صنف_فورميكا لون 808</t>
  </si>
  <si>
    <t>صنف_فورميكا لون 713</t>
  </si>
  <si>
    <t>صنف_فورميكا لون 930</t>
  </si>
  <si>
    <t>صنف_فورميكا لون 4500</t>
  </si>
  <si>
    <t>صنف_ابلاكاش 18مم</t>
  </si>
  <si>
    <t>صنف/ حديد ..</t>
  </si>
  <si>
    <t>صنف_تيوب حديد مقاس 25*50مم</t>
  </si>
  <si>
    <t>صنف_تيوب حديد مقاس 50*50مم</t>
  </si>
  <si>
    <t>صنف_تيوب حديد مقاس 20*40مم</t>
  </si>
  <si>
    <t>صنف_تيوب حديد مقاس 60*30مم</t>
  </si>
  <si>
    <t>صنف_زاوية حديد مقاس 40*40مم</t>
  </si>
  <si>
    <t>صنف_شيت حديد مقاس 1.2*1220*2440مم</t>
  </si>
  <si>
    <t>صنف/ مواد دهان ..</t>
  </si>
  <si>
    <t>صنف_سلر شفاف ناري021_ماس</t>
  </si>
  <si>
    <t>صنف_لكر مطفي ناري شفاف032_ماس</t>
  </si>
  <si>
    <t>صنف_اكريلك ثنر 8001A_ماس</t>
  </si>
  <si>
    <t>صنف_صبغة ستين 13_ماس</t>
  </si>
  <si>
    <t>صنف_ايبوكسي برايم رمادي92017</t>
  </si>
  <si>
    <t>صنف_منشف ايبوكسي450</t>
  </si>
  <si>
    <t>صنف_ايبوكسي تنر135</t>
  </si>
  <si>
    <t>صنف/ اكسسوار ..</t>
  </si>
  <si>
    <t>صنف_SP602 - Vertical Rod Exit Device-Simplex-مقبض طوارئ</t>
  </si>
  <si>
    <t>صنف_Simplex - MS0101 dia 20x ;L 145mm-lever handle</t>
  </si>
  <si>
    <t>صنف_SPX 6000 - Simplex-DOOR CLOSER</t>
  </si>
  <si>
    <t>صنف_SPX 100 -Flush Boltترباس</t>
  </si>
  <si>
    <t>صنف_External Handle W/o Cylinder</t>
  </si>
  <si>
    <t>صنف_Mortise Sash Lock-Simplex</t>
  </si>
  <si>
    <t>صنف_Mortise Sash Lock -WC-Simplex</t>
  </si>
  <si>
    <t>صنف_7436 AR-689 - DOOR CLOSER Dorma KABA</t>
  </si>
  <si>
    <t>صنف/ قطع غيار ومهمات ..</t>
  </si>
  <si>
    <t>مخزن انتاج تام ابواب خشبية.</t>
  </si>
  <si>
    <t>مخزن انتاج تام ابواب معدنية..</t>
  </si>
  <si>
    <t>مخزن تحت التشغيل ابواب خشبية.</t>
  </si>
  <si>
    <t>صنف_جبس رطوبة مقاس16*1200*2400مم</t>
  </si>
  <si>
    <t>صنف_كلادينج شيت</t>
  </si>
  <si>
    <t>صنف_سليكون اسود</t>
  </si>
  <si>
    <t>صنف_فوم POLYOL</t>
  </si>
  <si>
    <t>صنف_غراء حبيبي الماني -التوريدات الذهبية</t>
  </si>
  <si>
    <t>صنف_غراء حراري الماني -التوريدات الذهبية</t>
  </si>
  <si>
    <t>صنف_غراء حراري-ريتفر للدهانات</t>
  </si>
  <si>
    <t>صنف_سيل حريق  مقاس 15*4مم</t>
  </si>
  <si>
    <t>صنف_سندويتش بنل مقاس 50مم</t>
  </si>
  <si>
    <t>صنف_بلاط ارضيات واسقف</t>
  </si>
  <si>
    <t>صنف_مواد كهرباء</t>
  </si>
  <si>
    <t>صنف_زجاج شباك وباب</t>
  </si>
  <si>
    <t>جاري مصنع انظمة الالمنيوم الانشائي</t>
  </si>
  <si>
    <t>جاري مصنع تقنية الطلاء للصناعة</t>
  </si>
  <si>
    <t>جاري مصنع واجهات الرياض للزجاج</t>
  </si>
  <si>
    <t>مدينون/ احمد فؤاد سراج الدين _ دفعات تحت حساب العمولة</t>
  </si>
  <si>
    <t>مدينون_شركة اهالينا المحدودة</t>
  </si>
  <si>
    <t>عملاء مبيعات نقدية</t>
  </si>
  <si>
    <t>ضمان اعمال</t>
  </si>
  <si>
    <t>ضمان اعمال شركة المواطن الدولية _ فلل الاندلس</t>
  </si>
  <si>
    <t>ضمان اعمال_شركة الاعمال التطويرية_مشروع الدرة</t>
  </si>
  <si>
    <t>اوراق قبض مارس 2023</t>
  </si>
  <si>
    <t>اوراق قبض ابرايل 2023</t>
  </si>
  <si>
    <t>اوراق قبض اغسطس 2023</t>
  </si>
  <si>
    <t>اعتماد مستندي_شركة الرياض للصناعات المعدنية</t>
  </si>
  <si>
    <t>اثاث وتجهيزات_الادارة</t>
  </si>
  <si>
    <t>اثاث وتجهيزات وديكورات_المصنع</t>
  </si>
  <si>
    <t>اجهزة وحاسبات_المصنع</t>
  </si>
  <si>
    <t>عدد وادوات_المصنع</t>
  </si>
  <si>
    <t>اثاث وتجهيزات السكن.</t>
  </si>
  <si>
    <t>اثاث وتجهيزات الابواب المعدنية</t>
  </si>
  <si>
    <t>اجهزة والات ومعدات _ الابواب المعدنية</t>
  </si>
  <si>
    <t>عدد وادوات _ الابواب المعدنية</t>
  </si>
  <si>
    <t>اجهزة وحاسبات وبرامج_ الابواب المعدنية</t>
  </si>
  <si>
    <t>اصول تحت التجهيز مصنع الابواب المعدنية.</t>
  </si>
  <si>
    <t>مورد_شركة الاخشاب العالمية المحدودة</t>
  </si>
  <si>
    <t>مورد_شركة نجمة للتجارة و المقاولات</t>
  </si>
  <si>
    <t>مورد_شركة ستره الوطنية للاخشاب المحدودة</t>
  </si>
  <si>
    <t>مورد_مؤسسة مملكة الاخشاب التجارية</t>
  </si>
  <si>
    <t>مورد_شركة عبدالرحمن محمد السحيباني للتجارة</t>
  </si>
  <si>
    <t>مورد_شركة الاتقان والتجهيزات المعدنية</t>
  </si>
  <si>
    <t>مورد_مؤسسة عدة ومسمار للتجارة</t>
  </si>
  <si>
    <t>مورد_شركة اعمال صحاري للمقاولات - حاوية مخلفات</t>
  </si>
  <si>
    <t>مورد_عبدالعزيز بن صالح بن سليمان التويجري - ايجار مصنع الخشب</t>
  </si>
  <si>
    <t>مورد_الشركة السعودية للآلات الصناعية المحدودة - سيمكو</t>
  </si>
  <si>
    <t>مورد_مؤسسة التوريدات الذهبية التجارية</t>
  </si>
  <si>
    <t>مورد_شركة مصنع الجزيرة للدهانات</t>
  </si>
  <si>
    <t>مورد_مؤسسة اضواء رهوان للتجارة</t>
  </si>
  <si>
    <t>مورد_شركة الدريس للصناعة والتجارة (اليتكو)</t>
  </si>
  <si>
    <t>مورد_مصنع شركة المناشي للابواب الحديدية</t>
  </si>
  <si>
    <t>مورد_شركة محمد عبدالرزاق المهيدب واولادة</t>
  </si>
  <si>
    <t>مورد_شركة ابراهيم عبدالرحمن المانع للتجارة والصناعة</t>
  </si>
  <si>
    <t>مورد_مؤسسة خالد محفوظ باحيدرة للتجارة</t>
  </si>
  <si>
    <t>مورد_شركة عثمان عبدالرحمن العصيمي وشركاه</t>
  </si>
  <si>
    <t>مورد_مؤسسة صفا العاصمة للمقاولات</t>
  </si>
  <si>
    <t>مورد_شركة مجموعة ماس الاهلية</t>
  </si>
  <si>
    <t>مورد_مؤسسة الغابة للاخشاب التجارية</t>
  </si>
  <si>
    <t>مورد_شركة مصدر لمواد النجارة التجارية</t>
  </si>
  <si>
    <t>مورد_شركة الاندلس القابضة</t>
  </si>
  <si>
    <t>مورد_شركة ريتفر للدهانات</t>
  </si>
  <si>
    <t>مورد_شركة طريق الكون المحدودة</t>
  </si>
  <si>
    <t>مورد_مصنع التحف الفريدة للنجارة</t>
  </si>
  <si>
    <t>مورد_شركة تقنية الالات والمعدات الحديثة للصيانة</t>
  </si>
  <si>
    <t>مورد_مؤسسة سعاد حسين عبدالله الحارثي للتجارة</t>
  </si>
  <si>
    <t>مورد_شركة الرياض للصناعات المعدنية</t>
  </si>
  <si>
    <t>مورد_شركة الازمنة المتقدمة للمقاولات العامة</t>
  </si>
  <si>
    <t>مورد_مؤسسة جاسم محمد جاسم ال عيد التجارية</t>
  </si>
  <si>
    <t>مورد_شركة جرون العقارية</t>
  </si>
  <si>
    <t>مورد_شركة منصور المساعد للتجارة والمقاولات</t>
  </si>
  <si>
    <t>مورد_شركة موارد القيادة للخدمات التجارية</t>
  </si>
  <si>
    <t>مورد_الشركة الموحدة الرائدة للصناعة والتجارة المحدودة</t>
  </si>
  <si>
    <t>مورد_شركة ثنايا البرق للتجارة</t>
  </si>
  <si>
    <t>مورد خارجي_ITS TESTING SERVICED_انترتك</t>
  </si>
  <si>
    <t>مورد_شركة عالم الاخشاب للتجارة</t>
  </si>
  <si>
    <t>مورد_شركة الواح الخليج التجارية</t>
  </si>
  <si>
    <t>مورد_شركة التلال الزجاجية للتجارة</t>
  </si>
  <si>
    <t>مورد_شركة الراجحي للبناء والتعمير</t>
  </si>
  <si>
    <t>مورد_مؤسسة النمر لمواد البناء</t>
  </si>
  <si>
    <t>مورد_شركة بيت التطور للتجارة</t>
  </si>
  <si>
    <t>مورد_شركة الشرق الاوسط الحديث المحدودة</t>
  </si>
  <si>
    <t>مورد_شركة التجهيزات والمشاريع العربية</t>
  </si>
  <si>
    <t>مورد_شركة اصلاح الخليج للاستثمار</t>
  </si>
  <si>
    <t>مورد_شركة فولاذ الخليج للتجارة</t>
  </si>
  <si>
    <t>مورد_شركة مصدر لمواد البناء</t>
  </si>
  <si>
    <t>مورد_مؤسسة وسائل الاعمار للتجارة</t>
  </si>
  <si>
    <t>مورد_مصنع تحت الشمس للاعمال المعدنية</t>
  </si>
  <si>
    <t>مورد_شركة مكعبات للخدمات البيئية-الحاوية</t>
  </si>
  <si>
    <t>مقاول_مؤسسة كيان الفن للمقاولات - احمد عطيه</t>
  </si>
  <si>
    <t>مقاول_محمد احمد محمد السيد ( تركيبات )</t>
  </si>
  <si>
    <t>مقاول_حازم محمد عبدالعزيز محمد</t>
  </si>
  <si>
    <t>مقاول_مدحت سعد علي البريشي</t>
  </si>
  <si>
    <t>مقاول_ربيع فتحي حامد الدسوقي</t>
  </si>
  <si>
    <t>مقاول_مدني اقبال عبد الرشيد</t>
  </si>
  <si>
    <t>مقاول_محمد شعبان محمود عب الظاهر_مشروع ريمكو</t>
  </si>
  <si>
    <t>مقاول تركيبات_مؤسسة ساري الليل للمقاولات العامة</t>
  </si>
  <si>
    <t>مقاول تركيبات_احمد السيد توفيق محمد</t>
  </si>
  <si>
    <t>دفعة مقدمة 15%_شركة ابناء محمد السعد العجلان _عمارة صلبوخ</t>
  </si>
  <si>
    <t>دفعة مقدمة 15%_شركة مهمات الشرق الاوسط_مشروع المطارات</t>
  </si>
  <si>
    <t>دفعة مقدمة 15%_شركة يوني ديكور _مركز الملك عبدالله المالي</t>
  </si>
  <si>
    <t>دفعة مقدمة 15%_ شركة بلت للمقاولات _فلل الدوادمي</t>
  </si>
  <si>
    <t>دفعة مقدمة 15%_شركة بلت للمقاولات _فلل المجمعة</t>
  </si>
  <si>
    <t>دفعة مقدمة 15%_مؤسسة مكنون الجزيرة للمقاولات_شركة الكهرباء</t>
  </si>
  <si>
    <t>دفعة مقدمة 15%_شركة المواطن الدولية_فلل الاندلس</t>
  </si>
  <si>
    <t>دفعة مقدمة 15%_وكالة النقاط الاحترافية للدعاية والاعلان</t>
  </si>
  <si>
    <t>دفعة مقدمة 15%_مؤسسة عايد خويلد مرزوق الرحيمي المطيري_فيلا سكن</t>
  </si>
  <si>
    <t>دفعة مقدمة 15%_شركة قادة البناء _معرض الدفاع ابواب الشطر</t>
  </si>
  <si>
    <t>دفعة مقدمة 15%_عبدالله الموسي _تفاصيل الاستثمار</t>
  </si>
  <si>
    <t>دفعة مقدمة 15%_شركة الاعمال التطويرية المحدوده _منفذ الدرة</t>
  </si>
  <si>
    <t>دفعة مقدمة 15%_شركة الرياض للصناعات المعدنية_مستشفي الملك فيصل</t>
  </si>
  <si>
    <t>دفعة مقدمة 15%_شركة اهالينا المحدودة _ SUPPORTING BUILDING</t>
  </si>
  <si>
    <t>دفعة مقدمة 50%_شركة الراجح الحديثة للمقاولات المحدودة</t>
  </si>
  <si>
    <t>دفعة مقدمة50%_شركة ديم العمرانية للمقاولات العامة</t>
  </si>
  <si>
    <t>دفعة مقدمة 35%_شركة الرياض للصناعات المعدنية_SITE-8HOUSING</t>
  </si>
  <si>
    <t>دفعة مقدمة 50%_شركة ديما الاعمال للتجارة_مشروع خاص 7 ابواب</t>
  </si>
  <si>
    <t>دفعة مقدمة 15%_شركة دروف_مشروع المدينة المنورة</t>
  </si>
  <si>
    <t>دفعة مقدمة 15%_شركة المنصورة للصناعات المعدنية</t>
  </si>
  <si>
    <t>دفعة مقدمة_شركة التعفف للاعمال الكهربائية_مشروع الجوف</t>
  </si>
  <si>
    <t>دفعة مقدمة 50%_مؤسسة النواصر التجارية</t>
  </si>
  <si>
    <t>دفعة مقدمة 50%_شركة الرياض للصناعات المعدنية_مشروع المجمعة</t>
  </si>
  <si>
    <t>اوراق دفع 01-2022م.</t>
  </si>
  <si>
    <t>اوراق دفع 02-2022م.</t>
  </si>
  <si>
    <t>اوراق دفع 03-2022م.</t>
  </si>
  <si>
    <t>اوراق دفع 04-2022م.</t>
  </si>
  <si>
    <t>اوراق دفع 05-2022م.</t>
  </si>
  <si>
    <t>اوراق دفع 06-2022م.</t>
  </si>
  <si>
    <t>اوراق دفع 07-2022م.</t>
  </si>
  <si>
    <t>اوراق دفع 08-2022م.</t>
  </si>
  <si>
    <t>اوراق دفع 09-2022م.</t>
  </si>
  <si>
    <t>اوراق دفع 10-2022م.</t>
  </si>
  <si>
    <t>اوراق دفع 11-2022.</t>
  </si>
  <si>
    <t>اوراق دفع 12-2022م.</t>
  </si>
  <si>
    <t>اوراق دفع 01-2023م.</t>
  </si>
  <si>
    <t>اوراق دفع 02-2023م.</t>
  </si>
  <si>
    <t>اوراق دفع 03-2023م.</t>
  </si>
  <si>
    <t>اوراق دفع 04-2023م.</t>
  </si>
  <si>
    <t>اوراق دفع 05-2023م.</t>
  </si>
  <si>
    <t>اوراق دفع 06-2023م.</t>
  </si>
  <si>
    <t>اوراق دفع 07-2023م.</t>
  </si>
  <si>
    <t>اوراق دفع 08-2023م.</t>
  </si>
  <si>
    <t>اوراق دفع 09-2023م.</t>
  </si>
  <si>
    <t>اوراق دفع 10-2023م.</t>
  </si>
  <si>
    <t>اوراق دفع 11-2023م.</t>
  </si>
  <si>
    <t>اوراق دفع 12-2023م.</t>
  </si>
  <si>
    <t>اوراق دفع 01-2024م.</t>
  </si>
  <si>
    <t>اوراق دفع 02-2024م</t>
  </si>
  <si>
    <t>دائنون _ شركة مهمات</t>
  </si>
  <si>
    <t>دائنون_نشاره الخشب_علي حسن حامد</t>
  </si>
  <si>
    <t>دائنون_شركة المنصورة للصناعات المعدنية</t>
  </si>
  <si>
    <t>VAT الدفعة المقدمة للعملاء 15%</t>
  </si>
  <si>
    <t>VAT المبيعات 15%</t>
  </si>
  <si>
    <t>ذمم_احمد فؤاد سراج</t>
  </si>
  <si>
    <t>مجمع اهلاك اثاث وتجهيزات وديكورات الادارة.</t>
  </si>
  <si>
    <t>مجمع اهلاك اثاث وتجهيزات وديكورات المصنع</t>
  </si>
  <si>
    <t>مجمع اهلاك عدد وادوات المصنع.</t>
  </si>
  <si>
    <t>مجمع اهلاك اثاث وتجهيزات السكن</t>
  </si>
  <si>
    <t>مجمع اهلاك اجهزة وحاسبات</t>
  </si>
  <si>
    <t>جاري استاذ مسلم.</t>
  </si>
  <si>
    <t>جاري استاذ جميل.</t>
  </si>
  <si>
    <t>ارباح ( خسائر ) اكتوارية.</t>
  </si>
  <si>
    <t>صافي ارباح العام.</t>
  </si>
  <si>
    <t>اجر اضافى_ مشاريع</t>
  </si>
  <si>
    <t>م.اجور عمال يوميه ومقاولي باطن_مشاريع.</t>
  </si>
  <si>
    <t>أدوية وعلاج_مشاريع</t>
  </si>
  <si>
    <t>م.رسوم حكومية وغرامات واشتراكات وشهادات_مشاريع</t>
  </si>
  <si>
    <t>ت مباشره مواد _  زجاج _مشاريع وتشغيل.</t>
  </si>
  <si>
    <t>م.اهلاك _ الاصول الثابته مصنع الحديد</t>
  </si>
  <si>
    <t>م.مزيل بوية _ تشغيل</t>
  </si>
  <si>
    <t>م.عمولات_المشاريع والتشغيل</t>
  </si>
  <si>
    <t>م.اعمال معايرة واختبارات_مشاريع وتشغيل</t>
  </si>
  <si>
    <t>م.خامات دهان_مصنع تقنية الطلاء</t>
  </si>
  <si>
    <t>ت مباشرة مواد_حشوات_مشاريع</t>
  </si>
  <si>
    <t>ت مباشرة مواد_DOOR LABEL 60 M</t>
  </si>
  <si>
    <t>م.سندويتش بنل_مشاريع</t>
  </si>
  <si>
    <t>ت مباشره مواد _ كلادينج_مشاريع وتشغيل.</t>
  </si>
  <si>
    <t>م.مكافاة ومزايا_مشاريع</t>
  </si>
  <si>
    <t>م.مواد بناء_بلاط_مشاريع</t>
  </si>
  <si>
    <t>م.مواد كهرباء_مشاريع</t>
  </si>
  <si>
    <t>م.مواد سباكه_مشاريع</t>
  </si>
  <si>
    <t>م. المنيوم_مشاريع</t>
  </si>
  <si>
    <t>م.سيل حريق_مشاريع</t>
  </si>
  <si>
    <t>م.جبس رطوبة_مشاريع</t>
  </si>
  <si>
    <t>م.صوف صخري_مشاريع</t>
  </si>
  <si>
    <t>م. زجاج _مشاريع -مصنع الزجاج.</t>
  </si>
  <si>
    <t>م.جلفنة_مشاريع</t>
  </si>
  <si>
    <t>اخرى_اداري</t>
  </si>
  <si>
    <t>تامين</t>
  </si>
  <si>
    <t>تأمينات إجتماعية_ادري</t>
  </si>
  <si>
    <t>أدوية وعلاج_اداري</t>
  </si>
  <si>
    <t>مكافأة نهاية خدمة_اداري</t>
  </si>
  <si>
    <t>بدل أجازات_إداري</t>
  </si>
  <si>
    <t>م.خروج وعودة_اداري</t>
  </si>
  <si>
    <t>م. الإهلاكات الإدارية</t>
  </si>
  <si>
    <t>إهلاكات</t>
  </si>
  <si>
    <t>ايرادات المبيعات بضريبة 15%.</t>
  </si>
  <si>
    <t>ايرادات مبيعات سكراب 15%</t>
  </si>
  <si>
    <t>ارباح (خسائر ) راسمالية</t>
  </si>
  <si>
    <t>ايرادات غير مفوترة عام 2022م</t>
  </si>
  <si>
    <t>الدهان</t>
  </si>
  <si>
    <t>جاري عملاء_شركة المتحدة لصناعة الألمنيوم المحدودة</t>
  </si>
  <si>
    <t>جاري عملاء_ مصنع القمم المتعددة للالمنيوم</t>
  </si>
  <si>
    <t>جاري عملاء_ مصنع بترا الخليج للالمنيوم</t>
  </si>
  <si>
    <t>جاري عملاء_ مصنع رؤية الخليج للصناعة</t>
  </si>
  <si>
    <t>جاري عملاء_ ربوع النهضة للالمنيوم - سمارت ويندوز</t>
  </si>
  <si>
    <t>جاري عملاء_ شركة غلاس هوم السعودية للصناعة شركة شخص</t>
  </si>
  <si>
    <t>جاري عملاء_ مصنع رواد الواجهات</t>
  </si>
  <si>
    <t>جاري عملاء_ مؤسسة ألو الومنيوم</t>
  </si>
  <si>
    <t>جاري عملاء_ مصنع شركة تكنولوجيا الألمنيوم - تكنوتال</t>
  </si>
  <si>
    <t>جاري عملاء_ مصنع تكنولوجيا المعادن</t>
  </si>
  <si>
    <t>جاري عملاء_ مؤسسة سدرة للحدادة والالمنيوم</t>
  </si>
  <si>
    <t>جاري عملاء_ مصنع المتطورون</t>
  </si>
  <si>
    <t>جاري عملاء_ شركه المنيوم سنابل</t>
  </si>
  <si>
    <t>جاري عملاء_ شركة الغداري للمقاولات شركة شخص واحد</t>
  </si>
  <si>
    <t>جاري عملاء_شركة أهالينا المحدودة</t>
  </si>
  <si>
    <t>جاري عملاء_ شركة الراشد للتجارة و المقاولات</t>
  </si>
  <si>
    <t>جاري عملاء_ شركة ركون للمقاولات العامة ( تكنولوجيا المعادن سابقا )</t>
  </si>
  <si>
    <t>جاري عملاء_ مصنع منافع الرياض</t>
  </si>
  <si>
    <t>جاري عملاء_ مصنع الكوا للصناعة</t>
  </si>
  <si>
    <t>جاري عملاء_ ورشة خالد عبدالله عبدالعزيز النبهان للالمنيوم</t>
  </si>
  <si>
    <t>جاري عملاء_ شركة رار</t>
  </si>
  <si>
    <t>جاري عملاء_ مؤسسة البلاد الرائدة للمقاولات العامة</t>
  </si>
  <si>
    <t>جاري عملاء_ شركة صناعات الالمنيوم المحدودة الوفاب</t>
  </si>
  <si>
    <t>جاري عملاء_ شركة بترا المتخصصة للمقاولات</t>
  </si>
  <si>
    <t>جاري عملاء_ مصنع داركم للصناعة</t>
  </si>
  <si>
    <t>جاري عملاء_ شركة الصقور العربية للمقاولات</t>
  </si>
  <si>
    <t>جاري عملاء_ شركة دعم نجد للحدادة والالمنيوم</t>
  </si>
  <si>
    <t>جاري عملاء_ شركة الضحيان للصناعة والتجارة</t>
  </si>
  <si>
    <t>جاري عملاء_ مؤسسة نسمة الوادي للمقاولات</t>
  </si>
  <si>
    <t>جاري عملاء_ شركة صرح التقنية للمقاولات</t>
  </si>
  <si>
    <t>جاري عملاء_شركة تفاصيل الاستثمار للتطوير</t>
  </si>
  <si>
    <t>جاري عملاء_مؤسسة عماد مصطفي العلاوي للتجارة</t>
  </si>
  <si>
    <t>جاري عملاء_مصنع اسرار الروضة للالمنيوم</t>
  </si>
  <si>
    <t>عهدة_م.مجدي لطفي الشافعي</t>
  </si>
  <si>
    <t>عهدة_م.عارف رابح سعود</t>
  </si>
  <si>
    <t>مقدم_ ايجار</t>
  </si>
  <si>
    <t>ALWAN - PE60 RAL 9005 HR - 24 SR</t>
  </si>
  <si>
    <t>ALWAN - PR 29 DB 822 M-BC - 23 SR</t>
  </si>
  <si>
    <t>ALWAN - RAL 1013 HR - 13 SR</t>
  </si>
  <si>
    <t>ALWAN - RAL 1015 HR- BS - 13 SR</t>
  </si>
  <si>
    <t>ALWAN - RAL 1015 HR-A - 14 SR</t>
  </si>
  <si>
    <t>ALWAN - RAL 1017 HR-UAE - 18 SR</t>
  </si>
  <si>
    <t>ALWAN - RAL 1019 HR - 14 SR</t>
  </si>
  <si>
    <t>ALWAN - RAL 1020 HR - 20 SR</t>
  </si>
  <si>
    <t>ALWAN - RAL 1035 HR- 18 SR</t>
  </si>
  <si>
    <t>ALWAN - RAL 1035 MFG - 24 SR</t>
  </si>
  <si>
    <t>ALWAN - RAL 1036 UAE - 28 SR</t>
  </si>
  <si>
    <t>ALWAN - RAL 2013 MFS - 30 SR</t>
  </si>
  <si>
    <t>ALWAN - RAL 3004 HR - 18 SR</t>
  </si>
  <si>
    <t>ALWAN - RAL 3007 HR - 15 SR</t>
  </si>
  <si>
    <t>ALWAN - RAL 3011 HR - 17 SR</t>
  </si>
  <si>
    <t>ALWAN - RAL 5005 HR - 16 SR</t>
  </si>
  <si>
    <t>ALWAN - RAL 5007 HR - 16 SR</t>
  </si>
  <si>
    <t>ALWAN - RAL 5012 HR - 17 SR</t>
  </si>
  <si>
    <t>ALWAN - RAL 5014 HR - 16 SR</t>
  </si>
  <si>
    <t>ALWAN - RAL 6010 HR - 15 SR</t>
  </si>
  <si>
    <t>ALWAN - RAL 6021 HR - 17 SR</t>
  </si>
  <si>
    <t>ALWAN - RAL 6022 HR - 15 SR</t>
  </si>
  <si>
    <t>ALWAN - RAL 6027 HR - 17 SR</t>
  </si>
  <si>
    <t>ALWAN - RAL 6034 HR - 17 SR</t>
  </si>
  <si>
    <t>ALWAN - RAL 7001 HR - 15 SR</t>
  </si>
  <si>
    <t>ALWAN - RAL 7003 HR - 14 SR</t>
  </si>
  <si>
    <t>ALWAN - RAL 7004 HR - 14 SR</t>
  </si>
  <si>
    <t>ALWAN - RAL 7005 HR - 14 SR</t>
  </si>
  <si>
    <t>ALWAN - RAL 7006 HR - 15 SR</t>
  </si>
  <si>
    <t>ALWAN - RAL 7008 HR - 15 SR</t>
  </si>
  <si>
    <t>ALWAN - RAL 7011 HR - 15 SR</t>
  </si>
  <si>
    <t>ALWAN - RAL 7012 HR - 15 SR</t>
  </si>
  <si>
    <t>ALWAN - RAL 7013 HR - 14 SR</t>
  </si>
  <si>
    <t>ALWAN - RAL 7015 HR - 15.5 SR</t>
  </si>
  <si>
    <t>ALWAN - RAL 7016 HR - 15 SR</t>
  </si>
  <si>
    <t>ALWAN - RAL 7021 HR - 15 SR</t>
  </si>
  <si>
    <t>ALWAN - RAL 7021 M - 18 SR</t>
  </si>
  <si>
    <t>ALWAN - RAL 7022 CS - 32 SR</t>
  </si>
  <si>
    <t>ALWAN - RAL 7022 HR - 15 SR</t>
  </si>
  <si>
    <t>ALWAN - RAL 7024 HR - 15 SR</t>
  </si>
  <si>
    <t>ALWAN - RAL 7030 HR - 12.5 SR</t>
  </si>
  <si>
    <t>ALWAN - RAL 7034 HR - 15 SR</t>
  </si>
  <si>
    <t>ALWAN - RAL 7035 HR - 15 SR</t>
  </si>
  <si>
    <t>ALWAN -PR29/V RAL 7036 HR - 14 SR</t>
  </si>
  <si>
    <t>ALWAN - RAL 7037 HR - 13 SR</t>
  </si>
  <si>
    <t>ALWAN - RAL 7039 HR - 15 SR</t>
  </si>
  <si>
    <t>ALWAN - RAL 7040 HR - 14 SR</t>
  </si>
  <si>
    <t>ALWAN - RAL 7042 HR - 15 SR</t>
  </si>
  <si>
    <t>ALWAN - RAL 7043 HR - 15 SR</t>
  </si>
  <si>
    <t>ALWAN - RAL 7046 HR - 14 SR</t>
  </si>
  <si>
    <t>ALWAN - RAL 7047 HR - 15 SR</t>
  </si>
  <si>
    <t>ALWAN - RAL 7048 MFS - NAF - 23.5 SR</t>
  </si>
  <si>
    <t>ALWAN - RAL 771 CT - 20 SR</t>
  </si>
  <si>
    <t>ALWAN - RAL 8001 HR - 15 SR</t>
  </si>
  <si>
    <t>ALWAN - RAL 8004 HR - 15 SR</t>
  </si>
  <si>
    <t>ALWAN - RAL 8007 HR - 15 SR</t>
  </si>
  <si>
    <t>ALWAN - RAL 8007 M - 20 SR</t>
  </si>
  <si>
    <t>ALWAN - RAL 8011 HR - 15 SR</t>
  </si>
  <si>
    <t>ALWAN - RAL 8014 HR - 15 SR</t>
  </si>
  <si>
    <t>ALWAN - RAL 8016 HR - 13 SR</t>
  </si>
  <si>
    <t>ALWAN - RAL 8016 HR-BA - 14 SR</t>
  </si>
  <si>
    <t>ALWAN - RAL 8017 HR - 14 SR</t>
  </si>
  <si>
    <t>ALWAN - RAL 8019 HR - 15 SR</t>
  </si>
  <si>
    <t>ALWAN -PR29/V RAL 8024 M - 19 SR</t>
  </si>
  <si>
    <t>ALWAN - RAL 8025 HR - 15 SR</t>
  </si>
  <si>
    <t>ALWAN - RAL 8028 HR - 15 SR</t>
  </si>
  <si>
    <t>ALWAN - RAL 828 MFS - 24 SR</t>
  </si>
  <si>
    <t>ALWAN - RAL 9001 HR - 15 SR</t>
  </si>
  <si>
    <t>ALWAN - RAL 9002 HR - 15 SR</t>
  </si>
  <si>
    <t>ALWAN - RAL 9003 HR - 15 SR</t>
  </si>
  <si>
    <t>ALWAN - RAL 9004 HR - 14 SR</t>
  </si>
  <si>
    <t>ALWAN - RAL 9005 CT - 18 SR</t>
  </si>
  <si>
    <t>ALWAN - PR29/V RAL 9005 HR - 13 SR</t>
  </si>
  <si>
    <t>ALWAN - RAL 9005 M - 16 SR</t>
  </si>
  <si>
    <t>ALWAN - RAL 9005 M-UAE - 16 SR</t>
  </si>
  <si>
    <t>ALWAN - RAL 9006 UAE - 21 SR</t>
  </si>
  <si>
    <t>ALWAN - RAL 9010 HR-AL - 12.5 SR</t>
  </si>
  <si>
    <t>ALWAN - RAL 9011 HR - 16 SR</t>
  </si>
  <si>
    <t>ALWAN - RAL 9016 HR - 15 SR</t>
  </si>
  <si>
    <t>ALWAN - RAL 9022 MFS - 28.5 SR</t>
  </si>
  <si>
    <t>ALWAN - RAL 9023 MFS - 27 SR</t>
  </si>
  <si>
    <t>ALWAN - RAL 990 MFS - CT - 28 SR</t>
  </si>
  <si>
    <t>ALWAN - RAL PE 10/J 744 CM - 28 SR</t>
  </si>
  <si>
    <t>ALWAN - RAL PE60/F 880 MFG- 37 SR</t>
  </si>
  <si>
    <t>ALWAN - RAL PR29/J 777 HR - 17 SR</t>
  </si>
  <si>
    <t>ALWAN - RAL PR29/V 7045 HR - 15 SR</t>
  </si>
  <si>
    <t>ALWAN PR29/233 GL RAL - 17 SR</t>
  </si>
  <si>
    <t>ALWAN - Yellow Super Durable  RAL PE60/H 124 CS - 33 SR</t>
  </si>
  <si>
    <t>ALWAN - RAL 8022 HR - 16 SR</t>
  </si>
  <si>
    <t>ALWAN - PR29/V RAL 1001 M - 17 SR</t>
  </si>
  <si>
    <t>ALWAN - PR29/V RAL 1024 M - 17 SR</t>
  </si>
  <si>
    <t>ALWAN - RAL 1014 HR-BA - 16 SR</t>
  </si>
  <si>
    <t>ALWAN -PR29/V  RAL 7038 HR-Z - 15 SR</t>
  </si>
  <si>
    <t>ALWAN - PE60/K 726 MFS - 44 SR</t>
  </si>
  <si>
    <t>ALWAN -PR29/V RAL 1011 HR -15 SAR</t>
  </si>
  <si>
    <t>ALWAN -PR29/V RAL 7002 HR -15 SAR</t>
  </si>
  <si>
    <t>ALWAN - PE60/K 729 MFS - 44 SR</t>
  </si>
  <si>
    <t>ALWAN - PR29/V RAL 1001HR - 16 SR</t>
  </si>
  <si>
    <t>ALWAN - PR29/V RAL 9004M - 17 SR</t>
  </si>
  <si>
    <t>ALWAN -PR29/V RAL 8017 M - 18 SR</t>
  </si>
  <si>
    <t>ALWAN - PE60/J 726 MFS/CM - 44 SR</t>
  </si>
  <si>
    <t>ALWAN - PE60/J 726 CT-MFS- 48 SR</t>
  </si>
  <si>
    <t>ALWAN -  PE60/G 832 CT-MFC/PB - 45 SR</t>
  </si>
  <si>
    <t>ALWAN - PE60/J 726 CT-MFS/CM- 54 SR</t>
  </si>
  <si>
    <t>ALWAN -PE60/ RAL 1019 M-KH - 32 SR</t>
  </si>
  <si>
    <t>ALWAN -PR29/V RAL 9016 M - 18 SR</t>
  </si>
  <si>
    <t>ALWAN - SOL-AR C535 M- 160 SAR</t>
  </si>
  <si>
    <t>ALWAN - SOL-AR C699 M- 160 SAR</t>
  </si>
  <si>
    <t>ALWAN -PR29/V RAL 7044 HR - 16 SR</t>
  </si>
  <si>
    <t>JOTUN - Alupco RAL 7047 SMO- 15.5 SR</t>
  </si>
  <si>
    <t>JOTUN - Durasol RAL 7036 SMO - 142 SR</t>
  </si>
  <si>
    <t>JOTUN - Durasol4003 RAL 9007  PRL - 144 SR</t>
  </si>
  <si>
    <t>JOTUN - Facade 1307  RAL 1001 SMO - 16 SR</t>
  </si>
  <si>
    <t>JOTUN - FACADE 1308  RAL 9007 SPM - 26 SR</t>
  </si>
  <si>
    <t>JOTUN - Facade RAL 9006 SPMD - 26 SR</t>
  </si>
  <si>
    <t>JOTUN - FACADE RAL1035 PRLB - 29.8 SR</t>
  </si>
  <si>
    <t>JOTUN - RAL 1001 PE- F - 16 SR</t>
  </si>
  <si>
    <t>JOTUN - RAL 1011CC - 17 SR</t>
  </si>
  <si>
    <t>JOTUN -FACADE 1307- RAL 1013 - 14.5 SR</t>
  </si>
  <si>
    <t>JOTUN - RAL 1019 SMO - 17 SR</t>
  </si>
  <si>
    <t>JOTUN - RAL 1019435 LG - 38.5 SR</t>
  </si>
  <si>
    <t>JOTUN - RAL 1035 PRLS - 25 SR</t>
  </si>
  <si>
    <t>JOTUN - RAL 1035 SD - 42 SR</t>
  </si>
  <si>
    <t>JOTUN - RAL 1218581 ARKENY- 49 SR</t>
  </si>
  <si>
    <t>JOTUN - RAL 1218887 - 43 SR</t>
  </si>
  <si>
    <t>JOTUN - RAL 7006 SMO 1225591 - 15.5 SR</t>
  </si>
  <si>
    <t>JOTUN - RAL 7010 SD - 37 SR</t>
  </si>
  <si>
    <t>JOTUN - RAL 7015 SDF - 38 SR</t>
  </si>
  <si>
    <t>JOTUN - RAL 7035 - 17 SR</t>
  </si>
  <si>
    <t>JOTUN - RAL 7040 HR - 14 SR</t>
  </si>
  <si>
    <t>JOTUN - RAL 7044 - 16.5 SR</t>
  </si>
  <si>
    <t>JOTUN - RAL 7047 SD - 32 SR</t>
  </si>
  <si>
    <t>JOTUN - RAL 9006 CC - 25 SR</t>
  </si>
  <si>
    <t>JOTUN - RAL 9006 B SPARKEL M - 41.5 SR</t>
  </si>
  <si>
    <t>JOTUN - RAL 9010 - 13.25 SR</t>
  </si>
  <si>
    <t>JOTUN - RAL 9016 SDF- 32 SR</t>
  </si>
  <si>
    <t>JOTUN - RAL 9022 SDF - 45 SR</t>
  </si>
  <si>
    <t>JOTUN - SD  RAL 8007 SMO - 39 SR</t>
  </si>
  <si>
    <t>JOTUN - SD 2003 - GREY PRLB 1233009 - 49 SR</t>
  </si>
  <si>
    <t>JOTUN - SD 2003 -GREY SPMS - 44 SR</t>
  </si>
  <si>
    <t>JOTUN - SD 2003 RAL 7011 SMO - 38 SR</t>
  </si>
  <si>
    <t>JOTUN - SD 2003 RAL 7036 SMO- 38 SR</t>
  </si>
  <si>
    <t>JOTUN - SD 2003 RAL 9003 SMO - 38 SR</t>
  </si>
  <si>
    <t>JOTUN - SD 2003 RAL 9005 SMO - 39 SR</t>
  </si>
  <si>
    <t>JOTUN - SD 2003 RAL 9010 SMO - 37 SR</t>
  </si>
  <si>
    <t>JOTUN - SD 2003 RAL 9023 SPMD - 46 SR</t>
  </si>
  <si>
    <t>JOTUN - SD2003  RAL 8025 SMO - 38 SR</t>
  </si>
  <si>
    <t>JOTUN - SD2003 R RAL 1035 SPMD - 45 SR</t>
  </si>
  <si>
    <t>JOTUN - SD2003 RAL 7035 SMO - 37 SR</t>
  </si>
  <si>
    <t>JOTUN - SD2003 RAL 9007 SPMD - 42 SR</t>
  </si>
  <si>
    <t>JOTUN - SD2003 RAL Beige SMO - 37 SR</t>
  </si>
  <si>
    <t>JOTUN- DURASOL RAL 7013 SOM - 143 SR</t>
  </si>
  <si>
    <t>JOTUN- Facade 1303 - Brown SPMS - 26 SR</t>
  </si>
  <si>
    <t>JOTUN- RAL 1002 SMO - 19 SR</t>
  </si>
  <si>
    <t>JOTUN- RAL 1020 SMO - 15 SR</t>
  </si>
  <si>
    <t>JOTUN- RAL PRIMAX PR 9085 GREY SMO - 34 SR</t>
  </si>
  <si>
    <t>JOTUN- SD 2003 R - Cadet Gray SMO- 39 SR</t>
  </si>
  <si>
    <t>JOTUN- SD 2003 RAL 7046 SOM - 37 SR</t>
  </si>
  <si>
    <t>JOTUN- SD 2003 RAL 9016 SMO - 35 SR</t>
  </si>
  <si>
    <t>JOTUN- SD RAL 7022 SMO - 35.5 SR</t>
  </si>
  <si>
    <t>JOTUN- SD RAL 7024 SMO - 37 SR</t>
  </si>
  <si>
    <t>JOTUN- SD2003 RAL 8017 SMO - 40 SR</t>
  </si>
  <si>
    <t>JOTUN- SD2003 - Brown PRLS - 46 SR</t>
  </si>
  <si>
    <t>JOTUN- SD2003 - SPRAL 9006 BONDED SPM - 41.5 SR</t>
  </si>
  <si>
    <t>JOTUN -SD2003 RAL 7006 SMO - 36 SR</t>
  </si>
  <si>
    <t>JOTUN- SD2003 RAL 7043 SMO- 39 SR</t>
  </si>
  <si>
    <t>JOTUN-SD2003 RAL 8019 SMO - 39 SR</t>
  </si>
  <si>
    <t>JOTUN-SD2003 RAL 9004 SMO - 38.5 SR</t>
  </si>
  <si>
    <t>JOTUN-SD2003 RAL 9006 SPMD - 43 SR</t>
  </si>
  <si>
    <t>JOTUN FACADE 1308 - RAL 1036 PRLD - 27 SR</t>
  </si>
  <si>
    <t>JOTUN - SD 2003 Light Green SPMD - 41 SR</t>
  </si>
  <si>
    <t>JOTUN- SD 2003 RAL 7037 SOM - 31 SR</t>
  </si>
  <si>
    <t>JOTUN - SD RAL 1013 SMO - 28 SR</t>
  </si>
  <si>
    <t>JOTUN - Durasol RAL 9006 PRLD - 149 SR</t>
  </si>
  <si>
    <t>JOTUN - SD 2003 RAL 6033 SMO - 35 SR</t>
  </si>
  <si>
    <t>JOTUN - Facade 1307 RAL1035 PRLD - 27 SR</t>
  </si>
  <si>
    <t>JOTUN -  RAL 7016 SMO - 19 SR</t>
  </si>
  <si>
    <t>JOTUN - Durasol 4003 RAL1036 PRLD - 135 SR</t>
  </si>
  <si>
    <t>JOTUN - Durasol 4003 RAL7044 SILK GREY SMO - 135 SR</t>
  </si>
  <si>
    <t>JOTUN- Facade 1303 RAL8001SMO - 19 SR</t>
  </si>
  <si>
    <t>JOTUN- Facade 1307 RAL8022SMO - 18SR</t>
  </si>
  <si>
    <t>JOTUN- Facade 1301 - Grey SHMB - 30.5 SR</t>
  </si>
  <si>
    <t>JOTUN - SD 2003 -Aldebaran SPMB - 52 SR</t>
  </si>
  <si>
    <t>JOTUN - Durasol 4003 RAL7047 SMO - 142 SR</t>
  </si>
  <si>
    <t>JOTUN -SD2003 RAL 7047 SMO - 36 SR</t>
  </si>
  <si>
    <t>JOTUN- SD2901- Brown SHMB - 50 SR</t>
  </si>
  <si>
    <t>JOTUN -SD2003 RAL 8023 SMO - 38 SR</t>
  </si>
  <si>
    <t>JOTUN - SD 2003 RAL 9001 SMO - 32 SR</t>
  </si>
  <si>
    <t>JOTUN - Durasol 4003 RAL7046 SMO - 142 SR</t>
  </si>
  <si>
    <t>Genesis - RAL GCP 9016 GH - 12.50 SR</t>
  </si>
  <si>
    <t>ADWA - RAL 1036 - 24.5 SR</t>
  </si>
  <si>
    <t>Genesis - RAL GCP 7131 ST - 15 SR</t>
  </si>
  <si>
    <t>Genesis - RAL GCP 7047 SGR - 13 SR</t>
  </si>
  <si>
    <t>جاري مصنع أنظمة الالمنيوم الانشائي.</t>
  </si>
  <si>
    <t>جاري مصنع واجهات الرياض للصناعات الخشبية.</t>
  </si>
  <si>
    <t>مدينون _  سلف عاملين</t>
  </si>
  <si>
    <t>اثاث وتجهيزات الادارة.</t>
  </si>
  <si>
    <t>اجهزة وحاسبات وبرامج الادارة.</t>
  </si>
  <si>
    <t>اثاث وتجهيزات وديكورات المصنع.</t>
  </si>
  <si>
    <t>اجهزة ولالات المصنع.</t>
  </si>
  <si>
    <t>عدد وادوات المصنع.</t>
  </si>
  <si>
    <t>مورد_شركة الخليج لإنتاج بوردة البولي استر-الوان</t>
  </si>
  <si>
    <t>مورد_شركة جوتن باودر كوتنغز العربية السعودية المحدودة</t>
  </si>
  <si>
    <t>مورد_الشركة الالمانية لكيماويات معالجة اسطح المعادن المحدود</t>
  </si>
  <si>
    <t>مورد_شركة روابي التسويق العالمية</t>
  </si>
  <si>
    <t>مورد_موسسه بدر خالد العنزي للمقاولات</t>
  </si>
  <si>
    <t>مورد_Weifang Galin Powder COATING EQUIPMENT</t>
  </si>
  <si>
    <t>مورد_مؤسسة روعة الإنقاذ للسلامة</t>
  </si>
  <si>
    <t>مورد_مصنع اطياف الدهانات للصناعه - ناشونال</t>
  </si>
  <si>
    <t>مورد_شركة الجوهرة الماسية</t>
  </si>
  <si>
    <t>مورد_مؤسسة اضواء الشمس للتجارة</t>
  </si>
  <si>
    <t>مورد_شركة عبدالرحمن عبدالله السديس ( مورد ديزل )</t>
  </si>
  <si>
    <t>مورد_شركة علي فوزان محمد الفوزان واولادة (ايجار المصنع).</t>
  </si>
  <si>
    <t>مورد_مصنع تكوين الطلاء لمسحوق الطلاء GENESIS</t>
  </si>
  <si>
    <t>مورد_مؤسسة الوقود والطاقة للتجارة والنقل ( مورد ديزل )</t>
  </si>
  <si>
    <t>مورد_مؤسسة حلول الكيمياء التجارية</t>
  </si>
  <si>
    <t>مورد_شركة صناعة البلاستيك العربية المحدودة (ابيكو)</t>
  </si>
  <si>
    <t>مورد_مؤسسة كنوز للمقاولات</t>
  </si>
  <si>
    <t>مورد_مؤسسة مجد الخزامي للتجارة ( شهادة البيئة )</t>
  </si>
  <si>
    <t>مورد_الشركة السعودية الخليجية لحماية البيئة ( سيبكو )</t>
  </si>
  <si>
    <t>مورد_شركة مصنع روشان للبلاستيك</t>
  </si>
  <si>
    <t>مورد_مؤسسة الخط المتطور للتجارة</t>
  </si>
  <si>
    <t>اوراق دفع 01-2023</t>
  </si>
  <si>
    <t>دائنون _ مصنع داركم للصناعة</t>
  </si>
  <si>
    <t>مجمع اهلاك_اثاث وتجهيزات وديكورات الادارة.</t>
  </si>
  <si>
    <t>مجمع اهلاك_اثاث وتجهيزات وديكورات المصنع</t>
  </si>
  <si>
    <t>مجمع اهلاك_عدد وادوات المصنع.</t>
  </si>
  <si>
    <t>جاري استاذ مسلم</t>
  </si>
  <si>
    <t>اجر اضافى_مشاريع</t>
  </si>
  <si>
    <t>م.اجور عمال يوميه_مشاريع</t>
  </si>
  <si>
    <t>م.أدوية وعلاج_مشاريع</t>
  </si>
  <si>
    <t>صرف بودرة من المخازن للانتاج (تكاليف إنتاج تشغيلي)</t>
  </si>
  <si>
    <t>م.براغي خابورة صنفرة واخري_ مشاريع وتشغيل</t>
  </si>
  <si>
    <t>م.تجديد اقامات وخروج وعودة وفحص طبي وكارت عمل_ادارية</t>
  </si>
  <si>
    <t>م.اهلاك الاصول الثابته_الادارة</t>
  </si>
  <si>
    <t>ايرادات المبيعات بضريبة 15%</t>
  </si>
  <si>
    <t>تبويب إيضاحات 2023</t>
  </si>
  <si>
    <t>رصيد نهائي 2023</t>
  </si>
  <si>
    <t>إسم الحسـاب</t>
  </si>
  <si>
    <t>مديــــن</t>
  </si>
  <si>
    <t>دائــــن</t>
  </si>
  <si>
    <t>اصول تحت التجهيز_ بناء مباني سكن العمال</t>
  </si>
  <si>
    <t>حق الاستخدام_ المعايير الدولية IFRS._ عقود الايجارات</t>
  </si>
  <si>
    <t>حق الاستخدام_ المعايير الدولية IFRS._ عقود السيارات</t>
  </si>
  <si>
    <t xml:space="preserve">  </t>
  </si>
  <si>
    <t xml:space="preserve">فاكــــس </t>
  </si>
  <si>
    <t xml:space="preserve">(2) تليفــون </t>
  </si>
  <si>
    <t xml:space="preserve">(1) تليفـون </t>
  </si>
  <si>
    <t xml:space="preserve">صنــدوق بريد </t>
  </si>
  <si>
    <t>المنطقة</t>
  </si>
  <si>
    <t>المندوب</t>
  </si>
  <si>
    <t xml:space="preserve">العنــــــــــوان </t>
  </si>
  <si>
    <t>Tax ID</t>
  </si>
  <si>
    <t>Adress</t>
  </si>
  <si>
    <t/>
  </si>
  <si>
    <t>جدة 21431</t>
  </si>
  <si>
    <t>P.O.Box: 1049 - Area: 0 - REP: 0 - Address: جدة 21431</t>
  </si>
  <si>
    <t>الدمام</t>
  </si>
  <si>
    <t>P.O.Box: 8849 - Area: 0 - REP: 0 - Address: الدمام</t>
  </si>
  <si>
    <t>P.O.Box: 0 - Area: 0 - REP: 0 - Address: 0</t>
  </si>
  <si>
    <t>Tax ID 2</t>
  </si>
  <si>
    <t>Delta ID</t>
  </si>
  <si>
    <t>id</t>
  </si>
  <si>
    <t>display_name</t>
  </si>
  <si>
    <t>vat</t>
  </si>
  <si>
    <t>category_id</t>
  </si>
  <si>
    <t>property_account_payable_id/code</t>
  </si>
  <si>
    <t>property_account_receivable_id/code</t>
  </si>
  <si>
    <t>ref</t>
  </si>
  <si>
    <t>city</t>
  </si>
  <si>
    <t>country_code</t>
  </si>
  <si>
    <t>property_account_receivable_id/currency_id/.id</t>
  </si>
  <si>
    <t>property_account_receivable_id/opening_balance</t>
  </si>
  <si>
    <t>property_account_payable_id/opening_balance</t>
  </si>
  <si>
    <t>street</t>
  </si>
  <si>
    <t>street2</t>
  </si>
  <si>
    <t>state_id/name</t>
  </si>
  <si>
    <t>عهدة محمد فؤاد نصار -مشتريات</t>
  </si>
  <si>
    <t>Riyadh</t>
  </si>
  <si>
    <t>SA</t>
  </si>
  <si>
    <t>مؤسسة المنيوم العاصمة للتجارة</t>
  </si>
  <si>
    <t>شركة كين لونج - Kin Long - الصينية-guangdong</t>
  </si>
  <si>
    <t>مؤسسة بروق الأمان التجارية</t>
  </si>
  <si>
    <t>منطقة سدير للصناعات</t>
  </si>
  <si>
    <t>شركة الزامل القابضة - سليكون</t>
  </si>
  <si>
    <t>شركة منتجات الالمنيوم الوبكو - أنظمة</t>
  </si>
  <si>
    <t>الرياض</t>
  </si>
  <si>
    <t>شركة ابنا ابراهيم عبد الرحمن المانع للتجارة</t>
  </si>
  <si>
    <t>الرياض 11432</t>
  </si>
  <si>
    <t>مورد نقدي _شركة ماب الاتحاد للتجارة و المقاولات</t>
  </si>
  <si>
    <t>شركة محسن اليافعي و اولاده المحدودة</t>
  </si>
  <si>
    <t>عهدة/ أحمد وحيد المشتريات</t>
  </si>
  <si>
    <t>شركة عبدالعزيز و سعد المعجل للتجارة و الاستثمار</t>
  </si>
  <si>
    <t>شركة الصوف الصخرى السعودية</t>
  </si>
  <si>
    <t>الرياض 14327-المملكة العربية السعودية</t>
  </si>
  <si>
    <t>شركة الاندلس للتجارة المنيوم واكسسوارات</t>
  </si>
  <si>
    <t>الرياض شارع الجمعية</t>
  </si>
  <si>
    <t>مؤسسة عبير الاطلس للتجارة</t>
  </si>
  <si>
    <t>مورد/ باحليوه - براغي</t>
  </si>
  <si>
    <t>شركة ألمنيوم التيسير - تالكو</t>
  </si>
  <si>
    <t>مؤسسة بوابة الشتر للتجارة</t>
  </si>
  <si>
    <t>مورد خارجي _  فورستر سويسرا _ربر</t>
  </si>
  <si>
    <t>شركة المطاط الفني المحدودة</t>
  </si>
  <si>
    <t>شوكو الشرق الاوسط -SCHUCO</t>
  </si>
  <si>
    <t>بغلف الظافر للصناعات المعندية</t>
  </si>
  <si>
    <t>DUFAST BUILDING FASTENERS</t>
  </si>
  <si>
    <t>مصنع شركة موانع التسرب الفنية المحدودة - ربل</t>
  </si>
  <si>
    <t>مصدر للتجهيزات الفنية</t>
  </si>
  <si>
    <t>مورد - مصنع كلاسيك للصفائح المعدنيه</t>
  </si>
  <si>
    <t>UROPEAN FACADE PRODUCTS-EFP</t>
  </si>
  <si>
    <t>غير مسجل ضربيا</t>
  </si>
  <si>
    <t>دبى</t>
  </si>
  <si>
    <t>مؤسسه تراث الامارات للتجاره</t>
  </si>
  <si>
    <t>مورد مواد-شركة سيكا العربيه السعوديه المحدوده</t>
  </si>
  <si>
    <t>1st floor..intersection of king abdulaziz road.</t>
  </si>
  <si>
    <t>مؤسسة تجديف للتجارة</t>
  </si>
  <si>
    <t>المملكة العربية السعودية-الرياض</t>
  </si>
  <si>
    <t>شركة مصنع تقنية الالواح _تكنوبنل</t>
  </si>
  <si>
    <t>الرياض طريق الخرج الجديد</t>
  </si>
  <si>
    <t>شركة هيلتي العربية السعودية</t>
  </si>
  <si>
    <t>الرياض11422 - شارع الملك عبدالعزيز</t>
  </si>
  <si>
    <t>GUTMANN SYSTEMS MIDDLE EAST FZCO</t>
  </si>
  <si>
    <t>مؤسسة ماس السعودية للتجارة - ماكينات</t>
  </si>
  <si>
    <t xml:space="preserve"> شركة خبراء الالواح المركبة المحدوده</t>
  </si>
  <si>
    <t>DOMUS دوموس</t>
  </si>
  <si>
    <t>مورد خارجي _ HYDRO BUILDING SYSTEMS MIDDEL EAST -</t>
  </si>
  <si>
    <t>مؤسسة اتون للتجارة</t>
  </si>
  <si>
    <t>OSA BUILDING MATERIAL TRADING</t>
  </si>
  <si>
    <t>مؤسسة ولوف للتجارة</t>
  </si>
  <si>
    <t>شركة لندنر الشرق الاوسط</t>
  </si>
  <si>
    <t>شركة هيرا للصناعة</t>
  </si>
  <si>
    <t>مورد_  التيسير تالكو الصناعية- - جوتمان</t>
  </si>
  <si>
    <t>عبد الرزاق قنبر الانصارى</t>
  </si>
  <si>
    <t>اليت لسحب الالمنيوم</t>
  </si>
  <si>
    <t>fff</t>
  </si>
  <si>
    <t>Tax ID 3</t>
  </si>
  <si>
    <t>مصنع شركة المتولى للمنتجات الفولازيه</t>
  </si>
  <si>
    <t>شركة محسن سيف اليافعي وشركاؤه</t>
  </si>
  <si>
    <t>الشركة المتحدة للصناعات الزجاجية- الفوزان</t>
  </si>
  <si>
    <t>مصنع برني للالمنيوم و المعادن</t>
  </si>
  <si>
    <t>شركة الاندلس القابضة - زجاج</t>
  </si>
  <si>
    <t>شركة جاردين السعودية</t>
  </si>
  <si>
    <t>الشركة العربية المتحدة للزجاج المسطح</t>
  </si>
  <si>
    <t>مؤسسة طيف الشام للمقاولات</t>
  </si>
  <si>
    <t>شركة الزجاج المعماري - ارك جلاس</t>
  </si>
  <si>
    <t>شركة معمار للمعدات الانشائية والتجارة المحدودة</t>
  </si>
  <si>
    <t>شركة امداد الرياض (شركة نسما ترك التجاريه)</t>
  </si>
  <si>
    <t>شركة الدانوب السعودي للتجارة المحدودة - أنظمة</t>
  </si>
  <si>
    <t>شركة المواد الخصوصية للكيماويات -  الجفالي</t>
  </si>
  <si>
    <t>شركة بيت التطور للتجارة</t>
  </si>
  <si>
    <t>الشركة السعودية للالات الصناعية المحدودة - سيمكو</t>
  </si>
  <si>
    <t>شركة شهاب الصناعية التجارية</t>
  </si>
  <si>
    <t>مصنع الضحيان لألواح الالمنيوم</t>
  </si>
  <si>
    <t>محمد ابراهيم المدني للتجارة - قطع غيار وتر جيت</t>
  </si>
  <si>
    <t>شركة مناع للزجاج</t>
  </si>
  <si>
    <t>شركة اتون للتجارة</t>
  </si>
  <si>
    <t>شركة ابناء احمد عمر باحليوه - براغي</t>
  </si>
  <si>
    <t>شركة ابناء ابرهيم عبد الرحمن المانع للتجارة و الصناعة</t>
  </si>
  <si>
    <t>شركة مجموعة التيسير تالكو الصناعية</t>
  </si>
  <si>
    <t>شركة الاندلس للتجارة - المنيوم و اكسسوارات</t>
  </si>
  <si>
    <t>شركة عثمان عبد الرحمن العصيمي و شركاه التجارية</t>
  </si>
  <si>
    <t>شركة العاشوري للتجارة و الصناعة و المقاولات</t>
  </si>
  <si>
    <t>شركة هدايه السعوديه المحدوده</t>
  </si>
  <si>
    <t>شركة تجديف للتجارة</t>
  </si>
  <si>
    <t>الشركة العربية لتشكيل وزخرفة الزجاج</t>
  </si>
  <si>
    <t>مؤسسة الواح الخليج للتجارة (تكنو بوند )</t>
  </si>
  <si>
    <t>شركة الاوساط الطيبة للتجارة -مؤسسة بيت الايثار</t>
  </si>
  <si>
    <t>مؤسسة مكائن الخليج للتجارة - جوماكو</t>
  </si>
  <si>
    <t>المصنع السعودي لفواصل الالمنيوم</t>
  </si>
  <si>
    <t>شركة  بروق الامان التجاريه</t>
  </si>
  <si>
    <t>شركة تقنيات الدهان للتجارة</t>
  </si>
  <si>
    <t>الشركة السعودية الامريكية للزجاج</t>
  </si>
  <si>
    <t>مؤسسة الالات الدقيقة للتجارة</t>
  </si>
  <si>
    <t>شركة خبراء الالواح المركبة المحدوده.</t>
  </si>
  <si>
    <t>شركة المصنع العالمى للاحذية الرياضية والبلاستيكية</t>
  </si>
  <si>
    <t>مؤسسة المنصات المتحركة للتجارة</t>
  </si>
  <si>
    <t>شركة منافع الصناعية المحدودة</t>
  </si>
  <si>
    <t>شركة عبد العزيز وسعد المعجل</t>
  </si>
  <si>
    <t>مؤسسة محمد خليل ثوينى للتكييف والتبريد</t>
  </si>
  <si>
    <t>شركة العدد العربية للتجارة / مؤسسة المهرى للتجارة</t>
  </si>
  <si>
    <t>مصنع البتراء للصناعات المعدنية</t>
  </si>
  <si>
    <t>الخليج للسحب GULF EXTRUSIONS</t>
  </si>
  <si>
    <t>شركة دوم الواجهات المحدودة</t>
  </si>
  <si>
    <t>مؤسسة يوسف صالح الروق التجارية</t>
  </si>
  <si>
    <t>شركة الاندلس  - الابواب والمصاعد</t>
  </si>
  <si>
    <t>شركة التجهيزات والمشاريع العربية</t>
  </si>
  <si>
    <t>شركة ارميتال للانابيب الفولاذية</t>
  </si>
  <si>
    <t>مؤسسة عمر سعد الصانع للمقاولات</t>
  </si>
  <si>
    <t>شركة عبد الرزاق قنبر الانصارى</t>
  </si>
  <si>
    <t>شركة مصنع شبك وحديد التقنية العليا</t>
  </si>
  <si>
    <t>شركة صهر للتجارة</t>
  </si>
  <si>
    <t>شركة النافع للحديد</t>
  </si>
  <si>
    <t>شركة عصام  محمد خيري قباني لاعمال الزجاج</t>
  </si>
  <si>
    <t>مؤسسة اعمار المتميزة للتجارة</t>
  </si>
  <si>
    <t>شركة كريم العربى التجارية</t>
  </si>
  <si>
    <t>شركة مكونات البناء</t>
  </si>
  <si>
    <t>جارنت العربية - قطع غيار وتر جيت</t>
  </si>
  <si>
    <t>شركة السيف مشروع ساب _ ليندنر خامات</t>
  </si>
  <si>
    <t>مؤسسة نماء المتميزة للمعدات الصناعى</t>
  </si>
  <si>
    <t>شركة الروق التجارية</t>
  </si>
  <si>
    <t>الشركة الفنية للزجاج  - تكنوجلاس</t>
  </si>
  <si>
    <t>مؤسسة تراث الامارات للتجارة</t>
  </si>
  <si>
    <t>مؤسسة مرجان العربية للتجارة</t>
  </si>
  <si>
    <t>شركة المكتب الفنى للاعمال الدولية</t>
  </si>
  <si>
    <t>شركة عالم القلعة للتجارة</t>
  </si>
  <si>
    <t>SGB BAROOM LIMITED</t>
  </si>
  <si>
    <t>شركة الحلول المطلقة للحديد</t>
  </si>
  <si>
    <t>ATC SAUDI CO</t>
  </si>
  <si>
    <t>مؤسسة قلعة الحاسوب التجارية</t>
  </si>
  <si>
    <t>شركة ديماس للتجارة والمقاولات</t>
  </si>
  <si>
    <t>MASTER BUILDERS SOLUTIONS</t>
  </si>
  <si>
    <t>شركة ماب الاتحاد للتجارة والمقاولات</t>
  </si>
  <si>
    <t>شركة اسا ابلوى لانظمة المداخل السعودية ASSA ABLOY</t>
  </si>
  <si>
    <t>شركة محترف التقنية الاحدث لتقنية المعلومات</t>
  </si>
  <si>
    <t>رضا شركة تجارة وتطوير المعدات والالاتREDA</t>
  </si>
  <si>
    <t>UNITED STEEL INDUSTRIES</t>
  </si>
  <si>
    <t>شركة الشرق الاوسط الحديث المحدودة</t>
  </si>
  <si>
    <t>شركة برج الحضارة للتجارة</t>
  </si>
  <si>
    <t>مؤسسة عبدالله غازى العطاس للتجارة</t>
  </si>
  <si>
    <t>شركة المنشار الماسى للصناعة</t>
  </si>
  <si>
    <t>شركة ضمن البناء للمقاولات العامة</t>
  </si>
  <si>
    <t>SMART ACCESS SOLUTIONS COMPANY LTD.CO - دورما</t>
  </si>
  <si>
    <t>مؤسسة مهمات الاركان للتجارة</t>
  </si>
  <si>
    <t>نظم المعمار</t>
  </si>
  <si>
    <t>شركة فيزيكو السعودية للتجارة المحدودة</t>
  </si>
  <si>
    <t>مؤسسة بتلة محمد على البراهيم التجارية</t>
  </si>
  <si>
    <t>مؤسسة منصات البداية التجاريه</t>
  </si>
  <si>
    <t>مؤسسة اعمار المغارات للمقاولات</t>
  </si>
  <si>
    <t>شركة رواد الزمن التجارية</t>
  </si>
  <si>
    <t>FOSAM COMPANY LIMITED</t>
  </si>
  <si>
    <t>محل شيهانة محمد حبيب محمد يوسف</t>
  </si>
  <si>
    <t>المصنع السعودى للسقالات المعدنية</t>
  </si>
  <si>
    <t>مؤسسة اطلس المتطورة للمعدات الصناعية</t>
  </si>
  <si>
    <t>شركة الاسقف العربية للعزل الحرارى</t>
  </si>
  <si>
    <t>شركة تقنية الالات والمعدات الحديثة</t>
  </si>
  <si>
    <t>شركة الجذور المبتكرة الصناعية</t>
  </si>
  <si>
    <t>شركة واجهات ذكية للتجارة</t>
  </si>
  <si>
    <t>شركة المصنع السعودي لصناعه الصوف</t>
  </si>
  <si>
    <t>شركة عبد الله ناصر العودان - كوميت - زجاج</t>
  </si>
  <si>
    <t>افاق الحلول للتجارة - معدات صناعية وقطع غيار</t>
  </si>
  <si>
    <t>شركة مقضب عمان التجارية</t>
  </si>
  <si>
    <t>مؤسسة المصدر الوطنى للمقاولات</t>
  </si>
  <si>
    <t>مؤسسة الشارد للتجارة</t>
  </si>
  <si>
    <t>شركة العربية المختصة للصناعة</t>
  </si>
  <si>
    <t>شركة دهانات سابكوت المحدودة</t>
  </si>
  <si>
    <t>شركة الوعلان للتجارة</t>
  </si>
  <si>
    <t>شركة ملان لمنتجات الحديد</t>
  </si>
  <si>
    <t>شركة الفلزات الحديثة للتجارة</t>
  </si>
  <si>
    <t>مؤسسة تاهيل الحلول التجارية</t>
  </si>
  <si>
    <t>مؤسسة الهدف القريب للتجارة</t>
  </si>
  <si>
    <t>شركة تقنية القبب للصناعة</t>
  </si>
  <si>
    <t>مؤسسة درة العدد التجارية</t>
  </si>
  <si>
    <t>مؤسسه الرابط الدولي -international link</t>
  </si>
  <si>
    <t>شركة عالم الهياكل المعدنية للمقاولات</t>
  </si>
  <si>
    <t>شركة الراجحى للبناء والتعمير</t>
  </si>
  <si>
    <t>شركة ثرى الفا للمقاولات شركة شخص واحد</t>
  </si>
  <si>
    <t>شركة بتراء الانشاءات للمقاولات</t>
  </si>
  <si>
    <t>مؤسسة النظام المبكر للتجارة</t>
  </si>
  <si>
    <t>مصنع جولدن جلاس للزجاج</t>
  </si>
  <si>
    <t>شركة ثلاثى الامداد للتجارة</t>
  </si>
  <si>
    <t>شركة الاخشاب العالمية المحدوده</t>
  </si>
  <si>
    <t>شركة مجموعة التيسير تالكو الصناعية-جوتمان</t>
  </si>
  <si>
    <t>شركة الهرم الرابع للصناعات المعدنية</t>
  </si>
  <si>
    <t>شركة المطاط الفني المحدوده</t>
  </si>
  <si>
    <t>مؤسسة حسان سالم ابراهيم السالم للتجارة رخام</t>
  </si>
  <si>
    <t>شركة بريق نجد للتجارة والمقاولات</t>
  </si>
  <si>
    <t>شركة الدرع للتجارة و المقاولات</t>
  </si>
  <si>
    <t>مؤسسة ركن المسبار التجارية</t>
  </si>
  <si>
    <t>الخطوط المتخصصة للاعمال المعدنية</t>
  </si>
  <si>
    <t>خدمة _  شركة الاجزى  للمقاولات_</t>
  </si>
  <si>
    <t>متنوع _ارميتال_ جلاس تيك</t>
  </si>
  <si>
    <t>متنوع _ارميتال_ ASSA ABLOY</t>
  </si>
  <si>
    <t>خدمة _ شركة التجارة العالمية 0</t>
  </si>
  <si>
    <t>خدمة _ مؤسسة اسرع رقم للمقاولات المعمارية_عمالة مؤجره0</t>
  </si>
  <si>
    <t>خدمة _ الشركة العربيه الدولية_ايجار مصعد0</t>
  </si>
  <si>
    <t>خدمة _ شركة رابيدالعربيه السعودية المحدوده  _رافعات0</t>
  </si>
  <si>
    <t>خدمة _ مؤسسة المنال المتالقة للمقاولات0</t>
  </si>
  <si>
    <t>خدمة _ شركة محمد عبد الله العريض المحدودة0</t>
  </si>
  <si>
    <t>خدمه _ شركة ادفانسد كونستركشن تكنولوجي عيناتACTS</t>
  </si>
  <si>
    <t>خدمة_مؤسسة عبدالله عمر ابو بكر باعفيف للحديد</t>
  </si>
  <si>
    <t>خدمة_مؤسسة مزنة السبيعى للنقل البرى</t>
  </si>
  <si>
    <t>مؤسسة وقت الشرق للمقاولات.</t>
  </si>
  <si>
    <t>خدمة _ مؤسسة سور العاصمة للمقاولات حبيب_مغلق</t>
  </si>
  <si>
    <t>خدمة _ مناحى عياد العتيبي_ايجار فوركلفت</t>
  </si>
  <si>
    <t>خدمة_مؤسسة حلول المعادن للمقاولات</t>
  </si>
  <si>
    <t>خدمة _ رمال ورماح للمقاولات_ مغلق</t>
  </si>
  <si>
    <t>خدمة _ نقليات داخلية سمير</t>
  </si>
  <si>
    <t>خدمة_شركة الاتقان والتجهيزات المعدنية</t>
  </si>
  <si>
    <t>خدمة _ مؤسسة ماسة المعدات الانشائيه</t>
  </si>
  <si>
    <t>خدمة _ الاكسجين - CO2</t>
  </si>
  <si>
    <t>خدمة _ شركة الفنار لأنظمة البناء</t>
  </si>
  <si>
    <t>خدمة_ورشة دقة المشغولات للحدادة والالمنيوم - قص .</t>
  </si>
  <si>
    <t>خدمة _ شركة الشرقيون العربية للمقاولات  _ايجار معدات</t>
  </si>
  <si>
    <t>خدمة _ شركة الوسيلة الذهبية - ايجار معدات</t>
  </si>
  <si>
    <t>خدمة_اتحاد الاتجاهات للصناعات المعدنية - قص .</t>
  </si>
  <si>
    <t>خدمة _ شركة تحالف الخير للمقاولات_ للايجار المعدات</t>
  </si>
  <si>
    <t>خدمة _ مؤسسة روافد العرب للمقاولات - ايجار معدات</t>
  </si>
  <si>
    <t>خدمة _ شركة محمد حمد الاحمد - ايجار معدات</t>
  </si>
  <si>
    <t>خدمة _ حكيم جان باى جان _ايجار باص</t>
  </si>
  <si>
    <t>خدمة _ دايم لتاجير المعدات  _رافعات0</t>
  </si>
  <si>
    <t>خدمة _ شركة بدائل الايجار للمعدات المحدودة</t>
  </si>
  <si>
    <t>خدمة _ شركة سودهير لتأجير المعدات</t>
  </si>
  <si>
    <t>خدمة _ مؤسسة روافع قمة الانجاز لتأجير المعدات</t>
  </si>
  <si>
    <t>خدمة _ الشركة العالمية لخدمات التفتيش المحدودة</t>
  </si>
  <si>
    <t>خدمة _ مؤسسة مشعل ناصر سليمان الحناكى</t>
  </si>
  <si>
    <t>خدمة _ مؤسسة سقالات الرواد للمقاولات _سقالات</t>
  </si>
  <si>
    <t>خدمة _ مؤسسة سعيد منير هليل العتيبى- ايجار باص</t>
  </si>
  <si>
    <t>خدمة _ مؤسسة الرافعة الذهبية للمقاولات</t>
  </si>
  <si>
    <t>خدمة _ مؤسسة فيصل مبارك الطوسلى - ايجار معدات</t>
  </si>
  <si>
    <t>خدمة _ شركة هلا العربيه_ سيارة نيسان</t>
  </si>
  <si>
    <t>خدمة_مؤسسه الخليجية المتطورة للغازات الصناعيه</t>
  </si>
  <si>
    <t>خدمة _ شركة غدير غرم الله فرحة الغامدى - ايجار كرين</t>
  </si>
  <si>
    <t>خدمة _ شركة الرافعات العربية للمقاولات - ايجار معدات</t>
  </si>
  <si>
    <t>خارجي_ITS TESTING SERVICED_انترتك</t>
  </si>
  <si>
    <t>شركة الكفاءة المحدودة</t>
  </si>
  <si>
    <t>شركة أنظمة المستقبل الحديث للمقاولات_رخام</t>
  </si>
  <si>
    <t>شركة مركل للصناعة</t>
  </si>
  <si>
    <t>شركة مصنع العاشور لحوامل الكابلات</t>
  </si>
  <si>
    <t>مؤسسة نيلوفر السكة للسراميك</t>
  </si>
  <si>
    <t>شركة مصنع العاشورى للطاقة والاتصالات</t>
  </si>
  <si>
    <t>شركة الاخشاب العالمية المحدودة</t>
  </si>
  <si>
    <t>شركة نجمة للتجارة و المقاولات</t>
  </si>
  <si>
    <t>مؤسسة مملكة الاخشاب التجارية</t>
  </si>
  <si>
    <t>شركة عبدالرحمن محمد السحيباني للتجارة</t>
  </si>
  <si>
    <t>شركة الاتقان والتجهيزات المعدنية</t>
  </si>
  <si>
    <t>مؤسسة عدة ومسمار للتجارة</t>
  </si>
  <si>
    <t>شركة اعمال صحاري للمقاولات - حاوية مخلفات</t>
  </si>
  <si>
    <t>عبدالعزيز بن صالح بن سليمان التويجري - ايجار مصنع الخشب</t>
  </si>
  <si>
    <t>الشركة السعودية للآلات الصناعية المحدودة - سيمكو</t>
  </si>
  <si>
    <t>مؤسسة التوريدات الذهبية التجارية</t>
  </si>
  <si>
    <t>شركة مصنع الجزيرة للدهانات</t>
  </si>
  <si>
    <t>مؤسسة اضواء رهوان للتجارة</t>
  </si>
  <si>
    <t>شركة الدريس للصناعة والتجارة (اليتكو)</t>
  </si>
  <si>
    <t>مصنع شركة المناشي للابواب الحديدية</t>
  </si>
  <si>
    <t>شركة محمد عبدالرزاق المهيدب واولادة</t>
  </si>
  <si>
    <t>شركة ابراهيم عبدالرحمن المانع للتجارة والصناعة</t>
  </si>
  <si>
    <t>مؤسسة خالد محفوظ باحيدرة للتجارة</t>
  </si>
  <si>
    <t>شركة عثمان عبدالرحمن العصيمي وشركاه</t>
  </si>
  <si>
    <t>مؤسسة صفا العاصمة للمقاولات</t>
  </si>
  <si>
    <t>شركة مجموعة ماس الاهلية</t>
  </si>
  <si>
    <t>مؤسسة الغابة للاخشاب التجارية</t>
  </si>
  <si>
    <t>شركة مصدر لمواد النجارة التجارية</t>
  </si>
  <si>
    <t>شركة الاندلس القابضة</t>
  </si>
  <si>
    <t>شركة ريتفر للدهانات</t>
  </si>
  <si>
    <t>شركة طريق الكون المحدودة</t>
  </si>
  <si>
    <t>مصنع التحف الفريدة للنجارة</t>
  </si>
  <si>
    <t>مؤسسة سعاد حسين عبدالله الحارثي للتجارة</t>
  </si>
  <si>
    <t>شركة الرياض للصناعات المعدنية</t>
  </si>
  <si>
    <t>شركة الازمنة المتقدمة للمقاولات العامة</t>
  </si>
  <si>
    <t>مؤسسة جاسم محمد جاسم ال عيد التجارية</t>
  </si>
  <si>
    <t>شركة جرون العقارية</t>
  </si>
  <si>
    <t>شركة منصور المساعد للتجارة والمقاولات</t>
  </si>
  <si>
    <t>شركة موارد القيادة للخدمات التجارية</t>
  </si>
  <si>
    <t>الشركة الموحدة الرائدة للصناعة والتجارة المحدودة</t>
  </si>
  <si>
    <t>شركة ثنايا البرق للتجارة</t>
  </si>
  <si>
    <t>شركة عالم الاخشاب للتجارة</t>
  </si>
  <si>
    <t>شركة الواح الخليج التجارية</t>
  </si>
  <si>
    <t>شركة التلال الزجاجية للتجارة</t>
  </si>
  <si>
    <t>شركة الراجحي للبناء والتعمير</t>
  </si>
  <si>
    <t>مؤسسة النمر لمواد البناء</t>
  </si>
  <si>
    <t>شركة اصلاح الخليج للاستثمار</t>
  </si>
  <si>
    <t>شركة فولاذ الخليج للتجارة</t>
  </si>
  <si>
    <t>شركة مصدر لمواد البناء</t>
  </si>
  <si>
    <t>مؤسسة وسائل الاعمار للتجارة</t>
  </si>
  <si>
    <t>مصنع تحت الشمس للاعمال المعدنية</t>
  </si>
  <si>
    <t>شركة مكعبات للخدمات البيئية-الحاوية</t>
  </si>
  <si>
    <t>شركة الخليج لإنتاج بوردة البولي استر-الوان</t>
  </si>
  <si>
    <t>شركة جوتن باودر كوتنغز العربية السعودية المحدودة</t>
  </si>
  <si>
    <t>الشركة الالمانية لكيماويات معالجة اسطح المعادن المحدود</t>
  </si>
  <si>
    <t>شركة روابي التسويق العالمية</t>
  </si>
  <si>
    <t>موسسه بدر خالد العنزي للمقاولات</t>
  </si>
  <si>
    <t>Weifang Galin Powder COATING EQUIPMENT</t>
  </si>
  <si>
    <t>مؤسسة روعة الإنقاذ للسلامة</t>
  </si>
  <si>
    <t>مصنع اطياف الدهانات للصناعه - ناشونال</t>
  </si>
  <si>
    <t>شركة الجوهرة الماسية</t>
  </si>
  <si>
    <t>مؤسسة اضواء الشمس للتجارة</t>
  </si>
  <si>
    <t>شركة علي فوزان محمد الفوزان واولادة (ايجار المصنع).</t>
  </si>
  <si>
    <t>مصنع تكوين الطلاء لمسحوق الطلاء GENESIS</t>
  </si>
  <si>
    <t>مؤسسة حلول الكيمياء التجارية</t>
  </si>
  <si>
    <t>شركة صناعة البلاستيك العربية المحدودة (ابيكو)</t>
  </si>
  <si>
    <t>مؤسسة كنوز للمقاولات</t>
  </si>
  <si>
    <t>مؤسسة مجد الخزامي للتجارة ( شهادة البيئة )</t>
  </si>
  <si>
    <t>الشركة السعودية الخليجية لحماية البيئة ( سيبكو )</t>
  </si>
  <si>
    <t>شركة مصنع روشان للبلاستيك</t>
  </si>
  <si>
    <t>مؤسسة الخط المتطور للتجارة</t>
  </si>
  <si>
    <t>مارميتال _تكنال</t>
  </si>
  <si>
    <t>مباكس _ خبراء الالواح</t>
  </si>
  <si>
    <t>مارميتال _الدانوب</t>
  </si>
  <si>
    <t>مANM _ولوف</t>
  </si>
  <si>
    <t>مالعراب_ابناء ابراهيم المانع</t>
  </si>
  <si>
    <t>ممصنع الصوف الصخري السعودي</t>
  </si>
  <si>
    <t>ممجموعة  الجذور العربية</t>
  </si>
  <si>
    <t>مASSA ABOLY - ANM</t>
  </si>
  <si>
    <t>مشركة الاندلس</t>
  </si>
  <si>
    <t>مشوكو</t>
  </si>
  <si>
    <t>مشركة تكنال / مصنع انظمة</t>
  </si>
  <si>
    <t>مفورستر شابورجى</t>
  </si>
  <si>
    <t>مشركة الاسقف العربية للعزل الحرارى</t>
  </si>
  <si>
    <t>ممؤسسة نظم المعمار التجارية</t>
  </si>
  <si>
    <t>شركة ابراهيم الجفالي للمعدات الثقيلة0</t>
  </si>
  <si>
    <t>شركة الدريس للصناعة 0</t>
  </si>
  <si>
    <t>كلادينج 0_MITSUBISHI</t>
  </si>
  <si>
    <t>مؤسسة لمعة الاشعال 0</t>
  </si>
  <si>
    <t>شركة محمد وعبد الرحمن 0</t>
  </si>
  <si>
    <t>كيمكو ايسوفر الشركه السعوديه الدوليه لصناعة المواد العازله</t>
  </si>
  <si>
    <t>مؤسسة قمة العروبه للتجاره</t>
  </si>
  <si>
    <t>مؤسسة محمد ضناوي لخدمات البناء</t>
  </si>
  <si>
    <t>مؤسسة ضوء اسيا للمقاولات_كامل</t>
  </si>
  <si>
    <t>شركة محمد وعبد الرحمن البواردى</t>
  </si>
  <si>
    <t>مؤسسة سانا للتجاره</t>
  </si>
  <si>
    <t>شركة لاس العربيه</t>
  </si>
  <si>
    <t>شركة مصنع تقنية الالواح _ تكنوبنل</t>
  </si>
  <si>
    <t>مؤسسة ركن اليمان للمقاولات</t>
  </si>
  <si>
    <t>مؤسسة التعرفة الدوليه لتجارة البلاستيك</t>
  </si>
  <si>
    <t>بنزين ساسكو_2275 DRA_ شادي_12527</t>
  </si>
  <si>
    <t>بنزين ساسكو 2275 GBB_ ربيع _ 02909</t>
  </si>
  <si>
    <t>بنزين ساسكو 2463 UNA_علاء احمد  _ 13036</t>
  </si>
  <si>
    <t>بنزين ساسكو 2496 ZEA_حسين سليم _ 12603</t>
  </si>
  <si>
    <t>بنزين ساسكو_ 4034 HVA _محروس _  13038</t>
  </si>
  <si>
    <t>بنزين ساسكو_ 4534 GDB _علاء احمد _   03176</t>
  </si>
  <si>
    <t>بنزين ساسكو_ 9287 HSA_سيد سويلم_53416</t>
  </si>
  <si>
    <t>بنزين ساسكو_  4311 BSB_ علاء احمد _02896-ملغي XXXXXXXXXXXX</t>
  </si>
  <si>
    <t>بنزين ساسكو_  بطاقة المترو_ابراهيم ذكي 6322-KJA</t>
  </si>
  <si>
    <t>بنزين ساسكو_  شريحه _2405 L SB_ حسين محمد</t>
  </si>
  <si>
    <t>بنزين ساسكو_  مغلقXXXXXXXXXXX</t>
  </si>
  <si>
    <t>بنزين ساسكو xab  /  ملغية XXXXXXXXXXX</t>
  </si>
  <si>
    <t>مؤسسة عالم اللحام للتجارة</t>
  </si>
  <si>
    <t>امل الحياه للمقاولات _ مياه الواتر جيت</t>
  </si>
  <si>
    <t>مؤسسة سفوف الرمال للمقاولات</t>
  </si>
  <si>
    <t>بنزين ساسكو_ 3367 TXB_حسين سالم_</t>
  </si>
  <si>
    <t>بنزين ساسكو_ 9134 ZXB_احمد وحيد_</t>
  </si>
  <si>
    <t>بنزين ساسكو_  GNA 3605  احمد العجمي</t>
  </si>
  <si>
    <t>مؤسسة عده ومسمار للتجارة</t>
  </si>
  <si>
    <t>بنزين ساسكو باص كوستر _  LXB  7321 - اسامه شلبي</t>
  </si>
  <si>
    <t>بنزين ساسكو  هايلوكس 2023 _  UXB 1953  احمد عبد الهادي</t>
  </si>
  <si>
    <t>الشركة العربية للمختبرات والتربة</t>
  </si>
  <si>
    <t>شركة المختبر الخليجي لخدمات المعايرة 0</t>
  </si>
  <si>
    <t>الشركة الاهلية لتامين التعاون 0</t>
  </si>
  <si>
    <t>مؤسسة عبد العزيز ابو عبيد0</t>
  </si>
  <si>
    <t>شركة مسارات العالمية 0</t>
  </si>
  <si>
    <t>ارميتال للصناعات المعدنية 0</t>
  </si>
  <si>
    <t>مصنع تقنية ثلاثي الابعاد0</t>
  </si>
  <si>
    <t>مؤسسة السهم المنافس 0</t>
  </si>
  <si>
    <t>مؤسسة تأهيل المسكن0</t>
  </si>
  <si>
    <t>اورجا داتا_برنامج المكتب 0</t>
  </si>
  <si>
    <t>مؤسسة عبدالله ابراهيم فلاته لتقنية المعلومات-حلول مدينة الش</t>
  </si>
  <si>
    <t>الشركة المعاينة المتطورة للفحص0</t>
  </si>
  <si>
    <t>مؤسسة حريرة مطلق 0</t>
  </si>
  <si>
    <t>مؤسسة حسن محمد المحروس0</t>
  </si>
  <si>
    <t>مؤسسة مجد الخزامي 0</t>
  </si>
  <si>
    <t>مؤسسة ولوف للتجارة 0</t>
  </si>
  <si>
    <t>مصدر للتجهيزات الفنية 0</t>
  </si>
  <si>
    <t>شركة زيروكس 0</t>
  </si>
  <si>
    <t>مؤسسة منصات الغربية 0</t>
  </si>
  <si>
    <t>جيسكو لاند تاشيرات فلبين 0</t>
  </si>
  <si>
    <t>مؤسسة عبدلله ابراهيم 0</t>
  </si>
  <si>
    <t>شركة المصيريعي للمعدات 0</t>
  </si>
  <si>
    <t>الانامل الفضية للمقاولات 0</t>
  </si>
  <si>
    <t>مؤسسة رؤية المساحة 0</t>
  </si>
  <si>
    <t>شركة عين الصيانه</t>
  </si>
  <si>
    <t>مؤسسة المتحدة واو فاشون للدعاية والاعلان</t>
  </si>
  <si>
    <t>مؤسسة مصدر المعادن</t>
  </si>
  <si>
    <t>سعاد حسين الحارثى</t>
  </si>
  <si>
    <t>مؤسسة انوار القاطر لصيانة الالكترونيات</t>
  </si>
  <si>
    <t>مصدر لمواد النجارة</t>
  </si>
  <si>
    <t>مؤسسة راكان هادى عبد الله الحربى</t>
  </si>
  <si>
    <t>شركة مصنع المنهل للمياة المحدودة</t>
  </si>
  <si>
    <t>مجموعة الجذور العربيه</t>
  </si>
  <si>
    <t>مؤسسة عقول البيانات للتكنولوجيا</t>
  </si>
  <si>
    <t>شركة مدار لمواد البناء المحدوده</t>
  </si>
  <si>
    <t>مؤسسة تقنية الابواب التجاريه</t>
  </si>
  <si>
    <t>مؤسسة موضة السندس للتجارة</t>
  </si>
  <si>
    <t>مؤسسة قيادات للتجارة وتقنية المعلومات</t>
  </si>
  <si>
    <t>شركة اتحاد الخليج للتامين</t>
  </si>
  <si>
    <t>شركة طريق الكون المحدوده</t>
  </si>
  <si>
    <t>شركة افلاك للصناعات الالكترونيه _بصمه</t>
  </si>
  <si>
    <t>مؤسسة خالد محمد المصيريعي للتجارة</t>
  </si>
  <si>
    <t>شركة سند العروبة للتجارة</t>
  </si>
  <si>
    <t>مؤسسة رائد خليل النمرى التجارية</t>
  </si>
  <si>
    <t>شركة انفال السعودية للمشاريع المحدودة</t>
  </si>
  <si>
    <t>شركة مصنع الاهلي للالمنيوم _نافكو0</t>
  </si>
  <si>
    <t>شركة انماط الصناعيه للصناعه _دهان.</t>
  </si>
  <si>
    <t>شركة رضا الوطنيه للدهانات _دهان0</t>
  </si>
  <si>
    <t>شركة المكان العالى التجاريه-تذاكر سفر0</t>
  </si>
  <si>
    <t>مؤسسة سناس للتجاره - DHL0</t>
  </si>
  <si>
    <t>التعاونية للتامين _انظمة_رقم_19329960.0</t>
  </si>
  <si>
    <t>شركة القصر جلاس الصناعيه_سكريت0</t>
  </si>
  <si>
    <t>شركة مصنع العالمية لتصنيع الزجاج المضاد للكسر _سكريت.</t>
  </si>
  <si>
    <t>شركة خالد ظافر واخوانه - جمرك ..0</t>
  </si>
  <si>
    <t>شركة نما الدار للمقاولات المحدودة .</t>
  </si>
  <si>
    <t>مجموعة النظم التطبيقية - برنامج دلتا .</t>
  </si>
  <si>
    <t>مؤسسة الشمري - تأجير فوركلفت.</t>
  </si>
  <si>
    <t>شركة رفيفكم للمقاولات - عتيق</t>
  </si>
  <si>
    <t>المصنع السعودي لجلفنة المعادن0</t>
  </si>
  <si>
    <t>بوبا للتأمين الطبي- مصنع واجهات الرياض للزجاج0</t>
  </si>
  <si>
    <t>مصنع تقنية الطلاء للصناعة0_ ملفي**************</t>
  </si>
  <si>
    <t>شركة اعمال صحارى للمقاولات - حاويات0</t>
  </si>
  <si>
    <t>شركة شاس للمقاولات - توريد مياه0</t>
  </si>
  <si>
    <t>مؤسسة السلامة المدنية لمعدات السلامة0</t>
  </si>
  <si>
    <t>التعاونية للتامين _حديد_رقم_18728936</t>
  </si>
  <si>
    <t>التعاونية للتامين _زجاج_رقم_19028372</t>
  </si>
  <si>
    <t>التعاونية للتامين _انظمة المقاولات _رقم_19268208</t>
  </si>
  <si>
    <t>التعاونية للتامين _تاهيل _رقم_177277510</t>
  </si>
  <si>
    <t>التعاونية للتامين _الالمنيوم و الزجاج _رقم_19028517</t>
  </si>
  <si>
    <t>مصنع صحارى نجد للزجاج_سكريت</t>
  </si>
  <si>
    <t>مكتب فهد عبدالله القاسم محاسبون</t>
  </si>
  <si>
    <t>اليانز للتامين التعاونى</t>
  </si>
  <si>
    <t>التعاونية للتامين _تقنية الطلاء</t>
  </si>
  <si>
    <t>التعاونية للتامين _مصنع الخشب _رقم_20254378</t>
  </si>
  <si>
    <t>التعاونية للتامين _زجاج_رقم_19508857</t>
  </si>
  <si>
    <t>الشركة الوطنية للجلفنة والاعمال الحديدية</t>
  </si>
  <si>
    <t>رياض حلول المدينة</t>
  </si>
  <si>
    <t>شركة توفي ليدز وانكو سيرتفكشن 0</t>
  </si>
  <si>
    <t>مؤسسة دقة الاداء للمقاولات المعمارى - قص .</t>
  </si>
  <si>
    <t>شركة معارض الخريجى0</t>
  </si>
  <si>
    <t>التعاونية للتامين _تامين سيارات</t>
  </si>
  <si>
    <t>مكتب محمد وبران ابراهيم كليب للاستشارات المحاسبية</t>
  </si>
  <si>
    <t>الشركة الوطنية للفحص والاختبار الفنى</t>
  </si>
  <si>
    <t>شركة معيار العربية للفحص</t>
  </si>
  <si>
    <t>شركة اكسل للهندسة والمقاولات</t>
  </si>
  <si>
    <t>تكافل الراجحى للتامين</t>
  </si>
  <si>
    <t>مؤسسة تاجير المعدات الثقيلة - تأجير فوركلفت.</t>
  </si>
  <si>
    <t>المنابر للاستشارات الهندسية</t>
  </si>
  <si>
    <t>شركة ناقلين المحدودة  - جمرك .شابورجى.0</t>
  </si>
  <si>
    <t>مؤسسة الوكيل الدولي للتجارة_اختبارات مواد</t>
  </si>
  <si>
    <t>شركة المعدات الصناعية مركز الهيدروليك</t>
  </si>
  <si>
    <t>شركة توكل لوساطة التامين _وثيقه التعاونيه -المقاولات</t>
  </si>
  <si>
    <t>شركة  مركز مواد ومعدات الطلاء المحدوده</t>
  </si>
  <si>
    <t>مؤسسة ضيف الله للتجارة</t>
  </si>
  <si>
    <t>عبد الباسط محمد احمد الامين- تأجير فوركلفت.</t>
  </si>
  <si>
    <t>مؤسسة سامى فالح الشيبانى- تأجير رافعه</t>
  </si>
  <si>
    <t>شركة التعاونية تامين انظمة 2022-2023 - توكل وساطة التامين</t>
  </si>
  <si>
    <t>الشركة الجيو تقنية والبيئية المحدودة</t>
  </si>
  <si>
    <t>بصمة وشريكه للتقييم العقارى</t>
  </si>
  <si>
    <t>شركة احمد ومحمد بن سعيدان للتقييم العقارى</t>
  </si>
  <si>
    <t>شركة طلال ابو غزالة وشركاه</t>
  </si>
  <si>
    <t>ورشة التشكيل العربى للمنتجات المعدنية</t>
  </si>
  <si>
    <t>شركة اساس لتطوير وتشغيل المدن الصناعية_اشراف</t>
  </si>
  <si>
    <t>اسامة عبد الباقى - تأجير فوركلفت.</t>
  </si>
  <si>
    <t>مؤسسة نقليات ديانا ب و م 2330</t>
  </si>
  <si>
    <t>شركة توماس بيل رايت السعودية</t>
  </si>
  <si>
    <t>شركة التعاونية تامين الخشب 2022-2023</t>
  </si>
  <si>
    <t>شركة التعاونية تامين تقنية الطلاء</t>
  </si>
  <si>
    <t>شركة التعاونية تامين المركبات</t>
  </si>
  <si>
    <t>معارض الشرق الاوسط لتنظيم المعارض-مكعبات الخدمات - حاويات0</t>
  </si>
  <si>
    <t>مؤسسة عبد الرحمن خلف فالح البلوى العقارية</t>
  </si>
  <si>
    <t>شركة لين للاستشارات المالية</t>
  </si>
  <si>
    <t>مؤسسة محمد على الخبرانى - تأجير فوركلفت.</t>
  </si>
  <si>
    <t>مكتب حامد محمد القحطانى للاستشارات الهندسية</t>
  </si>
  <si>
    <t>شركة التعاونية 2023 - تامين الالمنيوم والزجاج - 22147169</t>
  </si>
  <si>
    <t>شركة التعاونية 2023 - وثيقة الزجاج - 22153023</t>
  </si>
  <si>
    <t>امواج الساحل للشحن</t>
  </si>
  <si>
    <t>مؤسسة ناصر السبيعى - تأجير فوركلفت.</t>
  </si>
  <si>
    <t>مصنع فن الهوامير للزجاج</t>
  </si>
  <si>
    <t>مكتب حمد للمحاماة والاستشارات القانونية</t>
  </si>
  <si>
    <t>مكتب فيصل ابراهيم بن غانم اليوسف محاسبون</t>
  </si>
  <si>
    <t>مؤسسة عبد الله محمد الخريف</t>
  </si>
  <si>
    <t>شركة استرون العربية</t>
  </si>
  <si>
    <t>مؤسسة المشير الادارية</t>
  </si>
  <si>
    <t>ITS TESTING SERVICES-انترتيك</t>
  </si>
  <si>
    <t>مؤسسة الوكيل الدولي للتجارة_اعمال الفحص</t>
  </si>
  <si>
    <t>الهيئة السعودية للمدن الصناعية - مدن</t>
  </si>
  <si>
    <t>المرقب الذهبي للمقاولات  تأجير مان لفت</t>
  </si>
  <si>
    <t>الشركة العربيه للغازات الصناعية</t>
  </si>
  <si>
    <t>مؤسسة نقليات ديانا - ب ط ر  - 1716</t>
  </si>
  <si>
    <t>شركة يقين كابيتال المالية</t>
  </si>
  <si>
    <t>مكتب خالد فهد السالم للترجمة</t>
  </si>
  <si>
    <t>بشير الصديق محمد الحجازى - ايجار رافعه</t>
  </si>
  <si>
    <t>شركة التعاونية 2023 - وثيقة انظمة - 25621606</t>
  </si>
  <si>
    <t>البابطين للطاقة والاتصالات (الجلفنة)</t>
  </si>
  <si>
    <t>حبيب الله فضل - تأجير فوركلفت.</t>
  </si>
  <si>
    <t>شركة الحاسبات السريعة للتجارة</t>
  </si>
  <si>
    <t>مؤسسة عبد المجيد منصور لافى الرويلى  - جمرك ..0</t>
  </si>
  <si>
    <t>شركة تشب العربية للتامين التعاونى</t>
  </si>
  <si>
    <t>مؤسسة رواسى المستقبل لتاجير المعدات - تأجير معدات</t>
  </si>
  <si>
    <t>شركة المتقدمة التقنية اللاسلكية</t>
  </si>
  <si>
    <t>مؤسسة فيصل فهد الدوسرى - تأجير فوركلفت.</t>
  </si>
  <si>
    <t>لتاحير الفوركليفت - تأجير فوركلفت.- حبيب</t>
  </si>
  <si>
    <t>مطعم على سعد خريب</t>
  </si>
  <si>
    <t>شركة تقنيات الجلفنة والتصنيع (الجلفنة)</t>
  </si>
  <si>
    <t>مؤسسة نقليات ديانا - ب ط ل - 9279</t>
  </si>
  <si>
    <t>شركة وسيط القارات للخدمات اللوجيستية</t>
  </si>
  <si>
    <t>مؤسسة مخرطة بيت العزم - قص .</t>
  </si>
  <si>
    <t>شركة رولك للتجارة المحدودة</t>
  </si>
  <si>
    <t>شركة جاردين السعودية راس الخيمة.</t>
  </si>
  <si>
    <t>0A SPECIAL STEEL LIMITED.</t>
  </si>
  <si>
    <t>سينوميتال جروب SINOMETAL</t>
  </si>
  <si>
    <t>ASTEKIN MUHEDNDISKLI YAPI تركيا</t>
  </si>
  <si>
    <t>شركة وايت المنيوم - جلاس.</t>
  </si>
  <si>
    <t>شركة كين لونج - Kin Long - الصينية.</t>
  </si>
  <si>
    <t>تكنال الشرق الاوسط.</t>
  </si>
  <si>
    <t>ايلو ماتيك الشرق الاوسط  _ ELUMATEC</t>
  </si>
  <si>
    <t>INANMAK JC VE DIS TICARET LTD.</t>
  </si>
  <si>
    <t>مواد الوكوبانل ميدل ايست.</t>
  </si>
  <si>
    <t>YGTY TRADING LIMITED.</t>
  </si>
  <si>
    <t>مركز دبى لتوريد مواد البناء(DBMSC).</t>
  </si>
  <si>
    <t>شركة EFP INTERNATIONAL B.V.</t>
  </si>
  <si>
    <t>تايجر ستيل - النمر للصناعات المعدنية.</t>
  </si>
  <si>
    <t>Profilm Protection Manufacturing Gmbh.</t>
  </si>
  <si>
    <t>VETROTECH SAINT- GOBAIN ATLANTIQUE SARL.</t>
  </si>
  <si>
    <t>DSS STEEL LLC.</t>
  </si>
  <si>
    <t>DE BESTAR TRADING COMPANY.</t>
  </si>
  <si>
    <t>HEBEI SHUOLONG METAL PRODUCTS.</t>
  </si>
  <si>
    <t>HYDRO BUILDING SYSTEMS MIDDEL EAST - ربر.</t>
  </si>
  <si>
    <t>GSS.</t>
  </si>
  <si>
    <t>شركة دور ماكس_ابواب.</t>
  </si>
  <si>
    <t>سنت جوبان _  SAINT GOBAIN.</t>
  </si>
  <si>
    <t>اكسسوارات O.M.G.E.S.P.A.</t>
  </si>
  <si>
    <t>مختبر ضد  الرصاص.</t>
  </si>
  <si>
    <t>0GUANGDONG KING LONG.</t>
  </si>
  <si>
    <t>0JLTING RECHTSBERERATUNG.</t>
  </si>
  <si>
    <t>شركة اوستن الشرق الاوسط.</t>
  </si>
  <si>
    <t>جلاس فورمز _ زجاج</t>
  </si>
  <si>
    <t>TATA STEEL INTERNATIONAL MIDDLE EASTحديد</t>
  </si>
  <si>
    <t>MORGAN ADVANCED MATERILS IND</t>
  </si>
  <si>
    <t>صناعة تقنية الزجاج جلاستك</t>
  </si>
  <si>
    <t>DANA STEEL PROCESSING</t>
  </si>
  <si>
    <t>LUNG AN STINLESS STEEL</t>
  </si>
  <si>
    <t>Tech INN</t>
  </si>
  <si>
    <t>NATIONA GLASS ASSOCIATION</t>
  </si>
  <si>
    <t>جولف رولينج _GULF</t>
  </si>
  <si>
    <t>COCHRANE GULF FZE</t>
  </si>
  <si>
    <t>SANAA LIGHT</t>
  </si>
  <si>
    <t>HONG KONG ALICON INDUSTRIAL.</t>
  </si>
  <si>
    <t>METALLIC SHEET FACTORYشركة كلاسيك</t>
  </si>
  <si>
    <t>APEX GENERAL WOWFASHION</t>
  </si>
  <si>
    <t>ABCD INTERNATIONAL</t>
  </si>
  <si>
    <t>شركة الوبوند_EUROCON BUILDING</t>
  </si>
  <si>
    <t>بغلف الظافر - BEGHLAF AL ZAFER.</t>
  </si>
  <si>
    <t>GAS GLOBAL ARCHITECTURAL - مواد</t>
  </si>
  <si>
    <t>SAMTEC SOLUTIONS PRIVATE LIMITED</t>
  </si>
  <si>
    <t>PETROFAST MIDDLE EAST FZC</t>
  </si>
  <si>
    <t>ITS TESTING SERVICES - مطبوعات</t>
  </si>
  <si>
    <t>SWEBIS MIDDLE EAST</t>
  </si>
  <si>
    <t>مرجان _ MORGAN ADVANCED MATERIAL</t>
  </si>
  <si>
    <t>الشركة الوطنية لصناعة معدات مكافحة الحريق_ نافكو</t>
  </si>
  <si>
    <t>DOMUS</t>
  </si>
  <si>
    <t>SILVERDOOR</t>
  </si>
  <si>
    <t>ALUK MIDDLE EAST DMCC</t>
  </si>
  <si>
    <t>HUIZHOU APHRODITE</t>
  </si>
  <si>
    <t>BFG INTERNATIONAL W.L.L</t>
  </si>
  <si>
    <t>ADEX INTERNATIONAL LLC</t>
  </si>
  <si>
    <t>ELITE EXTRUSION _اليت لسحب الالمنيوم</t>
  </si>
  <si>
    <t>ARTHUR BEST CONSULTING ENGINEERS</t>
  </si>
  <si>
    <t>UNEED GLOBAL SUPPLY CHAIN GROUP</t>
  </si>
  <si>
    <t>ALHATIMI TRADING FZE - الحاتمى للتجارة</t>
  </si>
  <si>
    <t>AXYZ TRADING LLC.</t>
  </si>
  <si>
    <t>CMS - MACHINERY_قطه غيار</t>
  </si>
  <si>
    <t>INSTALLUX GULF WLL</t>
  </si>
  <si>
    <t>ETEX MIDDLE EAST LLC</t>
  </si>
  <si>
    <t>WEIFANG GALIN POWDER_قطع غيار</t>
  </si>
  <si>
    <t>SUNFLEX MIDDLE EAST</t>
  </si>
  <si>
    <t>SHANGHAI FANGQIAO</t>
  </si>
  <si>
    <t>شركة لندنر الشرق الاوسط.</t>
  </si>
  <si>
    <t>DUFAST INTERNATIONAL TRADING LLCFZ.</t>
  </si>
  <si>
    <t>0PELLINI SPA VIA FUSARL 19.</t>
  </si>
  <si>
    <t>KADIM MIMARLIK _سليكون</t>
  </si>
  <si>
    <t>REMAK MAKINA INSAAT_تركيب عينه</t>
  </si>
  <si>
    <t>ميرنت _MERINT L L C</t>
  </si>
  <si>
    <t>METRA SPA</t>
  </si>
  <si>
    <t>SGS-CSTC STANDARDS</t>
  </si>
  <si>
    <t>EFECTS ERA AVRASYA TEST</t>
  </si>
  <si>
    <t>INTERTEK اعمال اختبارات وشهادات0</t>
  </si>
  <si>
    <t>TECH ASSIST FZE</t>
  </si>
  <si>
    <t>AL HUR AL ABYAD LLC</t>
  </si>
  <si>
    <t>مكتب الهدف ترافيل شروق عبدالرحمن</t>
  </si>
  <si>
    <t>ORGADATA MIDDLE EAST DMCC</t>
  </si>
  <si>
    <t>بنامين بحر يوسف</t>
  </si>
  <si>
    <t>براء صالح _KAFD</t>
  </si>
  <si>
    <t>Hani sohi addullatif</t>
  </si>
  <si>
    <t>ITS TESTING SERVICES</t>
  </si>
  <si>
    <t>BUREAU VERITAS</t>
  </si>
  <si>
    <t>المركز الاردنى للتصميم والتطوير</t>
  </si>
  <si>
    <t>GLOBAL ARCHITECTURAL</t>
  </si>
  <si>
    <t>PRIMERA SOLUTIONS_بريمرا -اودو</t>
  </si>
  <si>
    <t>COMPUTER AND STRUCTURES</t>
  </si>
  <si>
    <t>شركة المانيا _م وليد</t>
  </si>
  <si>
    <t>القرق والمطروشى محامون قانونيون</t>
  </si>
  <si>
    <t>BENTLEY SYSTEMS INTERNATIONAL</t>
  </si>
  <si>
    <t>شركة الانامل الرقمية لحلول الاعمال</t>
  </si>
  <si>
    <t>NIQAT GLOBAL  د.محمد زكى</t>
  </si>
  <si>
    <t>Dairy Land For Milk and Food Industries</t>
  </si>
  <si>
    <t>STRUCTURFLEX MIDDLE EAST CONTRACTING</t>
  </si>
  <si>
    <t>مكتب رسومات  ARCHI HEAVEN _مصر</t>
  </si>
  <si>
    <t>SGS- GULF LIMITED  .</t>
  </si>
  <si>
    <t>الواجهة العالمية لخدمات التصميم</t>
  </si>
  <si>
    <t>NTERTEK يورو اختبارات وشهادات0</t>
  </si>
  <si>
    <t>SAFAGA     سوفت وير</t>
  </si>
  <si>
    <t>شركة المعرفه المتطوره الاردن</t>
  </si>
  <si>
    <t>Hassan Mohamed Reda Nafi</t>
  </si>
  <si>
    <t>MOHAMED AHMED IBRAHIM ABOUSHOUK</t>
  </si>
  <si>
    <t>MOHAMED Amin Ghassan Alturon</t>
  </si>
  <si>
    <t>شركة عبدالرحمن عبدالله السديس ( ديزل )</t>
  </si>
  <si>
    <t>مؤسسة الوقود والطاقة للتجارة والنقل ( ديزل )</t>
  </si>
  <si>
    <t>مورد _ شركة شدادات الخرسانة المتقدمةشركة شدادات الخرسانة المتقدمة</t>
  </si>
  <si>
    <t>مورد _ شركة الخالدي للمقاولات المكانيكيهشركة الخالدي للمقاولات المكانيكيه</t>
  </si>
  <si>
    <t>مورد _ مؤسسة فنون الوحده التقنية للتجارهمؤسسة فنون الوحده التقنية للتجاره</t>
  </si>
  <si>
    <t>مورد _ مؤسسة التلال الزجاجيه للتجارهمؤسسة التلال الزجاجيه للتجاره</t>
  </si>
  <si>
    <t>مورد _ شركة سيكا العربيه السعودية المحدودهشركة سيكا العربيه السعودية المحدوده</t>
  </si>
  <si>
    <t>مورد _ مصنع ابراهيم يوسف العوضيمصنع ابراهيم يوسف العوضي</t>
  </si>
  <si>
    <t>مورد _ مؤسسة اوبين الابيض للمقاولاتمؤسسة اوبين الابيض للمقاولات</t>
  </si>
  <si>
    <t>مورد _ شركة تجار مواد البناء العالمية المحدودةشركة تجار مواد البناء العالمية المحدودة</t>
  </si>
  <si>
    <t>مورد _ شركة محمد محمود بدر الدين _ كلادينجشركة محمد محمود بدر الدين _ كلادينج</t>
  </si>
  <si>
    <t>مورد _ مؤسسة مفهوم الالات التجاريهمؤسسة مفهوم الالات التجاريه</t>
  </si>
  <si>
    <t>مورد _ ورشة جلواء للحدادة والامنيومورشة جلواء للحدادة والامنيوم</t>
  </si>
  <si>
    <t>مورد  نقدي _ شركة منصور المساعد للتجارة 0نقدي _ شركة منصور المساعد للتجارة 0</t>
  </si>
  <si>
    <t xml:space="preserve">  مورد نقدي _ بنزين ساسكو_6158 LUA_ احمد عبدالهادي_ 03274 بنزين ساسكو_6158 LUA_ احمد عبدالهادي_ 03274</t>
  </si>
  <si>
    <t xml:space="preserve"> مورد نقدي _ بنزين ساسكو_6322 KJA_علاء احمد _13043بنزين ساسكو_6322 KJA_علاء احمد _13043</t>
  </si>
  <si>
    <t xml:space="preserve"> مورد نقدي _ بنزين ساسكو_ 6776 ABB_ احمد  وحيد _ 03200( رضا سمير )بنزين ساسكو_ 6776 ABB_ احمد  وحيد _ 03200( رضا سمير )</t>
  </si>
  <si>
    <t xml:space="preserve"> مورد نقدي _ بنزين ساسكو_ باص لوحة رقم 4340 _ 54899( شريحه alj 7926 )بنزين ساسكو_ باص لوحة رقم 4340 _ 54899( شريحه alj 7926 )</t>
  </si>
  <si>
    <t xml:space="preserve"> مورد نقدي _ بنزين ساسكو_  8228 tua _ ربيع وحيد  _ 02948بنزين ساسكو_  8228 tua _ ربيع وحيد  _ 02948</t>
  </si>
  <si>
    <t xml:space="preserve"> مورد نقدي _ بنزين ساسكو_8804 zva _ علاءاحمد _ 002950بنزين ساسكو_8804 zva _ علاءاحمد _ 002950</t>
  </si>
  <si>
    <t>مورد _ مؤسسة وقت الاعمال.مؤسسة وقت الاعمال.</t>
  </si>
  <si>
    <t>مورد _ شركة مزايا الاداء لمقاولات _ مغلقشركة مزايا الاداء لمقاولات _ مغلق</t>
  </si>
  <si>
    <t>مورد _ تواصل التعمير للمقاولات_ مغلقتواصل التعمير للمقاولات_ مغلق</t>
  </si>
  <si>
    <t>مورد _ شركة الوقاية الذكية المحدودةشركة الوقاية الذكية المحدودة</t>
  </si>
  <si>
    <t>مورد _ مؤسسة غنام تركي السبيعي _ مغلقمؤسسة غنام تركي السبيعي _ مغلق</t>
  </si>
  <si>
    <t>مورد خدمة_  مصنع افكار معمارية للصناعات المعدنية .مصنع افكار معمارية للصناعات المعدنية .</t>
  </si>
  <si>
    <t>مورد _ غزلان للمعدات الصناعيةغزلان للمعدات الصناعية</t>
  </si>
  <si>
    <t>مورد خدمة_  مصنع شركة زاهر للزجاجمصنع شركة زاهر للزجاج</t>
  </si>
  <si>
    <t>مورد خارجي _  شركة وايت المنيوم - فورستر_مقاوم للحريق ايبسو.شركة وايت المنيوم - فورستر_مقاوم للحريق ايبسو.</t>
  </si>
  <si>
    <t>مورد خارجي _  HAFELE GMBH AND CO.KG.HAFELE GMBH AND CO.KG.</t>
  </si>
  <si>
    <t>مورد خارجي _  شركة شوكو الشرق الاوسط.شركة شوكو الشرق الاوسط.</t>
  </si>
  <si>
    <t>مورد خارجي _  كلادينج 0_MITSUBISHI.كلادينج 0_MITSUBISHI.</t>
  </si>
  <si>
    <t>مورد خارجي _  شركة وتر جيت الشرق الاوسط.شركة وتر جيت الشرق الاوسط.</t>
  </si>
  <si>
    <t>مورد خارجي _  فورستر سويسرافورستر سويسرا</t>
  </si>
  <si>
    <t>مورد خارجي _  OYTUNMAK CNCOYTUNMAK CNC</t>
  </si>
  <si>
    <t>مورد خارجي _  قطع غيار Righetti Srl Via Della Meccanicaقطع غيار Righetti Srl Via Della Meccanica</t>
  </si>
  <si>
    <t>مورد خارجي _  OSA BUILDING MATERIAL TRADINGOSA BUILDING MATERIAL TRADING</t>
  </si>
  <si>
    <t>مورد خارجي _  POLIFILM PROTECTION MANUFACTURINGPOLIFILM PROTECTION MANUFACTURING</t>
  </si>
  <si>
    <t>مورد خارجي _  AGC INTERPANEAGC INTERPANE</t>
  </si>
  <si>
    <t>مورد خارجي _  PLYDEX SRL بلايدكس مخلص 310PLYDEX SRL بلايدكس مخلص 310</t>
  </si>
  <si>
    <t>مورد خارجي _  SAFAGA TRADING LLCSAFAGA TRADING LLC</t>
  </si>
  <si>
    <t>مورد خارجي _  FUTURE GLASSFUTURE GLASS</t>
  </si>
  <si>
    <t>مورد خارجي _  احمد عيس لتجارة ادوات الوارشاحمد عيس لتجارة ادوات الوارش</t>
  </si>
  <si>
    <t>مورد خارجي _  PYROGUARDPYROGUARD</t>
  </si>
  <si>
    <t>مورد خارجي _  POLYMERS LINK INTERNATIONALPOLYMERS LINK INTERNATIONAL</t>
  </si>
  <si>
    <t>مورد خارجي _  شركة الخليج لصناعات الزجاج - GULF GLASSشركة الخليج لصناعات الزجاج - GULF GLASS</t>
  </si>
  <si>
    <t>مورد خارجي _  POLYMET INDUSTRIES LLCPOLYMET INDUSTRIES LLC</t>
  </si>
  <si>
    <t>مورد خارجي _  الفطيم اليمنت _ AL FUTTAIMالفطيم اليمنت _ AL FUTTAIM</t>
  </si>
  <si>
    <t>مورد خارجي _  JAGRAM PRO S.AJAGRAM PRO S.A</t>
  </si>
  <si>
    <t>sdfsdffsdfdsfds</t>
  </si>
  <si>
    <t>fggasdasdasd</t>
  </si>
  <si>
    <t>شركة شدادات الخرسانة المتقدمة</t>
  </si>
  <si>
    <t>شركة الخالدي للمقاولات المكانيكيه</t>
  </si>
  <si>
    <t>مؤسسة فنون الوحده التقنية للتجاره</t>
  </si>
  <si>
    <t>مؤسسة التلال الزجاجيه للتجاره</t>
  </si>
  <si>
    <t>شركة سيكا العربيه السعودية المحدوده</t>
  </si>
  <si>
    <t>مصنع ابراهيم يوسف العوضي</t>
  </si>
  <si>
    <t>مؤسسة اوبين الابيض للمقاولات</t>
  </si>
  <si>
    <t>شركة تجار مواد البناء العالمية المحدودة</t>
  </si>
  <si>
    <t>شركة محمد محمود بدر الدين _ كلادينج</t>
  </si>
  <si>
    <t>مؤسسة مفهوم الالات التجاريه</t>
  </si>
  <si>
    <t>ورشة جلواء للحدادة والامنيوم</t>
  </si>
  <si>
    <t>شركة منصور المساعد للتجارة 0</t>
  </si>
  <si>
    <t>بنزين ساسكو_6158 LUA_ احمد عبدالهادي_ 03274</t>
  </si>
  <si>
    <t>بنزين ساسكو_6322 KJA_علاء احمد _13043</t>
  </si>
  <si>
    <t>بنزين ساسكو_ 6776 ABB_ احمد  وحيد _ 03200( رضا سمير )</t>
  </si>
  <si>
    <t>بنزين ساسكو_ باص لوحة رقم 4340 _ 54899( شريحه alj 7926 )</t>
  </si>
  <si>
    <t>بنزين ساسكو_  8228 tua _ ربيع وحيد  _ 02948</t>
  </si>
  <si>
    <t>بنزين ساسكو_8804 zva _ علاءاحمد _ 002950</t>
  </si>
  <si>
    <t>مؤسسة وقت الاعمال.</t>
  </si>
  <si>
    <t>شركة مزايا الاداء لمقاولات _ مغلق</t>
  </si>
  <si>
    <t>تواصل التعمير للمقاولات_ مغلق</t>
  </si>
  <si>
    <t>شركة الوقاية الذكية المحدودة</t>
  </si>
  <si>
    <t>مؤسسة غنام تركي السبيعي _ مغلق</t>
  </si>
  <si>
    <t>مصنع افكار معمارية للصناعات المعدنية .</t>
  </si>
  <si>
    <t>مصنع شركة زاهر للزجاج</t>
  </si>
  <si>
    <t>غزلان للمعدات الصناعية</t>
  </si>
  <si>
    <t>شركة وايت المنيوم - فورستر_مقاوم للحريق ايبسو.</t>
  </si>
  <si>
    <t>HAFELE GMBH AND CO.KG.</t>
  </si>
  <si>
    <t>شركة شوكو الشرق الاوسط.</t>
  </si>
  <si>
    <t>PELLINI SPA VIA FUSARL 19.</t>
  </si>
  <si>
    <t>GUANGDONG KING LONG.</t>
  </si>
  <si>
    <t>JLTING RECHTSBERERATUNG.</t>
  </si>
  <si>
    <t>A SPECIAL STEEL LIMITED.</t>
  </si>
  <si>
    <t xml:space="preserve"> كلادينج - MITSUBISHI.</t>
  </si>
  <si>
    <t>شركة وتر جيت الشرق الاوسط.</t>
  </si>
  <si>
    <t>فورستر سويسرا</t>
  </si>
  <si>
    <t>OYTUNMAK CNC</t>
  </si>
  <si>
    <t>قطع غيار Righetti Srl Via Della Meccanica</t>
  </si>
  <si>
    <t>POLIFILM PROTECTION MANUFACTURING</t>
  </si>
  <si>
    <t>AGC INTERPANE</t>
  </si>
  <si>
    <t>PLYDEX SRL بلايدكس مخلص 310</t>
  </si>
  <si>
    <t>SAFAGA TRADING LLC</t>
  </si>
  <si>
    <t>FUTURE GLASS</t>
  </si>
  <si>
    <t>احمد عيس لتجارة ادوات الوارش</t>
  </si>
  <si>
    <t>PYROGUARD</t>
  </si>
  <si>
    <t>POLYMERS LINK INTERNATIONAL</t>
  </si>
  <si>
    <t>شركة الخليج لصناعات الزجاج - GULF GLASS</t>
  </si>
  <si>
    <t>POLYMET INDUSTRIES LLC</t>
  </si>
  <si>
    <t>الفطيم اليمنت _ AL FUTTAIM</t>
  </si>
  <si>
    <t>JAGRAM PRO S.A</t>
  </si>
  <si>
    <t>عهدة_  باسم محمد عطيه قحف 1119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</si>
</sst>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3" formatCode="_-* #,##0.00_-;\-* #,##0.00_-;_-* &quot;-&quot;??_-;_-@_-"/>
    <numFmt numFmtId="164" formatCode="#,##0.00_ ;[Red]\-#,##0.00\ "/>
    <numFmt numFmtId="165" formatCode="_-* #,##0.00_-;_-* #,##0.00\-;_-* &quot;-&quot;??_-;_-@_-"/>
    <numFmt numFmtId="166" formatCode="#,##0.00000000000"/>
    <numFmt numFmtId="167" formatCode="#,##0.0"/>
    <numFmt numFmtId="168" formatCode="0;0\-"/>
    <numFmt numFmtId="169" formatCode="#,##0.00;#,##0.00\-"/>
    <numFmt numFmtId="170" formatCode="#,##0.00_ ;\-#,##0.00\ "/>
    <numFmt numFmtId="171" formatCode="0_ ;\-0\ "/>
  </numFmts>
  <fonts count="31" x14ac:knownFonts="1">
    <font>
      <sz val="11"/>
      <color theme="1"/>
      <name val="Arial"/>
      <family val="2"/>
      <scheme val="minor"/>
    </font>
    <font>
      <sz val="10"/>
      <color indexed="8"/>
      <name val="Arial"/>
      <family val="2"/>
    </font>
    <font>
      <sz val="10"/>
      <color theme="8" tint="-0.499984740745262"/>
      <name val="Arial"/>
      <family val="2"/>
    </font>
    <font>
      <sz val="16"/>
      <color theme="4" tint="-0.499984740745262"/>
      <name val="PT Bold Heading"/>
      <charset val="178"/>
    </font>
    <font>
      <sz val="16"/>
      <color theme="8" tint="-0.499984740745262"/>
      <name val="PT Bold Heading"/>
      <charset val="178"/>
    </font>
    <font>
      <sz val="16"/>
      <color theme="8" tint="-0.499984740745262"/>
      <name val="Times New Roman"/>
      <family val="2"/>
      <scheme val="major"/>
    </font>
    <font>
      <sz val="16"/>
      <color rgb="FFC00000"/>
      <name val="Times New Roman"/>
      <family val="2"/>
      <scheme val="major"/>
    </font>
    <font>
      <sz val="10"/>
      <color theme="8" tint="-0.499984740745262"/>
      <name val="Bodoni MT"/>
      <family val="1"/>
    </font>
    <font>
      <sz val="9"/>
      <color theme="8" tint="-0.499984740745262"/>
      <name val="Engravers MT"/>
      <family val="1"/>
    </font>
    <font>
      <sz val="8"/>
      <color rgb="FFC00000"/>
      <name val="Engravers MT"/>
      <family val="1"/>
    </font>
    <font>
      <sz val="12"/>
      <color rgb="FFC00000"/>
      <name val="Times New Roman"/>
      <family val="2"/>
      <scheme val="major"/>
    </font>
    <font>
      <sz val="12"/>
      <color theme="8" tint="-0.499984740745262"/>
      <name val="Times New Roman"/>
      <family val="2"/>
      <scheme val="major"/>
    </font>
    <font>
      <sz val="10"/>
      <color rgb="FFC00000"/>
      <name val="Arial"/>
      <family val="2"/>
    </font>
    <font>
      <sz val="8"/>
      <color theme="8" tint="-0.499984740745262"/>
      <name val="Times New Roman"/>
      <family val="2"/>
      <scheme val="major"/>
    </font>
    <font>
      <sz val="8"/>
      <color rgb="FFC00000"/>
      <name val="Times New Roman"/>
      <family val="2"/>
      <scheme val="major"/>
    </font>
    <font>
      <sz val="8"/>
      <color theme="8" tint="-0.499984740745262"/>
      <name val="Engravers MT"/>
      <family val="1"/>
    </font>
    <font>
      <sz val="8"/>
      <color theme="4" tint="-0.499984740745262"/>
      <name val="PT Bold Heading"/>
      <charset val="178"/>
    </font>
    <font>
      <sz val="8"/>
      <color rgb="FFC00000"/>
      <name val="PT Bold Heading"/>
      <charset val="178"/>
    </font>
    <font>
      <sz val="8"/>
      <color theme="8" tint="-0.499984740745262"/>
      <name val="Arial"/>
      <family val="2"/>
    </font>
    <font>
      <sz val="11"/>
      <color theme="3" tint="-0.499984740745262"/>
      <name val="Times New Roman"/>
      <family val="2"/>
      <scheme val="major"/>
    </font>
    <font>
      <sz val="10"/>
      <color theme="4" tint="-0.499984740745262"/>
      <name val="Times New Roman"/>
      <family val="2"/>
      <scheme val="major"/>
    </font>
    <font>
      <sz val="10"/>
      <color theme="4" tint="-0.499984740745262"/>
      <name val="Calibri Light"/>
      <family val="2"/>
    </font>
    <font>
      <sz val="10"/>
      <color theme="4" tint="-0.499984740745262"/>
      <name val="Bodoni MT"/>
      <family val="1"/>
    </font>
    <font>
      <sz val="10"/>
      <color rgb="FFC00000"/>
      <name val="Bodoni MT"/>
      <family val="1"/>
    </font>
    <font>
      <sz val="9"/>
      <color rgb="FFC00000"/>
      <name val="Engravers MT"/>
      <family val="1"/>
    </font>
    <font>
      <sz val="10"/>
      <color theme="8" tint="-0.499984740745262"/>
      <name val="Times New Roman"/>
      <family val="2"/>
      <scheme val="major"/>
    </font>
    <font>
      <sz val="10"/>
      <color theme="4" tint="-0.499984740745262"/>
      <name val="Arial"/>
      <family val="2"/>
    </font>
    <font>
      <sz val="10"/>
      <color rgb="FFC00000"/>
      <name val="Times New Roman"/>
      <family val="2"/>
      <scheme val="major"/>
    </font>
    <font>
      <sz val="10"/>
      <color indexed="8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hair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34998626667073579"/>
      </top>
      <bottom style="hair">
        <color theme="0" tint="-0.24994659260841701"/>
      </bottom>
      <diagonal/>
    </border>
  </borders>
  <cellStyleXfs count="5">
    <xf numFmtId="0" fontId="0" fillId="0" borderId="0"/>
    <xf numFmtId="0" fontId="1" fillId="0" borderId="0">
      <alignment vertical="top"/>
    </xf>
    <xf numFmtId="165" fontId="1" fillId="0" borderId="0" applyFont="0" applyFill="0" applyBorder="0" applyAlignment="0" applyProtection="0">
      <alignment vertical="top"/>
    </xf>
    <xf numFmtId="0" fontId="28" fillId="0" borderId="0">
      <alignment vertical="top"/>
    </xf>
    <xf numFmtId="43" fontId="29" fillId="0" borderId="0" applyFont="0" applyFill="0" applyBorder="0" applyAlignment="0" applyProtection="0"/>
  </cellStyleXfs>
  <cellXfs count="85">
    <xf numFmtId="0" fontId="0" fillId="0" borderId="0" xfId="0"/>
    <xf numFmtId="0" fontId="2" fillId="0" borderId="0" xfId="1" applyFont="1">
      <alignment vertical="top"/>
    </xf>
    <xf numFmtId="0" fontId="3" fillId="0" borderId="0" xfId="1" applyFont="1" applyAlignment="1">
      <alignment vertical="center"/>
    </xf>
    <xf numFmtId="0" fontId="4" fillId="0" borderId="0" xfId="1" applyFont="1" applyAlignment="1">
      <alignment vertical="center"/>
    </xf>
    <xf numFmtId="0" fontId="5" fillId="0" borderId="0" xfId="1" applyFont="1">
      <alignment vertical="top"/>
    </xf>
    <xf numFmtId="0" fontId="6" fillId="0" borderId="0" xfId="1" applyFont="1">
      <alignment vertical="top"/>
    </xf>
    <xf numFmtId="0" fontId="5" fillId="0" borderId="0" xfId="1" applyFont="1" applyAlignment="1">
      <alignment horizontal="right"/>
    </xf>
    <xf numFmtId="4" fontId="7" fillId="0" borderId="0" xfId="1" applyNumberFormat="1" applyFont="1">
      <alignment vertical="top"/>
    </xf>
    <xf numFmtId="164" fontId="8" fillId="0" borderId="0" xfId="1" applyNumberFormat="1" applyFont="1" applyAlignment="1">
      <alignment horizontal="center" vertical="center"/>
    </xf>
    <xf numFmtId="164" fontId="9" fillId="0" borderId="0" xfId="1" applyNumberFormat="1" applyFont="1" applyAlignment="1">
      <alignment horizontal="center" vertical="center"/>
    </xf>
    <xf numFmtId="164" fontId="8" fillId="0" borderId="1" xfId="1" applyNumberFormat="1" applyFont="1" applyBorder="1" applyAlignment="1">
      <alignment horizontal="center" vertical="top"/>
    </xf>
    <xf numFmtId="4" fontId="5" fillId="0" borderId="0" xfId="1" applyNumberFormat="1" applyFont="1" applyAlignment="1">
      <alignment horizontal="right"/>
    </xf>
    <xf numFmtId="43" fontId="10" fillId="0" borderId="0" xfId="1" applyNumberFormat="1" applyFont="1">
      <alignment vertical="top"/>
    </xf>
    <xf numFmtId="43" fontId="11" fillId="0" borderId="0" xfId="1" applyNumberFormat="1" applyFont="1" applyAlignment="1">
      <alignment horizontal="right"/>
    </xf>
    <xf numFmtId="165" fontId="7" fillId="0" borderId="0" xfId="2" applyFont="1">
      <alignment vertical="top"/>
    </xf>
    <xf numFmtId="166" fontId="7" fillId="0" borderId="0" xfId="1" applyNumberFormat="1" applyFont="1">
      <alignment vertical="top"/>
    </xf>
    <xf numFmtId="165" fontId="2" fillId="0" borderId="0" xfId="2" applyFont="1">
      <alignment vertical="top"/>
    </xf>
    <xf numFmtId="165" fontId="12" fillId="0" borderId="0" xfId="2" applyFont="1">
      <alignment vertical="top"/>
    </xf>
    <xf numFmtId="0" fontId="2" fillId="0" borderId="0" xfId="1" applyFont="1" applyAlignment="1">
      <alignment horizontal="center" vertical="center"/>
    </xf>
    <xf numFmtId="0" fontId="4" fillId="0" borderId="2" xfId="1" applyFont="1" applyBorder="1" applyAlignment="1"/>
    <xf numFmtId="0" fontId="3" fillId="0" borderId="2" xfId="1" applyFont="1" applyBorder="1" applyAlignment="1"/>
    <xf numFmtId="0" fontId="5" fillId="0" borderId="2" xfId="1" applyFont="1" applyBorder="1" applyAlignment="1"/>
    <xf numFmtId="0" fontId="5" fillId="0" borderId="2" xfId="1" applyFont="1" applyBorder="1">
      <alignment vertical="top"/>
    </xf>
    <xf numFmtId="0" fontId="13" fillId="0" borderId="0" xfId="1" applyFont="1" applyAlignment="1">
      <alignment horizontal="center" vertical="center"/>
    </xf>
    <xf numFmtId="0" fontId="14" fillId="0" borderId="0" xfId="1" applyFont="1" applyAlignment="1">
      <alignment horizontal="center" vertical="center"/>
    </xf>
    <xf numFmtId="0" fontId="15" fillId="0" borderId="0" xfId="1" applyFont="1" applyAlignment="1">
      <alignment horizontal="center" vertical="center"/>
    </xf>
    <xf numFmtId="4" fontId="15" fillId="0" borderId="0" xfId="1" applyNumberFormat="1" applyFont="1" applyAlignment="1">
      <alignment horizontal="center" vertical="center"/>
    </xf>
    <xf numFmtId="0" fontId="16" fillId="2" borderId="3" xfId="1" applyFont="1" applyFill="1" applyBorder="1" applyAlignment="1">
      <alignment horizontal="center" vertical="center"/>
    </xf>
    <xf numFmtId="0" fontId="16" fillId="3" borderId="3" xfId="1" applyFont="1" applyFill="1" applyBorder="1" applyAlignment="1">
      <alignment horizontal="center" vertical="center"/>
    </xf>
    <xf numFmtId="0" fontId="17" fillId="2" borderId="3" xfId="1" applyFont="1" applyFill="1" applyBorder="1" applyAlignment="1">
      <alignment horizontal="center" vertical="center"/>
    </xf>
    <xf numFmtId="4" fontId="17" fillId="2" borderId="3" xfId="1" applyNumberFormat="1" applyFont="1" applyFill="1" applyBorder="1" applyAlignment="1">
      <alignment horizontal="center" vertical="center"/>
    </xf>
    <xf numFmtId="0" fontId="18" fillId="0" borderId="0" xfId="1" applyFont="1" applyAlignment="1">
      <alignment horizontal="center" vertical="top"/>
    </xf>
    <xf numFmtId="0" fontId="2" fillId="0" borderId="4" xfId="1" applyFont="1" applyBorder="1">
      <alignment vertical="top"/>
    </xf>
    <xf numFmtId="0" fontId="19" fillId="0" borderId="5" xfId="1" applyFont="1" applyBorder="1" applyAlignment="1">
      <alignment horizontal="center" vertical="center"/>
    </xf>
    <xf numFmtId="0" fontId="20" fillId="0" borderId="5" xfId="1" applyFont="1" applyBorder="1">
      <alignment vertical="top"/>
    </xf>
    <xf numFmtId="167" fontId="21" fillId="0" borderId="5" xfId="1" applyNumberFormat="1" applyFont="1" applyBorder="1">
      <alignment vertical="top"/>
    </xf>
    <xf numFmtId="167" fontId="21" fillId="0" borderId="5" xfId="1" applyNumberFormat="1" applyFont="1" applyBorder="1" applyAlignment="1">
      <alignment horizontal="right" vertical="top"/>
    </xf>
    <xf numFmtId="167" fontId="22" fillId="0" borderId="5" xfId="1" applyNumberFormat="1" applyFont="1" applyBorder="1">
      <alignment vertical="top"/>
    </xf>
    <xf numFmtId="3" fontId="22" fillId="0" borderId="5" xfId="1" applyNumberFormat="1" applyFont="1" applyBorder="1">
      <alignment vertical="top"/>
    </xf>
    <xf numFmtId="167" fontId="23" fillId="0" borderId="5" xfId="1" applyNumberFormat="1" applyFont="1" applyBorder="1">
      <alignment vertical="top"/>
    </xf>
    <xf numFmtId="164" fontId="24" fillId="0" borderId="6" xfId="1" applyNumberFormat="1" applyFont="1" applyBorder="1" applyAlignment="1">
      <alignment horizontal="center" vertical="top"/>
    </xf>
    <xf numFmtId="0" fontId="25" fillId="0" borderId="5" xfId="1" applyFont="1" applyBorder="1" applyAlignment="1">
      <alignment horizontal="right" vertical="top"/>
    </xf>
    <xf numFmtId="165" fontId="2" fillId="0" borderId="5" xfId="2" applyFont="1" applyFill="1" applyBorder="1">
      <alignment vertical="top"/>
    </xf>
    <xf numFmtId="167" fontId="21" fillId="3" borderId="5" xfId="1" applyNumberFormat="1" applyFont="1" applyFill="1" applyBorder="1" applyAlignment="1">
      <alignment horizontal="right" vertical="top"/>
    </xf>
    <xf numFmtId="4" fontId="7" fillId="0" borderId="5" xfId="1" applyNumberFormat="1" applyFont="1" applyBorder="1">
      <alignment vertical="top"/>
    </xf>
    <xf numFmtId="4" fontId="23" fillId="0" borderId="5" xfId="1" applyNumberFormat="1" applyFont="1" applyBorder="1">
      <alignment vertical="top"/>
    </xf>
    <xf numFmtId="0" fontId="19" fillId="3" borderId="5" xfId="1" applyFont="1" applyFill="1" applyBorder="1" applyAlignment="1">
      <alignment horizontal="center" vertical="center"/>
    </xf>
    <xf numFmtId="167" fontId="21" fillId="3" borderId="5" xfId="1" applyNumberFormat="1" applyFont="1" applyFill="1" applyBorder="1">
      <alignment vertical="top"/>
    </xf>
    <xf numFmtId="167" fontId="22" fillId="3" borderId="5" xfId="1" applyNumberFormat="1" applyFont="1" applyFill="1" applyBorder="1">
      <alignment vertical="top"/>
    </xf>
    <xf numFmtId="3" fontId="22" fillId="3" borderId="5" xfId="1" applyNumberFormat="1" applyFont="1" applyFill="1" applyBorder="1">
      <alignment vertical="top"/>
    </xf>
    <xf numFmtId="0" fontId="26" fillId="0" borderId="5" xfId="1" applyFont="1" applyBorder="1">
      <alignment vertical="top"/>
    </xf>
    <xf numFmtId="167" fontId="21" fillId="0" borderId="0" xfId="1" applyNumberFormat="1" applyFont="1">
      <alignment vertical="top"/>
    </xf>
    <xf numFmtId="0" fontId="25" fillId="0" borderId="0" xfId="1" applyFont="1">
      <alignment vertical="top"/>
    </xf>
    <xf numFmtId="0" fontId="25" fillId="0" borderId="5" xfId="1" applyFont="1" applyBorder="1">
      <alignment vertical="top"/>
    </xf>
    <xf numFmtId="0" fontId="19" fillId="0" borderId="0" xfId="1" applyFont="1" applyAlignment="1">
      <alignment horizontal="center" vertical="center"/>
    </xf>
    <xf numFmtId="167" fontId="21" fillId="0" borderId="0" xfId="1" applyNumberFormat="1" applyFont="1" applyAlignment="1">
      <alignment horizontal="right" vertical="top"/>
    </xf>
    <xf numFmtId="0" fontId="26" fillId="0" borderId="0" xfId="1" applyFont="1">
      <alignment vertical="top"/>
    </xf>
    <xf numFmtId="0" fontId="25" fillId="0" borderId="0" xfId="1" applyFont="1" applyAlignment="1">
      <alignment horizontal="right" vertical="top"/>
    </xf>
    <xf numFmtId="0" fontId="25" fillId="4" borderId="0" xfId="1" applyFont="1" applyFill="1" applyAlignment="1">
      <alignment horizontal="right" vertical="top"/>
    </xf>
    <xf numFmtId="167" fontId="21" fillId="3" borderId="0" xfId="1" applyNumberFormat="1" applyFont="1" applyFill="1" applyAlignment="1">
      <alignment horizontal="right" vertical="top"/>
    </xf>
    <xf numFmtId="167" fontId="22" fillId="0" borderId="0" xfId="1" applyNumberFormat="1" applyFont="1">
      <alignment vertical="top"/>
    </xf>
    <xf numFmtId="3" fontId="22" fillId="0" borderId="0" xfId="1" applyNumberFormat="1" applyFont="1">
      <alignment vertical="top"/>
    </xf>
    <xf numFmtId="0" fontId="27" fillId="0" borderId="5" xfId="1" applyFont="1" applyBorder="1">
      <alignment vertical="top"/>
    </xf>
    <xf numFmtId="0" fontId="27" fillId="0" borderId="0" xfId="1" applyFont="1">
      <alignment vertical="top"/>
    </xf>
    <xf numFmtId="4" fontId="23" fillId="0" borderId="0" xfId="1" applyNumberFormat="1" applyFont="1">
      <alignment vertical="top"/>
    </xf>
    <xf numFmtId="164" fontId="9" fillId="0" borderId="0" xfId="1" applyNumberFormat="1" applyFont="1">
      <alignment vertical="top"/>
    </xf>
    <xf numFmtId="0" fontId="28" fillId="0" borderId="0" xfId="3">
      <alignment vertical="top"/>
    </xf>
    <xf numFmtId="4" fontId="28" fillId="0" borderId="0" xfId="3" applyNumberFormat="1">
      <alignment vertical="top"/>
    </xf>
    <xf numFmtId="4" fontId="15" fillId="0" borderId="0" xfId="3" applyNumberFormat="1" applyFont="1" applyAlignment="1">
      <alignment horizontal="center" vertical="center"/>
    </xf>
    <xf numFmtId="168" fontId="28" fillId="0" borderId="0" xfId="3" applyNumberFormat="1">
      <alignment vertical="top"/>
    </xf>
    <xf numFmtId="169" fontId="28" fillId="0" borderId="0" xfId="3" applyNumberFormat="1">
      <alignment vertical="top"/>
    </xf>
    <xf numFmtId="170" fontId="28" fillId="0" borderId="0" xfId="3" applyNumberFormat="1">
      <alignment vertical="top"/>
    </xf>
    <xf numFmtId="0" fontId="0" fillId="0" borderId="0" xfId="0" applyAlignment="1">
      <alignment horizontal="center"/>
    </xf>
    <xf numFmtId="167" fontId="21" fillId="0" borderId="5" xfId="1" applyNumberFormat="1" applyFont="1" applyBorder="1" applyAlignment="1">
      <alignment horizontal="center" vertical="top"/>
    </xf>
    <xf numFmtId="167" fontId="22" fillId="0" borderId="5" xfId="1" applyNumberFormat="1" applyFont="1" applyBorder="1" applyAlignment="1">
      <alignment horizontal="center" vertical="top"/>
    </xf>
    <xf numFmtId="167" fontId="23" fillId="0" borderId="5" xfId="1" applyNumberFormat="1" applyFont="1" applyBorder="1" applyAlignment="1">
      <alignment horizontal="center" vertical="top"/>
    </xf>
    <xf numFmtId="0" fontId="1" fillId="0" borderId="0" xfId="3" applyFont="1">
      <alignment vertical="top"/>
    </xf>
    <xf numFmtId="171" fontId="28" fillId="0" borderId="0" xfId="4" applyNumberFormat="1" applyFont="1" applyAlignment="1">
      <alignment vertical="top"/>
    </xf>
    <xf numFmtId="0" fontId="30" fillId="0" borderId="0" xfId="0" applyFont="1"/>
    <xf numFmtId="4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0" fontId="0" fillId="0" borderId="0" xfId="0" applyAlignment="1">
      <alignment vertical="top"/>
    </xf>
    <xf numFmtId="1" fontId="0" fillId="0" borderId="0" xfId="0" applyNumberFormat="1"/>
    <xf numFmtId="1" fontId="28" fillId="0" borderId="0" xfId="3" applyNumberFormat="1">
      <alignment vertical="top"/>
    </xf>
    <xf numFmtId="0" fontId="28" fillId="0" borderId="0" xfId="3" applyAlignment="1">
      <alignment horizontal="left" vertical="top"/>
    </xf>
  </cellXfs>
  <cellStyles count="5">
    <cellStyle name="Comma" xfId="4" builtinId="3"/>
    <cellStyle name="Comma 2" xfId="2" xr:uid="{2D0C8967-44D4-4678-A0FB-C83A5E8383C7}"/>
    <cellStyle name="Normal" xfId="0" builtinId="0"/>
    <cellStyle name="Normal 2" xfId="1" xr:uid="{25368859-EE92-4312-9AA8-D9E432BF4190}"/>
    <cellStyle name="Normal 3" xfId="3" xr:uid="{F9644CA0-6F5C-4677-8B0F-5AB7C7E8360D}"/>
  </cellStyles>
  <dxfs count="0"/>
  <tableStyles count="1" defaultTableStyle="TableStyleMedium9" defaultPivotStyle="PivotStyleLight16">
    <tableStyle name="Invisible" pivot="0" table="0" count="0" xr9:uid="{FA5E093B-FE61-44AA-B2EA-F9A0BA8BC29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2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1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.rady\Desktop\2023%20&#1578;&#1580;&#1585;&#1610;&#1576;&#1610;\&#8207;&#8207;&#8207;&#8207;&#1602;&#1608;&#1575;&#1574;&#1605;%20&#1605;&#1575;&#1604;&#1610;&#1577;%20&#1588;&#1585;&#1603;&#1577;%20&#1571;&#1606;&#1592;&#1605;&#1577;%20&#1608;&#1575;&#1604;&#1601;&#1585;&#1608;&#1593;%202023%20&#1583;&#1585;&#1601;&#1578;.xls" TargetMode="External"/><Relationship Id="rId1" Type="http://schemas.openxmlformats.org/officeDocument/2006/relationships/externalLinkPath" Target="file:///\\server-02\finance$\Users\h.rady\Desktop\2023%20&#1578;&#1580;&#1585;&#1610;&#1576;&#1610;\&#8207;&#8207;&#8207;&#8207;&#1602;&#1608;&#1575;&#1574;&#1605;%20&#1605;&#1575;&#1604;&#1610;&#1577;%20&#1588;&#1585;&#1603;&#1577;%20&#1571;&#1606;&#1592;&#1605;&#1577;%20&#1608;&#1575;&#1604;&#1601;&#1585;&#1608;&#1593;%202023%20&#1583;&#1585;&#1601;&#1578;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.Ouf\Odoo\Vendors%20Delta%2011.xls" TargetMode="External"/><Relationship Id="rId1" Type="http://schemas.openxmlformats.org/officeDocument/2006/relationships/externalLinkPath" Target="Vendors%20Delta%2011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.Ouf\Odoo\exp%20vendors%20delta%20with%20TAX%20No.xls" TargetMode="External"/><Relationship Id="rId1" Type="http://schemas.openxmlformats.org/officeDocument/2006/relationships/externalLinkPath" Target="exp%20vendors%20delta%20with%20TAX%20No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.Ouf\Odoo\Copy%20of%20&#1580;&#1607;&#1577;%20&#1575;&#1578;&#1589;&#1575;&#1604;%20&#1605;&#1608;&#1585;&#1583;&#1610;&#1606;%20&#1575;&#1604;&#1582;&#1588;&#1576;(1).xlsx" TargetMode="External"/><Relationship Id="rId1" Type="http://schemas.openxmlformats.org/officeDocument/2006/relationships/externalLinkPath" Target="Copy%20of%20&#1580;&#1607;&#1577;%20&#1575;&#1578;&#1589;&#1575;&#1604;%20&#1605;&#1608;&#1585;&#1583;&#1610;&#1606;%20&#1575;&#1604;&#1582;&#1588;&#1576;(1)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A.Ouf\Odoo\Copy%20of%20&#1580;&#1607;&#1577;%20&#1575;&#1578;&#1589;&#1575;&#1604;%20&#1605;&#1608;&#1585;&#1583;&#1610;&#1606;%20&#1575;&#1604;&#1583;&#1607;&#1575;&#1606;(1).xlsx" TargetMode="External"/><Relationship Id="rId1" Type="http://schemas.openxmlformats.org/officeDocument/2006/relationships/externalLinkPath" Target="Copy%20of%20&#1580;&#1607;&#1577;%20&#1575;&#1578;&#1589;&#1575;&#1604;%20&#1605;&#1608;&#1585;&#1583;&#1610;&#1606;%20&#1575;&#1604;&#1583;&#1607;&#1575;&#1606;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القوائم المالية 2023"/>
      <sheetName val="الإيضاحات"/>
      <sheetName val="TB 2023"/>
      <sheetName val="11.2023"/>
      <sheetName val="Sheet1"/>
    </sheetNames>
    <sheetDataSet>
      <sheetData sheetId="0"/>
      <sheetData sheetId="1"/>
      <sheetData sheetId="2"/>
      <sheetData sheetId="3">
        <row r="4">
          <cell r="A4" t="str">
            <v>رقم الحسـاب</v>
          </cell>
          <cell r="B4" t="str">
            <v>إســـم الحســـــاب</v>
          </cell>
        </row>
        <row r="5">
          <cell r="A5">
            <v>10301</v>
          </cell>
          <cell r="B5" t="str">
            <v>اصول تحت التجهيز_ سكن العمال المصنع الجديد</v>
          </cell>
        </row>
        <row r="6">
          <cell r="A6">
            <v>10302</v>
          </cell>
          <cell r="B6" t="str">
            <v>اصول تحت التجهيز_ بناء مباني المصنع الجديد</v>
          </cell>
        </row>
        <row r="7">
          <cell r="A7">
            <v>10303</v>
          </cell>
          <cell r="B7" t="str">
            <v>اصول تحت التجهيز _مصنع الابواب الخشبيه</v>
          </cell>
        </row>
        <row r="8">
          <cell r="A8">
            <v>10304</v>
          </cell>
          <cell r="B8" t="str">
            <v>تجهيزات مصنع الحديد 2018</v>
          </cell>
        </row>
        <row r="9">
          <cell r="A9">
            <v>20238</v>
          </cell>
          <cell r="B9" t="str">
            <v>اوراق دفع يناير 2022</v>
          </cell>
        </row>
        <row r="10">
          <cell r="A10">
            <v>20239</v>
          </cell>
          <cell r="B10" t="str">
            <v>اوراق دفع فبراير 2022</v>
          </cell>
        </row>
        <row r="11">
          <cell r="A11">
            <v>20240</v>
          </cell>
          <cell r="B11" t="str">
            <v>اوراق دفع مارس 2022</v>
          </cell>
        </row>
        <row r="12">
          <cell r="A12">
            <v>20241</v>
          </cell>
          <cell r="B12" t="str">
            <v>اوراق دفع ابريل 2022</v>
          </cell>
        </row>
        <row r="13">
          <cell r="A13">
            <v>20242</v>
          </cell>
          <cell r="B13" t="str">
            <v>اوراق دفع مايو 2022</v>
          </cell>
        </row>
        <row r="14">
          <cell r="A14">
            <v>20243</v>
          </cell>
          <cell r="B14" t="str">
            <v>اوراق دفع يونيو 2022</v>
          </cell>
        </row>
        <row r="15">
          <cell r="A15">
            <v>20244</v>
          </cell>
          <cell r="B15" t="str">
            <v>اوراق دفع يوليو 2022</v>
          </cell>
        </row>
        <row r="16">
          <cell r="A16">
            <v>20245</v>
          </cell>
          <cell r="B16" t="str">
            <v>اوراق دفع اغسطس 2022</v>
          </cell>
        </row>
        <row r="17">
          <cell r="A17">
            <v>20246</v>
          </cell>
          <cell r="B17" t="str">
            <v>اوراق دفع سبتمبر 2022</v>
          </cell>
        </row>
        <row r="18">
          <cell r="A18">
            <v>20247</v>
          </cell>
          <cell r="B18" t="str">
            <v>اوراق دفع اكتوبر 2022</v>
          </cell>
        </row>
        <row r="19">
          <cell r="A19">
            <v>20248</v>
          </cell>
          <cell r="B19" t="str">
            <v>اوراق دفع نوفمبر 2022</v>
          </cell>
        </row>
        <row r="20">
          <cell r="A20">
            <v>20249</v>
          </cell>
          <cell r="B20" t="str">
            <v>اوراق دفع ديسمبر 2022</v>
          </cell>
        </row>
        <row r="21">
          <cell r="A21">
            <v>20250</v>
          </cell>
          <cell r="B21" t="str">
            <v>اوراق دفع يناير 2023</v>
          </cell>
        </row>
        <row r="22">
          <cell r="A22">
            <v>20251</v>
          </cell>
          <cell r="B22" t="str">
            <v>اوراق دفع فبراير  2023</v>
          </cell>
        </row>
        <row r="23">
          <cell r="A23">
            <v>20252</v>
          </cell>
          <cell r="B23" t="str">
            <v>اوراق دفع مارس  2023</v>
          </cell>
        </row>
        <row r="24">
          <cell r="A24">
            <v>20253</v>
          </cell>
          <cell r="B24" t="str">
            <v>اوراق دفع ابريل  2023</v>
          </cell>
        </row>
        <row r="25">
          <cell r="A25">
            <v>20254</v>
          </cell>
          <cell r="B25" t="str">
            <v>اوراق دفع مايو  2023</v>
          </cell>
        </row>
        <row r="26">
          <cell r="A26">
            <v>20255</v>
          </cell>
          <cell r="B26" t="str">
            <v>اوراق دفع يونيو 2023</v>
          </cell>
        </row>
        <row r="27">
          <cell r="A27">
            <v>20256</v>
          </cell>
          <cell r="B27" t="str">
            <v>اوراق دفع يوليو  2023</v>
          </cell>
        </row>
        <row r="28">
          <cell r="A28">
            <v>20257</v>
          </cell>
          <cell r="B28" t="str">
            <v>اوراق دفع اغسطس 2023</v>
          </cell>
        </row>
        <row r="29">
          <cell r="A29">
            <v>20258</v>
          </cell>
          <cell r="B29" t="str">
            <v>اوراق دفع سبتمبر2023</v>
          </cell>
        </row>
        <row r="30">
          <cell r="A30">
            <v>20259</v>
          </cell>
          <cell r="B30" t="str">
            <v>اوراق دفع اكتوبر 2023</v>
          </cell>
        </row>
        <row r="31">
          <cell r="A31">
            <v>20260</v>
          </cell>
          <cell r="B31" t="str">
            <v>اوراق دفع نوفمبر 2023</v>
          </cell>
        </row>
        <row r="32">
          <cell r="A32">
            <v>20261</v>
          </cell>
          <cell r="B32" t="str">
            <v>اوراق دفع ديسمبر 2023</v>
          </cell>
        </row>
        <row r="33">
          <cell r="A33">
            <v>20262</v>
          </cell>
          <cell r="B33" t="str">
            <v>اوراق دفع يناير 2024</v>
          </cell>
        </row>
        <row r="34">
          <cell r="A34">
            <v>20263</v>
          </cell>
          <cell r="B34" t="str">
            <v>اوراق دفع فبراير 2024</v>
          </cell>
        </row>
        <row r="35">
          <cell r="A35">
            <v>20264</v>
          </cell>
          <cell r="B35" t="str">
            <v>اوراق دفع مارس 2024</v>
          </cell>
        </row>
        <row r="36">
          <cell r="A36">
            <v>20265</v>
          </cell>
          <cell r="B36" t="str">
            <v>اوراق دفع ابريل 2024</v>
          </cell>
        </row>
        <row r="37">
          <cell r="A37">
            <v>20266</v>
          </cell>
          <cell r="B37" t="str">
            <v>اوراق دفع مايو 2024</v>
          </cell>
        </row>
        <row r="38">
          <cell r="A38">
            <v>20267</v>
          </cell>
          <cell r="B38" t="str">
            <v>اوراق دفع يونيو 2024</v>
          </cell>
        </row>
        <row r="39">
          <cell r="A39">
            <v>20268</v>
          </cell>
          <cell r="B39" t="str">
            <v>اوراق دفع يوليو 2024</v>
          </cell>
        </row>
        <row r="40">
          <cell r="A40">
            <v>20501</v>
          </cell>
          <cell r="B40" t="str">
            <v>رواتب وأجور مستحقة</v>
          </cell>
        </row>
        <row r="41">
          <cell r="A41">
            <v>20502</v>
          </cell>
          <cell r="B41" t="str">
            <v>إيجارات مستحقة</v>
          </cell>
        </row>
        <row r="42">
          <cell r="A42">
            <v>20503</v>
          </cell>
          <cell r="B42" t="str">
            <v>كهرباء مستحقة</v>
          </cell>
        </row>
        <row r="43">
          <cell r="A43">
            <v>20504</v>
          </cell>
          <cell r="B43" t="str">
            <v>تامينات اجتماعية  _ مستحقة</v>
          </cell>
        </row>
        <row r="44">
          <cell r="A44">
            <v>20506</v>
          </cell>
          <cell r="B44" t="str">
            <v>مصاريف مستحقه اخرى</v>
          </cell>
        </row>
        <row r="45">
          <cell r="A45">
            <v>40202</v>
          </cell>
          <cell r="B45" t="str">
            <v>خصم مكتسب</v>
          </cell>
        </row>
        <row r="46">
          <cell r="A46">
            <v>40203</v>
          </cell>
          <cell r="B46" t="str">
            <v>جزاءات عاملين</v>
          </cell>
        </row>
        <row r="47">
          <cell r="A47">
            <v>40204</v>
          </cell>
          <cell r="B47" t="str">
            <v>ايرادات اخري _ محصله بدون ضريبه</v>
          </cell>
        </row>
        <row r="48">
          <cell r="A48">
            <v>40301</v>
          </cell>
          <cell r="B48" t="str">
            <v>ارباح (خسائر )راسمالية العام</v>
          </cell>
        </row>
        <row r="49">
          <cell r="A49">
            <v>40601</v>
          </cell>
          <cell r="B49" t="str">
            <v>خصم مكتسب موردين</v>
          </cell>
        </row>
        <row r="50">
          <cell r="A50">
            <v>202101</v>
          </cell>
          <cell r="B50" t="str">
            <v>اوراق دفع اعتماد الوبكو _ من الفرنسي</v>
          </cell>
        </row>
        <row r="51">
          <cell r="A51">
            <v>202102</v>
          </cell>
          <cell r="B51" t="str">
            <v>اوراق دفع اعتماد الاندلس للزجاج _ من الفرنسي</v>
          </cell>
        </row>
        <row r="52">
          <cell r="A52">
            <v>202103</v>
          </cell>
          <cell r="B52" t="str">
            <v>اوراق دفع اعتماد المنيوم التيسير _ من الفرنسي</v>
          </cell>
        </row>
        <row r="53">
          <cell r="A53">
            <v>202104</v>
          </cell>
          <cell r="B53" t="str">
            <v>اوراق دفع اعتماد سيمكو _ من الفرنسي</v>
          </cell>
        </row>
        <row r="54">
          <cell r="A54">
            <v>202105</v>
          </cell>
          <cell r="B54" t="str">
            <v>اوراق دفع اعتماد خبراء الالواح المركبه _ من الفرنسي</v>
          </cell>
        </row>
        <row r="55">
          <cell r="A55">
            <v>202106</v>
          </cell>
          <cell r="B55" t="str">
            <v>اوراق دفع اعتمادDBMSC _ من الفرنسي</v>
          </cell>
        </row>
        <row r="56">
          <cell r="A56">
            <v>202107</v>
          </cell>
          <cell r="B56" t="str">
            <v>اوراق دفع اعتماد شوكو _ من الفرنسي</v>
          </cell>
        </row>
        <row r="57">
          <cell r="A57">
            <v>202108</v>
          </cell>
          <cell r="B57" t="str">
            <v>اوراق دفع اعتماد وايت المنيوم _ من الفرنسي</v>
          </cell>
        </row>
        <row r="58">
          <cell r="A58">
            <v>202109</v>
          </cell>
          <cell r="B58" t="str">
            <v>اوراق دفع اعتماد فورستر _ من الفرنسي</v>
          </cell>
        </row>
        <row r="59">
          <cell r="A59">
            <v>202110</v>
          </cell>
          <cell r="B59" t="str">
            <v>اوراق دفع اعتماد تقنية الطلاء_ من الفرنسي</v>
          </cell>
        </row>
        <row r="60">
          <cell r="A60">
            <v>202111</v>
          </cell>
          <cell r="B60" t="str">
            <v>اوراق دفع اعتماد الوبوند _ C069364_ من الفرنسي</v>
          </cell>
        </row>
        <row r="61">
          <cell r="A61">
            <v>202112</v>
          </cell>
          <cell r="B61" t="str">
            <v>اوراق دفع اعتماد فيوتشر_ C069075_ من الفرنسي</v>
          </cell>
        </row>
        <row r="62">
          <cell r="A62">
            <v>202113</v>
          </cell>
          <cell r="B62" t="str">
            <v>اوراق دفع اعتماد سنت جوبان_ C069651_ من الفرنسي</v>
          </cell>
        </row>
        <row r="63">
          <cell r="A63">
            <v>202114</v>
          </cell>
          <cell r="B63" t="str">
            <v>اوراق دفع اعتماد السعودى الامريكى  _ من الفرنسي</v>
          </cell>
        </row>
        <row r="64">
          <cell r="A64">
            <v>202115</v>
          </cell>
          <cell r="B64" t="str">
            <v>اوراق دفع اعتماد المتولى _ من الفرنسي</v>
          </cell>
        </row>
        <row r="65">
          <cell r="A65">
            <v>202116</v>
          </cell>
          <cell r="B65" t="str">
            <v>اوراق دفع اعتمادعدة ومسمار _ من الفرنسي</v>
          </cell>
        </row>
        <row r="66">
          <cell r="A66">
            <v>202117</v>
          </cell>
          <cell r="B66" t="str">
            <v>اوراق دفع اعتماد رمال ورماح _ من الفرنسي</v>
          </cell>
        </row>
        <row r="67">
          <cell r="A67">
            <v>202118</v>
          </cell>
          <cell r="B67" t="str">
            <v>اوراق دفع اعتماد ALUK رقم C071061 _ من الفرنسي</v>
          </cell>
        </row>
        <row r="68">
          <cell r="A68">
            <v>1020103</v>
          </cell>
          <cell r="B68" t="str">
            <v>اثاث وتجهيزات وديكورات _ الاداره</v>
          </cell>
        </row>
        <row r="69">
          <cell r="A69">
            <v>1020104</v>
          </cell>
          <cell r="B69" t="str">
            <v>اجهزه وحاسبات وبرامج_  الاداره</v>
          </cell>
        </row>
        <row r="70">
          <cell r="A70">
            <v>1020105</v>
          </cell>
          <cell r="B70" t="str">
            <v>سيارات_  الاداره</v>
          </cell>
        </row>
        <row r="71">
          <cell r="A71">
            <v>1020106</v>
          </cell>
          <cell r="B71" t="str">
            <v>اصول مستاجرة منتهي بالتمليك _ سيارات الادارة</v>
          </cell>
        </row>
        <row r="72">
          <cell r="A72">
            <v>1020202</v>
          </cell>
          <cell r="B72" t="str">
            <v>اجهزة وحاسبات  وبرامج _المصنع</v>
          </cell>
        </row>
        <row r="73">
          <cell r="A73">
            <v>1020203</v>
          </cell>
          <cell r="B73" t="str">
            <v>اثاث وتجهيزات وديكورات _ المصنع</v>
          </cell>
        </row>
        <row r="74">
          <cell r="A74">
            <v>1020204</v>
          </cell>
          <cell r="B74" t="str">
            <v>اجهزه والات ومعدات _  المصنع</v>
          </cell>
        </row>
        <row r="75">
          <cell r="A75">
            <v>1020205</v>
          </cell>
          <cell r="B75" t="str">
            <v>سيارات _ المصنع</v>
          </cell>
        </row>
        <row r="76">
          <cell r="A76">
            <v>1020206</v>
          </cell>
          <cell r="B76" t="str">
            <v>عدد وادوات _ المصنع</v>
          </cell>
        </row>
        <row r="77">
          <cell r="A77">
            <v>1020207</v>
          </cell>
          <cell r="B77" t="str">
            <v>اثاث وتجهيزات السكن_ المصنع</v>
          </cell>
        </row>
        <row r="78">
          <cell r="A78">
            <v>1020209</v>
          </cell>
          <cell r="B78" t="str">
            <v>حاويات _ المصنع</v>
          </cell>
        </row>
        <row r="79">
          <cell r="A79">
            <v>1020210</v>
          </cell>
          <cell r="B79" t="str">
            <v>ارض مصنع انظمه_ المصنع</v>
          </cell>
        </row>
        <row r="80">
          <cell r="A80">
            <v>1020211</v>
          </cell>
          <cell r="B80" t="str">
            <v>كريدل _ المصنع</v>
          </cell>
        </row>
        <row r="81">
          <cell r="A81">
            <v>1020212</v>
          </cell>
          <cell r="B81" t="str">
            <v>اصول مستاجرة منتهي بالتمليك _ سيارات المصنع</v>
          </cell>
        </row>
        <row r="82">
          <cell r="A82">
            <v>1020213</v>
          </cell>
          <cell r="B82" t="str">
            <v>كرفانات/ بيوت جاهزة _ المصنع</v>
          </cell>
        </row>
        <row r="83">
          <cell r="A83">
            <v>1020304</v>
          </cell>
          <cell r="B83" t="str">
            <v>اثاث و تجهيزات و ديكورات _ مصنع الحديد</v>
          </cell>
        </row>
        <row r="84">
          <cell r="A84">
            <v>1020305</v>
          </cell>
          <cell r="B84" t="str">
            <v>اجهزه  والات ومعدات  _ مصنع الحديد</v>
          </cell>
        </row>
        <row r="85">
          <cell r="A85">
            <v>1020306</v>
          </cell>
          <cell r="B85" t="str">
            <v>عدد وادوات _ مصنع الحديد</v>
          </cell>
        </row>
        <row r="86">
          <cell r="A86">
            <v>1020308</v>
          </cell>
          <cell r="B86" t="str">
            <v>اجهزه وحاسبات وبرامج _ مصنع الحديد</v>
          </cell>
        </row>
        <row r="87">
          <cell r="A87">
            <v>1020402</v>
          </cell>
          <cell r="B87" t="str">
            <v>اثاث وتجهيزات  وديكورات _ مصنع الزجاج</v>
          </cell>
        </row>
        <row r="88">
          <cell r="A88">
            <v>1020403</v>
          </cell>
          <cell r="B88" t="str">
            <v>اجهزه والات _ مصنع الزجاج</v>
          </cell>
        </row>
        <row r="89">
          <cell r="A89">
            <v>1020501</v>
          </cell>
          <cell r="B89" t="str">
            <v>حق الاستخدام_ المعايير الدولية IFRS._ عقود الايجارات</v>
          </cell>
        </row>
        <row r="90">
          <cell r="A90">
            <v>1020502</v>
          </cell>
          <cell r="B90" t="str">
            <v>حق الاستخدام_ المعايير الدولية IFRS._ عقود السيارات</v>
          </cell>
        </row>
        <row r="91">
          <cell r="A91">
            <v>1040301</v>
          </cell>
          <cell r="B91" t="str">
            <v>قروض وتسهيلات بنكية_غير متدولة _ الاولي</v>
          </cell>
        </row>
        <row r="92">
          <cell r="A92">
            <v>1040401</v>
          </cell>
          <cell r="B92" t="str">
            <v>فؤائد تمويل اصول مستاجرة _سيارة كورولا _ د ي ق  3132</v>
          </cell>
        </row>
        <row r="93">
          <cell r="A93">
            <v>1040402</v>
          </cell>
          <cell r="B93" t="str">
            <v>فؤائد تمويل اصول مستاجرة _سيارة هايلوكس غمارة _ ب ص د 2192</v>
          </cell>
        </row>
        <row r="94">
          <cell r="A94">
            <v>1040403</v>
          </cell>
          <cell r="B94" t="str">
            <v>فؤائد تمويل اصول مستاجرة _سيارة باص كوستر _ ب ص ط 3367</v>
          </cell>
        </row>
        <row r="95">
          <cell r="A95">
            <v>1040404</v>
          </cell>
          <cell r="B95" t="str">
            <v>فؤائد تمويل اصول مستاجرة _سيارة باص كوستر _ ب ص ل 7321</v>
          </cell>
        </row>
        <row r="96">
          <cell r="A96">
            <v>1040405</v>
          </cell>
          <cell r="B96" t="str">
            <v>فؤائد تمويل اصول مستاجرة _سيارة اسبورتاج _ ر د ط 1889</v>
          </cell>
        </row>
        <row r="97">
          <cell r="A97">
            <v>1040406</v>
          </cell>
          <cell r="B97" t="str">
            <v>فؤائد تمويل اصول مستاجرة _سيارة اسبورتاج _ ر د ط 1943</v>
          </cell>
        </row>
        <row r="98">
          <cell r="A98">
            <v>1040407</v>
          </cell>
          <cell r="B98" t="str">
            <v>فؤائد تمويل اصول مستاجرة _سيارة اكسبلور _ ر د ك 9320</v>
          </cell>
        </row>
        <row r="99">
          <cell r="A99">
            <v>1040408</v>
          </cell>
          <cell r="B99" t="str">
            <v>فؤائد تمويل اصول مستاجرة _سيارة هايلوكس غمارة _   ب ص م  9134</v>
          </cell>
        </row>
        <row r="100">
          <cell r="A100">
            <v>1040409</v>
          </cell>
          <cell r="B100" t="str">
            <v>فؤائد تمويل اصول مستاجرة _سيارة  فورد تيريتوري _   ر د و 4930</v>
          </cell>
        </row>
        <row r="101">
          <cell r="A101">
            <v>1040410</v>
          </cell>
          <cell r="B101" t="str">
            <v>فؤائد تمويل اصول مستاجرة _سيارة  هايلوكس غمارتين _   ب ص و 1953</v>
          </cell>
        </row>
        <row r="102">
          <cell r="A102">
            <v>1040501</v>
          </cell>
          <cell r="B102" t="str">
            <v>فؤائد مؤجلة _ قرض بنك الرياض</v>
          </cell>
        </row>
        <row r="103">
          <cell r="A103">
            <v>2010306</v>
          </cell>
          <cell r="B103" t="str">
            <v>دفعه مقدمة_  شركة بكين الامارات - كاب 2 المدينة_10012</v>
          </cell>
        </row>
        <row r="104">
          <cell r="A104">
            <v>2010322</v>
          </cell>
          <cell r="B104" t="str">
            <v>د. مقدمة_ شركة الراشد - ايرباص RRS_10088</v>
          </cell>
        </row>
        <row r="105">
          <cell r="A105">
            <v>2010329</v>
          </cell>
          <cell r="B105" t="str">
            <v>د. مقدمة_ شركة الاعمال المدنية (CWG - ANM)_10139</v>
          </cell>
        </row>
        <row r="106">
          <cell r="A106">
            <v>2010332</v>
          </cell>
          <cell r="B106" t="str">
            <v>د. مقدمة_ الراشد 10124_اضافي ارامكو ظهران 14641</v>
          </cell>
        </row>
        <row r="107">
          <cell r="A107">
            <v>2010333</v>
          </cell>
          <cell r="B107" t="str">
            <v>د. مقدمة_ شركة باكس _ المترو_10145</v>
          </cell>
        </row>
        <row r="108">
          <cell r="A108">
            <v>2010338</v>
          </cell>
          <cell r="B108" t="str">
            <v>د. مقدمة_ شركة السيف- ساب</v>
          </cell>
        </row>
        <row r="109">
          <cell r="A109">
            <v>2010339</v>
          </cell>
          <cell r="B109" t="str">
            <v>د. مقدمة_ شركة العراب - كاب 4 ضد الرصاص</v>
          </cell>
        </row>
        <row r="110">
          <cell r="A110">
            <v>2010344</v>
          </cell>
          <cell r="B110" t="str">
            <v>د. مقدمة_ مؤسسة قواعد الاعمار للمقاولات /حوطة سدير</v>
          </cell>
        </row>
        <row r="111">
          <cell r="A111">
            <v>2010347</v>
          </cell>
          <cell r="B111" t="str">
            <v>د. مقدمة_ شركة الراشد - ارامكو امرالشراء 15055</v>
          </cell>
        </row>
        <row r="112">
          <cell r="A112">
            <v>2010363</v>
          </cell>
          <cell r="B112" t="str">
            <v>د.مقدمه_شركة الاريل للمقاولات والصناعه المحدوده</v>
          </cell>
        </row>
        <row r="113">
          <cell r="A113">
            <v>2010366</v>
          </cell>
          <cell r="B113" t="str">
            <v>د. مقدمة_مشروع تطوير حرس الحدود _الراشد</v>
          </cell>
        </row>
        <row r="114">
          <cell r="A114">
            <v>2010369</v>
          </cell>
          <cell r="B114" t="str">
            <v>د.مقدمة _ شركة ارميتال مترو 3</v>
          </cell>
        </row>
        <row r="115">
          <cell r="A115">
            <v>2010372</v>
          </cell>
          <cell r="B115" t="str">
            <v>د. مقدمة_ شركة العراب _كاب 2 B2</v>
          </cell>
        </row>
        <row r="116">
          <cell r="A116">
            <v>2010373</v>
          </cell>
          <cell r="B116" t="str">
            <v>د . مقدمة عملا_ مركز التدريب / الراشد</v>
          </cell>
        </row>
        <row r="117">
          <cell r="A117">
            <v>2010376</v>
          </cell>
          <cell r="B117" t="str">
            <v>دفعه مقدمة_ كاب 2A السيف_مشروع الملك عبدالعزيز.</v>
          </cell>
        </row>
        <row r="118">
          <cell r="A118">
            <v>2010393</v>
          </cell>
          <cell r="B118" t="str">
            <v>دفعه مقدمة_مشروع ديسكا _الاولي للمقاولات</v>
          </cell>
        </row>
        <row r="119">
          <cell r="A119">
            <v>2010603</v>
          </cell>
          <cell r="B119" t="str">
            <v>دفعة مقدمة 15%._التعفف للاعمال الكهربائيه_مستشفى جامعة تبوك</v>
          </cell>
        </row>
        <row r="120">
          <cell r="A120">
            <v>2010604</v>
          </cell>
          <cell r="B120" t="str">
            <v>دفعة مقدمة 15%._ نايف الصيعري</v>
          </cell>
        </row>
        <row r="121">
          <cell r="A121">
            <v>2010606</v>
          </cell>
          <cell r="B121" t="str">
            <v>دفعة مقدمة 15%._شركة رضايات المحدوده عقد 97 _اسكاي لايت</v>
          </cell>
        </row>
        <row r="122">
          <cell r="A122">
            <v>2010610</v>
          </cell>
          <cell r="B122" t="str">
            <v>دفعة مقدمة 15%._مشروع KAFD _UNIDECOR</v>
          </cell>
        </row>
        <row r="123">
          <cell r="A123">
            <v>2010614</v>
          </cell>
          <cell r="B123" t="str">
            <v>دفعة مقدمة 15%._شركة الخنينى Package_8_ ارامكو</v>
          </cell>
        </row>
        <row r="124">
          <cell r="A124">
            <v>2010616</v>
          </cell>
          <cell r="B124" t="str">
            <v>دفعة مقدمة 15%.شركة  ارميتال _المترو 3HI</v>
          </cell>
        </row>
        <row r="125">
          <cell r="A125">
            <v>2010618</v>
          </cell>
          <cell r="B125" t="str">
            <v>دفعة مقدمة 15%._مشروع دار قريش - شركة غنيم الدولية لاعمال المقاولات ال</v>
          </cell>
        </row>
        <row r="126">
          <cell r="A126">
            <v>2010620</v>
          </cell>
          <cell r="B126" t="str">
            <v>دفعة مقدمة 15%._مشروع تكنال - شركة السعودى الامريكى</v>
          </cell>
        </row>
        <row r="127">
          <cell r="A127">
            <v>2010621</v>
          </cell>
          <cell r="B127" t="str">
            <v>دفعة مقدمة 15%._شركة ميدل بيست_Pedestrian bridge10255</v>
          </cell>
        </row>
        <row r="128">
          <cell r="A128">
            <v>2010622</v>
          </cell>
          <cell r="B128" t="str">
            <v>دفعة مقدمة 15%._مشروع ايبسو 15449 - شركة الراشد</v>
          </cell>
        </row>
        <row r="129">
          <cell r="A129">
            <v>2010623</v>
          </cell>
          <cell r="B129" t="str">
            <v>دفعة مقدمة 15%._مشروع مستشفى الرعاية - شركة الفوزان للتجارة</v>
          </cell>
        </row>
        <row r="130">
          <cell r="A130">
            <v>2010624</v>
          </cell>
          <cell r="B130" t="str">
            <v>دفعة مقدمة 15%._مشروع الوثائق والمحفوظات _سفارى المحدودة</v>
          </cell>
        </row>
        <row r="131">
          <cell r="A131">
            <v>2010626</v>
          </cell>
          <cell r="B131" t="str">
            <v>دفعة مقدمة 15%._مشروع نادى الصحى - شركة الحقيط</v>
          </cell>
        </row>
        <row r="132">
          <cell r="A132">
            <v>2010630</v>
          </cell>
          <cell r="B132" t="str">
            <v>دفعة مقدمة 15%._مشروع مركز الملك عبد الله المالى- شركة مؤنس الشايب</v>
          </cell>
        </row>
        <row r="133">
          <cell r="A133">
            <v>2010632</v>
          </cell>
          <cell r="B133" t="str">
            <v>دفعة مقدمة 15%._شركة الخنينى Package_7_ ارامكو</v>
          </cell>
        </row>
        <row r="134">
          <cell r="A134">
            <v>2010633</v>
          </cell>
          <cell r="B134" t="str">
            <v>دفعة مقدمة 15%._شركة الخنينى Package_9_ ارامكو</v>
          </cell>
        </row>
        <row r="135">
          <cell r="A135">
            <v>2010634</v>
          </cell>
          <cell r="B135" t="str">
            <v>دفعة مقدمة 15%._شركة موبكو _ سوفيتيل_ غرفة الحارس_10137</v>
          </cell>
        </row>
        <row r="136">
          <cell r="A136">
            <v>2010635</v>
          </cell>
          <cell r="B136" t="str">
            <v>دفعه مقدمة15%_ كاب 2A السيف_مشروع الملك عبدالعزيز.</v>
          </cell>
        </row>
        <row r="137">
          <cell r="A137">
            <v>2010636</v>
          </cell>
          <cell r="B137" t="str">
            <v>دفعه مقدمة15%_ شركة باكس المترو _ 10145</v>
          </cell>
        </row>
        <row r="138">
          <cell r="A138">
            <v>2010637</v>
          </cell>
          <cell r="B138" t="str">
            <v>دفعه مقدمة15%_ شركة الاعمال المدنية (CWG - ANM)_10139</v>
          </cell>
        </row>
        <row r="139">
          <cell r="A139">
            <v>2010638</v>
          </cell>
          <cell r="B139" t="str">
            <v>دفعه مقدمة15%_ الشركة الفنية المتميزه للاعمار_ماسك</v>
          </cell>
        </row>
        <row r="140">
          <cell r="A140">
            <v>2010639</v>
          </cell>
          <cell r="B140" t="str">
            <v>دفعه مقدمة15%_ شركة وادي البناء _ مشروع هيلتون  جاردن ان</v>
          </cell>
        </row>
        <row r="141">
          <cell r="A141">
            <v>2010640</v>
          </cell>
          <cell r="B141" t="str">
            <v>دفعه مقدمة15%_ GIUGIARO ARCHITETTURA - المركز المالى_10162</v>
          </cell>
        </row>
        <row r="142">
          <cell r="A142">
            <v>2010641</v>
          </cell>
          <cell r="B142" t="str">
            <v>دفعه مقدمة15% _ الراشد 10124 - الظهران 14063</v>
          </cell>
        </row>
        <row r="143">
          <cell r="A143">
            <v>2010642</v>
          </cell>
          <cell r="B143" t="str">
            <v>د. مقدمة15%_ شركة الراشد- موقف السيارات 13379</v>
          </cell>
        </row>
        <row r="144">
          <cell r="A144">
            <v>2010643</v>
          </cell>
          <cell r="B144" t="str">
            <v>دفعة مقدمة 15%._شركة الكفاح للمقاولات _بزنس بارك_10183</v>
          </cell>
        </row>
        <row r="145">
          <cell r="A145">
            <v>2010644</v>
          </cell>
          <cell r="B145" t="str">
            <v>دفعة مقدمة 15%._شركة فريسينيه _ بارك اند رايد10188</v>
          </cell>
        </row>
        <row r="146">
          <cell r="A146">
            <v>2010645</v>
          </cell>
          <cell r="B146" t="str">
            <v>دفعة مقدمة 15%._شركة بايتور _سكاي ووك 10190</v>
          </cell>
        </row>
        <row r="147">
          <cell r="A147">
            <v>2010646</v>
          </cell>
          <cell r="B147" t="str">
            <v>دفعة مقدمة 15%._مشروع فيلا احمد سعد الناصر</v>
          </cell>
        </row>
        <row r="148">
          <cell r="A148">
            <v>2010647</v>
          </cell>
          <cell r="B148" t="str">
            <v>دفعة مقدمة 15%._مشروع برج 205و208 _KAFD _بايتور</v>
          </cell>
        </row>
        <row r="149">
          <cell r="A149">
            <v>2010648</v>
          </cell>
          <cell r="B149" t="str">
            <v>دفعة مقدمة 15%._شركة قاده البناء الحديث_معرض الدفاع 10193</v>
          </cell>
        </row>
        <row r="150">
          <cell r="A150">
            <v>2010649</v>
          </cell>
          <cell r="B150" t="str">
            <v>دفعة مقدمة 15%._شركة قاده البناء الحديث_نادي الياخت  10195</v>
          </cell>
        </row>
        <row r="151">
          <cell r="A151">
            <v>2010650</v>
          </cell>
          <cell r="B151" t="str">
            <v>دفعة مقدمة 15%._شركة قاده البناء الحديث_promende_ 10196</v>
          </cell>
        </row>
        <row r="152">
          <cell r="A152">
            <v>2010653</v>
          </cell>
          <cell r="B152" t="str">
            <v>دفعة مقدمة 15%._شركة بكين الامارات _ كاب2 المدينه</v>
          </cell>
        </row>
        <row r="153">
          <cell r="A153">
            <v>2010656</v>
          </cell>
          <cell r="B153" t="str">
            <v>دفعة مقدمة 15%._شركة االبناء التخصصيه _ASHAR</v>
          </cell>
        </row>
        <row r="154">
          <cell r="A154">
            <v>2010657</v>
          </cell>
          <cell r="B154" t="str">
            <v>دفعة مقدمة 15%._شركة التعفف للاعمال الكهربائيه_مستشفي المرجان</v>
          </cell>
        </row>
        <row r="155">
          <cell r="A155">
            <v>2010659</v>
          </cell>
          <cell r="B155" t="str">
            <v>دفعة مقدمة 15%._شركة KAFD PARCEL 5.06 _UNIDECOR</v>
          </cell>
        </row>
        <row r="156">
          <cell r="A156">
            <v>2010661</v>
          </cell>
          <cell r="B156" t="str">
            <v>دفعة مقدمة 15%._شركة لوست للاسنان _10209</v>
          </cell>
        </row>
        <row r="157">
          <cell r="A157">
            <v>2010662</v>
          </cell>
          <cell r="B157" t="str">
            <v>دفعة مقدمة 15%._شركة شيد المحدودة_IT LAP_10206</v>
          </cell>
        </row>
        <row r="158">
          <cell r="A158">
            <v>2010663</v>
          </cell>
          <cell r="B158" t="str">
            <v>دفعة مقدمة 15%._شركة الربع العالي _كلية الاداب</v>
          </cell>
        </row>
        <row r="159">
          <cell r="A159">
            <v>2010664</v>
          </cell>
          <cell r="B159" t="str">
            <v>دفعة مقدمة 15%._مشروع_ مدارس مسك _10210 _بايتور</v>
          </cell>
        </row>
        <row r="160">
          <cell r="A160">
            <v>2010665</v>
          </cell>
          <cell r="B160" t="str">
            <v>دفعة مقدمة 15%._الراشد _ الشقيق _17324</v>
          </cell>
        </row>
        <row r="161">
          <cell r="A161">
            <v>2010666</v>
          </cell>
          <cell r="B161" t="str">
            <v>دفعة مقدمة 15%._مشروع_مستشفي غرب جده  _10214 _سليمان الحبيب</v>
          </cell>
        </row>
        <row r="162">
          <cell r="A162">
            <v>2010667</v>
          </cell>
          <cell r="B162" t="str">
            <v>دفعة مقدمة 15%._مشروع_سابك الجبيل _10205 _شابورجي</v>
          </cell>
        </row>
        <row r="163">
          <cell r="A163">
            <v>2010668</v>
          </cell>
          <cell r="B163" t="str">
            <v>دفعة مقدمة 15%._مشروع _NEW SATELLITE _17773 _الراشد</v>
          </cell>
        </row>
        <row r="164">
          <cell r="A164">
            <v>2010669</v>
          </cell>
          <cell r="B164" t="str">
            <v>دفعة مقدمة 15%._مشروع مركز الملك عبدالله المالي310   _10212</v>
          </cell>
        </row>
        <row r="165">
          <cell r="A165">
            <v>2010670</v>
          </cell>
          <cell r="B165" t="str">
            <v>دفعة مقدمة 15%._مجموعة زيد الحسين _حدائق</v>
          </cell>
        </row>
        <row r="166">
          <cell r="A166">
            <v>2010671</v>
          </cell>
          <cell r="B166" t="str">
            <v>دفعة مقدمة 15%._شركة بايتور _Aramco P2.13 External Signage Logo</v>
          </cell>
        </row>
        <row r="167">
          <cell r="A167">
            <v>2010672</v>
          </cell>
          <cell r="B167" t="str">
            <v>دفعة مقدمة 15%._ادارة و تطوير مركز الملك عبدالله - KAFD310</v>
          </cell>
        </row>
        <row r="168">
          <cell r="A168">
            <v>2010673</v>
          </cell>
          <cell r="B168" t="str">
            <v>دفعة مقدمة 15%._مشروع طريق خريض  _شركة امداد _10220</v>
          </cell>
        </row>
        <row r="169">
          <cell r="A169">
            <v>2010674</v>
          </cell>
          <cell r="B169" t="str">
            <v>دفعة مقدمة 15%._شركة الراشد -WTS امر الشراء 17540</v>
          </cell>
        </row>
        <row r="170">
          <cell r="A170">
            <v>2010675</v>
          </cell>
          <cell r="B170" t="str">
            <v>دفعة مقدمة 15%._شركة السيف _ ساب</v>
          </cell>
        </row>
        <row r="171">
          <cell r="A171">
            <v>2010676</v>
          </cell>
          <cell r="B171" t="str">
            <v>دفعة مقدمة 15%._مشروع_نيوم _10224 _بكين</v>
          </cell>
        </row>
        <row r="172">
          <cell r="A172">
            <v>2010677</v>
          </cell>
          <cell r="B172" t="str">
            <v>دفعة مقدمة 15%._انتيلا ابها-تبوك-الدمام10221 - شركة المواطن  الدولية</v>
          </cell>
        </row>
        <row r="173">
          <cell r="A173">
            <v>2010678</v>
          </cell>
          <cell r="B173" t="str">
            <v>دفعة مقدمة 15%.شركةاريل _ مشروع TRANSFER STATION 321</v>
          </cell>
        </row>
        <row r="174">
          <cell r="A174">
            <v>2010679</v>
          </cell>
          <cell r="B174" t="str">
            <v>دفعة مقدمة 15%._مشروع_كاب 5 _10225 _بى اى سى بكين</v>
          </cell>
        </row>
        <row r="175">
          <cell r="A175">
            <v>2010680</v>
          </cell>
          <cell r="B175" t="str">
            <v>دفعة مقدمة 15%._Citc ابها-تبوك-الدمام10222 - شركة المواطن  الدولية</v>
          </cell>
        </row>
        <row r="176">
          <cell r="A176">
            <v>2010681</v>
          </cell>
          <cell r="B176" t="str">
            <v>دفعة مقدمة 15%._مشروع_Capita Gate Exit10 _شركة احمد محمد السيف</v>
          </cell>
        </row>
        <row r="177">
          <cell r="A177">
            <v>2010682</v>
          </cell>
          <cell r="B177" t="str">
            <v>دفعة مقدمة 15%._شركة وسائل التعمير للمقاولات _برج لما_10233</v>
          </cell>
        </row>
        <row r="178">
          <cell r="A178">
            <v>2010683</v>
          </cell>
          <cell r="B178" t="str">
            <v>دفعة مقدمة 15%._شركة سرعة الانجاز للصناعة _ كاس السعوديه للفروسي_10235</v>
          </cell>
        </row>
        <row r="179">
          <cell r="A179">
            <v>2010684</v>
          </cell>
          <cell r="B179" t="str">
            <v>دفعة مقدمة 15%._مشروع_STC _10234 _بى اى سى بكين</v>
          </cell>
        </row>
        <row r="180">
          <cell r="A180">
            <v>2010685</v>
          </cell>
          <cell r="B180" t="str">
            <v>دفعة مقدمة 15%._شركة الفهد للاستثمار-Kingdom Gate</v>
          </cell>
        </row>
        <row r="181">
          <cell r="A181">
            <v>2010686</v>
          </cell>
          <cell r="B181" t="str">
            <v>دفعة مقدمة 15%._شركة طرفة الابداع لاقامة وتنظيم-Soudi coup Jcsa</v>
          </cell>
        </row>
        <row r="182">
          <cell r="A182">
            <v>2010687</v>
          </cell>
          <cell r="B182" t="str">
            <v>دفعة مقدمة 15%._مشروع_KAP 5 Site 125&amp;120 _بى اى سى بكين</v>
          </cell>
        </row>
        <row r="183">
          <cell r="A183">
            <v>2010688</v>
          </cell>
          <cell r="B183" t="str">
            <v>دفعة مقدمة 15%._مشروع_مدارس المدينة _تحالف بكين و موبكو للمقاولات</v>
          </cell>
        </row>
        <row r="184">
          <cell r="A184">
            <v>2010689</v>
          </cell>
          <cell r="B184" t="str">
            <v>دفعة مقدمة 15%._شركة الخطوط الراقية للديكور_فيلا ادهم</v>
          </cell>
        </row>
        <row r="185">
          <cell r="A185">
            <v>2010690</v>
          </cell>
          <cell r="B185" t="str">
            <v>دفعة مقدمة 15%._شركة الراشد -Ipso Dammam</v>
          </cell>
        </row>
        <row r="186">
          <cell r="A186">
            <v>2010691</v>
          </cell>
          <cell r="B186" t="str">
            <v>دفعة مقدمة 15%._شركة اساس الثبات التجارية _مجمع نيو كير</v>
          </cell>
        </row>
        <row r="187">
          <cell r="A187">
            <v>2010692</v>
          </cell>
          <cell r="B187" t="str">
            <v>دفعة مقدمة 15%._شركة الخريجى للتجارة و المقاولات_مستشفى الفقيه المدينة</v>
          </cell>
        </row>
        <row r="188">
          <cell r="A188">
            <v>2010693</v>
          </cell>
          <cell r="B188" t="str">
            <v>دفعة مقدمة 15%._مشروع التخصصى  _شركة امداد _10240</v>
          </cell>
        </row>
        <row r="189">
          <cell r="A189">
            <v>2010694</v>
          </cell>
          <cell r="B189" t="str">
            <v>دفعة مقدمة 15%._مشروع_Edgnex Riyadh Data _شركة قطوف الجزيرة</v>
          </cell>
        </row>
        <row r="190">
          <cell r="A190">
            <v>2010695</v>
          </cell>
          <cell r="B190" t="str">
            <v>دفعة مقدمة 15%._مشروع مستشفي مديدة_ شركة مديدة للرعاية</v>
          </cell>
        </row>
        <row r="191">
          <cell r="A191">
            <v>2010696</v>
          </cell>
          <cell r="B191" t="str">
            <v>دفعة مقدمة 15%._مشروع_Sindala Island _10248 _بى اى سى بكين</v>
          </cell>
        </row>
        <row r="192">
          <cell r="A192">
            <v>2010697</v>
          </cell>
          <cell r="B192" t="str">
            <v>دفعة مقدمة 15%._الراشد _ الشقيق _18894</v>
          </cell>
        </row>
        <row r="193">
          <cell r="A193">
            <v>2010698</v>
          </cell>
          <cell r="B193" t="str">
            <v>دفعة مقدمة 15%._مشروع_SEVEN _10246 _شابورجي</v>
          </cell>
        </row>
        <row r="194">
          <cell r="A194">
            <v>2010699</v>
          </cell>
          <cell r="B194" t="str">
            <v>دفعه مقدمة15%_  محمد الراشد _MADINAHGAT _ 10247</v>
          </cell>
        </row>
        <row r="195">
          <cell r="A195">
            <v>2010700</v>
          </cell>
          <cell r="B195" t="str">
            <v>دفعة مقدمة 15%._شركة الخريجى للتجارة و المقاولات_فندق مكارم المدينه</v>
          </cell>
        </row>
        <row r="196">
          <cell r="A196">
            <v>2010701</v>
          </cell>
          <cell r="B196" t="str">
            <v>دفعة مقدمة 15%._شركة نسما للصناعات المتحدة- Air Product Neom</v>
          </cell>
        </row>
        <row r="197">
          <cell r="A197">
            <v>2010702</v>
          </cell>
          <cell r="B197" t="str">
            <v>دفعة مقدمة 15%._شركة مرامر المحدودة-Economy Based</v>
          </cell>
        </row>
        <row r="198">
          <cell r="A198">
            <v>2010703</v>
          </cell>
          <cell r="B198" t="str">
            <v>دفعة مقدمة 15%._مشروع_ايكيا المدينة _شركة يوسف مرون للمقاولات</v>
          </cell>
        </row>
        <row r="199">
          <cell r="A199">
            <v>2010704</v>
          </cell>
          <cell r="B199" t="str">
            <v>دفعة مقدمة 15%._شركة حسن علام للانشاءات السعودية_Rose Wood Four Season</v>
          </cell>
        </row>
        <row r="200">
          <cell r="A200">
            <v>2010705</v>
          </cell>
          <cell r="B200" t="str">
            <v>دفعة مقدمة 15%._مشروع_ SindaIa Island - Cluster 4 _بى اى سى بكين</v>
          </cell>
        </row>
        <row r="201">
          <cell r="A201">
            <v>2010801</v>
          </cell>
          <cell r="B201" t="str">
            <v>إلتزامات عقود الإيجار_ متداولة _ اكتواري</v>
          </cell>
        </row>
        <row r="202">
          <cell r="A202">
            <v>2030102</v>
          </cell>
          <cell r="B202" t="str">
            <v>دائنون _ عمولات مستحقه محمود نصار</v>
          </cell>
        </row>
        <row r="203">
          <cell r="A203">
            <v>2030103</v>
          </cell>
          <cell r="B203" t="str">
            <v>دائنون _ عمولات مستحقه احسان</v>
          </cell>
        </row>
        <row r="204">
          <cell r="A204">
            <v>2030107</v>
          </cell>
          <cell r="B204" t="str">
            <v>دائنون _ محمد حسن الحكيم</v>
          </cell>
        </row>
        <row r="205">
          <cell r="A205">
            <v>2030108</v>
          </cell>
          <cell r="B205" t="str">
            <v>دائنون _ عمولات مستحقه لؤى النجار</v>
          </cell>
        </row>
        <row r="206">
          <cell r="A206">
            <v>2030109</v>
          </cell>
          <cell r="B206" t="str">
            <v>دائنون _ عمولات مستحقه عامر القصراوى</v>
          </cell>
        </row>
        <row r="207">
          <cell r="A207">
            <v>2030120</v>
          </cell>
          <cell r="B207" t="str">
            <v>دائنون _ عمولات م وليد عن العقود* مغلق</v>
          </cell>
        </row>
        <row r="208">
          <cell r="A208">
            <v>2030125</v>
          </cell>
          <cell r="B208" t="str">
            <v>دائنون _ حساب _تسوية اجور ورواتب وسيط</v>
          </cell>
        </row>
        <row r="209">
          <cell r="A209">
            <v>2030138</v>
          </cell>
          <cell r="B209" t="str">
            <v>دائنون _ شركة البواني _ مدارس البواني</v>
          </cell>
        </row>
        <row r="210">
          <cell r="A210">
            <v>2030140</v>
          </cell>
          <cell r="B210" t="str">
            <v>دائنون _عمولات مستحقه _محمد فهد القاضي</v>
          </cell>
        </row>
        <row r="211">
          <cell r="A211">
            <v>2030145</v>
          </cell>
          <cell r="B211" t="str">
            <v>دائنون _ عبدالله عبدالعزيز الزيد</v>
          </cell>
        </row>
        <row r="212">
          <cell r="A212">
            <v>2030155</v>
          </cell>
          <cell r="B212" t="str">
            <v>دائنون _شركة كيناز المتحدة _مشرروغ خميس مشيط</v>
          </cell>
        </row>
        <row r="213">
          <cell r="A213">
            <v>2030165</v>
          </cell>
          <cell r="B213" t="str">
            <v>دائنون _ شركة ركن المعادن للتجارة والصناعة</v>
          </cell>
        </row>
        <row r="214">
          <cell r="A214">
            <v>2030169</v>
          </cell>
          <cell r="B214" t="str">
            <v>دائنون _ مصنع تكنولوجيا المعادن سكراب</v>
          </cell>
        </row>
        <row r="215">
          <cell r="A215">
            <v>2030170</v>
          </cell>
          <cell r="B215" t="str">
            <v>دائنون _ شركة فابكو للمقاولات _ زجاج</v>
          </cell>
        </row>
        <row r="216">
          <cell r="A216">
            <v>2030171</v>
          </cell>
          <cell r="B216" t="str">
            <v>دائنون _عمولات مستحقه _عبدالعزيز محمد حماد بن عنيق</v>
          </cell>
        </row>
        <row r="217">
          <cell r="A217">
            <v>2030172</v>
          </cell>
          <cell r="B217" t="str">
            <v>دائنون _ ورشة انظمة التركيب للالمنيوم _ سكراب</v>
          </cell>
        </row>
        <row r="218">
          <cell r="A218">
            <v>2030173</v>
          </cell>
          <cell r="B218" t="str">
            <v>دائنون _ مؤسسة كاجو للتجارة _ سكراب</v>
          </cell>
        </row>
        <row r="219">
          <cell r="A219">
            <v>2030174</v>
          </cell>
          <cell r="B219" t="str">
            <v>دائنون _ ورشة مهندس اسحاق-سكراب</v>
          </cell>
        </row>
        <row r="220">
          <cell r="A220">
            <v>2030175</v>
          </cell>
          <cell r="B220" t="str">
            <v>دائنون _ سامي عبداللة فيضي المحامي</v>
          </cell>
        </row>
        <row r="221">
          <cell r="A221">
            <v>2030176</v>
          </cell>
          <cell r="B221" t="str">
            <v>دائنون _ مؤسسة الوسام المتقدمة للمقاولات</v>
          </cell>
        </row>
        <row r="222">
          <cell r="A222">
            <v>2030177</v>
          </cell>
          <cell r="B222" t="str">
            <v>دائنون _عمولات مستحقه _مصطفى احمد رجاء عبد المحسن</v>
          </cell>
        </row>
        <row r="223">
          <cell r="A223">
            <v>2030178</v>
          </cell>
          <cell r="B223" t="str">
            <v>دائنون _عمولات مستحقه _ علي الطنطاوي</v>
          </cell>
        </row>
        <row r="224">
          <cell r="A224">
            <v>2030179</v>
          </cell>
          <cell r="B224" t="str">
            <v>دائنون _مزايا  ومسحوبات المدير العام</v>
          </cell>
        </row>
        <row r="225">
          <cell r="A225">
            <v>2030180</v>
          </cell>
          <cell r="B225" t="str">
            <v>دائنون _ مؤسسة اوج الخليج للسكراب</v>
          </cell>
        </row>
        <row r="226">
          <cell r="A226">
            <v>2030181</v>
          </cell>
          <cell r="B226" t="str">
            <v>دائنون _ شركة بيان النقل التجارية</v>
          </cell>
        </row>
        <row r="227">
          <cell r="A227">
            <v>2030183</v>
          </cell>
          <cell r="B227" t="str">
            <v>دائنون _ مؤسسة التاثيرات الهندسيه</v>
          </cell>
        </row>
        <row r="228">
          <cell r="A228">
            <v>2030184</v>
          </cell>
          <cell r="B228" t="str">
            <v>دائنون _ شركة اهالينا المحدودة</v>
          </cell>
        </row>
        <row r="229">
          <cell r="A229">
            <v>2030185</v>
          </cell>
          <cell r="B229" t="str">
            <v>دائنون _شركة تدوير المتحدة للتجارة شخص واحد</v>
          </cell>
        </row>
        <row r="230">
          <cell r="A230">
            <v>2030401</v>
          </cell>
          <cell r="B230" t="str">
            <v>VATعلى المبيعات بنسبه 5%</v>
          </cell>
        </row>
        <row r="231">
          <cell r="A231">
            <v>2030402</v>
          </cell>
          <cell r="B231" t="str">
            <v>VATعلى المبيعات بنسبه 15%</v>
          </cell>
        </row>
        <row r="232">
          <cell r="A232">
            <v>2030501</v>
          </cell>
          <cell r="B232" t="str">
            <v>VAT المستحقه</v>
          </cell>
        </row>
        <row r="233">
          <cell r="A233">
            <v>2030503</v>
          </cell>
          <cell r="B233" t="str">
            <v>VAT المستحقه اعوام سابقه</v>
          </cell>
        </row>
        <row r="234">
          <cell r="A234">
            <v>2030504</v>
          </cell>
          <cell r="B234" t="str">
            <v>ضريبة الاستقطاع</v>
          </cell>
        </row>
        <row r="235">
          <cell r="A235">
            <v>2040101</v>
          </cell>
          <cell r="B235" t="str">
            <v>مخصص الزكاة الشرعية</v>
          </cell>
        </row>
        <row r="236">
          <cell r="A236">
            <v>2040104</v>
          </cell>
          <cell r="B236" t="str">
            <v>مخصص بدل ترك الخدمة</v>
          </cell>
        </row>
        <row r="237">
          <cell r="A237">
            <v>2040105</v>
          </cell>
          <cell r="B237" t="str">
            <v>مخصص ضمان اعمال مشاريع. سابقه</v>
          </cell>
        </row>
        <row r="238">
          <cell r="A238">
            <v>2040106</v>
          </cell>
          <cell r="B238" t="str">
            <v>مخصص ديون مشكوك فيها</v>
          </cell>
        </row>
        <row r="239">
          <cell r="A239">
            <v>2040108</v>
          </cell>
          <cell r="B239" t="str">
            <v>مخصص الهبوط في المخزون</v>
          </cell>
        </row>
        <row r="240">
          <cell r="A240">
            <v>2040110</v>
          </cell>
          <cell r="B240" t="str">
            <v>مخصص ديون مشكوك فيها _ المدينون</v>
          </cell>
        </row>
        <row r="241">
          <cell r="A241">
            <v>2040111</v>
          </cell>
          <cell r="B241" t="str">
            <v>مخصص الزكاة الشرعية والدخل _ضريبة الدخل</v>
          </cell>
        </row>
        <row r="242">
          <cell r="A242">
            <v>2040501</v>
          </cell>
          <cell r="B242" t="str">
            <v>إلتزامات عقود الإيجار _غير متداولة _اكتواري</v>
          </cell>
        </row>
        <row r="243">
          <cell r="A243">
            <v>2040601</v>
          </cell>
          <cell r="B243" t="str">
            <v>التزامات عقود ايجار_ كورولا2021_لوحة د ي ق 3132 رقم _ 7001925001</v>
          </cell>
        </row>
        <row r="244">
          <cell r="A244">
            <v>2040602</v>
          </cell>
          <cell r="B244" t="str">
            <v>التزامات عقود ايجار _ هايلكس غمارة 2022 لوحة ب ص د 2192 عقد_7002156001</v>
          </cell>
        </row>
        <row r="245">
          <cell r="A245">
            <v>2040603</v>
          </cell>
          <cell r="B245" t="str">
            <v>التزامات عقود ايجار _ باص كوستر 2022 لوحة ب ص ط 3367عقد_ 7002528001</v>
          </cell>
        </row>
        <row r="246">
          <cell r="A246">
            <v>2040604</v>
          </cell>
          <cell r="B246" t="str">
            <v>التزامات عقود ايجار _ باص كوستر 23 راكب موديل 2022 لوحة رقم ب ص ل 7321</v>
          </cell>
        </row>
        <row r="247">
          <cell r="A247">
            <v>2040605</v>
          </cell>
          <cell r="B247" t="str">
            <v>التزامات عقود ايجار _ سيارة سبورتيج2023 لوحة ر د ط  1889عقد 7002559001</v>
          </cell>
        </row>
        <row r="248">
          <cell r="A248">
            <v>2040606</v>
          </cell>
          <cell r="B248" t="str">
            <v>التزامات عقود ايجار_ سيارة سبورتيج 2023 لوحة ر د ط 1943عقد 7002559002</v>
          </cell>
        </row>
        <row r="249">
          <cell r="A249">
            <v>2040607</v>
          </cell>
          <cell r="B249" t="str">
            <v>التزامات عقود ايجار _سيارة اكسبلورر 2022 لوجة رقم ر د ك 9320</v>
          </cell>
        </row>
        <row r="250">
          <cell r="A250">
            <v>2040608</v>
          </cell>
          <cell r="B250" t="str">
            <v>التزامات عقود ايجار _سيارة تويوتا هايلكس 2023 غمارة  لوجة ب ص م  9134</v>
          </cell>
        </row>
        <row r="251">
          <cell r="A251">
            <v>2040609</v>
          </cell>
          <cell r="B251" t="str">
            <v>التزامات عقود ايجار _سيارة فورد تيريتوري 2023 لوجة رقم ر د و 4930</v>
          </cell>
        </row>
        <row r="252">
          <cell r="A252">
            <v>2040610</v>
          </cell>
          <cell r="B252" t="str">
            <v>التزامات عقود ايجار _هايلكس غمارتين2023 لوحة ب ص وعقد_ 19537002693001</v>
          </cell>
        </row>
        <row r="253">
          <cell r="A253">
            <v>2040611</v>
          </cell>
          <cell r="B253" t="str">
            <v>التزامات عقود ايجار _باص كوستر 23 راكب موديل 2014 لوحة رقم ا ه ص 3826</v>
          </cell>
        </row>
        <row r="254">
          <cell r="A254">
            <v>2040612</v>
          </cell>
          <cell r="B254" t="str">
            <v>التزامات عقود ايجار _ سيارة م جهاد _ الجبر</v>
          </cell>
        </row>
        <row r="255">
          <cell r="A255">
            <v>2040613</v>
          </cell>
          <cell r="B255" t="str">
            <v>التزامات عقود ايجار _</v>
          </cell>
        </row>
        <row r="256">
          <cell r="A256">
            <v>2050801</v>
          </cell>
          <cell r="B256" t="str">
            <v>بدل اجازه مستحقه</v>
          </cell>
        </row>
        <row r="257">
          <cell r="A257">
            <v>2050802</v>
          </cell>
          <cell r="B257" t="str">
            <v>بدل تذاكر مستحقه</v>
          </cell>
        </row>
        <row r="258">
          <cell r="A258">
            <v>2050803</v>
          </cell>
          <cell r="B258" t="str">
            <v>مكافأة العاملين بالشركة _ مستحقه</v>
          </cell>
        </row>
        <row r="259">
          <cell r="A259">
            <v>2060101</v>
          </cell>
          <cell r="B259" t="str">
            <v>حصه راس المال _ 6.75%_ مسلم عطاالله العازمي</v>
          </cell>
        </row>
        <row r="260">
          <cell r="A260">
            <v>2060102</v>
          </cell>
          <cell r="B260" t="str">
            <v>حصه راس المال _ 27%_ جميل محمد جميل</v>
          </cell>
        </row>
        <row r="261">
          <cell r="A261">
            <v>2060103</v>
          </cell>
          <cell r="B261" t="str">
            <v>حصة راس المال _ 40%_ شركة سدك التطويرية المحدودة</v>
          </cell>
        </row>
        <row r="262">
          <cell r="A262">
            <v>2060104</v>
          </cell>
          <cell r="B262" t="str">
            <v>حصة راس المال _26.25%_ شركة المنصورة للصناعات المعدنية</v>
          </cell>
        </row>
        <row r="263">
          <cell r="A263">
            <v>2060301</v>
          </cell>
          <cell r="B263" t="str">
            <v>جاري شريك/ ا- مسلم عطاالله سالم العازمى .</v>
          </cell>
        </row>
        <row r="264">
          <cell r="A264">
            <v>2060302</v>
          </cell>
          <cell r="B264" t="str">
            <v>جاري شريك/ ا- جميل محمد عبدالرحمن جميل</v>
          </cell>
        </row>
        <row r="265">
          <cell r="A265">
            <v>2060303</v>
          </cell>
          <cell r="B265" t="str">
            <v>جاري شريك/ شركة سدك التطويرية المحدودة</v>
          </cell>
        </row>
        <row r="266">
          <cell r="A266">
            <v>2060304</v>
          </cell>
          <cell r="B266" t="str">
            <v>جاري شريك _ شركة المنصورة للصناعات المعدنية</v>
          </cell>
        </row>
        <row r="267">
          <cell r="A267">
            <v>2060401</v>
          </cell>
          <cell r="B267" t="str">
            <v>احتياطي نظامي.</v>
          </cell>
        </row>
        <row r="268">
          <cell r="A268">
            <v>2060501</v>
          </cell>
          <cell r="B268" t="str">
            <v>ارباح مدوره اعوام سابقه</v>
          </cell>
        </row>
        <row r="269">
          <cell r="A269">
            <v>2060502</v>
          </cell>
          <cell r="B269" t="str">
            <v>ارباح(خسائر) اكتوارية</v>
          </cell>
        </row>
        <row r="270">
          <cell r="A270">
            <v>2060601</v>
          </cell>
          <cell r="B270" t="str">
            <v>صافي ارباح العام</v>
          </cell>
        </row>
        <row r="271">
          <cell r="A271">
            <v>3020001</v>
          </cell>
          <cell r="B271" t="str">
            <v>الراتب الاساسي / تسويق - تسعير</v>
          </cell>
        </row>
        <row r="272">
          <cell r="A272">
            <v>3020002</v>
          </cell>
          <cell r="B272" t="str">
            <v>بدل سكن / تسويق - تسعير</v>
          </cell>
        </row>
        <row r="273">
          <cell r="A273">
            <v>3020003</v>
          </cell>
          <cell r="B273" t="str">
            <v>بدل انتقال / تسويق - تسعير</v>
          </cell>
        </row>
        <row r="274">
          <cell r="A274">
            <v>3020004</v>
          </cell>
          <cell r="B274" t="str">
            <v>بدل تذاكر سفر / تسويق - تسعير</v>
          </cell>
        </row>
        <row r="275">
          <cell r="A275">
            <v>3020005</v>
          </cell>
          <cell r="B275" t="str">
            <v>بدل اتصال / تسويق - تسعير</v>
          </cell>
        </row>
        <row r="276">
          <cell r="A276">
            <v>3020007</v>
          </cell>
          <cell r="B276" t="str">
            <v>اجر اضافى / تسويق - تسعير</v>
          </cell>
        </row>
        <row r="277">
          <cell r="A277">
            <v>3020008</v>
          </cell>
          <cell r="B277" t="str">
            <v>بدل طعام / تسويق. - تسعير</v>
          </cell>
        </row>
        <row r="278">
          <cell r="A278">
            <v>3020009</v>
          </cell>
          <cell r="B278" t="str">
            <v>مقابل مالى / تسويق. - تسعير</v>
          </cell>
        </row>
        <row r="279">
          <cell r="A279">
            <v>3020010</v>
          </cell>
          <cell r="B279" t="str">
            <v>مكافآت و حوافز / تسويق. - تسعير</v>
          </cell>
        </row>
        <row r="280">
          <cell r="A280">
            <v>3020011</v>
          </cell>
          <cell r="B280" t="str">
            <v>اخري _تسويق - تسعير</v>
          </cell>
        </row>
        <row r="281">
          <cell r="A281">
            <v>3020012</v>
          </cell>
          <cell r="B281" t="str">
            <v>تجديد الاقامات وخروج وعوده-فحص-كارت عمل-نقل كفالات / تسويق - تسعير</v>
          </cell>
        </row>
        <row r="282">
          <cell r="A282">
            <v>3020013</v>
          </cell>
          <cell r="B282" t="str">
            <v>تأمين طبى/ تسويق - تسعير</v>
          </cell>
        </row>
        <row r="283">
          <cell r="A283">
            <v>3020015</v>
          </cell>
          <cell r="B283" t="str">
            <v>أدوية وعلاج / تسويق - تسعير</v>
          </cell>
        </row>
        <row r="284">
          <cell r="A284">
            <v>3020016</v>
          </cell>
          <cell r="B284" t="str">
            <v>مكافأة نهاية خدمة / تسويق - تسعير</v>
          </cell>
        </row>
        <row r="285">
          <cell r="A285">
            <v>3020017</v>
          </cell>
          <cell r="B285" t="str">
            <v>بدل أجازات / تسويق - تسعير</v>
          </cell>
        </row>
        <row r="286">
          <cell r="A286">
            <v>3020019</v>
          </cell>
          <cell r="B286" t="str">
            <v>رسوم وإشتراكات / تسويق - تسعير</v>
          </cell>
        </row>
        <row r="287">
          <cell r="A287">
            <v>3020020</v>
          </cell>
          <cell r="B287" t="str">
            <v>بريد وهاتف / تسويق - تسعير</v>
          </cell>
        </row>
        <row r="288">
          <cell r="A288">
            <v>3020022</v>
          </cell>
          <cell r="B288" t="str">
            <v>اعمال رسم مخططات / تسويق - تسعير</v>
          </cell>
        </row>
        <row r="289">
          <cell r="A289">
            <v>3020023</v>
          </cell>
          <cell r="B289" t="str">
            <v>ادوات مكتبيه و مطبوعات / تسويق - تسعير</v>
          </cell>
        </row>
        <row r="290">
          <cell r="A290">
            <v>3020031</v>
          </cell>
          <cell r="B290" t="str">
            <v>زيوت ومحروقات/ تسويق - تسعير</v>
          </cell>
        </row>
        <row r="291">
          <cell r="A291">
            <v>3020032</v>
          </cell>
          <cell r="B291" t="str">
            <v>عدد مستهلكة/ تسويق- تسعير</v>
          </cell>
        </row>
        <row r="292">
          <cell r="A292">
            <v>3020033</v>
          </cell>
          <cell r="B292" t="str">
            <v>صيانة عامة  / تسويق- تسعير</v>
          </cell>
        </row>
        <row r="293">
          <cell r="A293">
            <v>3020034</v>
          </cell>
          <cell r="B293" t="str">
            <v>سفر وإنتقال  / تسويق - تسعير</v>
          </cell>
        </row>
        <row r="294">
          <cell r="A294">
            <v>3020035</v>
          </cell>
          <cell r="B294" t="str">
            <v>تعقيب وجوازات و تصديقات/ تسويق - تسعير</v>
          </cell>
        </row>
        <row r="295">
          <cell r="A295">
            <v>3020036</v>
          </cell>
          <cell r="B295" t="str">
            <v>صيانه و قطع غيار سيارات / تسويق - تسعير</v>
          </cell>
        </row>
        <row r="296">
          <cell r="A296">
            <v>3020037</v>
          </cell>
          <cell r="B296" t="str">
            <v>إيجار سيارات / تسويق - تسعير</v>
          </cell>
        </row>
        <row r="297">
          <cell r="A297">
            <v>3020039</v>
          </cell>
          <cell r="B297" t="str">
            <v>مصروف تخليص جمركي / تسويق - تسعير</v>
          </cell>
        </row>
        <row r="298">
          <cell r="A298">
            <v>3020041</v>
          </cell>
          <cell r="B298" t="str">
            <v>مصروف شحن ونقل وتحميل / تسويق - تسعير</v>
          </cell>
        </row>
        <row r="299">
          <cell r="A299">
            <v>3020047</v>
          </cell>
          <cell r="B299" t="str">
            <v>مصروف عينات / تسويق - تسعير</v>
          </cell>
        </row>
        <row r="300">
          <cell r="A300">
            <v>3020056</v>
          </cell>
          <cell r="B300" t="str">
            <v>خروج وعودة / تسويق - تسعير</v>
          </cell>
        </row>
        <row r="301">
          <cell r="A301">
            <v>3020057</v>
          </cell>
          <cell r="B301" t="str">
            <v>ايجارات سكن وفندق/ تسويق - تسعير</v>
          </cell>
        </row>
        <row r="302">
          <cell r="A302">
            <v>3020059</v>
          </cell>
          <cell r="B302" t="str">
            <v>مصروف نقل كفالة / تسويق - تسعير</v>
          </cell>
        </row>
        <row r="303">
          <cell r="A303">
            <v>3020060</v>
          </cell>
          <cell r="B303" t="str">
            <v>م .ضيافة / تسويق - تسعير</v>
          </cell>
        </row>
        <row r="304">
          <cell r="A304">
            <v>3020063</v>
          </cell>
          <cell r="B304" t="str">
            <v>برمجية وصيانة حاسب / تسويق - تسعير</v>
          </cell>
        </row>
        <row r="305">
          <cell r="A305">
            <v>3020064</v>
          </cell>
          <cell r="B305" t="str">
            <v>تامين سيارات / تسويق - تسعير</v>
          </cell>
        </row>
        <row r="306">
          <cell r="A306">
            <v>3020065</v>
          </cell>
          <cell r="B306" t="str">
            <v>تامينات اجتماعية / تسويق - تسعير</v>
          </cell>
        </row>
        <row r="307">
          <cell r="A307">
            <v>3020066</v>
          </cell>
          <cell r="B307" t="str">
            <v>هدايا ونثريات متنوعة/ تسويق - تسعير</v>
          </cell>
        </row>
        <row r="308">
          <cell r="A308">
            <v>3030001</v>
          </cell>
          <cell r="B308" t="str">
            <v>اجور ورواتب / اداريه</v>
          </cell>
        </row>
        <row r="309">
          <cell r="A309">
            <v>3030002</v>
          </cell>
          <cell r="B309" t="str">
            <v>بدل سكن / اداريه</v>
          </cell>
        </row>
        <row r="310">
          <cell r="A310">
            <v>3030003</v>
          </cell>
          <cell r="B310" t="str">
            <v>بدل انتقال / اداريه</v>
          </cell>
        </row>
        <row r="311">
          <cell r="A311">
            <v>3030004</v>
          </cell>
          <cell r="B311" t="str">
            <v>بدل تذاكر سفر / اداريه</v>
          </cell>
        </row>
        <row r="312">
          <cell r="A312">
            <v>3030005</v>
          </cell>
          <cell r="B312" t="str">
            <v>بدل اتصال _ اداريه</v>
          </cell>
        </row>
        <row r="313">
          <cell r="A313">
            <v>3030006</v>
          </cell>
          <cell r="B313" t="str">
            <v>اجر اضافى _ اداريه</v>
          </cell>
        </row>
        <row r="314">
          <cell r="A314">
            <v>3030007</v>
          </cell>
          <cell r="B314" t="str">
            <v>اخري _ ادارية</v>
          </cell>
        </row>
        <row r="315">
          <cell r="A315">
            <v>3030008</v>
          </cell>
          <cell r="B315" t="str">
            <v>بدل طعام / اداريه</v>
          </cell>
        </row>
        <row r="316">
          <cell r="A316">
            <v>3030009</v>
          </cell>
          <cell r="B316" t="str">
            <v>مقابل مالي / اداريه</v>
          </cell>
        </row>
        <row r="317">
          <cell r="A317">
            <v>3030010</v>
          </cell>
          <cell r="B317" t="str">
            <v>تجديد الاقامات وخروج وعوده وفحص طبي وكارت عمل _ اداريه</v>
          </cell>
        </row>
        <row r="318">
          <cell r="A318">
            <v>3030011</v>
          </cell>
          <cell r="B318" t="str">
            <v>مكافاه وحوافز وهدايا واخرى / اداريه</v>
          </cell>
        </row>
        <row r="319">
          <cell r="A319">
            <v>3030012</v>
          </cell>
          <cell r="B319" t="str">
            <v>أرباح تمويل / اداريه</v>
          </cell>
        </row>
        <row r="320">
          <cell r="A320">
            <v>3030013</v>
          </cell>
          <cell r="B320" t="str">
            <v>تأمين طبى/ اداريه</v>
          </cell>
        </row>
        <row r="321">
          <cell r="A321">
            <v>3030014</v>
          </cell>
          <cell r="B321" t="str">
            <v>تأمينات إجتماعية/ادريه</v>
          </cell>
        </row>
        <row r="322">
          <cell r="A322">
            <v>3030015</v>
          </cell>
          <cell r="B322" t="str">
            <v>أدوية وعلاج / اداريه</v>
          </cell>
        </row>
        <row r="323">
          <cell r="A323">
            <v>3030016</v>
          </cell>
          <cell r="B323" t="str">
            <v>مكافأة نهاية خدمة / اداريه</v>
          </cell>
        </row>
        <row r="324">
          <cell r="A324">
            <v>3030017</v>
          </cell>
          <cell r="B324" t="str">
            <v>بدل أجازات / إداريه</v>
          </cell>
        </row>
        <row r="325">
          <cell r="A325">
            <v>3030018</v>
          </cell>
          <cell r="B325" t="str">
            <v>كهرباء و مياه _اداريه</v>
          </cell>
        </row>
        <row r="326">
          <cell r="A326">
            <v>3030020</v>
          </cell>
          <cell r="B326" t="str">
            <v>ادوات مكتبيه و مطبوعات _ اداريه</v>
          </cell>
        </row>
        <row r="327">
          <cell r="A327">
            <v>3030022</v>
          </cell>
          <cell r="B327" t="str">
            <v>ايجار السكن _ اداري</v>
          </cell>
        </row>
        <row r="328">
          <cell r="A328">
            <v>3030025</v>
          </cell>
          <cell r="B328" t="str">
            <v>زيوت ومحروقات_اداريه</v>
          </cell>
        </row>
        <row r="329">
          <cell r="A329">
            <v>3030029</v>
          </cell>
          <cell r="B329" t="str">
            <v>صيانه و قطع غيار سيارات _ اداريه</v>
          </cell>
        </row>
        <row r="330">
          <cell r="A330">
            <v>3030032</v>
          </cell>
          <cell r="B330" t="str">
            <v>مصروف  مستهلكة ومهمات _ ادارية</v>
          </cell>
        </row>
        <row r="331">
          <cell r="A331">
            <v>3030034</v>
          </cell>
          <cell r="B331" t="str">
            <v>مستلزمات اعاشة سكن / ادارية 0</v>
          </cell>
        </row>
        <row r="332">
          <cell r="A332">
            <v>3030036</v>
          </cell>
          <cell r="B332" t="str">
            <v>تامين سيارات _ ادارية</v>
          </cell>
        </row>
        <row r="333">
          <cell r="A333">
            <v>3030037</v>
          </cell>
          <cell r="B333" t="str">
            <v>مصاريف متنوعه _ اداريه</v>
          </cell>
        </row>
        <row r="334">
          <cell r="A334">
            <v>3030038</v>
          </cell>
          <cell r="B334" t="str">
            <v>برمجة وصيانة حاسب _ادارية</v>
          </cell>
        </row>
        <row r="335">
          <cell r="A335">
            <v>3030039</v>
          </cell>
          <cell r="B335" t="str">
            <v>سفر وإنتقال _ اداريه</v>
          </cell>
        </row>
        <row r="336">
          <cell r="A336">
            <v>3030040</v>
          </cell>
          <cell r="B336" t="str">
            <v>دعاية وإعلان _ اداريه</v>
          </cell>
        </row>
        <row r="337">
          <cell r="A337">
            <v>3030042</v>
          </cell>
          <cell r="B337" t="str">
            <v>رسوم حكوميه  وإشتراكات وغرمات _  اداريه0</v>
          </cell>
        </row>
        <row r="338">
          <cell r="A338">
            <v>3030043</v>
          </cell>
          <cell r="B338" t="str">
            <v>بريد وهاتف  اداريه</v>
          </cell>
        </row>
        <row r="339">
          <cell r="A339">
            <v>3030044</v>
          </cell>
          <cell r="B339" t="str">
            <v>مصاريف بنكية اداريه _ وفوائد تمويل واخري تمويل</v>
          </cell>
        </row>
        <row r="340">
          <cell r="A340">
            <v>3030045</v>
          </cell>
          <cell r="B340" t="str">
            <v>مصاريف بنكية اداريه _ اداريه0</v>
          </cell>
        </row>
        <row r="341">
          <cell r="A341">
            <v>3030047</v>
          </cell>
          <cell r="B341" t="str">
            <v>م .ضيافة _ اداريه</v>
          </cell>
        </row>
        <row r="342">
          <cell r="A342">
            <v>3030049</v>
          </cell>
          <cell r="B342" t="str">
            <v>م. تاشيرات واستقدام ونقل كفالة _ اداريه</v>
          </cell>
        </row>
        <row r="343">
          <cell r="A343">
            <v>3030052</v>
          </cell>
          <cell r="B343" t="str">
            <v>اتعاب مهنية _ادارية0</v>
          </cell>
        </row>
        <row r="344">
          <cell r="A344">
            <v>3030053</v>
          </cell>
          <cell r="B344" t="str">
            <v>صيانة عامة وسلامة _ اداري</v>
          </cell>
        </row>
        <row r="345">
          <cell r="A345">
            <v>3030054</v>
          </cell>
          <cell r="B345" t="str">
            <v>خصم مسموح به _ الاداره</v>
          </cell>
        </row>
        <row r="346">
          <cell r="A346">
            <v>3030055</v>
          </cell>
          <cell r="B346" t="str">
            <v>تامين  علي المصنع _اداريه0</v>
          </cell>
        </row>
        <row r="347">
          <cell r="A347">
            <v>3030056</v>
          </cell>
          <cell r="B347" t="str">
            <v>مصروف الزكاة الشرعيه _ اداريه0</v>
          </cell>
        </row>
        <row r="348">
          <cell r="A348">
            <v>3030057</v>
          </cell>
          <cell r="B348" t="str">
            <v>مصاريف ضريبة الاستقطاع _  اعوام سابقه</v>
          </cell>
        </row>
        <row r="349">
          <cell r="A349">
            <v>3030058</v>
          </cell>
          <cell r="B349" t="str">
            <v>مصاريف ضريبة الاستقطاع /ادارى</v>
          </cell>
        </row>
        <row r="350">
          <cell r="A350">
            <v>3030059</v>
          </cell>
          <cell r="B350" t="str">
            <v>مصاريف اهلاك _ الاصول الثابته الادارة0</v>
          </cell>
        </row>
        <row r="351">
          <cell r="A351">
            <v>3030060</v>
          </cell>
          <cell r="B351" t="str">
            <v>م . ايجار سيارات_ اداريه</v>
          </cell>
        </row>
        <row r="352">
          <cell r="A352">
            <v>3030061</v>
          </cell>
          <cell r="B352" t="str">
            <v>مصاريف فؤائد تمويل سيارات واخري</v>
          </cell>
        </row>
        <row r="353">
          <cell r="A353">
            <v>3030062</v>
          </cell>
          <cell r="B353" t="str">
            <v>م . مزايا عينية المدير العام</v>
          </cell>
        </row>
        <row r="354">
          <cell r="A354">
            <v>3030063</v>
          </cell>
          <cell r="B354" t="str">
            <v>ديون معدومة</v>
          </cell>
        </row>
        <row r="355">
          <cell r="A355">
            <v>3030064</v>
          </cell>
          <cell r="B355" t="str">
            <v>مصاريف استهلاك حق الاستخدام_ عقود السيارات</v>
          </cell>
        </row>
        <row r="356">
          <cell r="A356">
            <v>3030065</v>
          </cell>
          <cell r="B356" t="str">
            <v>مزايا مكافأة وحوافز  المدير العام_ اداري</v>
          </cell>
        </row>
        <row r="357">
          <cell r="A357">
            <v>3040001</v>
          </cell>
          <cell r="B357" t="str">
            <v>الراتب الاساسي  _ تصنيع</v>
          </cell>
        </row>
        <row r="358">
          <cell r="A358">
            <v>3040002</v>
          </cell>
          <cell r="B358" t="str">
            <v>بدل سكن  _ تصنيع</v>
          </cell>
        </row>
        <row r="359">
          <cell r="A359">
            <v>3040003</v>
          </cell>
          <cell r="B359" t="str">
            <v>بدل انتقال  _ تصنيع</v>
          </cell>
        </row>
        <row r="360">
          <cell r="A360">
            <v>3040004</v>
          </cell>
          <cell r="B360" t="str">
            <v>بدل تذاكر سفر  _تصنيع</v>
          </cell>
        </row>
        <row r="361">
          <cell r="A361">
            <v>3040005</v>
          </cell>
          <cell r="B361" t="str">
            <v>مقابل مالي _ تصنيع</v>
          </cell>
        </row>
        <row r="362">
          <cell r="A362">
            <v>3040006</v>
          </cell>
          <cell r="B362" t="str">
            <v>اجر اضافى  _ تصنيع</v>
          </cell>
        </row>
        <row r="363">
          <cell r="A363">
            <v>3040007</v>
          </cell>
          <cell r="B363" t="str">
            <v>بدل طعام  _ تصنيع</v>
          </cell>
        </row>
        <row r="364">
          <cell r="A364">
            <v>3040008</v>
          </cell>
          <cell r="B364" t="str">
            <v>مكافاه وحوافز وهدايا  _ تصنيع</v>
          </cell>
        </row>
        <row r="365">
          <cell r="A365">
            <v>3040010</v>
          </cell>
          <cell r="B365" t="str">
            <v>تجديد الاقامات وخروج وعوده وفحص طبي وكارت عمل _ تصنيع</v>
          </cell>
        </row>
        <row r="366">
          <cell r="A366">
            <v>3040011</v>
          </cell>
          <cell r="B366" t="str">
            <v>تأمين طبى_ تصنيع</v>
          </cell>
        </row>
        <row r="367">
          <cell r="A367">
            <v>3040012</v>
          </cell>
          <cell r="B367" t="str">
            <v>تأمينات إجتماعية _ تصنيع</v>
          </cell>
        </row>
        <row r="368">
          <cell r="A368">
            <v>3040013</v>
          </cell>
          <cell r="B368" t="str">
            <v>أدوية وعلاج _ تصنيع</v>
          </cell>
        </row>
        <row r="369">
          <cell r="A369">
            <v>3040014</v>
          </cell>
          <cell r="B369" t="str">
            <v>م. مكافأة نهاية الخدمة _ تصنيع</v>
          </cell>
        </row>
        <row r="370">
          <cell r="A370">
            <v>3040015</v>
          </cell>
          <cell r="B370" t="str">
            <v>م . بدل أجازات _تصنيع</v>
          </cell>
        </row>
        <row r="371">
          <cell r="A371">
            <v>3040016</v>
          </cell>
          <cell r="B371" t="str">
            <v>م. قص ولف وتشكيل مواد _ تصنيع</v>
          </cell>
        </row>
        <row r="372">
          <cell r="A372">
            <v>3040017</v>
          </cell>
          <cell r="B372" t="str">
            <v>م. شحن ونقل وتحميل _ تصنيع</v>
          </cell>
        </row>
        <row r="373">
          <cell r="A373">
            <v>3040018</v>
          </cell>
          <cell r="B373" t="str">
            <v>م. كهرباء و مياه _ تصنيع</v>
          </cell>
        </row>
        <row r="374">
          <cell r="A374">
            <v>3040020</v>
          </cell>
          <cell r="B374" t="str">
            <v>م. ادوات مكتبيه و مطبوعات_ تصنيع</v>
          </cell>
        </row>
        <row r="375">
          <cell r="A375">
            <v>3040021</v>
          </cell>
          <cell r="B375" t="str">
            <v>م. إيجار معدات_تصنيع</v>
          </cell>
        </row>
        <row r="376">
          <cell r="A376">
            <v>3040022</v>
          </cell>
          <cell r="B376" t="str">
            <v>م. إيجارات المصانع  _تصنيع</v>
          </cell>
        </row>
        <row r="377">
          <cell r="A377">
            <v>3040023</v>
          </cell>
          <cell r="B377" t="str">
            <v>م. صيانه وقطع غيار الات ومعدات واخري _ تصنيع</v>
          </cell>
        </row>
        <row r="378">
          <cell r="A378">
            <v>3040024</v>
          </cell>
          <cell r="B378" t="str">
            <v>م. إكراميات وهدايا _ تصنيع</v>
          </cell>
        </row>
        <row r="379">
          <cell r="A379">
            <v>3040025</v>
          </cell>
          <cell r="B379" t="str">
            <v>م. زيوت ومحروقات _ تصنيع</v>
          </cell>
        </row>
        <row r="380">
          <cell r="A380">
            <v>3040026</v>
          </cell>
          <cell r="B380" t="str">
            <v>م. مهمات  مستهلكة _ تصنيع</v>
          </cell>
        </row>
        <row r="381">
          <cell r="A381">
            <v>3040027</v>
          </cell>
          <cell r="B381" t="str">
            <v>م. سفر وانتقال ورحلة عمل _ تصنيع</v>
          </cell>
        </row>
        <row r="382">
          <cell r="A382">
            <v>3040028</v>
          </cell>
          <cell r="B382" t="str">
            <v>رسوم حكوميه واشتركات وغرامات _ تصنيع</v>
          </cell>
        </row>
        <row r="383">
          <cell r="A383">
            <v>3040029</v>
          </cell>
          <cell r="B383" t="str">
            <v>م. صيانه و قطع غيار سيارات_ تصنيع</v>
          </cell>
        </row>
        <row r="384">
          <cell r="A384">
            <v>3040030</v>
          </cell>
          <cell r="B384" t="str">
            <v>م. إيجار سيارات _ تصنيع</v>
          </cell>
        </row>
        <row r="385">
          <cell r="A385">
            <v>3040032</v>
          </cell>
          <cell r="B385" t="str">
            <v>م. ايجارات سكن  ووحدات سكنيه _ تصنيع</v>
          </cell>
        </row>
        <row r="386">
          <cell r="A386">
            <v>3040033</v>
          </cell>
          <cell r="B386" t="str">
            <v>م. مخالفات مرورية _ تصنيع</v>
          </cell>
        </row>
        <row r="387">
          <cell r="A387">
            <v>3040034</v>
          </cell>
          <cell r="B387" t="str">
            <v>م. مستلزمات اعاشه و سكن _ تصنيع</v>
          </cell>
        </row>
        <row r="388">
          <cell r="A388">
            <v>3040035</v>
          </cell>
          <cell r="B388" t="str">
            <v>م. اعمال اختبارات_ تصنيع</v>
          </cell>
        </row>
        <row r="389">
          <cell r="A389">
            <v>3040036</v>
          </cell>
          <cell r="B389" t="str">
            <v>م.تصنيع مقاولي الباطن وعمالة يوميه_ تصنيع</v>
          </cell>
        </row>
        <row r="390">
          <cell r="A390">
            <v>3040037</v>
          </cell>
          <cell r="B390" t="str">
            <v>م. تاشيرات واستقدام ونقل كفالة _ تصنيع.</v>
          </cell>
        </row>
        <row r="391">
          <cell r="A391">
            <v>3040038</v>
          </cell>
          <cell r="B391" t="str">
            <v>مصروف عينات _ تصنيع</v>
          </cell>
        </row>
        <row r="392">
          <cell r="A392">
            <v>3040039</v>
          </cell>
          <cell r="B392" t="str">
            <v>م. وجبات وضيافة_ تصنيع</v>
          </cell>
        </row>
        <row r="393">
          <cell r="A393">
            <v>3040040</v>
          </cell>
          <cell r="B393" t="str">
            <v>برمجة وصيانة حاسب الي _تصنيع</v>
          </cell>
        </row>
        <row r="394">
          <cell r="A394">
            <v>3040041</v>
          </cell>
          <cell r="B394" t="str">
            <v>م. بريد وهاتف _ تصنيع</v>
          </cell>
        </row>
        <row r="395">
          <cell r="A395">
            <v>3040042</v>
          </cell>
          <cell r="B395" t="str">
            <v>م. تامين سيارات _ تصنيع</v>
          </cell>
        </row>
        <row r="396">
          <cell r="A396">
            <v>3040043</v>
          </cell>
          <cell r="B396" t="str">
            <v>م. اعمال رسم مخططات _ تصنيع</v>
          </cell>
        </row>
        <row r="397">
          <cell r="A397">
            <v>3040044</v>
          </cell>
          <cell r="B397" t="str">
            <v>م.رسوم سابر/ساسو_ تصنيع</v>
          </cell>
        </row>
        <row r="398">
          <cell r="A398">
            <v>3040045</v>
          </cell>
          <cell r="B398" t="str">
            <v>م. ايجار حاويه _ تصنيع</v>
          </cell>
        </row>
        <row r="399">
          <cell r="A399">
            <v>3040046</v>
          </cell>
          <cell r="B399" t="str">
            <v>مصاريف عمولات بنكيه(تسييل اعتمادات وضمانات )_تصنيع</v>
          </cell>
        </row>
        <row r="400">
          <cell r="A400">
            <v>3040047</v>
          </cell>
          <cell r="B400" t="str">
            <v>م. اهلاك _ الاصول الثابته مصنع الحديد_ تصنيع</v>
          </cell>
        </row>
        <row r="401">
          <cell r="A401">
            <v>3040048</v>
          </cell>
          <cell r="B401" t="str">
            <v>م. اهلاك _ الاصول الثابته مصنع الزجاج _ تصنيع</v>
          </cell>
        </row>
        <row r="402">
          <cell r="A402">
            <v>3040049</v>
          </cell>
          <cell r="B402" t="str">
            <v>م. اهلاك _ الاصول الثابته _ تصنيع</v>
          </cell>
        </row>
        <row r="403">
          <cell r="A403">
            <v>3040050</v>
          </cell>
          <cell r="B403" t="str">
            <v>م.رمل وتر جيت - تصنيع</v>
          </cell>
        </row>
        <row r="404">
          <cell r="A404">
            <v>3040051</v>
          </cell>
          <cell r="B404" t="str">
            <v>مصروف صيانه عامة وسلامه _تصنيع</v>
          </cell>
        </row>
        <row r="405">
          <cell r="A405">
            <v>3040052</v>
          </cell>
          <cell r="B405" t="str">
            <v>م .عوده الموظفين عن طريق دول اخري _ تصنيع</v>
          </cell>
        </row>
        <row r="406">
          <cell r="A406">
            <v>3040053</v>
          </cell>
          <cell r="B406" t="str">
            <v>اجور عمالة يومية وادارية مؤجره _ تصنيع</v>
          </cell>
        </row>
        <row r="407">
          <cell r="A407">
            <v>3040054</v>
          </cell>
          <cell r="B407" t="str">
            <v xml:space="preserve"> دورات تدريبية _ تصنيع</v>
          </cell>
        </row>
        <row r="408">
          <cell r="A408">
            <v>3050002</v>
          </cell>
          <cell r="B408" t="str">
            <v xml:space="preserve"> خامات _ اكسسوارات  _AC.</v>
          </cell>
        </row>
        <row r="409">
          <cell r="A409">
            <v>3050003</v>
          </cell>
          <cell r="B409" t="str">
            <v xml:space="preserve"> خامات _ ألومنيوم _ ALU_ خامات.</v>
          </cell>
        </row>
        <row r="410">
          <cell r="A410">
            <v>3050004</v>
          </cell>
          <cell r="B410" t="str">
            <v xml:space="preserve"> خامات _صوف صخري   _ROCK.</v>
          </cell>
        </row>
        <row r="411">
          <cell r="A411">
            <v>3050005</v>
          </cell>
          <cell r="B411" t="str">
            <v xml:space="preserve"> خامات _حديد_ خامات _  STEEL.</v>
          </cell>
        </row>
        <row r="412">
          <cell r="A412">
            <v>3050006</v>
          </cell>
          <cell r="B412" t="str">
            <v>خامات _3M لواصق _ خامات -poli</v>
          </cell>
        </row>
        <row r="413">
          <cell r="A413">
            <v>3050007</v>
          </cell>
          <cell r="B413" t="str">
            <v xml:space="preserve"> خامات _سليكون  _ خامات _SILI.</v>
          </cell>
        </row>
        <row r="414">
          <cell r="A414">
            <v>3050008</v>
          </cell>
          <cell r="B414" t="str">
            <v xml:space="preserve"> خامات _كلادينج ولكسان    _ CLA.</v>
          </cell>
        </row>
        <row r="415">
          <cell r="A415">
            <v>3050009</v>
          </cell>
          <cell r="B415" t="str">
            <v>خامات_ براغي خابور سنفره اخري   _  TOOL.</v>
          </cell>
        </row>
        <row r="416">
          <cell r="A416">
            <v>3050010</v>
          </cell>
          <cell r="B416" t="str">
            <v>خامات _ربر _ خامات _GAS.</v>
          </cell>
        </row>
        <row r="417">
          <cell r="A417">
            <v>3050011</v>
          </cell>
          <cell r="B417" t="str">
            <v>خامات _ام دي اف</v>
          </cell>
        </row>
        <row r="418">
          <cell r="A418">
            <v>3050012</v>
          </cell>
          <cell r="B418" t="str">
            <v>خامات _رول تيب و ستريتش_ خامات ST_ROOL</v>
          </cell>
        </row>
        <row r="419">
          <cell r="A419">
            <v>3050013</v>
          </cell>
          <cell r="B419" t="str">
            <v>خامات _سلك المنيوم</v>
          </cell>
        </row>
        <row r="420">
          <cell r="A420">
            <v>3050014</v>
          </cell>
          <cell r="B420" t="str">
            <v>خامات _شيت نحاس</v>
          </cell>
        </row>
        <row r="421">
          <cell r="A421">
            <v>3050015</v>
          </cell>
          <cell r="B421" t="str">
            <v>خامات_استنالس تيل</v>
          </cell>
        </row>
        <row r="422">
          <cell r="A422">
            <v>3050016</v>
          </cell>
          <cell r="B422" t="str">
            <v xml:space="preserve"> خامات _ماكينات اتوماتيك وابواب دورما</v>
          </cell>
        </row>
        <row r="423">
          <cell r="A423">
            <v>3050017</v>
          </cell>
          <cell r="B423" t="str">
            <v xml:space="preserve"> خامات _متنوعه _ خامات</v>
          </cell>
        </row>
        <row r="424">
          <cell r="A424">
            <v>3050018</v>
          </cell>
          <cell r="B424" t="str">
            <v>م . خامات زجاج</v>
          </cell>
        </row>
        <row r="425">
          <cell r="A425">
            <v>3050019</v>
          </cell>
          <cell r="B425" t="str">
            <v>خامات سيكوريت زجاج</v>
          </cell>
        </row>
        <row r="426">
          <cell r="A426">
            <v>3050020</v>
          </cell>
          <cell r="B426" t="str">
            <v xml:space="preserve"> خامات _عوازل ودهانات اسطح _ خامات</v>
          </cell>
        </row>
        <row r="427">
          <cell r="A427">
            <v>3050021</v>
          </cell>
          <cell r="B427" t="str">
            <v>خامات_ دهان وطلاء وجلفنه المنيوم.</v>
          </cell>
        </row>
        <row r="428">
          <cell r="A428">
            <v>3050022</v>
          </cell>
          <cell r="B428" t="str">
            <v>خامات_ رمل  وتر جيت _ خامات</v>
          </cell>
        </row>
        <row r="429">
          <cell r="A429">
            <v>3050023</v>
          </cell>
          <cell r="B429" t="str">
            <v>خامات_ زجاج _ مصنع واجهات الرياض للزجاج</v>
          </cell>
        </row>
        <row r="430">
          <cell r="A430">
            <v>3050024</v>
          </cell>
          <cell r="B430" t="str">
            <v>خامات _ زجاج ضدد الرصاص</v>
          </cell>
        </row>
        <row r="431">
          <cell r="A431">
            <v>3050025</v>
          </cell>
          <cell r="B431" t="str">
            <v>مصروف تخليص جمركي _ خامات</v>
          </cell>
        </row>
        <row r="432">
          <cell r="A432">
            <v>3050026</v>
          </cell>
          <cell r="B432" t="str">
            <v>خامات _ زجاج ضدد الحريق</v>
          </cell>
        </row>
        <row r="433">
          <cell r="A433">
            <v>3050027</v>
          </cell>
          <cell r="B433" t="str">
            <v>خامات_ دهان وطلاء وجلفنه المنيوم__ مصنع الدهان</v>
          </cell>
        </row>
        <row r="434">
          <cell r="A434">
            <v>3050028</v>
          </cell>
          <cell r="B434" t="str">
            <v>خامات _ ابواب جاهزه مع الفريم المعدني</v>
          </cell>
        </row>
        <row r="435">
          <cell r="A435">
            <v>3050029</v>
          </cell>
          <cell r="B435" t="str">
            <v xml:space="preserve"> خامات _اعمال  رخام    _ .</v>
          </cell>
        </row>
        <row r="436">
          <cell r="A436">
            <v>3050030</v>
          </cell>
          <cell r="B436" t="str">
            <v xml:space="preserve"> خامات _اعمال الخشب   _ .</v>
          </cell>
        </row>
        <row r="437">
          <cell r="A437">
            <v>3050031</v>
          </cell>
          <cell r="B437" t="str">
            <v xml:space="preserve"> خامات _اعمال الخشب   _ مصنع الخشب</v>
          </cell>
        </row>
        <row r="438">
          <cell r="A438">
            <v>3050032</v>
          </cell>
          <cell r="B438" t="str">
            <v>خامات_ساندوتش بانل</v>
          </cell>
        </row>
        <row r="439">
          <cell r="A439">
            <v>3060001</v>
          </cell>
          <cell r="B439" t="str">
            <v>الراتب الاساسي  _ تركيبات مشاريع</v>
          </cell>
        </row>
        <row r="440">
          <cell r="A440">
            <v>3060002</v>
          </cell>
          <cell r="B440" t="str">
            <v>بدل سكن  _ تركيبات مشاريع</v>
          </cell>
        </row>
        <row r="441">
          <cell r="A441">
            <v>3060003</v>
          </cell>
          <cell r="B441" t="str">
            <v>بدل انتقال  _ تركيبات مشاريع</v>
          </cell>
        </row>
        <row r="442">
          <cell r="A442">
            <v>3060004</v>
          </cell>
          <cell r="B442" t="str">
            <v>بدل تذاكر سفر  _ تركيبات مشاريع</v>
          </cell>
        </row>
        <row r="443">
          <cell r="A443">
            <v>3060005</v>
          </cell>
          <cell r="B443" t="str">
            <v>مقابل مالي _ تركيبات مشاريع</v>
          </cell>
        </row>
        <row r="444">
          <cell r="A444">
            <v>3060006</v>
          </cell>
          <cell r="B444" t="str">
            <v>اجر اضافى  _ تركيبات مشاريع</v>
          </cell>
        </row>
        <row r="445">
          <cell r="A445">
            <v>3060007</v>
          </cell>
          <cell r="B445" t="str">
            <v>بدل طعام  _ تركيبات مشاريع</v>
          </cell>
        </row>
        <row r="446">
          <cell r="A446">
            <v>3060008</v>
          </cell>
          <cell r="B446" t="str">
            <v>مكافاه وحوافز وهدايا  _ تركيبات مشاريع</v>
          </cell>
        </row>
        <row r="447">
          <cell r="A447">
            <v>3060010</v>
          </cell>
          <cell r="B447" t="str">
            <v>تجديد الاقامات وخروج وعوده وفحص طبي وكارت عمل _ تركيبات مشاريع</v>
          </cell>
        </row>
        <row r="448">
          <cell r="A448">
            <v>3060011</v>
          </cell>
          <cell r="B448" t="str">
            <v>تأمين طبى_ تركيبات مشاريع</v>
          </cell>
        </row>
        <row r="449">
          <cell r="A449">
            <v>3060012</v>
          </cell>
          <cell r="B449" t="str">
            <v>تأمينات إجتماعية _ تركيبات مشاريع</v>
          </cell>
        </row>
        <row r="450">
          <cell r="A450">
            <v>3060013</v>
          </cell>
          <cell r="B450" t="str">
            <v>أدوية وعلاج _ تركيبات مشاريع</v>
          </cell>
        </row>
        <row r="451">
          <cell r="A451">
            <v>3060014</v>
          </cell>
          <cell r="B451" t="str">
            <v>م. مكافأة نهاية الخدمة _ تركيبات مشاريع</v>
          </cell>
        </row>
        <row r="452">
          <cell r="A452">
            <v>3060015</v>
          </cell>
          <cell r="B452" t="str">
            <v>بدل أجازات _ تركيبات مشاريع</v>
          </cell>
        </row>
        <row r="453">
          <cell r="A453">
            <v>3060016</v>
          </cell>
          <cell r="B453" t="str">
            <v>م. قص ولف وتشكيل مواد _ تركيبات مشاريع</v>
          </cell>
        </row>
        <row r="454">
          <cell r="A454">
            <v>3060017</v>
          </cell>
          <cell r="B454" t="str">
            <v>م. شحن ونقل وتحميل _ تركيبات مشاريع</v>
          </cell>
        </row>
        <row r="455">
          <cell r="A455">
            <v>3060018</v>
          </cell>
          <cell r="B455" t="str">
            <v>م. كهرباء و مياه _ تركيبات مشاريع</v>
          </cell>
        </row>
        <row r="456">
          <cell r="A456">
            <v>3060020</v>
          </cell>
          <cell r="B456" t="str">
            <v>م. ادوات مكتبيه و مطبوعات_ تركيبات مشاريع</v>
          </cell>
        </row>
        <row r="457">
          <cell r="A457">
            <v>3060021</v>
          </cell>
          <cell r="B457" t="str">
            <v>م. إيجار معدات_ تركيبات مشاريع</v>
          </cell>
        </row>
        <row r="458">
          <cell r="A458">
            <v>3060022</v>
          </cell>
          <cell r="B458" t="str">
            <v>م. صيانه وقطع غيار الات ومعدات واخري _ تركيبات مشاريع</v>
          </cell>
        </row>
        <row r="459">
          <cell r="A459">
            <v>3060023</v>
          </cell>
          <cell r="B459" t="str">
            <v>م. إكراميات وهدايا _ تركيبات مشاريع</v>
          </cell>
        </row>
        <row r="460">
          <cell r="A460">
            <v>3060024</v>
          </cell>
          <cell r="B460" t="str">
            <v>م. زيوت ومحروقات _ تركيبات مشاريع</v>
          </cell>
        </row>
        <row r="461">
          <cell r="A461">
            <v>3060025</v>
          </cell>
          <cell r="B461" t="str">
            <v>م. مهمات  مستهلكة _ تركيبات مشاريع</v>
          </cell>
        </row>
        <row r="462">
          <cell r="A462">
            <v>3060026</v>
          </cell>
          <cell r="B462" t="str">
            <v>م. سفر وانتقال  _ تركيبات مشاريع</v>
          </cell>
        </row>
        <row r="463">
          <cell r="A463">
            <v>3060027</v>
          </cell>
          <cell r="B463" t="str">
            <v>رسوم حكوميه واشتركات وغرامات_ تركيبات مشاريع</v>
          </cell>
        </row>
        <row r="464">
          <cell r="A464">
            <v>3060028</v>
          </cell>
          <cell r="B464" t="str">
            <v>م. صيانه و قطع غيار سيارات_ تركيبات مشاريع</v>
          </cell>
        </row>
        <row r="465">
          <cell r="A465">
            <v>3060029</v>
          </cell>
          <cell r="B465" t="str">
            <v>م. إيجار سيارات _ تركيبات مشاريع</v>
          </cell>
        </row>
        <row r="466">
          <cell r="A466">
            <v>3060031</v>
          </cell>
          <cell r="B466" t="str">
            <v>م. ايجارات سكن ووحدات سكنية_ تركيبات مشاريع</v>
          </cell>
        </row>
        <row r="467">
          <cell r="A467">
            <v>3060032</v>
          </cell>
          <cell r="B467" t="str">
            <v>م. مخالفات مرورية _ تركيبات مشاريع</v>
          </cell>
        </row>
        <row r="468">
          <cell r="A468">
            <v>3060033</v>
          </cell>
          <cell r="B468" t="str">
            <v>م. مستلزمات اعاشه و سكن _ تركيبات مشاريع</v>
          </cell>
        </row>
        <row r="469">
          <cell r="A469">
            <v>3060034</v>
          </cell>
          <cell r="B469" t="str">
            <v>م.تركيبات مقاولي الباطن وعمالة يوميه - تركيبات مشاريع</v>
          </cell>
        </row>
        <row r="470">
          <cell r="A470">
            <v>3060035</v>
          </cell>
          <cell r="B470" t="str">
            <v>م. بريد وهاتف _ تركيبات مشاريع</v>
          </cell>
        </row>
        <row r="471">
          <cell r="A471">
            <v>3060037</v>
          </cell>
          <cell r="B471" t="str">
            <v>م. تامين سيارات _ تركيبات مشاريع</v>
          </cell>
        </row>
        <row r="472">
          <cell r="A472">
            <v>3060038</v>
          </cell>
          <cell r="B472" t="str">
            <v>م. تاشيرات واستقدام ونقل كفالة _ تركيبات مشاريع</v>
          </cell>
        </row>
        <row r="473">
          <cell r="A473">
            <v>3060040</v>
          </cell>
          <cell r="B473" t="str">
            <v>م. وجبات وضيافة_ تركيبات مشاريع</v>
          </cell>
        </row>
        <row r="474">
          <cell r="A474">
            <v>3060041</v>
          </cell>
          <cell r="B474" t="str">
            <v>م. ايجار سقالات _ تركيبات مشاريع</v>
          </cell>
        </row>
        <row r="475">
          <cell r="A475">
            <v>3060043</v>
          </cell>
          <cell r="B475" t="str">
            <v>م. اعمال اختبارات_ تركيبات مشاريع</v>
          </cell>
        </row>
        <row r="476">
          <cell r="A476">
            <v>3060044</v>
          </cell>
          <cell r="B476" t="str">
            <v>م. خصم مسموح به __ تركيبات مشاريع</v>
          </cell>
        </row>
        <row r="477">
          <cell r="A477">
            <v>3060048</v>
          </cell>
          <cell r="B477" t="str">
            <v>م. اهلاك _ الاصول الثابته _ تركيبات مشاريع</v>
          </cell>
        </row>
        <row r="478">
          <cell r="A478">
            <v>3060052</v>
          </cell>
          <cell r="B478" t="str">
            <v>مصروف صيانه عامة وسلامه _تركيبات</v>
          </cell>
        </row>
        <row r="479">
          <cell r="A479">
            <v>3060053</v>
          </cell>
          <cell r="B479" t="str">
            <v>عمولة المشاريع _ مشاريع</v>
          </cell>
        </row>
        <row r="480">
          <cell r="A480">
            <v>3060054</v>
          </cell>
          <cell r="B480" t="str">
            <v>مصروف تامين علي المشاريع</v>
          </cell>
        </row>
        <row r="481">
          <cell r="A481">
            <v>3060055</v>
          </cell>
          <cell r="B481" t="str">
            <v>اجور عمالة يومية مؤجره _ تركيبات</v>
          </cell>
        </row>
        <row r="482">
          <cell r="A482">
            <v>3060056</v>
          </cell>
          <cell r="B482" t="str">
            <v>رواتب ادارية خارجية مشرفين _ تركيبات</v>
          </cell>
        </row>
        <row r="483">
          <cell r="A483">
            <v>3060057</v>
          </cell>
          <cell r="B483" t="str">
            <v>م. حسابات انشائية _ تركيبات ومشاريع</v>
          </cell>
        </row>
        <row r="484">
          <cell r="A484">
            <v>3060064</v>
          </cell>
          <cell r="B484" t="str">
            <v>مصاريف استهلاك حق الاستخدام_ عقود الايجارات</v>
          </cell>
        </row>
        <row r="485">
          <cell r="A485">
            <v>3060065</v>
          </cell>
          <cell r="B485" t="str">
            <v>مصاريف الخرسانة الجاهزة</v>
          </cell>
        </row>
        <row r="486">
          <cell r="A486">
            <v>4010201</v>
          </cell>
          <cell r="B486" t="str">
            <v>ايرادات _ المشاريع بضريبه مبيعات 5%</v>
          </cell>
        </row>
        <row r="487">
          <cell r="A487">
            <v>4010202</v>
          </cell>
          <cell r="B487" t="str">
            <v>ايرادات _ المشاريع بضريبه مبيعات 15%</v>
          </cell>
        </row>
        <row r="488">
          <cell r="A488">
            <v>4010203</v>
          </cell>
          <cell r="B488" t="str">
            <v>ايرادات _  غير مفوترة عام 2019 - 2020 - 2021</v>
          </cell>
        </row>
        <row r="489">
          <cell r="A489">
            <v>4010204</v>
          </cell>
          <cell r="B489" t="str">
            <v>ايرادات _ من نسب الانجاز محققه</v>
          </cell>
        </row>
        <row r="490">
          <cell r="A490">
            <v>4010401</v>
          </cell>
          <cell r="B490" t="str">
            <v>ايرادات_  بيع سكراب المنيوم وبودرة</v>
          </cell>
        </row>
        <row r="491">
          <cell r="A491">
            <v>4010402</v>
          </cell>
          <cell r="B491" t="str">
            <v>ايرادات _  مبيعات مواد0</v>
          </cell>
        </row>
        <row r="492">
          <cell r="A492">
            <v>4010403</v>
          </cell>
          <cell r="B492" t="str">
            <v>ايرادات _  بيع سكراب حديد</v>
          </cell>
        </row>
        <row r="493">
          <cell r="A493">
            <v>4010404</v>
          </cell>
          <cell r="B493" t="str">
            <v>ايرادات _  مبيعات زجاج واجهات الرياض</v>
          </cell>
        </row>
        <row r="494">
          <cell r="A494">
            <v>4010405</v>
          </cell>
          <cell r="B494" t="str">
            <v>ايرادات _  مبيعات  متنوعة</v>
          </cell>
        </row>
        <row r="495">
          <cell r="A495">
            <v>4010406</v>
          </cell>
          <cell r="B495" t="str">
            <v>ايرادات _  مبيعات كلادينج _سكراب</v>
          </cell>
        </row>
        <row r="496">
          <cell r="A496">
            <v>4010407</v>
          </cell>
          <cell r="B496" t="str">
            <v>ايرادات _  بيع اصول ثابتة</v>
          </cell>
        </row>
        <row r="497">
          <cell r="A497">
            <v>4010501</v>
          </cell>
          <cell r="B497" t="str">
            <v>مردوات مبيعات المشاريع 0</v>
          </cell>
        </row>
        <row r="498">
          <cell r="A498">
            <v>6010001</v>
          </cell>
          <cell r="B498" t="str">
            <v>المشتريات بغرض  اعادة البيع</v>
          </cell>
        </row>
        <row r="499">
          <cell r="A499">
            <v>20301001</v>
          </cell>
          <cell r="B499" t="str">
            <v>شركة ارميتال للصناعات المعدنية المحدوده-دائنو شراء اصول</v>
          </cell>
        </row>
        <row r="500">
          <cell r="A500">
            <v>101010201</v>
          </cell>
          <cell r="B500" t="str">
            <v>الصندوق الرئيسى</v>
          </cell>
        </row>
        <row r="501">
          <cell r="A501">
            <v>101010301</v>
          </cell>
          <cell r="B501" t="str">
            <v>SA36 1000 0021 6614 5400 0108_بنك اهلى انظمه</v>
          </cell>
        </row>
        <row r="502">
          <cell r="A502">
            <v>101010302</v>
          </cell>
          <cell r="B502" t="str">
            <v>SA 6615000-451119879210004_بنك البلاد انظمة</v>
          </cell>
        </row>
        <row r="503">
          <cell r="A503">
            <v>101010303</v>
          </cell>
          <cell r="B503" t="str">
            <v xml:space="preserve"> SA 93 1000 00-21 6739 5800 0101_بنك اهلى واجهات</v>
          </cell>
        </row>
        <row r="504">
          <cell r="A504">
            <v>101010304</v>
          </cell>
          <cell r="B504" t="str">
            <v xml:space="preserve"> SA 50 6500 00-00 1183 5222 5001_البنك السعودى للاستثمار</v>
          </cell>
        </row>
        <row r="505">
          <cell r="A505">
            <v>101010305</v>
          </cell>
          <cell r="B505" t="str">
            <v>SA 10 5000 0000_ 0107 8739 3001_البنك الاول انظمة</v>
          </cell>
        </row>
        <row r="506">
          <cell r="A506">
            <v>101010306</v>
          </cell>
          <cell r="B506" t="str">
            <v>SA 4040 00000000_ 2707002933_بنك سامبا انظمة</v>
          </cell>
        </row>
        <row r="507">
          <cell r="A507">
            <v>101010307</v>
          </cell>
          <cell r="B507" t="str">
            <v>بنك الانماء انظمة _ 5305000068200994668000 SA</v>
          </cell>
        </row>
        <row r="508">
          <cell r="A508">
            <v>101010308</v>
          </cell>
          <cell r="B508" t="str">
            <v>SA 5655 000 000 097 444 500 366_بنك الفرنسى انظمة</v>
          </cell>
        </row>
        <row r="509">
          <cell r="A509">
            <v>101010309</v>
          </cell>
          <cell r="B509" t="str">
            <v>SA 6810 000 021 600 000 125 802_بنك الاهلى اخشاب</v>
          </cell>
        </row>
        <row r="510">
          <cell r="A510">
            <v>101010310</v>
          </cell>
          <cell r="B510" t="str">
            <v>البنك اسعودي الفرنسي _ 97444500269</v>
          </cell>
        </row>
        <row r="511">
          <cell r="A511">
            <v>101010311</v>
          </cell>
          <cell r="B511" t="str">
            <v>بنك ساب _SA 5545000000819051343001</v>
          </cell>
        </row>
        <row r="512">
          <cell r="A512">
            <v>101010312</v>
          </cell>
          <cell r="B512" t="str">
            <v>بنك الرياض _ SA1320000002453060559940</v>
          </cell>
        </row>
        <row r="513">
          <cell r="A513">
            <v>101010501</v>
          </cell>
          <cell r="B513" t="str">
            <v>مقدم _ تامين طبى _ انظمة رقم 19329960</v>
          </cell>
        </row>
        <row r="514">
          <cell r="A514">
            <v>101010502</v>
          </cell>
          <cell r="B514" t="str">
            <v>مقدم _ مصروف  اقامات وكروت عمل</v>
          </cell>
        </row>
        <row r="515">
          <cell r="A515">
            <v>101010503</v>
          </cell>
          <cell r="B515" t="str">
            <v>مقدم _ إيجارات مدفوعة مقدما انظمه واخري</v>
          </cell>
        </row>
        <row r="516">
          <cell r="A516">
            <v>101010504</v>
          </cell>
          <cell r="B516" t="str">
            <v>مقدم _ مصروف اشتراك انترنت</v>
          </cell>
        </row>
        <row r="517">
          <cell r="A517">
            <v>101010505</v>
          </cell>
          <cell r="B517" t="str">
            <v>مقدم _ تامين سيارات المصنع</v>
          </cell>
        </row>
        <row r="518">
          <cell r="A518">
            <v>101010506</v>
          </cell>
          <cell r="B518" t="str">
            <v>مقدم _ تامين  علي المصنع</v>
          </cell>
        </row>
        <row r="519">
          <cell r="A519">
            <v>101010507</v>
          </cell>
          <cell r="B519" t="str">
            <v>مقدم _ تامين طبى _ حديد رقم 18728936</v>
          </cell>
        </row>
        <row r="520">
          <cell r="A520">
            <v>101010508</v>
          </cell>
          <cell r="B520" t="str">
            <v>مقدم _ تامين طبى _ زجاج رقم 16628011</v>
          </cell>
        </row>
        <row r="521">
          <cell r="A521">
            <v>101010509</v>
          </cell>
          <cell r="B521" t="str">
            <v>مقدم _ تامين طبى _ انظمة مقاولات رقم17393955</v>
          </cell>
        </row>
        <row r="522">
          <cell r="A522">
            <v>101010511</v>
          </cell>
          <cell r="B522" t="str">
            <v>مقدم _تامين طبى _ التعاونيه الزجاج_19028372.</v>
          </cell>
        </row>
        <row r="523">
          <cell r="A523">
            <v>101010512</v>
          </cell>
          <cell r="B523" t="str">
            <v>مقدم _ تامين طبى _ شركة الاتحاد للتامين التعاونية</v>
          </cell>
        </row>
        <row r="524">
          <cell r="A524">
            <v>101010513</v>
          </cell>
          <cell r="B524" t="str">
            <v>مقدم _ تامين طبى _ الخشب رقم _ 20254378</v>
          </cell>
        </row>
        <row r="525">
          <cell r="A525">
            <v>101010514</v>
          </cell>
          <cell r="B525" t="str">
            <v>مقدم _ مصاريف اخري</v>
          </cell>
        </row>
        <row r="526">
          <cell r="A526">
            <v>101010515</v>
          </cell>
          <cell r="B526" t="str">
            <v>مقدم _ تامين طبى _ المنيوم رقم _ 22147169</v>
          </cell>
        </row>
        <row r="527">
          <cell r="A527">
            <v>101010516</v>
          </cell>
          <cell r="B527" t="str">
            <v>مقدم _ تامين علي المشاريع</v>
          </cell>
        </row>
        <row r="528">
          <cell r="A528">
            <v>101010517</v>
          </cell>
          <cell r="B528" t="str">
            <v>مقدم _ تامين طبى _ المنصورة</v>
          </cell>
        </row>
        <row r="529">
          <cell r="A529">
            <v>101010518</v>
          </cell>
          <cell r="B529" t="str">
            <v>مقدم _ تمديد ضمان الدفعة المقدمة   _ المركز المالي</v>
          </cell>
        </row>
        <row r="530">
          <cell r="A530">
            <v>101010519</v>
          </cell>
          <cell r="B530" t="str">
            <v>مقدم _ تمديد ضمان النهائي   _ المركز المالي</v>
          </cell>
        </row>
        <row r="531">
          <cell r="A531">
            <v>101010520</v>
          </cell>
          <cell r="B531" t="str">
            <v>مقدم _ تامين طبى _  مصنع اطارات السعودية</v>
          </cell>
        </row>
        <row r="532">
          <cell r="A532">
            <v>101010521</v>
          </cell>
          <cell r="B532" t="str">
            <v>مقدم _ تامين طبى _ المنيوم والزجاج  رقم _ 28872045</v>
          </cell>
        </row>
        <row r="533">
          <cell r="A533">
            <v>101010522</v>
          </cell>
          <cell r="B533" t="str">
            <v>مقدم _ اتفاقية التسهيلات البنك الفرنسي</v>
          </cell>
        </row>
        <row r="534">
          <cell r="A534">
            <v>101010523</v>
          </cell>
          <cell r="B534" t="str">
            <v>مقدم _ إيجارات معدات مدفوعة مقدما</v>
          </cell>
        </row>
        <row r="535">
          <cell r="A535">
            <v>101010601</v>
          </cell>
          <cell r="B535" t="str">
            <v>مخزن رقم 2</v>
          </cell>
        </row>
        <row r="536">
          <cell r="A536">
            <v>101010602</v>
          </cell>
          <cell r="B536" t="str">
            <v>مخزن رقم 8..</v>
          </cell>
        </row>
        <row r="537">
          <cell r="A537">
            <v>101010604</v>
          </cell>
          <cell r="B537" t="str">
            <v>مخزن الدهان</v>
          </cell>
        </row>
        <row r="538">
          <cell r="A538">
            <v>101010605</v>
          </cell>
          <cell r="B538" t="str">
            <v>مخزن رقم 8 المنيوم متنوعه</v>
          </cell>
        </row>
        <row r="539">
          <cell r="A539">
            <v>101010606</v>
          </cell>
          <cell r="B539" t="str">
            <v>مخزن رقم 6</v>
          </cell>
        </row>
        <row r="540">
          <cell r="A540">
            <v>101010607</v>
          </cell>
          <cell r="B540" t="str">
            <v>مخزن رقم 7</v>
          </cell>
        </row>
        <row r="541">
          <cell r="A541">
            <v>101010608</v>
          </cell>
          <cell r="B541" t="str">
            <v>مخزن المصانع المنيوم وحديد</v>
          </cell>
        </row>
        <row r="542">
          <cell r="A542">
            <v>101010701</v>
          </cell>
          <cell r="B542" t="str">
            <v>فروع شقيقة _ مصنع واجهات الرياض للالمنيوم والزجاج</v>
          </cell>
        </row>
        <row r="543">
          <cell r="A543">
            <v>101010702</v>
          </cell>
          <cell r="B543" t="str">
            <v>فروع شقيقة _ مصنع واجهات الرياض للصناعات المعدنيه</v>
          </cell>
        </row>
        <row r="544">
          <cell r="A544">
            <v>101010703</v>
          </cell>
          <cell r="B544" t="str">
            <v>فروع شقيقة _ مصنع واجهات الرياض للصناعات الخشبيه</v>
          </cell>
        </row>
        <row r="545">
          <cell r="A545">
            <v>101010704</v>
          </cell>
          <cell r="B545" t="str">
            <v>فروع شقيقة _ مصنع تقنية الطلاء للصناعه_مصنع الدهان</v>
          </cell>
        </row>
        <row r="546">
          <cell r="A546">
            <v>101010802</v>
          </cell>
          <cell r="B546" t="str">
            <v>مدينون _ مؤسسة تاهيل الحلول_رواتب حماية الاجور</v>
          </cell>
        </row>
        <row r="547">
          <cell r="A547">
            <v>101010803</v>
          </cell>
          <cell r="B547" t="str">
            <v>مدينون _  بنيامين بحر يوسف _ رسومات_مصر</v>
          </cell>
        </row>
        <row r="548">
          <cell r="A548">
            <v>101010804</v>
          </cell>
          <cell r="B548" t="str">
            <v>مدينون _ سلف العاملين تابع لبرنامج الرواتب</v>
          </cell>
        </row>
        <row r="549">
          <cell r="A549">
            <v>101010805</v>
          </cell>
          <cell r="B549" t="str">
            <v>مدينون _ شركة محاور الدولية _محمد عبده ريع بخش</v>
          </cell>
        </row>
        <row r="550">
          <cell r="A550">
            <v>101010812</v>
          </cell>
          <cell r="B550" t="str">
            <v>مدينون _ دينون هيئة الزكاه والدخل _ ضريبه vat</v>
          </cell>
        </row>
        <row r="551">
          <cell r="A551">
            <v>101010813</v>
          </cell>
          <cell r="B551" t="str">
            <v>مدينون _ عادل سيد محمد السيد</v>
          </cell>
        </row>
        <row r="552">
          <cell r="A552">
            <v>101010814</v>
          </cell>
          <cell r="B552" t="str">
            <v>مدينون _ مصنع الو سيستمز الشرق الاوسط مصر</v>
          </cell>
        </row>
        <row r="553">
          <cell r="A553">
            <v>101010817</v>
          </cell>
          <cell r="B553" t="str">
            <v>مدينون_شركة اوستن الشرق الاوسط</v>
          </cell>
        </row>
        <row r="554">
          <cell r="A554">
            <v>101010819</v>
          </cell>
          <cell r="B554" t="str">
            <v>مدينون _ شركة رونق الطلاء الدولية.</v>
          </cell>
        </row>
        <row r="555">
          <cell r="A555">
            <v>101010820</v>
          </cell>
          <cell r="B555" t="str">
            <v>مدينون _ شركة شركة اجود للالمنيوم _ سكراب</v>
          </cell>
        </row>
        <row r="556">
          <cell r="A556">
            <v>101010821</v>
          </cell>
          <cell r="B556" t="str">
            <v>مدينون _  شركة تقنية البناء التجاريه _باوتك _ BAUTECH</v>
          </cell>
        </row>
        <row r="557">
          <cell r="A557">
            <v>101010822</v>
          </cell>
          <cell r="B557" t="str">
            <v>مدينو _ابراهيم لبد _مشروع وادي الدواسر</v>
          </cell>
        </row>
        <row r="558">
          <cell r="A558">
            <v>101010823</v>
          </cell>
          <cell r="B558" t="str">
            <v>مدينون _ مروان محمد الغانمي _حديد نجران</v>
          </cell>
        </row>
        <row r="559">
          <cell r="A559">
            <v>101010825</v>
          </cell>
          <cell r="B559" t="str">
            <v>مدينون _ البناء التخصصية _ مبيعات زجاج_ASHAR</v>
          </cell>
        </row>
        <row r="560">
          <cell r="A560">
            <v>101010827</v>
          </cell>
          <cell r="B560" t="str">
            <v>مدينون _ تامين ايجار عقارات</v>
          </cell>
        </row>
        <row r="561">
          <cell r="A561">
            <v>101010829</v>
          </cell>
          <cell r="B561" t="str">
            <v>مدينون _ شركة انفال التعمير للمقاولات _ سكراب</v>
          </cell>
        </row>
        <row r="562">
          <cell r="A562">
            <v>101010830</v>
          </cell>
          <cell r="B562" t="str">
            <v>مدينون _شركة ركن المعادن للتجارة والصناعة_ سكراب</v>
          </cell>
        </row>
        <row r="563">
          <cell r="A563">
            <v>101010831</v>
          </cell>
          <cell r="B563" t="str">
            <v>مدينون _ شركة ميان  MCC_عمالة مؤجره0</v>
          </cell>
        </row>
        <row r="564">
          <cell r="A564">
            <v>101010832</v>
          </cell>
          <cell r="B564" t="str">
            <v>مدينون _ سامى عبد الله فيضى المحامى</v>
          </cell>
        </row>
        <row r="565">
          <cell r="A565">
            <v>101010833</v>
          </cell>
          <cell r="B565" t="str">
            <v>مدينون _ شركة المدافعة للمحاماه والاستشارات</v>
          </cell>
        </row>
        <row r="566">
          <cell r="A566">
            <v>101010834</v>
          </cell>
          <cell r="B566" t="str">
            <v>مدينون _ مؤسسة تاهيل الحلول للمقاولات</v>
          </cell>
        </row>
        <row r="567">
          <cell r="A567">
            <v>101010835</v>
          </cell>
          <cell r="B567" t="str">
            <v>مدينون _ شركة مصنع المنصوره للصناعات المعدنيه</v>
          </cell>
        </row>
        <row r="568">
          <cell r="A568">
            <v>101010836</v>
          </cell>
          <cell r="B568" t="str">
            <v>مدينون _مصنع رمز البدران للصناعة</v>
          </cell>
        </row>
        <row r="569">
          <cell r="A569">
            <v>101010837</v>
          </cell>
          <cell r="B569" t="str">
            <v>مدينون _مؤسسة مسفر بن بريكان ال ظافر</v>
          </cell>
        </row>
        <row r="570">
          <cell r="A570">
            <v>101010838</v>
          </cell>
          <cell r="B570" t="str">
            <v>مدينون _شركة راك السعودية الصناعية</v>
          </cell>
        </row>
        <row r="571">
          <cell r="A571">
            <v>101010839</v>
          </cell>
          <cell r="B571" t="str">
            <v>مدينون _ مصنع تكنولوجيا المعادن _ سكراب</v>
          </cell>
        </row>
        <row r="572">
          <cell r="A572">
            <v>101010840</v>
          </cell>
          <cell r="B572" t="str">
            <v>مدينون _شركة أضواء الفايز للمقاولات_ سكراب</v>
          </cell>
        </row>
        <row r="573">
          <cell r="A573">
            <v>101010841</v>
          </cell>
          <cell r="B573" t="str">
            <v>مدينون _ مصطفى احمد رجاء عبد الوهاب</v>
          </cell>
        </row>
        <row r="574">
          <cell r="A574">
            <v>101010842</v>
          </cell>
          <cell r="B574" t="str">
            <v>مدينون _مصنع سكنى البيوت للالمنيوم و الزجاج_ سكراب</v>
          </cell>
        </row>
        <row r="575">
          <cell r="A575">
            <v>101010843</v>
          </cell>
          <cell r="B575" t="str">
            <v>مدينون _شركة خطوط الطول للمقاولات العامة_ سكراب</v>
          </cell>
        </row>
        <row r="576">
          <cell r="A576">
            <v>101010844</v>
          </cell>
          <cell r="B576" t="str">
            <v>مدينون _بنزين ساسكو_ 3367 TXB_حسين سالم_</v>
          </cell>
        </row>
        <row r="577">
          <cell r="A577">
            <v>101010845</v>
          </cell>
          <cell r="B577" t="str">
            <v>مدينون _ بنزين ساسكو_ 9287 HSA_سيد سويلم_53416</v>
          </cell>
        </row>
        <row r="578">
          <cell r="A578">
            <v>101010846</v>
          </cell>
          <cell r="B578" t="str">
            <v>مدينون _  بنزين ساسكو_ 4034 HVA _محروس _  13038</v>
          </cell>
        </row>
        <row r="579">
          <cell r="A579">
            <v>101010847</v>
          </cell>
          <cell r="B579" t="str">
            <v>مدينون _  بنزين ساسكو باص كوستر _  LXB  7321 - اسامه شلبي</v>
          </cell>
        </row>
        <row r="580">
          <cell r="A580">
            <v>101010848</v>
          </cell>
          <cell r="B580" t="str">
            <v>مدينون _  بنزين ساسكو 2463 UNA_علاء احمد  _ 13036</v>
          </cell>
        </row>
        <row r="581">
          <cell r="A581">
            <v>101010849</v>
          </cell>
          <cell r="B581" t="str">
            <v>مدينون _   بنزين ساسكو_ 4534 GDB _علاء احمد _   03176</v>
          </cell>
        </row>
        <row r="582">
          <cell r="A582">
            <v>101010850</v>
          </cell>
          <cell r="B582" t="str">
            <v>مدينون _   بنزين ساسكو 2496 ZEA_حسين سليم _ 12603</v>
          </cell>
        </row>
        <row r="583">
          <cell r="A583">
            <v>101010851</v>
          </cell>
          <cell r="B583" t="str">
            <v>مدينون _   بنزين ساسكو_6322 KJA_علاء احمد _13043</v>
          </cell>
        </row>
        <row r="584">
          <cell r="A584">
            <v>101010852</v>
          </cell>
          <cell r="B584" t="str">
            <v>مدينون _  بنزين ساسكو_2275 DRA_ شادي_12527</v>
          </cell>
        </row>
        <row r="585">
          <cell r="A585">
            <v>101010853</v>
          </cell>
          <cell r="B585" t="str">
            <v>مدينون _ بنزين ساسكو_  شريحه _2405 L SB_ حسين محمد</v>
          </cell>
        </row>
        <row r="586">
          <cell r="A586">
            <v>101010854</v>
          </cell>
          <cell r="B586" t="str">
            <v>مدينون _  بنزين ساسكو_  GNA 3605  احمد العجمي</v>
          </cell>
        </row>
        <row r="587">
          <cell r="A587">
            <v>101010855</v>
          </cell>
          <cell r="B587" t="str">
            <v>مدينون _  بنزين ساسكو 2275 GBB_ ربيع _ 02909</v>
          </cell>
        </row>
        <row r="588">
          <cell r="A588">
            <v>101010856</v>
          </cell>
          <cell r="B588" t="str">
            <v>مدينون _  بنزين ساسكو_ باص لوحة رقم 4340 _ 54899( شريحه alj 7926 )</v>
          </cell>
        </row>
        <row r="589">
          <cell r="A589">
            <v>101010857</v>
          </cell>
          <cell r="B589" t="str">
            <v>مدينون _ بنزين ساسكو_8804 zva _ علاءاحمد _ 002950</v>
          </cell>
        </row>
        <row r="590">
          <cell r="A590">
            <v>101010858</v>
          </cell>
          <cell r="B590" t="str">
            <v>مدينون _ بنزين ساسكو  هايلوكس 2023 _  UXB 1953  احمد عبد الهادي</v>
          </cell>
        </row>
        <row r="591">
          <cell r="A591">
            <v>101010859</v>
          </cell>
          <cell r="B591" t="str">
            <v>مدينون _ بنزين ساسكو_6158 LUA_ احمد عبدالهادي_ 03274</v>
          </cell>
        </row>
        <row r="592">
          <cell r="A592">
            <v>101010860</v>
          </cell>
          <cell r="B592" t="str">
            <v>مدينون _ بنزين ساسكو_ 9134 ZXB_احمد وحيد_</v>
          </cell>
        </row>
        <row r="593">
          <cell r="A593">
            <v>101010861</v>
          </cell>
          <cell r="B593" t="str">
            <v>مدينون _ بنزين ساسكو_  8228 tua _ ربيع وحيد  _ 02948</v>
          </cell>
        </row>
        <row r="594">
          <cell r="A594">
            <v>101010862</v>
          </cell>
          <cell r="B594" t="str">
            <v>مدينون _ بنزين ساسكو_ 6776 ABB_ احمد  وحيد _ 03200( رضا سمير )</v>
          </cell>
        </row>
        <row r="595">
          <cell r="A595">
            <v>101010863</v>
          </cell>
          <cell r="B595" t="str">
            <v>مدينون _ بنزين ساسكو_  بطاقة المترو_ابراهيم ذكي 6322-KJA</v>
          </cell>
        </row>
        <row r="596">
          <cell r="A596">
            <v>101010864</v>
          </cell>
          <cell r="B596" t="str">
            <v>مدينون _ بنزين ساسكو_  بطاقة حسين سالم - XHA 3826</v>
          </cell>
        </row>
        <row r="597">
          <cell r="A597">
            <v>101010865</v>
          </cell>
          <cell r="B597" t="str">
            <v>مدينون _ حساب مشترك جاري المنصورة وجاري انظمة</v>
          </cell>
        </row>
        <row r="598">
          <cell r="A598">
            <v>101010866</v>
          </cell>
          <cell r="B598" t="str">
            <v>مدينون _ مزايا ومكافأة المدير العام</v>
          </cell>
        </row>
        <row r="599">
          <cell r="A599">
            <v>101010867</v>
          </cell>
          <cell r="B599" t="str">
            <v>مدينون _ بنزين ساسكو_  بطاقة اسامه شلبي - سبورتاج ر د ط 1889</v>
          </cell>
        </row>
        <row r="600">
          <cell r="A600">
            <v>101010868</v>
          </cell>
          <cell r="B600" t="str">
            <v>مدينون _ تامين ايجار ات ارض الخرج  مستردة</v>
          </cell>
        </row>
        <row r="601">
          <cell r="A601">
            <v>101010901</v>
          </cell>
          <cell r="B601" t="str">
            <v>VAT _ الاستيرادات الخاضعه  المسدده للجمارك _5%</v>
          </cell>
        </row>
        <row r="602">
          <cell r="A602">
            <v>101010902</v>
          </cell>
          <cell r="B602" t="str">
            <v>VAT _ المشتريات الخاضعه بنسبة 5%(مصروفات)</v>
          </cell>
        </row>
        <row r="603">
          <cell r="A603">
            <v>101010903</v>
          </cell>
          <cell r="B603" t="str">
            <v>VAT _ علي المشتريات 5%(مشتريات مواد)</v>
          </cell>
        </row>
        <row r="604">
          <cell r="A604">
            <v>101010904</v>
          </cell>
          <cell r="B604" t="str">
            <v>VAT _ الاستيرادات الخاضعه  المسدده للجمارك _15%</v>
          </cell>
        </row>
        <row r="605">
          <cell r="A605">
            <v>101010905</v>
          </cell>
          <cell r="B605" t="str">
            <v>VAT _ المشتريات الخاضعه بنسبة 15%(مصروفات)</v>
          </cell>
        </row>
        <row r="606">
          <cell r="A606">
            <v>101010906</v>
          </cell>
          <cell r="B606" t="str">
            <v>VAT _ علي المشتريات 15%(مشتريات مواد)</v>
          </cell>
        </row>
        <row r="607">
          <cell r="A607">
            <v>101011002</v>
          </cell>
          <cell r="B607" t="str">
            <v>ضمان اعمال_ كاب 2 مكه_10012</v>
          </cell>
        </row>
        <row r="608">
          <cell r="A608">
            <v>101011003</v>
          </cell>
          <cell r="B608" t="str">
            <v>ضمان اعمال_ كاب2 المدينه_10012</v>
          </cell>
        </row>
        <row r="609">
          <cell r="A609">
            <v>101011006</v>
          </cell>
          <cell r="B609" t="str">
            <v>ضمان اعمال_ ايه بي في روك-استيل_10017</v>
          </cell>
        </row>
        <row r="610">
          <cell r="A610">
            <v>101011007</v>
          </cell>
          <cell r="B610" t="str">
            <v>ضمان اعمال_ كاب 5</v>
          </cell>
        </row>
        <row r="611">
          <cell r="A611">
            <v>101011014</v>
          </cell>
          <cell r="B611" t="str">
            <v>ضمان اعمال _ شركة ارميتال مشروع المترو_10080</v>
          </cell>
        </row>
        <row r="612">
          <cell r="A612">
            <v>101011015</v>
          </cell>
          <cell r="B612" t="str">
            <v>ضمان اعمال _ كاب 2 السيف - تبوك_10033</v>
          </cell>
        </row>
        <row r="613">
          <cell r="A613">
            <v>101011029</v>
          </cell>
          <cell r="B613" t="str">
            <v>ضمان اعمال _ شركة العراب للمقاولات_10077</v>
          </cell>
        </row>
        <row r="614">
          <cell r="A614">
            <v>101011030</v>
          </cell>
          <cell r="B614" t="str">
            <v>ضمان اعمال _ الشركة السعودية للخدمات- المطار_10079</v>
          </cell>
        </row>
        <row r="615">
          <cell r="A615">
            <v>101011034</v>
          </cell>
          <cell r="B615" t="str">
            <v>ضمان اعمال _ كاب A2 السيف - الرياض_10097</v>
          </cell>
        </row>
        <row r="616">
          <cell r="A616">
            <v>101011036</v>
          </cell>
          <cell r="B616" t="str">
            <v>ضمان اعمال_ شركة الراشد مواقع (الرياض الدمام المدينة)_10141</v>
          </cell>
        </row>
        <row r="617">
          <cell r="A617">
            <v>101011037</v>
          </cell>
          <cell r="B617" t="str">
            <v>ضمان اعمال_ شركة باكس - المترو_10145.</v>
          </cell>
        </row>
        <row r="618">
          <cell r="A618">
            <v>101011038</v>
          </cell>
          <cell r="B618" t="str">
            <v>kap 2 steel _ abv -ضمان اعمال</v>
          </cell>
        </row>
        <row r="619">
          <cell r="A619">
            <v>101011039</v>
          </cell>
          <cell r="B619" t="str">
            <v>ضمان اعمال _ANM 3E2 STATION _  10139</v>
          </cell>
        </row>
        <row r="620">
          <cell r="A620">
            <v>101011040</v>
          </cell>
          <cell r="B620" t="str">
            <v>ضمان اعمال _ شركة الراشد مركز التدريب</v>
          </cell>
        </row>
        <row r="621">
          <cell r="A621">
            <v>101011041</v>
          </cell>
          <cell r="B621" t="str">
            <v>ضمان اعمال _ موبكو-سوفيتيل_10137</v>
          </cell>
        </row>
        <row r="622">
          <cell r="A622">
            <v>101011043</v>
          </cell>
          <cell r="B622" t="str">
            <v>ضمان اعمال_ شركة الراشد - المدينة ضد الرصاص_14241</v>
          </cell>
        </row>
        <row r="623">
          <cell r="A623">
            <v>101011044</v>
          </cell>
          <cell r="B623" t="str">
            <v>ضمان اعمال _ شركة مورجنتى _القدية</v>
          </cell>
        </row>
        <row r="624">
          <cell r="A624">
            <v>101011045</v>
          </cell>
          <cell r="B624" t="str">
            <v>ضمان اعمال _ ساب - السيف</v>
          </cell>
        </row>
        <row r="625">
          <cell r="A625">
            <v>101011046</v>
          </cell>
          <cell r="B625" t="str">
            <v>ضمان اعمال_ الخنيني Package_7</v>
          </cell>
        </row>
        <row r="626">
          <cell r="A626">
            <v>101011047</v>
          </cell>
          <cell r="B626" t="str">
            <v>ضمان اعمال _ شركة محمد الراشد ماركو</v>
          </cell>
        </row>
        <row r="627">
          <cell r="A627">
            <v>101011048</v>
          </cell>
          <cell r="B627" t="str">
            <v>ضمان اعمال _ شركة العراب - كاب 4 ضد الرصاص 6 مواقع _10138</v>
          </cell>
        </row>
        <row r="628">
          <cell r="A628">
            <v>101011049</v>
          </cell>
          <cell r="B628" t="str">
            <v>ضمان اعمال_ مشروع هيلتون _ شركة وادي البناء</v>
          </cell>
        </row>
        <row r="629">
          <cell r="A629">
            <v>101011050</v>
          </cell>
          <cell r="B629" t="str">
            <v>ضمان اعمال _ شركة مواطن الدولية _10175</v>
          </cell>
        </row>
        <row r="630">
          <cell r="A630">
            <v>101011051</v>
          </cell>
          <cell r="B630" t="str">
            <v>ضمان اعمال _ شركة سفاري المحدوده _ 10178</v>
          </cell>
        </row>
        <row r="631">
          <cell r="A631">
            <v>101011052</v>
          </cell>
          <cell r="B631" t="str">
            <v>ضمان اعمال_شركة غنيم الدولية لاعمال المقاولات المحدودة _داري قريش</v>
          </cell>
        </row>
        <row r="632">
          <cell r="A632">
            <v>101011053</v>
          </cell>
          <cell r="B632" t="str">
            <v>ضمان اعمال _ شركة الفوزان _ مستشفي سابك 10171</v>
          </cell>
        </row>
        <row r="633">
          <cell r="A633">
            <v>101011054</v>
          </cell>
          <cell r="B633" t="str">
            <v>ضمان اعمال_ شركة الكفاح _بيزنس بارك</v>
          </cell>
        </row>
        <row r="634">
          <cell r="A634">
            <v>101011055</v>
          </cell>
          <cell r="B634" t="str">
            <v>ضمان اعمال_ الخنيني Package_8</v>
          </cell>
        </row>
        <row r="635">
          <cell r="A635">
            <v>101011056</v>
          </cell>
          <cell r="B635" t="str">
            <v>ضمان اعمال_ الخنيني Package_9</v>
          </cell>
        </row>
        <row r="636">
          <cell r="A636">
            <v>101011057</v>
          </cell>
          <cell r="B636" t="str">
            <v>ضمان اعمال _ بايتور _مشروع برج 205و208 _KAFD</v>
          </cell>
        </row>
        <row r="637">
          <cell r="A637">
            <v>101011058</v>
          </cell>
          <cell r="B637" t="str">
            <v>ضمان اعمال _ شركة موبكو _ غرفة الحارس سيفوتيل</v>
          </cell>
        </row>
        <row r="638">
          <cell r="A638">
            <v>101011059</v>
          </cell>
          <cell r="B638" t="str">
            <v>ضمان أعمال  _ شركة بايتور_ skywalk</v>
          </cell>
        </row>
        <row r="639">
          <cell r="A639">
            <v>101011060</v>
          </cell>
          <cell r="B639" t="str">
            <v>خصم محتجز أعمال10%  _ شركة ارميتال _ IR’S</v>
          </cell>
        </row>
        <row r="640">
          <cell r="A640">
            <v>101011061</v>
          </cell>
          <cell r="B640" t="str">
            <v>ضمان اعمال _ شركة مواطن الدولية _صالة متعددة الاستعمالات_10184</v>
          </cell>
        </row>
        <row r="641">
          <cell r="A641">
            <v>101011065</v>
          </cell>
          <cell r="B641" t="str">
            <v>ضمان اعمال_ شابورجي_سابك الجبيل 10205</v>
          </cell>
        </row>
        <row r="642">
          <cell r="A642">
            <v>101011066</v>
          </cell>
          <cell r="B642" t="str">
            <v>ضمان أعمال  _  مجموعة وادى مرامر الانشائية-متحف الباحة 10084</v>
          </cell>
        </row>
        <row r="643">
          <cell r="A643">
            <v>101011068</v>
          </cell>
          <cell r="B643" t="str">
            <v>ضمان اعمال _ شركة الفوزان _سلالم 10171</v>
          </cell>
        </row>
        <row r="644">
          <cell r="A644">
            <v>101011069</v>
          </cell>
          <cell r="B644" t="str">
            <v>ضمان أعمال  _ ادارة و تطوير مركز الملك عبدالله _ KAFD310</v>
          </cell>
        </row>
        <row r="645">
          <cell r="A645">
            <v>101011070</v>
          </cell>
          <cell r="B645" t="str">
            <v>ضمان أعمال  _ شركة بايتور_ مدارس مسك</v>
          </cell>
        </row>
        <row r="646">
          <cell r="A646">
            <v>101011071</v>
          </cell>
          <cell r="B646" t="str">
            <v>ضمان أعمال  _ شركة فريسنيه_ قصر العدل</v>
          </cell>
        </row>
        <row r="647">
          <cell r="A647">
            <v>101011072</v>
          </cell>
          <cell r="B647" t="str">
            <v>ضمان اعمال _ شركة سليمان الحبيب_مستشفى غرب جده 10214</v>
          </cell>
        </row>
        <row r="648">
          <cell r="A648">
            <v>101011073</v>
          </cell>
          <cell r="B648" t="str">
            <v>ضمان اعمال_شركة بى اى سى -بكين-نيوم_10224</v>
          </cell>
        </row>
        <row r="649">
          <cell r="A649">
            <v>101011074</v>
          </cell>
          <cell r="B649" t="str">
            <v>ضمان اعمال_شركة التعفف للاعمال الكهربائية-مستشفى المرجان</v>
          </cell>
        </row>
        <row r="650">
          <cell r="A650">
            <v>101011075</v>
          </cell>
          <cell r="B650" t="str">
            <v>ضمان اعمال _ شركة مواطن الدولية _محطات الطيف الترددى ابها الدمام تبوك</v>
          </cell>
        </row>
        <row r="651">
          <cell r="A651">
            <v>101011076</v>
          </cell>
          <cell r="B651" t="str">
            <v>ضمان اعمال_ شركة الراشد - الشقيق_ 17324</v>
          </cell>
        </row>
        <row r="652">
          <cell r="A652">
            <v>101011077</v>
          </cell>
          <cell r="B652" t="str">
            <v>ضمان اعمال _عمولة 22 % - ليندنر _2382253.64</v>
          </cell>
        </row>
        <row r="653">
          <cell r="A653">
            <v>101011078</v>
          </cell>
          <cell r="B653" t="str">
            <v>ضمان اعمال _عمولة توريد زجاج - ليندنر _2749231.56</v>
          </cell>
        </row>
        <row r="654">
          <cell r="A654">
            <v>101011079</v>
          </cell>
          <cell r="B654" t="str">
            <v>ضمان اعمال_بى اى سى -الامارات بكين -KAP5 G4 - 10225</v>
          </cell>
        </row>
        <row r="655">
          <cell r="A655">
            <v>101011080</v>
          </cell>
          <cell r="B655" t="str">
            <v>ضمان اعمال_ شركة بى اى سى العربية_STC</v>
          </cell>
        </row>
        <row r="656">
          <cell r="A656">
            <v>101011081</v>
          </cell>
          <cell r="B656" t="str">
            <v>ضمان اعمال _ شركة محمد الراشد -Madina Gate</v>
          </cell>
        </row>
        <row r="657">
          <cell r="A657">
            <v>101011082</v>
          </cell>
          <cell r="B657" t="str">
            <v>ضمان اعمال_ شابورجي_Seven</v>
          </cell>
        </row>
        <row r="658">
          <cell r="A658">
            <v>101011083</v>
          </cell>
          <cell r="B658" t="str">
            <v>ضمان اعمال _ مديدة للرعاية - مشروع مستشفى مديدة</v>
          </cell>
        </row>
        <row r="659">
          <cell r="A659">
            <v>101011084</v>
          </cell>
          <cell r="B659" t="str">
            <v>ضمان اعمال_شركة تحالف بكين موبكو-مدار المدينة_10236</v>
          </cell>
        </row>
        <row r="660">
          <cell r="A660">
            <v>101011085</v>
          </cell>
          <cell r="B660" t="str">
            <v>ضمان اعمال_ الراشد _ حرس الحدود _ايرباص_10088</v>
          </cell>
        </row>
        <row r="661">
          <cell r="A661">
            <v>101011086</v>
          </cell>
          <cell r="B661" t="str">
            <v>ضمان اعمال_-شركة الخريجى للتجارة و المقاولات-المدينة المنورة 10238</v>
          </cell>
        </row>
        <row r="662">
          <cell r="A662">
            <v>101011087</v>
          </cell>
          <cell r="B662" t="str">
            <v>ضمان اعمال_شركة بى اى سى -بكين-سندالا</v>
          </cell>
        </row>
        <row r="663">
          <cell r="A663">
            <v>101011088</v>
          </cell>
          <cell r="B663" t="str">
            <v>ضمان اعمال _ نسما للصناعات المتحدة_Air Product Neom</v>
          </cell>
        </row>
        <row r="664">
          <cell r="A664">
            <v>101011089</v>
          </cell>
          <cell r="B664" t="str">
            <v>ضمان اعمال_ التعفف _مستشفى جامعة تبوك</v>
          </cell>
        </row>
        <row r="665">
          <cell r="A665">
            <v>101011101</v>
          </cell>
          <cell r="B665" t="str">
            <v>ضمان بنكي_ دفعة مقدمه _ كاب 2 السيف _بنك البلاد.</v>
          </cell>
        </row>
        <row r="666">
          <cell r="A666">
            <v>101011103</v>
          </cell>
          <cell r="B666" t="str">
            <v>ضمان بنكي_رقم R119655_ دفعة مقدمه _ شركة الفوزان</v>
          </cell>
        </row>
        <row r="667">
          <cell r="A667">
            <v>101011105</v>
          </cell>
          <cell r="B667" t="str">
            <v>ضمان بنكي_ رقم R118173_دفعه مقدمه20%_الفوزان _509618.6 _ الفرنسي</v>
          </cell>
        </row>
        <row r="668">
          <cell r="A668">
            <v>101011106</v>
          </cell>
          <cell r="B668" t="str">
            <v>ضمان بنكي._R118516_ دفعه مقدمه_الحقيط _بنك الفرنسي.</v>
          </cell>
        </row>
        <row r="669">
          <cell r="A669">
            <v>101011107</v>
          </cell>
          <cell r="B669" t="str">
            <v>ضمان بنكي_رقم R118566_ دفعه مقدمه15%_العراب_2,068,275_بنك الفرنسي</v>
          </cell>
        </row>
        <row r="670">
          <cell r="A670">
            <v>101011108</v>
          </cell>
          <cell r="B670" t="str">
            <v>ضمان بنكي _رقم R122435_ ابتدائي _المركز المالي _KAFD</v>
          </cell>
        </row>
        <row r="671">
          <cell r="A671">
            <v>101011109</v>
          </cell>
          <cell r="B671" t="str">
            <v>ضمان بنكي _رقم R122436_ دفعه مقدمه 15%_شابورجي_2,762,540.6 _ الفرنسي.</v>
          </cell>
        </row>
        <row r="672">
          <cell r="A672">
            <v>101011110</v>
          </cell>
          <cell r="B672" t="str">
            <v>ضمان بنكي _رقم R122434_ دفعه مقدمه15%_ 5,819,383_kafd 310  _ الفرنسي</v>
          </cell>
        </row>
        <row r="673">
          <cell r="A673">
            <v>101011111</v>
          </cell>
          <cell r="B673" t="str">
            <v>ضمان بنكي_رقم R122434_ دفعه نهائي15% _kafad 310 _ 5,819,383_ الفرنسي</v>
          </cell>
        </row>
        <row r="674">
          <cell r="A674">
            <v>101011112</v>
          </cell>
          <cell r="B674" t="str">
            <v>ضمان بنكي_ رقم R123013 _ دفعة مقدمه 15% _ سليمان الحبيب _الفرنسي</v>
          </cell>
        </row>
        <row r="675">
          <cell r="A675">
            <v>101011113</v>
          </cell>
          <cell r="B675" t="str">
            <v>ضمان بنكي_رقم  R125364_ نهائي 10%_ سليمان الحبيب _1,539,150_الفرنسي</v>
          </cell>
        </row>
        <row r="676">
          <cell r="A676">
            <v>101011114</v>
          </cell>
          <cell r="B676" t="str">
            <v>ضمان بنكي_رقم  R127514_ دفعة مقدمة 15%_SEVAN _الفرنسي</v>
          </cell>
        </row>
        <row r="677">
          <cell r="A677">
            <v>101011115</v>
          </cell>
          <cell r="B677" t="str">
            <v>ضمان بنكي_رقم  RLG6706379_ دفعة مقدمة 100%_محمد الراشد _الرياض</v>
          </cell>
        </row>
        <row r="678">
          <cell r="A678">
            <v>101011116</v>
          </cell>
          <cell r="B678" t="str">
            <v>ضمان بنكي_رقم  R127976_ ضمان بتدائي 1%_جامعة نجران _الفرنسي</v>
          </cell>
        </row>
        <row r="679">
          <cell r="A679">
            <v>101011117</v>
          </cell>
          <cell r="B679" t="str">
            <v>ضمان بنكي_رقم  A00514_ دفعة مقدمة 15%_محمد الراشد _الرياض</v>
          </cell>
        </row>
        <row r="680">
          <cell r="A680">
            <v>101011118</v>
          </cell>
          <cell r="B680" t="str">
            <v>ضمان بنكي_رقم  A000659_ دفعة مقدمة 15%_ماركو  _الفرنسي</v>
          </cell>
        </row>
        <row r="681">
          <cell r="A681">
            <v>101011119</v>
          </cell>
          <cell r="B681" t="str">
            <v>ضمان بنكي_رقم  A000652_ضمان نهائي5%_نوفوتيل  _الفرنسي</v>
          </cell>
        </row>
        <row r="682">
          <cell r="A682">
            <v>101011206</v>
          </cell>
          <cell r="B682" t="str">
            <v>اوراق قبض</v>
          </cell>
        </row>
        <row r="683">
          <cell r="A683">
            <v>101011207</v>
          </cell>
          <cell r="B683" t="str">
            <v>اعتمادات مستندية بنكية</v>
          </cell>
        </row>
        <row r="684">
          <cell r="A684">
            <v>101011303</v>
          </cell>
          <cell r="B684" t="str">
            <v>عملاء م منتهيه_ شركة العثيم - مول العثيم عنيزة</v>
          </cell>
        </row>
        <row r="685">
          <cell r="A685">
            <v>101011304</v>
          </cell>
          <cell r="B685" t="str">
            <v>عملاء م منتهيه_ مؤسسة بسمان - بلدية وادي الدواسر.</v>
          </cell>
        </row>
        <row r="686">
          <cell r="A686">
            <v>101011305</v>
          </cell>
          <cell r="B686" t="str">
            <v>عملاء م منتهيه_ عبدلله الشنقيطي - فيلا الشنقيطي.</v>
          </cell>
        </row>
        <row r="687">
          <cell r="A687">
            <v>101011306</v>
          </cell>
          <cell r="B687" t="str">
            <v>عملاء م منتهيه_ الشركة السعودية للاعمار و المقاولات</v>
          </cell>
        </row>
        <row r="688">
          <cell r="A688">
            <v>101011308</v>
          </cell>
          <cell r="B688" t="str">
            <v>عملاء م منتهيه_ شركة جودكم - مستشفي الملك عبد العزيز - الاحساء</v>
          </cell>
        </row>
        <row r="689">
          <cell r="A689">
            <v>101011310</v>
          </cell>
          <cell r="B689" t="str">
            <v>عملاء م منتهيه_ شركة كيان السعودية - م. فيلا متعب</v>
          </cell>
        </row>
        <row r="690">
          <cell r="A690">
            <v>101011312</v>
          </cell>
          <cell r="B690" t="str">
            <v>عملاء م منتهيه_ شركة رال العالمية - م. بلدية مرات</v>
          </cell>
        </row>
        <row r="691">
          <cell r="A691">
            <v>101011314</v>
          </cell>
          <cell r="B691" t="str">
            <v>عملاء م منتهيه_ بن لادن - قصر الأميرة بسمة</v>
          </cell>
        </row>
        <row r="692">
          <cell r="A692">
            <v>101011315</v>
          </cell>
          <cell r="B692" t="str">
            <v>عملاء م منتهيه_ شركة نايف الراجحي - مجمع الامير تركي</v>
          </cell>
        </row>
        <row r="693">
          <cell r="A693">
            <v>101011316</v>
          </cell>
          <cell r="B693" t="str">
            <v>عملاء م منتهيه_ شركة تبراك للمقاولات - مدارس تبراك</v>
          </cell>
        </row>
        <row r="694">
          <cell r="A694">
            <v>101011317</v>
          </cell>
          <cell r="B694" t="str">
            <v>عملاء م منتهيه_ شركة تبراك للمقاولات - مروج ينبع</v>
          </cell>
        </row>
        <row r="695">
          <cell r="A695">
            <v>101011321</v>
          </cell>
          <cell r="B695" t="str">
            <v>عملاء م منتهيه_ شركة جوانو العربية المحدودة _تلال الوصيل</v>
          </cell>
        </row>
        <row r="696">
          <cell r="A696">
            <v>101011324</v>
          </cell>
          <cell r="B696" t="str">
            <v>عملاء م منتهيه_ الرمز السعودى - مشروع التحلية MEC</v>
          </cell>
        </row>
        <row r="697">
          <cell r="A697">
            <v>101011326</v>
          </cell>
          <cell r="B697" t="str">
            <v>عملاء م منتهيه_ شركة ازميل - المنصة الملكية</v>
          </cell>
        </row>
        <row r="698">
          <cell r="A698">
            <v>101011328</v>
          </cell>
          <cell r="B698" t="str">
            <v>عملاء م منتهيه_شركة الجزيرة للدهانات</v>
          </cell>
        </row>
        <row r="699">
          <cell r="A699">
            <v>101011330</v>
          </cell>
          <cell r="B699" t="str">
            <v>عملاء م منتهيه_ شركة تبراك للمقاولات_فيلا خاصه تبراك</v>
          </cell>
        </row>
        <row r="700">
          <cell r="A700">
            <v>101011332</v>
          </cell>
          <cell r="B700" t="str">
            <v>عملاء م منتهيه_ الهيئه الملكية بالجبيل وينبع _ الزهراني</v>
          </cell>
        </row>
        <row r="701">
          <cell r="A701">
            <v>101011333</v>
          </cell>
          <cell r="B701" t="str">
            <v>عملاء م منتهيه_صحراء الوادي مبني الحضاري</v>
          </cell>
        </row>
        <row r="702">
          <cell r="A702">
            <v>101011334</v>
          </cell>
          <cell r="B702" t="str">
            <v>عملاء م منتهيه_ صحراء الوادي استكمال مبني وادي الدواسر</v>
          </cell>
        </row>
        <row r="703">
          <cell r="A703">
            <v>101011336</v>
          </cell>
          <cell r="B703" t="str">
            <v>عملاء م منتهيه_ الهيئة اجيال</v>
          </cell>
        </row>
        <row r="704">
          <cell r="A704">
            <v>101011337</v>
          </cell>
          <cell r="B704" t="str">
            <v>عملاء م منتهيه_ شركة التطويريه مدارس جده</v>
          </cell>
        </row>
        <row r="705">
          <cell r="A705">
            <v>101011338</v>
          </cell>
          <cell r="B705" t="str">
            <v>عملاء م منتهيه_ ادراك اند اسكل بنك الراجحي</v>
          </cell>
        </row>
        <row r="706">
          <cell r="A706">
            <v>101011339</v>
          </cell>
          <cell r="B706" t="str">
            <v>عملاء م منتهيه_ شركة موبكو بنك البلاد</v>
          </cell>
        </row>
        <row r="707">
          <cell r="A707">
            <v>101011340</v>
          </cell>
          <cell r="B707" t="str">
            <v>عملاء م منتهيه_ انظمة الاتصالات مشروع علم</v>
          </cell>
        </row>
        <row r="708">
          <cell r="A708">
            <v>101011401</v>
          </cell>
          <cell r="B708" t="str">
            <v>اعمال تحت التنفيذ 15%عام 2019و2020_ مشاريع</v>
          </cell>
        </row>
        <row r="709">
          <cell r="A709">
            <v>101011402</v>
          </cell>
          <cell r="B709" t="str">
            <v>اعمال تحت التنفيذ 15%عام 2019و2020و2021_ مشاريع.</v>
          </cell>
        </row>
        <row r="710">
          <cell r="A710">
            <v>101011403</v>
          </cell>
          <cell r="B710" t="str">
            <v>اعمال تحت التنفيذ 15%_ عام2022 _ مشاريع</v>
          </cell>
        </row>
        <row r="711">
          <cell r="A711">
            <v>101011501</v>
          </cell>
          <cell r="B711" t="str">
            <v>عملاء مبيعات نقديه _ سكراب</v>
          </cell>
        </row>
        <row r="712">
          <cell r="A712">
            <v>101011601</v>
          </cell>
          <cell r="B712" t="str">
            <v>خطاب ضمان الجدية_ الوبكو _ الفرنسي _ C070294</v>
          </cell>
        </row>
        <row r="713">
          <cell r="A713">
            <v>101011602</v>
          </cell>
          <cell r="B713" t="str">
            <v>خطاب ضمان الجدية _المتولي _  الفرنسي_ C070306</v>
          </cell>
        </row>
        <row r="714">
          <cell r="A714">
            <v>101011607</v>
          </cell>
          <cell r="B714" t="str">
            <v>خطاب ضمان الجدية _خبراء الالواح _البنك الفرنسي</v>
          </cell>
        </row>
        <row r="715">
          <cell r="A715">
            <v>101011608</v>
          </cell>
          <cell r="B715" t="str">
            <v>خطاب ضمان الجدية_ DBMSC_ الفرنسي</v>
          </cell>
        </row>
        <row r="716">
          <cell r="A716">
            <v>101011611</v>
          </cell>
          <cell r="B716" t="str">
            <v>خطاب ضمان الجدية _فورستر_ الفرنسي_ C069450</v>
          </cell>
        </row>
        <row r="717">
          <cell r="A717">
            <v>101011612</v>
          </cell>
          <cell r="B717" t="str">
            <v>خطاب ضمان الجدية_ فيوتشر _ الفرنسي_C069075</v>
          </cell>
        </row>
        <row r="718">
          <cell r="A718">
            <v>101011613</v>
          </cell>
          <cell r="B718" t="str">
            <v>خطاب ضمان الجدية _الوبوند ميدل ايست_الفرنسي _ C069364</v>
          </cell>
        </row>
        <row r="719">
          <cell r="A719">
            <v>101011614</v>
          </cell>
          <cell r="B719" t="str">
            <v>خطاب ضمان الجدية_ EFP _ الفرنسي_C069413</v>
          </cell>
        </row>
        <row r="720">
          <cell r="A720">
            <v>101011615</v>
          </cell>
          <cell r="B720" t="str">
            <v>خطاب ضمان الجدية _سنت جوبان_الفرنسي _ C069651</v>
          </cell>
        </row>
        <row r="721">
          <cell r="A721">
            <v>101011616</v>
          </cell>
          <cell r="B721" t="str">
            <v>خطاب ضمان الجدية_ السعودي الامريكي _ الفرنسي_C070283</v>
          </cell>
        </row>
        <row r="722">
          <cell r="A722">
            <v>101011617</v>
          </cell>
          <cell r="B722" t="str">
            <v>خطاب ضمان الجدية_ ALUK _ الفرنسي_C071061</v>
          </cell>
        </row>
        <row r="723">
          <cell r="A723">
            <v>101011618</v>
          </cell>
          <cell r="B723" t="str">
            <v>خطاب ضمان الجدية _عدة ومسمار _ الفرنسي_ C071170</v>
          </cell>
        </row>
        <row r="724">
          <cell r="A724">
            <v>101011619</v>
          </cell>
          <cell r="B724" t="str">
            <v>خطاب ضمان الجدية _رمال ورماح_ الفرنسي_ C071204</v>
          </cell>
        </row>
        <row r="725">
          <cell r="A725">
            <v>101011620</v>
          </cell>
          <cell r="B725" t="str">
            <v>خطاب ضمان الجدية _دورما SMART ACCESS_ الفرنسي_ C071249</v>
          </cell>
        </row>
        <row r="726">
          <cell r="A726">
            <v>101011621</v>
          </cell>
          <cell r="B726" t="str">
            <v>خطاب ضمان الجدية _رمال ورماح_ الفرنسي_ C071703_332،032</v>
          </cell>
        </row>
        <row r="727">
          <cell r="A727">
            <v>101011622</v>
          </cell>
          <cell r="B727" t="str">
            <v>خطاب ضمان الجدية _دورما SMART ACCESS_ الفرنسي_ M000188</v>
          </cell>
        </row>
        <row r="728">
          <cell r="A728">
            <v>101011701</v>
          </cell>
          <cell r="B728" t="str">
            <v>دفعات مقدمة للموردين 0</v>
          </cell>
        </row>
        <row r="729">
          <cell r="A729">
            <v>101011703</v>
          </cell>
          <cell r="B729" t="str">
            <v>دفعة مقدمة مورد_ شركة عصام قباني مشروع كاب 2 سي موقع 34و35و32</v>
          </cell>
        </row>
        <row r="730">
          <cell r="A730">
            <v>101011704</v>
          </cell>
          <cell r="B730" t="str">
            <v>دفعة مقدمة مورد_ شركة ضمن البناء للمقاولات العامة _ نيوم</v>
          </cell>
        </row>
        <row r="731">
          <cell r="A731">
            <v>101011705</v>
          </cell>
          <cell r="B731" t="str">
            <v>دفعة مقدمة مورد_ شركة ضمن البناء للمقاولات العامة_ مسك</v>
          </cell>
        </row>
        <row r="732">
          <cell r="A732">
            <v>101011706</v>
          </cell>
          <cell r="B732" t="str">
            <v>دفعة مقدمة مورد_ شركة ضمن البناء للمقاولات العامة _ رضايات</v>
          </cell>
        </row>
        <row r="733">
          <cell r="A733">
            <v>101011707</v>
          </cell>
          <cell r="B733" t="str">
            <v>دفعة مقدمة مورد_ شركة ضمن البناء للمقاولات العامة -2458 _ STC</v>
          </cell>
        </row>
        <row r="734">
          <cell r="A734">
            <v>101011708</v>
          </cell>
          <cell r="B734" t="str">
            <v>دفعة مقدمة مورد_ شركة ضمن البناء للمقاولات العامة -2416 _ نيوم</v>
          </cell>
        </row>
        <row r="735">
          <cell r="A735">
            <v>101011709</v>
          </cell>
          <cell r="B735" t="str">
            <v>دفعة مقدمة مقاول _ شركة ثرى الفا للمقاولات شركة شخص واحد</v>
          </cell>
        </row>
        <row r="736">
          <cell r="A736">
            <v>101011710</v>
          </cell>
          <cell r="B736" t="str">
            <v>دفعة مقدمة مقاول _ شركة المنصورة مشروع Vip  Brideg</v>
          </cell>
        </row>
        <row r="737">
          <cell r="A737">
            <v>101011711</v>
          </cell>
          <cell r="B737" t="str">
            <v>دفعة مقدمة مورد_ شركة ضمن البناء للمقاولات العامة -396 _ سندالة</v>
          </cell>
        </row>
        <row r="738">
          <cell r="A738">
            <v>101011801</v>
          </cell>
          <cell r="B738" t="str">
            <v>تامين ايجارات مستردة</v>
          </cell>
        </row>
        <row r="739">
          <cell r="A739">
            <v>101012001</v>
          </cell>
          <cell r="B739" t="str">
            <v>ارباح تمويل - الاولى للتمويل</v>
          </cell>
        </row>
        <row r="740">
          <cell r="A740">
            <v>101012002</v>
          </cell>
          <cell r="B740" t="str">
            <v>ارباح تمويل - سيارات</v>
          </cell>
        </row>
        <row r="741">
          <cell r="A741">
            <v>101012003</v>
          </cell>
          <cell r="B741" t="str">
            <v>ارباح تمويل - بنك الرياض_ قطعة الارض</v>
          </cell>
        </row>
        <row r="742">
          <cell r="A742">
            <v>201020301</v>
          </cell>
          <cell r="B742" t="str">
            <v>مقاول عمالة  _  شركة مزايا الاداء لمقاولات</v>
          </cell>
        </row>
        <row r="743">
          <cell r="A743">
            <v>201020302</v>
          </cell>
          <cell r="B743" t="str">
            <v>مقاول عمالة  _ مؤسسة سور العاصمة للمقاولات حبيب</v>
          </cell>
        </row>
        <row r="744">
          <cell r="A744">
            <v>201020303</v>
          </cell>
          <cell r="B744" t="str">
            <v>مقاول عمالة _ تواصل التعمير للمقاولات</v>
          </cell>
        </row>
        <row r="745">
          <cell r="A745">
            <v>201020304</v>
          </cell>
          <cell r="B745" t="str">
            <v>مقاول عمالة _ مؤسسة غنام تركي السبيعي</v>
          </cell>
        </row>
        <row r="746">
          <cell r="A746">
            <v>201020305</v>
          </cell>
          <cell r="B746" t="str">
            <v>مقاول عمالة _ رمال ورماح للمقاولات</v>
          </cell>
        </row>
        <row r="747">
          <cell r="A747">
            <v>201020306</v>
          </cell>
          <cell r="B747" t="str">
            <v>مقاول عمالة _ مؤسسة هيا حسين العقيدي</v>
          </cell>
        </row>
        <row r="748">
          <cell r="A748">
            <v>201020307</v>
          </cell>
          <cell r="B748" t="str">
            <v>مقاول عمالة _ شركة محمد سالم قريش وشريكه</v>
          </cell>
        </row>
        <row r="749">
          <cell r="A749">
            <v>201020308</v>
          </cell>
          <cell r="B749" t="str">
            <v>مقاول عمالة _ مؤسسة عبدالرحمن علي فقيهي للمقاولات</v>
          </cell>
        </row>
        <row r="750">
          <cell r="A750">
            <v>201020309</v>
          </cell>
          <cell r="B750" t="str">
            <v>مقاول عمالة _ خالد حمد حمود / حنيف - يوميات</v>
          </cell>
        </row>
        <row r="751">
          <cell r="A751">
            <v>201020310</v>
          </cell>
          <cell r="B751" t="str">
            <v>مقاول عمالة _ مؤسسة فهد سمير سمران الحربي</v>
          </cell>
        </row>
        <row r="752">
          <cell r="A752">
            <v>201020312</v>
          </cell>
          <cell r="B752" t="str">
            <v>مقاول عمالة  _ مؤسسة فارس الريم للمقاولات.</v>
          </cell>
        </row>
        <row r="753">
          <cell r="A753">
            <v>201020313</v>
          </cell>
          <cell r="B753" t="str">
            <v>مقاول عمالة_مؤسسة العنود علي احمد مباركي</v>
          </cell>
        </row>
        <row r="754">
          <cell r="A754">
            <v>201020314</v>
          </cell>
          <cell r="B754" t="str">
            <v>مقاول عمالة _ مؤسسة انظمة الموارد للمقاولات</v>
          </cell>
        </row>
        <row r="755">
          <cell r="A755">
            <v>201020315</v>
          </cell>
          <cell r="B755" t="str">
            <v>مقاول عمالة _شركة بشائر الخير للمقاولات</v>
          </cell>
        </row>
        <row r="756">
          <cell r="A756">
            <v>201020316</v>
          </cell>
          <cell r="B756" t="str">
            <v>مقاول عمالة _شركة خط التنمية للمقاولات</v>
          </cell>
        </row>
        <row r="757">
          <cell r="A757">
            <v>201020317</v>
          </cell>
          <cell r="B757" t="str">
            <v>مقاول عمالة _ مؤسسة اثير للمقاولات العامة</v>
          </cell>
        </row>
        <row r="758">
          <cell r="A758">
            <v>201020318</v>
          </cell>
          <cell r="B758" t="str">
            <v>مقاول عمالة  _  شركة اتحاد طوابق للمقاولات</v>
          </cell>
        </row>
        <row r="759">
          <cell r="A759">
            <v>201020319</v>
          </cell>
          <cell r="B759" t="str">
            <v>مقاول عمالة  _ مؤسسة  اسرع الاعمال للمقاولات</v>
          </cell>
        </row>
        <row r="760">
          <cell r="A760">
            <v>201020320</v>
          </cell>
          <cell r="B760" t="str">
            <v>مقاول عمالة  _ مؤسسة  فال</v>
          </cell>
        </row>
        <row r="761">
          <cell r="A761">
            <v>201020502</v>
          </cell>
          <cell r="B761" t="str">
            <v>مقاول _ على محمد خطاب / يوميات</v>
          </cell>
        </row>
        <row r="762">
          <cell r="A762">
            <v>201020511</v>
          </cell>
          <cell r="B762" t="str">
            <v>مقاول _ احمد عسكر - مشروع ارامكو 1</v>
          </cell>
        </row>
        <row r="763">
          <cell r="A763">
            <v>201020524</v>
          </cell>
          <cell r="B763" t="str">
            <v>مقاول _- على خطاب_ باكس</v>
          </cell>
        </row>
        <row r="764">
          <cell r="A764">
            <v>201020525</v>
          </cell>
          <cell r="B764" t="str">
            <v>مقاول _- على خطاب_ متحف الباحة</v>
          </cell>
        </row>
        <row r="765">
          <cell r="A765">
            <v>201020532</v>
          </cell>
          <cell r="B765" t="str">
            <v>مقاول _- على خطاب_ مشروع فريسينيه</v>
          </cell>
        </row>
        <row r="766">
          <cell r="A766">
            <v>201020533</v>
          </cell>
          <cell r="B766" t="str">
            <v>مقاول باطن_على خطاب - سوفتيل</v>
          </cell>
        </row>
        <row r="767">
          <cell r="A767">
            <v>201020534</v>
          </cell>
          <cell r="B767" t="str">
            <v>مقاول _  ود عبدالوهاب ابراهيم العانوس</v>
          </cell>
        </row>
        <row r="768">
          <cell r="A768">
            <v>201020535</v>
          </cell>
          <cell r="B768" t="str">
            <v>مقاول_ ذاكر علي مشروع _مستشفي الفوزان</v>
          </cell>
        </row>
        <row r="769">
          <cell r="A769">
            <v>201020536</v>
          </cell>
          <cell r="B769" t="str">
            <v>مقاول _- محمد عيد _مشاريع</v>
          </cell>
        </row>
        <row r="770">
          <cell r="A770">
            <v>201020537</v>
          </cell>
          <cell r="B770" t="str">
            <v>مقاول _- عدنان - مشروع اليخت</v>
          </cell>
        </row>
        <row r="771">
          <cell r="A771">
            <v>201020538</v>
          </cell>
          <cell r="B771" t="str">
            <v>مقاول _ ابو طلحه - يوميات</v>
          </cell>
        </row>
        <row r="772">
          <cell r="A772">
            <v>201020540</v>
          </cell>
          <cell r="B772" t="str">
            <v>مقاول _ ابو حسن مشروع_ البنك الاهلي  - يوميات</v>
          </cell>
        </row>
        <row r="773">
          <cell r="A773">
            <v>201020541</v>
          </cell>
          <cell r="B773" t="str">
            <v>مقاول _ مقال باطن_رضا</v>
          </cell>
        </row>
        <row r="774">
          <cell r="A774">
            <v>201020542</v>
          </cell>
          <cell r="B774" t="str">
            <v>مقاول _ مقال باطن_كامل محمد رياض كريز</v>
          </cell>
        </row>
        <row r="775">
          <cell r="A775">
            <v>201020543</v>
          </cell>
          <cell r="B775" t="str">
            <v>مقاول _- عبدالناصر هلال _</v>
          </cell>
        </row>
        <row r="776">
          <cell r="A776">
            <v>201020544</v>
          </cell>
          <cell r="B776" t="str">
            <v>مقاول _- محمد السيد ابراهيم عبدالقوي_ CITC ABHA</v>
          </cell>
        </row>
        <row r="777">
          <cell r="A777">
            <v>201020545</v>
          </cell>
          <cell r="B777" t="str">
            <v>مقاول _ مقاول كاش جده</v>
          </cell>
        </row>
        <row r="778">
          <cell r="A778">
            <v>201020546</v>
          </cell>
          <cell r="B778" t="str">
            <v>مقاول _ مقاول كاش الصغير</v>
          </cell>
        </row>
        <row r="779">
          <cell r="A779">
            <v>201020547</v>
          </cell>
          <cell r="B779" t="str">
            <v>مقاول باطن_زوبير _STC</v>
          </cell>
        </row>
        <row r="780">
          <cell r="A780">
            <v>201020548</v>
          </cell>
          <cell r="B780" t="str">
            <v>مقاول باطن_وليد_مدارس المدينة</v>
          </cell>
        </row>
        <row r="781">
          <cell r="A781">
            <v>201020549</v>
          </cell>
          <cell r="B781" t="str">
            <v>مقاول باطن_يس_مدارس المدينة</v>
          </cell>
        </row>
        <row r="782">
          <cell r="A782">
            <v>201020550</v>
          </cell>
          <cell r="B782" t="str">
            <v>مقاول باطن_المساح احمد صابر حسين محمد_STC</v>
          </cell>
        </row>
        <row r="783">
          <cell r="A783">
            <v>201020551</v>
          </cell>
          <cell r="B783" t="str">
            <v>مقاول باطن_المساح محمد عبدالله العبد_STC</v>
          </cell>
        </row>
        <row r="784">
          <cell r="A784">
            <v>201020552</v>
          </cell>
          <cell r="B784" t="str">
            <v>مقاول _- سيد سمرا _ STC</v>
          </cell>
        </row>
        <row r="785">
          <cell r="A785">
            <v>201020553</v>
          </cell>
          <cell r="B785" t="str">
            <v>مقاول _المساح محمد معوض _ التخصصى</v>
          </cell>
        </row>
        <row r="786">
          <cell r="A786">
            <v>201020601</v>
          </cell>
          <cell r="B786" t="str">
            <v>مقاول _  مبدعين المستقبل للمقاولات _حديد مسك</v>
          </cell>
        </row>
        <row r="787">
          <cell r="A787">
            <v>201020701</v>
          </cell>
          <cell r="B787" t="str">
            <v>مقاول باطن_ الشغف العالى_ مشروع الفقيه</v>
          </cell>
        </row>
        <row r="788">
          <cell r="A788">
            <v>201020801</v>
          </cell>
          <cell r="B788" t="str">
            <v>مقاول _ العين المحدودة للمقاولات_مستشفى  الحبيب0</v>
          </cell>
        </row>
        <row r="789">
          <cell r="A789">
            <v>201020901</v>
          </cell>
          <cell r="B789" t="str">
            <v>مقاول _  دمثه حمد نمران ال شريه _ STC</v>
          </cell>
        </row>
        <row r="790">
          <cell r="A790">
            <v>201021007</v>
          </cell>
          <cell r="B790" t="str">
            <v>مقاول _مؤسسة المدن الوسطى_ احمد عسكر _ فريسينيه</v>
          </cell>
        </row>
        <row r="791">
          <cell r="A791">
            <v>201021107</v>
          </cell>
          <cell r="B791" t="str">
            <v>مقاول _ مأثر الاطلال للمقاولات العامة _ STC</v>
          </cell>
        </row>
        <row r="792">
          <cell r="A792">
            <v>201021301</v>
          </cell>
          <cell r="B792" t="str">
            <v>شركة المسؤول للمقاولات العامه - سليمان الحبيب</v>
          </cell>
        </row>
        <row r="793">
          <cell r="A793">
            <v>201021501</v>
          </cell>
          <cell r="B793" t="str">
            <v>مؤسسة عبد العليم رجاء الله البشرى للمقاولات العامه - سليمان الحبيب</v>
          </cell>
        </row>
        <row r="794">
          <cell r="A794">
            <v>201021601</v>
          </cell>
          <cell r="B794" t="str">
            <v>مؤسسة محمدعبد الله محمد زهرانى-سليمان الحبيب</v>
          </cell>
        </row>
        <row r="795">
          <cell r="A795">
            <v>201021801</v>
          </cell>
          <cell r="B795" t="str">
            <v>مقاول _ الفحص الصناعى_TUV مشاريع</v>
          </cell>
        </row>
        <row r="796">
          <cell r="A796">
            <v>201022002</v>
          </cell>
          <cell r="B796" t="str">
            <v>مقاول _ محمد صادق1 عمالة خارجية</v>
          </cell>
        </row>
        <row r="797">
          <cell r="A797">
            <v>201022101</v>
          </cell>
          <cell r="B797" t="str">
            <v>مقاول _ تحت التعديل</v>
          </cell>
        </row>
        <row r="798">
          <cell r="A798">
            <v>201022402</v>
          </cell>
          <cell r="B798" t="str">
            <v>مقاول _  حنيف الله _ كاست استيل ABVR_ وKAP 2 A</v>
          </cell>
        </row>
        <row r="799">
          <cell r="A799">
            <v>201022503</v>
          </cell>
          <cell r="B799" t="str">
            <v>مقاول _   سما الهلال _ مشروع المركز المالي310</v>
          </cell>
        </row>
        <row r="800">
          <cell r="A800">
            <v>201022505</v>
          </cell>
          <cell r="B800" t="str">
            <v>مقاول _   سما الهلال _ مشروع كاست الرياض فريملس</v>
          </cell>
        </row>
        <row r="801">
          <cell r="A801">
            <v>201023601</v>
          </cell>
          <cell r="B801" t="str">
            <v>مقاول _ مؤسسة البلاد الرائدة - ديم بلازا</v>
          </cell>
        </row>
        <row r="802">
          <cell r="A802">
            <v>201023603</v>
          </cell>
          <cell r="B802" t="str">
            <v>مقاول _ مؤسسة البلاد الرائدة - داري قريش كرتينول</v>
          </cell>
        </row>
        <row r="803">
          <cell r="A803">
            <v>201023607</v>
          </cell>
          <cell r="B803" t="str">
            <v>مقاول _  البلاد الرائدة - المركز المالى_يوني ديكور</v>
          </cell>
        </row>
        <row r="804">
          <cell r="A804">
            <v>201023608</v>
          </cell>
          <cell r="B804" t="str">
            <v>مقاول _  البلاد الرائدة -</v>
          </cell>
        </row>
        <row r="805">
          <cell r="A805">
            <v>201023609</v>
          </cell>
          <cell r="B805" t="str">
            <v>مقاول _  البلاد الرائدة - سما</v>
          </cell>
        </row>
        <row r="806">
          <cell r="A806">
            <v>201023901</v>
          </cell>
          <cell r="B806" t="str">
            <v>مقاول _ مؤسسة مواسم التشييد والبناء للمقاولات</v>
          </cell>
        </row>
        <row r="807">
          <cell r="A807">
            <v>201024301</v>
          </cell>
          <cell r="B807" t="str">
            <v>مقاول _  مؤسسة خالد حمد - مقاولة / حنيف الله -كاست زجاج</v>
          </cell>
        </row>
        <row r="808">
          <cell r="A808">
            <v>201024302</v>
          </cell>
          <cell r="B808" t="str">
            <v xml:space="preserve"> مقاول _ مؤسسة خالد حمد - مقاولة / حنيف الله - شابورجى</v>
          </cell>
        </row>
        <row r="809">
          <cell r="A809">
            <v>201024306</v>
          </cell>
          <cell r="B809" t="str">
            <v xml:space="preserve"> مقاول _ مؤسسة خالد حمد - حنيف الله -مرافق 2</v>
          </cell>
        </row>
        <row r="810">
          <cell r="A810">
            <v>201024307</v>
          </cell>
          <cell r="B810" t="str">
            <v xml:space="preserve"> مقاول _ مؤسسة خالد حمد -  حنيف - كاب 2 سي موقع 32</v>
          </cell>
        </row>
        <row r="811">
          <cell r="A811">
            <v>201024308</v>
          </cell>
          <cell r="B811" t="str">
            <v xml:space="preserve"> مقاول _ مؤسسة خالد حمد -  حنيف - كاب 2 سي موقع 34</v>
          </cell>
        </row>
        <row r="812">
          <cell r="A812">
            <v>201024310</v>
          </cell>
          <cell r="B812" t="str">
            <v xml:space="preserve"> مقاول _ مؤسسة خالد حمد - مقاولة / حنيف الله - ساب</v>
          </cell>
        </row>
        <row r="813">
          <cell r="A813">
            <v>201024506</v>
          </cell>
          <cell r="B813" t="str">
            <v>مقاول _ مؤسسة عبد العزيز معيوف / المطار</v>
          </cell>
        </row>
        <row r="814">
          <cell r="A814">
            <v>201024507</v>
          </cell>
          <cell r="B814" t="str">
            <v>مقاول _ مؤسسة عبد العزيز معيوف _ايبسو الدمام</v>
          </cell>
        </row>
        <row r="815">
          <cell r="A815">
            <v>201024510</v>
          </cell>
          <cell r="B815" t="str">
            <v>مقاول _ مؤسسة عبد العزيز معيوف _ارامكو اكس 10124</v>
          </cell>
        </row>
        <row r="816">
          <cell r="A816">
            <v>201024701</v>
          </cell>
          <cell r="B816" t="str">
            <v>مقاول _ ليان نواف علي الحنان _سليمان الحبيب جده</v>
          </cell>
        </row>
        <row r="817">
          <cell r="A817">
            <v>201024801</v>
          </cell>
          <cell r="B817" t="str">
            <v>مقاول _ شركة هند ناصر الدوسرى</v>
          </cell>
        </row>
        <row r="818">
          <cell r="A818">
            <v>201024901</v>
          </cell>
          <cell r="B818" t="str">
            <v>مقاول _ شركة ثرى الفا للمقاولات شركة شخص  واحد</v>
          </cell>
        </row>
        <row r="819">
          <cell r="A819">
            <v>201025001</v>
          </cell>
          <cell r="B819" t="str">
            <v>مقاول _ مؤسسة يحى احمد محمد خبرانى  للمقاولات</v>
          </cell>
        </row>
        <row r="820">
          <cell r="A820">
            <v>201025101</v>
          </cell>
          <cell r="B820" t="str">
            <v>مقاول_شركة روابط الطرق للمقاولات العامة _اعمال الدفان</v>
          </cell>
        </row>
        <row r="821">
          <cell r="A821">
            <v>201025205</v>
          </cell>
          <cell r="B821" t="str">
            <v>مقاول_ مؤسسة عزيز سالم العمارى _مشروع فريسينيه/شمس الدين</v>
          </cell>
        </row>
        <row r="822">
          <cell r="A822">
            <v>201025206</v>
          </cell>
          <cell r="B822" t="str">
            <v>مقاول_ مؤسسة عزيز سالم العمارى _مشروع القدية /شمس الدين</v>
          </cell>
        </row>
        <row r="823">
          <cell r="A823">
            <v>201025207</v>
          </cell>
          <cell r="B823" t="str">
            <v>مقاول_ مؤسسة عزيز سالم العمارى _مشروع جامعة الغد _شمس الدين</v>
          </cell>
        </row>
        <row r="824">
          <cell r="A824">
            <v>201025301</v>
          </cell>
          <cell r="B824" t="str">
            <v>مؤسسة التعمير المميزه  _ مشروع مستشفي الحبيب</v>
          </cell>
        </row>
        <row r="825">
          <cell r="A825">
            <v>201025401</v>
          </cell>
          <cell r="B825" t="str">
            <v>مقاول _  مؤسسة  سديم العطر للمقاولات</v>
          </cell>
        </row>
        <row r="826">
          <cell r="A826">
            <v>201025501</v>
          </cell>
          <cell r="B826" t="str">
            <v>مقاول _ مؤسسة بوابة الدعم للمقاولات</v>
          </cell>
        </row>
        <row r="827">
          <cell r="A827">
            <v>201025601</v>
          </cell>
          <cell r="B827" t="str">
            <v>مقاول _ شركة تكوين المتكاملة المحدودة</v>
          </cell>
        </row>
        <row r="828">
          <cell r="A828">
            <v>201025701</v>
          </cell>
          <cell r="B828" t="str">
            <v>مقاول_المثابرون المحترفون للمقاولات - VIB</v>
          </cell>
        </row>
        <row r="829">
          <cell r="A829">
            <v>201025801</v>
          </cell>
          <cell r="B829" t="str">
            <v>مقاول _ ورشة نيرة بنيدر المطيرى للتجارة</v>
          </cell>
        </row>
        <row r="830">
          <cell r="A830">
            <v>201025901</v>
          </cell>
          <cell r="B830" t="str">
            <v>مقاول_مؤسسة البندرى سعود العنزى للمقاولات</v>
          </cell>
        </row>
        <row r="831">
          <cell r="A831">
            <v>201026001</v>
          </cell>
          <cell r="B831" t="str">
            <v>مقاول _شركة عصام قباني _ANM_وPO.200500100</v>
          </cell>
        </row>
        <row r="832">
          <cell r="A832">
            <v>201026002</v>
          </cell>
          <cell r="B832" t="str">
            <v>مقاول _شركة عصام قباني _ مدارس مسك</v>
          </cell>
        </row>
        <row r="833">
          <cell r="A833">
            <v>201026201</v>
          </cell>
          <cell r="B833" t="str">
            <v>مقاول _شركة مصنع درفات _ سليمان الحبيب</v>
          </cell>
        </row>
        <row r="834">
          <cell r="A834">
            <v>201026301</v>
          </cell>
          <cell r="B834" t="str">
            <v>مقاول_  مؤسسة بصمة التركيب للتشغيل والصيانة</v>
          </cell>
        </row>
        <row r="835">
          <cell r="A835">
            <v>201026401</v>
          </cell>
          <cell r="B835" t="str">
            <v>مقاول_   مؤسسة البحار الرائق للمقاولات</v>
          </cell>
        </row>
        <row r="836">
          <cell r="A836">
            <v>201026501</v>
          </cell>
          <cell r="B836" t="str">
            <v>مقاول _عوض احمد فرغلي حسن</v>
          </cell>
        </row>
        <row r="837">
          <cell r="A837">
            <v>201026503</v>
          </cell>
          <cell r="B837" t="str">
            <v>ورشة حلول الصناعة-سابك ازميل</v>
          </cell>
        </row>
        <row r="838">
          <cell r="A838">
            <v>201026601</v>
          </cell>
          <cell r="B838" t="str">
            <v>مقاول _  مؤسسة بدء الانجاز للمقاولات</v>
          </cell>
        </row>
        <row r="839">
          <cell r="A839">
            <v>201026701</v>
          </cell>
          <cell r="B839" t="str">
            <v>مقاول _ شركة راك السعودية الصناعية</v>
          </cell>
        </row>
        <row r="840">
          <cell r="A840">
            <v>201026901</v>
          </cell>
          <cell r="B840" t="str">
            <v>مقاول_ اتقن المتحده_ازميل  المطرفية _ رانا</v>
          </cell>
        </row>
        <row r="841">
          <cell r="A841">
            <v>201026902</v>
          </cell>
          <cell r="B841" t="str">
            <v>مقاول_ اتقن المتحده_ازميل  ارامكو 1</v>
          </cell>
        </row>
        <row r="842">
          <cell r="A842">
            <v>201027001</v>
          </cell>
          <cell r="B842" t="str">
            <v>مقاول _  شموخ العاصمة للمقاولات _ STC</v>
          </cell>
        </row>
        <row r="843">
          <cell r="A843">
            <v>201027101</v>
          </cell>
          <cell r="B843" t="str">
            <v>مقاول _  القوة السوداء للمقاولات_ kfed 310</v>
          </cell>
        </row>
        <row r="844">
          <cell r="A844">
            <v>201027401</v>
          </cell>
          <cell r="B844" t="str">
            <v>مقاول_شركة معالي المحدوده _ارامكو 1</v>
          </cell>
        </row>
        <row r="845">
          <cell r="A845">
            <v>201027501</v>
          </cell>
          <cell r="B845" t="str">
            <v>مقاول_  مؤسسة زاخر الرائدة التجارية</v>
          </cell>
        </row>
        <row r="846">
          <cell r="A846">
            <v>201027601</v>
          </cell>
          <cell r="B846" t="str">
            <v>مقاول _ ساري الليل تركيب المشاريع</v>
          </cell>
        </row>
        <row r="847">
          <cell r="A847">
            <v>201027602</v>
          </cell>
          <cell r="B847" t="str">
            <v>مقاول عمالة _ ساري الليل</v>
          </cell>
        </row>
        <row r="848">
          <cell r="A848">
            <v>201027701</v>
          </cell>
          <cell r="B848" t="str">
            <v>مؤسسه الكسب الطيب مقاول _ شاهد محمد _مشروع المعقليه</v>
          </cell>
        </row>
        <row r="849">
          <cell r="A849">
            <v>201027801</v>
          </cell>
          <cell r="B849" t="str">
            <v>مقاول _ مركز جوداء للحدادة والالمنيوم _ المعقلية</v>
          </cell>
        </row>
        <row r="850">
          <cell r="A850">
            <v>201027901</v>
          </cell>
          <cell r="B850" t="str">
            <v>مقاول _مؤسسة عثمان علي عبدالعزيز العجروشى</v>
          </cell>
        </row>
        <row r="851">
          <cell r="A851">
            <v>201028001</v>
          </cell>
          <cell r="B851" t="str">
            <v>مقاول _ دوائر الاساس للمقاولات(عدنان بكر سابقا) _ ارميتال</v>
          </cell>
        </row>
        <row r="852">
          <cell r="A852">
            <v>201028101</v>
          </cell>
          <cell r="B852" t="str">
            <v>مقاول _  عبر العطاء للمقاولات _ STC</v>
          </cell>
        </row>
        <row r="853">
          <cell r="A853">
            <v>201028301</v>
          </cell>
          <cell r="B853" t="str">
            <v>مقاول _ ساحة الشموخ_ هيئة الاتصالات</v>
          </cell>
        </row>
        <row r="854">
          <cell r="A854">
            <v>201028401</v>
          </cell>
          <cell r="B854" t="str">
            <v xml:space="preserve"> مقاول _ مؤسسة ياز التطويرية للمساحه</v>
          </cell>
        </row>
        <row r="855">
          <cell r="A855">
            <v>201028501</v>
          </cell>
          <cell r="B855" t="str">
            <v>مقاول _ بريق نجد للتجارة والمقاولات _NCB</v>
          </cell>
        </row>
        <row r="856">
          <cell r="A856">
            <v>201028601</v>
          </cell>
          <cell r="B856" t="str">
            <v>مقاول _ شركة المسبك الوطنى / كاب 2 جيزان</v>
          </cell>
        </row>
        <row r="857">
          <cell r="A857">
            <v>201028701</v>
          </cell>
          <cell r="B857" t="str">
            <v>مقاول _ محمد ناصر بن راجح وشركاه _ مدارس مسك</v>
          </cell>
        </row>
        <row r="858">
          <cell r="A858">
            <v>201028801</v>
          </cell>
          <cell r="B858" t="str">
            <v>مقاول باطن _ موسسة التاثيرات</v>
          </cell>
        </row>
        <row r="859">
          <cell r="A859">
            <v>201028901</v>
          </cell>
          <cell r="B859" t="str">
            <v>مؤسسة ريبال الخليج لانظمة الالمنيوم - المركز المالى</v>
          </cell>
        </row>
        <row r="860">
          <cell r="A860">
            <v>201029001</v>
          </cell>
          <cell r="B860" t="str">
            <v>شركة محترفوا المعادن المحدودة للمقاولات العامة-اليخت</v>
          </cell>
        </row>
        <row r="861">
          <cell r="A861">
            <v>201029101</v>
          </cell>
          <cell r="B861" t="str">
            <v>مقاول _ مؤسسة عبد المجيد عبد اللطيف-برومينادا</v>
          </cell>
        </row>
        <row r="862">
          <cell r="A862">
            <v>201029102</v>
          </cell>
          <cell r="B862" t="str">
            <v>مقاول عمالة  _ مؤسسة اسيا برومينادا</v>
          </cell>
        </row>
        <row r="863">
          <cell r="A863">
            <v>201029103</v>
          </cell>
          <cell r="B863" t="str">
            <v>مقاول _ مؤسسة الابداع للدعاية والاعلان برومينادا</v>
          </cell>
        </row>
        <row r="864">
          <cell r="A864">
            <v>201029104</v>
          </cell>
          <cell r="B864" t="str">
            <v>مقاول _عاصم حمد ابراهيم الخميس برومينادا</v>
          </cell>
        </row>
        <row r="865">
          <cell r="A865">
            <v>201029105</v>
          </cell>
          <cell r="B865" t="str">
            <v>مقاول _ سيد شعبان / برومينادا</v>
          </cell>
        </row>
        <row r="866">
          <cell r="A866">
            <v>201029106</v>
          </cell>
          <cell r="B866" t="str">
            <v>مقاول _ عبد الكريم / برومينادا</v>
          </cell>
        </row>
        <row r="867">
          <cell r="A867">
            <v>201029107</v>
          </cell>
          <cell r="B867" t="str">
            <v>مقاول _شركة ايس للالمنيوم  برومينادا</v>
          </cell>
        </row>
        <row r="868">
          <cell r="A868">
            <v>201029108</v>
          </cell>
          <cell r="B868" t="str">
            <v>مقاول _سامح تركيبات  برومينادا</v>
          </cell>
        </row>
        <row r="869">
          <cell r="A869">
            <v>201029109</v>
          </cell>
          <cell r="B869" t="str">
            <v>مقاول _شيخ عمران  برومينادا</v>
          </cell>
        </row>
        <row r="870">
          <cell r="A870">
            <v>201029201</v>
          </cell>
          <cell r="B870" t="str">
            <v>مقاول_ مؤسسة الجوهرة للمقاولات</v>
          </cell>
        </row>
        <row r="871">
          <cell r="A871">
            <v>201029301</v>
          </cell>
          <cell r="B871" t="str">
            <v>مؤسسة الاوتاد التكاملية للمقاولات.</v>
          </cell>
        </row>
        <row r="872">
          <cell r="A872">
            <v>201029401</v>
          </cell>
          <cell r="B872" t="str">
            <v>مؤسسة الفراس  للمقاولات.</v>
          </cell>
        </row>
        <row r="873">
          <cell r="A873">
            <v>201029501</v>
          </cell>
          <cell r="B873" t="str">
            <v>مقاول_ عمار القاضي للمقاولات _سليمان الحبيب</v>
          </cell>
        </row>
        <row r="874">
          <cell r="A874">
            <v>201029601</v>
          </cell>
          <cell r="B874" t="str">
            <v>مقاول _ اسلوب الدولية للمقاولات _سابك الجبيل</v>
          </cell>
        </row>
        <row r="875">
          <cell r="A875">
            <v>201029701</v>
          </cell>
          <cell r="B875" t="str">
            <v>مؤسسة انملة التطوير  للمقاولات</v>
          </cell>
        </row>
        <row r="876">
          <cell r="A876">
            <v>201029901</v>
          </cell>
          <cell r="B876" t="str">
            <v>ورشة سامى كاظم راضى الشمرى للصيانه - المركز المالي 310</v>
          </cell>
        </row>
        <row r="877">
          <cell r="A877">
            <v>201030001</v>
          </cell>
          <cell r="B877" t="str">
            <v>مؤسسة النهضه الاولى المتطوره للمقاولات - سليمان الحبيب</v>
          </cell>
        </row>
        <row r="878">
          <cell r="A878">
            <v>201030101</v>
          </cell>
          <cell r="B878" t="str">
            <v>مقاول _  احمد  فراج الرفاعى التجارية</v>
          </cell>
        </row>
        <row r="879">
          <cell r="A879">
            <v>201030201</v>
          </cell>
          <cell r="B879" t="str">
            <v>مقاول_ لوله حسين علي كعبي للمقاولات</v>
          </cell>
        </row>
        <row r="880">
          <cell r="A880">
            <v>201030301</v>
          </cell>
          <cell r="B880" t="str">
            <v>مقاول _ حسن محمدحمدان الحربى_ مستشفي سليمان الحبيب</v>
          </cell>
        </row>
        <row r="881">
          <cell r="A881">
            <v>201030401</v>
          </cell>
          <cell r="B881" t="str">
            <v>مقاول _ بندر مسعود العتيني _ خريص ارك</v>
          </cell>
        </row>
        <row r="882">
          <cell r="A882">
            <v>201030501</v>
          </cell>
          <cell r="B882" t="str">
            <v>مقاول _ فريق المتحدة للفحص TUV</v>
          </cell>
        </row>
        <row r="883">
          <cell r="A883">
            <v>201030701</v>
          </cell>
          <cell r="B883" t="str">
            <v>مقاول _مؤسسة الاريجه للمقاولات العامة</v>
          </cell>
        </row>
        <row r="884">
          <cell r="A884">
            <v>201031501</v>
          </cell>
          <cell r="B884" t="str">
            <v>مقاول_مؤسسة سرعة التاسيس للمقاولات العامة</v>
          </cell>
        </row>
        <row r="885">
          <cell r="A885">
            <v>201031601</v>
          </cell>
          <cell r="B885" t="str">
            <v>مقاول _ مؤسسة نظم التميز للمقاولات _ مرجان</v>
          </cell>
        </row>
        <row r="886">
          <cell r="A886">
            <v>201031701</v>
          </cell>
          <cell r="B886" t="str">
            <v>مقاول _  عارف بنيدر الحربى _سليمان الحبيب</v>
          </cell>
        </row>
        <row r="887">
          <cell r="A887">
            <v>201031801</v>
          </cell>
          <cell r="B887" t="str">
            <v>مقاول _ المنصورة للصناعات المعدنية _ مصنع أنظمة الهيكل الانشائي</v>
          </cell>
        </row>
        <row r="888">
          <cell r="A888">
            <v>201031802</v>
          </cell>
          <cell r="B888" t="str">
            <v>مقاول _ المنصورة للصناعات المعدنية _ مصنع أنظمة الكهرباء والماكينات</v>
          </cell>
        </row>
        <row r="889">
          <cell r="A889">
            <v>201031803</v>
          </cell>
          <cell r="B889" t="str">
            <v>مقاول _ المنصورة للصناعات المعدنية _ VIP Bridge</v>
          </cell>
        </row>
        <row r="890">
          <cell r="A890">
            <v>201031804</v>
          </cell>
          <cell r="B890" t="str">
            <v>مقاول _ المنصورة للصناعات المعدنية _ سكن العمال</v>
          </cell>
        </row>
        <row r="891">
          <cell r="A891">
            <v>201031901</v>
          </cell>
          <cell r="B891" t="str">
            <v>مقاول _ المهارات الذكية _ نيوم</v>
          </cell>
        </row>
        <row r="892">
          <cell r="A892">
            <v>201032001</v>
          </cell>
          <cell r="B892" t="str">
            <v>مقاول _ السور الواضح _</v>
          </cell>
        </row>
        <row r="893">
          <cell r="A893">
            <v>201032101</v>
          </cell>
          <cell r="B893" t="str">
            <v>مقاول _ شركة دقة الاهتمام _ STC</v>
          </cell>
        </row>
        <row r="894">
          <cell r="A894">
            <v>201032301</v>
          </cell>
          <cell r="B894" t="str">
            <v>مقاول _ شركة المساحة الاقليمية للمقاولات _ STC</v>
          </cell>
        </row>
        <row r="895">
          <cell r="A895">
            <v>201032401</v>
          </cell>
          <cell r="B895" t="str">
            <v>مقاول _ مؤسسة فهد سعد بن هليل للمقاولات العامة _ STC</v>
          </cell>
        </row>
        <row r="896">
          <cell r="A896">
            <v>201032501</v>
          </cell>
          <cell r="B896" t="str">
            <v>مقاول_  مهارة العصر _STC</v>
          </cell>
        </row>
        <row r="897">
          <cell r="A897">
            <v>201032601</v>
          </cell>
          <cell r="B897" t="str">
            <v>مقاول _ تواصل التكنولوجيا للمقاولات_ مشروع البنك الاهلي</v>
          </cell>
        </row>
        <row r="898">
          <cell r="A898">
            <v>201032701</v>
          </cell>
          <cell r="B898" t="str">
            <v>مقاول _ نقطة التميز للمقاولات_ عمل مستودعين حديد</v>
          </cell>
        </row>
        <row r="899">
          <cell r="A899">
            <v>201032801</v>
          </cell>
          <cell r="B899" t="str">
            <v>مقاول _ عمار سليمان ال نمرSTC</v>
          </cell>
        </row>
        <row r="900">
          <cell r="A900">
            <v>201033001</v>
          </cell>
          <cell r="B900" t="str">
            <v>مقاول _ حنين نجد STC</v>
          </cell>
        </row>
        <row r="901">
          <cell r="A901">
            <v>201033101</v>
          </cell>
          <cell r="B901" t="str">
            <v>مقاول_مؤسسة اعمده النجاح</v>
          </cell>
        </row>
        <row r="902">
          <cell r="A902">
            <v>201040001</v>
          </cell>
          <cell r="B902" t="str">
            <v>ضمان اعمال مقاول _  محمد عيد _ABVR</v>
          </cell>
        </row>
        <row r="903">
          <cell r="A903">
            <v>201040002</v>
          </cell>
          <cell r="B903" t="str">
            <v>ضمان اعمال مقاول _  ساري الليل صادق  _متحف الباحة</v>
          </cell>
        </row>
        <row r="904">
          <cell r="A904">
            <v>201040003</v>
          </cell>
          <cell r="B904" t="str">
            <v>ضمان اعمال مقاول _  شركة ضمن البناء للمقاولات العامة_ نيوم</v>
          </cell>
        </row>
        <row r="905">
          <cell r="A905">
            <v>201040004</v>
          </cell>
          <cell r="B905" t="str">
            <v>ضمان اعمال مقاول _  شركة ضمن البناء للمقاولات العامة_ مسك</v>
          </cell>
        </row>
        <row r="906">
          <cell r="A906">
            <v>201040005</v>
          </cell>
          <cell r="B906" t="str">
            <v>ضمان اعمال مقاول _  المنصورة للصناعات المعدنية _ مصنع أنظمة</v>
          </cell>
        </row>
        <row r="907">
          <cell r="A907">
            <v>201040006</v>
          </cell>
          <cell r="B907" t="str">
            <v>ضمان اعمال مقاول _  شركة ثرى الفا للمقاولات شركة شخص  واحد</v>
          </cell>
        </row>
        <row r="908">
          <cell r="A908">
            <v>201040007</v>
          </cell>
          <cell r="B908" t="str">
            <v>ضمان اعمال مقاول _  المنصورة للصناعات المعدنية _ سكن اداري</v>
          </cell>
        </row>
        <row r="909">
          <cell r="A909">
            <v>203060102</v>
          </cell>
          <cell r="B909" t="str">
            <v>ذمم_ م وليد عبد العزيز محمود سعيد_10102</v>
          </cell>
        </row>
        <row r="910">
          <cell r="A910">
            <v>203060103</v>
          </cell>
          <cell r="B910" t="str">
            <v>ذمم_هشام فتحي محفوظ ابراهيم - 103</v>
          </cell>
        </row>
        <row r="911">
          <cell r="A911">
            <v>203060104</v>
          </cell>
          <cell r="B911" t="str">
            <v>ذمم_جهاد محمد بكير  سلامه-1008</v>
          </cell>
        </row>
        <row r="912">
          <cell r="A912">
            <v>203060105</v>
          </cell>
          <cell r="B912" t="str">
            <v>ذمم_احمد جمال فرج عبد-1007</v>
          </cell>
        </row>
        <row r="913">
          <cell r="A913">
            <v>203060106</v>
          </cell>
          <cell r="B913" t="str">
            <v>ذمم_ احمد وحيد  محمد يوسف-1006</v>
          </cell>
        </row>
        <row r="914">
          <cell r="A914">
            <v>203060107</v>
          </cell>
          <cell r="B914" t="str">
            <v>ذمم_مجدي محمد حسن حسن -1003</v>
          </cell>
        </row>
        <row r="915">
          <cell r="A915">
            <v>203061002</v>
          </cell>
          <cell r="B915" t="str">
            <v>ذمم_ د صابر عبدالسلام محمود ابوالمجد_1004</v>
          </cell>
        </row>
        <row r="916">
          <cell r="A916">
            <v>203061003</v>
          </cell>
          <cell r="B916" t="str">
            <v>ذمم_ هشام احمد محمد راضى _1004</v>
          </cell>
        </row>
        <row r="917">
          <cell r="A917">
            <v>203061004</v>
          </cell>
          <cell r="B917" t="str">
            <v>ذمم _ حسني علي حسني علي</v>
          </cell>
        </row>
        <row r="918">
          <cell r="A918">
            <v>203061005</v>
          </cell>
          <cell r="B918" t="str">
            <v>ذمم_ محمد محمود عبد العزيز محمود-1036</v>
          </cell>
        </row>
        <row r="919">
          <cell r="A919">
            <v>203061006</v>
          </cell>
          <cell r="B919" t="str">
            <v>ذمم_ محمد حسين كمال الشرقاوى-4018</v>
          </cell>
        </row>
        <row r="920">
          <cell r="A920">
            <v>203061007</v>
          </cell>
          <cell r="B920" t="str">
            <v>ذمم_ محمد رجب شعبان الضببي-1029</v>
          </cell>
        </row>
        <row r="921">
          <cell r="A921">
            <v>203061008</v>
          </cell>
          <cell r="B921" t="str">
            <v>ذمم_ابراهيم محمود ابراهيم مصطفي-1043</v>
          </cell>
        </row>
        <row r="922">
          <cell r="A922">
            <v>203061009</v>
          </cell>
          <cell r="B922" t="str">
            <v xml:space="preserve"> ذمم_ م حامد احمد حامد-1009</v>
          </cell>
        </row>
        <row r="923">
          <cell r="A923">
            <v>203061011</v>
          </cell>
          <cell r="B923" t="str">
            <v>ذمم_ م اسماعيل مصطفي عطيه -1011</v>
          </cell>
        </row>
        <row r="924">
          <cell r="A924">
            <v>203061012</v>
          </cell>
          <cell r="B924" t="str">
            <v>ذمم_ سامر علي دياب-1012</v>
          </cell>
        </row>
        <row r="925">
          <cell r="A925">
            <v>203061013</v>
          </cell>
          <cell r="B925" t="str">
            <v>ذمم_ محمود فؤاد محمد نصار -1013</v>
          </cell>
        </row>
        <row r="926">
          <cell r="A926">
            <v>203061015</v>
          </cell>
          <cell r="B926" t="str">
            <v>ذمم_ احسان الحق صديق -1015</v>
          </cell>
        </row>
        <row r="927">
          <cell r="A927">
            <v>203061018</v>
          </cell>
          <cell r="B927" t="str">
            <v xml:space="preserve"> ذمم_ سك نصر الدين سك_1018</v>
          </cell>
        </row>
        <row r="928">
          <cell r="A928">
            <v>203061020</v>
          </cell>
          <cell r="B928" t="str">
            <v>ذمم_ عبد الرحمن علي ابراهيم الخضري-1020</v>
          </cell>
        </row>
        <row r="929">
          <cell r="A929">
            <v>203061022</v>
          </cell>
          <cell r="B929" t="str">
            <v>ذمم_ محمد محمود عبد العزيز الزواوي-1022</v>
          </cell>
        </row>
        <row r="930">
          <cell r="A930">
            <v>203061023</v>
          </cell>
          <cell r="B930" t="str">
            <v>ذمم_ احمد عرفه عبد السلام -1023</v>
          </cell>
        </row>
        <row r="931">
          <cell r="A931">
            <v>203061024</v>
          </cell>
          <cell r="B931" t="str">
            <v>ذمم_ مصطفي صبحي محمود الجزار -1024</v>
          </cell>
        </row>
        <row r="932">
          <cell r="A932">
            <v>203061026</v>
          </cell>
          <cell r="B932" t="str">
            <v>ذمم_ ريزالدي مارفيل اروجا -1026</v>
          </cell>
        </row>
        <row r="933">
          <cell r="A933">
            <v>203061035</v>
          </cell>
          <cell r="B933" t="str">
            <v>ذمم_ تامر محمد احمد محمد_4277</v>
          </cell>
        </row>
        <row r="934">
          <cell r="A934">
            <v>203061038</v>
          </cell>
          <cell r="B934" t="str">
            <v>ذمم_ ايمن حمدي محمد فرحات-1038</v>
          </cell>
        </row>
        <row r="935">
          <cell r="A935">
            <v>203061039</v>
          </cell>
          <cell r="B935" t="str">
            <v>ذمم_ عبدالمقصود محمد جمال الدين-1039</v>
          </cell>
        </row>
        <row r="936">
          <cell r="A936">
            <v>203061040</v>
          </cell>
          <cell r="B936" t="str">
            <v>ذمم_ معتز محمد بكير سلامه-1040</v>
          </cell>
        </row>
        <row r="937">
          <cell r="A937">
            <v>203061041</v>
          </cell>
          <cell r="B937" t="str">
            <v>ذمم_عبدالرحمن محمد سلامه سلامه1041</v>
          </cell>
        </row>
        <row r="938">
          <cell r="A938">
            <v>203061044</v>
          </cell>
          <cell r="B938" t="str">
            <v>ذمم_ محمد فهد احمد السيد القاضي-1044</v>
          </cell>
        </row>
        <row r="939">
          <cell r="A939">
            <v>203061045</v>
          </cell>
          <cell r="B939" t="str">
            <v>ذمم_ اسامه اسماعيل داود ابوحليمه1045</v>
          </cell>
        </row>
        <row r="940">
          <cell r="A940">
            <v>203061047</v>
          </cell>
          <cell r="B940" t="str">
            <v>1047</v>
          </cell>
        </row>
        <row r="941">
          <cell r="A941">
            <v>203061048</v>
          </cell>
          <cell r="B941" t="str">
            <v>ذمم_ حسين حسن بن عمار-1048</v>
          </cell>
        </row>
        <row r="942">
          <cell r="A942">
            <v>203061049</v>
          </cell>
          <cell r="B942" t="str">
            <v>ذمم_ محمد صبحي داود النجار-1049</v>
          </cell>
        </row>
        <row r="943">
          <cell r="A943">
            <v>203061050</v>
          </cell>
          <cell r="B943" t="str">
            <v>ذمم_ اشرف مصطفي يونس-1050</v>
          </cell>
        </row>
        <row r="944">
          <cell r="A944">
            <v>203061052</v>
          </cell>
          <cell r="B944" t="str">
            <v>ذمم_ محمد احمد عبد النبى 1052</v>
          </cell>
        </row>
        <row r="945">
          <cell r="A945">
            <v>203061053</v>
          </cell>
          <cell r="B945" t="str">
            <v>ذمم_ ايمن عبد الهادى عبد العظيم بدر _4278</v>
          </cell>
        </row>
        <row r="946">
          <cell r="A946">
            <v>203061054</v>
          </cell>
          <cell r="B946" t="str">
            <v>ذمم_ احمد محمد عبد الحميد غطاس 1054</v>
          </cell>
        </row>
        <row r="947">
          <cell r="A947">
            <v>203061055</v>
          </cell>
          <cell r="B947" t="str">
            <v>ذمم_ رولين دى فيرا الجندور _ 1055</v>
          </cell>
        </row>
        <row r="948">
          <cell r="A948">
            <v>203061058</v>
          </cell>
          <cell r="B948" t="str">
            <v>ذمم_ اسلام جمعه السيد حسن _ 1058</v>
          </cell>
        </row>
        <row r="949">
          <cell r="A949">
            <v>203061064</v>
          </cell>
          <cell r="B949" t="str">
            <v>ذمم_ عبد العظيم على حسن على عمر  _1064</v>
          </cell>
        </row>
        <row r="950">
          <cell r="A950">
            <v>203061175</v>
          </cell>
          <cell r="B950" t="str">
            <v>ذمم_محمد نور احمد محمد 1175</v>
          </cell>
        </row>
        <row r="951">
          <cell r="A951">
            <v>203061401</v>
          </cell>
          <cell r="B951" t="str">
            <v>ذمم_ احمد عبدالهادي _4001</v>
          </cell>
        </row>
        <row r="952">
          <cell r="A952">
            <v>203061402</v>
          </cell>
          <cell r="B952" t="str">
            <v>ذمم_ ابراهيم رجب حسين-4002</v>
          </cell>
        </row>
        <row r="953">
          <cell r="A953">
            <v>203061404</v>
          </cell>
          <cell r="B953" t="str">
            <v>4004</v>
          </cell>
        </row>
        <row r="954">
          <cell r="A954">
            <v>203061405</v>
          </cell>
          <cell r="B954" t="str">
            <v>ذمم_ جامشادا علي غلاب دين-4005</v>
          </cell>
        </row>
        <row r="955">
          <cell r="A955">
            <v>203061407</v>
          </cell>
          <cell r="B955" t="str">
            <v>ذمم_ عويس اصغار محمد اصغار-4007</v>
          </cell>
        </row>
        <row r="956">
          <cell r="A956">
            <v>203061410</v>
          </cell>
          <cell r="B956" t="str">
            <v>ذمم_ محمد رفيق محمد صديق-4010</v>
          </cell>
        </row>
        <row r="957">
          <cell r="A957">
            <v>203061413</v>
          </cell>
          <cell r="B957" t="str">
            <v>4013</v>
          </cell>
        </row>
        <row r="958">
          <cell r="A958">
            <v>203061415</v>
          </cell>
          <cell r="B958" t="str">
            <v>ذمم_ سيد عشرات عباس شيرازي-4015</v>
          </cell>
        </row>
        <row r="959">
          <cell r="A959">
            <v>203061416</v>
          </cell>
          <cell r="B959" t="str">
            <v>ذمم_ سليم حسين نجدى-4016</v>
          </cell>
        </row>
        <row r="960">
          <cell r="A960">
            <v>203061419</v>
          </cell>
          <cell r="B960" t="str">
            <v>ذمم_ روبنسون جونيور اورتيز-4019</v>
          </cell>
        </row>
        <row r="961">
          <cell r="A961">
            <v>203061420</v>
          </cell>
          <cell r="B961" t="str">
            <v>ذمم_ محمد ربيع محمود محمد-4020</v>
          </cell>
        </row>
        <row r="962">
          <cell r="A962">
            <v>203061421</v>
          </cell>
          <cell r="B962" t="str">
            <v>4021</v>
          </cell>
        </row>
        <row r="963">
          <cell r="A963">
            <v>203061422</v>
          </cell>
          <cell r="B963" t="str">
            <v>ذمم_ بدوي محمد الاحمري -4022</v>
          </cell>
        </row>
        <row r="964">
          <cell r="A964">
            <v>203061423</v>
          </cell>
          <cell r="B964" t="str">
            <v xml:space="preserve"> تهامي عبد العال عبد الونيس -4826</v>
          </cell>
        </row>
        <row r="965">
          <cell r="A965">
            <v>203061424</v>
          </cell>
          <cell r="B965" t="str">
            <v>ذمم_ جيزوش ارفالو بيلدا-4024</v>
          </cell>
        </row>
        <row r="966">
          <cell r="A966">
            <v>203061426</v>
          </cell>
          <cell r="B966" t="str">
            <v>ذمم_ رافى فالينسيا ادفيكولا-4026</v>
          </cell>
        </row>
        <row r="967">
          <cell r="A967">
            <v>203061427</v>
          </cell>
          <cell r="B967" t="str">
            <v>ذمم_ بادمانابان بروزوتامان ناريتا-4027</v>
          </cell>
        </row>
        <row r="968">
          <cell r="A968">
            <v>203061429</v>
          </cell>
          <cell r="B968" t="str">
            <v>ذمم_ اناسيتو بولالا ديراماس -4029</v>
          </cell>
        </row>
        <row r="969">
          <cell r="A969">
            <v>203061430</v>
          </cell>
          <cell r="B969" t="str">
            <v>ذمم_ محمد راسيل مياه -4030</v>
          </cell>
        </row>
        <row r="970">
          <cell r="A970">
            <v>203061432</v>
          </cell>
          <cell r="B970" t="str">
            <v>ذمم_ حسين محمد جلال -4032</v>
          </cell>
        </row>
        <row r="971">
          <cell r="A971">
            <v>203061433</v>
          </cell>
          <cell r="B971" t="str">
            <v>4033</v>
          </cell>
        </row>
        <row r="972">
          <cell r="A972">
            <v>203061434</v>
          </cell>
          <cell r="B972" t="str">
            <v>ذمم_ كومار تشيلاياه موتاياه-4034</v>
          </cell>
        </row>
        <row r="973">
          <cell r="A973">
            <v>203061436</v>
          </cell>
          <cell r="B973" t="str">
            <v>4036</v>
          </cell>
        </row>
        <row r="974">
          <cell r="A974">
            <v>203061437</v>
          </cell>
          <cell r="B974" t="str">
            <v>ذمم_ عارف محمد احمد-4037</v>
          </cell>
        </row>
        <row r="975">
          <cell r="A975">
            <v>203061438</v>
          </cell>
          <cell r="B975" t="str">
            <v>ذمم_ بهيم مادور شيرسزر-4038</v>
          </cell>
        </row>
        <row r="976">
          <cell r="A976">
            <v>203061439</v>
          </cell>
          <cell r="B976" t="str">
            <v>ذمم_ راميش براسود -4039</v>
          </cell>
        </row>
        <row r="977">
          <cell r="A977">
            <v>203061444</v>
          </cell>
          <cell r="B977" t="str">
            <v>ذمم_ حسان بسيوني طلبة ضيف جاد-4044</v>
          </cell>
        </row>
        <row r="978">
          <cell r="A978">
            <v>203061445</v>
          </cell>
          <cell r="B978" t="str">
            <v>ذمم_ جيس جونيور يايا بانسيل-4045</v>
          </cell>
        </row>
        <row r="979">
          <cell r="A979">
            <v>203061446</v>
          </cell>
          <cell r="B979" t="str">
            <v>ذمم_ كمال محمد عبودى عبد الله-4046</v>
          </cell>
        </row>
        <row r="980">
          <cell r="A980">
            <v>203061447</v>
          </cell>
          <cell r="B980" t="str">
            <v>ذمم_ فرهاد ال شير فل -4047</v>
          </cell>
        </row>
        <row r="981">
          <cell r="A981">
            <v>203061449</v>
          </cell>
          <cell r="B981" t="str">
            <v>ذمم_ نجيب الرحمن فضل رحمن -4049</v>
          </cell>
        </row>
        <row r="982">
          <cell r="A982">
            <v>203061450</v>
          </cell>
          <cell r="B982" t="str">
            <v>4050</v>
          </cell>
        </row>
        <row r="983">
          <cell r="A983">
            <v>203061451</v>
          </cell>
          <cell r="B983" t="str">
            <v>4051</v>
          </cell>
        </row>
        <row r="984">
          <cell r="A984">
            <v>203061452</v>
          </cell>
          <cell r="B984" t="str">
            <v>ذمم_ نور الزمان -4052</v>
          </cell>
        </row>
        <row r="985">
          <cell r="A985">
            <v>203061453</v>
          </cell>
          <cell r="B985" t="str">
            <v>ذمم_ ارباب ارباب نصير احمد-4053</v>
          </cell>
        </row>
        <row r="986">
          <cell r="A986">
            <v>203061454</v>
          </cell>
          <cell r="B986" t="str">
            <v>ذمم_ سلمان ناصر ناصر احمد-4054</v>
          </cell>
        </row>
        <row r="987">
          <cell r="A987">
            <v>203061457</v>
          </cell>
          <cell r="B987" t="str">
            <v>ذمم_ محمود احمد محمد  ابو ضيف-4057</v>
          </cell>
        </row>
        <row r="988">
          <cell r="A988">
            <v>203061458</v>
          </cell>
          <cell r="B988" t="str">
            <v>ذمم_ ابراهيم مصطفى عبد الله -4058</v>
          </cell>
        </row>
        <row r="989">
          <cell r="A989">
            <v>203061460</v>
          </cell>
          <cell r="B989" t="str">
            <v>ذمم_ رضا سمير عبد الحميد -4060</v>
          </cell>
        </row>
        <row r="990">
          <cell r="A990">
            <v>203061462</v>
          </cell>
          <cell r="B990" t="str">
            <v>ذمم_ جيران بلدان-4062</v>
          </cell>
        </row>
        <row r="991">
          <cell r="A991">
            <v>203061464</v>
          </cell>
          <cell r="B991" t="str">
            <v>4064</v>
          </cell>
        </row>
        <row r="992">
          <cell r="A992">
            <v>203061465</v>
          </cell>
          <cell r="B992" t="str">
            <v>ذمم_ فرج جمعه عبدالحكيم-4065</v>
          </cell>
        </row>
        <row r="993">
          <cell r="A993">
            <v>203061466</v>
          </cell>
          <cell r="B993" t="str">
            <v>ذمم_ جمال ناصر عمر الباكستاني_ 4066</v>
          </cell>
        </row>
        <row r="994">
          <cell r="A994">
            <v>203061469</v>
          </cell>
          <cell r="B994" t="str">
            <v>ذمم_ ناصر باجايو -4069</v>
          </cell>
        </row>
        <row r="995">
          <cell r="A995">
            <v>203061470</v>
          </cell>
          <cell r="B995" t="str">
            <v>4070</v>
          </cell>
        </row>
        <row r="996">
          <cell r="A996">
            <v>203061471</v>
          </cell>
          <cell r="B996" t="str">
            <v>ذمم_ غفور خان اتبار خان-4071</v>
          </cell>
        </row>
        <row r="997">
          <cell r="A997">
            <v>203061472</v>
          </cell>
          <cell r="B997" t="str">
            <v>ذمم_ كامل خيري كامل السيد-4072</v>
          </cell>
        </row>
        <row r="998">
          <cell r="A998">
            <v>203061473</v>
          </cell>
          <cell r="B998" t="str">
            <v>ذمم_ علاء الدين احمد محمد-4073</v>
          </cell>
        </row>
        <row r="999">
          <cell r="A999">
            <v>203061474</v>
          </cell>
          <cell r="B999" t="str">
            <v>4074</v>
          </cell>
        </row>
        <row r="1000">
          <cell r="A1000">
            <v>203061475</v>
          </cell>
          <cell r="B1000" t="str">
            <v>4075</v>
          </cell>
        </row>
        <row r="1001">
          <cell r="A1001">
            <v>203061476</v>
          </cell>
          <cell r="B1001" t="str">
            <v>ذمم_ باشا احمد شاه جيهان -4076</v>
          </cell>
        </row>
        <row r="1002">
          <cell r="A1002">
            <v>203061477</v>
          </cell>
          <cell r="B1002" t="str">
            <v>ذمم_ رام شاران تيليى -4077</v>
          </cell>
        </row>
        <row r="1003">
          <cell r="A1003">
            <v>203061479</v>
          </cell>
          <cell r="B1003" t="str">
            <v>ذمم_ محمد معصوم علي-4079</v>
          </cell>
        </row>
        <row r="1004">
          <cell r="A1004">
            <v>203061481</v>
          </cell>
          <cell r="B1004" t="str">
            <v>ذمم_ ريحان الله -4081</v>
          </cell>
        </row>
        <row r="1005">
          <cell r="A1005">
            <v>203061482</v>
          </cell>
          <cell r="B1005" t="str">
            <v>ذمم_ نسيب روان رحمن -4082</v>
          </cell>
        </row>
        <row r="1006">
          <cell r="A1006">
            <v>203061485</v>
          </cell>
          <cell r="B1006" t="str">
            <v>ذمم_ محمد اينتاج مسلمان-4085</v>
          </cell>
        </row>
        <row r="1007">
          <cell r="A1007">
            <v>203061488</v>
          </cell>
          <cell r="B1007" t="str">
            <v>ذمم_ وقار حيدر والد بشير احمد-4088</v>
          </cell>
        </row>
        <row r="1008">
          <cell r="A1008">
            <v>203061490</v>
          </cell>
          <cell r="B1008" t="str">
            <v>4090</v>
          </cell>
        </row>
        <row r="1009">
          <cell r="A1009">
            <v>203061491</v>
          </cell>
          <cell r="B1009" t="str">
            <v>ذمم_ طاير شبير اعوان-4091</v>
          </cell>
        </row>
        <row r="1010">
          <cell r="A1010">
            <v>203061492</v>
          </cell>
          <cell r="B1010" t="str">
            <v>4092</v>
          </cell>
        </row>
        <row r="1011">
          <cell r="A1011">
            <v>203061494</v>
          </cell>
          <cell r="B1011" t="str">
            <v>4094</v>
          </cell>
        </row>
        <row r="1012">
          <cell r="A1012">
            <v>203061498</v>
          </cell>
          <cell r="B1012" t="str">
            <v>4098</v>
          </cell>
        </row>
        <row r="1013">
          <cell r="A1013">
            <v>203061499</v>
          </cell>
          <cell r="B1013" t="str">
            <v>4099</v>
          </cell>
        </row>
        <row r="1014">
          <cell r="A1014">
            <v>203061500</v>
          </cell>
          <cell r="B1014" t="str">
            <v>ذمم_ عمر محمد الفحام-4100</v>
          </cell>
        </row>
        <row r="1015">
          <cell r="A1015">
            <v>203061501</v>
          </cell>
          <cell r="B1015" t="str">
            <v>ذمم_ محمود محمد حسن علوان-4101</v>
          </cell>
        </row>
        <row r="1016">
          <cell r="A1016">
            <v>203061502</v>
          </cell>
          <cell r="B1016" t="str">
            <v>ذمم_ تنفير أحمد  جيهان قير "-4102</v>
          </cell>
        </row>
        <row r="1017">
          <cell r="A1017">
            <v>203061503</v>
          </cell>
          <cell r="B1017" t="str">
            <v>ذمم_ محمد منير-4103</v>
          </cell>
        </row>
        <row r="1018">
          <cell r="A1018">
            <v>203061504</v>
          </cell>
          <cell r="B1018" t="str">
            <v>ذمم_ سيخ فريد-4106</v>
          </cell>
        </row>
        <row r="1019">
          <cell r="A1019">
            <v>203061507</v>
          </cell>
          <cell r="B1019" t="str">
            <v>ذمم_ موريس ريسن ( فلبينى )-4110</v>
          </cell>
        </row>
        <row r="1020">
          <cell r="A1020">
            <v>203061508</v>
          </cell>
          <cell r="B1020" t="str">
            <v>ذمم_ محمد رزاق-4111</v>
          </cell>
        </row>
        <row r="1021">
          <cell r="A1021">
            <v>203061510</v>
          </cell>
          <cell r="B1021" t="str">
            <v>ذمم_ شعبان ابو المجد-4113</v>
          </cell>
        </row>
        <row r="1022">
          <cell r="A1022">
            <v>203061515</v>
          </cell>
          <cell r="B1022" t="str">
            <v>ذمم_ تامر السيد محمد منصور -4118</v>
          </cell>
        </row>
        <row r="1023">
          <cell r="A1023">
            <v>203061516</v>
          </cell>
          <cell r="B1023" t="str">
            <v>4119</v>
          </cell>
        </row>
        <row r="1024">
          <cell r="A1024">
            <v>203061518</v>
          </cell>
          <cell r="B1024" t="str">
            <v>ذمم_ عبد الخطيب محمد خالق  - رخام -4122</v>
          </cell>
        </row>
        <row r="1025">
          <cell r="A1025">
            <v>203061519</v>
          </cell>
          <cell r="B1025" t="str">
            <v>4123</v>
          </cell>
        </row>
        <row r="1026">
          <cell r="A1026">
            <v>203061520</v>
          </cell>
          <cell r="B1026" t="str">
            <v>ذمم_ اوم بركاس - رخام -4124</v>
          </cell>
        </row>
        <row r="1027">
          <cell r="A1027">
            <v>203061521</v>
          </cell>
          <cell r="B1027" t="str">
            <v>ذمم_ مشتاق انصاري - رخام -4125</v>
          </cell>
        </row>
        <row r="1028">
          <cell r="A1028">
            <v>203061522</v>
          </cell>
          <cell r="B1028" t="str">
            <v>ذمم_ ماهبشور ماهاتو - رخام -4126</v>
          </cell>
        </row>
        <row r="1029">
          <cell r="A1029">
            <v>203061525</v>
          </cell>
          <cell r="B1029" t="str">
            <v>4129</v>
          </cell>
        </row>
        <row r="1030">
          <cell r="A1030">
            <v>203061526</v>
          </cell>
          <cell r="B1030" t="str">
            <v>ذمم_ محمد شاهنواز محمد _تبراك-4130</v>
          </cell>
        </row>
        <row r="1031">
          <cell r="A1031">
            <v>203061528</v>
          </cell>
          <cell r="B1031" t="str">
            <v>4132</v>
          </cell>
        </row>
        <row r="1032">
          <cell r="A1032">
            <v>203061529</v>
          </cell>
          <cell r="B1032" t="str">
            <v>ذمم_ سامشير علام اسلام انصارى _تبراك-4133</v>
          </cell>
        </row>
        <row r="1033">
          <cell r="A1033">
            <v>203061530</v>
          </cell>
          <cell r="B1033" t="str">
            <v>ذمم_ دانيش محمد_تبراك-4134</v>
          </cell>
        </row>
        <row r="1034">
          <cell r="A1034">
            <v>203061531</v>
          </cell>
          <cell r="B1034" t="str">
            <v>ذمم_ ديلشاد احمد شريف_تبراك-4135</v>
          </cell>
        </row>
        <row r="1035">
          <cell r="A1035">
            <v>203061533</v>
          </cell>
          <cell r="B1035" t="str">
            <v>ذمم_ سلمان صابر حسين _تبراك-4137</v>
          </cell>
        </row>
        <row r="1036">
          <cell r="A1036">
            <v>203061534</v>
          </cell>
          <cell r="B1036" t="str">
            <v>4138</v>
          </cell>
        </row>
        <row r="1037">
          <cell r="A1037">
            <v>203061535</v>
          </cell>
          <cell r="B1037" t="str">
            <v>ذمم_ توحيد الاسلام تايزو الاسلام-4139</v>
          </cell>
        </row>
        <row r="1038">
          <cell r="A1038">
            <v>203061536</v>
          </cell>
          <cell r="B1038" t="str">
            <v>4140</v>
          </cell>
        </row>
        <row r="1039">
          <cell r="A1039">
            <v>203061538</v>
          </cell>
          <cell r="B1039" t="str">
            <v>ذمم_ علاء صلاح الدين المحلاوي-4144</v>
          </cell>
        </row>
        <row r="1040">
          <cell r="A1040">
            <v>203061539</v>
          </cell>
          <cell r="B1040" t="str">
            <v>ذمم_ علم جان اكبر خان-4145</v>
          </cell>
        </row>
        <row r="1041">
          <cell r="A1041">
            <v>203061540</v>
          </cell>
          <cell r="B1041" t="str">
            <v>ذمم_ محمود ياسر عبدالعزيز محمود-4147</v>
          </cell>
        </row>
        <row r="1042">
          <cell r="A1042">
            <v>203061541</v>
          </cell>
          <cell r="B1042" t="str">
            <v>ذمم_ نور حسين حنيف-4148</v>
          </cell>
        </row>
        <row r="1043">
          <cell r="A1043">
            <v>203061542</v>
          </cell>
          <cell r="B1043" t="str">
            <v>ذمم_ خالد سعيد محمد حسن ابراهيم-4149</v>
          </cell>
        </row>
        <row r="1044">
          <cell r="A1044">
            <v>203061544</v>
          </cell>
          <cell r="B1044" t="str">
            <v>ذمم_ محمد ميزانزار رحمن-4151</v>
          </cell>
        </row>
        <row r="1045">
          <cell r="A1045">
            <v>203061545</v>
          </cell>
          <cell r="B1045" t="str">
            <v>4152</v>
          </cell>
        </row>
        <row r="1046">
          <cell r="A1046">
            <v>203061546</v>
          </cell>
          <cell r="B1046" t="str">
            <v>ذمم_ محمد حفيظ الدين-4154</v>
          </cell>
        </row>
        <row r="1047">
          <cell r="A1047">
            <v>203061547</v>
          </cell>
          <cell r="B1047" t="str">
            <v>ذمم_ راضي محمد عبدالجواد عبدالغني-4155</v>
          </cell>
        </row>
        <row r="1048">
          <cell r="A1048">
            <v>203061548</v>
          </cell>
          <cell r="B1048" t="str">
            <v>ذمم_ عبد الرحيم عبدالمنعم محمد حسين-4156</v>
          </cell>
        </row>
        <row r="1049">
          <cell r="A1049">
            <v>203061551</v>
          </cell>
          <cell r="B1049" t="str">
            <v>ذمم_ محمد عبدالناصر سعد الغندور-4159</v>
          </cell>
        </row>
        <row r="1050">
          <cell r="A1050">
            <v>203061552</v>
          </cell>
          <cell r="B1050" t="str">
            <v>4160</v>
          </cell>
        </row>
        <row r="1051">
          <cell r="A1051">
            <v>203061555</v>
          </cell>
          <cell r="B1051" t="str">
            <v>4163</v>
          </cell>
        </row>
        <row r="1052">
          <cell r="A1052">
            <v>203061556</v>
          </cell>
          <cell r="B1052" t="str">
            <v>4164</v>
          </cell>
        </row>
        <row r="1053">
          <cell r="A1053">
            <v>203061558</v>
          </cell>
          <cell r="B1053" t="str">
            <v>ذمم_ زيد محمد احمد الشريفي-4166</v>
          </cell>
        </row>
        <row r="1054">
          <cell r="A1054">
            <v>203061561</v>
          </cell>
          <cell r="B1054" t="str">
            <v>ذمم_ باشا مايا شيخ-4169</v>
          </cell>
        </row>
        <row r="1055">
          <cell r="A1055">
            <v>203061562</v>
          </cell>
          <cell r="B1055" t="str">
            <v>ذمم_ افروج بك موجال-4170</v>
          </cell>
        </row>
        <row r="1056">
          <cell r="A1056">
            <v>203061563</v>
          </cell>
          <cell r="B1056" t="str">
            <v>ذمم_ زوبير شاه نور محمد خان-4171</v>
          </cell>
        </row>
        <row r="1057">
          <cell r="A1057">
            <v>203061564</v>
          </cell>
          <cell r="B1057" t="str">
            <v>ذمم_ عبدالله افزال وحيد-4172</v>
          </cell>
        </row>
        <row r="1058">
          <cell r="A1058">
            <v>203061566</v>
          </cell>
          <cell r="B1058" t="str">
            <v>4174</v>
          </cell>
        </row>
        <row r="1059">
          <cell r="A1059">
            <v>203061567</v>
          </cell>
          <cell r="B1059" t="str">
            <v>ذمم_ مالك شير افضل اكرم خان-4175</v>
          </cell>
        </row>
        <row r="1060">
          <cell r="A1060">
            <v>203061568</v>
          </cell>
          <cell r="B1060" t="str">
            <v>ذمم_ عنايات الله رحمات الله جان-4176</v>
          </cell>
        </row>
        <row r="1061">
          <cell r="A1061">
            <v>203061569</v>
          </cell>
          <cell r="B1061" t="str">
            <v>ذمم_ محمد هاشم-4177</v>
          </cell>
        </row>
        <row r="1062">
          <cell r="A1062">
            <v>203061570</v>
          </cell>
          <cell r="B1062" t="str">
            <v>4178</v>
          </cell>
        </row>
        <row r="1063">
          <cell r="A1063">
            <v>203061571</v>
          </cell>
          <cell r="B1063" t="str">
            <v>4179</v>
          </cell>
        </row>
        <row r="1064">
          <cell r="A1064">
            <v>203061574</v>
          </cell>
          <cell r="B1064" t="str">
            <v>4182</v>
          </cell>
        </row>
        <row r="1065">
          <cell r="A1065">
            <v>203061575</v>
          </cell>
          <cell r="B1065" t="str">
            <v>ذمم_ حسام محمد سعد محمد نصار-4183</v>
          </cell>
        </row>
        <row r="1066">
          <cell r="A1066">
            <v>203061576</v>
          </cell>
          <cell r="B1066" t="str">
            <v>ذمم_ احمد سعد محمود عبدالهادي عبدالله-4184</v>
          </cell>
        </row>
        <row r="1067">
          <cell r="A1067">
            <v>203061577</v>
          </cell>
          <cell r="B1067" t="str">
            <v>4185</v>
          </cell>
        </row>
        <row r="1068">
          <cell r="A1068">
            <v>203061578</v>
          </cell>
          <cell r="B1068" t="str">
            <v>4186</v>
          </cell>
        </row>
        <row r="1069">
          <cell r="A1069">
            <v>203061579</v>
          </cell>
          <cell r="B1069" t="str">
            <v>ذمم_ محمد احمد فؤاد محي-4187</v>
          </cell>
        </row>
        <row r="1070">
          <cell r="A1070">
            <v>203061580</v>
          </cell>
          <cell r="B1070" t="str">
            <v>ذمم_ مانا علي الله راكا-4188</v>
          </cell>
        </row>
        <row r="1071">
          <cell r="A1071">
            <v>203061583</v>
          </cell>
          <cell r="B1071" t="str">
            <v>ذمم_ محمد عليم الدين بارفيش-4191</v>
          </cell>
        </row>
        <row r="1072">
          <cell r="A1072">
            <v>203061584</v>
          </cell>
          <cell r="B1072" t="str">
            <v>ذمم_حسام مدحت عبدالسلام_4376</v>
          </cell>
        </row>
        <row r="1073">
          <cell r="A1073">
            <v>203061586</v>
          </cell>
          <cell r="B1073" t="str">
            <v>ذمم_ انيل كومار كورمي _4377</v>
          </cell>
        </row>
        <row r="1074">
          <cell r="A1074">
            <v>203061592</v>
          </cell>
          <cell r="B1074" t="str">
            <v>ذمم_ والفريد الفين بيكار_4378</v>
          </cell>
        </row>
        <row r="1075">
          <cell r="A1075">
            <v>203061594</v>
          </cell>
          <cell r="B1075" t="str">
            <v>4379</v>
          </cell>
        </row>
        <row r="1076">
          <cell r="A1076">
            <v>203061595</v>
          </cell>
          <cell r="B1076" t="str">
            <v>ذمم_ مد اتاورا راين _4380</v>
          </cell>
        </row>
        <row r="1077">
          <cell r="A1077">
            <v>203061600</v>
          </cell>
          <cell r="B1077" t="str">
            <v>ذمم_ جيريراج بودهاثوكي_4193</v>
          </cell>
        </row>
        <row r="1078">
          <cell r="A1078">
            <v>203061601</v>
          </cell>
          <cell r="B1078" t="str">
            <v>ذمم_ شيام لا ل شودري_4194</v>
          </cell>
        </row>
        <row r="1079">
          <cell r="A1079">
            <v>203061602</v>
          </cell>
          <cell r="B1079" t="str">
            <v>ذمم_ جهاجو بك _4195</v>
          </cell>
        </row>
        <row r="1080">
          <cell r="A1080">
            <v>203061603</v>
          </cell>
          <cell r="B1080" t="str">
            <v>4196</v>
          </cell>
        </row>
        <row r="1081">
          <cell r="A1081">
            <v>203061604</v>
          </cell>
          <cell r="B1081" t="str">
            <v>4197</v>
          </cell>
        </row>
        <row r="1082">
          <cell r="A1082">
            <v>203061607</v>
          </cell>
          <cell r="B1082" t="str">
            <v>ذمم_ محمود عبد الغفار محمود عطية_1090</v>
          </cell>
        </row>
        <row r="1083">
          <cell r="A1083">
            <v>203061608</v>
          </cell>
          <cell r="B1083" t="str">
            <v>4220</v>
          </cell>
        </row>
        <row r="1084">
          <cell r="A1084">
            <v>203061610</v>
          </cell>
          <cell r="B1084" t="str">
            <v>ذمم_ محمد نور نوبي_4198</v>
          </cell>
        </row>
        <row r="1085">
          <cell r="A1085">
            <v>203061611</v>
          </cell>
          <cell r="B1085" t="str">
            <v>ذمم_ اينامول حق _4199</v>
          </cell>
        </row>
        <row r="1086">
          <cell r="A1086">
            <v>203061612</v>
          </cell>
          <cell r="B1086" t="str">
            <v>ذمم_ جيمى سنتوش_4200</v>
          </cell>
        </row>
        <row r="1087">
          <cell r="A1087">
            <v>203061613</v>
          </cell>
          <cell r="B1087" t="str">
            <v>ذمم_ افاق بالاغا حسين_4201</v>
          </cell>
        </row>
        <row r="1088">
          <cell r="A1088">
            <v>203061614</v>
          </cell>
          <cell r="B1088" t="str">
            <v>ذمم_ أوليمبيو مونغ ميناميديش_4202</v>
          </cell>
        </row>
        <row r="1089">
          <cell r="A1089">
            <v>203061616</v>
          </cell>
          <cell r="B1089" t="str">
            <v>ذمم_ جبير أحمد محمد شاديك_4204</v>
          </cell>
        </row>
        <row r="1090">
          <cell r="A1090">
            <v>203061617</v>
          </cell>
          <cell r="B1090" t="str">
            <v>ذمم_ عبدالرؤؤف محمد منصور علم_4205</v>
          </cell>
        </row>
        <row r="1091">
          <cell r="A1091">
            <v>203061618</v>
          </cell>
          <cell r="B1091" t="str">
            <v>4206</v>
          </cell>
        </row>
        <row r="1092">
          <cell r="A1092">
            <v>203061621</v>
          </cell>
          <cell r="B1092" t="str">
            <v>ذمم_ جيت بهادور تامانج_4209</v>
          </cell>
        </row>
        <row r="1093">
          <cell r="A1093">
            <v>203061622</v>
          </cell>
          <cell r="B1093" t="str">
            <v>4210</v>
          </cell>
        </row>
        <row r="1094">
          <cell r="A1094">
            <v>203061623</v>
          </cell>
          <cell r="B1094" t="str">
            <v>4211</v>
          </cell>
        </row>
        <row r="1095">
          <cell r="A1095">
            <v>203061625</v>
          </cell>
          <cell r="B1095" t="str">
            <v>4213</v>
          </cell>
        </row>
        <row r="1096">
          <cell r="A1096">
            <v>203061626</v>
          </cell>
          <cell r="B1096" t="str">
            <v>4214</v>
          </cell>
        </row>
        <row r="1097">
          <cell r="A1097">
            <v>203061630</v>
          </cell>
          <cell r="B1097" t="str">
            <v>4212</v>
          </cell>
        </row>
        <row r="1098">
          <cell r="A1098">
            <v>203061631</v>
          </cell>
          <cell r="B1098" t="str">
            <v>ذمم_ جوزيف ارنولد ميجوال 4215</v>
          </cell>
        </row>
        <row r="1099">
          <cell r="A1099">
            <v>203061632</v>
          </cell>
          <cell r="B1099" t="str">
            <v>ذمم_ سانندرو روفى الفريز 4216</v>
          </cell>
        </row>
        <row r="1100">
          <cell r="A1100">
            <v>203061633</v>
          </cell>
          <cell r="B1100" t="str">
            <v>ذمم_ محمد رياض عبد الرحمن على 4217</v>
          </cell>
        </row>
        <row r="1101">
          <cell r="A1101">
            <v>203061634</v>
          </cell>
          <cell r="B1101" t="str">
            <v>ذمم_ نادر على ثابت على 4218</v>
          </cell>
        </row>
        <row r="1102">
          <cell r="A1102">
            <v>203061635</v>
          </cell>
          <cell r="B1102" t="str">
            <v>4222</v>
          </cell>
        </row>
        <row r="1103">
          <cell r="A1103">
            <v>203061637</v>
          </cell>
          <cell r="B1103" t="str">
            <v>4225</v>
          </cell>
        </row>
        <row r="1104">
          <cell r="A1104">
            <v>203061639</v>
          </cell>
          <cell r="B1104" t="str">
            <v>ذمم_ سنوال مشتاق احمد _4382</v>
          </cell>
        </row>
        <row r="1105">
          <cell r="A1105">
            <v>203061641</v>
          </cell>
          <cell r="B1105" t="str">
            <v>ذمم_ شيخوماشيوالله_ 4230</v>
          </cell>
        </row>
        <row r="1106">
          <cell r="A1106">
            <v>203061642</v>
          </cell>
          <cell r="B1106" t="str">
            <v>ذمم_ محمد نعيم محمد متيور - 4226</v>
          </cell>
        </row>
        <row r="1107">
          <cell r="A1107">
            <v>203061643</v>
          </cell>
          <cell r="B1107" t="str">
            <v>ذمم_ الياس جوناب حليم ._4381</v>
          </cell>
        </row>
        <row r="1108">
          <cell r="A1108">
            <v>203061644</v>
          </cell>
          <cell r="B1108" t="str">
            <v>4227</v>
          </cell>
        </row>
        <row r="1109">
          <cell r="A1109">
            <v>203061645</v>
          </cell>
          <cell r="B1109" t="str">
            <v>ذمم_ ايمن محمد حسن البدرى_1061</v>
          </cell>
        </row>
        <row r="1110">
          <cell r="A1110">
            <v>203061647</v>
          </cell>
          <cell r="B1110" t="str">
            <v>ذمم_ محمد عماد الدين محمد عبد القادر_1063</v>
          </cell>
        </row>
        <row r="1111">
          <cell r="A1111">
            <v>203061650</v>
          </cell>
          <cell r="B1111" t="str">
            <v>ذمم_ ياسين محمد ياسين لبد_1067</v>
          </cell>
        </row>
        <row r="1112">
          <cell r="A1112">
            <v>203061651</v>
          </cell>
          <cell r="B1112" t="str">
            <v>ذمم_ عكراش محمد خبران_3011_ مغلق</v>
          </cell>
        </row>
        <row r="1113">
          <cell r="A1113">
            <v>203061656</v>
          </cell>
          <cell r="B1113" t="str">
            <v>ذمم_ حسن علي حسن شريف_4235</v>
          </cell>
        </row>
        <row r="1114">
          <cell r="A1114">
            <v>203061657</v>
          </cell>
          <cell r="B1114" t="str">
            <v>ذمم_ شاروخ محمد علي _1069</v>
          </cell>
        </row>
        <row r="1115">
          <cell r="A1115">
            <v>203061658</v>
          </cell>
          <cell r="B1115" t="str">
            <v>ذمم_ سجاد على بير محمد خان 4233</v>
          </cell>
        </row>
        <row r="1116">
          <cell r="A1116">
            <v>203061659</v>
          </cell>
          <cell r="B1116" t="str">
            <v>ذمم_ ممدوح مرزوق _ 4236</v>
          </cell>
        </row>
        <row r="1117">
          <cell r="A1117">
            <v>203061660</v>
          </cell>
          <cell r="B1117" t="str">
            <v>3051</v>
          </cell>
        </row>
        <row r="1118">
          <cell r="A1118">
            <v>203061661</v>
          </cell>
          <cell r="B1118" t="str">
            <v>1074</v>
          </cell>
        </row>
        <row r="1119">
          <cell r="A1119">
            <v>203061662</v>
          </cell>
          <cell r="B1119" t="str">
            <v>ذمم_ محمد عبدالله امان الله _1073</v>
          </cell>
        </row>
        <row r="1120">
          <cell r="A1120">
            <v>203061663</v>
          </cell>
          <cell r="B1120" t="str">
            <v>ذمم_ مؤمن محمود اسعد عبدالعال _ 1072</v>
          </cell>
        </row>
        <row r="1121">
          <cell r="A1121">
            <v>203061664</v>
          </cell>
          <cell r="B1121" t="str">
            <v>ذمم_ قصي حمدي راشد ابوعليا_1070</v>
          </cell>
        </row>
        <row r="1122">
          <cell r="A1122">
            <v>203061667</v>
          </cell>
          <cell r="B1122" t="str">
            <v>ذمم_ مؤمن حسين كمال_ 1078</v>
          </cell>
        </row>
        <row r="1123">
          <cell r="A1123">
            <v>203061668</v>
          </cell>
          <cell r="B1123" t="str">
            <v>1076</v>
          </cell>
        </row>
        <row r="1124">
          <cell r="A1124">
            <v>203061669</v>
          </cell>
          <cell r="B1124" t="str">
            <v>ذمم_ محمد عبد رشد 4242</v>
          </cell>
        </row>
        <row r="1125">
          <cell r="A1125">
            <v>203061670</v>
          </cell>
          <cell r="B1125" t="str">
            <v>ذمم _ نضال حبش _1077</v>
          </cell>
        </row>
        <row r="1126">
          <cell r="A1126">
            <v>203061671</v>
          </cell>
          <cell r="B1126" t="str">
            <v>ذمم _ نايف محسن جاسر _4237</v>
          </cell>
        </row>
        <row r="1127">
          <cell r="A1127">
            <v>203061674</v>
          </cell>
          <cell r="B1127" t="str">
            <v>ذمم _ نبيل حمود محمد العلوي _4241</v>
          </cell>
        </row>
        <row r="1128">
          <cell r="A1128">
            <v>203061676</v>
          </cell>
          <cell r="B1128" t="str">
            <v>ذمم_ الربيع وحيد عبدالسلام_4238</v>
          </cell>
        </row>
        <row r="1129">
          <cell r="A1129">
            <v>203061677</v>
          </cell>
          <cell r="B1129" t="str">
            <v>ذمم_ مصطفي كمال ابوالمعاطي_4243</v>
          </cell>
        </row>
        <row r="1130">
          <cell r="A1130">
            <v>203061678</v>
          </cell>
          <cell r="B1130" t="str">
            <v>ذمم_ محمد معراج انصاري_4244</v>
          </cell>
        </row>
        <row r="1131">
          <cell r="A1131">
            <v>203061679</v>
          </cell>
          <cell r="B1131" t="str">
            <v>مجدي لطفي الشافعي_1079</v>
          </cell>
        </row>
        <row r="1132">
          <cell r="A1132">
            <v>203061682</v>
          </cell>
          <cell r="B1132" t="str">
            <v>ذمم _ علي سعيد حسن _4250</v>
          </cell>
        </row>
        <row r="1133">
          <cell r="A1133">
            <v>203061683</v>
          </cell>
          <cell r="B1133" t="str">
            <v>4245</v>
          </cell>
        </row>
        <row r="1134">
          <cell r="A1134">
            <v>203061684</v>
          </cell>
          <cell r="B1134" t="str">
            <v>ذمم_ مجدي السيد عبده عبدالكريم_4246</v>
          </cell>
        </row>
        <row r="1135">
          <cell r="A1135">
            <v>203061685</v>
          </cell>
          <cell r="B1135" t="str">
            <v>ذمم_ رضا توفيق ابراهيم ابوسريع _4247</v>
          </cell>
        </row>
        <row r="1136">
          <cell r="A1136">
            <v>203061686</v>
          </cell>
          <cell r="B1136" t="str">
            <v>4248</v>
          </cell>
        </row>
        <row r="1137">
          <cell r="A1137">
            <v>203061687</v>
          </cell>
          <cell r="B1137" t="str">
            <v>محمد ابراهيم الشاطر _4249</v>
          </cell>
        </row>
        <row r="1138">
          <cell r="A1138">
            <v>203061688</v>
          </cell>
          <cell r="B1138" t="str">
            <v>زبير اسماعيل_4251</v>
          </cell>
        </row>
        <row r="1139">
          <cell r="A1139">
            <v>203061691</v>
          </cell>
          <cell r="B1139" t="str">
            <v>ذمم _ محمد افضل خان _1081</v>
          </cell>
        </row>
        <row r="1140">
          <cell r="A1140">
            <v>203061692</v>
          </cell>
          <cell r="B1140" t="str">
            <v>ذمم _ محمد جمال الدين _ 4254</v>
          </cell>
        </row>
        <row r="1141">
          <cell r="A1141">
            <v>203061693</v>
          </cell>
          <cell r="B1141" t="str">
            <v>ذمم_ شاكر خان  _ 4253</v>
          </cell>
        </row>
        <row r="1142">
          <cell r="A1142">
            <v>203061694</v>
          </cell>
          <cell r="B1142" t="str">
            <v>4255</v>
          </cell>
        </row>
        <row r="1143">
          <cell r="A1143">
            <v>203061695</v>
          </cell>
          <cell r="B1143" t="str">
            <v>4256</v>
          </cell>
        </row>
        <row r="1144">
          <cell r="A1144">
            <v>203061697</v>
          </cell>
          <cell r="B1144" t="str">
            <v>ذمم_ محمد ابراهيم احمد مصطفى - 4252</v>
          </cell>
        </row>
        <row r="1145">
          <cell r="A1145">
            <v>203061699</v>
          </cell>
          <cell r="B1145" t="str">
            <v>ذمم_ محمد جمال محمد رجب _1084</v>
          </cell>
        </row>
        <row r="1146">
          <cell r="A1146">
            <v>203061702</v>
          </cell>
          <cell r="B1146" t="str">
            <v>1086</v>
          </cell>
        </row>
        <row r="1147">
          <cell r="A1147">
            <v>203061704</v>
          </cell>
          <cell r="B1147" t="str">
            <v>ذمم_ احمد سيد محمد سيد _4263</v>
          </cell>
        </row>
        <row r="1148">
          <cell r="A1148">
            <v>203061706</v>
          </cell>
          <cell r="B1148" t="str">
            <v>ذمم_ وليد حسن عطية حسن جاويش _1085</v>
          </cell>
        </row>
        <row r="1149">
          <cell r="A1149">
            <v>203061708</v>
          </cell>
          <cell r="B1149" t="str">
            <v>ذمم_ محمد فؤاد محمد علي نصار_1087</v>
          </cell>
        </row>
        <row r="1150">
          <cell r="A1150">
            <v>203061709</v>
          </cell>
          <cell r="B1150" t="str">
            <v>ذمم _ احمد السيد احمد الوصيف_1088</v>
          </cell>
        </row>
        <row r="1151">
          <cell r="A1151">
            <v>203061710</v>
          </cell>
          <cell r="B1151" t="str">
            <v>ذمم_حفيظ حسين مياه_4257</v>
          </cell>
        </row>
        <row r="1152">
          <cell r="A1152">
            <v>203061711</v>
          </cell>
          <cell r="B1152" t="str">
            <v>ذمم _ ديلا اوسين رحمن كالاسي_4259</v>
          </cell>
        </row>
        <row r="1153">
          <cell r="A1153">
            <v>203061712</v>
          </cell>
          <cell r="B1153" t="str">
            <v>ذمم _ احمد فؤاد سراج الدين</v>
          </cell>
        </row>
        <row r="1154">
          <cell r="A1154">
            <v>203061713</v>
          </cell>
          <cell r="B1154" t="str">
            <v>4260</v>
          </cell>
        </row>
        <row r="1155">
          <cell r="A1155">
            <v>203061714</v>
          </cell>
          <cell r="B1155" t="str">
            <v>4261</v>
          </cell>
        </row>
        <row r="1156">
          <cell r="A1156">
            <v>203061715</v>
          </cell>
          <cell r="B1156" t="str">
            <v>ذمم _ تشارلي مارفيل ارويجا_4262</v>
          </cell>
        </row>
        <row r="1157">
          <cell r="A1157">
            <v>203061716</v>
          </cell>
          <cell r="B1157" t="str">
            <v>4264</v>
          </cell>
        </row>
        <row r="1158">
          <cell r="A1158">
            <v>203061717</v>
          </cell>
          <cell r="B1158" t="str">
            <v>4265</v>
          </cell>
        </row>
        <row r="1159">
          <cell r="A1159">
            <v>203061718</v>
          </cell>
          <cell r="B1159" t="str">
            <v>ذمم_ فرحان فاشان حسين _4266</v>
          </cell>
        </row>
        <row r="1160">
          <cell r="A1160">
            <v>203061719</v>
          </cell>
          <cell r="B1160" t="str">
            <v>ذمم_ التاب خان خان _ 4267</v>
          </cell>
        </row>
        <row r="1161">
          <cell r="A1161">
            <v>203061720</v>
          </cell>
          <cell r="B1161" t="str">
            <v>ذمم_ عرفان فرقان فرقان _ 4268</v>
          </cell>
        </row>
        <row r="1162">
          <cell r="A1162">
            <v>203061722</v>
          </cell>
          <cell r="B1162" t="str">
            <v>ذمم_ انصار احمد احمد _ 4270</v>
          </cell>
        </row>
        <row r="1163">
          <cell r="A1163">
            <v>203061723</v>
          </cell>
          <cell r="B1163" t="str">
            <v>ذمم_ شان علم علم _ 4271</v>
          </cell>
        </row>
        <row r="1164">
          <cell r="A1164">
            <v>203061724</v>
          </cell>
          <cell r="B1164" t="str">
            <v>4272</v>
          </cell>
        </row>
        <row r="1165">
          <cell r="A1165">
            <v>203061725</v>
          </cell>
          <cell r="B1165" t="str">
            <v>ذمم_ معصم على على _ 4273</v>
          </cell>
        </row>
        <row r="1166">
          <cell r="A1166">
            <v>203061726</v>
          </cell>
          <cell r="B1166" t="str">
            <v>ذمم_ مجاهد عاتق _ 4274</v>
          </cell>
        </row>
        <row r="1167">
          <cell r="A1167">
            <v>203061727</v>
          </cell>
          <cell r="B1167" t="str">
            <v>4275</v>
          </cell>
        </row>
        <row r="1168">
          <cell r="A1168">
            <v>203061728</v>
          </cell>
          <cell r="B1168" t="str">
            <v>4276</v>
          </cell>
        </row>
        <row r="1169">
          <cell r="A1169">
            <v>203061729</v>
          </cell>
          <cell r="B1169" t="str">
            <v>ذمم_ ديليب كومار ساه تيلي_4280</v>
          </cell>
        </row>
        <row r="1170">
          <cell r="A1170">
            <v>203061730</v>
          </cell>
          <cell r="B1170" t="str">
            <v>ذمم_ داسارات بانديت _4281</v>
          </cell>
        </row>
        <row r="1171">
          <cell r="A1171">
            <v>203061731</v>
          </cell>
          <cell r="B1171" t="str">
            <v>ذمم_ رام بركاش ساه_4282</v>
          </cell>
        </row>
        <row r="1172">
          <cell r="A1172">
            <v>203061732</v>
          </cell>
          <cell r="B1172" t="str">
            <v>ذمم_ براديب ساه تيلي_4283</v>
          </cell>
        </row>
        <row r="1173">
          <cell r="A1173">
            <v>203061733</v>
          </cell>
          <cell r="B1173" t="str">
            <v>4284</v>
          </cell>
        </row>
        <row r="1174">
          <cell r="A1174">
            <v>203061734</v>
          </cell>
          <cell r="B1174" t="str">
            <v>4285</v>
          </cell>
        </row>
        <row r="1175">
          <cell r="A1175">
            <v>203061735</v>
          </cell>
          <cell r="B1175" t="str">
            <v>ذمم_مانيرام بلباس _4286</v>
          </cell>
        </row>
        <row r="1176">
          <cell r="A1176">
            <v>203061736</v>
          </cell>
          <cell r="B1176" t="str">
            <v>ذمم_ كول بهادور بودهوكي_ 4287</v>
          </cell>
        </row>
        <row r="1177">
          <cell r="A1177">
            <v>203061737</v>
          </cell>
          <cell r="B1177" t="str">
            <v>ذمم _كومار ثابا _4288</v>
          </cell>
        </row>
        <row r="1178">
          <cell r="A1178">
            <v>203061738</v>
          </cell>
          <cell r="B1178" t="str">
            <v>4289</v>
          </cell>
        </row>
        <row r="1179">
          <cell r="A1179">
            <v>203061739</v>
          </cell>
          <cell r="B1179" t="str">
            <v>ذمم _ سومان راي_ 4290</v>
          </cell>
        </row>
        <row r="1180">
          <cell r="A1180">
            <v>203061740</v>
          </cell>
          <cell r="B1180" t="str">
            <v>فيم بهادور بك_4291</v>
          </cell>
        </row>
        <row r="1181">
          <cell r="A1181">
            <v>203061741</v>
          </cell>
          <cell r="B1181" t="str">
            <v>4292</v>
          </cell>
        </row>
        <row r="1182">
          <cell r="A1182">
            <v>203061742</v>
          </cell>
          <cell r="B1182" t="str">
            <v>ذمم _بال دهان ماجار_4293</v>
          </cell>
        </row>
        <row r="1183">
          <cell r="A1183">
            <v>203061743</v>
          </cell>
          <cell r="B1183" t="str">
            <v>ذمم_ اودابا ثابا _4294</v>
          </cell>
        </row>
        <row r="1184">
          <cell r="A1184">
            <v>203061744</v>
          </cell>
          <cell r="B1184" t="str">
            <v>ذمم_ هاني رجب فرج غنيم الصيرفي_4295</v>
          </cell>
        </row>
        <row r="1185">
          <cell r="A1185">
            <v>203061745</v>
          </cell>
          <cell r="B1185" t="str">
            <v>4296</v>
          </cell>
        </row>
        <row r="1186">
          <cell r="A1186">
            <v>203061746</v>
          </cell>
          <cell r="B1186" t="str">
            <v>ذمم_ عزت عفيفي صابر البحيري_4297</v>
          </cell>
        </row>
        <row r="1187">
          <cell r="A1187">
            <v>203061747</v>
          </cell>
          <cell r="B1187" t="str">
            <v>ذمم _ نبيل محمد ابراهيم سالمان _4298</v>
          </cell>
        </row>
        <row r="1188">
          <cell r="A1188">
            <v>203061748</v>
          </cell>
          <cell r="B1188" t="str">
            <v>ذمم _ محمد محمد حسن سليم _4318</v>
          </cell>
        </row>
        <row r="1189">
          <cell r="A1189">
            <v>203061750</v>
          </cell>
          <cell r="B1189" t="str">
            <v>ذمم _ السيد درويش مصطفى سويلم _4321</v>
          </cell>
        </row>
        <row r="1190">
          <cell r="A1190">
            <v>203061751</v>
          </cell>
          <cell r="B1190" t="str">
            <v>ذمم_ يوسف محمد احمد الشامي_ 4279</v>
          </cell>
        </row>
        <row r="1191">
          <cell r="A1191">
            <v>203061752</v>
          </cell>
          <cell r="B1191" t="str">
            <v>4299</v>
          </cell>
        </row>
        <row r="1192">
          <cell r="A1192">
            <v>203061753</v>
          </cell>
          <cell r="B1192" t="str">
            <v>ذمم_ امين حسن احمد عبدالعال_4300</v>
          </cell>
        </row>
        <row r="1193">
          <cell r="A1193">
            <v>203061754</v>
          </cell>
          <cell r="B1193" t="str">
            <v>4301</v>
          </cell>
        </row>
        <row r="1194">
          <cell r="A1194">
            <v>203061755</v>
          </cell>
          <cell r="B1194" t="str">
            <v>4302</v>
          </cell>
        </row>
        <row r="1195">
          <cell r="A1195">
            <v>203061756</v>
          </cell>
          <cell r="B1195" t="str">
            <v>4303</v>
          </cell>
        </row>
        <row r="1196">
          <cell r="A1196">
            <v>203061757</v>
          </cell>
          <cell r="B1196" t="str">
            <v>ذمم_ محمد اسماعيل محمد شريف_4304</v>
          </cell>
        </row>
        <row r="1197">
          <cell r="A1197">
            <v>203061758</v>
          </cell>
          <cell r="B1197" t="str">
            <v>ذمم_انس احمد ظاهر خان _4305</v>
          </cell>
        </row>
        <row r="1198">
          <cell r="A1198">
            <v>203061759</v>
          </cell>
          <cell r="B1198" t="str">
            <v>4306</v>
          </cell>
        </row>
        <row r="1199">
          <cell r="A1199">
            <v>203061760</v>
          </cell>
          <cell r="B1199" t="str">
            <v>ذمم_ محمد ظافر اقبال وحيد بخش _4307</v>
          </cell>
        </row>
        <row r="1200">
          <cell r="A1200">
            <v>203061761</v>
          </cell>
          <cell r="B1200" t="str">
            <v>4308</v>
          </cell>
        </row>
        <row r="1201">
          <cell r="A1201">
            <v>203061762</v>
          </cell>
          <cell r="B1201" t="str">
            <v>ذمم_ نجيب الله فرمان علي خان _4309</v>
          </cell>
        </row>
        <row r="1202">
          <cell r="A1202">
            <v>203061763</v>
          </cell>
          <cell r="B1202" t="str">
            <v>ذمم _ ماتلوب حسين محمد حنيف_4310</v>
          </cell>
        </row>
        <row r="1203">
          <cell r="A1203">
            <v>203061764</v>
          </cell>
          <cell r="B1203" t="str">
            <v>ذمم _ مجاهد شاه زجاهات علي شاه _4311</v>
          </cell>
        </row>
        <row r="1204">
          <cell r="A1204">
            <v>203061765</v>
          </cell>
          <cell r="B1204" t="str">
            <v>ذمم_ نعمان علي يارده علي خان _4312</v>
          </cell>
        </row>
        <row r="1205">
          <cell r="A1205">
            <v>203061766</v>
          </cell>
          <cell r="B1205" t="str">
            <v>4313</v>
          </cell>
        </row>
        <row r="1206">
          <cell r="A1206">
            <v>203061767</v>
          </cell>
          <cell r="B1206" t="str">
            <v>ذمم _ محمد اشفق شاه مراد خان _4314</v>
          </cell>
        </row>
        <row r="1207">
          <cell r="A1207">
            <v>203061768</v>
          </cell>
          <cell r="B1207" t="str">
            <v>علي صادق محمد صادق_4315</v>
          </cell>
        </row>
        <row r="1208">
          <cell r="A1208">
            <v>203061770</v>
          </cell>
          <cell r="B1208" t="str">
            <v>ذمم _ رام سودهار شارما _4317</v>
          </cell>
        </row>
        <row r="1209">
          <cell r="A1209">
            <v>203061771</v>
          </cell>
          <cell r="B1209" t="str">
            <v>ذمم _ خالد صديق الحوتى _1089</v>
          </cell>
        </row>
        <row r="1210">
          <cell r="A1210">
            <v>203061772</v>
          </cell>
          <cell r="B1210" t="str">
            <v>4320</v>
          </cell>
        </row>
        <row r="1211">
          <cell r="A1211">
            <v>203061773</v>
          </cell>
          <cell r="B1211" t="str">
            <v>ذمم _ محمد احسان الله صديق_4319</v>
          </cell>
        </row>
        <row r="1212">
          <cell r="A1212">
            <v>203061779</v>
          </cell>
          <cell r="B1212" t="str">
            <v>ذمم_ ابراهيم محمد ابراهيم الرفاعى _ 1092</v>
          </cell>
        </row>
        <row r="1213">
          <cell r="A1213">
            <v>203061780</v>
          </cell>
          <cell r="B1213" t="str">
            <v>ذمم_ مبشر صابر شيما _ 1093</v>
          </cell>
        </row>
        <row r="1214">
          <cell r="A1214">
            <v>203061782</v>
          </cell>
          <cell r="B1214" t="str">
            <v>ذمم_ محمد ارشاد اريان ثهوبي _ 1095</v>
          </cell>
        </row>
        <row r="1215">
          <cell r="A1215">
            <v>203061783</v>
          </cell>
          <cell r="B1215" t="str">
            <v>1096</v>
          </cell>
        </row>
        <row r="1216">
          <cell r="A1216">
            <v>203061785</v>
          </cell>
          <cell r="B1216" t="str">
            <v>ذمم_  أسامة محمد عبد الظاهر  _ 4323</v>
          </cell>
        </row>
        <row r="1217">
          <cell r="A1217">
            <v>203061786</v>
          </cell>
          <cell r="B1217" t="str">
            <v>ذمم_محمد ياسر ابوسريع  _ 4324</v>
          </cell>
        </row>
        <row r="1218">
          <cell r="A1218">
            <v>203061787</v>
          </cell>
          <cell r="B1218" t="str">
            <v>ذمم_حمدي سيف النصر علي   _ 4325</v>
          </cell>
        </row>
        <row r="1219">
          <cell r="A1219">
            <v>203061788</v>
          </cell>
          <cell r="B1219" t="str">
            <v>ذمم_ محمد ارشد عبد المنان   _ 4326</v>
          </cell>
        </row>
        <row r="1220">
          <cell r="A1220">
            <v>203061789</v>
          </cell>
          <cell r="B1220" t="str">
            <v>ذمم_ امجد حسين  _ 4327</v>
          </cell>
        </row>
        <row r="1221">
          <cell r="A1221">
            <v>203061790</v>
          </cell>
          <cell r="B1221" t="str">
            <v>4328</v>
          </cell>
        </row>
        <row r="1222">
          <cell r="A1222">
            <v>203061791</v>
          </cell>
          <cell r="B1222" t="str">
            <v>ذمم_ عبد السلام مازى _ 4329</v>
          </cell>
        </row>
        <row r="1223">
          <cell r="A1223">
            <v>203061792</v>
          </cell>
          <cell r="B1223" t="str">
            <v>ذمم_  الشبراوى عبد البديع حسن الجندى _ 1097</v>
          </cell>
        </row>
        <row r="1224">
          <cell r="A1224">
            <v>203061793</v>
          </cell>
          <cell r="B1224" t="str">
            <v>ذمم_ سليمان يوسف يوسف _ 4330</v>
          </cell>
        </row>
        <row r="1225">
          <cell r="A1225">
            <v>203061794</v>
          </cell>
          <cell r="B1225" t="str">
            <v>ذمم_ شاروخ خان خان _ 4331</v>
          </cell>
        </row>
        <row r="1226">
          <cell r="A1226">
            <v>203061796</v>
          </cell>
          <cell r="B1226" t="str">
            <v>ذمم_ احمد يحي حسونه _ 4332</v>
          </cell>
        </row>
        <row r="1227">
          <cell r="A1227">
            <v>203061797</v>
          </cell>
          <cell r="B1227" t="str">
            <v>ذمم_ السيد مهدي سليم _ 4333</v>
          </cell>
        </row>
        <row r="1228">
          <cell r="A1228">
            <v>203061798</v>
          </cell>
          <cell r="B1228" t="str">
            <v>4334</v>
          </cell>
        </row>
        <row r="1229">
          <cell r="A1229">
            <v>203061800</v>
          </cell>
          <cell r="B1229" t="str">
            <v>ذمم _ عبدالله مسعود مسعود _4338</v>
          </cell>
        </row>
        <row r="1230">
          <cell r="A1230">
            <v>203061801</v>
          </cell>
          <cell r="B1230" t="str">
            <v>ذمم _ محمد سليمان محمد حنيف_4339</v>
          </cell>
        </row>
        <row r="1231">
          <cell r="A1231">
            <v>203061802</v>
          </cell>
          <cell r="B1231" t="str">
            <v>ذمم _ صدام حسين صابر حسين_4340</v>
          </cell>
        </row>
        <row r="1232">
          <cell r="A1232">
            <v>203061803</v>
          </cell>
          <cell r="B1232" t="str">
            <v>4341</v>
          </cell>
        </row>
        <row r="1233">
          <cell r="A1233">
            <v>203061804</v>
          </cell>
          <cell r="B1233" t="str">
            <v>ذمم _ جمشيد خان شميم خان _4342</v>
          </cell>
        </row>
        <row r="1234">
          <cell r="A1234">
            <v>203061805</v>
          </cell>
          <cell r="B1234" t="str">
            <v>ذمم _ رامو شيارام _4343</v>
          </cell>
        </row>
        <row r="1235">
          <cell r="A1235">
            <v>203061806</v>
          </cell>
          <cell r="B1235" t="str">
            <v>ذمم _ محمد عرفان عرفان _4344</v>
          </cell>
        </row>
        <row r="1236">
          <cell r="A1236">
            <v>203061808</v>
          </cell>
          <cell r="B1236" t="str">
            <v>ذمم _ محمد حسن مجاهد علي _1091</v>
          </cell>
        </row>
        <row r="1237">
          <cell r="A1237">
            <v>203061809</v>
          </cell>
          <cell r="B1237" t="str">
            <v>ذمم_ لؤي صبحي داوود النجار _1098</v>
          </cell>
        </row>
        <row r="1238">
          <cell r="A1238">
            <v>203061810</v>
          </cell>
          <cell r="B1238" t="str">
            <v>ذمم _ لويدسون فوينتس باتريسيو_4348</v>
          </cell>
        </row>
        <row r="1239">
          <cell r="A1239">
            <v>203061811</v>
          </cell>
          <cell r="B1239" t="str">
            <v>ذمم _ اوليفرفرانسيسكو كاسترو_4349</v>
          </cell>
        </row>
        <row r="1240">
          <cell r="A1240">
            <v>203061812</v>
          </cell>
          <cell r="B1240" t="str">
            <v>ذمم _ داروين بريستوزا كاسترو _ 4350</v>
          </cell>
        </row>
        <row r="1241">
          <cell r="A1241">
            <v>203061813</v>
          </cell>
          <cell r="B1241" t="str">
            <v>ذمم _ رولاند كوربليزو _4351</v>
          </cell>
        </row>
        <row r="1242">
          <cell r="A1242">
            <v>203061814</v>
          </cell>
          <cell r="B1242" t="str">
            <v>1102</v>
          </cell>
        </row>
        <row r="1243">
          <cell r="A1243">
            <v>203061815</v>
          </cell>
          <cell r="B1243" t="str">
            <v>ذمم _ محروس السيد حسن الاغا _4352</v>
          </cell>
        </row>
        <row r="1244">
          <cell r="A1244">
            <v>203061816</v>
          </cell>
          <cell r="B1244" t="str">
            <v>4354</v>
          </cell>
        </row>
        <row r="1245">
          <cell r="A1245">
            <v>203061817</v>
          </cell>
          <cell r="B1245" t="str">
            <v>ذمم _ شادي عاطف علي محمد _4353</v>
          </cell>
        </row>
        <row r="1246">
          <cell r="A1246">
            <v>203061818</v>
          </cell>
          <cell r="B1246" t="str">
            <v>ذمم _ جنس ساليجو دابوك _ 1105</v>
          </cell>
        </row>
        <row r="1247">
          <cell r="A1247">
            <v>203061819</v>
          </cell>
          <cell r="B1247" t="str">
            <v>ذمم _ مارسيليو اولجان بلداد_ 4356</v>
          </cell>
        </row>
        <row r="1248">
          <cell r="A1248">
            <v>203061820</v>
          </cell>
          <cell r="B1248" t="str">
            <v>4357</v>
          </cell>
        </row>
        <row r="1249">
          <cell r="A1249">
            <v>203061821</v>
          </cell>
          <cell r="B1249" t="str">
            <v>ذمم _ جيري ماتابانج استرادا _4355</v>
          </cell>
        </row>
        <row r="1250">
          <cell r="A1250">
            <v>203061822</v>
          </cell>
          <cell r="B1250" t="str">
            <v>ذمم _ جاندا بهادور جاها_ 4364</v>
          </cell>
        </row>
        <row r="1251">
          <cell r="A1251">
            <v>203061823</v>
          </cell>
          <cell r="B1251" t="str">
            <v>ذمم _ بوم بهادور تضا_ 4365</v>
          </cell>
        </row>
        <row r="1252">
          <cell r="A1252">
            <v>203061824</v>
          </cell>
          <cell r="B1252" t="str">
            <v>ذمم _ يام بهادور باريا_ 4366</v>
          </cell>
        </row>
        <row r="1253">
          <cell r="A1253">
            <v>203061825</v>
          </cell>
          <cell r="B1253" t="str">
            <v>ذمم _ بوبهادور ماندال_ 4367</v>
          </cell>
        </row>
        <row r="1254">
          <cell r="A1254">
            <v>203061826</v>
          </cell>
          <cell r="B1254" t="str">
            <v>ذمم _ شيب كومار ساردار_ 4368</v>
          </cell>
        </row>
        <row r="1255">
          <cell r="A1255">
            <v>203061827</v>
          </cell>
          <cell r="B1255" t="str">
            <v>ذمم _ شريدهار كومارعلي_ 4369</v>
          </cell>
        </row>
        <row r="1256">
          <cell r="A1256">
            <v>203061828</v>
          </cell>
          <cell r="B1256" t="str">
            <v>ذمم _ راج كومار جورنج_ 4370</v>
          </cell>
        </row>
        <row r="1257">
          <cell r="A1257">
            <v>203061829</v>
          </cell>
          <cell r="B1257" t="str">
            <v>4371</v>
          </cell>
        </row>
        <row r="1258">
          <cell r="A1258">
            <v>203061833</v>
          </cell>
          <cell r="B1258" t="str">
            <v>ذمم _ محمد امين محمد رفيق _ 4358</v>
          </cell>
        </row>
        <row r="1259">
          <cell r="A1259">
            <v>203061834</v>
          </cell>
          <cell r="B1259" t="str">
            <v>ذمم _ محمد عمر محمد سليم _ 4359</v>
          </cell>
        </row>
        <row r="1260">
          <cell r="A1260">
            <v>203061835</v>
          </cell>
          <cell r="B1260" t="str">
            <v>ذمم _ عاصم على عاشق حسين _ 4360</v>
          </cell>
        </row>
        <row r="1261">
          <cell r="A1261">
            <v>203061836</v>
          </cell>
          <cell r="B1261" t="str">
            <v>4361</v>
          </cell>
        </row>
        <row r="1262">
          <cell r="A1262">
            <v>203061837</v>
          </cell>
          <cell r="B1262" t="str">
            <v>ذمم _ غلام مرتضى محمد اسلم _ 4362</v>
          </cell>
        </row>
        <row r="1263">
          <cell r="A1263">
            <v>203061838</v>
          </cell>
          <cell r="B1263" t="str">
            <v>4363</v>
          </cell>
        </row>
        <row r="1264">
          <cell r="A1264">
            <v>203061839</v>
          </cell>
          <cell r="B1264" t="str">
            <v>1099</v>
          </cell>
        </row>
        <row r="1265">
          <cell r="A1265">
            <v>203061840</v>
          </cell>
          <cell r="B1265" t="str">
            <v>1100</v>
          </cell>
        </row>
        <row r="1266">
          <cell r="A1266">
            <v>203061842</v>
          </cell>
          <cell r="B1266" t="str">
            <v>1103</v>
          </cell>
        </row>
        <row r="1267">
          <cell r="A1267">
            <v>203061844</v>
          </cell>
          <cell r="B1267" t="str">
            <v>4346</v>
          </cell>
        </row>
        <row r="1268">
          <cell r="A1268">
            <v>203061845</v>
          </cell>
          <cell r="B1268" t="str">
            <v>4347</v>
          </cell>
        </row>
        <row r="1269">
          <cell r="A1269">
            <v>203061846</v>
          </cell>
          <cell r="B1269" t="str">
            <v>ذمم _ ابراهيم جميل ذكي _ 4335</v>
          </cell>
        </row>
        <row r="1270">
          <cell r="A1270">
            <v>203061847</v>
          </cell>
          <cell r="B1270" t="str">
            <v>ذمم _ نافيز سليم قادر _ 4336</v>
          </cell>
        </row>
        <row r="1271">
          <cell r="A1271">
            <v>203061848</v>
          </cell>
          <cell r="B1271" t="str">
            <v>ذمم _ منصور جبر عزاز _ 4337</v>
          </cell>
        </row>
        <row r="1272">
          <cell r="A1272">
            <v>203061849</v>
          </cell>
          <cell r="B1272" t="str">
            <v>4372</v>
          </cell>
        </row>
        <row r="1273">
          <cell r="A1273">
            <v>203061850</v>
          </cell>
          <cell r="B1273" t="str">
            <v>ذمم_ شارلي ازور ميركادو_ 4373</v>
          </cell>
        </row>
        <row r="1274">
          <cell r="A1274">
            <v>203061851</v>
          </cell>
          <cell r="B1274" t="str">
            <v>ذمم_ كريستوف سالس بوينافيتي_ 4374</v>
          </cell>
        </row>
        <row r="1275">
          <cell r="A1275">
            <v>203061852</v>
          </cell>
          <cell r="B1275" t="str">
            <v>ذمم _ ناصر محمد عفيفي شادي_ 4375</v>
          </cell>
        </row>
        <row r="1276">
          <cell r="A1276">
            <v>203061853</v>
          </cell>
          <cell r="B1276" t="str">
            <v>ذمم _ سليم شفيق احمد _4384</v>
          </cell>
        </row>
        <row r="1277">
          <cell r="A1277">
            <v>203061854</v>
          </cell>
          <cell r="B1277" t="str">
            <v>ذمم _ محمد جنيد خان  _4385</v>
          </cell>
        </row>
        <row r="1278">
          <cell r="A1278">
            <v>203061855</v>
          </cell>
          <cell r="B1278" t="str">
            <v>ذمم _ ايشان خان خان  _4386</v>
          </cell>
        </row>
        <row r="1279">
          <cell r="A1279">
            <v>203061856</v>
          </cell>
          <cell r="B1279" t="str">
            <v>ذمم _ فيروز احمد احمد _4387</v>
          </cell>
        </row>
        <row r="1280">
          <cell r="A1280">
            <v>203061857</v>
          </cell>
          <cell r="B1280" t="str">
            <v>ذمم _ محمود محمد عبد اللطيف  _4789</v>
          </cell>
        </row>
        <row r="1281">
          <cell r="A1281">
            <v>203061858</v>
          </cell>
          <cell r="B1281" t="str">
            <v>4391</v>
          </cell>
        </row>
        <row r="1282">
          <cell r="A1282">
            <v>203061859</v>
          </cell>
          <cell r="B1282" t="str">
            <v>4393</v>
          </cell>
        </row>
        <row r="1283">
          <cell r="A1283">
            <v>203061860</v>
          </cell>
          <cell r="B1283" t="str">
            <v>ذمم _ محمد سيد احمد مصطفى  _4394</v>
          </cell>
        </row>
        <row r="1284">
          <cell r="A1284">
            <v>203061861</v>
          </cell>
          <cell r="B1284" t="str">
            <v>4392</v>
          </cell>
        </row>
        <row r="1285">
          <cell r="A1285">
            <v>203061862</v>
          </cell>
          <cell r="B1285" t="str">
            <v>ذمم _ شريف عادل محمد رياض  _4388</v>
          </cell>
        </row>
        <row r="1286">
          <cell r="A1286">
            <v>203061863</v>
          </cell>
          <cell r="B1286" t="str">
            <v>ذمم _ مصطفى صبحى فوزى كامل  _4390</v>
          </cell>
        </row>
        <row r="1287">
          <cell r="A1287">
            <v>203061864</v>
          </cell>
          <cell r="B1287" t="str">
            <v>ذمم_ احمد علاء سالم 1108</v>
          </cell>
        </row>
        <row r="1288">
          <cell r="A1288">
            <v>203061865</v>
          </cell>
          <cell r="B1288" t="str">
            <v>ذمم_ خالد رفعت احمد 4395</v>
          </cell>
        </row>
        <row r="1289">
          <cell r="A1289">
            <v>203061866</v>
          </cell>
          <cell r="B1289" t="str">
            <v>1106</v>
          </cell>
        </row>
        <row r="1290">
          <cell r="A1290">
            <v>203061867</v>
          </cell>
          <cell r="B1290" t="str">
            <v>1107</v>
          </cell>
        </row>
        <row r="1291">
          <cell r="A1291">
            <v>203061868</v>
          </cell>
          <cell r="B1291" t="str">
            <v>ذمم _ سيد مصطفى افضل _4383</v>
          </cell>
        </row>
        <row r="1292">
          <cell r="A1292">
            <v>203061869</v>
          </cell>
          <cell r="B1292" t="str">
            <v>4400</v>
          </cell>
        </row>
        <row r="1293">
          <cell r="A1293">
            <v>203061870</v>
          </cell>
          <cell r="B1293" t="str">
            <v>4401</v>
          </cell>
        </row>
        <row r="1294">
          <cell r="A1294">
            <v>203061871</v>
          </cell>
          <cell r="B1294" t="str">
            <v>ذمم_ محمد نعيم بشير احمد 4402</v>
          </cell>
        </row>
        <row r="1295">
          <cell r="A1295">
            <v>203061872</v>
          </cell>
          <cell r="B1295" t="str">
            <v>4403</v>
          </cell>
        </row>
        <row r="1296">
          <cell r="A1296">
            <v>203061873</v>
          </cell>
          <cell r="B1296" t="str">
            <v>ذمم_ مبشر اسلم محمد اسلم 4404</v>
          </cell>
        </row>
        <row r="1297">
          <cell r="A1297">
            <v>203061874</v>
          </cell>
          <cell r="B1297" t="str">
            <v>ذمم_ محمد منير راشد مامون 4405</v>
          </cell>
        </row>
        <row r="1298">
          <cell r="A1298">
            <v>203061875</v>
          </cell>
          <cell r="B1298" t="str">
            <v>ذمم_ علم جير حسين  4406</v>
          </cell>
        </row>
        <row r="1299">
          <cell r="A1299">
            <v>203061876</v>
          </cell>
          <cell r="B1299" t="str">
            <v>ذمم_ سوباش برودينا ابراهيم 4407</v>
          </cell>
        </row>
        <row r="1300">
          <cell r="A1300">
            <v>203061877</v>
          </cell>
          <cell r="B1300" t="str">
            <v>ذمم_ شاهبران شان مياه 4408</v>
          </cell>
        </row>
        <row r="1301">
          <cell r="A1301">
            <v>203061878</v>
          </cell>
          <cell r="B1301" t="str">
            <v>ذمم_ ارتيميو سيرابين غولا 4409</v>
          </cell>
        </row>
        <row r="1302">
          <cell r="A1302">
            <v>203061879</v>
          </cell>
          <cell r="B1302" t="str">
            <v>ذمم_ اروين انطونيو اريولا 4410</v>
          </cell>
        </row>
        <row r="1303">
          <cell r="A1303">
            <v>203061880</v>
          </cell>
          <cell r="B1303" t="str">
            <v>ذمم_ جيسى كاتالان لاجماى 4411</v>
          </cell>
        </row>
        <row r="1304">
          <cell r="A1304">
            <v>203061881</v>
          </cell>
          <cell r="B1304" t="str">
            <v>ذمم_ جيت بهادور تامانج 4422</v>
          </cell>
        </row>
        <row r="1305">
          <cell r="A1305">
            <v>203061882</v>
          </cell>
          <cell r="B1305" t="str">
            <v>ذمم_ دهان بهادور تامانج 4412</v>
          </cell>
        </row>
        <row r="1306">
          <cell r="A1306">
            <v>203061883</v>
          </cell>
          <cell r="B1306" t="str">
            <v>4426</v>
          </cell>
        </row>
        <row r="1307">
          <cell r="A1307">
            <v>203061884</v>
          </cell>
          <cell r="B1307" t="str">
            <v>4415</v>
          </cell>
        </row>
        <row r="1308">
          <cell r="A1308">
            <v>203061885</v>
          </cell>
          <cell r="B1308" t="str">
            <v>ذمم_ راج كومار تانج 4413</v>
          </cell>
        </row>
        <row r="1309">
          <cell r="A1309">
            <v>203061886</v>
          </cell>
          <cell r="B1309" t="str">
            <v>ذمم_ اشيش دونغ 4416</v>
          </cell>
        </row>
        <row r="1310">
          <cell r="A1310">
            <v>203061887</v>
          </cell>
          <cell r="B1310" t="str">
            <v>ذمم_ اوتام ثابا ماغار 4424</v>
          </cell>
        </row>
        <row r="1311">
          <cell r="A1311">
            <v>203061888</v>
          </cell>
          <cell r="B1311" t="str">
            <v>4414</v>
          </cell>
        </row>
        <row r="1312">
          <cell r="A1312">
            <v>203061889</v>
          </cell>
          <cell r="B1312" t="str">
            <v>ذمم_ سوم بهادور شريستا 4427</v>
          </cell>
        </row>
        <row r="1313">
          <cell r="A1313">
            <v>203061890</v>
          </cell>
          <cell r="B1313" t="str">
            <v>ذمم_ شيتال شريستا 4429</v>
          </cell>
        </row>
        <row r="1314">
          <cell r="A1314">
            <v>203061891</v>
          </cell>
          <cell r="B1314" t="str">
            <v>ذمم_ غانجا براساد غيمير 4425</v>
          </cell>
        </row>
        <row r="1315">
          <cell r="A1315">
            <v>203061892</v>
          </cell>
          <cell r="B1315" t="str">
            <v>ذمم_ شيت بهادور على ماغار 4428</v>
          </cell>
        </row>
        <row r="1316">
          <cell r="A1316">
            <v>203061893</v>
          </cell>
          <cell r="B1316" t="str">
            <v>ذمم_ ساتروغان ماندال 4419</v>
          </cell>
        </row>
        <row r="1317">
          <cell r="A1317">
            <v>203061894</v>
          </cell>
          <cell r="B1317" t="str">
            <v>ذمم_ برنا بهادور نيوبان 4421</v>
          </cell>
        </row>
        <row r="1318">
          <cell r="A1318">
            <v>203061895</v>
          </cell>
          <cell r="B1318" t="str">
            <v>ذمم_ لاكسمى ماندال 4418</v>
          </cell>
        </row>
        <row r="1319">
          <cell r="A1319">
            <v>203061896</v>
          </cell>
          <cell r="B1319" t="str">
            <v>ذمم_ ناريان ماندال 4420</v>
          </cell>
        </row>
        <row r="1320">
          <cell r="A1320">
            <v>203061897</v>
          </cell>
          <cell r="B1320" t="str">
            <v>ذمم_ بريم لامبيو 4417</v>
          </cell>
        </row>
        <row r="1321">
          <cell r="A1321">
            <v>203061898</v>
          </cell>
          <cell r="B1321" t="str">
            <v>ذمم_ سوريش كومار ماندال 4423</v>
          </cell>
        </row>
        <row r="1322">
          <cell r="A1322">
            <v>203061899</v>
          </cell>
          <cell r="B1322" t="str">
            <v>ذمم _ هشام محمد عبدالرحيم الطوخي  _4430</v>
          </cell>
        </row>
        <row r="1323">
          <cell r="A1323">
            <v>203061900</v>
          </cell>
          <cell r="B1323" t="str">
            <v>ذمم _ محمد حسن حسن  _4431</v>
          </cell>
        </row>
        <row r="1324">
          <cell r="A1324">
            <v>203061901</v>
          </cell>
          <cell r="B1324" t="str">
            <v>ذمم _ فرحان خان خان  _4432</v>
          </cell>
        </row>
        <row r="1325">
          <cell r="A1325">
            <v>203061902</v>
          </cell>
          <cell r="B1325" t="str">
            <v>ذمم _ اسرائيل ياسين ياسين   _4433</v>
          </cell>
        </row>
        <row r="1326">
          <cell r="A1326">
            <v>203061903</v>
          </cell>
          <cell r="B1326" t="str">
            <v>ذمم _ محمد ساهيل ساهيل  _4434</v>
          </cell>
        </row>
        <row r="1327">
          <cell r="A1327">
            <v>203061904</v>
          </cell>
          <cell r="B1327" t="str">
            <v>ذمم_ كريم جمال مصطفي محمد _1109</v>
          </cell>
        </row>
        <row r="1328">
          <cell r="A1328">
            <v>203061905</v>
          </cell>
          <cell r="B1328" t="str">
            <v>ذمم_ محمد اسف مصطفي _ 1110</v>
          </cell>
        </row>
        <row r="1329">
          <cell r="A1329">
            <v>203061906</v>
          </cell>
          <cell r="B1329" t="str">
            <v>4396</v>
          </cell>
        </row>
        <row r="1330">
          <cell r="A1330">
            <v>203061907</v>
          </cell>
          <cell r="B1330" t="str">
            <v>4397</v>
          </cell>
        </row>
        <row r="1331">
          <cell r="A1331">
            <v>203061908</v>
          </cell>
          <cell r="B1331" t="str">
            <v>ذمم _ محمد السيد محمد احمد _ 4398</v>
          </cell>
        </row>
        <row r="1332">
          <cell r="A1332">
            <v>203061909</v>
          </cell>
          <cell r="B1332" t="str">
            <v>4399</v>
          </cell>
        </row>
        <row r="1333">
          <cell r="A1333">
            <v>203061911</v>
          </cell>
          <cell r="B1333" t="str">
            <v>ذمم _ محمد رضا عبدالحميد جاب الله _4439</v>
          </cell>
        </row>
        <row r="1334">
          <cell r="A1334">
            <v>203061912</v>
          </cell>
          <cell r="B1334" t="str">
            <v>ذمم _ وليد عبدالحميد عبداللة السيد _4437</v>
          </cell>
        </row>
        <row r="1335">
          <cell r="A1335">
            <v>203061913</v>
          </cell>
          <cell r="B1335" t="str">
            <v>ذمم _ حسين عواد سليمان _4438</v>
          </cell>
        </row>
        <row r="1336">
          <cell r="A1336">
            <v>203061914</v>
          </cell>
          <cell r="B1336" t="str">
            <v>ذمم _ وليد احمد عبدالعال _4449</v>
          </cell>
        </row>
        <row r="1337">
          <cell r="A1337">
            <v>203061915</v>
          </cell>
          <cell r="B1337" t="str">
            <v>ذمم _ ماهر احمد النحراوي _4448</v>
          </cell>
        </row>
        <row r="1338">
          <cell r="A1338">
            <v>203061916</v>
          </cell>
          <cell r="B1338" t="str">
            <v>ذمم _ ياسر محمود عادل  _1111</v>
          </cell>
        </row>
        <row r="1339">
          <cell r="A1339">
            <v>203061917</v>
          </cell>
          <cell r="B1339" t="str">
            <v>ذمم _محمد عبدالعزيز حامد العواد _4442</v>
          </cell>
        </row>
        <row r="1340">
          <cell r="A1340">
            <v>203061918</v>
          </cell>
          <cell r="B1340" t="str">
            <v>ذمم _ احمد سمير ابراهيم السيد _4444</v>
          </cell>
        </row>
        <row r="1341">
          <cell r="A1341">
            <v>203061919</v>
          </cell>
          <cell r="B1341" t="str">
            <v>ذمم _محمد محمد وهبه  _4443</v>
          </cell>
        </row>
        <row r="1342">
          <cell r="A1342">
            <v>203061920</v>
          </cell>
          <cell r="B1342" t="str">
            <v>ذمم _ معاذ جمال السنباط  _4445</v>
          </cell>
        </row>
        <row r="1343">
          <cell r="A1343">
            <v>203061921</v>
          </cell>
          <cell r="B1343" t="str">
            <v>ذمم _محمد سعد طاهر _4446</v>
          </cell>
        </row>
        <row r="1344">
          <cell r="A1344">
            <v>203061922</v>
          </cell>
          <cell r="B1344" t="str">
            <v>ذمم _ سامح فتحي محمد  _4447</v>
          </cell>
        </row>
        <row r="1345">
          <cell r="A1345">
            <v>203061923</v>
          </cell>
          <cell r="B1345" t="str">
            <v>ذمم _ سومان مولا _4441</v>
          </cell>
        </row>
        <row r="1346">
          <cell r="A1346">
            <v>203061924</v>
          </cell>
          <cell r="B1346" t="str">
            <v>ذمم _ حمدي السيد الناغي _4453</v>
          </cell>
        </row>
        <row r="1347">
          <cell r="A1347">
            <v>203061925</v>
          </cell>
          <cell r="B1347" t="str">
            <v>4450</v>
          </cell>
        </row>
        <row r="1348">
          <cell r="A1348">
            <v>203061926</v>
          </cell>
          <cell r="B1348" t="str">
            <v>4440</v>
          </cell>
        </row>
        <row r="1349">
          <cell r="A1349">
            <v>203061928</v>
          </cell>
          <cell r="B1349" t="str">
            <v>4451</v>
          </cell>
        </row>
        <row r="1350">
          <cell r="A1350">
            <v>203061929</v>
          </cell>
          <cell r="B1350" t="str">
            <v>ذمم _رمضان عبدالتواب ابراهيم _4452</v>
          </cell>
        </row>
        <row r="1351">
          <cell r="A1351">
            <v>203061930</v>
          </cell>
          <cell r="B1351" t="str">
            <v>4436</v>
          </cell>
        </row>
        <row r="1352">
          <cell r="A1352">
            <v>203061931</v>
          </cell>
          <cell r="B1352" t="str">
            <v>ذمم _ محمد مسعود رانا  _ 4454</v>
          </cell>
        </row>
        <row r="1353">
          <cell r="A1353">
            <v>203061932</v>
          </cell>
          <cell r="B1353" t="str">
            <v>ذمم _ محمد ادريس علي اكبر  _ 4455</v>
          </cell>
        </row>
        <row r="1354">
          <cell r="A1354">
            <v>203061933</v>
          </cell>
          <cell r="B1354" t="str">
            <v>ذمم _ كوكان راج عبدالسبحان  _ 4456</v>
          </cell>
        </row>
        <row r="1355">
          <cell r="A1355">
            <v>203061934</v>
          </cell>
          <cell r="B1355" t="str">
            <v>ذمم _ اسامة مصطفي ابراهيم شلبي _ 4457</v>
          </cell>
        </row>
        <row r="1356">
          <cell r="A1356">
            <v>203061935</v>
          </cell>
          <cell r="B1356" t="str">
            <v>ذمم _ وليد محمد ابراهيم الفلاح  _ 4458</v>
          </cell>
        </row>
        <row r="1357">
          <cell r="A1357">
            <v>203061936</v>
          </cell>
          <cell r="B1357" t="str">
            <v>ذمم _ محمود محمد عبد الهادى عبد الرازق  _ 4459</v>
          </cell>
        </row>
        <row r="1358">
          <cell r="A1358">
            <v>203061937</v>
          </cell>
          <cell r="B1358" t="str">
            <v>ذمم_ اكرم الحق _4460</v>
          </cell>
        </row>
        <row r="1359">
          <cell r="A1359">
            <v>203061938</v>
          </cell>
          <cell r="B1359" t="str">
            <v>ذمم_محمد حنيف _4461</v>
          </cell>
        </row>
        <row r="1360">
          <cell r="A1360">
            <v>203061939</v>
          </cell>
          <cell r="B1360" t="str">
            <v>ذمم _ شاه جلال كابر مياه _4462</v>
          </cell>
        </row>
        <row r="1361">
          <cell r="A1361">
            <v>203061940</v>
          </cell>
          <cell r="B1361" t="str">
            <v>ذمم _ عزيزول حق يمن _4463</v>
          </cell>
        </row>
        <row r="1362">
          <cell r="A1362">
            <v>203061941</v>
          </cell>
          <cell r="B1362" t="str">
            <v>1112</v>
          </cell>
        </row>
        <row r="1363">
          <cell r="A1363">
            <v>203061942</v>
          </cell>
          <cell r="B1363" t="str">
            <v>ذمم_ محمد ابراهيم محمود ابراهيم-4466</v>
          </cell>
        </row>
        <row r="1364">
          <cell r="A1364">
            <v>203061943</v>
          </cell>
          <cell r="B1364" t="str">
            <v>ذمم_ شريف احمد شعبان احمد -4467</v>
          </cell>
        </row>
        <row r="1365">
          <cell r="A1365">
            <v>203061944</v>
          </cell>
          <cell r="B1365" t="str">
            <v>ذمم_ محمد احمد شعبان احمد -4468</v>
          </cell>
        </row>
        <row r="1366">
          <cell r="A1366">
            <v>203061945</v>
          </cell>
          <cell r="B1366" t="str">
            <v>ذمم_ ياسر عبد الله بسيونى عبد العال -4469</v>
          </cell>
        </row>
        <row r="1367">
          <cell r="A1367">
            <v>203061946</v>
          </cell>
          <cell r="B1367" t="str">
            <v>ذمم_ محمد اسماعيل محمود حمدون -4470</v>
          </cell>
        </row>
        <row r="1368">
          <cell r="A1368">
            <v>203061947</v>
          </cell>
          <cell r="B1368" t="str">
            <v>4471</v>
          </cell>
        </row>
        <row r="1369">
          <cell r="A1369">
            <v>203061948</v>
          </cell>
          <cell r="B1369" t="str">
            <v>4472</v>
          </cell>
        </row>
        <row r="1370">
          <cell r="A1370">
            <v>203061949</v>
          </cell>
          <cell r="B1370" t="str">
            <v>ذمم_ محمد سيد متولى منصور -4473</v>
          </cell>
        </row>
        <row r="1371">
          <cell r="A1371">
            <v>203061950</v>
          </cell>
          <cell r="B1371" t="str">
            <v>ذمم_ شريف سعيد عبد العزيز -4474</v>
          </cell>
        </row>
        <row r="1372">
          <cell r="A1372">
            <v>203061951</v>
          </cell>
          <cell r="B1372" t="str">
            <v>ذمم_ محمود حلمى ابراهيم فريج -4475</v>
          </cell>
        </row>
        <row r="1373">
          <cell r="A1373">
            <v>203061952</v>
          </cell>
          <cell r="B1373" t="str">
            <v>ذمم_ احمد فوزى احمد جاد -4478</v>
          </cell>
        </row>
        <row r="1374">
          <cell r="A1374">
            <v>203061953</v>
          </cell>
          <cell r="B1374" t="str">
            <v>ذمم_احمدعوض طلبه جاد_4479</v>
          </cell>
        </row>
        <row r="1375">
          <cell r="A1375">
            <v>203061954</v>
          </cell>
          <cell r="B1375" t="str">
            <v>ذمم _ دينيش بيشو كارما _ 4480</v>
          </cell>
        </row>
        <row r="1376">
          <cell r="A1376">
            <v>203061955</v>
          </cell>
          <cell r="B1376" t="str">
            <v>ذمم _ لاكسمان  بهادر خاتري _ 4482</v>
          </cell>
        </row>
        <row r="1377">
          <cell r="A1377">
            <v>203061956</v>
          </cell>
          <cell r="B1377" t="str">
            <v>ذمم _ شيام راج راي _ 4483</v>
          </cell>
        </row>
        <row r="1378">
          <cell r="A1378">
            <v>203061957</v>
          </cell>
          <cell r="B1378" t="str">
            <v>ذمم _ بيشنو كي سي _ 4484</v>
          </cell>
        </row>
        <row r="1379">
          <cell r="A1379">
            <v>203061958</v>
          </cell>
          <cell r="B1379" t="str">
            <v>ذمم _دورغا بهادر غارتي _ 4485</v>
          </cell>
        </row>
        <row r="1380">
          <cell r="A1380">
            <v>203061959</v>
          </cell>
          <cell r="B1380" t="str">
            <v>ذمم _هوم كومارب _ 4486</v>
          </cell>
        </row>
        <row r="1381">
          <cell r="A1381">
            <v>203061960</v>
          </cell>
          <cell r="B1381" t="str">
            <v>ذمم _بيشنو كونوار _ 4487</v>
          </cell>
        </row>
        <row r="1382">
          <cell r="A1382">
            <v>203061961</v>
          </cell>
          <cell r="B1382" t="str">
            <v>ذمم _بيريث داني _ 4488</v>
          </cell>
        </row>
        <row r="1383">
          <cell r="A1383">
            <v>203061962</v>
          </cell>
          <cell r="B1383" t="str">
            <v>ذمم _بهوبندرا مكيم ماغار _ 4489</v>
          </cell>
        </row>
        <row r="1384">
          <cell r="A1384">
            <v>203061963</v>
          </cell>
          <cell r="B1384" t="str">
            <v>ذمم _بوجراج ب _ 4490</v>
          </cell>
        </row>
        <row r="1385">
          <cell r="A1385">
            <v>203061964</v>
          </cell>
          <cell r="B1385" t="str">
            <v>ذمم _بيمال يوغي _ 4491</v>
          </cell>
        </row>
        <row r="1386">
          <cell r="A1386">
            <v>203061965</v>
          </cell>
          <cell r="B1386" t="str">
            <v>ذمم _خيم  براساد غار المغار _ 4492</v>
          </cell>
        </row>
        <row r="1387">
          <cell r="A1387">
            <v>203061966</v>
          </cell>
          <cell r="B1387" t="str">
            <v>ذمم _مادو ب ك _ 4493</v>
          </cell>
        </row>
        <row r="1388">
          <cell r="A1388">
            <v>203061967</v>
          </cell>
          <cell r="B1388" t="str">
            <v>ذمم _ ديل بهادور راي _ 4494</v>
          </cell>
        </row>
        <row r="1389">
          <cell r="A1389">
            <v>203061968</v>
          </cell>
          <cell r="B1389" t="str">
            <v>ذمم _ يام كومار شريستا _ 4495</v>
          </cell>
        </row>
        <row r="1390">
          <cell r="A1390">
            <v>203061969</v>
          </cell>
          <cell r="B1390" t="str">
            <v>ذمم _باسوف سونار_ 4496</v>
          </cell>
        </row>
        <row r="1391">
          <cell r="A1391">
            <v>203061970</v>
          </cell>
          <cell r="B1391" t="str">
            <v>ذمم _بابا رام سونار _ 4497</v>
          </cell>
        </row>
        <row r="1392">
          <cell r="A1392">
            <v>203061971</v>
          </cell>
          <cell r="B1392" t="str">
            <v>ذمم _مانديف سينغ سعود _ 4498</v>
          </cell>
        </row>
        <row r="1393">
          <cell r="A1393">
            <v>203061972</v>
          </cell>
          <cell r="B1393" t="str">
            <v>ذمم _سوسيت كومار موخيا _ 4499</v>
          </cell>
        </row>
        <row r="1394">
          <cell r="A1394">
            <v>203061973</v>
          </cell>
          <cell r="B1394" t="str">
            <v>ذمم _ناندا بهادور جحيدي _ 4500</v>
          </cell>
        </row>
        <row r="1395">
          <cell r="A1395">
            <v>203061974</v>
          </cell>
          <cell r="B1395" t="str">
            <v>ذمم _منيرج سونوار _ 4501</v>
          </cell>
        </row>
        <row r="1396">
          <cell r="A1396">
            <v>203061975</v>
          </cell>
          <cell r="B1396" t="str">
            <v>ذمم _راجندار سونوار _ 4502</v>
          </cell>
        </row>
        <row r="1397">
          <cell r="A1397">
            <v>203061976</v>
          </cell>
          <cell r="B1397" t="str">
            <v>4503</v>
          </cell>
        </row>
        <row r="1398">
          <cell r="A1398">
            <v>203061977</v>
          </cell>
          <cell r="B1398" t="str">
            <v>ذمم _سانتوش غارتي ماغار_ 4504</v>
          </cell>
        </row>
        <row r="1399">
          <cell r="A1399">
            <v>203061978</v>
          </cell>
          <cell r="B1399" t="str">
            <v>ذمم _بجاية بون _ 4505</v>
          </cell>
        </row>
        <row r="1400">
          <cell r="A1400">
            <v>203061979</v>
          </cell>
          <cell r="B1400" t="str">
            <v>4506</v>
          </cell>
        </row>
        <row r="1401">
          <cell r="A1401">
            <v>203061980</v>
          </cell>
          <cell r="B1401" t="str">
            <v>1114</v>
          </cell>
        </row>
        <row r="1402">
          <cell r="A1402">
            <v>203061981</v>
          </cell>
          <cell r="B1402" t="str">
            <v>4508</v>
          </cell>
        </row>
        <row r="1403">
          <cell r="A1403">
            <v>203061982</v>
          </cell>
          <cell r="B1403" t="str">
            <v>ذمم _ وليد محمد عطية سليمان_4509</v>
          </cell>
        </row>
        <row r="1404">
          <cell r="A1404">
            <v>203061983</v>
          </cell>
          <cell r="B1404" t="str">
            <v>ذمم _ نادر محمد سلام الصغير _1116</v>
          </cell>
        </row>
        <row r="1405">
          <cell r="A1405">
            <v>203061984</v>
          </cell>
          <cell r="B1405" t="str">
            <v>ذمم_ماجد احمد الزمامرى_1113</v>
          </cell>
        </row>
        <row r="1406">
          <cell r="A1406">
            <v>203061985</v>
          </cell>
          <cell r="B1406" t="str">
            <v>ذمم _ بنيامين بحر يوسف اندراوس _ 1115</v>
          </cell>
        </row>
        <row r="1407">
          <cell r="A1407">
            <v>203061986</v>
          </cell>
          <cell r="B1407" t="str">
            <v>ذمم _ احمد على ابراهيم عبد المقصود_ 4465</v>
          </cell>
        </row>
        <row r="1408">
          <cell r="A1408">
            <v>203061987</v>
          </cell>
          <cell r="B1408" t="str">
            <v>ذمم _ على محمد عبد الوهاب الجمل_4476</v>
          </cell>
        </row>
        <row r="1409">
          <cell r="A1409">
            <v>203061988</v>
          </cell>
          <cell r="B1409" t="str">
            <v>ذمم _ حسام الدين محمود احمد الجوينى_4477</v>
          </cell>
        </row>
        <row r="1410">
          <cell r="A1410">
            <v>203061989</v>
          </cell>
          <cell r="B1410" t="str">
            <v>ذمم _ سوهيل رانا_4481</v>
          </cell>
        </row>
        <row r="1411">
          <cell r="A1411">
            <v>203061990</v>
          </cell>
          <cell r="B1411" t="str">
            <v>4507</v>
          </cell>
        </row>
        <row r="1412">
          <cell r="A1412">
            <v>203061991</v>
          </cell>
          <cell r="B1412" t="str">
            <v>ذمم_يونس سابد على_4464</v>
          </cell>
        </row>
        <row r="1413">
          <cell r="A1413">
            <v>203061994</v>
          </cell>
          <cell r="B1413" t="str">
            <v>1117</v>
          </cell>
        </row>
        <row r="1414">
          <cell r="A1414">
            <v>203061997</v>
          </cell>
          <cell r="B1414" t="str">
            <v>1118</v>
          </cell>
        </row>
        <row r="1415">
          <cell r="A1415">
            <v>203061998</v>
          </cell>
          <cell r="B1415" t="str">
            <v>ذمم_ باسم محمد عطيه قحف_ 1119</v>
          </cell>
        </row>
        <row r="1416">
          <cell r="A1416">
            <v>203061999</v>
          </cell>
          <cell r="B1416" t="str">
            <v>ذمم_ محمد افتخار احمد 1120</v>
          </cell>
        </row>
        <row r="1417">
          <cell r="A1417">
            <v>203062000</v>
          </cell>
          <cell r="B1417" t="str">
            <v>ذمم _ محمد حفيظ الدين _1121</v>
          </cell>
        </row>
        <row r="1418">
          <cell r="A1418">
            <v>203062001</v>
          </cell>
          <cell r="B1418" t="str">
            <v>ذمم _ عبد الرحمن سليمان محمد عبودي_4510</v>
          </cell>
        </row>
        <row r="1419">
          <cell r="A1419">
            <v>203062002</v>
          </cell>
          <cell r="B1419" t="str">
            <v>ذمم_ طه محمد 4513</v>
          </cell>
        </row>
        <row r="1420">
          <cell r="A1420">
            <v>203062003</v>
          </cell>
          <cell r="B1420" t="str">
            <v>ذمم_ احمد احمد هلال العجمى 106</v>
          </cell>
        </row>
        <row r="1421">
          <cell r="A1421">
            <v>203062004</v>
          </cell>
          <cell r="B1421" t="str">
            <v>ذمم_ محمد مهين الدين 4516</v>
          </cell>
        </row>
        <row r="1422">
          <cell r="A1422">
            <v>203062005</v>
          </cell>
          <cell r="B1422" t="str">
            <v>ذمم_ ذاكر حسين 4514</v>
          </cell>
        </row>
        <row r="1423">
          <cell r="A1423">
            <v>203062006</v>
          </cell>
          <cell r="B1423" t="str">
            <v>ذمم_ محمد جامشيد علم  4518</v>
          </cell>
        </row>
        <row r="1424">
          <cell r="A1424">
            <v>203062007</v>
          </cell>
          <cell r="B1424" t="str">
            <v>ذمم_ محمد عبد الحليم 4517</v>
          </cell>
        </row>
        <row r="1425">
          <cell r="A1425">
            <v>203062008</v>
          </cell>
          <cell r="B1425" t="str">
            <v>ذمم_ محمد سوهاج مابول حق  4515</v>
          </cell>
        </row>
        <row r="1426">
          <cell r="A1426">
            <v>203062009</v>
          </cell>
          <cell r="B1426" t="str">
            <v>ذمم_ بيرولا شيخ الله 4512</v>
          </cell>
        </row>
        <row r="1427">
          <cell r="A1427">
            <v>203062010</v>
          </cell>
          <cell r="B1427" t="str">
            <v>ذمم_ انس جمال محمود 4511</v>
          </cell>
        </row>
        <row r="1428">
          <cell r="A1428">
            <v>203062011</v>
          </cell>
          <cell r="B1428" t="str">
            <v>ذمم _ ابو القاسم _4528</v>
          </cell>
        </row>
        <row r="1429">
          <cell r="A1429">
            <v>203062012</v>
          </cell>
          <cell r="B1429" t="str">
            <v>ذمم _ ارسلان غفران _4529</v>
          </cell>
        </row>
        <row r="1430">
          <cell r="A1430">
            <v>203062013</v>
          </cell>
          <cell r="B1430" t="str">
            <v>ذمم _ محمد يوسف_4524</v>
          </cell>
        </row>
        <row r="1431">
          <cell r="A1431">
            <v>203062014</v>
          </cell>
          <cell r="B1431" t="str">
            <v>ذمم _ محمد ممتاز _4520</v>
          </cell>
        </row>
        <row r="1432">
          <cell r="A1432">
            <v>203062015</v>
          </cell>
          <cell r="B1432" t="str">
            <v>ذمم _ عاقب انصار _4521</v>
          </cell>
        </row>
        <row r="1433">
          <cell r="A1433">
            <v>203062016</v>
          </cell>
          <cell r="B1433" t="str">
            <v>ذمم _ عبد الحفيظ  ممتاز على _4522</v>
          </cell>
        </row>
        <row r="1434">
          <cell r="A1434">
            <v>203062017</v>
          </cell>
          <cell r="B1434" t="str">
            <v>ذمم _ بابول بهوان _4525</v>
          </cell>
        </row>
        <row r="1435">
          <cell r="A1435">
            <v>203062018</v>
          </cell>
          <cell r="B1435" t="str">
            <v>ذمم _ محمد شاكيل خاه _4523</v>
          </cell>
        </row>
        <row r="1436">
          <cell r="A1436">
            <v>203062019</v>
          </cell>
          <cell r="B1436" t="str">
            <v>ذمم _ محمد لاتون مياه_4527</v>
          </cell>
        </row>
        <row r="1437">
          <cell r="A1437">
            <v>203062020</v>
          </cell>
          <cell r="B1437" t="str">
            <v>ذمم _ محمد رشيد مياه_4526</v>
          </cell>
        </row>
        <row r="1438">
          <cell r="A1438">
            <v>203062021</v>
          </cell>
          <cell r="B1438" t="str">
            <v>ذمم _ مجدى فكرى سراج عامر_4530</v>
          </cell>
        </row>
        <row r="1439">
          <cell r="A1439">
            <v>203062022</v>
          </cell>
          <cell r="B1439" t="str">
            <v>ذمم _ محمد كامل محمود البربرى_4533</v>
          </cell>
        </row>
        <row r="1440">
          <cell r="A1440">
            <v>203062023</v>
          </cell>
          <cell r="B1440" t="str">
            <v>ذمم _ محمد فتحى طعيمه_4531</v>
          </cell>
        </row>
        <row r="1441">
          <cell r="A1441">
            <v>203062024</v>
          </cell>
          <cell r="B1441" t="str">
            <v>ذمم _ محمد السعيد السعيد عبد العال_4532</v>
          </cell>
        </row>
        <row r="1442">
          <cell r="A1442">
            <v>203062025</v>
          </cell>
          <cell r="B1442" t="str">
            <v>ذمم _ حمادة محمد السيد حافظ الحلو_4534</v>
          </cell>
        </row>
        <row r="1443">
          <cell r="A1443">
            <v>203062026</v>
          </cell>
          <cell r="B1443" t="str">
            <v>ذمم _ هيثم عامر الاحمدى  _1122</v>
          </cell>
        </row>
        <row r="1444">
          <cell r="A1444">
            <v>203062027</v>
          </cell>
          <cell r="B1444" t="str">
            <v>ذمم - راسيل  حسين_4535</v>
          </cell>
        </row>
        <row r="1445">
          <cell r="A1445">
            <v>203062028</v>
          </cell>
          <cell r="B1445" t="str">
            <v>1123</v>
          </cell>
        </row>
        <row r="1446">
          <cell r="A1446">
            <v>203062029</v>
          </cell>
          <cell r="B1446" t="str">
            <v>ذمم _ ضياء بوتا _ 4519</v>
          </cell>
        </row>
        <row r="1447">
          <cell r="A1447">
            <v>203062030</v>
          </cell>
          <cell r="B1447" t="str">
            <v>ذمم _تيك بهادور سونار_ 4537</v>
          </cell>
        </row>
        <row r="1448">
          <cell r="A1448">
            <v>203062031</v>
          </cell>
          <cell r="B1448" t="str">
            <v>ذمم _بيشنو برساد بودها ماجار_ 4538</v>
          </cell>
        </row>
        <row r="1449">
          <cell r="A1449">
            <v>203062032</v>
          </cell>
          <cell r="B1449" t="str">
            <v>ذمم _رجتيش باسوان_ 4539</v>
          </cell>
        </row>
        <row r="1450">
          <cell r="A1450">
            <v>203062033</v>
          </cell>
          <cell r="B1450" t="str">
            <v>ذمم _كريشنا بهادور نيبالي_ 4540</v>
          </cell>
        </row>
        <row r="1451">
          <cell r="A1451">
            <v>203062034</v>
          </cell>
          <cell r="B1451" t="str">
            <v>4541</v>
          </cell>
        </row>
        <row r="1452">
          <cell r="A1452">
            <v>203062035</v>
          </cell>
          <cell r="B1452" t="str">
            <v>ذمم _ اسامة عبدالباقي</v>
          </cell>
        </row>
        <row r="1453">
          <cell r="A1453">
            <v>203062036</v>
          </cell>
          <cell r="B1453" t="str">
            <v>ذمم_ محمد كمال سليم ابوموجه 1126</v>
          </cell>
        </row>
        <row r="1454">
          <cell r="A1454">
            <v>203062037</v>
          </cell>
          <cell r="B1454" t="str">
            <v>ذمم _ مامون بيفاري _عماله خارجية</v>
          </cell>
        </row>
        <row r="1455">
          <cell r="A1455">
            <v>203062038</v>
          </cell>
          <cell r="B1455" t="str">
            <v>ذمم _ اجمل كوبا كوزجي._1124</v>
          </cell>
        </row>
        <row r="1456">
          <cell r="A1456">
            <v>203062039</v>
          </cell>
          <cell r="B1456" t="str">
            <v>ذمم _ انيش كودبادي محمد _ 1125</v>
          </cell>
        </row>
        <row r="1457">
          <cell r="A1457">
            <v>203062040</v>
          </cell>
          <cell r="B1457" t="str">
            <v>ذمم_ احمد السيد حسنين السيد_ 1127</v>
          </cell>
        </row>
        <row r="1458">
          <cell r="A1458">
            <v>203062041</v>
          </cell>
          <cell r="B1458" t="str">
            <v>ذمم_ عبد الرحمن 4547</v>
          </cell>
        </row>
        <row r="1459">
          <cell r="A1459">
            <v>203062042</v>
          </cell>
          <cell r="B1459" t="str">
            <v>ذمم_ سيف الاسلام  4548</v>
          </cell>
        </row>
        <row r="1460">
          <cell r="A1460">
            <v>203062043</v>
          </cell>
          <cell r="B1460" t="str">
            <v>ذمم_ محمد نظيم حسن  4549</v>
          </cell>
        </row>
        <row r="1461">
          <cell r="A1461">
            <v>203062044</v>
          </cell>
          <cell r="B1461" t="str">
            <v>ذمم_ محمد سوفكير رحمن4550</v>
          </cell>
        </row>
        <row r="1462">
          <cell r="A1462">
            <v>203062045</v>
          </cell>
          <cell r="B1462" t="str">
            <v>ذمم_  ربيع حسين  4551</v>
          </cell>
        </row>
        <row r="1463">
          <cell r="A1463">
            <v>203062046</v>
          </cell>
          <cell r="B1463" t="str">
            <v>ذمم_  جابار مامرجان يامسون_ 1129</v>
          </cell>
        </row>
        <row r="1464">
          <cell r="A1464">
            <v>203062047</v>
          </cell>
          <cell r="B1464" t="str">
            <v>ذمم _رامبى ايفان جلستا_ 4542</v>
          </cell>
        </row>
        <row r="1465">
          <cell r="A1465">
            <v>203062048</v>
          </cell>
          <cell r="B1465" t="str">
            <v>ذمم _جيفرى ارجانا_ 4543</v>
          </cell>
        </row>
        <row r="1466">
          <cell r="A1466">
            <v>203062049</v>
          </cell>
          <cell r="B1466" t="str">
            <v>ذمم _ فرمى ماثيو_ 4544</v>
          </cell>
        </row>
        <row r="1467">
          <cell r="A1467">
            <v>203062050</v>
          </cell>
          <cell r="B1467" t="str">
            <v>ذمم _ الفى جينتو _ 4545</v>
          </cell>
        </row>
        <row r="1468">
          <cell r="A1468">
            <v>203062051</v>
          </cell>
          <cell r="B1468" t="str">
            <v>ذمم _جارى باسكيوا_ 4546</v>
          </cell>
        </row>
        <row r="1469">
          <cell r="A1469">
            <v>203062052</v>
          </cell>
          <cell r="B1469" t="str">
            <v>ذمم_محمد عادل عبد المجيد سماره-1130</v>
          </cell>
        </row>
        <row r="1470">
          <cell r="A1470">
            <v>203062053</v>
          </cell>
          <cell r="B1470" t="str">
            <v>ذمم _ عبدالرحمن غسان العلوان_1128</v>
          </cell>
        </row>
        <row r="1471">
          <cell r="A1471">
            <v>203062054</v>
          </cell>
          <cell r="B1471" t="str">
            <v>ذمم _ ديباك بون_ 4536</v>
          </cell>
        </row>
        <row r="1472">
          <cell r="A1472">
            <v>203062055</v>
          </cell>
          <cell r="B1472" t="str">
            <v>1132</v>
          </cell>
        </row>
        <row r="1473">
          <cell r="A1473">
            <v>203062056</v>
          </cell>
          <cell r="B1473" t="str">
            <v>ذمم_ محمد هداية 1131</v>
          </cell>
        </row>
        <row r="1474">
          <cell r="A1474">
            <v>203062057</v>
          </cell>
          <cell r="B1474" t="str">
            <v>4552</v>
          </cell>
        </row>
        <row r="1475">
          <cell r="A1475">
            <v>203062058</v>
          </cell>
          <cell r="B1475" t="str">
            <v>1133</v>
          </cell>
        </row>
        <row r="1476">
          <cell r="A1476">
            <v>203062060</v>
          </cell>
          <cell r="B1476" t="str">
            <v>ذمم _ فهد محمد غرمان العمري_3140</v>
          </cell>
        </row>
        <row r="1477">
          <cell r="A1477">
            <v>203062061</v>
          </cell>
          <cell r="B1477" t="str">
            <v>ذمم _ عبد الرحمن غريب  الشمري_3141</v>
          </cell>
        </row>
        <row r="1478">
          <cell r="A1478">
            <v>203062062</v>
          </cell>
          <cell r="B1478" t="str">
            <v>1135</v>
          </cell>
        </row>
        <row r="1479">
          <cell r="A1479">
            <v>203062063</v>
          </cell>
          <cell r="B1479" t="str">
            <v>ذمم_ عبد السلام عبد الحميد شيخ 4553</v>
          </cell>
        </row>
        <row r="1480">
          <cell r="A1480">
            <v>203062064</v>
          </cell>
          <cell r="B1480" t="str">
            <v>ذمم_محمود ابو المكارم عبدالحميد -1134</v>
          </cell>
        </row>
        <row r="1481">
          <cell r="A1481">
            <v>203062065</v>
          </cell>
          <cell r="B1481" t="str">
            <v>ذمم_عوض محمد عوض الحربى -3143</v>
          </cell>
        </row>
        <row r="1482">
          <cell r="A1482">
            <v>203062066</v>
          </cell>
          <cell r="B1482" t="str">
            <v>ذمم_خالد فهد سعيد الفهيد -3144</v>
          </cell>
        </row>
        <row r="1483">
          <cell r="A1483">
            <v>203062067</v>
          </cell>
          <cell r="B1483" t="str">
            <v>ذمم_سلمان سليمان الرشيدى -3145</v>
          </cell>
        </row>
        <row r="1484">
          <cell r="A1484">
            <v>203062068</v>
          </cell>
          <cell r="B1484" t="str">
            <v>3146</v>
          </cell>
        </row>
        <row r="1485">
          <cell r="A1485">
            <v>203062069</v>
          </cell>
          <cell r="B1485" t="str">
            <v>ذمم_عبد العزيز منيف فهد العلوى -3142</v>
          </cell>
        </row>
        <row r="1486">
          <cell r="A1486">
            <v>203062070</v>
          </cell>
          <cell r="B1486" t="str">
            <v>ذمم_ميشيل ساليخاو دابوش -1136</v>
          </cell>
        </row>
        <row r="1487">
          <cell r="A1487">
            <v>203062071</v>
          </cell>
          <cell r="B1487" t="str">
            <v>ذمم _ لورينزو بونيلا ديزون _1137</v>
          </cell>
        </row>
        <row r="1488">
          <cell r="A1488">
            <v>203062072</v>
          </cell>
          <cell r="B1488" t="str">
            <v>1138</v>
          </cell>
        </row>
        <row r="1489">
          <cell r="A1489">
            <v>203062073</v>
          </cell>
          <cell r="B1489" t="str">
            <v>ذمم_ كيين دانيال  _1140</v>
          </cell>
        </row>
        <row r="1490">
          <cell r="A1490">
            <v>203062075</v>
          </cell>
          <cell r="B1490" t="str">
            <v>ذمم_ عصام غسان الطير 4554</v>
          </cell>
        </row>
        <row r="1491">
          <cell r="A1491">
            <v>203062076</v>
          </cell>
          <cell r="B1491" t="str">
            <v>ذمم _ محمد هاريس رحمن دالي_</v>
          </cell>
        </row>
        <row r="1492">
          <cell r="A1492">
            <v>203062077</v>
          </cell>
          <cell r="B1492" t="str">
            <v>ذمم_  محمد قمرو زمان -4557</v>
          </cell>
        </row>
        <row r="1493">
          <cell r="A1493">
            <v>203062078</v>
          </cell>
          <cell r="B1493" t="str">
            <v>ذمم_  محمد ابراهيم مصنع الالمنيوم -بنجلاديش</v>
          </cell>
        </row>
        <row r="1494">
          <cell r="A1494">
            <v>203062079</v>
          </cell>
          <cell r="B1494" t="str">
            <v>ذمم _ احمد سعيد حسنين _ 4555</v>
          </cell>
        </row>
        <row r="1495">
          <cell r="A1495">
            <v>203062080</v>
          </cell>
          <cell r="B1495" t="str">
            <v>4556</v>
          </cell>
        </row>
        <row r="1496">
          <cell r="A1496">
            <v>203062081</v>
          </cell>
          <cell r="B1496" t="str">
            <v>ذمم_ نيبو فارغيس كونجمون باديتاثيل 1139</v>
          </cell>
        </row>
        <row r="1497">
          <cell r="A1497">
            <v>203062082</v>
          </cell>
          <cell r="B1497" t="str">
            <v>ذمم _ محمد احمد ابراهيم _1141</v>
          </cell>
        </row>
        <row r="1498">
          <cell r="A1498">
            <v>203062083</v>
          </cell>
          <cell r="B1498" t="str">
            <v>ذمم_ريالدو جاتاران ماكوميتا 1143</v>
          </cell>
        </row>
        <row r="1499">
          <cell r="A1499">
            <v>203062084</v>
          </cell>
          <cell r="B1499" t="str">
            <v>ذمم_ جوبينال يابنز كالوب 4559</v>
          </cell>
        </row>
        <row r="1500">
          <cell r="A1500">
            <v>203062085</v>
          </cell>
          <cell r="B1500" t="str">
            <v>ذمم_رول ديفينا دجنالان 4560</v>
          </cell>
        </row>
        <row r="1501">
          <cell r="A1501">
            <v>203062086</v>
          </cell>
          <cell r="B1501" t="str">
            <v>ذمم_ جون توازون ميركادو 4561</v>
          </cell>
        </row>
        <row r="1502">
          <cell r="A1502">
            <v>203062087</v>
          </cell>
          <cell r="B1502" t="str">
            <v>ذمم_ ريكس كاغنو جارش 4558</v>
          </cell>
        </row>
        <row r="1503">
          <cell r="A1503">
            <v>203062088</v>
          </cell>
          <cell r="B1503" t="str">
            <v>ذمم_ بوييت كاليواج مانغالندان 4562</v>
          </cell>
        </row>
        <row r="1504">
          <cell r="A1504">
            <v>203062090</v>
          </cell>
          <cell r="B1504" t="str">
            <v>ذمم_ابو الكلام ابو الكاسيم_ عمالة خارجيه</v>
          </cell>
        </row>
        <row r="1505">
          <cell r="A1505">
            <v>203062091</v>
          </cell>
          <cell r="B1505" t="str">
            <v>ذمم_مينتو اولادير_ عمالة خارجيه</v>
          </cell>
        </row>
        <row r="1506">
          <cell r="A1506">
            <v>203062092</v>
          </cell>
          <cell r="B1506" t="str">
            <v>ذمم_احمد شاهزاد_ عمالة خارجيه</v>
          </cell>
        </row>
        <row r="1507">
          <cell r="A1507">
            <v>203062093</v>
          </cell>
          <cell r="B1507" t="str">
            <v>ذمم_محمد علي الامين_ عمالة خارجيه</v>
          </cell>
        </row>
        <row r="1508">
          <cell r="A1508">
            <v>203062094</v>
          </cell>
          <cell r="B1508" t="str">
            <v>ذمم_محمد مياه محمد كوثر_ عمالة خارجيه</v>
          </cell>
        </row>
        <row r="1509">
          <cell r="A1509">
            <v>203062095</v>
          </cell>
          <cell r="B1509" t="str">
            <v>ذمم_سهيل سيكدار_ عمالة خارجيه</v>
          </cell>
        </row>
        <row r="1510">
          <cell r="A1510">
            <v>203062096</v>
          </cell>
          <cell r="B1510" t="str">
            <v>ذمم _ عامر عبدالرحيم قصراوي _1142</v>
          </cell>
        </row>
        <row r="1511">
          <cell r="A1511">
            <v>203062098</v>
          </cell>
          <cell r="B1511" t="str">
            <v>1144</v>
          </cell>
        </row>
        <row r="1512">
          <cell r="A1512">
            <v>203062099</v>
          </cell>
          <cell r="B1512" t="str">
            <v>ذمم _ رينو توراليبا _4563</v>
          </cell>
        </row>
        <row r="1513">
          <cell r="A1513">
            <v>203062100</v>
          </cell>
          <cell r="B1513" t="str">
            <v>ذمم _ مدثر محمد محمود حسن_ 4564</v>
          </cell>
        </row>
        <row r="1514">
          <cell r="A1514">
            <v>203062101</v>
          </cell>
          <cell r="B1514" t="str">
            <v>ذمم _ مارك انطوني روقي لازارو-4565</v>
          </cell>
        </row>
        <row r="1515">
          <cell r="A1515">
            <v>203062103</v>
          </cell>
          <cell r="B1515" t="str">
            <v>ذمم _ ايمن ماجد ابراهيم السعدني_1147</v>
          </cell>
        </row>
        <row r="1516">
          <cell r="A1516">
            <v>203062104</v>
          </cell>
          <cell r="B1516" t="str">
            <v>ذمم _رأفت محمد عبد الوهاب صديق-1148</v>
          </cell>
        </row>
        <row r="1517">
          <cell r="A1517">
            <v>203062105</v>
          </cell>
          <cell r="B1517" t="str">
            <v>1145</v>
          </cell>
        </row>
        <row r="1518">
          <cell r="A1518">
            <v>203062106</v>
          </cell>
          <cell r="B1518" t="str">
            <v>ذمم _ لال بهادور شوشداري_ 4568</v>
          </cell>
        </row>
        <row r="1519">
          <cell r="A1519">
            <v>203062107</v>
          </cell>
          <cell r="B1519" t="str">
            <v>ذمم _ تانكا بهادور روات _ 4569</v>
          </cell>
        </row>
        <row r="1520">
          <cell r="A1520">
            <v>203062108</v>
          </cell>
          <cell r="B1520" t="str">
            <v>ذمم _ جيتندرا دهامي _ 4570</v>
          </cell>
        </row>
        <row r="1521">
          <cell r="A1521">
            <v>203062109</v>
          </cell>
          <cell r="B1521" t="str">
            <v>ذمم _ بسرام ثاكور _ 4571</v>
          </cell>
        </row>
        <row r="1522">
          <cell r="A1522">
            <v>203062110</v>
          </cell>
          <cell r="B1522" t="str">
            <v>ذمم _ دارميندار دامي ثاور _ 4572</v>
          </cell>
        </row>
        <row r="1523">
          <cell r="A1523">
            <v>203062112</v>
          </cell>
          <cell r="B1523" t="str">
            <v>ذمم _ الفين يوسنج فالنسيا-4573</v>
          </cell>
        </row>
        <row r="1524">
          <cell r="A1524">
            <v>203062113</v>
          </cell>
          <cell r="B1524" t="str">
            <v>4566</v>
          </cell>
        </row>
        <row r="1525">
          <cell r="A1525">
            <v>203062114</v>
          </cell>
          <cell r="B1525" t="str">
            <v>ذمم _ حسام عبدالرحمن كرزون  _ 4567</v>
          </cell>
        </row>
        <row r="1526">
          <cell r="A1526">
            <v>203062115</v>
          </cell>
          <cell r="B1526" t="str">
            <v>ذمم _شكيب جاسم نجيب-1146</v>
          </cell>
        </row>
        <row r="1527">
          <cell r="A1527">
            <v>203062117</v>
          </cell>
          <cell r="B1527" t="str">
            <v>ذمم _ عبدالسلام احمد تسقيه _ 4574</v>
          </cell>
        </row>
        <row r="1528">
          <cell r="A1528">
            <v>203062118</v>
          </cell>
          <cell r="B1528" t="str">
            <v>ذمم_محمد مجيد  مد ارشد -عماله خارجيه</v>
          </cell>
        </row>
        <row r="1529">
          <cell r="A1529">
            <v>203062119</v>
          </cell>
          <cell r="B1529" t="str">
            <v>ذمم _ سوزون خان _ 4576</v>
          </cell>
        </row>
        <row r="1530">
          <cell r="A1530">
            <v>203062120</v>
          </cell>
          <cell r="B1530" t="str">
            <v>ذمم _ دونالد بلداد جيريرو _ 4577</v>
          </cell>
        </row>
        <row r="1531">
          <cell r="A1531">
            <v>203062121</v>
          </cell>
          <cell r="B1531" t="str">
            <v>ذمم _ دانيلو جوجنو _ 4578</v>
          </cell>
        </row>
        <row r="1532">
          <cell r="A1532">
            <v>203062122</v>
          </cell>
          <cell r="B1532" t="str">
            <v>ذمم _ ريزالدى الاغاو _ 4579</v>
          </cell>
        </row>
        <row r="1533">
          <cell r="A1533">
            <v>203062123</v>
          </cell>
          <cell r="B1533" t="str">
            <v>ذمم _ محمد انس _ 4580</v>
          </cell>
        </row>
        <row r="1534">
          <cell r="A1534">
            <v>203062124</v>
          </cell>
          <cell r="B1534" t="str">
            <v>ذمم_ جنيد بوكودان عمير 1149</v>
          </cell>
        </row>
        <row r="1535">
          <cell r="A1535">
            <v>203062125</v>
          </cell>
          <cell r="B1535" t="str">
            <v>ذمم_ محمد الصادق امين صادق 1150</v>
          </cell>
        </row>
        <row r="1536">
          <cell r="A1536">
            <v>203062126</v>
          </cell>
          <cell r="B1536" t="str">
            <v>ذمم _ امير عبد العاطى طير البر _ 4575 مغلق</v>
          </cell>
        </row>
        <row r="1537">
          <cell r="A1537">
            <v>203062127</v>
          </cell>
          <cell r="B1537" t="str">
            <v>ذمم _ رجب حسن حسن علوان _ 4581</v>
          </cell>
        </row>
        <row r="1538">
          <cell r="A1538">
            <v>203062128</v>
          </cell>
          <cell r="B1538" t="str">
            <v>ذمم _ محمد فؤاد سراج الدين _ 4582</v>
          </cell>
        </row>
        <row r="1539">
          <cell r="A1539">
            <v>203062130</v>
          </cell>
          <cell r="B1539" t="str">
            <v>ذمم _ شهادات حسين _ 4588</v>
          </cell>
        </row>
        <row r="1540">
          <cell r="A1540">
            <v>203062131</v>
          </cell>
          <cell r="B1540" t="str">
            <v>ذمم _ جاهر اقبال _ 4589</v>
          </cell>
        </row>
        <row r="1541">
          <cell r="A1541">
            <v>203062132</v>
          </cell>
          <cell r="B1541" t="str">
            <v>ذمم _ محمد عاشق _ 4587</v>
          </cell>
        </row>
        <row r="1542">
          <cell r="A1542">
            <v>203062133</v>
          </cell>
          <cell r="B1542" t="str">
            <v>ذمم _ محمود احمد غنيم_4585</v>
          </cell>
        </row>
        <row r="1543">
          <cell r="A1543">
            <v>203062134</v>
          </cell>
          <cell r="B1543" t="str">
            <v>ذمم_ تميم محمد عبده النشرتى 4583</v>
          </cell>
        </row>
        <row r="1544">
          <cell r="A1544">
            <v>203062135</v>
          </cell>
          <cell r="B1544" t="str">
            <v>ذمم_محمد لطفى محمد مصطفى_4584</v>
          </cell>
        </row>
        <row r="1545">
          <cell r="A1545">
            <v>203062136</v>
          </cell>
          <cell r="B1545" t="str">
            <v>ذمم_ برنا بهادور جورونج 4596</v>
          </cell>
        </row>
        <row r="1546">
          <cell r="A1546">
            <v>203062137</v>
          </cell>
          <cell r="B1546" t="str">
            <v>ذمم_ سومان بولون 4598</v>
          </cell>
        </row>
        <row r="1547">
          <cell r="A1547">
            <v>203062138</v>
          </cell>
          <cell r="B1547" t="str">
            <v>ذمم_ رام شاندرا ثارو 4591</v>
          </cell>
        </row>
        <row r="1548">
          <cell r="A1548">
            <v>203062139</v>
          </cell>
          <cell r="B1548" t="str">
            <v>ذمم_ تيج بهادور باسنيت 4595</v>
          </cell>
        </row>
        <row r="1549">
          <cell r="A1549">
            <v>203062140</v>
          </cell>
          <cell r="B1549" t="str">
            <v>ذمم_ راجيش ثارو 4605</v>
          </cell>
        </row>
        <row r="1550">
          <cell r="A1550">
            <v>203062141</v>
          </cell>
          <cell r="B1550" t="str">
            <v>ذمم_ ناريش كومار رابيداس 4592</v>
          </cell>
        </row>
        <row r="1551">
          <cell r="A1551">
            <v>203062142</v>
          </cell>
          <cell r="B1551" t="str">
            <v>ذمم_ براهامديف ماهاتو 4599</v>
          </cell>
        </row>
        <row r="1552">
          <cell r="A1552">
            <v>203062143</v>
          </cell>
          <cell r="B1552" t="str">
            <v>ذمم_ كيم بهادور داندى 4604</v>
          </cell>
        </row>
        <row r="1553">
          <cell r="A1553">
            <v>203062144</v>
          </cell>
          <cell r="B1553" t="str">
            <v>ذمم_ نورول هدى خان 4597</v>
          </cell>
        </row>
        <row r="1554">
          <cell r="A1554">
            <v>203062145</v>
          </cell>
          <cell r="B1554" t="str">
            <v>ذمم_ ميجا راج ك سي 4603</v>
          </cell>
        </row>
        <row r="1555">
          <cell r="A1555">
            <v>203062146</v>
          </cell>
          <cell r="B1555" t="str">
            <v>ذمم_ براين كومار شودارى 4602</v>
          </cell>
        </row>
        <row r="1556">
          <cell r="A1556">
            <v>203062147</v>
          </cell>
          <cell r="B1556" t="str">
            <v>ذمم_  ريم بهادور اولى 4593</v>
          </cell>
        </row>
        <row r="1557">
          <cell r="A1557">
            <v>203062148</v>
          </cell>
          <cell r="B1557" t="str">
            <v>ذمم_ ساتروهان ملاح 4601</v>
          </cell>
        </row>
        <row r="1558">
          <cell r="A1558">
            <v>203062149</v>
          </cell>
          <cell r="B1558" t="str">
            <v>ذمم_ مانوج براجا 4594</v>
          </cell>
        </row>
        <row r="1559">
          <cell r="A1559">
            <v>203062150</v>
          </cell>
          <cell r="B1559" t="str">
            <v>ذمم_ رام بهادور هجره 4600</v>
          </cell>
        </row>
        <row r="1560">
          <cell r="A1560">
            <v>203062151</v>
          </cell>
          <cell r="B1560" t="str">
            <v>ذمم_ هم بهادور ثارو 4590</v>
          </cell>
        </row>
        <row r="1561">
          <cell r="A1561">
            <v>203062152</v>
          </cell>
          <cell r="B1561" t="str">
            <v>ذمم_ محمد مؤمن حسين  4607</v>
          </cell>
        </row>
        <row r="1562">
          <cell r="A1562">
            <v>203062153</v>
          </cell>
          <cell r="B1562" t="str">
            <v>ذمم _ جورج سانشيز امارو_4611</v>
          </cell>
        </row>
        <row r="1563">
          <cell r="A1563">
            <v>203062154</v>
          </cell>
          <cell r="B1563" t="str">
            <v>ذمم _ الدرين اليجو رانادا_1152</v>
          </cell>
        </row>
        <row r="1564">
          <cell r="A1564">
            <v>203062155</v>
          </cell>
          <cell r="B1564" t="str">
            <v>ذمم _اوزول رابونجيشي -4612</v>
          </cell>
        </row>
        <row r="1565">
          <cell r="A1565">
            <v>203062156</v>
          </cell>
          <cell r="B1565" t="str">
            <v>ذمم_ عبد العزيز ابراهيم عبد المعطى -4614</v>
          </cell>
        </row>
        <row r="1566">
          <cell r="A1566">
            <v>203062157</v>
          </cell>
          <cell r="B1566" t="str">
            <v>ذمم_ حمادة محمد حسونة -4613</v>
          </cell>
        </row>
        <row r="1567">
          <cell r="A1567">
            <v>203062158</v>
          </cell>
          <cell r="B1567" t="str">
            <v>ذمم_ محمود كامل سمرى -1153</v>
          </cell>
        </row>
        <row r="1568">
          <cell r="A1568">
            <v>203062159</v>
          </cell>
          <cell r="B1568" t="str">
            <v>ذمم_ معراج الاسلام -عماله خارجيه</v>
          </cell>
        </row>
        <row r="1569">
          <cell r="A1569">
            <v>203062160</v>
          </cell>
          <cell r="B1569" t="str">
            <v>ذمم _ طارق محمد علي احمد _1151</v>
          </cell>
        </row>
        <row r="1570">
          <cell r="A1570">
            <v>203062161</v>
          </cell>
          <cell r="B1570" t="str">
            <v>ذمم_ علاء السيد عبدالفتاح متولي_4586</v>
          </cell>
        </row>
        <row r="1571">
          <cell r="A1571">
            <v>203062162</v>
          </cell>
          <cell r="B1571" t="str">
            <v>ذمم _ محمد معراج _4606</v>
          </cell>
        </row>
        <row r="1572">
          <cell r="A1572">
            <v>203062163</v>
          </cell>
          <cell r="B1572" t="str">
            <v>ذمم _ محمد حسان _4608</v>
          </cell>
        </row>
        <row r="1573">
          <cell r="A1573">
            <v>203062164</v>
          </cell>
          <cell r="B1573" t="str">
            <v>ذمم _ احمد سمير الوهيبي درازه_4609</v>
          </cell>
        </row>
        <row r="1574">
          <cell r="A1574">
            <v>203062165</v>
          </cell>
          <cell r="B1574" t="str">
            <v>ذمم _ السيد محمد كمال شعير_4610</v>
          </cell>
        </row>
        <row r="1575">
          <cell r="A1575">
            <v>203062166</v>
          </cell>
          <cell r="B1575" t="str">
            <v>ذمم_ سوكى داس 4615</v>
          </cell>
        </row>
        <row r="1576">
          <cell r="A1576">
            <v>203062167</v>
          </cell>
          <cell r="B1576" t="str">
            <v>ذمم_ سير بهادور سونار 4616</v>
          </cell>
        </row>
        <row r="1577">
          <cell r="A1577">
            <v>203062168</v>
          </cell>
          <cell r="B1577" t="str">
            <v>ذمم_ راجيش سونار 4617</v>
          </cell>
        </row>
        <row r="1578">
          <cell r="A1578">
            <v>203062169</v>
          </cell>
          <cell r="B1578" t="str">
            <v>ذمم_ ماجو لال شوادرى 4618</v>
          </cell>
        </row>
        <row r="1579">
          <cell r="A1579">
            <v>203062170</v>
          </cell>
          <cell r="B1579" t="str">
            <v>ذمم_ محمد شاه جيهان 4619</v>
          </cell>
        </row>
        <row r="1580">
          <cell r="A1580">
            <v>203062171</v>
          </cell>
          <cell r="B1580" t="str">
            <v>ذمم_ عباس عبد المالك 4620</v>
          </cell>
        </row>
        <row r="1581">
          <cell r="A1581">
            <v>203062172</v>
          </cell>
          <cell r="B1581" t="str">
            <v>ذمم_ خالد صبرى فرج احمد 4621</v>
          </cell>
        </row>
        <row r="1582">
          <cell r="A1582">
            <v>203062173</v>
          </cell>
          <cell r="B1582" t="str">
            <v>ذمم _ وائل بشار السراقبي</v>
          </cell>
        </row>
        <row r="1583">
          <cell r="A1583">
            <v>203062174</v>
          </cell>
          <cell r="B1583" t="str">
            <v>ذمم _ محمد شيخ فريد _ 4623</v>
          </cell>
        </row>
        <row r="1584">
          <cell r="A1584">
            <v>203062175</v>
          </cell>
          <cell r="B1584" t="str">
            <v>ذمم _ وليد ابراهيم محمود ابراهيم _ 4624</v>
          </cell>
        </row>
        <row r="1585">
          <cell r="A1585">
            <v>203062176</v>
          </cell>
          <cell r="B1585" t="str">
            <v>ذمم _ احمد محمد احمد طعيمة _ 4626</v>
          </cell>
        </row>
        <row r="1586">
          <cell r="A1586">
            <v>203062177</v>
          </cell>
          <cell r="B1586" t="str">
            <v>ذمم _ محمد علي احمد احمد _ 4625</v>
          </cell>
        </row>
        <row r="1587">
          <cell r="A1587">
            <v>203062178</v>
          </cell>
          <cell r="B1587" t="str">
            <v>ذمم _ اسلام كامرول _ 4627</v>
          </cell>
        </row>
        <row r="1588">
          <cell r="A1588">
            <v>203062179</v>
          </cell>
          <cell r="B1588" t="str">
            <v>ذمم _ محمد عليم مياه _ 4628</v>
          </cell>
        </row>
        <row r="1589">
          <cell r="A1589">
            <v>203062180</v>
          </cell>
          <cell r="B1589" t="str">
            <v>ذمم _ محمد نيوم حسين _ 4629</v>
          </cell>
        </row>
        <row r="1590">
          <cell r="A1590">
            <v>203062181</v>
          </cell>
          <cell r="B1590" t="str">
            <v>ذمم _ حبيب الرحمن _ 4630</v>
          </cell>
        </row>
        <row r="1591">
          <cell r="A1591">
            <v>203062182</v>
          </cell>
          <cell r="B1591" t="str">
            <v>ذمم _ محمد مشرف _ 4631</v>
          </cell>
        </row>
        <row r="1592">
          <cell r="A1592">
            <v>203062183</v>
          </cell>
          <cell r="B1592" t="str">
            <v>ذمم _ رسماء بطحي  غازي العتيبي_3001</v>
          </cell>
        </row>
        <row r="1593">
          <cell r="A1593">
            <v>203062184</v>
          </cell>
          <cell r="B1593" t="str">
            <v>ذمم _ جواهر سالم هلال العتيبي_3002</v>
          </cell>
        </row>
        <row r="1594">
          <cell r="A1594">
            <v>203062185</v>
          </cell>
          <cell r="B1594" t="str">
            <v>ذمم _ عزه محمد الشهري_3003</v>
          </cell>
        </row>
        <row r="1595">
          <cell r="A1595">
            <v>203062186</v>
          </cell>
          <cell r="B1595" t="str">
            <v>ذمم _عائشة نايف عمر العتيبي_3004</v>
          </cell>
        </row>
        <row r="1596">
          <cell r="A1596">
            <v>203062187</v>
          </cell>
          <cell r="B1596" t="str">
            <v>وضحا طريقي عمر العتيبي_3007</v>
          </cell>
        </row>
        <row r="1597">
          <cell r="A1597">
            <v>203062188</v>
          </cell>
          <cell r="B1597" t="str">
            <v>سليمان علي عبدالله المسلم التميمي_3010</v>
          </cell>
        </row>
        <row r="1598">
          <cell r="A1598">
            <v>203062189</v>
          </cell>
          <cell r="B1598" t="str">
            <v>فيصل محمد عثمان خبراني_3011</v>
          </cell>
        </row>
        <row r="1599">
          <cell r="A1599">
            <v>203062190</v>
          </cell>
          <cell r="B1599" t="str">
            <v>عيشة مروعي محمد خبراني_3012</v>
          </cell>
        </row>
        <row r="1600">
          <cell r="A1600">
            <v>203062191</v>
          </cell>
          <cell r="B1600" t="str">
            <v>دلال نايف جاموس الشمري_3013</v>
          </cell>
        </row>
        <row r="1601">
          <cell r="A1601">
            <v>203062192</v>
          </cell>
          <cell r="B1601" t="str">
            <v>فاطمه محمد عثمان خبراني_3014</v>
          </cell>
        </row>
        <row r="1602">
          <cell r="A1602">
            <v>203062193</v>
          </cell>
          <cell r="B1602" t="str">
            <v>صيفية محمد عثمان خبراني_3015</v>
          </cell>
        </row>
        <row r="1603">
          <cell r="A1603">
            <v>203062194</v>
          </cell>
          <cell r="B1603" t="str">
            <v>سحر حسن مروعي خبراني_3018</v>
          </cell>
        </row>
        <row r="1604">
          <cell r="A1604">
            <v>203062195</v>
          </cell>
          <cell r="B1604" t="str">
            <v>متعبه علي عبدالله خبراني_3021</v>
          </cell>
        </row>
        <row r="1605">
          <cell r="A1605">
            <v>203062196</v>
          </cell>
          <cell r="B1605" t="str">
            <v>ليلة عثمان خبراني_3022</v>
          </cell>
        </row>
        <row r="1606">
          <cell r="A1606">
            <v>203062197</v>
          </cell>
          <cell r="B1606" t="str">
            <v>عبدالله سعد الشهراني_3024</v>
          </cell>
        </row>
        <row r="1607">
          <cell r="A1607">
            <v>203062198</v>
          </cell>
          <cell r="B1607" t="str">
            <v>حنان مريح سعد الشهراني_3025</v>
          </cell>
        </row>
        <row r="1608">
          <cell r="A1608">
            <v>203062199</v>
          </cell>
          <cell r="B1608" t="str">
            <v>شارع حسن شارع الرمثي_3026</v>
          </cell>
        </row>
        <row r="1609">
          <cell r="A1609">
            <v>203062200</v>
          </cell>
          <cell r="B1609" t="str">
            <v>خيرية نافع محمد عسيري_3028</v>
          </cell>
        </row>
        <row r="1610">
          <cell r="A1610">
            <v>203062201</v>
          </cell>
          <cell r="B1610" t="str">
            <v>مريم خليف مثني الحربي_3030</v>
          </cell>
        </row>
        <row r="1611">
          <cell r="A1611">
            <v>203062202</v>
          </cell>
          <cell r="B1611" t="str">
            <v>سعود محمد عبدالله المعدي_3031</v>
          </cell>
        </row>
        <row r="1612">
          <cell r="A1612">
            <v>203062203</v>
          </cell>
          <cell r="B1612" t="str">
            <v>نوره سعد عبدالله الشهراني_3033</v>
          </cell>
        </row>
        <row r="1613">
          <cell r="A1613">
            <v>203062204</v>
          </cell>
          <cell r="B1613" t="str">
            <v>غدير  سعود السبيعي_3034</v>
          </cell>
        </row>
        <row r="1614">
          <cell r="A1614">
            <v>203062205</v>
          </cell>
          <cell r="B1614" t="str">
            <v>سعاد محمد عثمان خبراني_3035</v>
          </cell>
        </row>
        <row r="1615">
          <cell r="A1615">
            <v>203062206</v>
          </cell>
          <cell r="B1615" t="str">
            <v>جميله يحي احمد خبراني_3036</v>
          </cell>
        </row>
        <row r="1616">
          <cell r="A1616">
            <v>203062207</v>
          </cell>
          <cell r="B1616" t="str">
            <v>مها صالح فنيس الاحمري_3038</v>
          </cell>
        </row>
        <row r="1617">
          <cell r="A1617">
            <v>203062208</v>
          </cell>
          <cell r="B1617" t="str">
            <v>عائشة محمد يحي القحطاني_3039</v>
          </cell>
        </row>
        <row r="1618">
          <cell r="A1618">
            <v>203062209</v>
          </cell>
          <cell r="B1618" t="str">
            <v>يزيد ابراهيم زيد السبيعي_3041</v>
          </cell>
        </row>
        <row r="1619">
          <cell r="A1619">
            <v>203062210</v>
          </cell>
          <cell r="B1619" t="str">
            <v>مشاعل محمد ابن مسفر القحطاني_3042</v>
          </cell>
        </row>
        <row r="1620">
          <cell r="A1620">
            <v>203062211</v>
          </cell>
          <cell r="B1620" t="str">
            <v>قذله علي عبدالله شعلان_3044</v>
          </cell>
        </row>
        <row r="1621">
          <cell r="A1621">
            <v>203062212</v>
          </cell>
          <cell r="B1621" t="str">
            <v>صالحه عبود سعد الشهراني_3045</v>
          </cell>
        </row>
        <row r="1622">
          <cell r="A1622">
            <v>203062213</v>
          </cell>
          <cell r="B1622" t="str">
            <v>----------------------لاغى _3046</v>
          </cell>
        </row>
        <row r="1623">
          <cell r="A1623">
            <v>203062214</v>
          </cell>
          <cell r="B1623" t="str">
            <v>حسايف عارف فارع العتيبي_3047</v>
          </cell>
        </row>
        <row r="1624">
          <cell r="A1624">
            <v>203062215</v>
          </cell>
          <cell r="B1624" t="str">
            <v>زايده مسفر ابن دليم القحطاني_3048</v>
          </cell>
        </row>
        <row r="1625">
          <cell r="A1625">
            <v>203062216</v>
          </cell>
          <cell r="B1625" t="str">
            <v>زهره عايض القحطاني_3049</v>
          </cell>
        </row>
        <row r="1626">
          <cell r="A1626">
            <v>203062217</v>
          </cell>
          <cell r="B1626" t="str">
            <v>مها حبيب عبيد الاحمري_3050</v>
          </cell>
        </row>
        <row r="1627">
          <cell r="A1627">
            <v>203062218</v>
          </cell>
          <cell r="B1627" t="str">
            <v>ذمم_ايمان السيف_3052</v>
          </cell>
        </row>
        <row r="1628">
          <cell r="A1628">
            <v>203062219</v>
          </cell>
          <cell r="B1628" t="str">
            <v>هيا عبدالله عبدالرحمن المعدي_3053</v>
          </cell>
        </row>
        <row r="1629">
          <cell r="A1629">
            <v>203062220</v>
          </cell>
          <cell r="B1629" t="str">
            <v>علي ابراهيم زيد السبيعي_3056</v>
          </cell>
        </row>
        <row r="1630">
          <cell r="A1630">
            <v>203062221</v>
          </cell>
          <cell r="B1630" t="str">
            <v>فاطمه شمروخ حويد العتيبي_3059</v>
          </cell>
        </row>
        <row r="1631">
          <cell r="A1631">
            <v>203062222</v>
          </cell>
          <cell r="B1631" t="str">
            <v>فهد عطا الله سالم العازمي_3060</v>
          </cell>
        </row>
        <row r="1632">
          <cell r="A1632">
            <v>203062223</v>
          </cell>
          <cell r="B1632" t="str">
            <v>سعود عبدالله سعود ال هلال_3061</v>
          </cell>
        </row>
        <row r="1633">
          <cell r="A1633">
            <v>203062224</v>
          </cell>
          <cell r="B1633" t="str">
            <v>حمد علي بن عبدالله ال مغيره_3062</v>
          </cell>
        </row>
        <row r="1634">
          <cell r="A1634">
            <v>203062225</v>
          </cell>
          <cell r="B1634" t="str">
            <v>هياء محمد بن عبدالله الحقباني_3064</v>
          </cell>
        </row>
        <row r="1635">
          <cell r="A1635">
            <v>203062226</v>
          </cell>
          <cell r="B1635" t="str">
            <v>غزوي مناحي عمر العتيبي_3065</v>
          </cell>
        </row>
        <row r="1636">
          <cell r="A1636">
            <v>203062227</v>
          </cell>
          <cell r="B1636" t="str">
            <v>الهنوف شباب محمد العتيبي_3066</v>
          </cell>
        </row>
        <row r="1637">
          <cell r="A1637">
            <v>203062228</v>
          </cell>
          <cell r="B1637" t="str">
            <v>روابي شباب محمد العتيبي_3067</v>
          </cell>
        </row>
        <row r="1638">
          <cell r="A1638">
            <v>203062229</v>
          </cell>
          <cell r="B1638" t="str">
            <v>عزيزة نائف عمر العتيبي_3068</v>
          </cell>
        </row>
        <row r="1639">
          <cell r="A1639">
            <v>203062230</v>
          </cell>
          <cell r="B1639" t="str">
            <v>ابتهال ابراهيم زيد السبيعي_3070</v>
          </cell>
        </row>
        <row r="1640">
          <cell r="A1640">
            <v>203062231</v>
          </cell>
          <cell r="B1640" t="str">
            <v>هياء ابراهيم زيد السبيعي_3071</v>
          </cell>
        </row>
        <row r="1641">
          <cell r="A1641">
            <v>203062232</v>
          </cell>
          <cell r="B1641" t="str">
            <v>ضاري طلال نايف الشمري_3072</v>
          </cell>
        </row>
        <row r="1642">
          <cell r="A1642">
            <v>203062233</v>
          </cell>
          <cell r="B1642" t="str">
            <v>نوره علي حمد الخطيب_3073</v>
          </cell>
        </row>
        <row r="1643">
          <cell r="A1643">
            <v>203062234</v>
          </cell>
          <cell r="B1643" t="str">
            <v>نوير مرزوق سلطان العتيبي_3074</v>
          </cell>
        </row>
        <row r="1644">
          <cell r="A1644">
            <v>203062235</v>
          </cell>
          <cell r="B1644" t="str">
            <v>بدرية نايف جاموس الشمري_3075</v>
          </cell>
        </row>
        <row r="1645">
          <cell r="A1645">
            <v>203062236</v>
          </cell>
          <cell r="B1645" t="str">
            <v>رغد علي عبدالله ال مغيره_3076</v>
          </cell>
        </row>
        <row r="1646">
          <cell r="A1646">
            <v>203062237</v>
          </cell>
          <cell r="B1646" t="str">
            <v>غيداء ناصر بن حمد التميمي_3077</v>
          </cell>
        </row>
        <row r="1647">
          <cell r="A1647">
            <v>203062238</v>
          </cell>
          <cell r="B1647" t="str">
            <v>حنان مسفر ابن دليم القحطاني_3078</v>
          </cell>
        </row>
        <row r="1648">
          <cell r="A1648">
            <v>203062239</v>
          </cell>
          <cell r="B1648" t="str">
            <v>رشاء عبدالرحمن شفلوت علي_3079</v>
          </cell>
        </row>
        <row r="1649">
          <cell r="A1649">
            <v>203062240</v>
          </cell>
          <cell r="B1649" t="str">
            <v>سعد مريح سعد الشهراني_3080</v>
          </cell>
        </row>
        <row r="1650">
          <cell r="A1650">
            <v>203062241</v>
          </cell>
          <cell r="B1650" t="str">
            <v>مني علي سعد ال زيدان_3081</v>
          </cell>
        </row>
        <row r="1651">
          <cell r="A1651">
            <v>203062242</v>
          </cell>
          <cell r="B1651" t="str">
            <v>زينب عبدالله صالح الحربي_3083</v>
          </cell>
        </row>
        <row r="1652">
          <cell r="A1652">
            <v>203062243</v>
          </cell>
          <cell r="B1652" t="str">
            <v>محمد عطيه سالم العازمي_3084</v>
          </cell>
        </row>
        <row r="1653">
          <cell r="A1653">
            <v>203062244</v>
          </cell>
          <cell r="B1653" t="str">
            <v>احمد عطا الله سالم السياف العازمي_3086</v>
          </cell>
        </row>
        <row r="1654">
          <cell r="A1654">
            <v>203062245</v>
          </cell>
          <cell r="B1654" t="str">
            <v>العنود عثمان محمد الشمري_3087</v>
          </cell>
        </row>
        <row r="1655">
          <cell r="A1655">
            <v>203062246</v>
          </cell>
          <cell r="B1655" t="str">
            <v>نوره ابراهيم عبد العزيز_3088</v>
          </cell>
        </row>
        <row r="1656">
          <cell r="A1656">
            <v>203062247</v>
          </cell>
          <cell r="B1656" t="str">
            <v>فاطمة علي السبيعي_3089</v>
          </cell>
        </row>
        <row r="1657">
          <cell r="A1657">
            <v>203062248</v>
          </cell>
          <cell r="B1657" t="str">
            <v>نوال عايض عبدالله القحطاني_3091</v>
          </cell>
        </row>
        <row r="1658">
          <cell r="A1658">
            <v>203062249</v>
          </cell>
          <cell r="B1658" t="str">
            <v>عهود عثمان محمد الشمري_3092</v>
          </cell>
        </row>
        <row r="1659">
          <cell r="A1659">
            <v>203062250</v>
          </cell>
          <cell r="B1659" t="str">
            <v>اميره العتيبي_3093</v>
          </cell>
        </row>
        <row r="1660">
          <cell r="A1660">
            <v>203062251</v>
          </cell>
          <cell r="B1660" t="str">
            <v>هاجر العتيبي_3094</v>
          </cell>
        </row>
        <row r="1661">
          <cell r="A1661">
            <v>203062252</v>
          </cell>
          <cell r="B1661" t="str">
            <v>عواطف العتيبي_3095</v>
          </cell>
        </row>
        <row r="1662">
          <cell r="A1662">
            <v>203062253</v>
          </cell>
          <cell r="B1662" t="str">
            <v>عديمة القسامي_3096</v>
          </cell>
        </row>
        <row r="1663">
          <cell r="A1663">
            <v>203062254</v>
          </cell>
          <cell r="B1663" t="str">
            <v>محمد علي العويس_3097</v>
          </cell>
        </row>
        <row r="1664">
          <cell r="A1664">
            <v>203062255</v>
          </cell>
          <cell r="B1664" t="str">
            <v>حنان الحارثي_3098</v>
          </cell>
        </row>
        <row r="1665">
          <cell r="A1665">
            <v>203062256</v>
          </cell>
          <cell r="B1665" t="str">
            <v>منيرة خليف سالم الشمري_3099</v>
          </cell>
        </row>
        <row r="1666">
          <cell r="A1666">
            <v>203062257</v>
          </cell>
          <cell r="B1666" t="str">
            <v>نهير سلمان سليمان العازمي_3101</v>
          </cell>
        </row>
        <row r="1667">
          <cell r="A1667">
            <v>203062258</v>
          </cell>
          <cell r="B1667" t="str">
            <v>مها ناصر مبارك الشهراني_3102</v>
          </cell>
        </row>
        <row r="1668">
          <cell r="A1668">
            <v>203062259</v>
          </cell>
          <cell r="B1668" t="str">
            <v>حليمه ناصر علي الاسمري_3104</v>
          </cell>
        </row>
        <row r="1669">
          <cell r="A1669">
            <v>203062260</v>
          </cell>
          <cell r="B1669" t="str">
            <v>نوره حماد حمد الدوسري_3106</v>
          </cell>
        </row>
        <row r="1670">
          <cell r="A1670">
            <v>203062261</v>
          </cell>
          <cell r="B1670" t="str">
            <v>عمره محمد علي القحطاني_3107</v>
          </cell>
        </row>
        <row r="1671">
          <cell r="A1671">
            <v>203062262</v>
          </cell>
          <cell r="B1671" t="str">
            <v>بشاير علي عبدالله القحطاني_3108</v>
          </cell>
        </row>
        <row r="1672">
          <cell r="A1672">
            <v>203062263</v>
          </cell>
          <cell r="B1672" t="str">
            <v>ريم عبدالله بن هادي النجراني_3109</v>
          </cell>
        </row>
        <row r="1673">
          <cell r="A1673">
            <v>203062264</v>
          </cell>
          <cell r="B1673" t="str">
            <v>فاطمه محمد سعيد القحطاني_3111</v>
          </cell>
        </row>
        <row r="1674">
          <cell r="A1674">
            <v>203062265</v>
          </cell>
          <cell r="B1674" t="str">
            <v>فاطمه مسفر دليم القحطاني_3112</v>
          </cell>
        </row>
        <row r="1675">
          <cell r="A1675">
            <v>203062266</v>
          </cell>
          <cell r="B1675" t="str">
            <v>العنود سالم بن عبدالله القحطاني_3116</v>
          </cell>
        </row>
        <row r="1676">
          <cell r="A1676">
            <v>203062267</v>
          </cell>
          <cell r="B1676" t="str">
            <v>منيرة عطيه زايد الحارثي_3118</v>
          </cell>
        </row>
        <row r="1677">
          <cell r="A1677">
            <v>203062268</v>
          </cell>
          <cell r="B1677" t="str">
            <v>هياء محمد سطام الشمري_3119</v>
          </cell>
        </row>
        <row r="1678">
          <cell r="A1678">
            <v>203062269</v>
          </cell>
          <cell r="B1678" t="str">
            <v>عائشة ظافر محمد الشهراني_3120</v>
          </cell>
        </row>
        <row r="1679">
          <cell r="A1679">
            <v>203062270</v>
          </cell>
          <cell r="B1679" t="str">
            <v>مها علي حمد السبيعي_3121</v>
          </cell>
        </row>
        <row r="1680">
          <cell r="A1680">
            <v>203062271</v>
          </cell>
          <cell r="B1680" t="str">
            <v>سعده سلمان سليمان العازمي_3122</v>
          </cell>
        </row>
        <row r="1681">
          <cell r="A1681">
            <v>203062272</v>
          </cell>
          <cell r="B1681" t="str">
            <v>خيرية علي القحطاني_3123</v>
          </cell>
        </row>
        <row r="1682">
          <cell r="A1682">
            <v>203062273</v>
          </cell>
          <cell r="B1682" t="str">
            <v>سعيد سعد عبدالله الشهراني_3124</v>
          </cell>
        </row>
        <row r="1683">
          <cell r="A1683">
            <v>203062274</v>
          </cell>
          <cell r="B1683" t="str">
            <v>عبدالله سعود زيد السبيعي_3125</v>
          </cell>
        </row>
        <row r="1684">
          <cell r="A1684">
            <v>203062275</v>
          </cell>
          <cell r="B1684" t="str">
            <v>نوري طريقي عمر العتيبي_3126</v>
          </cell>
        </row>
        <row r="1685">
          <cell r="A1685">
            <v>203062276</v>
          </cell>
          <cell r="B1685" t="str">
            <v>رفعه سالم عبدالله الدوسري_3127</v>
          </cell>
        </row>
        <row r="1686">
          <cell r="A1686">
            <v>203062277</v>
          </cell>
          <cell r="B1686" t="str">
            <v>نوره حمد علي السبيعي_3128</v>
          </cell>
        </row>
        <row r="1687">
          <cell r="A1687">
            <v>203062278</v>
          </cell>
          <cell r="B1687" t="str">
            <v>حنان حمد علي السبيعي_3129</v>
          </cell>
        </row>
        <row r="1688">
          <cell r="A1688">
            <v>203062279</v>
          </cell>
          <cell r="B1688" t="str">
            <v>نشميه محمد علي السبيعي_3130</v>
          </cell>
        </row>
        <row r="1689">
          <cell r="A1689">
            <v>203062280</v>
          </cell>
          <cell r="B1689" t="str">
            <v>الهنوف محمد علي السبيعي_3132</v>
          </cell>
        </row>
        <row r="1690">
          <cell r="A1690">
            <v>203062281</v>
          </cell>
          <cell r="B1690" t="str">
            <v>مرام صالح فنيس الاحمري_3133</v>
          </cell>
        </row>
        <row r="1691">
          <cell r="A1691">
            <v>203062282</v>
          </cell>
          <cell r="B1691" t="str">
            <v>عطره حسن مبارك الشهراني_3134</v>
          </cell>
        </row>
        <row r="1692">
          <cell r="A1692">
            <v>203062283</v>
          </cell>
          <cell r="B1692" t="str">
            <v>اماني حسن الحلو العنزي_3135</v>
          </cell>
        </row>
        <row r="1693">
          <cell r="A1693">
            <v>203062284</v>
          </cell>
          <cell r="B1693" t="str">
            <v>حصه خالد عبيد المطيري_3136</v>
          </cell>
        </row>
        <row r="1694">
          <cell r="A1694">
            <v>203062285</v>
          </cell>
          <cell r="B1694" t="str">
            <v>رحاب داله غويزي الروقي_3137</v>
          </cell>
        </row>
        <row r="1695">
          <cell r="A1695">
            <v>203062286</v>
          </cell>
          <cell r="B1695" t="str">
            <v>صالح سالم عايد العازمي_3138</v>
          </cell>
        </row>
        <row r="1696">
          <cell r="A1696">
            <v>203062287</v>
          </cell>
          <cell r="B1696" t="str">
            <v>منيره مسفر ابن دليم القحطاني_3139</v>
          </cell>
        </row>
        <row r="1697">
          <cell r="A1697">
            <v>203062288</v>
          </cell>
          <cell r="B1697" t="str">
            <v>نوال محمد بن راشد ال مغيره_3147</v>
          </cell>
        </row>
        <row r="1698">
          <cell r="A1698">
            <v>203062289</v>
          </cell>
          <cell r="B1698" t="str">
            <v>فلوه مسفر ابن دليم القحطاني_3148</v>
          </cell>
        </row>
        <row r="1699">
          <cell r="A1699">
            <v>203062290</v>
          </cell>
          <cell r="B1699" t="str">
            <v>عبد الله سلمان سعيد ال حفيان_3149</v>
          </cell>
        </row>
        <row r="1700">
          <cell r="A1700">
            <v>203062291</v>
          </cell>
          <cell r="B1700" t="str">
            <v>منيره عبود سعد الشهراني_3150</v>
          </cell>
        </row>
        <row r="1701">
          <cell r="A1701">
            <v>203062292</v>
          </cell>
          <cell r="B1701" t="str">
            <v>نجوي سعيد حارث عسيري_3151</v>
          </cell>
        </row>
        <row r="1702">
          <cell r="A1702">
            <v>203062293</v>
          </cell>
          <cell r="B1702" t="str">
            <v>فاطمه علي ناصر الشهراني_3152</v>
          </cell>
        </row>
        <row r="1703">
          <cell r="A1703">
            <v>203062294</v>
          </cell>
          <cell r="B1703" t="str">
            <v>ميعاد محمد سالم الاحمري_3153</v>
          </cell>
        </row>
        <row r="1704">
          <cell r="A1704">
            <v>203062295</v>
          </cell>
          <cell r="B1704" t="str">
            <v>فاطمه محمد احمد المنبهي_3154</v>
          </cell>
        </row>
        <row r="1705">
          <cell r="A1705">
            <v>203062296</v>
          </cell>
          <cell r="B1705" t="str">
            <v>هيله مريح سعد الشهراني_3155</v>
          </cell>
        </row>
        <row r="1706">
          <cell r="A1706">
            <v>203062297</v>
          </cell>
          <cell r="B1706" t="str">
            <v>سلمي يحي محمد الاسمري_3156</v>
          </cell>
        </row>
        <row r="1707">
          <cell r="A1707">
            <v>203062298</v>
          </cell>
          <cell r="B1707" t="str">
            <v>فوزية مريح سعد الشهراني_3157</v>
          </cell>
        </row>
        <row r="1708">
          <cell r="A1708">
            <v>203062299</v>
          </cell>
          <cell r="B1708" t="str">
            <v>صالحه سعيد مرعي القحطاني_3158</v>
          </cell>
        </row>
        <row r="1709">
          <cell r="A1709">
            <v>203062300</v>
          </cell>
          <cell r="B1709" t="str">
            <v>عائشة حسن مبارك الشهراني_3159</v>
          </cell>
        </row>
        <row r="1710">
          <cell r="A1710">
            <v>203062301</v>
          </cell>
          <cell r="B1710" t="str">
            <v>هيفاء علي محمد القحطاني_3160</v>
          </cell>
        </row>
        <row r="1711">
          <cell r="A1711">
            <v>203062302</v>
          </cell>
          <cell r="B1711" t="str">
            <v>مشعاء مبارك حمد الدوسري_3161</v>
          </cell>
        </row>
        <row r="1712">
          <cell r="A1712">
            <v>203062303</v>
          </cell>
          <cell r="B1712" t="str">
            <v>عطره مانع سالم الاحمري_3162</v>
          </cell>
        </row>
        <row r="1713">
          <cell r="A1713">
            <v>203062304</v>
          </cell>
          <cell r="B1713" t="str">
            <v>مشيرة سعيد علي القحطاني_3163</v>
          </cell>
        </row>
        <row r="1714">
          <cell r="A1714">
            <v>203062305</v>
          </cell>
          <cell r="B1714" t="str">
            <v>نواف سعد مشبب الاحمري_3164</v>
          </cell>
        </row>
        <row r="1715">
          <cell r="A1715">
            <v>203062306</v>
          </cell>
          <cell r="B1715" t="str">
            <v>هدي محمد القحطاني_3165</v>
          </cell>
        </row>
        <row r="1716">
          <cell r="A1716">
            <v>203062307</v>
          </cell>
          <cell r="B1716" t="str">
            <v>شيخه فهد صالح القحطاني_3166</v>
          </cell>
        </row>
        <row r="1717">
          <cell r="A1717">
            <v>203062308</v>
          </cell>
          <cell r="B1717" t="str">
            <v>رجحاء عبدالله سعيد الشهراني_3167</v>
          </cell>
        </row>
        <row r="1718">
          <cell r="A1718">
            <v>203062309</v>
          </cell>
          <cell r="B1718" t="str">
            <v>سامي يحي محمد الاسمري_3168</v>
          </cell>
        </row>
        <row r="1719">
          <cell r="A1719">
            <v>203062310</v>
          </cell>
          <cell r="B1719" t="str">
            <v>وصايف مريح سعد الشهراني_3169</v>
          </cell>
        </row>
        <row r="1720">
          <cell r="A1720">
            <v>203062311</v>
          </cell>
          <cell r="B1720" t="str">
            <v>مشاعل محمد حسن الشهراني_3170</v>
          </cell>
        </row>
        <row r="1721">
          <cell r="A1721">
            <v>203062312</v>
          </cell>
          <cell r="B1721" t="str">
            <v>فوزية صديق بن عبده سهلي_3171</v>
          </cell>
        </row>
        <row r="1722">
          <cell r="A1722">
            <v>203062313</v>
          </cell>
          <cell r="B1722" t="str">
            <v>رهام عبد الرحمن شفلوت القحاني_3172</v>
          </cell>
        </row>
        <row r="1723">
          <cell r="A1723">
            <v>203062314</v>
          </cell>
          <cell r="B1723" t="str">
            <v>مهند عبد الله سعد الشهراني_3173</v>
          </cell>
        </row>
        <row r="1724">
          <cell r="A1724">
            <v>203062315</v>
          </cell>
          <cell r="B1724" t="str">
            <v>وداد محمد ساري العتيبي_3174</v>
          </cell>
        </row>
        <row r="1725">
          <cell r="A1725">
            <v>203062316</v>
          </cell>
          <cell r="B1725" t="str">
            <v>المها بندر عبدالله العتيبي_3175</v>
          </cell>
        </row>
        <row r="1726">
          <cell r="A1726">
            <v>203062317</v>
          </cell>
          <cell r="B1726" t="str">
            <v>نجود صالح عبدالله الريشي_3177</v>
          </cell>
        </row>
        <row r="1727">
          <cell r="A1727">
            <v>203062318</v>
          </cell>
          <cell r="B1727" t="str">
            <v>سميه محمد حسن الشهراني_3178</v>
          </cell>
        </row>
        <row r="1728">
          <cell r="A1728">
            <v>203062319</v>
          </cell>
          <cell r="B1728" t="str">
            <v>غيداء علي محمد القحطاني_3179</v>
          </cell>
        </row>
        <row r="1729">
          <cell r="A1729">
            <v>203062320</v>
          </cell>
          <cell r="B1729" t="str">
            <v>اسرار احمد سعيد الاحمري_3180</v>
          </cell>
        </row>
        <row r="1730">
          <cell r="A1730">
            <v>203062321</v>
          </cell>
          <cell r="B1730" t="str">
            <v>شريفه سفلوت محمد القحطاني_3181</v>
          </cell>
        </row>
        <row r="1731">
          <cell r="A1731">
            <v>203062322</v>
          </cell>
          <cell r="B1731" t="str">
            <v>اصايل احمد سعيد الاحمري_3182</v>
          </cell>
        </row>
        <row r="1732">
          <cell r="A1732">
            <v>203062323</v>
          </cell>
          <cell r="B1732" t="str">
            <v>ظافره محمد سعيد القحطاني_3183</v>
          </cell>
        </row>
        <row r="1733">
          <cell r="A1733">
            <v>203062324</v>
          </cell>
          <cell r="B1733" t="str">
            <v>مريم عبد الله ابراهيم الدخان_3184</v>
          </cell>
        </row>
        <row r="1734">
          <cell r="A1734">
            <v>203062325</v>
          </cell>
          <cell r="B1734" t="str">
            <v>ذمم_ محمود جلال ابو طير -1154</v>
          </cell>
        </row>
        <row r="1735">
          <cell r="A1735">
            <v>203062326</v>
          </cell>
          <cell r="B1735" t="str">
            <v>ذمم _محمد شكيل مياه -4637</v>
          </cell>
        </row>
        <row r="1736">
          <cell r="A1736">
            <v>203062327</v>
          </cell>
          <cell r="B1736" t="str">
            <v>ذمم _ ديليراج نيبالى -4638</v>
          </cell>
        </row>
        <row r="1737">
          <cell r="A1737">
            <v>203062328</v>
          </cell>
          <cell r="B1737" t="str">
            <v>ذمم_صلاح الدين عبد الحى_ عمالة خارجية</v>
          </cell>
        </row>
        <row r="1738">
          <cell r="A1738">
            <v>203062329</v>
          </cell>
          <cell r="B1738" t="str">
            <v>ذمم_شوجى مهين _عمالة خارجية</v>
          </cell>
        </row>
        <row r="1739">
          <cell r="A1739">
            <v>203062330</v>
          </cell>
          <cell r="B1739" t="str">
            <v>ذمم  _ ادجار ألان جونزا جاكروز_1155</v>
          </cell>
        </row>
        <row r="1740">
          <cell r="A1740">
            <v>203062331</v>
          </cell>
          <cell r="B1740" t="str">
            <v>نايف محمد حمود العلوي الشمري_3176</v>
          </cell>
        </row>
        <row r="1741">
          <cell r="A1741">
            <v>203062332</v>
          </cell>
          <cell r="B1741" t="str">
            <v>ذمم _ محمد عابد عابد_4622</v>
          </cell>
        </row>
        <row r="1742">
          <cell r="A1742">
            <v>203062333</v>
          </cell>
          <cell r="B1742" t="str">
            <v>ذمم_ مصطفي امين صابر صابر_4632</v>
          </cell>
        </row>
        <row r="1743">
          <cell r="A1743">
            <v>203062334</v>
          </cell>
          <cell r="B1743" t="str">
            <v>ذمم _ اسماعيل عطيه عبد المنعم محمود _4633</v>
          </cell>
        </row>
        <row r="1744">
          <cell r="A1744">
            <v>203062335</v>
          </cell>
          <cell r="B1744" t="str">
            <v>ذمم _ محمد منصور محمد حجاب_4634</v>
          </cell>
        </row>
        <row r="1745">
          <cell r="A1745">
            <v>203062336</v>
          </cell>
          <cell r="B1745" t="str">
            <v>ذمم _ رضا حسن محمود شتا_4635</v>
          </cell>
        </row>
        <row r="1746">
          <cell r="A1746">
            <v>203062337</v>
          </cell>
          <cell r="B1746" t="str">
            <v>ذمم _ محمود محمود عبد الله كشك_4636</v>
          </cell>
        </row>
        <row r="1747">
          <cell r="A1747">
            <v>203062338</v>
          </cell>
          <cell r="B1747" t="str">
            <v>ذمم  _ كارثى كين سيفا راج _1156</v>
          </cell>
        </row>
        <row r="1748">
          <cell r="A1748">
            <v>203062339</v>
          </cell>
          <cell r="B1748" t="str">
            <v>ذمم _ محمد اسرافيل _4642</v>
          </cell>
        </row>
        <row r="1749">
          <cell r="A1749">
            <v>203062340</v>
          </cell>
          <cell r="B1749" t="str">
            <v>ذمم _ اشرف على خان _4643</v>
          </cell>
        </row>
        <row r="1750">
          <cell r="A1750">
            <v>203062341</v>
          </cell>
          <cell r="B1750" t="str">
            <v>ذمم _ موزنى مياه _4644</v>
          </cell>
        </row>
        <row r="1751">
          <cell r="A1751">
            <v>203062342</v>
          </cell>
          <cell r="B1751" t="str">
            <v>ذمم _ محمد انى مياه _4645</v>
          </cell>
        </row>
        <row r="1752">
          <cell r="A1752">
            <v>203062343</v>
          </cell>
          <cell r="B1752" t="str">
            <v>ذمم _ محمد روستم على مياه _4646</v>
          </cell>
        </row>
        <row r="1753">
          <cell r="A1753">
            <v>203062344</v>
          </cell>
          <cell r="B1753" t="str">
            <v>ذمم _ توفزال حسين _4647</v>
          </cell>
        </row>
        <row r="1754">
          <cell r="A1754">
            <v>203062345</v>
          </cell>
          <cell r="B1754" t="str">
            <v>ذمم _ بشوجيت داس  _4648</v>
          </cell>
        </row>
        <row r="1755">
          <cell r="A1755">
            <v>203062346</v>
          </cell>
          <cell r="B1755" t="str">
            <v>ذمم _ رشاد رشاد الشهيدى محمد  -4639</v>
          </cell>
        </row>
        <row r="1756">
          <cell r="A1756">
            <v>203062347</v>
          </cell>
          <cell r="B1756" t="str">
            <v>ذمم _ محمد رمضان خان -4640</v>
          </cell>
        </row>
        <row r="1757">
          <cell r="A1757">
            <v>203062348</v>
          </cell>
          <cell r="B1757" t="str">
            <v>ذمم _ محمود نبجان شيخ -4641</v>
          </cell>
        </row>
        <row r="1758">
          <cell r="A1758">
            <v>203062349</v>
          </cell>
          <cell r="B1758" t="str">
            <v>ذمم _ سنتسون اولناجان بلداد  _4649</v>
          </cell>
        </row>
        <row r="1759">
          <cell r="A1759">
            <v>203062351</v>
          </cell>
          <cell r="B1759" t="str">
            <v>ذمم _ اسامه عبد الله محمد معدي _ 3185</v>
          </cell>
        </row>
        <row r="1760">
          <cell r="A1760">
            <v>203062352</v>
          </cell>
          <cell r="B1760" t="str">
            <v>ذمم _ عبد الله ناصر عبد العزيز الصويغ_3186</v>
          </cell>
        </row>
        <row r="1761">
          <cell r="A1761">
            <v>203062353</v>
          </cell>
          <cell r="B1761" t="str">
            <v>ذمم _ حصه سلطان حمود السبيعي_3187</v>
          </cell>
        </row>
        <row r="1762">
          <cell r="A1762">
            <v>203062354</v>
          </cell>
          <cell r="B1762" t="str">
            <v>ذمم _ عفاف معيوب ثواب الرشيدي_3188</v>
          </cell>
        </row>
        <row r="1763">
          <cell r="A1763">
            <v>203062355</v>
          </cell>
          <cell r="B1763" t="str">
            <v>ذمم _ محمد الامين انتاج  -4652</v>
          </cell>
        </row>
        <row r="1764">
          <cell r="A1764">
            <v>203062356</v>
          </cell>
          <cell r="B1764" t="str">
            <v>ذمم _ رضوان محمد سليم العطار _1158</v>
          </cell>
        </row>
        <row r="1765">
          <cell r="A1765">
            <v>203062357</v>
          </cell>
          <cell r="B1765" t="str">
            <v>ذمم _  ابراهيم حلمي ابراهيم فرج - 4650</v>
          </cell>
        </row>
        <row r="1766">
          <cell r="A1766">
            <v>203062358</v>
          </cell>
          <cell r="B1766" t="str">
            <v>ذمم _ ذميز محمد بوتور _1159</v>
          </cell>
        </row>
        <row r="1767">
          <cell r="A1767">
            <v>203062359</v>
          </cell>
          <cell r="B1767" t="str">
            <v>ذمم _ ماجد اقبال محمد طالب حسين _1160</v>
          </cell>
        </row>
        <row r="1768">
          <cell r="A1768">
            <v>203062360</v>
          </cell>
          <cell r="B1768" t="str">
            <v>ذمم _ على وصفى عمر حمزة _1161</v>
          </cell>
        </row>
        <row r="1769">
          <cell r="A1769">
            <v>203062361</v>
          </cell>
          <cell r="B1769" t="str">
            <v>ذمم _ بيير احمد -4654</v>
          </cell>
        </row>
        <row r="1770">
          <cell r="A1770">
            <v>203062362</v>
          </cell>
          <cell r="B1770" t="str">
            <v>ذمم _ يوسف الرشيدي _ 1157</v>
          </cell>
        </row>
        <row r="1771">
          <cell r="A1771">
            <v>203062363</v>
          </cell>
          <cell r="B1771" t="str">
            <v>ذمم _ ذكريا السيد ابراهيم -4656</v>
          </cell>
        </row>
        <row r="1772">
          <cell r="A1772">
            <v>203062364</v>
          </cell>
          <cell r="B1772" t="str">
            <v>ذمم _ احمد حمدى عبد الرسول -4657</v>
          </cell>
        </row>
        <row r="1773">
          <cell r="A1773">
            <v>203062365</v>
          </cell>
          <cell r="B1773" t="str">
            <v>ذمم _ احمد مصطفي الطوخي _1163</v>
          </cell>
        </row>
        <row r="1774">
          <cell r="A1774">
            <v>203062366</v>
          </cell>
          <cell r="B1774" t="str">
            <v>ذمم _ محمد ابوالخير حسن  راضي_4661</v>
          </cell>
        </row>
        <row r="1775">
          <cell r="A1775">
            <v>203062367</v>
          </cell>
          <cell r="B1775" t="str">
            <v>ذمم _  ALBERT LOUS_ 310</v>
          </cell>
        </row>
        <row r="1776">
          <cell r="A1776">
            <v>203062368</v>
          </cell>
          <cell r="B1776" t="str">
            <v>ذمم _ جلال  احمد _ 310</v>
          </cell>
        </row>
        <row r="1777">
          <cell r="A1777">
            <v>203062369</v>
          </cell>
          <cell r="B1777" t="str">
            <v>ذمم _ عبد الستار _ 310</v>
          </cell>
        </row>
        <row r="1778">
          <cell r="A1778">
            <v>203062370</v>
          </cell>
          <cell r="B1778" t="str">
            <v>ذمم _ مصطفي افضل رحمان سهيل  _ 310</v>
          </cell>
        </row>
        <row r="1779">
          <cell r="A1779">
            <v>203062371</v>
          </cell>
          <cell r="B1779" t="str">
            <v>ذمم _ محمد عبد الرحمن  _ 310</v>
          </cell>
        </row>
        <row r="1780">
          <cell r="A1780">
            <v>203062373</v>
          </cell>
          <cell r="B1780" t="str">
            <v>ذمم _ ثرى بابلوب داش -4663</v>
          </cell>
        </row>
        <row r="1781">
          <cell r="A1781">
            <v>203062374</v>
          </cell>
          <cell r="B1781" t="str">
            <v>ذمم _ اسلام ابراهيم زهران _4658</v>
          </cell>
        </row>
        <row r="1782">
          <cell r="A1782">
            <v>203062375</v>
          </cell>
          <cell r="B1782" t="str">
            <v>ذمم _ خورشيد علي عامر حنيني_4659</v>
          </cell>
        </row>
        <row r="1783">
          <cell r="A1783">
            <v>203062376</v>
          </cell>
          <cell r="B1783" t="str">
            <v>ذمم _ عدنان خان افزال وحيد _4660</v>
          </cell>
        </row>
        <row r="1784">
          <cell r="A1784">
            <v>203062377</v>
          </cell>
          <cell r="B1784" t="str">
            <v>ذمم _ كوكان داس _ 4664</v>
          </cell>
        </row>
        <row r="1785">
          <cell r="A1785">
            <v>203062378</v>
          </cell>
          <cell r="B1785" t="str">
            <v>ذمم _ محمد سليم نوازن خان _ 4665</v>
          </cell>
        </row>
        <row r="1786">
          <cell r="A1786">
            <v>203062379</v>
          </cell>
          <cell r="B1786" t="str">
            <v>ذمم _ حبيب نواز حكيم الله خان _ 4666.</v>
          </cell>
        </row>
        <row r="1787">
          <cell r="A1787">
            <v>203062380</v>
          </cell>
          <cell r="B1787" t="str">
            <v>ذمم _ مهره محمد مسفر القحطاني_3190</v>
          </cell>
        </row>
        <row r="1788">
          <cell r="A1788">
            <v>203062381</v>
          </cell>
          <cell r="B1788" t="str">
            <v>ذمم _ محمد السيد الخولي _ 4668.</v>
          </cell>
        </row>
        <row r="1789">
          <cell r="A1789">
            <v>203062382</v>
          </cell>
          <cell r="B1789" t="str">
            <v>ذمم _ احمد محمد ابراهيم  _ 4667.</v>
          </cell>
        </row>
        <row r="1790">
          <cell r="A1790">
            <v>203062383</v>
          </cell>
          <cell r="B1790" t="str">
            <v>سارة محمد حسن الشهراني_3189</v>
          </cell>
        </row>
        <row r="1791">
          <cell r="A1791">
            <v>203062384</v>
          </cell>
          <cell r="B1791" t="str">
            <v>ذمم _ حكيم خان امان  _ 4669.</v>
          </cell>
        </row>
        <row r="1792">
          <cell r="A1792">
            <v>203062385</v>
          </cell>
          <cell r="B1792" t="str">
            <v>ذمم _ السيد سالم محمد المدني _ 4670.</v>
          </cell>
        </row>
        <row r="1793">
          <cell r="A1793">
            <v>203062386</v>
          </cell>
          <cell r="B1793" t="str">
            <v>ذمم _ محمد محمود محمد محمود _4671</v>
          </cell>
        </row>
        <row r="1794">
          <cell r="A1794">
            <v>203062387</v>
          </cell>
          <cell r="B1794" t="str">
            <v>ذمم _ سيد عبد المنصور _310</v>
          </cell>
        </row>
        <row r="1795">
          <cell r="A1795">
            <v>203062388</v>
          </cell>
          <cell r="B1795" t="str">
            <v>ذمم_ حكيم الدين امين الدين -4672</v>
          </cell>
        </row>
        <row r="1796">
          <cell r="A1796">
            <v>203062389</v>
          </cell>
          <cell r="B1796" t="str">
            <v>ذمم _ جون فيليب فالوباليل _4653</v>
          </cell>
        </row>
        <row r="1797">
          <cell r="A1797">
            <v>203062390</v>
          </cell>
          <cell r="B1797" t="str">
            <v>ذمم _ يوسف عايد مرزوق الشمري_1165</v>
          </cell>
        </row>
        <row r="1798">
          <cell r="A1798">
            <v>203062391</v>
          </cell>
          <cell r="B1798" t="str">
            <v>ذمم _ عبدالهادي محمد سالم _ 4673</v>
          </cell>
        </row>
        <row r="1799">
          <cell r="A1799">
            <v>203062392</v>
          </cell>
          <cell r="B1799" t="str">
            <v>ذمم _ محمود سعيد طه عليوه_ 1162</v>
          </cell>
        </row>
        <row r="1800">
          <cell r="A1800">
            <v>203062393</v>
          </cell>
          <cell r="B1800" t="str">
            <v>ذمم _ لؤي اشرف يوسف احمد محمود _ 1164</v>
          </cell>
        </row>
        <row r="1801">
          <cell r="A1801">
            <v>203062394</v>
          </cell>
          <cell r="B1801" t="str">
            <v>ذمم _ شابو كاندير امبان انتو_4651</v>
          </cell>
        </row>
        <row r="1802">
          <cell r="A1802">
            <v>203062395</v>
          </cell>
          <cell r="B1802" t="str">
            <v>ذمم _ محمد محمود محمد علوان _ 4655</v>
          </cell>
        </row>
        <row r="1803">
          <cell r="A1803">
            <v>203062396</v>
          </cell>
          <cell r="B1803" t="str">
            <v>ذمم_ حسن ابراهيم حسان ابراهيم-4674</v>
          </cell>
        </row>
        <row r="1804">
          <cell r="A1804">
            <v>203062397</v>
          </cell>
          <cell r="B1804" t="str">
            <v>ذمم _ عمار سيف قائد العقيبي_1166</v>
          </cell>
        </row>
        <row r="1805">
          <cell r="A1805">
            <v>203062398</v>
          </cell>
          <cell r="B1805" t="str">
            <v>ذمم _عبدالعزيز محمد حمادة عنيق _310</v>
          </cell>
        </row>
        <row r="1806">
          <cell r="A1806">
            <v>203062399</v>
          </cell>
          <cell r="B1806" t="str">
            <v>ذمم _ كومار افضل افضل محمود_1167</v>
          </cell>
        </row>
        <row r="1807">
          <cell r="A1807">
            <v>203062400</v>
          </cell>
          <cell r="B1807" t="str">
            <v>ذمم _مصطفي مليجي محمد المليجي _4662</v>
          </cell>
        </row>
        <row r="1808">
          <cell r="A1808">
            <v>203062401</v>
          </cell>
          <cell r="B1808" t="str">
            <v>ذمم _ ابو نصار _4679</v>
          </cell>
        </row>
        <row r="1809">
          <cell r="A1809">
            <v>203062402</v>
          </cell>
          <cell r="B1809" t="str">
            <v>ذمم _ عاصف شعيب _4680</v>
          </cell>
        </row>
        <row r="1810">
          <cell r="A1810">
            <v>203062403</v>
          </cell>
          <cell r="B1810" t="str">
            <v>ذمم_ شاهفاز عابد الحي _4681</v>
          </cell>
        </row>
        <row r="1811">
          <cell r="A1811">
            <v>203062404</v>
          </cell>
          <cell r="B1811" t="str">
            <v>ذمم_ياسر فاروق جمال الدين العادلي_1169</v>
          </cell>
        </row>
        <row r="1812">
          <cell r="A1812">
            <v>203062405</v>
          </cell>
          <cell r="B1812" t="str">
            <v>ذمم_محمد افتخار علم_1170</v>
          </cell>
        </row>
        <row r="1813">
          <cell r="A1813">
            <v>203062406</v>
          </cell>
          <cell r="B1813" t="str">
            <v>ذمم_سيديش سانجاي اتافالي_1171</v>
          </cell>
        </row>
        <row r="1814">
          <cell r="A1814">
            <v>203062407</v>
          </cell>
          <cell r="B1814" t="str">
            <v>ذمم_محمد  أفضل_4682</v>
          </cell>
        </row>
        <row r="1815">
          <cell r="A1815">
            <v>203062408</v>
          </cell>
          <cell r="B1815" t="str">
            <v>ذمم_محمد جواد_4683</v>
          </cell>
        </row>
        <row r="1816">
          <cell r="A1816">
            <v>203062409</v>
          </cell>
          <cell r="B1816" t="str">
            <v>ذمم_صبحي صديق علي_4684</v>
          </cell>
        </row>
        <row r="1817">
          <cell r="A1817">
            <v>203062410</v>
          </cell>
          <cell r="B1817" t="str">
            <v>ذمم_ايتواري اسلو_4685</v>
          </cell>
        </row>
        <row r="1818">
          <cell r="A1818">
            <v>203062411</v>
          </cell>
          <cell r="B1818" t="str">
            <v>ذمم_افجال علم_4686</v>
          </cell>
        </row>
        <row r="1819">
          <cell r="A1819">
            <v>203062412</v>
          </cell>
          <cell r="B1819" t="str">
            <v>ذمم_تبريج علم_4687</v>
          </cell>
        </row>
        <row r="1820">
          <cell r="A1820">
            <v>203062413</v>
          </cell>
          <cell r="B1820" t="str">
            <v>ذمم_محمد مياجان_4688</v>
          </cell>
        </row>
        <row r="1821">
          <cell r="A1821">
            <v>203062414</v>
          </cell>
          <cell r="B1821" t="str">
            <v>ذمم_تيلاك باهاري_4689</v>
          </cell>
        </row>
        <row r="1822">
          <cell r="A1822">
            <v>203062415</v>
          </cell>
          <cell r="B1822" t="str">
            <v>ذمم_ألوج ملاح_4690</v>
          </cell>
        </row>
        <row r="1823">
          <cell r="A1823">
            <v>203062416</v>
          </cell>
          <cell r="B1823" t="str">
            <v>ذمم_كاملش ملاح_4691</v>
          </cell>
        </row>
        <row r="1824">
          <cell r="A1824">
            <v>203062417</v>
          </cell>
          <cell r="B1824" t="str">
            <v>ذمم_تيكا رام دانجي_4692</v>
          </cell>
        </row>
        <row r="1825">
          <cell r="A1825">
            <v>203062418</v>
          </cell>
          <cell r="B1825" t="str">
            <v>ذمم_ساتيانارايان ثارو_4693</v>
          </cell>
        </row>
        <row r="1826">
          <cell r="A1826">
            <v>203062419</v>
          </cell>
          <cell r="B1826" t="str">
            <v>ذمم_رامكوال ساه رونيار_4694</v>
          </cell>
        </row>
        <row r="1827">
          <cell r="A1827">
            <v>203062420</v>
          </cell>
          <cell r="B1827" t="str">
            <v>ذمم_هوم نات كاجمير_4695</v>
          </cell>
        </row>
        <row r="1828">
          <cell r="A1828">
            <v>203062421</v>
          </cell>
          <cell r="B1828" t="str">
            <v>ذمم_كادجا بهادور ثابا_4696</v>
          </cell>
        </row>
        <row r="1829">
          <cell r="A1829">
            <v>203062422</v>
          </cell>
          <cell r="B1829" t="str">
            <v>ذمم_لاكسمي براساد لاكاندري_4697</v>
          </cell>
        </row>
        <row r="1830">
          <cell r="A1830">
            <v>203062423</v>
          </cell>
          <cell r="B1830" t="str">
            <v>ذمم_بيد نارايان كاجمير_4698</v>
          </cell>
        </row>
        <row r="1831">
          <cell r="A1831">
            <v>203062424</v>
          </cell>
          <cell r="B1831" t="str">
            <v>ذمم_رامجيت ملاح_4699</v>
          </cell>
        </row>
        <row r="1832">
          <cell r="A1832">
            <v>203062425</v>
          </cell>
          <cell r="B1832" t="str">
            <v>ذمم_بانشرام ملاح_4700</v>
          </cell>
        </row>
        <row r="1833">
          <cell r="A1833">
            <v>203062426</v>
          </cell>
          <cell r="B1833" t="str">
            <v>ذمم_بابو ملاح_4701</v>
          </cell>
        </row>
        <row r="1834">
          <cell r="A1834">
            <v>203062427</v>
          </cell>
          <cell r="B1834" t="str">
            <v>ذمم_عمار الملاح_4702</v>
          </cell>
        </row>
        <row r="1835">
          <cell r="A1835">
            <v>203062428</v>
          </cell>
          <cell r="B1835" t="str">
            <v>ذمم_شاندرا لال وايبا_4703</v>
          </cell>
        </row>
        <row r="1836">
          <cell r="A1836">
            <v>203062429</v>
          </cell>
          <cell r="B1836" t="str">
            <v>ذمم_راتنا بهادور ثوكار_4704</v>
          </cell>
        </row>
        <row r="1837">
          <cell r="A1837">
            <v>203062430</v>
          </cell>
          <cell r="B1837" t="str">
            <v>ذمم_راج مان مقتان_4705</v>
          </cell>
        </row>
        <row r="1838">
          <cell r="A1838">
            <v>203062431</v>
          </cell>
          <cell r="B1838" t="str">
            <v>ذمم_مانوج سينغ_4706</v>
          </cell>
        </row>
        <row r="1839">
          <cell r="A1839">
            <v>203062432</v>
          </cell>
          <cell r="B1839" t="str">
            <v>ذمم_داسكندار ملاح_4707</v>
          </cell>
        </row>
        <row r="1840">
          <cell r="A1840">
            <v>203062433</v>
          </cell>
          <cell r="B1840" t="str">
            <v>ذمم_غوري شكار ملاح_4708</v>
          </cell>
        </row>
        <row r="1841">
          <cell r="A1841">
            <v>203062434</v>
          </cell>
          <cell r="B1841" t="str">
            <v>ذمم_جاي رام ملاح_4709</v>
          </cell>
        </row>
        <row r="1842">
          <cell r="A1842">
            <v>203062435</v>
          </cell>
          <cell r="B1842" t="str">
            <v>ذمم_دينيش لاكاندري_4710</v>
          </cell>
        </row>
        <row r="1843">
          <cell r="A1843">
            <v>203062436</v>
          </cell>
          <cell r="B1843" t="str">
            <v>ذمم_سوم لال تامانج_4711</v>
          </cell>
        </row>
        <row r="1844">
          <cell r="A1844">
            <v>203062437</v>
          </cell>
          <cell r="B1844" t="str">
            <v>ذمم_شوتلال ملاح_4712</v>
          </cell>
        </row>
        <row r="1845">
          <cell r="A1845">
            <v>203062438</v>
          </cell>
          <cell r="B1845" t="str">
            <v>ذمم_رامبهو ملاح_4713</v>
          </cell>
        </row>
        <row r="1846">
          <cell r="A1846">
            <v>203062439</v>
          </cell>
          <cell r="B1846" t="str">
            <v>ذمم _ نايف عطااللة العازمي _ المنصورة-3196</v>
          </cell>
        </row>
        <row r="1847">
          <cell r="A1847">
            <v>203062440</v>
          </cell>
          <cell r="B1847" t="str">
            <v>ذمم _ حصة العتيبي _ المنصورة-3197</v>
          </cell>
        </row>
        <row r="1848">
          <cell r="A1848">
            <v>203062441</v>
          </cell>
          <cell r="B1848" t="str">
            <v>ذمم _ رند محمد المعدي _ المنصورة-3198</v>
          </cell>
        </row>
        <row r="1849">
          <cell r="A1849">
            <v>203062442</v>
          </cell>
          <cell r="B1849" t="str">
            <v>ذمم _ حصة محمد مسفر السلمي _ المنصورة-3199</v>
          </cell>
        </row>
        <row r="1850">
          <cell r="A1850">
            <v>203062443</v>
          </cell>
          <cell r="B1850" t="str">
            <v>ذمم _ محمد صلاح عدلان ابراهيم _ 4678</v>
          </cell>
        </row>
        <row r="1851">
          <cell r="A1851">
            <v>203062444</v>
          </cell>
          <cell r="B1851" t="str">
            <v>ذمم _محمد فاروق مياة _ 4716</v>
          </cell>
        </row>
        <row r="1852">
          <cell r="A1852">
            <v>203062445</v>
          </cell>
          <cell r="B1852" t="str">
            <v>ذمم _ محمود سميح محمد الشاذلي  _ 4715</v>
          </cell>
        </row>
        <row r="1853">
          <cell r="A1853">
            <v>203062446</v>
          </cell>
          <cell r="B1853" t="str">
            <v>ذمم _ شاة جيبيل اسلام _ 4717</v>
          </cell>
        </row>
        <row r="1854">
          <cell r="A1854">
            <v>203062447</v>
          </cell>
          <cell r="B1854" t="str">
            <v>ذمم _ محمد راسل برود هاني _ 4718</v>
          </cell>
        </row>
        <row r="1855">
          <cell r="A1855">
            <v>203062448</v>
          </cell>
          <cell r="B1855" t="str">
            <v>ذمم _ محمود عبداللة احمد شعبان _ 4723</v>
          </cell>
        </row>
        <row r="1856">
          <cell r="A1856">
            <v>203062449</v>
          </cell>
          <cell r="B1856" t="str">
            <v>ذمم _ رضا عبدالنبي احمد فريج _ 4719</v>
          </cell>
        </row>
        <row r="1857">
          <cell r="A1857">
            <v>203062450</v>
          </cell>
          <cell r="B1857" t="str">
            <v>ذمم _ فاروق خان محمد عمر _ 4725</v>
          </cell>
        </row>
        <row r="1858">
          <cell r="A1858">
            <v>203062451</v>
          </cell>
          <cell r="B1858" t="str">
            <v>ذمم _ عطاء الرحمن شعيب _ 4726</v>
          </cell>
        </row>
        <row r="1859">
          <cell r="A1859">
            <v>203062452</v>
          </cell>
          <cell r="B1859" t="str">
            <v>ذمم _ منيب احمد مالك _ 4727</v>
          </cell>
        </row>
        <row r="1860">
          <cell r="A1860">
            <v>203062453</v>
          </cell>
          <cell r="B1860" t="str">
            <v>ذمم _ محمد ياسين زمان _ 4728</v>
          </cell>
        </row>
        <row r="1861">
          <cell r="A1861">
            <v>203062454</v>
          </cell>
          <cell r="B1861" t="str">
            <v>ذمم _ شجات حسين بشير_ 4729</v>
          </cell>
        </row>
        <row r="1862">
          <cell r="A1862">
            <v>203062455</v>
          </cell>
          <cell r="B1862" t="str">
            <v>ذمم _ فضل كريم عبدالوكيل 4730</v>
          </cell>
        </row>
        <row r="1863">
          <cell r="A1863">
            <v>203062456</v>
          </cell>
          <cell r="B1863" t="str">
            <v>ذمم _ محمد شفيق محمد مسكين _4731</v>
          </cell>
        </row>
        <row r="1864">
          <cell r="A1864">
            <v>203062457</v>
          </cell>
          <cell r="B1864" t="str">
            <v>ذمم _ محمد حياة شيرين _4732</v>
          </cell>
        </row>
        <row r="1865">
          <cell r="A1865">
            <v>203062458</v>
          </cell>
          <cell r="B1865" t="str">
            <v>ذمم _ محمد بشار محمد سعيد_1168</v>
          </cell>
        </row>
        <row r="1866">
          <cell r="A1866">
            <v>203062459</v>
          </cell>
          <cell r="B1866" t="str">
            <v>ذمم _ سيد عبدالظهير محمد _ 4744</v>
          </cell>
        </row>
        <row r="1867">
          <cell r="A1867">
            <v>203062460</v>
          </cell>
          <cell r="B1867" t="str">
            <v>ذمم _ عماد السعيد محمد الجزار_4675</v>
          </cell>
        </row>
        <row r="1868">
          <cell r="A1868">
            <v>203062461</v>
          </cell>
          <cell r="B1868" t="str">
            <v>ذمم _ محمد سعيد اسماعيل زيان _4676</v>
          </cell>
        </row>
        <row r="1869">
          <cell r="A1869">
            <v>203062462</v>
          </cell>
          <cell r="B1869" t="str">
            <v>ذمم _ محمد زهيب محمد صادق _4734</v>
          </cell>
        </row>
        <row r="1870">
          <cell r="A1870">
            <v>203062463</v>
          </cell>
          <cell r="B1870" t="str">
            <v>ذمم _ محمد ستار عبد الغني _4735</v>
          </cell>
        </row>
        <row r="1871">
          <cell r="A1871">
            <v>203062464</v>
          </cell>
          <cell r="B1871" t="str">
            <v>ذمم _ محمد عويس ارشد خان _4736</v>
          </cell>
        </row>
        <row r="1872">
          <cell r="A1872">
            <v>203062465</v>
          </cell>
          <cell r="B1872" t="str">
            <v>ذمم _ محمد رحيل محمد صداقات _4737</v>
          </cell>
        </row>
        <row r="1873">
          <cell r="A1873">
            <v>203062466</v>
          </cell>
          <cell r="B1873" t="str">
            <v>ذمم _ سيد زكر علي سيد عشرات _4738</v>
          </cell>
        </row>
        <row r="1874">
          <cell r="A1874">
            <v>203062467</v>
          </cell>
          <cell r="B1874" t="str">
            <v>ذمم _ ياسر محمود خالد محمود _4739</v>
          </cell>
        </row>
        <row r="1875">
          <cell r="A1875">
            <v>203062468</v>
          </cell>
          <cell r="B1875" t="str">
            <v>ذمم _ حسن احمد محمد حنيف _4740</v>
          </cell>
        </row>
        <row r="1876">
          <cell r="A1876">
            <v>203062469</v>
          </cell>
          <cell r="B1876" t="str">
            <v>ذمم _ كودا بكس كوسو بكس _4741</v>
          </cell>
        </row>
        <row r="1877">
          <cell r="A1877">
            <v>203062470</v>
          </cell>
          <cell r="B1877" t="str">
            <v>ذمم _ محمد زبير خان خان حسين _4742</v>
          </cell>
        </row>
        <row r="1878">
          <cell r="A1878">
            <v>203062471</v>
          </cell>
          <cell r="B1878" t="str">
            <v>ذمم _ محمد علي مير بهادور _4743</v>
          </cell>
        </row>
        <row r="1879">
          <cell r="A1879">
            <v>203062472</v>
          </cell>
          <cell r="B1879" t="str">
            <v>ذمم _ منير حسين _4745</v>
          </cell>
        </row>
        <row r="1880">
          <cell r="A1880">
            <v>203062473</v>
          </cell>
          <cell r="B1880" t="str">
            <v>ذمم _ عارف حسين شفيق _4746</v>
          </cell>
        </row>
        <row r="1881">
          <cell r="A1881">
            <v>203062474</v>
          </cell>
          <cell r="B1881" t="str">
            <v>ذمم _ محمد منير حسين _4747</v>
          </cell>
        </row>
        <row r="1882">
          <cell r="A1882">
            <v>203062475</v>
          </cell>
          <cell r="B1882" t="str">
            <v>ذم _ سارة عازمي فيضي العازمي _3191</v>
          </cell>
        </row>
        <row r="1883">
          <cell r="A1883">
            <v>203062476</v>
          </cell>
          <cell r="B1883" t="str">
            <v>ذمم _ محمد انتظار محمد افتخار خان_1173</v>
          </cell>
        </row>
        <row r="1884">
          <cell r="A1884">
            <v>203062477</v>
          </cell>
          <cell r="B1884" t="str">
            <v>ذمم _ صابر السعيد احمد السيد _4714</v>
          </cell>
        </row>
        <row r="1885">
          <cell r="A1885">
            <v>203062478</v>
          </cell>
          <cell r="B1885" t="str">
            <v>ذمم _ فضل الله فضل الرحمن _ 4750</v>
          </cell>
        </row>
        <row r="1886">
          <cell r="A1886">
            <v>203062479</v>
          </cell>
          <cell r="B1886" t="str">
            <v>ذمم _ غلام مصطفي نزار _ 4751</v>
          </cell>
        </row>
        <row r="1887">
          <cell r="A1887">
            <v>203062480</v>
          </cell>
          <cell r="B1887" t="str">
            <v>ذمم _ سونيل كومار امات بودها ناندان_ 1172</v>
          </cell>
        </row>
        <row r="1888">
          <cell r="A1888">
            <v>203062481</v>
          </cell>
          <cell r="B1888" t="str">
            <v>ذمم _ محمد حماد أصف محمد أصف_4720</v>
          </cell>
        </row>
        <row r="1889">
          <cell r="A1889">
            <v>203062482</v>
          </cell>
          <cell r="B1889" t="str">
            <v>ذمم _ سوباش شلبان سوباش _ 4721</v>
          </cell>
        </row>
        <row r="1890">
          <cell r="A1890">
            <v>203062483</v>
          </cell>
          <cell r="B1890" t="str">
            <v>ذمم _ رانجيت برابهاكاران بيلاي شاندر _ 4722</v>
          </cell>
        </row>
        <row r="1891">
          <cell r="A1891">
            <v>203062484</v>
          </cell>
          <cell r="B1891" t="str">
            <v>ذمم مشراف جويد اشرف _ 4724</v>
          </cell>
        </row>
        <row r="1892">
          <cell r="A1892">
            <v>203062485</v>
          </cell>
          <cell r="B1892" t="str">
            <v>ذمم _ محمد عمر فاروق _ 4733</v>
          </cell>
        </row>
        <row r="1893">
          <cell r="A1893">
            <v>203062486</v>
          </cell>
          <cell r="B1893" t="str">
            <v>ذمم_ سامي علي محمد ابو سلامه_4748</v>
          </cell>
        </row>
        <row r="1894">
          <cell r="A1894">
            <v>203062487</v>
          </cell>
          <cell r="B1894" t="str">
            <v>ذمم _ محمد فوزي فرج العبد _ 4749</v>
          </cell>
        </row>
        <row r="1895">
          <cell r="A1895">
            <v>203062488</v>
          </cell>
          <cell r="B1895" t="str">
            <v>ذمم_رفيق بيارى _عمالة خارجية</v>
          </cell>
        </row>
        <row r="1896">
          <cell r="A1896">
            <v>203062489</v>
          </cell>
          <cell r="B1896" t="str">
            <v>ريم محمد حماد عنيق_3192</v>
          </cell>
        </row>
        <row r="1897">
          <cell r="A1897">
            <v>203062490</v>
          </cell>
          <cell r="B1897" t="str">
            <v>ندي حمد زيد الشتري_3193</v>
          </cell>
        </row>
        <row r="1898">
          <cell r="A1898">
            <v>203062491</v>
          </cell>
          <cell r="B1898" t="str">
            <v>**********</v>
          </cell>
        </row>
        <row r="1899">
          <cell r="A1899">
            <v>203062492</v>
          </cell>
          <cell r="B1899" t="str">
            <v>**************</v>
          </cell>
        </row>
        <row r="1900">
          <cell r="A1900">
            <v>203062493</v>
          </cell>
          <cell r="B1900" t="str">
            <v>*************</v>
          </cell>
        </row>
        <row r="1901">
          <cell r="A1901">
            <v>203062494</v>
          </cell>
          <cell r="B1901" t="str">
            <v>ذمم _ عارف بن رابح بن سعود  الرشيدي_3194</v>
          </cell>
        </row>
        <row r="1902">
          <cell r="A1902">
            <v>203062495</v>
          </cell>
          <cell r="B1902" t="str">
            <v>ذمم _ متعب خليف مثني الحربي_3195</v>
          </cell>
        </row>
        <row r="1903">
          <cell r="A1903">
            <v>203062496</v>
          </cell>
          <cell r="B1903" t="str">
            <v>ذمم_عبد القيوم قادر غلام _عمالة خارجية</v>
          </cell>
        </row>
        <row r="1904">
          <cell r="A1904">
            <v>203062497</v>
          </cell>
          <cell r="B1904" t="str">
            <v>ذمم_محمد ناصر يوسف _عمالة خارجية</v>
          </cell>
        </row>
        <row r="1905">
          <cell r="A1905">
            <v>203062498</v>
          </cell>
          <cell r="B1905" t="str">
            <v>ذمم_احمد غازى الخلف _عمالة خارجية</v>
          </cell>
        </row>
        <row r="1906">
          <cell r="A1906">
            <v>203062499</v>
          </cell>
          <cell r="B1906" t="str">
            <v>ذمم_ مشتاق احمد محمد سيد خان -4752</v>
          </cell>
        </row>
        <row r="1907">
          <cell r="A1907">
            <v>203062500</v>
          </cell>
          <cell r="B1907" t="str">
            <v>ذمم_ علام بسيونى طلبه -4753</v>
          </cell>
        </row>
        <row r="1908">
          <cell r="A1908">
            <v>203062501</v>
          </cell>
          <cell r="B1908" t="str">
            <v>ذمم_ محمد عصام محمد راضى -4754</v>
          </cell>
        </row>
        <row r="1909">
          <cell r="A1909">
            <v>203062502</v>
          </cell>
          <cell r="B1909" t="str">
            <v>ذمم_ ارشيد محمد سعيد -4756</v>
          </cell>
        </row>
        <row r="1910">
          <cell r="A1910">
            <v>203062503</v>
          </cell>
          <cell r="B1910" t="str">
            <v>ذمم_ حبيب الرحمن -4757</v>
          </cell>
        </row>
        <row r="1911">
          <cell r="A1911">
            <v>203062504</v>
          </cell>
          <cell r="B1911" t="str">
            <v>ذمم _ جواد فاروق _1174</v>
          </cell>
        </row>
        <row r="1912">
          <cell r="A1912">
            <v>203062505</v>
          </cell>
          <cell r="B1912" t="str">
            <v>ذمم _ مانجو سورب _ 4755</v>
          </cell>
        </row>
        <row r="1913">
          <cell r="A1913">
            <v>203062506</v>
          </cell>
          <cell r="B1913" t="str">
            <v>ذمم_مد اختر اوسين -عماله خارجيه</v>
          </cell>
        </row>
        <row r="1914">
          <cell r="A1914">
            <v>203062507</v>
          </cell>
          <cell r="B1914" t="str">
            <v>ذمم_جيبابد حسين خان -عماله خارجيه</v>
          </cell>
        </row>
        <row r="1915">
          <cell r="A1915">
            <v>203062508</v>
          </cell>
          <cell r="B1915" t="str">
            <v>ذمم_سراج رشيد شوكيدار -عماله خارجيه</v>
          </cell>
        </row>
        <row r="1916">
          <cell r="A1916">
            <v>203062509</v>
          </cell>
          <cell r="B1916" t="str">
            <v>ذمم_مد شاه علم -عماله خارجيه</v>
          </cell>
        </row>
        <row r="1917">
          <cell r="A1917">
            <v>203062510</v>
          </cell>
          <cell r="B1917" t="str">
            <v>ذمم_فاروق اوكوم -عماله خارجيه</v>
          </cell>
        </row>
        <row r="1918">
          <cell r="A1918">
            <v>203062511</v>
          </cell>
          <cell r="B1918" t="str">
            <v>ذمم_مد جلال مياه-عماله خارجيه</v>
          </cell>
        </row>
        <row r="1919">
          <cell r="A1919">
            <v>203062512</v>
          </cell>
          <cell r="B1919" t="str">
            <v>ذمم_ مد مشرف حسين _عمالة خارجية</v>
          </cell>
        </row>
        <row r="1920">
          <cell r="A1920">
            <v>203062513</v>
          </cell>
          <cell r="B1920" t="str">
            <v>ذمم_سيف الاسلام_4759</v>
          </cell>
        </row>
        <row r="1921">
          <cell r="A1921">
            <v>203062514</v>
          </cell>
          <cell r="B1921" t="str">
            <v>ذمم_إسماعيل حسين_4758</v>
          </cell>
        </row>
        <row r="1922">
          <cell r="A1922">
            <v>203062515</v>
          </cell>
          <cell r="B1922" t="str">
            <v>ذمم_محمد مصطفي_4775</v>
          </cell>
        </row>
        <row r="1923">
          <cell r="A1923">
            <v>203062516</v>
          </cell>
          <cell r="B1923" t="str">
            <v>ذمم_سعد رجب احمد الاغا_4767</v>
          </cell>
        </row>
        <row r="1924">
          <cell r="A1924">
            <v>203062517</v>
          </cell>
          <cell r="B1924" t="str">
            <v>ذمم_عبد الناصر رجب احمد الاغا_4766</v>
          </cell>
        </row>
        <row r="1925">
          <cell r="A1925">
            <v>203062518</v>
          </cell>
          <cell r="B1925" t="str">
            <v>ذمم_محمد احمد محمد عثمان_1176</v>
          </cell>
        </row>
        <row r="1926">
          <cell r="A1926">
            <v>203062519</v>
          </cell>
          <cell r="B1926" t="str">
            <v>ذمم_احمد جمال زين عزيز الدين_4777</v>
          </cell>
        </row>
        <row r="1927">
          <cell r="A1927">
            <v>203062520</v>
          </cell>
          <cell r="B1927" t="str">
            <v>ذمم _ ياسر احمد ماهر احمد _ 1177</v>
          </cell>
        </row>
        <row r="1928">
          <cell r="A1928">
            <v>203062521</v>
          </cell>
          <cell r="B1928" t="str">
            <v>ذمم _ رفعت  صلاح محمد الزيني_ 4760</v>
          </cell>
        </row>
        <row r="1929">
          <cell r="A1929">
            <v>203062522</v>
          </cell>
          <cell r="B1929" t="str">
            <v>ذمم _ شريف شيخ _4761</v>
          </cell>
        </row>
        <row r="1930">
          <cell r="A1930">
            <v>203062523</v>
          </cell>
          <cell r="B1930" t="str">
            <v>ذمم _ اختر اوسين _4762</v>
          </cell>
        </row>
        <row r="1931">
          <cell r="A1931">
            <v>203062524</v>
          </cell>
          <cell r="B1931" t="str">
            <v>ذمم _ ابو موسي غازي_ 4763</v>
          </cell>
        </row>
        <row r="1932">
          <cell r="A1932">
            <v>203062525</v>
          </cell>
          <cell r="B1932" t="str">
            <v>ذمم _ اسماعيل ابو طاهر اسماعيل _ 4764</v>
          </cell>
        </row>
        <row r="1933">
          <cell r="A1933">
            <v>203062526</v>
          </cell>
          <cell r="B1933" t="str">
            <v>ذمم _ زبشان رحيم داد خات احمد _4768</v>
          </cell>
        </row>
        <row r="1934">
          <cell r="A1934">
            <v>203062527</v>
          </cell>
          <cell r="B1934" t="str">
            <v>ذمم _ محمد راسل راسيل محمد _ 4770</v>
          </cell>
        </row>
        <row r="1935">
          <cell r="A1935">
            <v>203062528</v>
          </cell>
          <cell r="B1935" t="str">
            <v>ذمم _ محمد زاهد ال اسلام _ 4771</v>
          </cell>
        </row>
        <row r="1936">
          <cell r="A1936">
            <v>203062529</v>
          </cell>
          <cell r="B1936" t="str">
            <v>ذمم _ اولاد محمد عب ال غوني _4772</v>
          </cell>
        </row>
        <row r="1937">
          <cell r="A1937">
            <v>203062530</v>
          </cell>
          <cell r="B1937" t="str">
            <v>ذمم _ شادي حسين محمد النجار _ 4773</v>
          </cell>
        </row>
        <row r="1938">
          <cell r="A1938">
            <v>203062531</v>
          </cell>
          <cell r="B1938" t="str">
            <v>ذمم _ اشرف عبدالعظيم كامل علي _ 4774</v>
          </cell>
        </row>
        <row r="1939">
          <cell r="A1939">
            <v>203062532</v>
          </cell>
          <cell r="B1939" t="str">
            <v>ذمم _ مد مشرف حسين _ 4787</v>
          </cell>
        </row>
        <row r="1940">
          <cell r="A1940">
            <v>203062533</v>
          </cell>
          <cell r="B1940" t="str">
            <v>ذمم _ محمد تميم عزيز تميم _ 4788</v>
          </cell>
        </row>
        <row r="1941">
          <cell r="A1941">
            <v>203062534</v>
          </cell>
          <cell r="B1941" t="str">
            <v>ذمم _ غازي محمد غازي محمد عوضين _ 4792</v>
          </cell>
        </row>
        <row r="1942">
          <cell r="A1942">
            <v>203062535</v>
          </cell>
          <cell r="B1942" t="str">
            <v>ذمم _ محمد هاردهان _ 4799</v>
          </cell>
        </row>
        <row r="1943">
          <cell r="A1943">
            <v>203062536</v>
          </cell>
          <cell r="B1943" t="str">
            <v>ذمم _ ثرى داس _ 4800</v>
          </cell>
        </row>
        <row r="1944">
          <cell r="A1944">
            <v>203062537</v>
          </cell>
          <cell r="B1944" t="str">
            <v>ذمم _ جويتو  _ 4801</v>
          </cell>
        </row>
        <row r="1945">
          <cell r="A1945">
            <v>203062538</v>
          </cell>
          <cell r="B1945" t="str">
            <v>ذمم _ جونى بانجويد  _ 4802</v>
          </cell>
        </row>
        <row r="1946">
          <cell r="A1946">
            <v>203062539</v>
          </cell>
          <cell r="B1946" t="str">
            <v>ذمم _ غونسالو جر كينتو ميلينديش  _ 4803</v>
          </cell>
        </row>
        <row r="1947">
          <cell r="A1947">
            <v>203062540</v>
          </cell>
          <cell r="B1947" t="str">
            <v>ذمم _ جويمير بيدال مونديجار _ 4804</v>
          </cell>
        </row>
        <row r="1948">
          <cell r="A1948">
            <v>203062541</v>
          </cell>
          <cell r="B1948" t="str">
            <v>ذمم _ جوينى اواو فيرنانديز _ 4805</v>
          </cell>
        </row>
        <row r="1949">
          <cell r="A1949">
            <v>203062542</v>
          </cell>
          <cell r="B1949" t="str">
            <v>ذمم _ ايمن محمد عبد السلام مندور _ 4806</v>
          </cell>
        </row>
        <row r="1950">
          <cell r="A1950">
            <v>203062543</v>
          </cell>
          <cell r="B1950" t="str">
            <v>ذمم _ وليد سامى عبد الماجد _ 4795</v>
          </cell>
        </row>
        <row r="1951">
          <cell r="A1951">
            <v>203062544</v>
          </cell>
          <cell r="B1951" t="str">
            <v>ذمم _ سمير سيد بيومى على _ 4798</v>
          </cell>
        </row>
        <row r="1952">
          <cell r="A1952">
            <v>203062545</v>
          </cell>
          <cell r="B1952" t="str">
            <v>ذمم _ مبروك رجب عبد الله _ 4807</v>
          </cell>
        </row>
        <row r="1953">
          <cell r="A1953">
            <v>203062546</v>
          </cell>
          <cell r="B1953" t="str">
            <v>ذمم _ ربيع محمد علوان _ 4808</v>
          </cell>
        </row>
        <row r="1954">
          <cell r="A1954">
            <v>203062547</v>
          </cell>
          <cell r="B1954" t="str">
            <v>ذمم _ علاء صلاح عبد الرحمن نعيم _ 4809</v>
          </cell>
        </row>
        <row r="1955">
          <cell r="A1955">
            <v>203062548</v>
          </cell>
          <cell r="B1955" t="str">
            <v>ذمم _ على سيد متولى منصور _ 4810</v>
          </cell>
        </row>
        <row r="1956">
          <cell r="A1956">
            <v>203062549</v>
          </cell>
          <cell r="B1956" t="str">
            <v>ذمم _ محمد عبد الكريم خان _ KAFD310</v>
          </cell>
        </row>
        <row r="1957">
          <cell r="A1957">
            <v>203062550</v>
          </cell>
          <cell r="B1957" t="str">
            <v>ذمم _ على رازا محمد سالم _ KAFD310</v>
          </cell>
        </row>
        <row r="1958">
          <cell r="A1958">
            <v>203062551</v>
          </cell>
          <cell r="B1958" t="str">
            <v>ذمم _ ساجان ثنغويلا _ KAFD310</v>
          </cell>
        </row>
        <row r="1959">
          <cell r="A1959">
            <v>203062552</v>
          </cell>
          <cell r="B1959" t="str">
            <v>ذمم _ بيريندار ماندال _ 4813</v>
          </cell>
        </row>
        <row r="1960">
          <cell r="A1960">
            <v>203062553</v>
          </cell>
          <cell r="B1960" t="str">
            <v>ذمم _ حماده فايز عبد لعزيز _ 4815</v>
          </cell>
        </row>
        <row r="1961">
          <cell r="A1961">
            <v>203062554</v>
          </cell>
          <cell r="B1961" t="str">
            <v>ذمم _ خالد محمود يوسف _ 4816</v>
          </cell>
        </row>
        <row r="1962">
          <cell r="A1962">
            <v>203062555</v>
          </cell>
          <cell r="B1962" t="str">
            <v>ذمم _ محمد حلمى عبد الدايم _ 4817</v>
          </cell>
        </row>
        <row r="1963">
          <cell r="A1963">
            <v>203062556</v>
          </cell>
          <cell r="B1963" t="str">
            <v>ذمم _ ماجد محمد السيد مهدى _ 4818</v>
          </cell>
        </row>
        <row r="1964">
          <cell r="A1964">
            <v>203062557</v>
          </cell>
          <cell r="B1964" t="str">
            <v>ذمم _ رمضان سعيد عيد السيد _ 4822</v>
          </cell>
        </row>
        <row r="1965">
          <cell r="A1965">
            <v>203062558</v>
          </cell>
          <cell r="B1965" t="str">
            <v>ذمم _ البينو جرديل روزاريو  _ 4820</v>
          </cell>
        </row>
        <row r="1966">
          <cell r="A1966">
            <v>203062559</v>
          </cell>
          <cell r="B1966" t="str">
            <v>ذمم _ ادوين بومباسى امانتج _ 4821</v>
          </cell>
        </row>
        <row r="1967">
          <cell r="A1967">
            <v>203062560</v>
          </cell>
          <cell r="B1967" t="str">
            <v>ذمم _ جمالى سعيد قرنى سنوسى _ 4814</v>
          </cell>
        </row>
        <row r="1968">
          <cell r="A1968">
            <v>203062561</v>
          </cell>
          <cell r="B1968" t="str">
            <v>ذمم _ مجدي احمد عبد السلام محمد _ 4819</v>
          </cell>
        </row>
        <row r="1969">
          <cell r="A1969">
            <v>203062562</v>
          </cell>
          <cell r="B1969" t="str">
            <v>ذمم _ طاهر زمان _ عمالة خارجية</v>
          </cell>
        </row>
        <row r="1970">
          <cell r="A1970">
            <v>203062563</v>
          </cell>
          <cell r="B1970" t="str">
            <v>ذمم _ مصطفى محمد غازى _ 1179</v>
          </cell>
        </row>
        <row r="1971">
          <cell r="A1971">
            <v>203062564</v>
          </cell>
          <cell r="B1971" t="str">
            <v>ذمم _ على اسامة طارق _ عمالة خارجية</v>
          </cell>
        </row>
        <row r="1972">
          <cell r="A1972">
            <v>203062565</v>
          </cell>
          <cell r="B1972" t="str">
            <v>ذمم _ اظهار الحق _ عمالة خارجية</v>
          </cell>
        </row>
        <row r="1973">
          <cell r="A1973">
            <v>203062566</v>
          </cell>
          <cell r="B1973" t="str">
            <v>ذمم _ اسلام السيد السيد ابو الفضل _ 1180</v>
          </cell>
        </row>
        <row r="1974">
          <cell r="A1974">
            <v>203062567</v>
          </cell>
          <cell r="B1974" t="str">
            <v>ذمم _ محمد عبده العرب موسي _ 4824</v>
          </cell>
        </row>
        <row r="1975">
          <cell r="A1975">
            <v>203062568</v>
          </cell>
          <cell r="B1975" t="str">
            <v>ذمم _ مصطفى محمود السيد ابراهيم _ 4825</v>
          </cell>
        </row>
        <row r="1976">
          <cell r="A1976">
            <v>203062569</v>
          </cell>
          <cell r="B1976" t="str">
            <v>ذمم _ السيد جمالى احمد عمارة  _ 4823</v>
          </cell>
        </row>
        <row r="1977">
          <cell r="A1977">
            <v>203062570</v>
          </cell>
          <cell r="B1977" t="str">
            <v>ذمم _ احمد محمد صادق حسن _ 1181</v>
          </cell>
        </row>
        <row r="1978">
          <cell r="A1978">
            <v>203062571</v>
          </cell>
          <cell r="B1978" t="str">
            <v>ذمم_زوهيب احمد_ عمالة خارجيه</v>
          </cell>
        </row>
        <row r="1979">
          <cell r="A1979">
            <v>203062572</v>
          </cell>
          <cell r="B1979" t="str">
            <v>ذمم_محمد شعيب خان_ عمالة خارجيه</v>
          </cell>
        </row>
        <row r="1980">
          <cell r="A1980">
            <v>203062573</v>
          </cell>
          <cell r="B1980" t="str">
            <v>ذمم _ مصطفى احمد رجاء عبد الوهاب _ 1183</v>
          </cell>
        </row>
        <row r="1981">
          <cell r="A1981">
            <v>203062574</v>
          </cell>
          <cell r="B1981" t="str">
            <v>ذمم _ حلمى محمود احمد سهمود _ 1182</v>
          </cell>
        </row>
        <row r="1982">
          <cell r="A1982">
            <v>203062575</v>
          </cell>
          <cell r="B1982" t="str">
            <v>ذمم _ محمد إبراهيم محمد الرفاعي _ 1184</v>
          </cell>
        </row>
        <row r="1983">
          <cell r="A1983">
            <v>203062576</v>
          </cell>
          <cell r="B1983" t="str">
            <v>ذمم_مد مجاهد_ عمالة خارجيه</v>
          </cell>
        </row>
        <row r="1984">
          <cell r="A1984">
            <v>203062577</v>
          </cell>
          <cell r="B1984" t="str">
            <v>ذمم احمد عبد الرازق السيد _ 4851</v>
          </cell>
        </row>
        <row r="1985">
          <cell r="A1985">
            <v>203062578</v>
          </cell>
          <cell r="B1985" t="str">
            <v>ذمم محمد مشيئ الرحمن _ 4852</v>
          </cell>
        </row>
        <row r="1986">
          <cell r="A1986">
            <v>203062579</v>
          </cell>
          <cell r="B1986" t="str">
            <v>********</v>
          </cell>
        </row>
        <row r="1987">
          <cell r="A1987">
            <v>203062580</v>
          </cell>
          <cell r="B1987" t="str">
            <v>**************.</v>
          </cell>
        </row>
        <row r="1988">
          <cell r="A1988">
            <v>203062581</v>
          </cell>
          <cell r="B1988" t="str">
            <v>ذمم_شاهزيب خان_ عمالة خارجيه</v>
          </cell>
        </row>
        <row r="1989">
          <cell r="A1989">
            <v>203063200</v>
          </cell>
          <cell r="B1989" t="str">
            <v>ذمم_ندي ابراهيم مبارك 3200</v>
          </cell>
        </row>
        <row r="1990">
          <cell r="A1990">
            <v>203063201</v>
          </cell>
          <cell r="B1990" t="str">
            <v>ذمم_ منى مهند سالم الاحمرى3201</v>
          </cell>
        </row>
        <row r="1991">
          <cell r="A1991">
            <v>203063202</v>
          </cell>
          <cell r="B1991" t="str">
            <v>ذمم_ منيره محمد مسفر3202</v>
          </cell>
        </row>
        <row r="1992">
          <cell r="A1992">
            <v>203063203</v>
          </cell>
          <cell r="B1992" t="str">
            <v>ذمم_صابرين ظافر على3203</v>
          </cell>
        </row>
        <row r="1993">
          <cell r="A1993">
            <v>203063204</v>
          </cell>
          <cell r="B1993" t="str">
            <v>ذمم_ريان على حسن3204</v>
          </cell>
        </row>
        <row r="1994">
          <cell r="A1994">
            <v>203063205</v>
          </cell>
          <cell r="B1994" t="str">
            <v>ذمم_محمد عبد الله الشهرانى3205</v>
          </cell>
        </row>
        <row r="1995">
          <cell r="A1995">
            <v>203063206</v>
          </cell>
          <cell r="B1995" t="str">
            <v>ذمم_هديل على حسن3206</v>
          </cell>
        </row>
        <row r="1996">
          <cell r="A1996">
            <v>203063207</v>
          </cell>
          <cell r="B1996" t="str">
            <v>ذمم_زينه محمد احمد3207</v>
          </cell>
        </row>
        <row r="1997">
          <cell r="A1997">
            <v>203063208</v>
          </cell>
          <cell r="B1997" t="str">
            <v>ذمم_ريماس صالح محمد3208</v>
          </cell>
        </row>
        <row r="1998">
          <cell r="A1998">
            <v>203063209</v>
          </cell>
          <cell r="B1998" t="str">
            <v>ذمم_منيره احمد القحطانى3209</v>
          </cell>
        </row>
        <row r="1999">
          <cell r="A1999">
            <v>203063210</v>
          </cell>
          <cell r="B1999" t="str">
            <v>ذمم_محمد نوزال امين_4779</v>
          </cell>
        </row>
        <row r="2000">
          <cell r="A2000">
            <v>203063211</v>
          </cell>
          <cell r="B2000" t="str">
            <v>ذمم_اشرف الحق_4785</v>
          </cell>
        </row>
        <row r="2001">
          <cell r="A2001">
            <v>203063212</v>
          </cell>
          <cell r="B2001" t="str">
            <v>ذمم_ممدوح سيد مصطفي محمد_4790</v>
          </cell>
        </row>
        <row r="2002">
          <cell r="A2002">
            <v>203063213</v>
          </cell>
          <cell r="B2002" t="str">
            <v>ذمم_ابراهيم اسماعيل عبد الفتاح محمد_4791</v>
          </cell>
        </row>
        <row r="2003">
          <cell r="A2003">
            <v>203063214</v>
          </cell>
          <cell r="B2003" t="str">
            <v>ذمم _ ملحة مسفر ديلم القحطاني</v>
          </cell>
        </row>
        <row r="2004">
          <cell r="A2004">
            <v>203063215</v>
          </cell>
          <cell r="B2004" t="str">
            <v>ذمم _ عزيز ال رحمن مامون _4793</v>
          </cell>
        </row>
        <row r="2005">
          <cell r="A2005">
            <v>203063216</v>
          </cell>
          <cell r="B2005" t="str">
            <v>ذمم _ مد فخر ال اسلام _4794</v>
          </cell>
        </row>
        <row r="2006">
          <cell r="A2006">
            <v>203063217</v>
          </cell>
          <cell r="B2006" t="str">
            <v>ذمم_ فيروز محمد ادريس _4782</v>
          </cell>
        </row>
        <row r="2007">
          <cell r="A2007">
            <v>203063218</v>
          </cell>
          <cell r="B2007" t="str">
            <v>ذمم_ محمد سيا علام _4776</v>
          </cell>
        </row>
        <row r="2008">
          <cell r="A2008">
            <v>203063219</v>
          </cell>
          <cell r="B2008" t="str">
            <v>ذمم_ حسن زابدال فخر _4786</v>
          </cell>
        </row>
        <row r="2009">
          <cell r="A2009">
            <v>203063220</v>
          </cell>
          <cell r="B2009" t="str">
            <v>ذمم_ شاه علام _4784</v>
          </cell>
        </row>
        <row r="2010">
          <cell r="A2010">
            <v>203063221</v>
          </cell>
          <cell r="B2010" t="str">
            <v>ذمم_ محمد طارق حسن _4783</v>
          </cell>
        </row>
        <row r="2011">
          <cell r="A2011">
            <v>203063222</v>
          </cell>
          <cell r="B2011" t="str">
            <v>ذمم_ محمد منير _4778</v>
          </cell>
        </row>
        <row r="2012">
          <cell r="A2012">
            <v>203063223</v>
          </cell>
          <cell r="B2012" t="str">
            <v>ذمم_ جرجيس علم اتولا _4780</v>
          </cell>
        </row>
        <row r="2013">
          <cell r="A2013">
            <v>203063224</v>
          </cell>
          <cell r="B2013" t="str">
            <v>ذمم_ اذاد على محمد _4781</v>
          </cell>
        </row>
        <row r="2014">
          <cell r="A2014">
            <v>203063225</v>
          </cell>
          <cell r="B2014" t="str">
            <v>ذمم _ اكرم خيرى كمال السيد _4796</v>
          </cell>
        </row>
        <row r="2015">
          <cell r="A2015">
            <v>203063226</v>
          </cell>
          <cell r="B2015" t="str">
            <v>ذمم _ محمد عمر صادق _4797</v>
          </cell>
        </row>
        <row r="2016">
          <cell r="A2016">
            <v>203063227</v>
          </cell>
          <cell r="B2016" t="str">
            <v>ذمم_محمد هارون طاهر حسن _4765</v>
          </cell>
        </row>
        <row r="2017">
          <cell r="A2017">
            <v>203063228</v>
          </cell>
          <cell r="B2017" t="str">
            <v>ذمم _ عبدالرحمن فرج حمد الزبيدي_ 4769</v>
          </cell>
        </row>
        <row r="2018">
          <cell r="A2018">
            <v>203063229</v>
          </cell>
          <cell r="B2018" t="str">
            <v>ذمم_ريماس احمد مترك ال علاس القحطاني 3210</v>
          </cell>
        </row>
        <row r="2019">
          <cell r="A2019">
            <v>203063230</v>
          </cell>
          <cell r="B2019" t="str">
            <v>ذمم_سجي يحي محمد الاسمري 3212</v>
          </cell>
        </row>
        <row r="2020">
          <cell r="A2020">
            <v>203063231</v>
          </cell>
          <cell r="B2020" t="str">
            <v>ذمم_خضراء مبارك الدوسرى 3213</v>
          </cell>
        </row>
        <row r="2021">
          <cell r="A2021">
            <v>203063232</v>
          </cell>
          <cell r="B2021" t="str">
            <v>ذمم_بشائر نافع محمد عسيرى 3214</v>
          </cell>
        </row>
        <row r="2022">
          <cell r="A2022">
            <v>203063233</v>
          </cell>
          <cell r="B2022" t="str">
            <v>ذمم_شروق محمد شرقى الكثيرى 3215</v>
          </cell>
        </row>
        <row r="2023">
          <cell r="A2023">
            <v>203063234</v>
          </cell>
          <cell r="B2023" t="str">
            <v>ذمم_ريم عطيه زايد الحارثى 3216</v>
          </cell>
        </row>
        <row r="2024">
          <cell r="A2024">
            <v>203063235</v>
          </cell>
          <cell r="B2024" t="str">
            <v>ذمم_شوق ناصر عساف الكثيرى 3217</v>
          </cell>
        </row>
        <row r="2025">
          <cell r="A2025">
            <v>203063236</v>
          </cell>
          <cell r="B2025" t="str">
            <v>ذمم_امجاد عبد الرحمن عبد الرحيم المالكى  3218</v>
          </cell>
        </row>
        <row r="2026">
          <cell r="A2026">
            <v>203063237</v>
          </cell>
          <cell r="B2026" t="str">
            <v>ذمم_ابتسام فيصل عبد الله القحطانى 3219</v>
          </cell>
        </row>
        <row r="2027">
          <cell r="A2027">
            <v>203063238</v>
          </cell>
          <cell r="B2027" t="str">
            <v>ذمم_فجر ياسر بن مشبب حنيف 3220</v>
          </cell>
        </row>
        <row r="2028">
          <cell r="A2028">
            <v>203063239</v>
          </cell>
          <cell r="B2028" t="str">
            <v>ذمم_مزون صالح فنيس الاحمرى 3221</v>
          </cell>
        </row>
        <row r="2029">
          <cell r="A2029">
            <v>203063240</v>
          </cell>
          <cell r="B2029" t="str">
            <v>ذمم_مشعل محمد حسن الشهرانى 3222</v>
          </cell>
        </row>
        <row r="2030">
          <cell r="A2030">
            <v>203063241</v>
          </cell>
          <cell r="B2030" t="str">
            <v>ذمم_رنيم عبد العزيز عطاء ابو حمسة 3223</v>
          </cell>
        </row>
        <row r="2031">
          <cell r="A2031">
            <v>203063242</v>
          </cell>
          <cell r="B2031" t="str">
            <v>ذمم _ محمد دسوقي عبدالخالق مصطفي_ 4812</v>
          </cell>
        </row>
        <row r="2032">
          <cell r="A2032">
            <v>203063243</v>
          </cell>
          <cell r="B2032" t="str">
            <v>ذمم _ محمود محمد محمود حموده _ 4811</v>
          </cell>
        </row>
        <row r="2033">
          <cell r="A2033">
            <v>203063244</v>
          </cell>
          <cell r="B2033" t="str">
            <v>ذمم_سلمى شفلوت محمد القحطانى 3224</v>
          </cell>
        </row>
        <row r="2034">
          <cell r="A2034">
            <v>203063245</v>
          </cell>
          <cell r="B2034" t="str">
            <v>ذمم_ريم عبد الله محمد عسيري 3225</v>
          </cell>
        </row>
        <row r="2035">
          <cell r="A2035">
            <v>203063246</v>
          </cell>
          <cell r="B2035" t="str">
            <v>ذمم_عبد الله صالح ابن محمد القحطاني 3226</v>
          </cell>
        </row>
        <row r="2036">
          <cell r="A2036">
            <v>203063247</v>
          </cell>
          <cell r="B2036" t="str">
            <v>ذمم_روان صالح ابن محمد القحطاني 3227</v>
          </cell>
        </row>
        <row r="2037">
          <cell r="A2037">
            <v>203063248</v>
          </cell>
          <cell r="B2037" t="str">
            <v>ذمم_صالحه عبد الله محمد الشهراني 3228</v>
          </cell>
        </row>
        <row r="2038">
          <cell r="A2038">
            <v>203063249</v>
          </cell>
          <cell r="B2038" t="str">
            <v>ذمم_فوزية شفلوت محمد القحطاني 3229</v>
          </cell>
        </row>
        <row r="2039">
          <cell r="A2039">
            <v>203063250</v>
          </cell>
          <cell r="B2039" t="str">
            <v>ذمم_روان مرزوق حماد العتيبي3230</v>
          </cell>
        </row>
        <row r="2040">
          <cell r="A2040">
            <v>203063251</v>
          </cell>
          <cell r="B2040" t="str">
            <v>ذمم_فاطمه نفاع بعيجان الرشيدي3231</v>
          </cell>
        </row>
        <row r="2041">
          <cell r="A2041">
            <v>203063252</v>
          </cell>
          <cell r="B2041" t="str">
            <v>ذمم_لجين فهد صالح القحطاني 3232</v>
          </cell>
        </row>
        <row r="2042">
          <cell r="A2042">
            <v>203063253</v>
          </cell>
          <cell r="B2042" t="str">
            <v>ذمم_ريناد عبد العزيز عطاء ابو حمسه 3233</v>
          </cell>
        </row>
        <row r="2043">
          <cell r="A2043">
            <v>203063254</v>
          </cell>
          <cell r="B2043" t="str">
            <v>ذمم_نواف محمد حسن الشهراني 3234</v>
          </cell>
        </row>
        <row r="2044">
          <cell r="A2044">
            <v>203063255</v>
          </cell>
          <cell r="B2044" t="str">
            <v>ذمم _ ميعاد علي محمد القحطاني_ 3235</v>
          </cell>
        </row>
        <row r="2045">
          <cell r="A2045">
            <v>203063256</v>
          </cell>
          <cell r="B2045" t="str">
            <v>ذمم _ عبود سعد عبد الله الشهراني _ 3236</v>
          </cell>
        </row>
        <row r="2046">
          <cell r="A2046">
            <v>203063257</v>
          </cell>
          <cell r="B2046" t="str">
            <v>ذمم _ عبد الله نايف جاموس الشمري _ 3237</v>
          </cell>
        </row>
        <row r="2047">
          <cell r="A2047">
            <v>203063258</v>
          </cell>
          <cell r="B2047" t="str">
            <v>ذمم _ خيرية عبد الله محمد القحطاني _ 3238</v>
          </cell>
        </row>
        <row r="2048">
          <cell r="A2048">
            <v>203063259</v>
          </cell>
          <cell r="B2048" t="str">
            <v>ذمم _ فيصل مغرق زيد السبييعي _3239</v>
          </cell>
        </row>
        <row r="2049">
          <cell r="A2049">
            <v>203063260</v>
          </cell>
          <cell r="B2049" t="str">
            <v>ذمم _ أمل شافي بن عقيل الشمري _ 3240</v>
          </cell>
        </row>
        <row r="2050">
          <cell r="A2050">
            <v>203063261</v>
          </cell>
          <cell r="B2050" t="str">
            <v>ذمم _ سعده مدلول بن دهام الشمري _ 3241</v>
          </cell>
        </row>
        <row r="2051">
          <cell r="A2051">
            <v>203063262</v>
          </cell>
          <cell r="B2051" t="str">
            <v>ذمم _ سلمي مشبب محمد القحطاني _3242</v>
          </cell>
        </row>
        <row r="2052">
          <cell r="A2052">
            <v>203063263</v>
          </cell>
          <cell r="B2052" t="str">
            <v>ذمم _ حنان محمد حسن ال ثابت _ 3243</v>
          </cell>
        </row>
        <row r="2053">
          <cell r="A2053">
            <v>203063264</v>
          </cell>
          <cell r="B2053" t="str">
            <v>ذمم _ هند محمد حسن ال ثابت _ 3244</v>
          </cell>
        </row>
        <row r="2054">
          <cell r="A2054">
            <v>203063265</v>
          </cell>
          <cell r="B2054" t="str">
            <v>ذمم _ مها حمود جار الله المزيني _ 3245</v>
          </cell>
        </row>
        <row r="2055">
          <cell r="A2055">
            <v>203063266</v>
          </cell>
          <cell r="B2055" t="str">
            <v>ذمم _ عبد العزيز شافي بن عقيل الشمري _ 3246</v>
          </cell>
        </row>
        <row r="2056">
          <cell r="A2056">
            <v>203063267</v>
          </cell>
          <cell r="B2056" t="str">
            <v>ذمم _ نوف علي احمد ال لبدان _ 3247</v>
          </cell>
        </row>
        <row r="2057">
          <cell r="A2057">
            <v>203063268</v>
          </cell>
          <cell r="B2057" t="str">
            <v>ذمم _ سديم حربي محمد ال ثابت _ 3248</v>
          </cell>
        </row>
        <row r="2058">
          <cell r="A2058">
            <v>203063269</v>
          </cell>
          <cell r="B2058" t="str">
            <v>ذمم _ شروق يحي علي عسيري _ 3248</v>
          </cell>
        </row>
        <row r="2059">
          <cell r="A2059">
            <v>203063270</v>
          </cell>
          <cell r="B2059" t="str">
            <v>ذمم _ سعود محمد ابن مسفر القحطاني _3250</v>
          </cell>
        </row>
        <row r="2060">
          <cell r="A2060">
            <v>203063271</v>
          </cell>
          <cell r="B2060" t="str">
            <v>ذمم _ ثمراء مريع علي القحطاني _ 3251</v>
          </cell>
        </row>
        <row r="2061">
          <cell r="A2061">
            <v>203063272</v>
          </cell>
          <cell r="B2061" t="str">
            <v>ذمم_ رضا السيد رضوان 4827</v>
          </cell>
        </row>
        <row r="2062">
          <cell r="A2062">
            <v>203063273</v>
          </cell>
          <cell r="B2062" t="str">
            <v>ذمم_ عبد العزيز حامد محمود السعيد 4829</v>
          </cell>
        </row>
        <row r="2063">
          <cell r="A2063">
            <v>203063274</v>
          </cell>
          <cell r="B2063" t="str">
            <v>ذمم_ بسيونى عادل علوان 4832</v>
          </cell>
        </row>
        <row r="2064">
          <cell r="A2064">
            <v>203063275</v>
          </cell>
          <cell r="B2064" t="str">
            <v>ذمم_ محمد سعد عبد البديع حسن 4833</v>
          </cell>
        </row>
        <row r="2065">
          <cell r="A2065">
            <v>203063276</v>
          </cell>
          <cell r="B2065" t="str">
            <v>ذمم_ كريم عزيز باشا السحلى 4828</v>
          </cell>
        </row>
        <row r="2066">
          <cell r="A2066">
            <v>203063277</v>
          </cell>
          <cell r="B2066" t="str">
            <v>ذمم_ رونيل اوربيغو ازوفاردو 4835_</v>
          </cell>
        </row>
        <row r="2067">
          <cell r="A2067">
            <v>203063278</v>
          </cell>
          <cell r="B2067" t="str">
            <v>ذمم_ منال سعود هديان المطيري 3252</v>
          </cell>
        </row>
        <row r="2068">
          <cell r="A2068">
            <v>203063279</v>
          </cell>
          <cell r="B2068" t="str">
            <v>ذمم_ طيف محمد علي عسيري 3253</v>
          </cell>
        </row>
        <row r="2069">
          <cell r="A2069">
            <v>203063280</v>
          </cell>
          <cell r="B2069" t="str">
            <v>ذمم_ ماجد عبد الله فضاء العتيبي 3254</v>
          </cell>
        </row>
        <row r="2070">
          <cell r="A2070">
            <v>203063281</v>
          </cell>
          <cell r="B2070" t="str">
            <v>ذمم _ مصطفي موسي محمد مصلح _ 1185</v>
          </cell>
        </row>
        <row r="2071">
          <cell r="A2071">
            <v>203063282</v>
          </cell>
          <cell r="B2071" t="str">
            <v>ذمم_ احمد مصطفى مصطفى شلبى 4834</v>
          </cell>
        </row>
        <row r="2072">
          <cell r="A2072">
            <v>203063283</v>
          </cell>
          <cell r="B2072" t="str">
            <v>ذمم_ تحت التعديل</v>
          </cell>
        </row>
        <row r="2073">
          <cell r="A2073">
            <v>203063284</v>
          </cell>
          <cell r="B2073" t="str">
            <v>ذمم_ حسام محمد الزنفلى 4836</v>
          </cell>
        </row>
        <row r="2074">
          <cell r="A2074">
            <v>203063285</v>
          </cell>
          <cell r="B2074" t="str">
            <v>ذمم_ البرت ربيرا باناغ 4837</v>
          </cell>
        </row>
        <row r="2075">
          <cell r="A2075">
            <v>203063286</v>
          </cell>
          <cell r="B2075" t="str">
            <v>ذمم_ حسين شاه جيهان 4838</v>
          </cell>
        </row>
        <row r="2076">
          <cell r="A2076">
            <v>203063288</v>
          </cell>
          <cell r="B2076" t="str">
            <v>ذمم_ محمد محمود حمزه 1186</v>
          </cell>
        </row>
        <row r="2077">
          <cell r="A2077">
            <v>203063289</v>
          </cell>
          <cell r="B2077" t="str">
            <v>ذمم_ محمد جمال عبد الجواد احمد 4830</v>
          </cell>
        </row>
        <row r="2078">
          <cell r="A2078">
            <v>203063290</v>
          </cell>
          <cell r="B2078" t="str">
            <v>ذمم_ جامشيد على عبد الله ريمان 4831</v>
          </cell>
        </row>
        <row r="2079">
          <cell r="A2079">
            <v>203063291</v>
          </cell>
          <cell r="B2079" t="str">
            <v>امنه محمد احمد ابو علوط 3255</v>
          </cell>
        </row>
        <row r="2080">
          <cell r="A2080">
            <v>203063292</v>
          </cell>
          <cell r="B2080" t="str">
            <v>سميرة نامس عائض الاحمري 3256</v>
          </cell>
        </row>
        <row r="2081">
          <cell r="A2081">
            <v>203063293</v>
          </cell>
          <cell r="B2081" t="str">
            <v>سلمي عبدالرحمن محمد القحطاني 3257</v>
          </cell>
        </row>
        <row r="2082">
          <cell r="A2082">
            <v>203063294</v>
          </cell>
          <cell r="B2082" t="str">
            <v>اريج ظافر علي منيعة 3258</v>
          </cell>
        </row>
        <row r="2083">
          <cell r="A2083">
            <v>203063295</v>
          </cell>
          <cell r="B2083" t="str">
            <v>ليلي محمد احمد ابو علوط 3259</v>
          </cell>
        </row>
        <row r="2084">
          <cell r="A2084">
            <v>203063296</v>
          </cell>
          <cell r="B2084" t="str">
            <v>غاده محمد حارث عسيري 3260</v>
          </cell>
        </row>
        <row r="2085">
          <cell r="A2085">
            <v>203063297</v>
          </cell>
          <cell r="B2085" t="str">
            <v>ريم احمد علي ابو حمساء 3261</v>
          </cell>
        </row>
        <row r="2086">
          <cell r="A2086">
            <v>203063298</v>
          </cell>
          <cell r="B2086" t="str">
            <v>في محمد ساير الشمري 3262</v>
          </cell>
        </row>
        <row r="2087">
          <cell r="A2087">
            <v>203063299</v>
          </cell>
          <cell r="B2087" t="str">
            <v>نشمية هليل مفلح الشمري 3263</v>
          </cell>
        </row>
        <row r="2088">
          <cell r="A2088">
            <v>203063300</v>
          </cell>
          <cell r="B2088" t="str">
            <v>مها نامس عائض الاحمري 3264</v>
          </cell>
        </row>
        <row r="2089">
          <cell r="A2089">
            <v>203063301</v>
          </cell>
          <cell r="B2089" t="str">
            <v>ميعاد نامس عائض الاحمري 3265</v>
          </cell>
        </row>
        <row r="2090">
          <cell r="A2090">
            <v>203063302</v>
          </cell>
          <cell r="B2090" t="str">
            <v>عطره محمد احمد ابو علوط 3266</v>
          </cell>
        </row>
        <row r="2091">
          <cell r="A2091">
            <v>203063303</v>
          </cell>
          <cell r="B2091" t="str">
            <v>فارس شفلوت محمد القحطاني 3267</v>
          </cell>
        </row>
        <row r="2092">
          <cell r="A2092">
            <v>203063304</v>
          </cell>
          <cell r="B2092" t="str">
            <v>نديه زايد جزير الشمري 3268</v>
          </cell>
        </row>
        <row r="2093">
          <cell r="A2093">
            <v>203063305</v>
          </cell>
          <cell r="B2093" t="str">
            <v>فهد محمد معيوف الرشيدي 3269</v>
          </cell>
        </row>
        <row r="2094">
          <cell r="A2094">
            <v>203063306</v>
          </cell>
          <cell r="B2094" t="str">
            <v>خديوية محمد حسين مقادمي 3270</v>
          </cell>
        </row>
        <row r="2095">
          <cell r="A2095">
            <v>203063307</v>
          </cell>
          <cell r="B2095" t="str">
            <v>هيله رزيني سعيد عسيري 3271</v>
          </cell>
        </row>
        <row r="2096">
          <cell r="A2096">
            <v>203063308</v>
          </cell>
          <cell r="B2096" t="str">
            <v>لميس عبد الرحمن محمد القحطاني 3272</v>
          </cell>
        </row>
        <row r="2097">
          <cell r="A2097">
            <v>203063309</v>
          </cell>
          <cell r="B2097" t="str">
            <v>رنا منصور فهد السلمي 3273</v>
          </cell>
        </row>
        <row r="2098">
          <cell r="A2098">
            <v>203063310</v>
          </cell>
          <cell r="B2098" t="str">
            <v>عزيزه علي عبد الله الشهراني 3274</v>
          </cell>
        </row>
        <row r="2099">
          <cell r="A2099">
            <v>203063311</v>
          </cell>
          <cell r="B2099" t="str">
            <v>نحاء محمد سرحان السبيعي 3275</v>
          </cell>
        </row>
        <row r="2100">
          <cell r="A2100">
            <v>203063312</v>
          </cell>
          <cell r="B2100" t="str">
            <v>ذمم_  احمد محمد عبد الوهاب محمد 4840</v>
          </cell>
        </row>
        <row r="2101">
          <cell r="A2101">
            <v>203063313</v>
          </cell>
          <cell r="B2101" t="str">
            <v>ذمم_  فاطمه حماد علي الاسمري 3276</v>
          </cell>
        </row>
        <row r="2102">
          <cell r="A2102">
            <v>203063314</v>
          </cell>
          <cell r="B2102" t="str">
            <v>ذمم_ ياسر عبد الله عون الشهراني 3277</v>
          </cell>
        </row>
        <row r="2103">
          <cell r="A2103">
            <v>203063315</v>
          </cell>
          <cell r="B2103" t="str">
            <v>ذمم_ عبد العزيز علي سعد الشهراني 3278</v>
          </cell>
        </row>
        <row r="2104">
          <cell r="A2104">
            <v>203063316</v>
          </cell>
          <cell r="B2104" t="str">
            <v>ذمم_ اياد كاسب عبيد الشمري 3279</v>
          </cell>
        </row>
        <row r="2105">
          <cell r="A2105">
            <v>203063317</v>
          </cell>
          <cell r="B2105" t="str">
            <v>ذمم_ شيخه محمد عبد الله القرشي 3280</v>
          </cell>
        </row>
        <row r="2106">
          <cell r="A2106">
            <v>203063318</v>
          </cell>
          <cell r="B2106" t="str">
            <v>ذمم_ محمد ناصر مهدي القحطاني 3281</v>
          </cell>
        </row>
        <row r="2107">
          <cell r="A2107">
            <v>203063319</v>
          </cell>
          <cell r="B2107" t="str">
            <v>ذمم_ يوسف علي جامع الصبياني 3282</v>
          </cell>
        </row>
        <row r="2108">
          <cell r="A2108">
            <v>203063320</v>
          </cell>
          <cell r="B2108" t="str">
            <v>ذمم_ عادل علي سعد ال زيدان 3283</v>
          </cell>
        </row>
        <row r="2109">
          <cell r="A2109">
            <v>203063321</v>
          </cell>
          <cell r="B2109" t="str">
            <v>ذمم_ تركي محمد سعد العازمي العتيبي 3284</v>
          </cell>
        </row>
        <row r="2110">
          <cell r="A2110">
            <v>203063322</v>
          </cell>
          <cell r="B2110" t="str">
            <v>ذمم_ جون كينث بيرناسول سيبرمو-4843</v>
          </cell>
        </row>
        <row r="2111">
          <cell r="A2111">
            <v>203063323</v>
          </cell>
          <cell r="B2111" t="str">
            <v>ذمم_ مارلون تاياغ كاتاكوتان-4844</v>
          </cell>
        </row>
        <row r="2112">
          <cell r="A2112">
            <v>203063324</v>
          </cell>
          <cell r="B2112" t="str">
            <v>ذمم_ مزنة محمد سطام الشمري 3285</v>
          </cell>
        </row>
        <row r="2113">
          <cell r="A2113">
            <v>203063325</v>
          </cell>
          <cell r="B2113" t="str">
            <v>ذمم_ سحاب فهد حماد الشمري 3286</v>
          </cell>
        </row>
        <row r="2114">
          <cell r="A2114">
            <v>203063326</v>
          </cell>
          <cell r="B2114" t="str">
            <v>ذمم_ عبد الستار رفعت عبد الستار 4839</v>
          </cell>
        </row>
        <row r="2115">
          <cell r="A2115">
            <v>203063327</v>
          </cell>
          <cell r="B2115" t="str">
            <v>ذمم_ على الطنطاوى  1188</v>
          </cell>
        </row>
        <row r="2116">
          <cell r="A2116">
            <v>203063328</v>
          </cell>
          <cell r="B2116" t="str">
            <v>ذمم_ ديونيسو كونسيبيون جونزاليس 1187</v>
          </cell>
        </row>
        <row r="2117">
          <cell r="A2117">
            <v>203063329</v>
          </cell>
          <cell r="B2117" t="str">
            <v>ذمم_ وليد شريف علي 4841</v>
          </cell>
        </row>
        <row r="2118">
          <cell r="A2118">
            <v>203063330</v>
          </cell>
          <cell r="B2118" t="str">
            <v>ذمم_ سمير عبد الحميد عبد الله الديب 4842</v>
          </cell>
        </row>
        <row r="2119">
          <cell r="A2119">
            <v>203063331</v>
          </cell>
          <cell r="B2119" t="str">
            <v>ذمم_ كريسانتو راميلا فاغيبيتان 4845</v>
          </cell>
        </row>
        <row r="2120">
          <cell r="A2120">
            <v>203063332</v>
          </cell>
          <cell r="B2120" t="str">
            <v>ذمم_ العربي السيد محمد طنطاوي 4846</v>
          </cell>
        </row>
        <row r="2121">
          <cell r="A2121">
            <v>203063333</v>
          </cell>
          <cell r="B2121" t="str">
            <v>ذمم_ غدير محمد مسفر السلمي 3287</v>
          </cell>
        </row>
        <row r="2122">
          <cell r="A2122">
            <v>203063334</v>
          </cell>
          <cell r="B2122" t="str">
            <v>ذمم_ مني ابراهيم حسين دهل 3288</v>
          </cell>
        </row>
        <row r="2123">
          <cell r="A2123">
            <v>203063335</v>
          </cell>
          <cell r="B2123" t="str">
            <v>ذمم_ اشواق عطيه زايد الحارثي 3289</v>
          </cell>
        </row>
        <row r="2124">
          <cell r="A2124">
            <v>203063336</v>
          </cell>
          <cell r="B2124" t="str">
            <v>ذمم_ عائشة عبدالله مسفر السلمي 3290</v>
          </cell>
        </row>
        <row r="2125">
          <cell r="A2125">
            <v>203063337</v>
          </cell>
          <cell r="B2125" t="str">
            <v>ذمم_ عبدالله ناصر عبدالله الصيعري 3291</v>
          </cell>
        </row>
        <row r="2126">
          <cell r="A2126">
            <v>203063338</v>
          </cell>
          <cell r="B2126" t="str">
            <v>ذمم_ ندي محمد سعيد مهره 3292</v>
          </cell>
        </row>
        <row r="2127">
          <cell r="A2127">
            <v>203063339</v>
          </cell>
          <cell r="B2127" t="str">
            <v>ذمم_ غاميه صالح ابن محمد القحطاني 3293</v>
          </cell>
        </row>
        <row r="2128">
          <cell r="A2128">
            <v>203063340</v>
          </cell>
          <cell r="B2128" t="str">
            <v>ذمم_ كايد محمد فضي الخياري الرشيدي 3294</v>
          </cell>
        </row>
        <row r="2129">
          <cell r="A2129">
            <v>203063341</v>
          </cell>
          <cell r="B2129" t="str">
            <v>ذمم_ سلمي نامس عائض الاحمري 3295</v>
          </cell>
        </row>
        <row r="2130">
          <cell r="A2130">
            <v>203063342</v>
          </cell>
          <cell r="B2130" t="str">
            <v>ذمم_ غالية سعيد محمد الشهري 3296</v>
          </cell>
        </row>
        <row r="2131">
          <cell r="A2131">
            <v>203063343</v>
          </cell>
          <cell r="B2131" t="str">
            <v>ذمم_جوسيف اوردين _ عمالة خارجية</v>
          </cell>
        </row>
        <row r="2132">
          <cell r="A2132">
            <v>203063344</v>
          </cell>
          <cell r="B2132" t="str">
            <v>ذمم _ اسامه سامى عبد الجواد -1196</v>
          </cell>
        </row>
        <row r="2133">
          <cell r="A2133">
            <v>203063345</v>
          </cell>
          <cell r="B2133" t="str">
            <v>ذمم _ شورو هولار _ عمالة خارجية</v>
          </cell>
        </row>
        <row r="2134">
          <cell r="A2134">
            <v>203063346</v>
          </cell>
          <cell r="B2134" t="str">
            <v>ذمم _ زاهر الاسلام _ عمالة خارجية</v>
          </cell>
        </row>
        <row r="2135">
          <cell r="A2135">
            <v>203063347</v>
          </cell>
          <cell r="B2135" t="str">
            <v>ذمم _ انيش مانجاتو توماس _ 1190</v>
          </cell>
        </row>
        <row r="2136">
          <cell r="A2136">
            <v>203063348</v>
          </cell>
          <cell r="B2136" t="str">
            <v>ذمم_ شمير على  1189</v>
          </cell>
        </row>
        <row r="2137">
          <cell r="A2137">
            <v>203063349</v>
          </cell>
          <cell r="B2137" t="str">
            <v>ذمم_ رهف عايد مرزوق الشمري 3297</v>
          </cell>
        </row>
        <row r="2138">
          <cell r="A2138">
            <v>203063350</v>
          </cell>
          <cell r="B2138" t="str">
            <v>ذمم_ سحر عايد مرزوق الشمري 3298</v>
          </cell>
        </row>
        <row r="2139">
          <cell r="A2139">
            <v>203063351</v>
          </cell>
          <cell r="B2139" t="str">
            <v>ذمم_  جوزيف أوردين واو 4847</v>
          </cell>
        </row>
        <row r="2140">
          <cell r="A2140">
            <v>203063352</v>
          </cell>
          <cell r="B2140" t="str">
            <v>ذمم_ محمد احمد عبد السلام متولي 4848</v>
          </cell>
        </row>
        <row r="2141">
          <cell r="A2141">
            <v>203063353</v>
          </cell>
          <cell r="B2141" t="str">
            <v>ذمم _ السيد رضا السيد رضوان _ عمالة خارجية</v>
          </cell>
        </row>
        <row r="2142">
          <cell r="A2142">
            <v>203063354</v>
          </cell>
          <cell r="B2142" t="str">
            <v>ذمم_بران تامبي برابها كران تامبي -1195</v>
          </cell>
        </row>
        <row r="2143">
          <cell r="A2143">
            <v>203063355</v>
          </cell>
          <cell r="B2143" t="str">
            <v>ذمم_يسري بدوي -1194 -مكتب فني</v>
          </cell>
        </row>
        <row r="2144">
          <cell r="A2144">
            <v>203063356</v>
          </cell>
          <cell r="B2144" t="str">
            <v>ذمم _ اسلام لطفي محمد رباص -1191</v>
          </cell>
        </row>
        <row r="2145">
          <cell r="A2145">
            <v>203063357</v>
          </cell>
          <cell r="B2145" t="str">
            <v>ذمم_زوهيب احمد فقير محمد -4866</v>
          </cell>
        </row>
        <row r="2146">
          <cell r="A2146">
            <v>203063358</v>
          </cell>
          <cell r="B2146" t="str">
            <v>ذمم_حسين احمد - عماله خارجية</v>
          </cell>
        </row>
        <row r="2147">
          <cell r="A2147">
            <v>203063359</v>
          </cell>
          <cell r="B2147" t="str">
            <v>ذمم_ ضياء الله - عماله خارجية</v>
          </cell>
        </row>
        <row r="2148">
          <cell r="A2148">
            <v>203063360</v>
          </cell>
          <cell r="B2148" t="str">
            <v>ذمم _ أحمد كرم رشاد المغربي _ 1192</v>
          </cell>
        </row>
        <row r="2149">
          <cell r="A2149">
            <v>203063361</v>
          </cell>
          <cell r="B2149" t="str">
            <v>ذمم _ جابر كيزهاكوم برامبيل _ 1193</v>
          </cell>
        </row>
        <row r="2150">
          <cell r="A2150">
            <v>203063362</v>
          </cell>
          <cell r="B2150" t="str">
            <v>ذمم _ رحمه شبيب نيف الشمري _ 3299</v>
          </cell>
        </row>
        <row r="2151">
          <cell r="A2151">
            <v>203063363</v>
          </cell>
          <cell r="B2151" t="str">
            <v>ذمم _ نوره منور بن سطم الشمري  _ 3300</v>
          </cell>
        </row>
        <row r="2152">
          <cell r="A2152">
            <v>203063364</v>
          </cell>
          <cell r="B2152" t="str">
            <v>ذمم _ أصاله خلف خضير الشمري _ 3301</v>
          </cell>
        </row>
        <row r="2153">
          <cell r="A2153">
            <v>203063365</v>
          </cell>
          <cell r="B2153" t="str">
            <v>ذمم _ شهد عمر خالد الشمري _ 3302</v>
          </cell>
        </row>
        <row r="2154">
          <cell r="A2154">
            <v>203063366</v>
          </cell>
          <cell r="B2154" t="str">
            <v>ذمم _ حسام علاء الدين حسونه _ 4849</v>
          </cell>
        </row>
        <row r="2155">
          <cell r="A2155">
            <v>203063367</v>
          </cell>
          <cell r="B2155" t="str">
            <v>ذمم _ احمد رمضان احمد أبو سريع _ 4850</v>
          </cell>
        </row>
        <row r="2156">
          <cell r="A2156">
            <v>203063368</v>
          </cell>
          <cell r="B2156" t="str">
            <v>ذمم _ احمد عبد الرازق السيد عبده _ 4851</v>
          </cell>
        </row>
        <row r="2157">
          <cell r="A2157">
            <v>203063369</v>
          </cell>
          <cell r="B2157" t="str">
            <v>ذمم _ محمد مشير الرحمن _ 4852</v>
          </cell>
        </row>
        <row r="2158">
          <cell r="A2158">
            <v>203063370</v>
          </cell>
          <cell r="B2158" t="str">
            <v>ذمم _ محمد افضل حسين _ 4853</v>
          </cell>
        </row>
        <row r="2159">
          <cell r="A2159">
            <v>203063371</v>
          </cell>
          <cell r="B2159" t="str">
            <v>ذمم _ راشد ال اسلام _ 4854</v>
          </cell>
        </row>
        <row r="2160">
          <cell r="A2160">
            <v>203063372</v>
          </cell>
          <cell r="B2160" t="str">
            <v>ذمم _ عمران مهدي مهدي خان _ 4855</v>
          </cell>
        </row>
        <row r="2161">
          <cell r="A2161">
            <v>203063373</v>
          </cell>
          <cell r="B2161" t="str">
            <v>ذمم _أيمن كمال أمين إمام  _ 4857</v>
          </cell>
        </row>
        <row r="2162">
          <cell r="A2162">
            <v>203063374</v>
          </cell>
          <cell r="B2162" t="str">
            <v>ذمم _أحمد عبد الباسط بدير عبد الباسط _ 4858</v>
          </cell>
        </row>
        <row r="2163">
          <cell r="A2163">
            <v>203063375</v>
          </cell>
          <cell r="B2163" t="str">
            <v>ذمم _محمد شريف الاسلام  _ 4856</v>
          </cell>
        </row>
        <row r="2164">
          <cell r="A2164">
            <v>203063376</v>
          </cell>
          <cell r="B2164" t="str">
            <v>ذمم _ غلام مصطفي _ 4859</v>
          </cell>
        </row>
        <row r="2165">
          <cell r="A2165">
            <v>203063377</v>
          </cell>
          <cell r="B2165" t="str">
            <v>ذمم _ جشاد بويان تاج _ 4860</v>
          </cell>
        </row>
        <row r="2166">
          <cell r="A2166">
            <v>203063378</v>
          </cell>
          <cell r="B2166" t="str">
            <v>ذمم _ مامون  الرشيد _ 4861</v>
          </cell>
        </row>
        <row r="2167">
          <cell r="A2167">
            <v>203063379</v>
          </cell>
          <cell r="B2167" t="str">
            <v>ذمم _ محمد شاة جلال ليتون _ 4862</v>
          </cell>
        </row>
        <row r="2168">
          <cell r="A2168">
            <v>203063380</v>
          </cell>
          <cell r="B2168" t="str">
            <v>ذمم _ طالب انصاري _ 4864</v>
          </cell>
        </row>
        <row r="2169">
          <cell r="A2169">
            <v>203063381</v>
          </cell>
          <cell r="B2169" t="str">
            <v>ذمم _ نجران صديقي حسام الدين _ 4865</v>
          </cell>
        </row>
        <row r="2170">
          <cell r="A2170">
            <v>203063382</v>
          </cell>
          <cell r="B2170" t="str">
            <v>ذمم _ علي انصاري _ 4863</v>
          </cell>
        </row>
        <row r="2171">
          <cell r="A2171">
            <v>203063383</v>
          </cell>
          <cell r="B2171" t="str">
            <v>ذمم _ خالد محمد امين  حبيب _ 4867</v>
          </cell>
        </row>
        <row r="2172">
          <cell r="A2172">
            <v>203063384</v>
          </cell>
          <cell r="B2172" t="str">
            <v>ذمم_بيشوى جيمس _ عمالة خارجية.</v>
          </cell>
        </row>
        <row r="2173">
          <cell r="A2173">
            <v>203063385</v>
          </cell>
          <cell r="B2173" t="str">
            <v>ذمم _ احمد ابراهيم عصام غريب _ 4868</v>
          </cell>
        </row>
        <row r="2174">
          <cell r="A2174">
            <v>203063386</v>
          </cell>
          <cell r="B2174" t="str">
            <v>********************</v>
          </cell>
        </row>
        <row r="2175">
          <cell r="A2175">
            <v>203063387</v>
          </cell>
          <cell r="B2175" t="str">
            <v>ذمم _ قاسم السيد قاسم حبيب_ 4870</v>
          </cell>
        </row>
        <row r="2176">
          <cell r="A2176">
            <v>203063388</v>
          </cell>
          <cell r="B2176" t="str">
            <v>ذمم _ عمرو رفاعي حسن الرفاعي _ 4871</v>
          </cell>
        </row>
        <row r="2177">
          <cell r="A2177">
            <v>203063389</v>
          </cell>
          <cell r="B2177" t="str">
            <v>ذمم_MICHAEL KUNDESN - مايكل _ 1203</v>
          </cell>
        </row>
        <row r="2178">
          <cell r="A2178">
            <v>203063390</v>
          </cell>
          <cell r="B2178" t="str">
            <v>ذمم_ سعيد نعمان مشتاق - عماله خارجية</v>
          </cell>
        </row>
        <row r="2179">
          <cell r="A2179">
            <v>203063391</v>
          </cell>
          <cell r="B2179" t="str">
            <v>ذمم _ ابراهيم رمزي -1199</v>
          </cell>
        </row>
        <row r="2180">
          <cell r="A2180">
            <v>203063392</v>
          </cell>
          <cell r="B2180" t="str">
            <v>ذمم _ منال معيض جبرت الزهراني _ 3304</v>
          </cell>
        </row>
        <row r="2181">
          <cell r="A2181">
            <v>203063393</v>
          </cell>
          <cell r="B2181" t="str">
            <v>ذمم _ ساره عبد الله عبد الرحمن الشهري _ 3305</v>
          </cell>
        </row>
        <row r="2182">
          <cell r="A2182">
            <v>203063394</v>
          </cell>
          <cell r="B2182" t="str">
            <v>ذمم _ فجر محمد علي عسيري _ 3306</v>
          </cell>
        </row>
        <row r="2183">
          <cell r="A2183">
            <v>203063395</v>
          </cell>
          <cell r="B2183" t="str">
            <v>ذمم _ شيفاء احمد لمعان الاحمري _ 3307</v>
          </cell>
        </row>
        <row r="2184">
          <cell r="A2184">
            <v>203063396</v>
          </cell>
          <cell r="B2184" t="str">
            <v>ذمم _ هاجر فهد حماد الشمرى _ 3309</v>
          </cell>
        </row>
        <row r="2185">
          <cell r="A2185">
            <v>203063397</v>
          </cell>
          <cell r="B2185" t="str">
            <v>ذمم _ اسماء سعيد صالح الزهرانى _ 3310</v>
          </cell>
        </row>
        <row r="2186">
          <cell r="A2186">
            <v>203063398</v>
          </cell>
          <cell r="B2186" t="str">
            <v>ذمم _ امل سعيد صالح الزهرانى _ 3311</v>
          </cell>
        </row>
        <row r="2187">
          <cell r="A2187">
            <v>203063399</v>
          </cell>
          <cell r="B2187" t="str">
            <v>ذمم _ مهند ممدوح براهيم غثي الخياري _ 3303</v>
          </cell>
        </row>
        <row r="2188">
          <cell r="A2188">
            <v>203063400</v>
          </cell>
          <cell r="B2188" t="str">
            <v>ذمم _ شوق بدوي سفر عسيري _ 3308</v>
          </cell>
        </row>
        <row r="2189">
          <cell r="A2189">
            <v>203063401</v>
          </cell>
          <cell r="B2189" t="str">
            <v>ذمم _ سيد محمد المتول عبد الوهاب _ 4869</v>
          </cell>
        </row>
        <row r="2190">
          <cell r="A2190">
            <v>203063402</v>
          </cell>
          <cell r="B2190" t="str">
            <v>ذمم _ عمرو حمدي علي العمري _ 1197</v>
          </cell>
        </row>
        <row r="2191">
          <cell r="A2191">
            <v>203063403</v>
          </cell>
          <cell r="B2191" t="str">
            <v>ذمم _ ابراهيم خليل _ 4873</v>
          </cell>
        </row>
        <row r="2192">
          <cell r="A2192">
            <v>203063404</v>
          </cell>
          <cell r="B2192" t="str">
            <v>ذمم _ مد رياض ميا _ 4875</v>
          </cell>
        </row>
        <row r="2193">
          <cell r="A2193">
            <v>203063405</v>
          </cell>
          <cell r="B2193" t="str">
            <v>ذمم _ابراهيم محمد ابراهيم حماد -4876</v>
          </cell>
        </row>
        <row r="2194">
          <cell r="A2194">
            <v>203063406</v>
          </cell>
          <cell r="B2194" t="str">
            <v>ذمم _وليد عادل عابدين -1204</v>
          </cell>
        </row>
        <row r="2195">
          <cell r="A2195">
            <v>203063407</v>
          </cell>
          <cell r="B2195" t="str">
            <v>ذمم _اسلام احمد السيد -1206</v>
          </cell>
        </row>
        <row r="2196">
          <cell r="A2196">
            <v>203063408</v>
          </cell>
          <cell r="B2196" t="str">
            <v>ذمم _ غازى عامر -1202</v>
          </cell>
        </row>
        <row r="2197">
          <cell r="A2197">
            <v>203063409</v>
          </cell>
          <cell r="B2197" t="str">
            <v>ذمم _ محمد صالح محمد نيروخ _ 1198</v>
          </cell>
        </row>
        <row r="2198">
          <cell r="A2198">
            <v>203063410</v>
          </cell>
          <cell r="B2198" t="str">
            <v>ذمم _محمد إسماعيل عبد القادر خزيمي _ 1200</v>
          </cell>
        </row>
        <row r="2199">
          <cell r="A2199">
            <v>203063411</v>
          </cell>
          <cell r="B2199" t="str">
            <v>ذمم _محمود يحيي عطايا نصر _ 1201</v>
          </cell>
        </row>
        <row r="2200">
          <cell r="A2200">
            <v>203063412</v>
          </cell>
          <cell r="B2200" t="str">
            <v>ذمم _محمد سوفيكول علام  _ 4872</v>
          </cell>
        </row>
        <row r="2201">
          <cell r="A2201">
            <v>203063413</v>
          </cell>
          <cell r="B2201" t="str">
            <v>ذمم _السيد صبري احمد إبراهيم _ 4874</v>
          </cell>
        </row>
        <row r="2202">
          <cell r="A2202">
            <v>203063414</v>
          </cell>
          <cell r="B2202" t="str">
            <v>ذمم _مافجول اوسين -4878</v>
          </cell>
        </row>
        <row r="2203">
          <cell r="A2203">
            <v>203063415</v>
          </cell>
          <cell r="B2203" t="str">
            <v>ذمم _فؤاد محمد صالح سالم _ 4877</v>
          </cell>
        </row>
        <row r="2204">
          <cell r="A2204">
            <v>203063416</v>
          </cell>
          <cell r="B2204" t="str">
            <v>ذمم_محمد عدنان قمر _ عمالة خارجية</v>
          </cell>
        </row>
        <row r="2205">
          <cell r="A2205">
            <v>203063417</v>
          </cell>
          <cell r="B2205" t="str">
            <v>*****************</v>
          </cell>
        </row>
        <row r="2206">
          <cell r="A2206">
            <v>203063418</v>
          </cell>
          <cell r="B2206" t="str">
            <v>*.</v>
          </cell>
        </row>
        <row r="2207">
          <cell r="A2207">
            <v>203063419</v>
          </cell>
          <cell r="B2207" t="str">
            <v>ذمم_ محمد جابيد -عماله خارجيه</v>
          </cell>
        </row>
        <row r="2208">
          <cell r="A2208">
            <v>203063420</v>
          </cell>
          <cell r="B2208" t="str">
            <v>ذمم_ محمد احسان -عماله خارجيه</v>
          </cell>
        </row>
        <row r="2209">
          <cell r="A2209">
            <v>203063421</v>
          </cell>
          <cell r="B2209" t="str">
            <v>ذمم _ محمد سعيد متولى _ 4880</v>
          </cell>
        </row>
        <row r="2210">
          <cell r="A2210">
            <v>203063422</v>
          </cell>
          <cell r="B2210" t="str">
            <v>ذمم _ احمد زينهم محمد _ 4883</v>
          </cell>
        </row>
        <row r="2211">
          <cell r="A2211">
            <v>203063423</v>
          </cell>
          <cell r="B2211" t="str">
            <v>ذمم_طاهر صديق محمد صديق خان _عمالة خارجية</v>
          </cell>
        </row>
        <row r="2212">
          <cell r="A2212">
            <v>203063424</v>
          </cell>
          <cell r="B2212" t="str">
            <v>ذمم_صقيب جافيد جافيد اختار _عمالة خارجية</v>
          </cell>
        </row>
        <row r="2213">
          <cell r="A2213">
            <v>203063425</v>
          </cell>
          <cell r="B2213" t="str">
            <v>ذمم_عبد الغفار _عمالة خارجية</v>
          </cell>
        </row>
        <row r="2214">
          <cell r="A2214">
            <v>203063426</v>
          </cell>
          <cell r="B2214" t="str">
            <v>ذمم_نصر كيا _عمالة خارجية</v>
          </cell>
        </row>
        <row r="2215">
          <cell r="A2215">
            <v>203063427</v>
          </cell>
          <cell r="B2215" t="str">
            <v>ذمم_فيفي ال مياه _عمالة خارجية</v>
          </cell>
        </row>
        <row r="2216">
          <cell r="A2216">
            <v>203063428</v>
          </cell>
          <cell r="B2216" t="str">
            <v>ذمم _سليم مانان خان -4879</v>
          </cell>
        </row>
        <row r="2217">
          <cell r="A2217">
            <v>203063429</v>
          </cell>
          <cell r="B2217" t="str">
            <v>ذمم _ مد ازهار مد مياه _ 4881</v>
          </cell>
        </row>
        <row r="2218">
          <cell r="A2218">
            <v>203063430</v>
          </cell>
          <cell r="B2218" t="str">
            <v>ذمم _ فيفيك كومار انيد راي _ 4882</v>
          </cell>
        </row>
        <row r="2219">
          <cell r="A2219">
            <v>203063431</v>
          </cell>
          <cell r="B2219" t="str">
            <v>ذمم _ محمد إسحاق كيرادكا _ 1205</v>
          </cell>
        </row>
        <row r="2220">
          <cell r="A2220">
            <v>203063432</v>
          </cell>
          <cell r="B2220" t="str">
            <v>ذمم _ محمد حسفان محمد حنيف _ 1207</v>
          </cell>
        </row>
        <row r="2221">
          <cell r="A2221">
            <v>203063433</v>
          </cell>
          <cell r="B2221" t="str">
            <v>ذمم _ معتز محمد مجاور عبد الحافظ _ 1208</v>
          </cell>
        </row>
        <row r="2222">
          <cell r="A2222">
            <v>203063434</v>
          </cell>
          <cell r="B2222" t="str">
            <v>ذمم _ محمد ظافر حسن العمري _ 3312</v>
          </cell>
        </row>
        <row r="2223">
          <cell r="A2223">
            <v>203063435</v>
          </cell>
          <cell r="B2223" t="str">
            <v>ذمم _ صباح عبدالله مرعي القحطاني _ 3313</v>
          </cell>
        </row>
        <row r="2224">
          <cell r="A2224">
            <v>203063436</v>
          </cell>
          <cell r="B2224" t="str">
            <v>ذمم _ ميس يحي محمد القحطاني _ 3314</v>
          </cell>
        </row>
        <row r="2225">
          <cell r="A2225">
            <v>203063437</v>
          </cell>
          <cell r="B2225" t="str">
            <v>ذمم _ جواهر منير حنيف البقمي _ 3315</v>
          </cell>
        </row>
        <row r="2226">
          <cell r="A2226">
            <v>203063438</v>
          </cell>
          <cell r="B2226" t="str">
            <v>ذمم _ نوره سعيد محمد الشهري _ 3316</v>
          </cell>
        </row>
        <row r="2227">
          <cell r="A2227">
            <v>203063439</v>
          </cell>
          <cell r="B2227" t="str">
            <v>ذمم _ لوله علي عبدالله القطحاني _ 3317</v>
          </cell>
        </row>
        <row r="2228">
          <cell r="A2228">
            <v>203063440</v>
          </cell>
          <cell r="B2228" t="str">
            <v>ذمم _ سعاد سعيد مروعي خبراني _ 3318</v>
          </cell>
        </row>
        <row r="2229">
          <cell r="A2229">
            <v>203063441</v>
          </cell>
          <cell r="B2229" t="str">
            <v>ذمم _ اسلام جميل السيد الصراوى _ 1211</v>
          </cell>
        </row>
        <row r="2230">
          <cell r="A2230">
            <v>203063442</v>
          </cell>
          <cell r="B2230" t="str">
            <v>ذمم _ على ياسر عبد السلام على _ 4886</v>
          </cell>
        </row>
        <row r="2231">
          <cell r="A2231">
            <v>203063443</v>
          </cell>
          <cell r="B2231" t="str">
            <v>ذمم _ سندر كمارن  _ 1209</v>
          </cell>
        </row>
        <row r="2232">
          <cell r="A2232">
            <v>203063444</v>
          </cell>
          <cell r="B2232" t="str">
            <v>ذمم _ احمد عبد الحليم عليوه المسلمى _ 1210</v>
          </cell>
        </row>
        <row r="2233">
          <cell r="A2233">
            <v>203063445</v>
          </cell>
          <cell r="B2233" t="str">
            <v>ذمم _ حسين احمد حسين _ 4884</v>
          </cell>
        </row>
        <row r="2234">
          <cell r="A2234">
            <v>203063446</v>
          </cell>
          <cell r="B2234" t="str">
            <v>ذمم _ ابرار احمد عبد الستار _ 4887</v>
          </cell>
        </row>
        <row r="2235">
          <cell r="A2235">
            <v>203063447</v>
          </cell>
          <cell r="B2235" t="str">
            <v>ذمم _كوثر مياه _ 4885</v>
          </cell>
        </row>
        <row r="2236">
          <cell r="A2236">
            <v>203063448</v>
          </cell>
          <cell r="B2236" t="str">
            <v>ذمم _ ساره خالد بن راشد السبيعي  _ 3319</v>
          </cell>
        </row>
        <row r="2237">
          <cell r="A2237">
            <v>203063449</v>
          </cell>
          <cell r="B2237" t="str">
            <v>ذمم_هيثم ثابت _عمالة خارجية</v>
          </cell>
        </row>
        <row r="2238">
          <cell r="A2238">
            <v>203063450</v>
          </cell>
          <cell r="B2238" t="str">
            <v>ذمم _ عصام الدين صابر عبدالصمد _ 4888</v>
          </cell>
        </row>
        <row r="2239">
          <cell r="A2239">
            <v>203063451</v>
          </cell>
          <cell r="B2239" t="str">
            <v>ذمم _ ايهاب كامل خيري السيد _ 4889</v>
          </cell>
        </row>
        <row r="2240">
          <cell r="A2240">
            <v>203063452</v>
          </cell>
          <cell r="B2240" t="str">
            <v>ذمم _ اشرف عبده السيد قنديل _ 4890</v>
          </cell>
        </row>
        <row r="2241">
          <cell r="A2241">
            <v>203063453</v>
          </cell>
          <cell r="B2241" t="str">
            <v>ذمم _ محمد شميم إسماعيل _ 1212</v>
          </cell>
        </row>
        <row r="2242">
          <cell r="A2242">
            <v>203063454</v>
          </cell>
          <cell r="B2242" t="str">
            <v>ذمم _ محمود سيد متولى منصور _ 4892</v>
          </cell>
        </row>
        <row r="2243">
          <cell r="A2243">
            <v>203070001</v>
          </cell>
          <cell r="B2243" t="str">
            <v>VAT 15% الدفعة المقدمة للعملاء</v>
          </cell>
        </row>
        <row r="2244">
          <cell r="A2244">
            <v>203080101</v>
          </cell>
          <cell r="B2244" t="str">
            <v>عقد ايجار_19-20  مصنع انظمة الالمنيوم  _100000</v>
          </cell>
        </row>
        <row r="2245">
          <cell r="A2245">
            <v>203080102</v>
          </cell>
          <cell r="B2245" t="str">
            <v>عقد ايجار_17-18 مصنع الزجاج _100000</v>
          </cell>
        </row>
        <row r="2246">
          <cell r="A2246">
            <v>203080103</v>
          </cell>
          <cell r="B2246" t="str">
            <v>عقد ايجار_13-14  مصنع انظمة الالمنيوم  _100000</v>
          </cell>
        </row>
        <row r="2247">
          <cell r="A2247">
            <v>203080104</v>
          </cell>
          <cell r="B2247" t="str">
            <v>عقد ايجار_7-8  مستودع انظمة الالمنيوم  _100000</v>
          </cell>
        </row>
        <row r="2248">
          <cell r="A2248">
            <v>203080105</v>
          </cell>
          <cell r="B2248" t="str">
            <v>عقد ايجار_6  مستودع انظمة الالمنيوم  _45000_مكتب مشاريع النور</v>
          </cell>
        </row>
        <row r="2249">
          <cell r="A2249">
            <v>203080106</v>
          </cell>
          <cell r="B2249" t="str">
            <v>عقد ايجار_ورشة 15 -16  _45000_ مكتب مشاريع النور</v>
          </cell>
        </row>
        <row r="2250">
          <cell r="A2250">
            <v>203080107</v>
          </cell>
          <cell r="B2250" t="str">
            <v>عقد ايجار_شركة ارض المتاجرة-مصنع الحديد- 21 - 22</v>
          </cell>
        </row>
        <row r="2251">
          <cell r="A2251">
            <v>203080201</v>
          </cell>
          <cell r="B2251" t="str">
            <v>عقد ايجار _70-71 مصنع واجهات الرياض_100000 _ احمد فهد الدسيماني</v>
          </cell>
        </row>
        <row r="2252">
          <cell r="A2252">
            <v>203080202</v>
          </cell>
          <cell r="B2252" t="str">
            <v>عقد ايجار _مستودع رقم 2 _50000</v>
          </cell>
        </row>
        <row r="2253">
          <cell r="A2253">
            <v>203080203</v>
          </cell>
          <cell r="B2253" t="str">
            <v>عقد ايجار _ورشة جوجوريو _</v>
          </cell>
        </row>
        <row r="2254">
          <cell r="A2254">
            <v>203080204</v>
          </cell>
          <cell r="B2254" t="str">
            <v>عقد ايجار _ايمن التويجرى _عمارة الاميرة</v>
          </cell>
        </row>
        <row r="2255">
          <cell r="A2255">
            <v>203080301</v>
          </cell>
          <cell r="B2255" t="str">
            <v>عقد ايجار _297-298_مصنع الحديد _100000</v>
          </cell>
        </row>
        <row r="2256">
          <cell r="A2256">
            <v>203080302</v>
          </cell>
          <cell r="B2256" t="str">
            <v>عقد ايجار _304-306_مصنع الحديد _90000</v>
          </cell>
        </row>
        <row r="2257">
          <cell r="A2257">
            <v>203080401</v>
          </cell>
          <cell r="B2257" t="str">
            <v>عقد ايجار _ مصنع تقنية الطلاء_180000</v>
          </cell>
        </row>
        <row r="2258">
          <cell r="A2258">
            <v>203080501</v>
          </cell>
          <cell r="B2258" t="str">
            <v>عقد ايجار عماره اسطنبول سكن العمال _230000</v>
          </cell>
        </row>
        <row r="2259">
          <cell r="A2259">
            <v>203080502</v>
          </cell>
          <cell r="B2259" t="str">
            <v>عقد ايجار_سكن العمال شقة 68-شركة عبدالاله بن صالح المهيلب وشريكه</v>
          </cell>
        </row>
        <row r="2260">
          <cell r="A2260">
            <v>203080601</v>
          </cell>
          <cell r="B2260" t="str">
            <v>عقد ايجار سكن النسيم القديم _16000</v>
          </cell>
        </row>
        <row r="2261">
          <cell r="A2261">
            <v>203080602</v>
          </cell>
          <cell r="B2261" t="str">
            <v>عقد ايجار سكن النسيم الجديد1  _20000</v>
          </cell>
        </row>
        <row r="2262">
          <cell r="A2262">
            <v>203080603</v>
          </cell>
          <cell r="B2262" t="str">
            <v>عقد ايجار سكن النسيم الجديد الهفوف  _26000</v>
          </cell>
        </row>
        <row r="2263">
          <cell r="A2263">
            <v>203080701</v>
          </cell>
          <cell r="B2263" t="str">
            <v>عقد ايجار مصنع الابواب الخشبيه ورشة 363/364_80000</v>
          </cell>
        </row>
        <row r="2264">
          <cell r="A2264">
            <v>203080702</v>
          </cell>
          <cell r="B2264" t="str">
            <v>عقد ايجار مصنع الابواب المعدنية _80000</v>
          </cell>
        </row>
        <row r="2265">
          <cell r="A2265">
            <v>203080703</v>
          </cell>
          <cell r="B2265" t="str">
            <v>عقد ايجار مصنع الحديد  365و366</v>
          </cell>
        </row>
        <row r="2266">
          <cell r="A2266">
            <v>203080704</v>
          </cell>
          <cell r="B2266" t="str">
            <v>عقد ايجار مصنع  جانبي بالشهر_بجوار الابواب الخشبيه</v>
          </cell>
        </row>
        <row r="2267">
          <cell r="A2267">
            <v>203080705</v>
          </cell>
          <cell r="B2267" t="str">
            <v>عقد ايجار مصنع  هنجر شركة النخيش</v>
          </cell>
        </row>
        <row r="2268">
          <cell r="A2268">
            <v>203080801</v>
          </cell>
          <cell r="B2268" t="str">
            <v>عقد ايجار سكن 3و4 عمارة الابناء_36680</v>
          </cell>
        </row>
        <row r="2269">
          <cell r="A2269">
            <v>203080802</v>
          </cell>
          <cell r="B2269" t="str">
            <v>عقد ايجار شقة 209 و 210 سكن العمال-شركة العواد للاستثمارات</v>
          </cell>
        </row>
        <row r="2270">
          <cell r="A2270">
            <v>203080903</v>
          </cell>
          <cell r="B2270" t="str">
            <v>عقد ايجار_ سكن الشباب في النسيم2 شقه 33000  _ محمد سعود</v>
          </cell>
        </row>
        <row r="2271">
          <cell r="A2271">
            <v>203080904</v>
          </cell>
          <cell r="B2271" t="str">
            <v>عقد ايجار_ سكن شقة رقم -مكتب عبدالمجيد محمد عبدالرحمن التويجرى للعقارا</v>
          </cell>
        </row>
        <row r="2272">
          <cell r="A2272">
            <v>203080905</v>
          </cell>
          <cell r="B2272" t="str">
            <v>عقد ايجار_ سكن 3شقة(10و11و12  -مكتب عبدالمجيد محمد عبدالرحمن التويجرى</v>
          </cell>
        </row>
        <row r="2273">
          <cell r="A2273">
            <v>203080906</v>
          </cell>
          <cell r="B2273" t="str">
            <v>عقد ايجار_ سكن 6غرف-المناخ-التويجرى</v>
          </cell>
        </row>
        <row r="2274">
          <cell r="A2274">
            <v>203081001</v>
          </cell>
          <cell r="B2274" t="str">
            <v>عقد ايجار سكن209 العمال اسطنبول. _21000</v>
          </cell>
        </row>
        <row r="2275">
          <cell r="A2275">
            <v>203081002</v>
          </cell>
          <cell r="B2275" t="str">
            <v>عقد ايجار سكن210 العمال اسطنبول. _21000</v>
          </cell>
        </row>
        <row r="2276">
          <cell r="A2276">
            <v>203081101</v>
          </cell>
          <cell r="B2276" t="str">
            <v>عقد ايجار _ فيلا دبلكس رقم 2073 _ عبداللةحمود التويجري</v>
          </cell>
        </row>
        <row r="2277">
          <cell r="A2277">
            <v>203081102</v>
          </cell>
          <cell r="B2277" t="str">
            <v>عقد ايجار _شقة ( 10-11-14-15) _ شركة عبدالاله بن صالح المهيب و شريكه</v>
          </cell>
        </row>
        <row r="2278">
          <cell r="A2278">
            <v>203081103</v>
          </cell>
          <cell r="B2278" t="str">
            <v>عقد ايجار _ورشة 1 - 2 - مصنع الحديد وقف محمد عبدالمحسن العبد الكريم</v>
          </cell>
        </row>
        <row r="2279">
          <cell r="A2279">
            <v>203081104</v>
          </cell>
          <cell r="B2279" t="str">
            <v>عقد ايجار _شقة ( 48) _ شركة عبدالاله بن صالح المهيب و شريكه</v>
          </cell>
        </row>
        <row r="2280">
          <cell r="A2280">
            <v>203081105</v>
          </cell>
          <cell r="B2280" t="str">
            <v>عقد ايجار _شقة ( مايكل) _ شركة عبدالاله بن صالح المهيب و شريكه</v>
          </cell>
        </row>
        <row r="2281">
          <cell r="A2281">
            <v>204020101</v>
          </cell>
          <cell r="B2281" t="str">
            <v>مجمع اهلاك_ أثاث وتجهزات وديكورات الإدارة</v>
          </cell>
        </row>
        <row r="2282">
          <cell r="A2282">
            <v>204020102</v>
          </cell>
          <cell r="B2282" t="str">
            <v>مجمع اهلاك_ أجهزة وحاسبات وبرامج الإدارة</v>
          </cell>
        </row>
        <row r="2283">
          <cell r="A2283">
            <v>204020103</v>
          </cell>
          <cell r="B2283" t="str">
            <v>مجمع اهلاك_ سيارات الإدارة</v>
          </cell>
        </row>
        <row r="2284">
          <cell r="A2284">
            <v>204020105</v>
          </cell>
          <cell r="B2284" t="str">
            <v>مجمع اهلاك_اصول حق استخدام_ لاغي</v>
          </cell>
        </row>
        <row r="2285">
          <cell r="A2285">
            <v>204020201</v>
          </cell>
          <cell r="B2285" t="str">
            <v>مجمع اهلاك_ أثاث وتجهيزات وديكورات</v>
          </cell>
        </row>
        <row r="2286">
          <cell r="A2286">
            <v>204020202</v>
          </cell>
          <cell r="B2286" t="str">
            <v>مجمع اهلاك_ أجهزة وآلات</v>
          </cell>
        </row>
        <row r="2287">
          <cell r="A2287">
            <v>204020203</v>
          </cell>
          <cell r="B2287" t="str">
            <v>مجمع اهلاك_ سيارات</v>
          </cell>
        </row>
        <row r="2288">
          <cell r="A2288">
            <v>204020204</v>
          </cell>
          <cell r="B2288" t="str">
            <v>مجمع اهلاك_ عدد وأدوات</v>
          </cell>
        </row>
        <row r="2289">
          <cell r="A2289">
            <v>204020205</v>
          </cell>
          <cell r="B2289" t="str">
            <v>مجمع اهلاك_ أثاث وتجهيزات السكن</v>
          </cell>
        </row>
        <row r="2290">
          <cell r="A2290">
            <v>204020206</v>
          </cell>
          <cell r="B2290" t="str">
            <v>مجمع اهلاك_ حاويات المصنع</v>
          </cell>
        </row>
        <row r="2291">
          <cell r="A2291">
            <v>204020207</v>
          </cell>
          <cell r="B2291" t="str">
            <v>مجمع اهلاك المصنع</v>
          </cell>
        </row>
        <row r="2292">
          <cell r="A2292">
            <v>204020208</v>
          </cell>
          <cell r="B2292" t="str">
            <v>مجمع اهلاك _ كريدل _ المصنع</v>
          </cell>
        </row>
        <row r="2293">
          <cell r="A2293">
            <v>204020209</v>
          </cell>
          <cell r="B2293" t="str">
            <v>مجمع اهلاك_ اصول حق استخدام _ لاغي</v>
          </cell>
        </row>
        <row r="2294">
          <cell r="A2294">
            <v>204020210</v>
          </cell>
          <cell r="B2294" t="str">
            <v>مجمع اهلاك _ كرفانات _ المصنع</v>
          </cell>
        </row>
        <row r="2295">
          <cell r="A2295">
            <v>204020401</v>
          </cell>
          <cell r="B2295" t="str">
            <v>مجمع اهلاك_أثاث وتجهيزات وديكورات_مصنع الحديد</v>
          </cell>
        </row>
        <row r="2296">
          <cell r="A2296">
            <v>204020402</v>
          </cell>
          <cell r="B2296" t="str">
            <v>مجمع اهلاك_أجهزه والات_مصنع الحديد</v>
          </cell>
        </row>
        <row r="2297">
          <cell r="A2297">
            <v>204020403</v>
          </cell>
          <cell r="B2297" t="str">
            <v>مجمع اهلاك_سيارات_مصنع الحديد</v>
          </cell>
        </row>
        <row r="2298">
          <cell r="A2298">
            <v>204020404</v>
          </cell>
          <cell r="B2298" t="str">
            <v>مجمع اهلاك_عدد وادوات_مصنع الحديد</v>
          </cell>
        </row>
        <row r="2299">
          <cell r="A2299">
            <v>204020405</v>
          </cell>
          <cell r="B2299" t="str">
            <v>مجمع اهلاك_اجهزه وحاسبات وبرامج_مصنع الحديد</v>
          </cell>
        </row>
        <row r="2300">
          <cell r="A2300">
            <v>204020501</v>
          </cell>
          <cell r="B2300" t="str">
            <v>مجمع اهلاك_أثاث وتجهيزات وديكورات الزجاج</v>
          </cell>
        </row>
        <row r="2301">
          <cell r="A2301">
            <v>204020502</v>
          </cell>
          <cell r="B2301" t="str">
            <v>مجمع اهلاك_أجهزه والات_الزجاج</v>
          </cell>
        </row>
        <row r="2302">
          <cell r="A2302">
            <v>204020601</v>
          </cell>
          <cell r="B2302" t="str">
            <v>مجمع اهلاك _ اصول حق استخدام_ عقود السيارات</v>
          </cell>
        </row>
        <row r="2303">
          <cell r="A2303">
            <v>204020602</v>
          </cell>
          <cell r="B2303" t="str">
            <v>مجمع اهلاك _ اصول حق استخدام_ عقود الايجارات</v>
          </cell>
        </row>
        <row r="2304">
          <cell r="A2304">
            <v>204030116</v>
          </cell>
          <cell r="B2304" t="str">
            <v>تمويلات بنكية - شهر يناير 2022</v>
          </cell>
        </row>
        <row r="2305">
          <cell r="A2305">
            <v>204030117</v>
          </cell>
          <cell r="B2305" t="str">
            <v>تمويلات بنكية - شهر مارس 2022</v>
          </cell>
        </row>
        <row r="2306">
          <cell r="A2306">
            <v>204030118</v>
          </cell>
          <cell r="B2306" t="str">
            <v>تمويلات بنكية - شهر ابريل _ 2022</v>
          </cell>
        </row>
        <row r="2307">
          <cell r="A2307">
            <v>204030119</v>
          </cell>
          <cell r="B2307" t="str">
            <v>تمويلات بنكية - شهر يونيه _ 2022</v>
          </cell>
        </row>
        <row r="2308">
          <cell r="A2308">
            <v>204030120</v>
          </cell>
          <cell r="B2308" t="str">
            <v>تمويلات بنكية - شهر يوليو _ 2022</v>
          </cell>
        </row>
        <row r="2309">
          <cell r="A2309">
            <v>204030121</v>
          </cell>
          <cell r="B2309" t="str">
            <v>تمويلات بنكية - شهر اغسطس _ 2022</v>
          </cell>
        </row>
        <row r="2310">
          <cell r="A2310">
            <v>204030122</v>
          </cell>
          <cell r="B2310" t="str">
            <v>تمويلات بنكية - شهر سبتمبر _ 2022</v>
          </cell>
        </row>
        <row r="2311">
          <cell r="A2311">
            <v>204030123</v>
          </cell>
          <cell r="B2311" t="str">
            <v>تمويلات بنكية - شهر مايو _ 2022</v>
          </cell>
        </row>
        <row r="2312">
          <cell r="A2312">
            <v>204030124</v>
          </cell>
          <cell r="B2312" t="str">
            <v>تمويلات بنكية - شهراكتوبر _ 2022</v>
          </cell>
        </row>
        <row r="2313">
          <cell r="A2313">
            <v>204030125</v>
          </cell>
          <cell r="B2313" t="str">
            <v>تمويلات بنكية - شهرنوفمبر _ 2022</v>
          </cell>
        </row>
        <row r="2314">
          <cell r="A2314">
            <v>204030126</v>
          </cell>
          <cell r="B2314" t="str">
            <v>تمويلات بنكية - شهر ديسمبر  _ 2022</v>
          </cell>
        </row>
        <row r="2315">
          <cell r="A2315">
            <v>204030127</v>
          </cell>
          <cell r="B2315" t="str">
            <v>تمويلات بنكية - شهر يناير   _ 2023</v>
          </cell>
        </row>
        <row r="2316">
          <cell r="A2316">
            <v>204030128</v>
          </cell>
          <cell r="B2316" t="str">
            <v>تمويلات بنكية - شهر فبراير   _ 2023</v>
          </cell>
        </row>
        <row r="2317">
          <cell r="A2317">
            <v>204030129</v>
          </cell>
          <cell r="B2317" t="str">
            <v>تمويلات بنكية - شهر مارس   _ 2023</v>
          </cell>
        </row>
        <row r="2318">
          <cell r="A2318">
            <v>204030130</v>
          </cell>
          <cell r="B2318" t="str">
            <v>تمويلات بنكية - شهر ابريل   _ 2023</v>
          </cell>
        </row>
        <row r="2319">
          <cell r="A2319">
            <v>204030131</v>
          </cell>
          <cell r="B2319" t="str">
            <v>تمويلات بنكية - شهر مايو   _ 2023</v>
          </cell>
        </row>
        <row r="2320">
          <cell r="A2320">
            <v>204030132</v>
          </cell>
          <cell r="B2320" t="str">
            <v>تمويلات بنكية - شهر يونيه   _ 2023</v>
          </cell>
        </row>
        <row r="2321">
          <cell r="A2321">
            <v>204030133</v>
          </cell>
          <cell r="B2321" t="str">
            <v>تمويلات بنكية - شهر يوليو    _ 2023</v>
          </cell>
        </row>
        <row r="2322">
          <cell r="A2322">
            <v>204030134</v>
          </cell>
          <cell r="B2322" t="str">
            <v>تمويلات بنكية - شهر اغسطس   _ 2023</v>
          </cell>
        </row>
        <row r="2323">
          <cell r="A2323">
            <v>204030135</v>
          </cell>
          <cell r="B2323" t="str">
            <v>تمويلات بنكية - شهر سبتمبر   _ 2023</v>
          </cell>
        </row>
        <row r="2324">
          <cell r="A2324">
            <v>204030136</v>
          </cell>
          <cell r="B2324" t="str">
            <v>تمويلات بنكية - شهر اكتوبر   _ 2023</v>
          </cell>
        </row>
        <row r="2325">
          <cell r="A2325">
            <v>204030137</v>
          </cell>
          <cell r="B2325" t="str">
            <v>تمويلات بنكية - شهر  نوفمبر  _ 2023</v>
          </cell>
        </row>
        <row r="2326">
          <cell r="A2326">
            <v>204030138</v>
          </cell>
          <cell r="B2326" t="str">
            <v>تمويلات بنكية - شهر فبراير  _ 2024</v>
          </cell>
        </row>
        <row r="2327">
          <cell r="A2327">
            <v>204030139</v>
          </cell>
          <cell r="B2327" t="str">
            <v>تمويلات بنكية - شهر  ديسمبر  _ 2023</v>
          </cell>
        </row>
        <row r="2328">
          <cell r="A2328">
            <v>204030140</v>
          </cell>
          <cell r="B2328" t="str">
            <v>تمويلات بنكية - شهر يناير  _ 2024</v>
          </cell>
        </row>
        <row r="2329">
          <cell r="A2329">
            <v>204030141</v>
          </cell>
          <cell r="B2329" t="str">
            <v>تمويلات بنكية - شهر مارس_ 2024</v>
          </cell>
        </row>
        <row r="2330">
          <cell r="A2330">
            <v>204030142</v>
          </cell>
          <cell r="B2330" t="str">
            <v>تمويلات بنكية - شهر ابريل_ 2024</v>
          </cell>
        </row>
        <row r="2331">
          <cell r="A2331">
            <v>204030143</v>
          </cell>
          <cell r="B2331" t="str">
            <v>تمويلات بنكية - شهر مايو _ 2024</v>
          </cell>
        </row>
        <row r="2332">
          <cell r="A2332">
            <v>204030144</v>
          </cell>
          <cell r="B2332" t="str">
            <v>تمويلات بنكية - شهر يونية _ 2024</v>
          </cell>
        </row>
        <row r="2333">
          <cell r="A2333">
            <v>204030201</v>
          </cell>
          <cell r="B2333" t="str">
            <v>تمويلات بنك الرياض _قرض بنك الرياض</v>
          </cell>
        </row>
        <row r="2334">
          <cell r="A2334">
            <v>204030202</v>
          </cell>
          <cell r="B2334" t="str">
            <v>تمويلات بنك الرياض _ التزام  فؤائد مؤجلة قرض الرياض</v>
          </cell>
        </row>
        <row r="2335">
          <cell r="A2335">
            <v>204030203</v>
          </cell>
          <cell r="B2335" t="str">
            <v>تمويلات بنك الرياض _لاغي1</v>
          </cell>
        </row>
        <row r="2336">
          <cell r="A2336">
            <v>204030204</v>
          </cell>
          <cell r="B2336" t="str">
            <v>تمويلات بنك الرياض _ لاغي</v>
          </cell>
        </row>
        <row r="2337">
          <cell r="A2337">
            <v>204030301</v>
          </cell>
          <cell r="B2337" t="str">
            <v>تمويل _ شركة تمويل الأولى قسط مايو 2022</v>
          </cell>
        </row>
        <row r="2338">
          <cell r="A2338">
            <v>204030302</v>
          </cell>
          <cell r="B2338" t="str">
            <v>تمويل _ شركة تمويل الأولى قسط شهر يونيو 2022</v>
          </cell>
        </row>
        <row r="2339">
          <cell r="A2339">
            <v>204030303</v>
          </cell>
          <cell r="B2339" t="str">
            <v>تمويل _ شركة تمويل الأولى قسط شهر يوليو 2022</v>
          </cell>
        </row>
        <row r="2340">
          <cell r="A2340">
            <v>204030304</v>
          </cell>
          <cell r="B2340" t="str">
            <v>تمويل _ شركة تمويل الأولى قسط شهر أغسطس 2022</v>
          </cell>
        </row>
        <row r="2341">
          <cell r="A2341">
            <v>204030305</v>
          </cell>
          <cell r="B2341" t="str">
            <v>تمويل _ شركة تمويل الأولى قسط شهر سبتمبر 2022</v>
          </cell>
        </row>
        <row r="2342">
          <cell r="A2342">
            <v>204030306</v>
          </cell>
          <cell r="B2342" t="str">
            <v>تمويل _ شركة تمويل الأولى قسط شهر أكتوبر 2022.</v>
          </cell>
        </row>
        <row r="2343">
          <cell r="A2343">
            <v>204030307</v>
          </cell>
          <cell r="B2343" t="str">
            <v>تمويل _ شركة تمويل الأولى قسط شهر نوفمبر 2022</v>
          </cell>
        </row>
        <row r="2344">
          <cell r="A2344">
            <v>204030308</v>
          </cell>
          <cell r="B2344" t="str">
            <v>تمويل _ شركة تمويل الأولى قسط شهر ديسمبر 2022</v>
          </cell>
        </row>
        <row r="2345">
          <cell r="A2345">
            <v>204040101</v>
          </cell>
          <cell r="B2345" t="str">
            <v>تمويل_ شركة تمويل الاولي قسط يناير 2023</v>
          </cell>
        </row>
        <row r="2346">
          <cell r="A2346">
            <v>204040102</v>
          </cell>
          <cell r="B2346" t="str">
            <v>تمويل_ شركة تمويل الاولي قسط فبراير 2023</v>
          </cell>
        </row>
        <row r="2347">
          <cell r="A2347">
            <v>204040103</v>
          </cell>
          <cell r="B2347" t="str">
            <v>تمويل_ شركة تمويل الاولي قسط مارس 2023</v>
          </cell>
        </row>
        <row r="2348">
          <cell r="A2348">
            <v>204040104</v>
          </cell>
          <cell r="B2348" t="str">
            <v>تمويل_ شركة تمويل الاولي قسط ابريل 2023</v>
          </cell>
        </row>
        <row r="2349">
          <cell r="A2349">
            <v>204040105</v>
          </cell>
          <cell r="B2349" t="str">
            <v>تمويل_ شركة تمويل الاولي قسط مايو 2023</v>
          </cell>
        </row>
        <row r="2350">
          <cell r="A2350">
            <v>204040106</v>
          </cell>
          <cell r="B2350" t="str">
            <v>تمويل_ شركة تمويل الاولي قسط يونيه 2023</v>
          </cell>
        </row>
        <row r="2351">
          <cell r="A2351">
            <v>204040107</v>
          </cell>
          <cell r="B2351" t="str">
            <v>تمويل_ شركة تمويل الاولي قسط يوليو 2023</v>
          </cell>
        </row>
        <row r="2352">
          <cell r="A2352">
            <v>204040108</v>
          </cell>
          <cell r="B2352" t="str">
            <v>تمويل_ شركة تمويل الاولي قسط اغسطس 2023</v>
          </cell>
        </row>
        <row r="2353">
          <cell r="A2353">
            <v>204040109</v>
          </cell>
          <cell r="B2353" t="str">
            <v>تمويل_ شركة تمويل الاولي قسط سبتمبر 2023</v>
          </cell>
        </row>
        <row r="2354">
          <cell r="A2354">
            <v>204040110</v>
          </cell>
          <cell r="B2354" t="str">
            <v>تمويل_ شركة تمويل الاولي قسط اكتوبر 2023</v>
          </cell>
        </row>
        <row r="2355">
          <cell r="A2355">
            <v>204040111</v>
          </cell>
          <cell r="B2355" t="str">
            <v>تمويل_ شركة تمويل الاولي قسط نوفمبر 2023</v>
          </cell>
        </row>
        <row r="2356">
          <cell r="A2356">
            <v>204040112</v>
          </cell>
          <cell r="B2356" t="str">
            <v>تمويل_ شركة تمويل الاولي قسط ديسمبر 2023</v>
          </cell>
        </row>
        <row r="2357">
          <cell r="A2357">
            <v>204040113</v>
          </cell>
          <cell r="B2357" t="str">
            <v>تمويل_ شركة تمويل الاولي قسط يناير 2024</v>
          </cell>
        </row>
        <row r="2358">
          <cell r="A2358">
            <v>204040114</v>
          </cell>
          <cell r="B2358" t="str">
            <v>تمويل_ شركة تمويل الاولي قسط فبراير 2024</v>
          </cell>
        </row>
        <row r="2359">
          <cell r="A2359">
            <v>204040115</v>
          </cell>
          <cell r="B2359" t="str">
            <v>تمويل_ شركة تمويل الاولي قسط مارس 2024</v>
          </cell>
        </row>
        <row r="2360">
          <cell r="A2360">
            <v>204040116</v>
          </cell>
          <cell r="B2360" t="str">
            <v>تمويل_ شركة تمويل الاولي قسط ابريل 2024</v>
          </cell>
        </row>
        <row r="2361">
          <cell r="A2361">
            <v>204040117</v>
          </cell>
          <cell r="B2361" t="str">
            <v>تمويل_ شركة تمويل الاولي قسط مايو 2024</v>
          </cell>
        </row>
        <row r="2362">
          <cell r="A2362">
            <v>204040118</v>
          </cell>
          <cell r="B2362" t="str">
            <v>تمويل_ شركة تمويل الاولي قسط يونيه 2024</v>
          </cell>
        </row>
        <row r="2363">
          <cell r="A2363">
            <v>204040119</v>
          </cell>
          <cell r="B2363" t="str">
            <v>تمويل_ شركة تمويل الاولي قسط يوليو 2024</v>
          </cell>
        </row>
        <row r="2364">
          <cell r="A2364">
            <v>204040120</v>
          </cell>
          <cell r="B2364" t="str">
            <v>تمويل_ شركة تمويل الاولي قسط اغسطس 2024</v>
          </cell>
        </row>
        <row r="2365">
          <cell r="A2365">
            <v>204040121</v>
          </cell>
          <cell r="B2365" t="str">
            <v>تمويل_ شركة تمويل الاولي قسط سبتمبر 2024</v>
          </cell>
        </row>
        <row r="2366">
          <cell r="A2366">
            <v>204040122</v>
          </cell>
          <cell r="B2366" t="str">
            <v>تمويل_ شركة تمويل الاولي قسط اكتوبر 2024</v>
          </cell>
        </row>
        <row r="2367">
          <cell r="A2367">
            <v>204040201</v>
          </cell>
          <cell r="B2367" t="str">
            <v>تمويل  بنك الرياض _القسط _ لاغي1</v>
          </cell>
        </row>
        <row r="2368">
          <cell r="A2368">
            <v>204040202</v>
          </cell>
          <cell r="B2368" t="str">
            <v>تمويل  بنك الرياض _القسط _ لاغي2</v>
          </cell>
        </row>
        <row r="2369">
          <cell r="A2369">
            <v>2010101002</v>
          </cell>
          <cell r="B2369" t="str">
            <v>مورد_ مصنع شركة المتولى للمنتجات الفولازيه</v>
          </cell>
        </row>
        <row r="2370">
          <cell r="A2370">
            <v>2010101003</v>
          </cell>
          <cell r="B2370" t="str">
            <v>مورد_ مؤسسة المنيوم العاصمة للتجارة</v>
          </cell>
        </row>
        <row r="2371">
          <cell r="A2371">
            <v>2010101004</v>
          </cell>
          <cell r="B2371" t="str">
            <v>مورد_ شركة محسن سيف اليافعي وشركاؤه</v>
          </cell>
        </row>
        <row r="2372">
          <cell r="A2372">
            <v>2010101006</v>
          </cell>
          <cell r="B2372" t="str">
            <v>مورد_ شركة الزامل القابضة - سليكون</v>
          </cell>
        </row>
        <row r="2373">
          <cell r="A2373">
            <v>2010101007</v>
          </cell>
          <cell r="B2373" t="str">
            <v>مورد_ مصنع شركة موانع التسرب الفنية المحدودة - ربل</v>
          </cell>
        </row>
        <row r="2374">
          <cell r="A2374">
            <v>2010101008</v>
          </cell>
          <cell r="B2374" t="str">
            <v>مورد_ الشركة المتحدة للصناعات الزجاجية- الفوزان</v>
          </cell>
        </row>
        <row r="2375">
          <cell r="A2375">
            <v>2010101009</v>
          </cell>
          <cell r="B2375" t="str">
            <v>مورد_ مصنع برني للالمنيوم و المعادن</v>
          </cell>
        </row>
        <row r="2376">
          <cell r="A2376">
            <v>2010101010</v>
          </cell>
          <cell r="B2376" t="str">
            <v>مورد_ شركة الاندلس القابضة - زجاج</v>
          </cell>
        </row>
        <row r="2377">
          <cell r="A2377">
            <v>2010101011</v>
          </cell>
          <cell r="B2377" t="str">
            <v>مورد_ شركة جاردين السعودية</v>
          </cell>
        </row>
        <row r="2378">
          <cell r="A2378">
            <v>2010101013</v>
          </cell>
          <cell r="B2378" t="str">
            <v>مورد_ الشركة العربية المتحدة للزجاج المسطح</v>
          </cell>
        </row>
        <row r="2379">
          <cell r="A2379">
            <v>2010101014</v>
          </cell>
          <cell r="B2379" t="str">
            <v>مورد_ مؤسسة طيف الشام للمقاولات</v>
          </cell>
        </row>
        <row r="2380">
          <cell r="A2380">
            <v>2010101015</v>
          </cell>
          <cell r="B2380" t="str">
            <v>مورد_ شركة الزجاج المعماري - ارك جلاس</v>
          </cell>
        </row>
        <row r="2381">
          <cell r="A2381">
            <v>2010101022</v>
          </cell>
          <cell r="B2381" t="str">
            <v>مورد_ شركة معمار للمعدات الانشائية والتجارة المحدودة</v>
          </cell>
        </row>
        <row r="2382">
          <cell r="A2382">
            <v>2010101023</v>
          </cell>
          <cell r="B2382" t="str">
            <v>مورد_ شركة امداد الرياض (شركة نسما ترك التجاريه)</v>
          </cell>
        </row>
        <row r="2383">
          <cell r="A2383">
            <v>2010101024</v>
          </cell>
          <cell r="B2383" t="str">
            <v>مورد_ شركة الدانوب السعودي للتجارة المحدودة - أنظمة</v>
          </cell>
        </row>
        <row r="2384">
          <cell r="A2384">
            <v>2010101032</v>
          </cell>
          <cell r="B2384" t="str">
            <v>مورد_ شركة المواد الخصوصية للكيماويات -  الجفالي</v>
          </cell>
        </row>
        <row r="2385">
          <cell r="A2385">
            <v>2010101033</v>
          </cell>
          <cell r="B2385" t="str">
            <v>مورد_ شركة هيلتي العربية السعودية</v>
          </cell>
        </row>
        <row r="2386">
          <cell r="A2386">
            <v>2010101034</v>
          </cell>
          <cell r="B2386" t="str">
            <v>مورد_ شركة بيت التطور للتجارة</v>
          </cell>
        </row>
        <row r="2387">
          <cell r="A2387">
            <v>2010101039</v>
          </cell>
          <cell r="B2387" t="str">
            <v>مورد_ الشركة السعودية للالات الصناعية المحدودة - سيمكو</v>
          </cell>
        </row>
        <row r="2388">
          <cell r="A2388">
            <v>2010101040</v>
          </cell>
          <cell r="B2388" t="str">
            <v>مورد_ شركة شهاب الصناعية التجارية</v>
          </cell>
        </row>
        <row r="2389">
          <cell r="A2389">
            <v>2010101044</v>
          </cell>
          <cell r="B2389" t="str">
            <v>مورد_ مؤسسة ماس السعودية للتجارة - ماكينات</v>
          </cell>
        </row>
        <row r="2390">
          <cell r="A2390">
            <v>2010101060</v>
          </cell>
          <cell r="B2390" t="str">
            <v>مورد_ شركة هيرا للصناعة</v>
          </cell>
        </row>
        <row r="2391">
          <cell r="A2391">
            <v>2010101061</v>
          </cell>
          <cell r="B2391" t="str">
            <v>مورد_ مصنع الضحيان لألواح الالمنيوم</v>
          </cell>
        </row>
        <row r="2392">
          <cell r="A2392">
            <v>2010101062</v>
          </cell>
          <cell r="B2392" t="str">
            <v>مورد_ محمد ابراهيم المدني للتجارة - قطع غيار وتر جيت</v>
          </cell>
        </row>
        <row r="2393">
          <cell r="A2393">
            <v>2010101064</v>
          </cell>
          <cell r="B2393" t="str">
            <v>مورد_ شركة منتجات الالمنيوم الوبكو - أنظمة</v>
          </cell>
        </row>
        <row r="2394">
          <cell r="A2394">
            <v>2010101070</v>
          </cell>
          <cell r="B2394" t="str">
            <v>مورد_ شركة مناع للزجاج</v>
          </cell>
        </row>
        <row r="2395">
          <cell r="A2395">
            <v>2010101072</v>
          </cell>
          <cell r="B2395" t="str">
            <v>مورد_ شركة اتون للتجارة</v>
          </cell>
        </row>
        <row r="2396">
          <cell r="A2396">
            <v>2010101074</v>
          </cell>
          <cell r="B2396" t="str">
            <v>مورد_ شركة ابناء احمد عمر باحليوه - براغي</v>
          </cell>
        </row>
        <row r="2397">
          <cell r="A2397">
            <v>2010101092</v>
          </cell>
          <cell r="B2397" t="str">
            <v>مورد_ شركة ابناء ابرهيم عبد الرحمن المانع للتجارة و الصناعة</v>
          </cell>
        </row>
        <row r="2398">
          <cell r="A2398">
            <v>2010101093</v>
          </cell>
          <cell r="B2398" t="str">
            <v>مورد_ شركة مجموعة التيسير تالكو الصناعية</v>
          </cell>
        </row>
        <row r="2399">
          <cell r="A2399">
            <v>2010101095</v>
          </cell>
          <cell r="B2399" t="str">
            <v>مورد_ شركة الاندلس للتجارة - المنيوم و اكسسوارات</v>
          </cell>
        </row>
        <row r="2400">
          <cell r="A2400">
            <v>2010101096</v>
          </cell>
          <cell r="B2400" t="str">
            <v>مورد_ شركة عثمان عبد الرحمن العصيمي و شركاه التجارية</v>
          </cell>
        </row>
        <row r="2401">
          <cell r="A2401">
            <v>2010101097</v>
          </cell>
          <cell r="B2401" t="str">
            <v>مورد_ شركة العاشوري للتجارة و الصناعة و المقاولات</v>
          </cell>
        </row>
        <row r="2402">
          <cell r="A2402">
            <v>2010101100</v>
          </cell>
          <cell r="B2402" t="str">
            <v>مورد_ شركة هدايه السعوديه المحدوده</v>
          </cell>
        </row>
        <row r="2403">
          <cell r="A2403">
            <v>2010101112</v>
          </cell>
          <cell r="B2403" t="str">
            <v>مورد_ شركة تجديف للتجارة</v>
          </cell>
        </row>
        <row r="2404">
          <cell r="A2404">
            <v>2010101115</v>
          </cell>
          <cell r="B2404" t="str">
            <v>مورد_ الشركة العربية لتشكيل وزخرفة الزجاج</v>
          </cell>
        </row>
        <row r="2405">
          <cell r="A2405">
            <v>2010101120</v>
          </cell>
          <cell r="B2405" t="str">
            <v>مورد_ مؤسسة الواح الخليج للتجارة (تكنو بوند )</v>
          </cell>
        </row>
        <row r="2406">
          <cell r="A2406">
            <v>2010101122</v>
          </cell>
          <cell r="B2406" t="str">
            <v>مورد_ شركة الاوساط الطيبة للتجارة -مؤسسة بيت الايثار</v>
          </cell>
        </row>
        <row r="2407">
          <cell r="A2407">
            <v>2010101138</v>
          </cell>
          <cell r="B2407" t="str">
            <v>مورد الخطوط المتخصصة للاعمال المعدنية</v>
          </cell>
        </row>
        <row r="2408">
          <cell r="A2408">
            <v>2010101141</v>
          </cell>
          <cell r="B2408" t="str">
            <v>مؤسسة بوابة الشتر</v>
          </cell>
        </row>
        <row r="2409">
          <cell r="A2409">
            <v>2010101144</v>
          </cell>
          <cell r="B2409" t="str">
            <v>مورد_ مؤسسة مكائن الخليج للتجارة - جوماكو</v>
          </cell>
        </row>
        <row r="2410">
          <cell r="A2410">
            <v>2010101147</v>
          </cell>
          <cell r="B2410" t="str">
            <v>مورد_ المصنع السعودي لفواصل الالمنيوم</v>
          </cell>
        </row>
        <row r="2411">
          <cell r="A2411">
            <v>2010101149</v>
          </cell>
          <cell r="B2411" t="str">
            <v>مورد_ شركة  بروق الامان التجاريه</v>
          </cell>
        </row>
        <row r="2412">
          <cell r="A2412">
            <v>2010101150</v>
          </cell>
          <cell r="B2412" t="str">
            <v>مورد _شركة المطاط الفني المحدوده</v>
          </cell>
        </row>
        <row r="2413">
          <cell r="A2413">
            <v>2010101155</v>
          </cell>
          <cell r="B2413" t="str">
            <v>مورد_ شركة تقنيات الدهان للتجارة</v>
          </cell>
        </row>
        <row r="2414">
          <cell r="A2414">
            <v>2010101157</v>
          </cell>
          <cell r="B2414" t="str">
            <v>مورد_ الشركة السعودية الامريكية للزجاج</v>
          </cell>
        </row>
        <row r="2415">
          <cell r="A2415">
            <v>2010101161</v>
          </cell>
          <cell r="B2415" t="str">
            <v>مورد_ مؤسسة الالات الدقيقة للتجارة</v>
          </cell>
        </row>
        <row r="2416">
          <cell r="A2416">
            <v>2010101168</v>
          </cell>
          <cell r="B2416" t="str">
            <v>مورد_ شركة خبراء الالواح المركبة المحدوده.</v>
          </cell>
        </row>
        <row r="2417">
          <cell r="A2417">
            <v>2010101169</v>
          </cell>
          <cell r="B2417" t="str">
            <v>مورد _ شركة شدادات الخرسانة المتقدمة</v>
          </cell>
        </row>
        <row r="2418">
          <cell r="A2418">
            <v>2010101170</v>
          </cell>
          <cell r="B2418" t="str">
            <v>مورد _ شركة الخالدي للمقاولات المكانيكيه</v>
          </cell>
        </row>
        <row r="2419">
          <cell r="A2419">
            <v>2010101173</v>
          </cell>
          <cell r="B2419" t="str">
            <v>مورد _ مؤسسة فنون الوحده التقنية للتجاره</v>
          </cell>
        </row>
        <row r="2420">
          <cell r="A2420">
            <v>2010101177</v>
          </cell>
          <cell r="B2420" t="str">
            <v>موردمغلق _ شركة عصام قباني _ANM_وPO.200500100</v>
          </cell>
        </row>
        <row r="2421">
          <cell r="A2421">
            <v>2010101182</v>
          </cell>
          <cell r="B2421" t="str">
            <v>مورد _ مؤسسة التلال الزجاجيه للتجاره</v>
          </cell>
        </row>
        <row r="2422">
          <cell r="A2422">
            <v>2010101183</v>
          </cell>
          <cell r="B2422" t="str">
            <v>مورد_شركة الكفاءة المحدودة</v>
          </cell>
        </row>
        <row r="2423">
          <cell r="A2423">
            <v>2010101185</v>
          </cell>
          <cell r="B2423" t="str">
            <v>مورد _ شركة سيكا العربيه السعودية المحدوده</v>
          </cell>
        </row>
        <row r="2424">
          <cell r="A2424">
            <v>2010101186</v>
          </cell>
          <cell r="B2424" t="str">
            <v>مورد_ شركة المصنع العالمى للاحذية الرياضية والبلاستيكية</v>
          </cell>
        </row>
        <row r="2425">
          <cell r="A2425">
            <v>2010101188</v>
          </cell>
          <cell r="B2425" t="str">
            <v>مورد _ مصنع ابراهيم يوسف العوضي</v>
          </cell>
        </row>
        <row r="2426">
          <cell r="A2426">
            <v>2010101191</v>
          </cell>
          <cell r="B2426" t="str">
            <v>مورد _ مؤسسة اوبين الابيض للمقاولات</v>
          </cell>
        </row>
        <row r="2427">
          <cell r="A2427">
            <v>2010101194</v>
          </cell>
          <cell r="B2427" t="str">
            <v>مورد_ مؤسسة المنصات المتحركة للتجارة</v>
          </cell>
        </row>
        <row r="2428">
          <cell r="A2428">
            <v>2010101195</v>
          </cell>
          <cell r="B2428" t="str">
            <v>مورد_ شركة منافع الصناعية المحدودة</v>
          </cell>
        </row>
        <row r="2429">
          <cell r="A2429">
            <v>2010101196</v>
          </cell>
          <cell r="B2429" t="str">
            <v>مورد_ شركة عبد العزيز وسعد المعجل</v>
          </cell>
        </row>
        <row r="2430">
          <cell r="A2430">
            <v>2010101197</v>
          </cell>
          <cell r="B2430" t="str">
            <v>مورد_ مؤسسة محمد خليل ثوينى للتكييف والتبريد</v>
          </cell>
        </row>
        <row r="2431">
          <cell r="A2431">
            <v>2010101198</v>
          </cell>
          <cell r="B2431" t="str">
            <v>مورد_ شركة العدد العربية للتجارة / مؤسسة المهرى للتجارة</v>
          </cell>
        </row>
        <row r="2432">
          <cell r="A2432">
            <v>2010101200</v>
          </cell>
          <cell r="B2432" t="str">
            <v>مورد_ مصنع البتراء للصناعات المعدنية</v>
          </cell>
        </row>
        <row r="2433">
          <cell r="A2433">
            <v>2010101201</v>
          </cell>
          <cell r="B2433" t="str">
            <v>مورد_ الخليج للسحب GULF EXTRUSIONS</v>
          </cell>
        </row>
        <row r="2434">
          <cell r="A2434">
            <v>2010101203</v>
          </cell>
          <cell r="B2434" t="str">
            <v>مورد_ شركة دوم الواجهات المحدودة</v>
          </cell>
        </row>
        <row r="2435">
          <cell r="A2435">
            <v>2010101204</v>
          </cell>
          <cell r="B2435" t="str">
            <v>مورد_ مؤسسة يوسف صالح الروق التجارية</v>
          </cell>
        </row>
        <row r="2436">
          <cell r="A2436">
            <v>2010101206</v>
          </cell>
          <cell r="B2436" t="str">
            <v>مورد_ شركة الاندلس  - الابواب والمصاعد</v>
          </cell>
        </row>
        <row r="2437">
          <cell r="A2437">
            <v>2010101207</v>
          </cell>
          <cell r="B2437" t="str">
            <v>مورد_ شركة التجهيزات والمشاريع العربية</v>
          </cell>
        </row>
        <row r="2438">
          <cell r="A2438">
            <v>2010101208</v>
          </cell>
          <cell r="B2438" t="str">
            <v>مورد_ شركة ارميتال للانابيب الفولاذية</v>
          </cell>
        </row>
        <row r="2439">
          <cell r="A2439">
            <v>2010101209</v>
          </cell>
          <cell r="B2439" t="str">
            <v>مورد_ مؤسسة عبير الاطلس للتجارة</v>
          </cell>
        </row>
        <row r="2440">
          <cell r="A2440">
            <v>2010101210</v>
          </cell>
          <cell r="B2440" t="str">
            <v>مورد_ مؤسسة عمر سعد الصانع للمقاولات</v>
          </cell>
        </row>
        <row r="2441">
          <cell r="A2441">
            <v>2010101213</v>
          </cell>
          <cell r="B2441" t="str">
            <v>مورد_ شركة عبد الرزاق قنبر الانصارى</v>
          </cell>
        </row>
        <row r="2442">
          <cell r="A2442">
            <v>2010101215</v>
          </cell>
          <cell r="B2442" t="str">
            <v>مورد_ شركة مصنع شبك وحديد التقنية العليا</v>
          </cell>
        </row>
        <row r="2443">
          <cell r="A2443">
            <v>2010101218</v>
          </cell>
          <cell r="B2443" t="str">
            <v>مورد_ شركة صهر للتجارة</v>
          </cell>
        </row>
        <row r="2444">
          <cell r="A2444">
            <v>2010101219</v>
          </cell>
          <cell r="B2444" t="str">
            <v>مورد خدمة _  شركة الاجزى  للمقاولات_</v>
          </cell>
        </row>
        <row r="2445">
          <cell r="A2445">
            <v>2010101221</v>
          </cell>
          <cell r="B2445" t="str">
            <v>مورد_ شركة النافع للحديد</v>
          </cell>
        </row>
        <row r="2446">
          <cell r="A2446">
            <v>2010101222</v>
          </cell>
          <cell r="B2446" t="str">
            <v>مورد_ شركة عصام  محمد خيري قباني لاعمال الزجاج</v>
          </cell>
        </row>
        <row r="2447">
          <cell r="A2447">
            <v>2010101223</v>
          </cell>
          <cell r="B2447" t="str">
            <v>مورد _ شركة بريق نجد للتجارة والمقاولات</v>
          </cell>
        </row>
        <row r="2448">
          <cell r="A2448">
            <v>2010101224</v>
          </cell>
          <cell r="B2448" t="str">
            <v>مورد _ شركة الدرع للتجارة و المقاولات</v>
          </cell>
        </row>
        <row r="2449">
          <cell r="A2449">
            <v>2010101225</v>
          </cell>
          <cell r="B2449" t="str">
            <v>مورد _ مؤسسة ركن المسبار التجارية</v>
          </cell>
        </row>
        <row r="2450">
          <cell r="A2450">
            <v>2010101227</v>
          </cell>
          <cell r="B2450" t="str">
            <v>مورد_ مؤسسة اعمار المتميزة للتجارة</v>
          </cell>
        </row>
        <row r="2451">
          <cell r="A2451">
            <v>2010101228</v>
          </cell>
          <cell r="B2451" t="str">
            <v>مورد_ شركة كريم العربى التجارية</v>
          </cell>
        </row>
        <row r="2452">
          <cell r="A2452">
            <v>2010101229</v>
          </cell>
          <cell r="B2452" t="str">
            <v>مورد_ شركة مكونات البناء</v>
          </cell>
        </row>
        <row r="2453">
          <cell r="A2453">
            <v>2010101230</v>
          </cell>
          <cell r="B2453" t="str">
            <v>مورد_ جارنت العربية - قطع غيار وتر جيت</v>
          </cell>
        </row>
        <row r="2454">
          <cell r="A2454">
            <v>2010101231</v>
          </cell>
          <cell r="B2454" t="str">
            <v>مورد_ شركة السيف مشروع ساب _ ليندنر خامات</v>
          </cell>
        </row>
        <row r="2455">
          <cell r="A2455">
            <v>2010101232</v>
          </cell>
          <cell r="B2455" t="str">
            <v>مورد_ مؤسسة نماء المتميزة للمعدات الصناعى</v>
          </cell>
        </row>
        <row r="2456">
          <cell r="A2456">
            <v>2010101233</v>
          </cell>
          <cell r="B2456" t="str">
            <v>مورد_ شركة الروق التجارية</v>
          </cell>
        </row>
        <row r="2457">
          <cell r="A2457">
            <v>2010101234</v>
          </cell>
          <cell r="B2457" t="str">
            <v>مورد_ الشركة الفنية للزجاج  - تكنوجلاس</v>
          </cell>
        </row>
        <row r="2458">
          <cell r="A2458">
            <v>2010101236</v>
          </cell>
          <cell r="B2458" t="str">
            <v>مورد_ مؤسسة تراث الامارات للتجارة</v>
          </cell>
        </row>
        <row r="2459">
          <cell r="A2459">
            <v>2010101237</v>
          </cell>
          <cell r="B2459" t="str">
            <v>مورد_ مؤسسة مرجان العربية للتجارة</v>
          </cell>
        </row>
        <row r="2460">
          <cell r="A2460">
            <v>2010101238</v>
          </cell>
          <cell r="B2460" t="str">
            <v>مورد_ شركة المكتب الفنى للاعمال الدولية</v>
          </cell>
        </row>
        <row r="2461">
          <cell r="A2461">
            <v>2010101240</v>
          </cell>
          <cell r="B2461" t="str">
            <v>مورد_ شركة عالم القلعة للتجارة</v>
          </cell>
        </row>
        <row r="2462">
          <cell r="A2462">
            <v>2010101241</v>
          </cell>
          <cell r="B2462" t="str">
            <v>مورد_ SGB BAROOM LIMITED</v>
          </cell>
        </row>
        <row r="2463">
          <cell r="A2463">
            <v>2010101242</v>
          </cell>
          <cell r="B2463" t="str">
            <v>مورد_ شركة الحلول المطلقة للحديد</v>
          </cell>
        </row>
        <row r="2464">
          <cell r="A2464">
            <v>2010101243</v>
          </cell>
          <cell r="B2464" t="str">
            <v>مورد_ ATC SAUDI CO</v>
          </cell>
        </row>
        <row r="2465">
          <cell r="A2465">
            <v>2010101244</v>
          </cell>
          <cell r="B2465" t="str">
            <v>مورد_ مؤسسة قلعة الحاسوب التجارية</v>
          </cell>
        </row>
        <row r="2466">
          <cell r="A2466">
            <v>2010101245</v>
          </cell>
          <cell r="B2466" t="str">
            <v>مورد_ شركة ديماس للتجارة والمقاولات</v>
          </cell>
        </row>
        <row r="2467">
          <cell r="A2467">
            <v>2010101246</v>
          </cell>
          <cell r="B2467" t="str">
            <v>مورد_ MASTER BUILDERS SOLUTIONS</v>
          </cell>
        </row>
        <row r="2468">
          <cell r="A2468">
            <v>2010101247</v>
          </cell>
          <cell r="B2468" t="str">
            <v>مورد_ شركة ماب الاتحاد للتجارة والمقاولات</v>
          </cell>
        </row>
        <row r="2469">
          <cell r="A2469">
            <v>2010101248</v>
          </cell>
          <cell r="B2469" t="str">
            <v>مورد_ شركة اسا ابلوى لانظمة المداخل السعودية ASSA ABLOY</v>
          </cell>
        </row>
        <row r="2470">
          <cell r="A2470">
            <v>2010101249</v>
          </cell>
          <cell r="B2470" t="str">
            <v>مورد_ شركة محترف التقنية الاحدث لتقنية المعلومات</v>
          </cell>
        </row>
        <row r="2471">
          <cell r="A2471">
            <v>2010101250</v>
          </cell>
          <cell r="B2471" t="str">
            <v>مورد_ رضا شركة تجارة وتطوير المعدات والالاتREDA</v>
          </cell>
        </row>
        <row r="2472">
          <cell r="A2472">
            <v>2010101251</v>
          </cell>
          <cell r="B2472" t="str">
            <v>مورد_ UNITED STEEL INDUSTRIES</v>
          </cell>
        </row>
        <row r="2473">
          <cell r="A2473">
            <v>2010101252</v>
          </cell>
          <cell r="B2473" t="str">
            <v>مورد_ شركة الشرق الاوسط الحديث المحدودة</v>
          </cell>
        </row>
        <row r="2474">
          <cell r="A2474">
            <v>2010101253</v>
          </cell>
          <cell r="B2474" t="str">
            <v>مورد_ شركة برج الحضارة للتجارة</v>
          </cell>
        </row>
        <row r="2475">
          <cell r="A2475">
            <v>2010101254</v>
          </cell>
          <cell r="B2475" t="str">
            <v>مورد_ مؤسسة عبدالله غازى العطاس للتجارة</v>
          </cell>
        </row>
        <row r="2476">
          <cell r="A2476">
            <v>2010101255</v>
          </cell>
          <cell r="B2476" t="str">
            <v>مورد_ شركة المنشار الماسى للصناعة</v>
          </cell>
        </row>
        <row r="2477">
          <cell r="A2477">
            <v>2010101256</v>
          </cell>
          <cell r="B2477" t="str">
            <v>مورد_ شركة ضمن البناء للمقاولات العامة</v>
          </cell>
        </row>
        <row r="2478">
          <cell r="A2478">
            <v>2010101257</v>
          </cell>
          <cell r="B2478" t="str">
            <v>مورد_ SMART ACCESS SOLUTIONS COMPANY LTD.CO - دورما</v>
          </cell>
        </row>
        <row r="2479">
          <cell r="A2479">
            <v>2010101258</v>
          </cell>
          <cell r="B2479" t="str">
            <v>مورد_ مؤسسة مهمات الاركان للتجارة</v>
          </cell>
        </row>
        <row r="2480">
          <cell r="A2480">
            <v>2010101259</v>
          </cell>
          <cell r="B2480" t="str">
            <v>مورد_ نظم المعمار</v>
          </cell>
        </row>
        <row r="2481">
          <cell r="A2481">
            <v>2010101260</v>
          </cell>
          <cell r="B2481" t="str">
            <v>مورد_ شركة فيزيكو السعودية للتجارة المحدودة</v>
          </cell>
        </row>
        <row r="2482">
          <cell r="A2482">
            <v>2010101261</v>
          </cell>
          <cell r="B2482" t="str">
            <v>مورد_ مؤسسة بتلة محمد على البراهيم التجارية</v>
          </cell>
        </row>
        <row r="2483">
          <cell r="A2483">
            <v>2010101262</v>
          </cell>
          <cell r="B2483" t="str">
            <v>مورد_شركة أنظمة المستقبل الحديث للمقاولات_رخام</v>
          </cell>
        </row>
        <row r="2484">
          <cell r="A2484">
            <v>2010101263</v>
          </cell>
          <cell r="B2484" t="str">
            <v>مورد_شركة مركل للصناعة</v>
          </cell>
        </row>
        <row r="2485">
          <cell r="A2485">
            <v>2010101264</v>
          </cell>
          <cell r="B2485" t="str">
            <v>مورد_شركة مصنع العاشور لحوامل الكابلات</v>
          </cell>
        </row>
        <row r="2486">
          <cell r="A2486">
            <v>2010101265</v>
          </cell>
          <cell r="B2486" t="str">
            <v>مورد _مؤسسة حسان سالم ابراهيم السالم للتجارة رخام</v>
          </cell>
        </row>
        <row r="2487">
          <cell r="A2487">
            <v>2010101266</v>
          </cell>
          <cell r="B2487" t="str">
            <v>مورد_مؤسسة نيلوفر السكة للسراميك</v>
          </cell>
        </row>
        <row r="2488">
          <cell r="A2488">
            <v>2010101267</v>
          </cell>
          <cell r="B2488" t="str">
            <v>مورد_ مؤسسة منصات البداية التجاريه</v>
          </cell>
        </row>
        <row r="2489">
          <cell r="A2489">
            <v>2010101268</v>
          </cell>
          <cell r="B2489" t="str">
            <v>مورد_ مؤسسة اعمار المغارات للمقاولات</v>
          </cell>
        </row>
        <row r="2490">
          <cell r="A2490">
            <v>2010101269</v>
          </cell>
          <cell r="B2490" t="str">
            <v>مورد_ شركة رواد الزمن التجارية</v>
          </cell>
        </row>
        <row r="2491">
          <cell r="A2491">
            <v>2010101270</v>
          </cell>
          <cell r="B2491" t="str">
            <v>مورد_ FOSAM COMPANY LIMITED</v>
          </cell>
        </row>
        <row r="2492">
          <cell r="A2492">
            <v>2010101271</v>
          </cell>
          <cell r="B2492" t="str">
            <v>مورد_ محل شيهانة محمد حبيب محمد يوسف</v>
          </cell>
        </row>
        <row r="2493">
          <cell r="A2493">
            <v>2010101272</v>
          </cell>
          <cell r="B2493" t="str">
            <v>مورد _ شركة تجار مواد البناء العالمية المحدودة</v>
          </cell>
        </row>
        <row r="2494">
          <cell r="A2494">
            <v>2010101273</v>
          </cell>
          <cell r="B2494" t="str">
            <v>مورد_ المصنع السعودى للسقالات المعدنية</v>
          </cell>
        </row>
        <row r="2495">
          <cell r="A2495">
            <v>2010101274</v>
          </cell>
          <cell r="B2495" t="str">
            <v>مورد_ مؤسسة اطلس المتطورة للمعدات الصناعية</v>
          </cell>
        </row>
        <row r="2496">
          <cell r="A2496">
            <v>2010101275</v>
          </cell>
          <cell r="B2496" t="str">
            <v>مورد_ شركة الاسقف العربية للعزل الحرارى</v>
          </cell>
        </row>
        <row r="2497">
          <cell r="A2497">
            <v>2010101276</v>
          </cell>
          <cell r="B2497" t="str">
            <v>مورد_ شركة تقنية الالات والمعدات الحديثة</v>
          </cell>
        </row>
        <row r="2498">
          <cell r="A2498">
            <v>2010101277</v>
          </cell>
          <cell r="B2498" t="str">
            <v>مورد _ شركة محمد محمود بدر الدين _ كلادينج</v>
          </cell>
        </row>
        <row r="2499">
          <cell r="A2499">
            <v>2010101278</v>
          </cell>
          <cell r="B2499" t="str">
            <v>مورد_ شركة الجذور المبتكرة الصناعية</v>
          </cell>
        </row>
        <row r="2500">
          <cell r="A2500">
            <v>2010101279</v>
          </cell>
          <cell r="B2500" t="str">
            <v>مورد_ شركة واجهات ذكية للتجارة</v>
          </cell>
        </row>
        <row r="2501">
          <cell r="A2501">
            <v>2010101280</v>
          </cell>
          <cell r="B2501" t="str">
            <v>مورد_ شركة المصنع السعودي لصناعه الصوف</v>
          </cell>
        </row>
        <row r="2502">
          <cell r="A2502">
            <v>2010101281</v>
          </cell>
          <cell r="B2502" t="str">
            <v>مورد_ شركة عبد الله ناصر العودان - كوميت - زجاج</v>
          </cell>
        </row>
        <row r="2503">
          <cell r="A2503">
            <v>2010101282</v>
          </cell>
          <cell r="B2503" t="str">
            <v>مورد_ افاق الحلول للتجارة - معدات صناعية وقطع غيار</v>
          </cell>
        </row>
        <row r="2504">
          <cell r="A2504">
            <v>2010101285</v>
          </cell>
          <cell r="B2504" t="str">
            <v>مورد_ شركة مقضب عمان التجارية</v>
          </cell>
        </row>
        <row r="2505">
          <cell r="A2505">
            <v>2010101286</v>
          </cell>
          <cell r="B2505" t="str">
            <v>مورد_ مؤسسة المصدر الوطنى للمقاولات</v>
          </cell>
        </row>
        <row r="2506">
          <cell r="A2506">
            <v>2010101287</v>
          </cell>
          <cell r="B2506" t="str">
            <v>مورد_شركة مصنع العاشورى للطاقة والاتصالات</v>
          </cell>
        </row>
        <row r="2507">
          <cell r="A2507">
            <v>2010101288</v>
          </cell>
          <cell r="B2507" t="str">
            <v>مورد_ مؤسسة الشارد للتجارة</v>
          </cell>
        </row>
        <row r="2508">
          <cell r="A2508">
            <v>2010101289</v>
          </cell>
          <cell r="B2508" t="str">
            <v>مورد_ شركة العربية المختصة للصناعة</v>
          </cell>
        </row>
        <row r="2509">
          <cell r="A2509">
            <v>2010101290</v>
          </cell>
          <cell r="B2509" t="str">
            <v>مورد_ شركة دهانات سابكوت المحدودة</v>
          </cell>
        </row>
        <row r="2510">
          <cell r="A2510">
            <v>2010101291</v>
          </cell>
          <cell r="B2510" t="str">
            <v>مورد_ شركة الوعلان للتجارة</v>
          </cell>
        </row>
        <row r="2511">
          <cell r="A2511">
            <v>2010101292</v>
          </cell>
          <cell r="B2511" t="str">
            <v>مورد_ شركة ملان لمنتجات الحديد</v>
          </cell>
        </row>
        <row r="2512">
          <cell r="A2512">
            <v>2010101293</v>
          </cell>
          <cell r="B2512" t="str">
            <v>مورد_ شركة الفلزات الحديثة للتجارة</v>
          </cell>
        </row>
        <row r="2513">
          <cell r="A2513">
            <v>2010101294</v>
          </cell>
          <cell r="B2513" t="str">
            <v>مورد_ مؤسسة تاهيل الحلول التجارية</v>
          </cell>
        </row>
        <row r="2514">
          <cell r="A2514">
            <v>2010101295</v>
          </cell>
          <cell r="B2514" t="str">
            <v>مورد_ مؤسسة الهدف القريب للتجارة</v>
          </cell>
        </row>
        <row r="2515">
          <cell r="A2515">
            <v>2010101297</v>
          </cell>
          <cell r="B2515" t="str">
            <v>مورد_ شركة تقنية القبب للصناعة</v>
          </cell>
        </row>
        <row r="2516">
          <cell r="A2516">
            <v>2010101298</v>
          </cell>
          <cell r="B2516" t="str">
            <v>مورد_ مؤسسة درة العدد التجارية</v>
          </cell>
        </row>
        <row r="2517">
          <cell r="A2517">
            <v>2010101299</v>
          </cell>
          <cell r="B2517" t="str">
            <v>مورد_ مؤسسه الرابط الدولي -international link</v>
          </cell>
        </row>
        <row r="2518">
          <cell r="A2518">
            <v>2010101300</v>
          </cell>
          <cell r="B2518" t="str">
            <v>مورد _ مؤسسة مفهوم الالات التجاريه</v>
          </cell>
        </row>
        <row r="2519">
          <cell r="A2519">
            <v>2010101301</v>
          </cell>
          <cell r="B2519" t="str">
            <v>مورد_ شركة عالم الهياكل المعدنية للمقاولات</v>
          </cell>
        </row>
        <row r="2520">
          <cell r="A2520">
            <v>2010101302</v>
          </cell>
          <cell r="B2520" t="str">
            <v>مورد_ شركة الراجحى للبناء والتعمير</v>
          </cell>
        </row>
        <row r="2521">
          <cell r="A2521">
            <v>2010101303</v>
          </cell>
          <cell r="B2521" t="str">
            <v>مورد_ شركة ثرى الفا للمقاولات شركة شخص واحد</v>
          </cell>
        </row>
        <row r="2522">
          <cell r="A2522">
            <v>2010101304</v>
          </cell>
          <cell r="B2522" t="str">
            <v>مورد_ شركة بتراء الانشاءات للمقاولات</v>
          </cell>
        </row>
        <row r="2523">
          <cell r="A2523">
            <v>2010101305</v>
          </cell>
          <cell r="B2523" t="str">
            <v>مورد_ مؤسسة النظام المبكر للتجارة</v>
          </cell>
        </row>
        <row r="2524">
          <cell r="A2524">
            <v>2010101306</v>
          </cell>
          <cell r="B2524" t="str">
            <v>مورد_ مصنع جولدن جلاس للزجاج</v>
          </cell>
        </row>
        <row r="2525">
          <cell r="A2525">
            <v>2010101307</v>
          </cell>
          <cell r="B2525" t="str">
            <v>مورد_ شركة ثلاثى الامداد للتجارة</v>
          </cell>
        </row>
        <row r="2526">
          <cell r="A2526">
            <v>2010101308</v>
          </cell>
          <cell r="B2526" t="str">
            <v>مورد_ شركة الاخشاب العالمية المحدوده</v>
          </cell>
        </row>
        <row r="2527">
          <cell r="A2527">
            <v>2010101309</v>
          </cell>
          <cell r="B2527" t="str">
            <v>مورد _ ورشة جلواء للحدادة والامنيوم</v>
          </cell>
        </row>
        <row r="2528">
          <cell r="A2528">
            <v>2010101310</v>
          </cell>
          <cell r="B2528" t="str">
            <v>مورد_ شركة مجموعة التيسير تالكو الصناعية-جوتمان</v>
          </cell>
        </row>
        <row r="2529">
          <cell r="A2529">
            <v>2010101311</v>
          </cell>
          <cell r="B2529" t="str">
            <v>مورد_ شركة الهرم الرابع للصناعات المعدنية</v>
          </cell>
        </row>
        <row r="2530">
          <cell r="A2530">
            <v>2010102001</v>
          </cell>
          <cell r="B2530" t="str">
            <v>مورد متنوع _ ارميتال _تكنال</v>
          </cell>
        </row>
        <row r="2531">
          <cell r="A2531">
            <v>2010102003</v>
          </cell>
          <cell r="B2531" t="str">
            <v>مورد متنوع _ارميتال_ جلاس تيك</v>
          </cell>
        </row>
        <row r="2532">
          <cell r="A2532">
            <v>2010102004</v>
          </cell>
          <cell r="B2532" t="str">
            <v>مورد متنوع _ باكس _ خبراء الالواح</v>
          </cell>
        </row>
        <row r="2533">
          <cell r="A2533">
            <v>2010102005</v>
          </cell>
          <cell r="B2533" t="str">
            <v>مورد متنوع _ارميتال_ ASSA ABLOY</v>
          </cell>
        </row>
        <row r="2534">
          <cell r="A2534">
            <v>2010102006</v>
          </cell>
          <cell r="B2534" t="str">
            <v>مورد متنوع _ ارميتال _الدانوب</v>
          </cell>
        </row>
        <row r="2535">
          <cell r="A2535">
            <v>2010102007</v>
          </cell>
          <cell r="B2535" t="str">
            <v>مورد متنوع _ ANM _ولوف</v>
          </cell>
        </row>
        <row r="2536">
          <cell r="A2536">
            <v>2010102008</v>
          </cell>
          <cell r="B2536" t="str">
            <v>مورد متنوع _ العراب_ابناء ابراهيم المانع</v>
          </cell>
        </row>
        <row r="2537">
          <cell r="A2537">
            <v>2010102009</v>
          </cell>
          <cell r="B2537" t="str">
            <v>مورد متنوع _ مصنع الصوف الصخري السعودي</v>
          </cell>
        </row>
        <row r="2538">
          <cell r="A2538">
            <v>2010102010</v>
          </cell>
          <cell r="B2538" t="str">
            <v>مورد متنوع _ مجموعة  الجذور العربية</v>
          </cell>
        </row>
        <row r="2539">
          <cell r="A2539">
            <v>2010102011</v>
          </cell>
          <cell r="B2539" t="str">
            <v>مورد متنوع _ ASSA ABOLY - ANM</v>
          </cell>
        </row>
        <row r="2540">
          <cell r="A2540">
            <v>2010102012</v>
          </cell>
          <cell r="B2540" t="str">
            <v>مورد متنوع _ شركة الاندلس</v>
          </cell>
        </row>
        <row r="2541">
          <cell r="A2541">
            <v>2010102013</v>
          </cell>
          <cell r="B2541" t="str">
            <v>مورد متنوع _ شوكو</v>
          </cell>
        </row>
        <row r="2542">
          <cell r="A2542">
            <v>2010102014</v>
          </cell>
          <cell r="B2542" t="str">
            <v>مورد متنوع _ شركة تكنال / مصنع انظمة</v>
          </cell>
        </row>
        <row r="2543">
          <cell r="A2543">
            <v>2010102015</v>
          </cell>
          <cell r="B2543" t="str">
            <v>مورد متنوع _ فورستر شابورجى</v>
          </cell>
        </row>
        <row r="2544">
          <cell r="A2544">
            <v>2010102016</v>
          </cell>
          <cell r="B2544" t="str">
            <v>مورد متنوع _ شركة الاسقف العربية للعزل الحرارى</v>
          </cell>
        </row>
        <row r="2545">
          <cell r="A2545">
            <v>2010102017</v>
          </cell>
          <cell r="B2545" t="str">
            <v>مورد متنوع _ مؤسسة نظم المعمار التجارية</v>
          </cell>
        </row>
        <row r="2546">
          <cell r="A2546">
            <v>2010103001</v>
          </cell>
          <cell r="B2546" t="str">
            <v>مورد نقدي _ شركة ابراهيم الجفالي للمعدات الثقيلة0</v>
          </cell>
        </row>
        <row r="2547">
          <cell r="A2547">
            <v>2010103002</v>
          </cell>
          <cell r="B2547" t="str">
            <v>مورد نقدي_ شركة مصنع المنهل للمياة المحدودة</v>
          </cell>
        </row>
        <row r="2548">
          <cell r="A2548">
            <v>2010103003</v>
          </cell>
          <cell r="B2548" t="str">
            <v>مورد خدمة _ شركة التجارة العالمية 0</v>
          </cell>
        </row>
        <row r="2549">
          <cell r="A2549">
            <v>2010103004</v>
          </cell>
          <cell r="B2549" t="str">
            <v>مورد نقدي _ شركة الدريس للصناعة 0</v>
          </cell>
        </row>
        <row r="2550">
          <cell r="A2550">
            <v>2010103006</v>
          </cell>
          <cell r="B2550" t="str">
            <v>مورد نقدي _شركة المختبر الخليجي لخدمات المعايرة 0</v>
          </cell>
        </row>
        <row r="2551">
          <cell r="A2551">
            <v>2010103007</v>
          </cell>
          <cell r="B2551" t="str">
            <v>مورد  نقدي _ شركة منصور المساعد للتجارة 0</v>
          </cell>
        </row>
        <row r="2552">
          <cell r="A2552">
            <v>2010103008</v>
          </cell>
          <cell r="B2552" t="str">
            <v>مورد نقدي _الشركة الاهلية لتامين التعاون 0</v>
          </cell>
        </row>
        <row r="2553">
          <cell r="A2553">
            <v>2010103009</v>
          </cell>
          <cell r="B2553" t="str">
            <v>مورد نقدي _مؤسسة عبد العزيز ابو عبيد0</v>
          </cell>
        </row>
        <row r="2554">
          <cell r="A2554">
            <v>2010103010</v>
          </cell>
          <cell r="B2554" t="str">
            <v>مورد نقدي _شركة مسارات العالمية 0</v>
          </cell>
        </row>
        <row r="2555">
          <cell r="A2555">
            <v>2010103011</v>
          </cell>
          <cell r="B2555" t="str">
            <v>مورد نقدي _ارميتال للصناعات المعدنية 0</v>
          </cell>
        </row>
        <row r="2556">
          <cell r="A2556">
            <v>2010103014</v>
          </cell>
          <cell r="B2556" t="str">
            <v>مورد نقدي _مصنع تقنية ثلاثي الابعاد0</v>
          </cell>
        </row>
        <row r="2557">
          <cell r="A2557">
            <v>2010103016</v>
          </cell>
          <cell r="B2557" t="str">
            <v>مورد نقدي _مؤسسة السهم المنافس 0</v>
          </cell>
        </row>
        <row r="2558">
          <cell r="A2558">
            <v>2010103017</v>
          </cell>
          <cell r="B2558" t="str">
            <v>مورد نقدي _مؤسسة تأهيل المسكن0</v>
          </cell>
        </row>
        <row r="2559">
          <cell r="A2559">
            <v>2010103019</v>
          </cell>
          <cell r="B2559" t="str">
            <v>مورد نقدي _اورجا داتا_برنامج المكتب 0</v>
          </cell>
        </row>
        <row r="2560">
          <cell r="A2560">
            <v>2010103020</v>
          </cell>
          <cell r="B2560" t="str">
            <v>مورد نقدي _مؤسسة عبدالله ابراهيم فلاته لتقنية المعلومات-حلول مدينة الش</v>
          </cell>
        </row>
        <row r="2561">
          <cell r="A2561">
            <v>2010103022</v>
          </cell>
          <cell r="B2561" t="str">
            <v>مورد نقدي الشركة المتطورة للفحص و المعاينة المحدوده</v>
          </cell>
        </row>
        <row r="2562">
          <cell r="A2562">
            <v>2010103026</v>
          </cell>
          <cell r="B2562" t="str">
            <v>مورد نقدي _مؤسسة حريرة مطلق 0</v>
          </cell>
        </row>
        <row r="2563">
          <cell r="A2563">
            <v>2010103028</v>
          </cell>
          <cell r="B2563" t="str">
            <v>مورد نقدي _مؤسسة حسن محمد المحروس0</v>
          </cell>
        </row>
        <row r="2564">
          <cell r="A2564">
            <v>2010103029</v>
          </cell>
          <cell r="B2564" t="str">
            <v>مورد نقدي _مؤسسة مجد الخزامي 0</v>
          </cell>
        </row>
        <row r="2565">
          <cell r="A2565">
            <v>2010103030</v>
          </cell>
          <cell r="B2565" t="str">
            <v>مورد نقدي _مؤسسة ولوف للتجارة 0</v>
          </cell>
        </row>
        <row r="2566">
          <cell r="A2566">
            <v>2010103032</v>
          </cell>
          <cell r="B2566" t="str">
            <v>مورد نقدي _مصدر للتجهيزات الفنية 0</v>
          </cell>
        </row>
        <row r="2567">
          <cell r="A2567">
            <v>2010103033</v>
          </cell>
          <cell r="B2567" t="str">
            <v>مورد نقدي _شركة زيروكس 0</v>
          </cell>
        </row>
        <row r="2568">
          <cell r="A2568">
            <v>2010103034</v>
          </cell>
          <cell r="B2568" t="str">
            <v>مورد نقدي _مؤسسة منصات الغربية 0</v>
          </cell>
        </row>
        <row r="2569">
          <cell r="A2569">
            <v>2010103036</v>
          </cell>
          <cell r="B2569" t="str">
            <v>مورد نقدي _جيسكو لاند تاشيرات فلبين 0</v>
          </cell>
        </row>
        <row r="2570">
          <cell r="A2570">
            <v>2010103037</v>
          </cell>
          <cell r="B2570" t="str">
            <v>مورد نقدي _مؤسسة عبدلله ابراهيم 0</v>
          </cell>
        </row>
        <row r="2571">
          <cell r="A2571">
            <v>2010103038</v>
          </cell>
          <cell r="B2571" t="str">
            <v>مورد نقدي _شركة المصيريعي للمعدات 0</v>
          </cell>
        </row>
        <row r="2572">
          <cell r="A2572">
            <v>2010103039</v>
          </cell>
          <cell r="B2572" t="str">
            <v>مورد نقدي _الانامل الفضية للمقاولات 0</v>
          </cell>
        </row>
        <row r="2573">
          <cell r="A2573">
            <v>2010103040</v>
          </cell>
          <cell r="B2573" t="str">
            <v>مورد نقدي _مؤسسة رؤية المساحة 0</v>
          </cell>
        </row>
        <row r="2574">
          <cell r="A2574">
            <v>2010103041</v>
          </cell>
          <cell r="B2574" t="str">
            <v>مورد نقدي _ كلادينج 0_MITSUBISHI</v>
          </cell>
        </row>
        <row r="2575">
          <cell r="A2575">
            <v>2010103042</v>
          </cell>
          <cell r="B2575" t="str">
            <v>مورد نقدي _ مؤسسة لمعة الاشعال 0</v>
          </cell>
        </row>
        <row r="2576">
          <cell r="A2576">
            <v>2010103043</v>
          </cell>
          <cell r="B2576" t="str">
            <v>مورد نقدي _ شركة محمد وعبد الرحمن 0</v>
          </cell>
        </row>
        <row r="2577">
          <cell r="A2577">
            <v>2010103045</v>
          </cell>
          <cell r="B2577" t="str">
            <v>مورد نقدي_ مجموعة الجذور العربيه</v>
          </cell>
        </row>
        <row r="2578">
          <cell r="A2578">
            <v>2010103046</v>
          </cell>
          <cell r="B2578" t="str">
            <v>مورد نقدي _ كيمكو ايسوفر الشركه السعوديه الدوليه لصناعة المواد العازله</v>
          </cell>
        </row>
        <row r="2579">
          <cell r="A2579">
            <v>2010103047</v>
          </cell>
          <cell r="B2579" t="str">
            <v>مورد نقدي _ مؤسسة قمة العروبه للتجاره</v>
          </cell>
        </row>
        <row r="2580">
          <cell r="A2580">
            <v>2010103048</v>
          </cell>
          <cell r="B2580" t="str">
            <v>مورد نقدي _ مؤسسة محمد ضناوي لخدمات البناء</v>
          </cell>
        </row>
        <row r="2581">
          <cell r="A2581">
            <v>2010103049</v>
          </cell>
          <cell r="B2581" t="str">
            <v>مورد نقدي _ مؤسسة ضوء اسيا للمقاولات_كامل</v>
          </cell>
        </row>
        <row r="2582">
          <cell r="A2582">
            <v>2010103050</v>
          </cell>
          <cell r="B2582" t="str">
            <v>مورد نقدي _ شركة محمد وعبد الرحمن البواردى</v>
          </cell>
        </row>
        <row r="2583">
          <cell r="A2583">
            <v>2010103051</v>
          </cell>
          <cell r="B2583" t="str">
            <v>مورد نقدي _ مؤسسة سانا للتجاره</v>
          </cell>
        </row>
        <row r="2584">
          <cell r="A2584">
            <v>2010103052</v>
          </cell>
          <cell r="B2584" t="str">
            <v>مورد نقدي_ مؤسسة عقول البيانات للتكنولوجيا</v>
          </cell>
        </row>
        <row r="2585">
          <cell r="A2585">
            <v>2010103053</v>
          </cell>
          <cell r="B2585" t="str">
            <v>مورد نقدي_مؤسسة رائد خليل النمرى التجارية</v>
          </cell>
        </row>
        <row r="2586">
          <cell r="A2586">
            <v>2010103054</v>
          </cell>
          <cell r="B2586" t="str">
            <v>مورد نقدي _ شركة لاس العربيه</v>
          </cell>
        </row>
        <row r="2587">
          <cell r="A2587">
            <v>2010103065</v>
          </cell>
          <cell r="B2587" t="str">
            <v>مورد نقدي _ شركة مصنع تقنية الالواح _ تكنوبنل</v>
          </cell>
        </row>
        <row r="2588">
          <cell r="A2588">
            <v>2010103066</v>
          </cell>
          <cell r="B2588" t="str">
            <v>مورد نقدي _ مؤسسة ركن اليمان للمقاولات</v>
          </cell>
        </row>
        <row r="2589">
          <cell r="A2589">
            <v>2010103067</v>
          </cell>
          <cell r="B2589" t="str">
            <v>مورد نقدي _ مؤسسة التعرفة الدوليه لتجارة البلاستيك</v>
          </cell>
        </row>
        <row r="2590">
          <cell r="A2590">
            <v>2010103068</v>
          </cell>
          <cell r="B2590" t="str">
            <v>مورد نقدي_ شركة مدار لمواد البناء المحدوده</v>
          </cell>
        </row>
        <row r="2591">
          <cell r="A2591">
            <v>2010103073</v>
          </cell>
          <cell r="B2591" t="str">
            <v>مورد نقدي_ مؤسسة تقنية الابواب التجاريه</v>
          </cell>
        </row>
        <row r="2592">
          <cell r="A2592">
            <v>2010103074</v>
          </cell>
          <cell r="B2592" t="str">
            <v>مورد نقدي_ مؤسسة موضة السندس للتجارة</v>
          </cell>
        </row>
        <row r="2593">
          <cell r="A2593">
            <v>2010103078</v>
          </cell>
          <cell r="B2593" t="str">
            <v>مورد نقدي _ بنزين ساسكو_2275 DRA_ شادي_12527</v>
          </cell>
        </row>
        <row r="2594">
          <cell r="A2594">
            <v>2010103083</v>
          </cell>
          <cell r="B2594" t="str">
            <v>مورد نقدي _شركة عين الصيانه</v>
          </cell>
        </row>
        <row r="2595">
          <cell r="A2595">
            <v>2010103085</v>
          </cell>
          <cell r="B2595" t="str">
            <v>مورد نقدي_ مؤسسة قيادات للتجارة وتقنية المعلومات</v>
          </cell>
        </row>
        <row r="2596">
          <cell r="A2596">
            <v>2010103086</v>
          </cell>
          <cell r="B2596" t="str">
            <v>مورد نقدي _مؤسسة المتحدة واو فاشون للدعاية والاعلان</v>
          </cell>
        </row>
        <row r="2597">
          <cell r="A2597">
            <v>2010103087</v>
          </cell>
          <cell r="B2597" t="str">
            <v>مورد نقدي_ شركة اتحاد الخليج للتامين</v>
          </cell>
        </row>
        <row r="2598">
          <cell r="A2598">
            <v>2010103088</v>
          </cell>
          <cell r="B2598" t="str">
            <v>مورد نقدي_ شركة طريق الكون المحدوده</v>
          </cell>
        </row>
        <row r="2599">
          <cell r="A2599">
            <v>2010103091</v>
          </cell>
          <cell r="B2599" t="str">
            <v>مورد نقدي_ شركة افلاك للصناعات الالكترونيه _بصمه</v>
          </cell>
        </row>
        <row r="2600">
          <cell r="A2600">
            <v>2010103093</v>
          </cell>
          <cell r="B2600" t="str">
            <v>مورد نقدي _مؤسسة مصدر المعادن</v>
          </cell>
        </row>
        <row r="2601">
          <cell r="A2601">
            <v>2010103094</v>
          </cell>
          <cell r="B2601" t="str">
            <v>مورد نقدي _ بنزين ساسكو 2275 GBB_ ربيع _ 02909</v>
          </cell>
        </row>
        <row r="2602">
          <cell r="A2602">
            <v>2010103095</v>
          </cell>
          <cell r="B2602" t="str">
            <v>مورد نقدي _ بنزين ساسكو 2463 UNA_علاء احمد  _ 13036</v>
          </cell>
        </row>
        <row r="2603">
          <cell r="A2603">
            <v>2010103096</v>
          </cell>
          <cell r="B2603" t="str">
            <v>مورد نقدي _ بنزين ساسكو 2496 ZEA_حسين سليم _ 12603</v>
          </cell>
        </row>
        <row r="2604">
          <cell r="A2604">
            <v>2010103097</v>
          </cell>
          <cell r="B2604" t="str">
            <v>مورد نقدي _ بنزين ساسكو_ 4034 HVA _محروس _  13038</v>
          </cell>
        </row>
        <row r="2605">
          <cell r="A2605">
            <v>2010103098</v>
          </cell>
          <cell r="B2605" t="str">
            <v>مورد نقدي _ بنزين ساسكو_ 4534 GDB _علاء احمد _   03176</v>
          </cell>
        </row>
        <row r="2606">
          <cell r="A2606">
            <v>2010103099</v>
          </cell>
          <cell r="B2606" t="str">
            <v xml:space="preserve">  مورد نقدي _ بنزين ساسكو_6158 LUA_ احمد عبدالهادي_ 03274</v>
          </cell>
        </row>
        <row r="2607">
          <cell r="A2607">
            <v>2010103100</v>
          </cell>
          <cell r="B2607" t="str">
            <v xml:space="preserve"> مورد نقدي _ بنزين ساسكو_6322 KJA_علاء احمد _13043</v>
          </cell>
        </row>
        <row r="2608">
          <cell r="A2608">
            <v>2010103101</v>
          </cell>
          <cell r="B2608" t="str">
            <v xml:space="preserve"> مورد نقدي _ بنزين ساسكو_ 6776 ABB_ احمد  وحيد _ 03200( رضا سمير )</v>
          </cell>
        </row>
        <row r="2609">
          <cell r="A2609">
            <v>2010103102</v>
          </cell>
          <cell r="B2609" t="str">
            <v xml:space="preserve"> مورد نقدي _ بنزين ساسكو_ باص لوحة رقم 4340 _ 54899( شريحه alj 7926 )</v>
          </cell>
        </row>
        <row r="2610">
          <cell r="A2610">
            <v>2010103103</v>
          </cell>
          <cell r="B2610" t="str">
            <v xml:space="preserve"> مورد نقدي _ بنزين ساسكو_  8228 tua _ ربيع وحيد  _ 02948</v>
          </cell>
        </row>
        <row r="2611">
          <cell r="A2611">
            <v>2010103104</v>
          </cell>
          <cell r="B2611" t="str">
            <v xml:space="preserve"> مورد نقدي _ بنزين ساسكو_8804 zva _ علاءاحمد _ 002950</v>
          </cell>
        </row>
        <row r="2612">
          <cell r="A2612">
            <v>2010103105</v>
          </cell>
          <cell r="B2612" t="str">
            <v>مورد نقدي _ بنزين ساسكو_ 9287 HSA_سيد سويلم_53416</v>
          </cell>
        </row>
        <row r="2613">
          <cell r="A2613">
            <v>2010103106</v>
          </cell>
          <cell r="B2613" t="str">
            <v>مورد نقدي _ بنزين ساسكو_  4311 BSB_ علاء احمد _02896-ملغي XXXXXXXXXXXX</v>
          </cell>
        </row>
        <row r="2614">
          <cell r="A2614">
            <v>2010103107</v>
          </cell>
          <cell r="B2614" t="str">
            <v>مورد نقدي _ بنزين ساسكو_  بطاقة المترو_ابراهيم ذكي 6322-KJA</v>
          </cell>
        </row>
        <row r="2615">
          <cell r="A2615">
            <v>2010103108</v>
          </cell>
          <cell r="B2615" t="str">
            <v>مورد نقدي _ بنزين ساسكو_  شريحه _2405 L SB_ حسين محمد</v>
          </cell>
        </row>
        <row r="2616">
          <cell r="A2616">
            <v>2010103111</v>
          </cell>
          <cell r="B2616" t="str">
            <v>مورد نقدي_ مؤسسة خالد محمد المصيريعي للتجارة</v>
          </cell>
        </row>
        <row r="2617">
          <cell r="A2617">
            <v>2010103116</v>
          </cell>
          <cell r="B2617" t="str">
            <v>مورد نقدي _ بنزين ساسكو_  مغلقXXXXXXXXXXX</v>
          </cell>
        </row>
        <row r="2618">
          <cell r="A2618">
            <v>2010103117</v>
          </cell>
          <cell r="B2618" t="str">
            <v>مورد نقدي _ بنزين ساسكو xab  /  ملغية XXXXXXXXXXX</v>
          </cell>
        </row>
        <row r="2619">
          <cell r="A2619">
            <v>2010103118</v>
          </cell>
          <cell r="B2619" t="str">
            <v>مورد نقدي _ مؤسسة عالم اللحام للتجارة</v>
          </cell>
        </row>
        <row r="2620">
          <cell r="A2620">
            <v>2010103119</v>
          </cell>
          <cell r="B2620" t="str">
            <v>مورد نقدي _ امل الحياه للمقاولات _ مياه الواتر جيت</v>
          </cell>
        </row>
        <row r="2621">
          <cell r="A2621">
            <v>2010103120</v>
          </cell>
          <cell r="B2621" t="str">
            <v>مورد نقدي _ مؤسسة سفوف الرمال للمقاولات</v>
          </cell>
        </row>
        <row r="2622">
          <cell r="A2622">
            <v>2010103121</v>
          </cell>
          <cell r="B2622" t="str">
            <v>مورد نقدي _سعاد حسين الحارثى</v>
          </cell>
        </row>
        <row r="2623">
          <cell r="A2623">
            <v>2010103122</v>
          </cell>
          <cell r="B2623" t="str">
            <v>مورد نقدي _ بنزين ساسكو_ 3367 TXB_حسين سالم_</v>
          </cell>
        </row>
        <row r="2624">
          <cell r="A2624">
            <v>2010103123</v>
          </cell>
          <cell r="B2624" t="str">
            <v>مورد نقدي _مؤسسة انوار القاطر لصيانة الالكترونيات</v>
          </cell>
        </row>
        <row r="2625">
          <cell r="A2625">
            <v>2010103124</v>
          </cell>
          <cell r="B2625" t="str">
            <v>مورد نقدي _ بنزين ساسكو_ 9134 ZXB_احمد وحيد_</v>
          </cell>
        </row>
        <row r="2626">
          <cell r="A2626">
            <v>2010103125</v>
          </cell>
          <cell r="B2626" t="str">
            <v>مورد نقدي _مصدر لمواد النجارة</v>
          </cell>
        </row>
        <row r="2627">
          <cell r="A2627">
            <v>2010103126</v>
          </cell>
          <cell r="B2627" t="str">
            <v>مورد نقدي _ بنزين ساسكو_  GNA 3605  احمد العجمي</v>
          </cell>
        </row>
        <row r="2628">
          <cell r="A2628">
            <v>2010103127</v>
          </cell>
          <cell r="B2628" t="str">
            <v>مورد نقدي _ مؤسسة عده ومسمار للتجارة</v>
          </cell>
        </row>
        <row r="2629">
          <cell r="A2629">
            <v>2010103128</v>
          </cell>
          <cell r="B2629" t="str">
            <v>مورد نقدي _ بنزين ساسكو باص كوستر _  LXB  7321 - اسامه شلبي</v>
          </cell>
        </row>
        <row r="2630">
          <cell r="A2630">
            <v>2010103129</v>
          </cell>
          <cell r="B2630" t="str">
            <v>مورد نقدي _ بنزين ساسكو  هايلوكس 2023 _  UXB 1953  احمد عبد الهادي</v>
          </cell>
        </row>
        <row r="2631">
          <cell r="A2631">
            <v>2010103130</v>
          </cell>
          <cell r="B2631" t="str">
            <v>مورد نقدي_ شركة سند العروبة للتجارة</v>
          </cell>
        </row>
        <row r="2632">
          <cell r="A2632">
            <v>2010103131</v>
          </cell>
          <cell r="B2632" t="str">
            <v>مورد نقدي _مؤسسة راكان هادى عبد الله الحربى</v>
          </cell>
        </row>
        <row r="2633">
          <cell r="A2633">
            <v>2010103132</v>
          </cell>
          <cell r="B2633" t="str">
            <v>مورد نقدي _ الشركة العربية للمختبرات والتربة</v>
          </cell>
        </row>
        <row r="2634">
          <cell r="A2634">
            <v>2010104019</v>
          </cell>
          <cell r="B2634" t="str">
            <v>مورد خشب  _ شركة انفال السعودية للمشاريع المحدودة</v>
          </cell>
        </row>
        <row r="2635">
          <cell r="A2635">
            <v>2010105001</v>
          </cell>
          <cell r="B2635" t="str">
            <v>مورد خدمة_ شركة مصنع الاهلي للالمنيوم _نافكو0</v>
          </cell>
        </row>
        <row r="2636">
          <cell r="A2636">
            <v>2010105002</v>
          </cell>
          <cell r="B2636" t="str">
            <v>مورد خدمة_ شركة انماط الصناعيه للصناعه _دهان.</v>
          </cell>
        </row>
        <row r="2637">
          <cell r="A2637">
            <v>2010105003</v>
          </cell>
          <cell r="B2637" t="str">
            <v>مورد خدمة_ شركة رضا الوطنيه للدهانات _دهان0</v>
          </cell>
        </row>
        <row r="2638">
          <cell r="A2638">
            <v>2010105005</v>
          </cell>
          <cell r="B2638" t="str">
            <v>مورد خدمة_ شركة المكان العالى التجاريه-تذاكر سفر0</v>
          </cell>
        </row>
        <row r="2639">
          <cell r="A2639">
            <v>2010105006</v>
          </cell>
          <cell r="B2639" t="str">
            <v>مورد خدمة_ مؤسسة سناس للتجاره - DHL0</v>
          </cell>
        </row>
        <row r="2640">
          <cell r="A2640">
            <v>2010105007</v>
          </cell>
          <cell r="B2640" t="str">
            <v>مورد خدمة_ التعاونية للتامين _انظمة_رقم_19329960.0</v>
          </cell>
        </row>
        <row r="2641">
          <cell r="A2641">
            <v>2010105009</v>
          </cell>
          <cell r="B2641" t="str">
            <v>مورد خدمة_ شركة القصر جلاس الصناعيه_سكريت0</v>
          </cell>
        </row>
        <row r="2642">
          <cell r="A2642">
            <v>2010105010</v>
          </cell>
          <cell r="B2642" t="str">
            <v>مورد خدمة_ شركة مصنع العالمية لتصنيع الزجاج المضاد للكسر _سكريت.</v>
          </cell>
        </row>
        <row r="2643">
          <cell r="A2643">
            <v>2010105012</v>
          </cell>
          <cell r="B2643" t="str">
            <v>مورد خدمة_ شركة خالد ظافر واخوانه - جمرك ..0</v>
          </cell>
        </row>
        <row r="2644">
          <cell r="A2644">
            <v>2010105013</v>
          </cell>
          <cell r="B2644" t="str">
            <v>مورد خدمة_ شركة نما الدار للمقاولات المحدودة .</v>
          </cell>
        </row>
        <row r="2645">
          <cell r="A2645">
            <v>2010105014</v>
          </cell>
          <cell r="B2645" t="str">
            <v>مورد خدمة_ مجموعة النظم التطبيقية - برنامج دلتا .</v>
          </cell>
        </row>
        <row r="2646">
          <cell r="A2646">
            <v>2010105017</v>
          </cell>
          <cell r="B2646" t="str">
            <v>مورد خدمة_ مؤسسة الشمري - تأجير فوركلفت.</v>
          </cell>
        </row>
        <row r="2647">
          <cell r="A2647">
            <v>2010105019</v>
          </cell>
          <cell r="B2647" t="str">
            <v>مورد خدمة_ شركة رفيفكم للمقاولات - عتيق</v>
          </cell>
        </row>
        <row r="2648">
          <cell r="A2648">
            <v>2010105025</v>
          </cell>
          <cell r="B2648" t="str">
            <v>مورد خدمة_ المصنع السعودي لجلفنة المعادن0</v>
          </cell>
        </row>
        <row r="2649">
          <cell r="A2649">
            <v>2010105029</v>
          </cell>
          <cell r="B2649" t="str">
            <v>مورد خدمة_ بوبا للتأمين الطبي- مصنع واجهات الرياض للزجاج0</v>
          </cell>
        </row>
        <row r="2650">
          <cell r="A2650">
            <v>2010105031</v>
          </cell>
          <cell r="B2650" t="str">
            <v>مورد خدمة_ مصنع تقنية الطلاء للصناعة0_ ملفي**************</v>
          </cell>
        </row>
        <row r="2651">
          <cell r="A2651">
            <v>2010105032</v>
          </cell>
          <cell r="B2651" t="str">
            <v>مورد خدمة_ شركة اعمال صحارى للمقاولات - حاويات0</v>
          </cell>
        </row>
        <row r="2652">
          <cell r="A2652">
            <v>2010105034</v>
          </cell>
          <cell r="B2652" t="str">
            <v>مورد خدمة_ شركة شاس للمقاولات - توريد مياه0</v>
          </cell>
        </row>
        <row r="2653">
          <cell r="A2653">
            <v>2010105037</v>
          </cell>
          <cell r="B2653" t="str">
            <v>مورد خدمة_ مؤسسة السلامة المدنية لمعدات السلامة0</v>
          </cell>
        </row>
        <row r="2654">
          <cell r="A2654">
            <v>2010105041</v>
          </cell>
          <cell r="B2654" t="str">
            <v>مورد خدمة _ مؤسسة اسرع رقم للمقاولات المعمارية_عمالة مؤجره0</v>
          </cell>
        </row>
        <row r="2655">
          <cell r="A2655">
            <v>2010105045</v>
          </cell>
          <cell r="B2655" t="str">
            <v>مورد خدمة_ التعاونية للتامين _حديد_رقم_18728936</v>
          </cell>
        </row>
        <row r="2656">
          <cell r="A2656">
            <v>2010105046</v>
          </cell>
          <cell r="B2656" t="str">
            <v>مورد _ مؤسسة وقت الاعمال.</v>
          </cell>
        </row>
        <row r="2657">
          <cell r="A2657">
            <v>2010105047</v>
          </cell>
          <cell r="B2657" t="str">
            <v>مورد خدمة_ التعاونية للتامين _زجاج_رقم_19028372</v>
          </cell>
        </row>
        <row r="2658">
          <cell r="A2658">
            <v>2010105049</v>
          </cell>
          <cell r="B2658" t="str">
            <v>مورد خدمة _ الشركة العربيه الدولية_ايجار مصعد0</v>
          </cell>
        </row>
        <row r="2659">
          <cell r="A2659">
            <v>2010105050</v>
          </cell>
          <cell r="B2659" t="str">
            <v>مورد خدمة _ شركة رابيدالعربيه السعودية المحدوده  _رافعات0</v>
          </cell>
        </row>
        <row r="2660">
          <cell r="A2660">
            <v>2010105052</v>
          </cell>
          <cell r="B2660" t="str">
            <v>مورد خدمة_ التعاونية للتامين _انظمة المقاولات _رقم_19268208</v>
          </cell>
        </row>
        <row r="2661">
          <cell r="A2661">
            <v>2010105053</v>
          </cell>
          <cell r="B2661" t="str">
            <v>مورد خدمة_ التعاونية للتامين _تاهيل _رقم_177277510</v>
          </cell>
        </row>
        <row r="2662">
          <cell r="A2662">
            <v>2010105054</v>
          </cell>
          <cell r="B2662" t="str">
            <v>مورد خدمة _ مؤسسة المنال المتالقة للمقاولات0</v>
          </cell>
        </row>
        <row r="2663">
          <cell r="A2663">
            <v>2010105056</v>
          </cell>
          <cell r="B2663" t="str">
            <v>مورد خدمة _ شركة محمد عبد الله العريض المحدودة0</v>
          </cell>
        </row>
        <row r="2664">
          <cell r="A2664">
            <v>2010105057</v>
          </cell>
          <cell r="B2664" t="str">
            <v>مورد خدمه _ شركة ادفانسد كونستركشن تكنولوجي عيناتACTS</v>
          </cell>
        </row>
        <row r="2665">
          <cell r="A2665">
            <v>2010105062</v>
          </cell>
          <cell r="B2665" t="str">
            <v>مورد خدمة_ التعاونية للتامين _الالمنيوم و الزجاج _رقم_19028517</v>
          </cell>
        </row>
        <row r="2666">
          <cell r="A2666">
            <v>2010105064</v>
          </cell>
          <cell r="B2666" t="str">
            <v>مورد خدمة_ مصنع صحارى نجد للزجاج_سكريت</v>
          </cell>
        </row>
        <row r="2667">
          <cell r="A2667">
            <v>2010105065</v>
          </cell>
          <cell r="B2667" t="str">
            <v>مورد خدمة_مؤسسة عبدالله عمر ابو بكر باعفيف للحديد</v>
          </cell>
        </row>
        <row r="2668">
          <cell r="A2668">
            <v>2010105066</v>
          </cell>
          <cell r="B2668" t="str">
            <v>مورد خدمة_ مكتب فهد عبدالله القاسم محاسبون</v>
          </cell>
        </row>
        <row r="2669">
          <cell r="A2669">
            <v>2010105069</v>
          </cell>
          <cell r="B2669" t="str">
            <v>مورد خدمة_ اليانز للتامين التعاونى</v>
          </cell>
        </row>
        <row r="2670">
          <cell r="A2670">
            <v>2010105070</v>
          </cell>
          <cell r="B2670" t="str">
            <v>مورد _ شركة مزايا الاداء لمقاولات _ مغلق</v>
          </cell>
        </row>
        <row r="2671">
          <cell r="A2671">
            <v>2010105071</v>
          </cell>
          <cell r="B2671" t="str">
            <v>مورد خدمة_مؤسسة مزنة السبيعى للنقل البرى</v>
          </cell>
        </row>
        <row r="2672">
          <cell r="A2672">
            <v>2010105075</v>
          </cell>
          <cell r="B2672" t="str">
            <v>مورد مؤسسة وقت الشرق للمقاولات.</v>
          </cell>
        </row>
        <row r="2673">
          <cell r="A2673">
            <v>2010105076</v>
          </cell>
          <cell r="B2673" t="str">
            <v>مورد خدمة_ التعاونية للتامين _تقنية الطلاء</v>
          </cell>
        </row>
        <row r="2674">
          <cell r="A2674">
            <v>2010105077</v>
          </cell>
          <cell r="B2674" t="str">
            <v>مورد خدمة_ التعاونية للتامين _مصنع الخشب _رقم_20254378</v>
          </cell>
        </row>
        <row r="2675">
          <cell r="A2675">
            <v>2010105078</v>
          </cell>
          <cell r="B2675" t="str">
            <v>مورد خدمة_ التعاونية للتامين _زجاج_رقم_19508857</v>
          </cell>
        </row>
        <row r="2676">
          <cell r="A2676">
            <v>2010105079</v>
          </cell>
          <cell r="B2676" t="str">
            <v>مورد خدمة_ الشركة الوطنية للجلفنة والاعمال الحديدية</v>
          </cell>
        </row>
        <row r="2677">
          <cell r="A2677">
            <v>2010105082</v>
          </cell>
          <cell r="B2677" t="str">
            <v>مورد _ تواصل التعمير للمقاولات_ مغلق</v>
          </cell>
        </row>
        <row r="2678">
          <cell r="A2678">
            <v>2010105084</v>
          </cell>
          <cell r="B2678" t="str">
            <v>مورد خدمة_ رياض حلول المدينة</v>
          </cell>
        </row>
        <row r="2679">
          <cell r="A2679">
            <v>2010105086</v>
          </cell>
          <cell r="B2679" t="str">
            <v>مورد خدمة _ مؤسسة سور العاصمة للمقاولات حبيب_مغلق</v>
          </cell>
        </row>
        <row r="2680">
          <cell r="A2680">
            <v>2010105087</v>
          </cell>
          <cell r="B2680" t="str">
            <v>مورد _ شركة الوقاية الذكية المحدودة</v>
          </cell>
        </row>
        <row r="2681">
          <cell r="A2681">
            <v>2010105089</v>
          </cell>
          <cell r="B2681" t="str">
            <v>مورد خدمة _ مناحى عياد العتيبي_ايجار فوركلفت</v>
          </cell>
        </row>
        <row r="2682">
          <cell r="A2682">
            <v>2010105090</v>
          </cell>
          <cell r="B2682" t="str">
            <v>مورد _ مؤسسة غنام تركي السبيعي _ مغلق</v>
          </cell>
        </row>
        <row r="2683">
          <cell r="A2683">
            <v>2010105091</v>
          </cell>
          <cell r="B2683" t="str">
            <v>مورد خدمة_ شركة توفي ليدز وانكو سيرتفكشن 0</v>
          </cell>
        </row>
        <row r="2684">
          <cell r="A2684">
            <v>2010105094</v>
          </cell>
          <cell r="B2684" t="str">
            <v>مورد خدمة_مؤسسة حلول المعادن للمقاولات</v>
          </cell>
        </row>
        <row r="2685">
          <cell r="A2685">
            <v>2010105095</v>
          </cell>
          <cell r="B2685" t="str">
            <v>مورد خدمة_ مؤسسة دقة الاداء للمقاولات المعمارى - قص .</v>
          </cell>
        </row>
        <row r="2686">
          <cell r="A2686">
            <v>2010105096</v>
          </cell>
          <cell r="B2686" t="str">
            <v>مورد خدمة_ شركة معارض الخريجى0</v>
          </cell>
        </row>
        <row r="2687">
          <cell r="A2687">
            <v>2010105097</v>
          </cell>
          <cell r="B2687" t="str">
            <v>مورد خدمة _ رمال ورماح للمقاولات_ مغلق</v>
          </cell>
        </row>
        <row r="2688">
          <cell r="A2688">
            <v>2010105098</v>
          </cell>
          <cell r="B2688" t="str">
            <v>مورد خدمة_ التعاونية للتامين _تامين سيارات</v>
          </cell>
        </row>
        <row r="2689">
          <cell r="A2689">
            <v>2010105099</v>
          </cell>
          <cell r="B2689" t="str">
            <v>مورد خدمة_ مكتب محمد وبران ابراهيم كليب للاستشارات المحاسبية</v>
          </cell>
        </row>
        <row r="2690">
          <cell r="A2690">
            <v>2010105100</v>
          </cell>
          <cell r="B2690" t="str">
            <v>مورد خدمة_ الشركة الوطنية للفحص والاختبار الفنى</v>
          </cell>
        </row>
        <row r="2691">
          <cell r="A2691">
            <v>2010105101</v>
          </cell>
          <cell r="B2691" t="str">
            <v>مورد خدمة _ نقليات داخلية سمير</v>
          </cell>
        </row>
        <row r="2692">
          <cell r="A2692">
            <v>2010105102</v>
          </cell>
          <cell r="B2692" t="str">
            <v>مورد خدمة_  مصنع افكار معمارية للصناعات المعدنية .</v>
          </cell>
        </row>
        <row r="2693">
          <cell r="A2693">
            <v>2010105103</v>
          </cell>
          <cell r="B2693" t="str">
            <v>مورد خدمة_شركة الاتقان والتجهيزات المعدنية</v>
          </cell>
        </row>
        <row r="2694">
          <cell r="A2694">
            <v>2010105104</v>
          </cell>
          <cell r="B2694" t="str">
            <v>مورد خدمة _ مؤسسة ماسة المعدات الانشائيه</v>
          </cell>
        </row>
        <row r="2695">
          <cell r="A2695">
            <v>2010105108</v>
          </cell>
          <cell r="B2695" t="str">
            <v>مورد _ غزلان للمعدات الصناعية</v>
          </cell>
        </row>
        <row r="2696">
          <cell r="A2696">
            <v>2010105109</v>
          </cell>
          <cell r="B2696" t="str">
            <v>مورد خدمة _ مورد الاكسجين - CO2</v>
          </cell>
        </row>
        <row r="2697">
          <cell r="A2697">
            <v>2010105110</v>
          </cell>
          <cell r="B2697" t="str">
            <v>مورد خدمة_ شركة معيار العربية للفحص</v>
          </cell>
        </row>
        <row r="2698">
          <cell r="A2698">
            <v>2010105111</v>
          </cell>
          <cell r="B2698" t="str">
            <v>مورد خدمة_ شركة اكسل للهندسة والمقاولات</v>
          </cell>
        </row>
        <row r="2699">
          <cell r="A2699">
            <v>2010105112</v>
          </cell>
          <cell r="B2699" t="str">
            <v>مورد خدمة _ شركة الفنار لأنظمة البناء</v>
          </cell>
        </row>
        <row r="2700">
          <cell r="A2700">
            <v>2010105113</v>
          </cell>
          <cell r="B2700" t="str">
            <v>مورد خدمة_ورشة دقة المشغولات للحدادة والالمنيوم - قص .</v>
          </cell>
        </row>
        <row r="2701">
          <cell r="A2701">
            <v>2010105114</v>
          </cell>
          <cell r="B2701" t="str">
            <v>مورد خدمة_ تكافل الراجحى للتامين</v>
          </cell>
        </row>
        <row r="2702">
          <cell r="A2702">
            <v>2010105115</v>
          </cell>
          <cell r="B2702" t="str">
            <v>مورد خدمة_ مؤسسة تاجير المعدات الثقيلة - تأجير فوركلفت.</v>
          </cell>
        </row>
        <row r="2703">
          <cell r="A2703">
            <v>2010105116</v>
          </cell>
          <cell r="B2703" t="str">
            <v>مورد خدمة _ شركة الشرقيون العربية للمقاولات  _ايجار معدات</v>
          </cell>
        </row>
        <row r="2704">
          <cell r="A2704">
            <v>2010105117</v>
          </cell>
          <cell r="B2704" t="str">
            <v>مورد خدمة_ المنابر للاستشارات الهندسية</v>
          </cell>
        </row>
        <row r="2705">
          <cell r="A2705">
            <v>2010105118</v>
          </cell>
          <cell r="B2705" t="str">
            <v>مورد خدمة _ شركة الوسيلة الذهبية - ايجار معدات</v>
          </cell>
        </row>
        <row r="2706">
          <cell r="A2706">
            <v>2010105119</v>
          </cell>
          <cell r="B2706" t="str">
            <v>مورد خدمة_اتحاد الاتجاهات للصناعات المعدنية - قص .</v>
          </cell>
        </row>
        <row r="2707">
          <cell r="A2707">
            <v>2010105120</v>
          </cell>
          <cell r="B2707" t="str">
            <v>مورد خدمة _ شركة تحالف الخير للمقاولات_ للايجار المعدات</v>
          </cell>
        </row>
        <row r="2708">
          <cell r="A2708">
            <v>2010105121</v>
          </cell>
          <cell r="B2708" t="str">
            <v>مورد خدمة_ شركة ناقلين المحدودة  - جمرك .شابورجى.0</v>
          </cell>
        </row>
        <row r="2709">
          <cell r="A2709">
            <v>2010105122</v>
          </cell>
          <cell r="B2709" t="str">
            <v>مورد خدمة_ مؤسسة الوكيل الدولي للتجارة_اختبارات مواد</v>
          </cell>
        </row>
        <row r="2710">
          <cell r="A2710">
            <v>2010105123</v>
          </cell>
          <cell r="B2710" t="str">
            <v>مورد خدمة_ شركة المعدات الصناعية مركز الهيدروليك</v>
          </cell>
        </row>
        <row r="2711">
          <cell r="A2711">
            <v>2010105124</v>
          </cell>
          <cell r="B2711" t="str">
            <v>مورد خدمة_ شركة توكل لوساطة التامين _وثيقه التعاونيه -المقاولات</v>
          </cell>
        </row>
        <row r="2712">
          <cell r="A2712">
            <v>2010105125</v>
          </cell>
          <cell r="B2712" t="str">
            <v>مورد خدمة_ شركة  مركز مواد ومعدات الطلاء المحدوده</v>
          </cell>
        </row>
        <row r="2713">
          <cell r="A2713">
            <v>2010105126</v>
          </cell>
          <cell r="B2713" t="str">
            <v>مورد خدمة_ مؤسسة ضيف الله للتجارة</v>
          </cell>
        </row>
        <row r="2714">
          <cell r="A2714">
            <v>2010105127</v>
          </cell>
          <cell r="B2714" t="str">
            <v>مورد خدمة _ مؤسسة روافد العرب للمقاولات - ايجار معدات</v>
          </cell>
        </row>
        <row r="2715">
          <cell r="A2715">
            <v>2010105128</v>
          </cell>
          <cell r="B2715" t="str">
            <v>مورد خدمة _ شركة محمد حمد الاحمد - ايجار معدات</v>
          </cell>
        </row>
        <row r="2716">
          <cell r="A2716">
            <v>2010105129</v>
          </cell>
          <cell r="B2716" t="str">
            <v>مورد خدمة _ حكيم جان باى جان _ايجار باص</v>
          </cell>
        </row>
        <row r="2717">
          <cell r="A2717">
            <v>2010105130</v>
          </cell>
          <cell r="B2717" t="str">
            <v>مورد خدمة_ عبد الباسط محمد احمد الامين- تأجير فوركلفت.</v>
          </cell>
        </row>
        <row r="2718">
          <cell r="A2718">
            <v>2010105131</v>
          </cell>
          <cell r="B2718" t="str">
            <v>مورد خدمة_ مؤسسة سامى فالح الشيبانى- تأجير رافعه</v>
          </cell>
        </row>
        <row r="2719">
          <cell r="A2719">
            <v>2010105132</v>
          </cell>
          <cell r="B2719" t="str">
            <v>مورد خدمة _ دايم لتاجير المعدات  _رافعات0</v>
          </cell>
        </row>
        <row r="2720">
          <cell r="A2720">
            <v>2010105133</v>
          </cell>
          <cell r="B2720" t="str">
            <v>مورد خدمة_ شركة التعاونية تامين انظمة 2022-2023 - توكل وساطة التامين</v>
          </cell>
        </row>
        <row r="2721">
          <cell r="A2721">
            <v>2010105134</v>
          </cell>
          <cell r="B2721" t="str">
            <v>مورد خدمة_ الشركة الجيو تقنية والبيئية المحدودة</v>
          </cell>
        </row>
        <row r="2722">
          <cell r="A2722">
            <v>2010105135</v>
          </cell>
          <cell r="B2722" t="str">
            <v>مورد خدمة_ بصمة وشريكه للتقييم العقارى</v>
          </cell>
        </row>
        <row r="2723">
          <cell r="A2723">
            <v>2010105136</v>
          </cell>
          <cell r="B2723" t="str">
            <v>مورد خدمة_ شركة احمد ومحمد بن سعيدان للتقييم العقارى</v>
          </cell>
        </row>
        <row r="2724">
          <cell r="A2724">
            <v>2010105137</v>
          </cell>
          <cell r="B2724" t="str">
            <v>مورد خدمة_ شركة طلال ابو غزالة وشركاه</v>
          </cell>
        </row>
        <row r="2725">
          <cell r="A2725">
            <v>2010105138</v>
          </cell>
          <cell r="B2725" t="str">
            <v>مورد خدمة_ ورشة التشكيل العربى للمنتجات المعدنية</v>
          </cell>
        </row>
        <row r="2726">
          <cell r="A2726">
            <v>2010105139</v>
          </cell>
          <cell r="B2726" t="str">
            <v>مورد خدمة_ شركة اساس لتطوير وتشغيل المدن الصناعية_اشراف</v>
          </cell>
        </row>
        <row r="2727">
          <cell r="A2727">
            <v>2010105140</v>
          </cell>
          <cell r="B2727" t="str">
            <v>مورد خدمة_ اسامة عبد الباقى - تأجير فوركلفت.</v>
          </cell>
        </row>
        <row r="2728">
          <cell r="A2728">
            <v>2010105141</v>
          </cell>
          <cell r="B2728" t="str">
            <v>مورد خدمة_ مؤسسة نقليات ديانا ب و م 2330</v>
          </cell>
        </row>
        <row r="2729">
          <cell r="A2729">
            <v>2010105142</v>
          </cell>
          <cell r="B2729" t="str">
            <v>مورد خدمة_ شركة توماس بيل رايت السعودية</v>
          </cell>
        </row>
        <row r="2730">
          <cell r="A2730">
            <v>2010105143</v>
          </cell>
          <cell r="B2730" t="str">
            <v>مورد خدمة _ شركة بدائل الايجار للمعدات المحدودة</v>
          </cell>
        </row>
        <row r="2731">
          <cell r="A2731">
            <v>2010105144</v>
          </cell>
          <cell r="B2731" t="str">
            <v>مورد خدمة_ شركة التعاونية تامين الخشب 2022-2023</v>
          </cell>
        </row>
        <row r="2732">
          <cell r="A2732">
            <v>2010105145</v>
          </cell>
          <cell r="B2732" t="str">
            <v>مورد خدمة _ شركة سودهير لتأجير المعدات</v>
          </cell>
        </row>
        <row r="2733">
          <cell r="A2733">
            <v>2010105146</v>
          </cell>
          <cell r="B2733" t="str">
            <v>مورد خدمة _ مؤسسة روافع قمة الانجاز لتأجير المعدات</v>
          </cell>
        </row>
        <row r="2734">
          <cell r="A2734">
            <v>2010105147</v>
          </cell>
          <cell r="B2734" t="str">
            <v>مورد خدمة_ شركة التعاونية تامين تقنية الطلاء</v>
          </cell>
        </row>
        <row r="2735">
          <cell r="A2735">
            <v>2010105148</v>
          </cell>
          <cell r="B2735" t="str">
            <v>مورد خدمة_  مصنع شركة زاهر للزجاج</v>
          </cell>
        </row>
        <row r="2736">
          <cell r="A2736">
            <v>2010105149</v>
          </cell>
          <cell r="B2736" t="str">
            <v>مورد خدمة_ شركة التعاونية تامين المركبات</v>
          </cell>
        </row>
        <row r="2737">
          <cell r="A2737">
            <v>2010105150</v>
          </cell>
          <cell r="B2737" t="str">
            <v>مورد خدمة _ الشركة العالمية لخدمات التفتيش المحدودة</v>
          </cell>
        </row>
        <row r="2738">
          <cell r="A2738">
            <v>2010105151</v>
          </cell>
          <cell r="B2738" t="str">
            <v>مورد خدمة_ معارض الشرق الاوسط لتنظيم المعارض-مكعبات الخدمات - حاويات0</v>
          </cell>
        </row>
        <row r="2739">
          <cell r="A2739">
            <v>2010105152</v>
          </cell>
          <cell r="B2739" t="str">
            <v>مورد خدمة _ مؤسسة مشعل ناصر سليمان الحناكى</v>
          </cell>
        </row>
        <row r="2740">
          <cell r="A2740">
            <v>2010105153</v>
          </cell>
          <cell r="B2740" t="str">
            <v>مورد خدمة_ مؤسسة عبد الرحمن خلف فالح البلوى العقارية</v>
          </cell>
        </row>
        <row r="2741">
          <cell r="A2741">
            <v>2010105154</v>
          </cell>
          <cell r="B2741" t="str">
            <v>مورد خدمة_ شركة لين للاستشارات المالية</v>
          </cell>
        </row>
        <row r="2742">
          <cell r="A2742">
            <v>2010105155</v>
          </cell>
          <cell r="B2742" t="str">
            <v>مورد خدمة_ مؤسسة محمد على الخبرانى - تأجير فوركلفت.</v>
          </cell>
        </row>
        <row r="2743">
          <cell r="A2743">
            <v>2010105156</v>
          </cell>
          <cell r="B2743" t="str">
            <v>مورد خدمة_ مكتب حامد محمد القحطانى للاستشارات الهندسية</v>
          </cell>
        </row>
        <row r="2744">
          <cell r="A2744">
            <v>2010105157</v>
          </cell>
          <cell r="B2744" t="str">
            <v>مورد خدمة_ شركة التعاونية 2023 - تامين الالمنيوم والزجاج - 22147169</v>
          </cell>
        </row>
        <row r="2745">
          <cell r="A2745">
            <v>2010105158</v>
          </cell>
          <cell r="B2745" t="str">
            <v>مورد خدمة_ شركة التعاونية 2023 - وثيقة الزجاج - 22153023</v>
          </cell>
        </row>
        <row r="2746">
          <cell r="A2746">
            <v>2010105159</v>
          </cell>
          <cell r="B2746" t="str">
            <v>مورد خدمة_ امواج الساحل للشحن</v>
          </cell>
        </row>
        <row r="2747">
          <cell r="A2747">
            <v>2010105160</v>
          </cell>
          <cell r="B2747" t="str">
            <v>مورد خدمة _ مؤسسة سقالات الرواد للمقاولات _سقالات</v>
          </cell>
        </row>
        <row r="2748">
          <cell r="A2748">
            <v>2010105161</v>
          </cell>
          <cell r="B2748" t="str">
            <v>مورد خدمة _ مؤسسة سعيد منير هليل العتيبى- ايجار باص</v>
          </cell>
        </row>
        <row r="2749">
          <cell r="A2749">
            <v>2010105162</v>
          </cell>
          <cell r="B2749" t="str">
            <v>مورد خدمة_ مؤسسة ناصر السبيعى - تأجير فوركلفت.</v>
          </cell>
        </row>
        <row r="2750">
          <cell r="A2750">
            <v>2010105163</v>
          </cell>
          <cell r="B2750" t="str">
            <v>مورد خدمة _ مؤسسة الرافعة الذهبية للمقاولات</v>
          </cell>
        </row>
        <row r="2751">
          <cell r="A2751">
            <v>2010105164</v>
          </cell>
          <cell r="B2751" t="str">
            <v>مورد خدمة_ مصنع فن الهوامير للزجاج</v>
          </cell>
        </row>
        <row r="2752">
          <cell r="A2752">
            <v>2010105165</v>
          </cell>
          <cell r="B2752" t="str">
            <v>مورد خدمة_ مكتب حمد للمحاماة والاستشارات القانونية</v>
          </cell>
        </row>
        <row r="2753">
          <cell r="A2753">
            <v>2010105166</v>
          </cell>
          <cell r="B2753" t="str">
            <v>مورد خدمة_ مكتب فيصل ابراهيم بن غانم اليوسف محاسبون</v>
          </cell>
        </row>
        <row r="2754">
          <cell r="A2754">
            <v>2010105167</v>
          </cell>
          <cell r="B2754" t="str">
            <v>مورد خدمة_ مؤسسة عبد الله محمد الخريف جلفنه</v>
          </cell>
        </row>
        <row r="2755">
          <cell r="A2755">
            <v>2010105168</v>
          </cell>
          <cell r="B2755" t="str">
            <v>مورد خدمة_ شركة موارد القيادة للخدمات التجارية</v>
          </cell>
        </row>
        <row r="2756">
          <cell r="A2756">
            <v>2010105169</v>
          </cell>
          <cell r="B2756" t="str">
            <v>مورد خدمة_ شركة استرون العربية</v>
          </cell>
        </row>
        <row r="2757">
          <cell r="A2757">
            <v>2010105170</v>
          </cell>
          <cell r="B2757" t="str">
            <v>مورد خدمة _ مؤسسة فيصل مبارك الطوسلى - ايجار معدات</v>
          </cell>
        </row>
        <row r="2758">
          <cell r="A2758">
            <v>2010105171</v>
          </cell>
          <cell r="B2758" t="str">
            <v>مورد خدمة _ شركة هلا العربيه_ سيارة نيسان</v>
          </cell>
        </row>
        <row r="2759">
          <cell r="A2759">
            <v>2010105172</v>
          </cell>
          <cell r="B2759" t="str">
            <v>مورد خدمة_ مؤسسة المشير الادارية</v>
          </cell>
        </row>
        <row r="2760">
          <cell r="A2760">
            <v>2010105173</v>
          </cell>
          <cell r="B2760" t="str">
            <v>مورد خدمة_ ITS TESTING SERVICES-انترتيك</v>
          </cell>
        </row>
        <row r="2761">
          <cell r="A2761">
            <v>2010105174</v>
          </cell>
          <cell r="B2761" t="str">
            <v>مورد خدمة_ مؤسسة الوكيل الدولي للتجارة_اعمال الفحص</v>
          </cell>
        </row>
        <row r="2762">
          <cell r="A2762">
            <v>2010105175</v>
          </cell>
          <cell r="B2762" t="str">
            <v>مورد خدمة_ الهيئة السعودية للمدن الصناعية - مدن</v>
          </cell>
        </row>
        <row r="2763">
          <cell r="A2763">
            <v>2010105176</v>
          </cell>
          <cell r="B2763" t="str">
            <v>مورد خدمة_ المرقب الذهبي للمقاولات  تأجير مان لفت</v>
          </cell>
        </row>
        <row r="2764">
          <cell r="A2764">
            <v>2010105177</v>
          </cell>
          <cell r="B2764" t="str">
            <v>مورد خدمة_ الشركة العربيه للغازات الصناعية</v>
          </cell>
        </row>
        <row r="2765">
          <cell r="A2765">
            <v>2010105178</v>
          </cell>
          <cell r="B2765" t="str">
            <v>مورد خدمة_مؤسسه الخليجية المتطورة للغازات الصناعيه</v>
          </cell>
        </row>
        <row r="2766">
          <cell r="A2766">
            <v>2010105179</v>
          </cell>
          <cell r="B2766" t="str">
            <v>مورد خدمة_ مؤسسة نقليات ديانا - ب ط ر  - 1716</v>
          </cell>
        </row>
        <row r="2767">
          <cell r="A2767">
            <v>2010105180</v>
          </cell>
          <cell r="B2767" t="str">
            <v>مورد خدمة_ شركة يقين كابيتال المالية</v>
          </cell>
        </row>
        <row r="2768">
          <cell r="A2768">
            <v>2010105181</v>
          </cell>
          <cell r="B2768" t="str">
            <v>مورد خدمة_ مكتب خالد فهد السالم للترجمة</v>
          </cell>
        </row>
        <row r="2769">
          <cell r="A2769">
            <v>2010105182</v>
          </cell>
          <cell r="B2769" t="str">
            <v>مورد خدمة _ شركة غدير غرم الله فرحة الغامدى - ايجار كرين</v>
          </cell>
        </row>
        <row r="2770">
          <cell r="A2770">
            <v>2010105183</v>
          </cell>
          <cell r="B2770" t="str">
            <v>مورد خدمة _ شركة الرافعات العربية للمقاولات - ايجار معدات</v>
          </cell>
        </row>
        <row r="2771">
          <cell r="A2771">
            <v>2010105184</v>
          </cell>
          <cell r="B2771" t="str">
            <v>مورد خدمة_ بشير الصديق محمد الحجازى - ايجار رافعه</v>
          </cell>
        </row>
        <row r="2772">
          <cell r="A2772">
            <v>2010105185</v>
          </cell>
          <cell r="B2772" t="str">
            <v>مورد خدمة_ شركة التعاونية 2023 - وثيقة انظمة - 25621606</v>
          </cell>
        </row>
        <row r="2773">
          <cell r="A2773">
            <v>2010105186</v>
          </cell>
          <cell r="B2773" t="str">
            <v>مورد خدمة_ البابطين للطاقة والاتصالات (الجلفنة)</v>
          </cell>
        </row>
        <row r="2774">
          <cell r="A2774">
            <v>2010105187</v>
          </cell>
          <cell r="B2774" t="str">
            <v>مورد خدمة_ حبيب الله فضل - تأجير فوركلفت.</v>
          </cell>
        </row>
        <row r="2775">
          <cell r="A2775">
            <v>2010105188</v>
          </cell>
          <cell r="B2775" t="str">
            <v>مورد خدمة_ شركة الحاسبات السريعة للتجارة</v>
          </cell>
        </row>
        <row r="2776">
          <cell r="A2776">
            <v>2010105189</v>
          </cell>
          <cell r="B2776" t="str">
            <v>مورد خدمة_ مؤسسة عبد المجيد منصور لافى الرويلى  - جمرك ..0</v>
          </cell>
        </row>
        <row r="2777">
          <cell r="A2777">
            <v>2010105190</v>
          </cell>
          <cell r="B2777" t="str">
            <v>مورد خدمة_ شركة تشب العربية للتامين التعاونى</v>
          </cell>
        </row>
        <row r="2778">
          <cell r="A2778">
            <v>2010105191</v>
          </cell>
          <cell r="B2778" t="str">
            <v>مورد خدمة_ مؤسسة رواسى المستقبل لتاجير المعدات - تأجير معدات</v>
          </cell>
        </row>
        <row r="2779">
          <cell r="A2779">
            <v>2010105192</v>
          </cell>
          <cell r="B2779" t="str">
            <v>مورد خدمة_ شركة المتقدمة التقنية اللاسلكية</v>
          </cell>
        </row>
        <row r="2780">
          <cell r="A2780">
            <v>2010105193</v>
          </cell>
          <cell r="B2780" t="str">
            <v>مورد خدمة_ مؤسسة فيصل فهد الدوسرى - تأجير فوركلفت.</v>
          </cell>
        </row>
        <row r="2781">
          <cell r="A2781">
            <v>2010105194</v>
          </cell>
          <cell r="B2781" t="str">
            <v>مورد خدمة_ لتاحير الفوركليفت - تأجير فوركلفت.- حبيب</v>
          </cell>
        </row>
        <row r="2782">
          <cell r="A2782">
            <v>2010105195</v>
          </cell>
          <cell r="B2782" t="str">
            <v>مورد خدمة_ مطعم على سعد خريب</v>
          </cell>
        </row>
        <row r="2783">
          <cell r="A2783">
            <v>2010105196</v>
          </cell>
          <cell r="B2783" t="str">
            <v>مورد خدمة_ شركة تقنيات الجلفنة والتصنيع (الجلفنة)</v>
          </cell>
        </row>
        <row r="2784">
          <cell r="A2784">
            <v>2010105197</v>
          </cell>
          <cell r="B2784" t="str">
            <v>مورد خدمة_ شركة الازمنة المتقدمة للمقاولات العامة</v>
          </cell>
        </row>
        <row r="2785">
          <cell r="A2785">
            <v>2010105198</v>
          </cell>
          <cell r="B2785" t="str">
            <v>مورد خدمة_ مؤسسة نقليات ديانا - ب ط ل - 9279</v>
          </cell>
        </row>
        <row r="2786">
          <cell r="A2786">
            <v>2010105199</v>
          </cell>
          <cell r="B2786" t="str">
            <v>مورد خدمة_ شركة وسيط القارات للخدمات اللوجيستية</v>
          </cell>
        </row>
        <row r="2787">
          <cell r="A2787">
            <v>2010105200</v>
          </cell>
          <cell r="B2787" t="str">
            <v>مورد خدمة_ مؤسسة مخرطة بيت العزم - قص .</v>
          </cell>
        </row>
        <row r="2788">
          <cell r="A2788">
            <v>2010105201</v>
          </cell>
          <cell r="B2788" t="str">
            <v>مورد خدمة_ شركة رولك للتجارة المحدودة</v>
          </cell>
        </row>
        <row r="2789">
          <cell r="A2789">
            <v>2010106001</v>
          </cell>
          <cell r="B2789" t="str">
            <v>مورد خاجي _ شركة جاردين السعودية راس الخيمة.</v>
          </cell>
        </row>
        <row r="2790">
          <cell r="A2790">
            <v>2010106002</v>
          </cell>
          <cell r="B2790" t="str">
            <v>مورد خارجي _ شركة وايت المنيوم - جلاس.</v>
          </cell>
        </row>
        <row r="2791">
          <cell r="A2791">
            <v>2010106003</v>
          </cell>
          <cell r="B2791" t="str">
            <v>مورد خارجي _  شركة وايت المنيوم - فورستر_مقاوم للحريق ايبسو.</v>
          </cell>
        </row>
        <row r="2792">
          <cell r="A2792">
            <v>2010106004</v>
          </cell>
          <cell r="B2792" t="str">
            <v>مورد خارجي _شركة لندنر الشرق الاوسط.</v>
          </cell>
        </row>
        <row r="2793">
          <cell r="A2793">
            <v>2010106006</v>
          </cell>
          <cell r="B2793" t="str">
            <v>مورد خارجي _ شركة كين لونج - Kin Long - الصينية.</v>
          </cell>
        </row>
        <row r="2794">
          <cell r="A2794">
            <v>2010106013</v>
          </cell>
          <cell r="B2794" t="str">
            <v>مورد خارجي _ تكنال الشرق الاوسط.</v>
          </cell>
        </row>
        <row r="2795">
          <cell r="A2795">
            <v>2010106014</v>
          </cell>
          <cell r="B2795" t="str">
            <v>مورد خارجي _ ايلو ماتيك الشرق الاوسط  _ ELUMATEC</v>
          </cell>
        </row>
        <row r="2796">
          <cell r="A2796">
            <v>2010106015</v>
          </cell>
          <cell r="B2796" t="str">
            <v>مورد خارجي _ INANMAK JC VE DIS TICARET LTD.</v>
          </cell>
        </row>
        <row r="2797">
          <cell r="A2797">
            <v>2010106016</v>
          </cell>
          <cell r="B2797" t="str">
            <v>مورد خارجي_ AXYZ TRADING LLC.</v>
          </cell>
        </row>
        <row r="2798">
          <cell r="A2798">
            <v>2010106017</v>
          </cell>
          <cell r="B2798" t="str">
            <v>مورد خارجي _  HAFELE GMBH AND CO.KG.</v>
          </cell>
        </row>
        <row r="2799">
          <cell r="A2799">
            <v>2010106018</v>
          </cell>
          <cell r="B2799" t="str">
            <v>مورد خارجي _ مواد الوكوبانل ميدل ايست.</v>
          </cell>
        </row>
        <row r="2800">
          <cell r="A2800">
            <v>2010106019</v>
          </cell>
          <cell r="B2800" t="str">
            <v>مورد خارجي _DUFAST INTERNATIONAL TRADING LLCFZ.</v>
          </cell>
        </row>
        <row r="2801">
          <cell r="A2801">
            <v>2010106020</v>
          </cell>
          <cell r="B2801" t="str">
            <v>مورد خارجي _ مورد_ YGTY TRADING LIMITED.</v>
          </cell>
        </row>
        <row r="2802">
          <cell r="A2802">
            <v>2010106021</v>
          </cell>
          <cell r="B2802" t="str">
            <v>مورد خارجي _ مركز دبى لتوريد مواد البناء(DBMSC).</v>
          </cell>
        </row>
        <row r="2803">
          <cell r="A2803">
            <v>2010106022</v>
          </cell>
          <cell r="B2803" t="str">
            <v>مورد خارجي _ شركة EFP INTERNATIONAL B.V.</v>
          </cell>
        </row>
        <row r="2804">
          <cell r="A2804">
            <v>2010106023</v>
          </cell>
          <cell r="B2804" t="str">
            <v>مورد خارجي _  شركة شوكو الشرق الاوسط.</v>
          </cell>
        </row>
        <row r="2805">
          <cell r="A2805">
            <v>2010106024</v>
          </cell>
          <cell r="B2805" t="str">
            <v>مورد خارجي _ تايجر ستيل - النمر للصناعات المعدنية.</v>
          </cell>
        </row>
        <row r="2806">
          <cell r="A2806">
            <v>2010106025</v>
          </cell>
          <cell r="B2806" t="str">
            <v>مورد خارجي _ Profilm Protection Manufacturing Gmbh.</v>
          </cell>
        </row>
        <row r="2807">
          <cell r="A2807">
            <v>2010106026</v>
          </cell>
          <cell r="B2807" t="str">
            <v>مورد خارجي _ VETROTECH SAINT- GOBAIN ATLANTIQUE SARL.</v>
          </cell>
        </row>
        <row r="2808">
          <cell r="A2808">
            <v>2010106027</v>
          </cell>
          <cell r="B2808" t="str">
            <v>مورد خارجي _ DSS STEEL LLC.</v>
          </cell>
        </row>
        <row r="2809">
          <cell r="A2809">
            <v>2010106028</v>
          </cell>
          <cell r="B2809" t="str">
            <v>مورد خارجي _ DE BESTAR TRADING COMPANY.</v>
          </cell>
        </row>
        <row r="2810">
          <cell r="A2810">
            <v>2010106029</v>
          </cell>
          <cell r="B2810" t="str">
            <v>مورد خارجي _ HEBEI SHUOLONG METAL PRODUCTS.</v>
          </cell>
        </row>
        <row r="2811">
          <cell r="A2811">
            <v>2010106030</v>
          </cell>
          <cell r="B2811" t="str">
            <v>مورد خارجي _ HYDRO BUILDING SYSTEMS MIDDEL EAST - ربر.</v>
          </cell>
        </row>
        <row r="2812">
          <cell r="A2812">
            <v>2010106031</v>
          </cell>
          <cell r="B2812" t="str">
            <v>مورد خارجي _ GSS.</v>
          </cell>
        </row>
        <row r="2813">
          <cell r="A2813">
            <v>2010106032</v>
          </cell>
          <cell r="B2813" t="str">
            <v>مورد خارجي _ شركة دور ماكس_ابواب.</v>
          </cell>
        </row>
        <row r="2814">
          <cell r="A2814">
            <v>2010106033</v>
          </cell>
          <cell r="B2814" t="str">
            <v>مورد خارجي _ سنت جوبان _  SAINT GOBAIN.</v>
          </cell>
        </row>
        <row r="2815">
          <cell r="A2815">
            <v>2010106034</v>
          </cell>
          <cell r="B2815" t="str">
            <v>مورد خارجي _ اكسسوارات O.M.G.E.S.P.A.</v>
          </cell>
        </row>
        <row r="2816">
          <cell r="A2816">
            <v>2010106035</v>
          </cell>
          <cell r="B2816" t="str">
            <v>مورد خارجي _0PELLINI SPA VIA FUSARL 19.</v>
          </cell>
        </row>
        <row r="2817">
          <cell r="A2817">
            <v>2010106037</v>
          </cell>
          <cell r="B2817" t="str">
            <v>مورد خارجي _ مختبر ضد  الرصاص.</v>
          </cell>
        </row>
        <row r="2818">
          <cell r="A2818">
            <v>2010106039</v>
          </cell>
          <cell r="B2818" t="str">
            <v>مورد خارجي _ 0GUANGDONG KING LONG.</v>
          </cell>
        </row>
        <row r="2819">
          <cell r="A2819">
            <v>2010106040</v>
          </cell>
          <cell r="B2819" t="str">
            <v>مورد خارجي _ 0JLTING RECHTSBERERATUNG.</v>
          </cell>
        </row>
        <row r="2820">
          <cell r="A2820">
            <v>2010106041</v>
          </cell>
          <cell r="B2820" t="str">
            <v>مورد خاجي _ 0A SPECIAL STEEL LIMITED.</v>
          </cell>
        </row>
        <row r="2821">
          <cell r="A2821">
            <v>2010106043</v>
          </cell>
          <cell r="B2821" t="str">
            <v>مورد خارجي _  كلادينج 0_MITSUBISHI.</v>
          </cell>
        </row>
        <row r="2822">
          <cell r="A2822">
            <v>2010106045</v>
          </cell>
          <cell r="B2822" t="str">
            <v>مورد خارجي _  شركة وتر جيت الشرق الاوسط.</v>
          </cell>
        </row>
        <row r="2823">
          <cell r="A2823">
            <v>2010106046</v>
          </cell>
          <cell r="B2823" t="str">
            <v>مورد خارجي _ شركة اوستن الشرق الاوسط.</v>
          </cell>
        </row>
        <row r="2824">
          <cell r="A2824">
            <v>2010106047</v>
          </cell>
          <cell r="B2824" t="str">
            <v>مورد خارجي _ جلاس فورمز _ زجاج</v>
          </cell>
        </row>
        <row r="2825">
          <cell r="A2825">
            <v>2010106048</v>
          </cell>
          <cell r="B2825" t="str">
            <v>مورد خارجي _  فورستر سويسرا</v>
          </cell>
        </row>
        <row r="2826">
          <cell r="A2826">
            <v>2010106049</v>
          </cell>
          <cell r="B2826" t="str">
            <v>مورد خاجي _ سينوميتال جروب SINOMETAL</v>
          </cell>
        </row>
        <row r="2827">
          <cell r="A2827">
            <v>2010106050</v>
          </cell>
          <cell r="B2827" t="str">
            <v>مورد خارجي _ TATA STEEL INTERNATIONAL MIDDLE EASTحديد</v>
          </cell>
        </row>
        <row r="2828">
          <cell r="A2828">
            <v>2010106051</v>
          </cell>
          <cell r="B2828" t="str">
            <v>مورد خاجي _ ASTEKIN MUHEDNDISKLI YAPI تركيا</v>
          </cell>
        </row>
        <row r="2829">
          <cell r="A2829">
            <v>2010106052</v>
          </cell>
          <cell r="B2829" t="str">
            <v>مورد خارجي _ MORGAN ADVANCED MATERILS IND</v>
          </cell>
        </row>
        <row r="2830">
          <cell r="A2830">
            <v>2010106053</v>
          </cell>
          <cell r="B2830" t="str">
            <v>مورد خارجي _ صناعة تقنية الزجاج جلاستك</v>
          </cell>
        </row>
        <row r="2831">
          <cell r="A2831">
            <v>2010106054</v>
          </cell>
          <cell r="B2831" t="str">
            <v>مورد خارجي _ DANA STEEL PROCESSING</v>
          </cell>
        </row>
        <row r="2832">
          <cell r="A2832">
            <v>2010106055</v>
          </cell>
          <cell r="B2832" t="str">
            <v>مورد خارجي _KADIM MIMARLIK _سليكون</v>
          </cell>
        </row>
        <row r="2833">
          <cell r="A2833">
            <v>2010106056</v>
          </cell>
          <cell r="B2833" t="str">
            <v>مورد خارجي _REMAK MAKINA INSAAT_تركيب عينه</v>
          </cell>
        </row>
        <row r="2834">
          <cell r="A2834">
            <v>2010106057</v>
          </cell>
          <cell r="B2834" t="str">
            <v>مورد خارجي _GUTMANN SYSTEMS MIDDLE EAST FZCO</v>
          </cell>
        </row>
        <row r="2835">
          <cell r="A2835">
            <v>2010106058</v>
          </cell>
          <cell r="B2835" t="str">
            <v>مورد خارجي _  OYTUNMAK CNC</v>
          </cell>
        </row>
        <row r="2836">
          <cell r="A2836">
            <v>2010106059</v>
          </cell>
          <cell r="B2836" t="str">
            <v>مورد خارجي _ LUNG AN STINLESS STEEL</v>
          </cell>
        </row>
        <row r="2837">
          <cell r="A2837">
            <v>2010106060</v>
          </cell>
          <cell r="B2837" t="str">
            <v>مورد خارجي _ Tech INN</v>
          </cell>
        </row>
        <row r="2838">
          <cell r="A2838">
            <v>2010106061</v>
          </cell>
          <cell r="B2838" t="str">
            <v>مورد خارجي _  قطع غيار Righetti Srl Via Della Meccanica</v>
          </cell>
        </row>
        <row r="2839">
          <cell r="A2839">
            <v>2010106062</v>
          </cell>
          <cell r="B2839" t="str">
            <v>مورد خارجي _ NATIONA GLASS ASSOCIATION</v>
          </cell>
        </row>
        <row r="2840">
          <cell r="A2840">
            <v>2010106063</v>
          </cell>
          <cell r="B2840" t="str">
            <v>مورد خارجي _ جولف رولينج _GULF</v>
          </cell>
        </row>
        <row r="2841">
          <cell r="A2841">
            <v>2010106065</v>
          </cell>
          <cell r="B2841" t="str">
            <v>مورد خارجي _  OSA BUILDING MATERIAL TRADING</v>
          </cell>
        </row>
        <row r="2842">
          <cell r="A2842">
            <v>2010106066</v>
          </cell>
          <cell r="B2842" t="str">
            <v>مورد خارجي_ CMS - MACHINERY_قطه غيار</v>
          </cell>
        </row>
        <row r="2843">
          <cell r="A2843">
            <v>2010106067</v>
          </cell>
          <cell r="B2843" t="str">
            <v>مورد خارجي_ INSTALLUX GULF WLL</v>
          </cell>
        </row>
        <row r="2844">
          <cell r="A2844">
            <v>2010106068</v>
          </cell>
          <cell r="B2844" t="str">
            <v>مورد خارجي_ ETEX MIDDLE EAST LLC</v>
          </cell>
        </row>
        <row r="2845">
          <cell r="A2845">
            <v>2010106069</v>
          </cell>
          <cell r="B2845" t="str">
            <v>مورد خارجي _ COCHRANE GULF FZE</v>
          </cell>
        </row>
        <row r="2846">
          <cell r="A2846">
            <v>2010106070</v>
          </cell>
          <cell r="B2846" t="str">
            <v>مورد خارجي _  POLIFILM PROTECTION MANUFACTURING</v>
          </cell>
        </row>
        <row r="2847">
          <cell r="A2847">
            <v>2010106071</v>
          </cell>
          <cell r="B2847" t="str">
            <v>مورد خارجي _  AGC INTERPANE</v>
          </cell>
        </row>
        <row r="2848">
          <cell r="A2848">
            <v>2010106072</v>
          </cell>
          <cell r="B2848" t="str">
            <v>مورد خارجي_ WEIFANG GALIN POWDER_قطع غيار</v>
          </cell>
        </row>
        <row r="2849">
          <cell r="A2849">
            <v>2010106073</v>
          </cell>
          <cell r="B2849" t="str">
            <v>مورد خارجي_ SUNFLEX MIDDLE EAST</v>
          </cell>
        </row>
        <row r="2850">
          <cell r="A2850">
            <v>2010106074</v>
          </cell>
          <cell r="B2850" t="str">
            <v>مورد خارجي_ SHANGHAI FANGQIAO</v>
          </cell>
        </row>
        <row r="2851">
          <cell r="A2851">
            <v>2010106075</v>
          </cell>
          <cell r="B2851" t="str">
            <v>مورد خارجي _ SANAA LIGHT</v>
          </cell>
        </row>
        <row r="2852">
          <cell r="A2852">
            <v>2010106076</v>
          </cell>
          <cell r="B2852" t="str">
            <v>مورد خارجي _ HONG KONG ALICON INDUSTRIAL.</v>
          </cell>
        </row>
        <row r="2853">
          <cell r="A2853">
            <v>2010106077</v>
          </cell>
          <cell r="B2853" t="str">
            <v>مورد خارجي _ METALLIC SHEET FACTORYشركة كلاسيك</v>
          </cell>
        </row>
        <row r="2854">
          <cell r="A2854">
            <v>2010106078</v>
          </cell>
          <cell r="B2854" t="str">
            <v>مورد خارجي _ APEX GENERAL WOWFASHION</v>
          </cell>
        </row>
        <row r="2855">
          <cell r="A2855">
            <v>2010106079</v>
          </cell>
          <cell r="B2855" t="str">
            <v>مورد خارجي _ ABCD INTERNATIONAL</v>
          </cell>
        </row>
        <row r="2856">
          <cell r="A2856">
            <v>2010106080</v>
          </cell>
          <cell r="B2856" t="str">
            <v>مورد خارجي _ شركة الوبوند_EUROCON BUILDING</v>
          </cell>
        </row>
        <row r="2857">
          <cell r="A2857">
            <v>2010106081</v>
          </cell>
          <cell r="B2857" t="str">
            <v>مورد خارجي _ بغلف الظافر - BEGHLAF AL ZAFER.</v>
          </cell>
        </row>
        <row r="2858">
          <cell r="A2858">
            <v>2010106082</v>
          </cell>
          <cell r="B2858" t="str">
            <v>مورد خارجي _  PLYDEX SRL بلايدكس مخلص 310</v>
          </cell>
        </row>
        <row r="2859">
          <cell r="A2859">
            <v>2010106083</v>
          </cell>
          <cell r="B2859" t="str">
            <v>مورد خارجي _ GAS GLOBAL ARCHITECTURAL - مواد</v>
          </cell>
        </row>
        <row r="2860">
          <cell r="A2860">
            <v>2010106084</v>
          </cell>
          <cell r="B2860" t="str">
            <v>مورد خارجي _ SAMTEC SOLUTIONS PRIVATE LIMITED</v>
          </cell>
        </row>
        <row r="2861">
          <cell r="A2861">
            <v>2010106085</v>
          </cell>
          <cell r="B2861" t="str">
            <v>مورد خارجي _  SAFAGA TRADING LLC</v>
          </cell>
        </row>
        <row r="2862">
          <cell r="A2862">
            <v>2010106086</v>
          </cell>
          <cell r="B2862" t="str">
            <v>مورد خارجي _  FUTURE GLASS</v>
          </cell>
        </row>
        <row r="2863">
          <cell r="A2863">
            <v>2010106087</v>
          </cell>
          <cell r="B2863" t="str">
            <v>مورد خارجي _ميرنت _MERINT L L C</v>
          </cell>
        </row>
        <row r="2864">
          <cell r="A2864">
            <v>2010106088</v>
          </cell>
          <cell r="B2864" t="str">
            <v>مورد خارجي _ PETROFAST MIDDLE EAST FZC</v>
          </cell>
        </row>
        <row r="2865">
          <cell r="A2865">
            <v>2010106089</v>
          </cell>
          <cell r="B2865" t="str">
            <v>مورد خارجي _ ITS TESTING SERVICES - مطبوعات</v>
          </cell>
        </row>
        <row r="2866">
          <cell r="A2866">
            <v>2010106090</v>
          </cell>
          <cell r="B2866" t="str">
            <v>مورد خارجي _ SWEBIS MIDDLE EAST</v>
          </cell>
        </row>
        <row r="2867">
          <cell r="A2867">
            <v>2010106091</v>
          </cell>
          <cell r="B2867" t="str">
            <v>مورد خارجي _ مرجان _ MORGAN ADVANCED MATERIAL</v>
          </cell>
        </row>
        <row r="2868">
          <cell r="A2868">
            <v>2010106092</v>
          </cell>
          <cell r="B2868" t="str">
            <v>مورد خارجي _  احمد عيس لتجارة ادوات الوارش</v>
          </cell>
        </row>
        <row r="2869">
          <cell r="A2869">
            <v>2010106093</v>
          </cell>
          <cell r="B2869" t="str">
            <v>مورد خارجي _METRA SPA</v>
          </cell>
        </row>
        <row r="2870">
          <cell r="A2870">
            <v>2010106094</v>
          </cell>
          <cell r="B2870" t="str">
            <v>مورد خارجي _ الشركة الوطنية لصناعة معدات مكافحة الحريق_ نافكو</v>
          </cell>
        </row>
        <row r="2871">
          <cell r="A2871">
            <v>2010106095</v>
          </cell>
          <cell r="B2871" t="str">
            <v>مورد خارجي _ DOMUS</v>
          </cell>
        </row>
        <row r="2872">
          <cell r="A2872">
            <v>2010106096</v>
          </cell>
          <cell r="B2872" t="str">
            <v>مورد خارجي _  PYROGUARD</v>
          </cell>
        </row>
        <row r="2873">
          <cell r="A2873">
            <v>2010106097</v>
          </cell>
          <cell r="B2873" t="str">
            <v>مورد خارجي _ SILVERDOOR</v>
          </cell>
        </row>
        <row r="2874">
          <cell r="A2874">
            <v>2010106098</v>
          </cell>
          <cell r="B2874" t="str">
            <v>مورد خارجي _ ALUK MIDDLE EAST DMCC</v>
          </cell>
        </row>
        <row r="2875">
          <cell r="A2875">
            <v>2010106099</v>
          </cell>
          <cell r="B2875" t="str">
            <v>مورد خارجي _ HUIZHOU APHRODITE</v>
          </cell>
        </row>
        <row r="2876">
          <cell r="A2876">
            <v>2010106100</v>
          </cell>
          <cell r="B2876" t="str">
            <v>مورد خارجي _  POLYMERS LINK INTERNATIONAL</v>
          </cell>
        </row>
        <row r="2877">
          <cell r="A2877">
            <v>2010106101</v>
          </cell>
          <cell r="B2877" t="str">
            <v>مورد خارجي _ BFG INTERNATIONAL W.L.L</v>
          </cell>
        </row>
        <row r="2878">
          <cell r="A2878">
            <v>2010106102</v>
          </cell>
          <cell r="B2878" t="str">
            <v>مورد خارجي _  شركة الخليج لصناعات الزجاج - GULF GLASS</v>
          </cell>
        </row>
        <row r="2879">
          <cell r="A2879">
            <v>2010106103</v>
          </cell>
          <cell r="B2879" t="str">
            <v>مورد خارجي _  POLYMET INDUSTRIES LLC</v>
          </cell>
        </row>
        <row r="2880">
          <cell r="A2880">
            <v>2010106104</v>
          </cell>
          <cell r="B2880" t="str">
            <v>مورد خارجي _  الفطيم اليمنت _ AL FUTTAIM</v>
          </cell>
        </row>
        <row r="2881">
          <cell r="A2881">
            <v>2010106105</v>
          </cell>
          <cell r="B2881" t="str">
            <v>مورد خارجي _ ADEX INTERNATIONAL LLC</v>
          </cell>
        </row>
        <row r="2882">
          <cell r="A2882">
            <v>2010106106</v>
          </cell>
          <cell r="B2882" t="str">
            <v>مورد خارجي _ ELITE EXTRUSION _اليت لسحب الالمنيوم</v>
          </cell>
        </row>
        <row r="2883">
          <cell r="A2883">
            <v>2010106107</v>
          </cell>
          <cell r="B2883" t="str">
            <v>مورد خارجي _ ARTHUR BEST CONSULTING ENGINEERS</v>
          </cell>
        </row>
        <row r="2884">
          <cell r="A2884">
            <v>2010106108</v>
          </cell>
          <cell r="B2884" t="str">
            <v>مورد خارجي _  JAGRAM PRO S.A</v>
          </cell>
        </row>
        <row r="2885">
          <cell r="A2885">
            <v>2010106109</v>
          </cell>
          <cell r="B2885" t="str">
            <v>مورد خارجي _ UNEED GLOBAL SUPPLY CHAIN GROUP</v>
          </cell>
        </row>
        <row r="2886">
          <cell r="A2886">
            <v>2010106110</v>
          </cell>
          <cell r="B2886" t="str">
            <v>مورد خارجي _ ALHATIMI TRADING FZE - الحاتمى للتجارة</v>
          </cell>
        </row>
        <row r="2887">
          <cell r="A2887">
            <v>2010107001</v>
          </cell>
          <cell r="B2887" t="str">
            <v>مورد خدمة استقطاع _ SGS-CSTC STANDARDS</v>
          </cell>
        </row>
        <row r="2888">
          <cell r="A2888">
            <v>2010107002</v>
          </cell>
          <cell r="B2888" t="str">
            <v>مورد خدمة استقطاع _مكتب رسومات  ARCHI HEAVEN _مصر</v>
          </cell>
        </row>
        <row r="2889">
          <cell r="A2889">
            <v>2010107003</v>
          </cell>
          <cell r="B2889" t="str">
            <v>مورد خدمة استقطاع _ EFECTS ERA AVRASYA TEST</v>
          </cell>
        </row>
        <row r="2890">
          <cell r="A2890">
            <v>2010107004</v>
          </cell>
          <cell r="B2890" t="str">
            <v>مورد خدمة استقطاع _ INTERTEK اعمال اختبارات وشهادات0</v>
          </cell>
        </row>
        <row r="2891">
          <cell r="A2891">
            <v>2010107005</v>
          </cell>
          <cell r="B2891" t="str">
            <v>مورد خدمة استقطاع _SGS- GULF LIMITED  .</v>
          </cell>
        </row>
        <row r="2892">
          <cell r="A2892">
            <v>2010107006</v>
          </cell>
          <cell r="B2892" t="str">
            <v>مورد خدمة استقطاع _الواجهة العالمية لخدمات التصميم</v>
          </cell>
        </row>
        <row r="2893">
          <cell r="A2893">
            <v>2010107007</v>
          </cell>
          <cell r="B2893" t="str">
            <v>مورد خدمة استقطاع _NTERTEK يورو اختبارات وشهادات0</v>
          </cell>
        </row>
        <row r="2894">
          <cell r="A2894">
            <v>2010107008</v>
          </cell>
          <cell r="B2894" t="str">
            <v>مورد خدمة استقطاع _SAFAGA     سوفت وير</v>
          </cell>
        </row>
        <row r="2895">
          <cell r="A2895">
            <v>2010107009</v>
          </cell>
          <cell r="B2895" t="str">
            <v>مورد خدمة استقطاع _شركة المعرفه المتطوره الاردن</v>
          </cell>
        </row>
        <row r="2896">
          <cell r="A2896">
            <v>2010107010</v>
          </cell>
          <cell r="B2896" t="str">
            <v>مورد خدمة استقطاع _ TECH ASSIST FZE</v>
          </cell>
        </row>
        <row r="2897">
          <cell r="A2897">
            <v>2010107011</v>
          </cell>
          <cell r="B2897" t="str">
            <v>مورد خدمة استقطاع _ AL HUR AL ABYAD LLC</v>
          </cell>
        </row>
        <row r="2898">
          <cell r="A2898">
            <v>2010107012</v>
          </cell>
          <cell r="B2898" t="str">
            <v>مورد خدمة استقطاع _ مكتب الهدف ترافيل شروق عبدالرحمن</v>
          </cell>
        </row>
        <row r="2899">
          <cell r="A2899">
            <v>2010107013</v>
          </cell>
          <cell r="B2899" t="str">
            <v>مورد خدمة استقطاع _ ORGADATA MIDDLE EAST DMCC</v>
          </cell>
        </row>
        <row r="2900">
          <cell r="A2900">
            <v>2010107014</v>
          </cell>
          <cell r="B2900" t="str">
            <v>مورد خدمة استقطاع _ بنامين بحر يوسف</v>
          </cell>
        </row>
        <row r="2901">
          <cell r="A2901">
            <v>2010107015</v>
          </cell>
          <cell r="B2901" t="str">
            <v>مورد خدمة استقطاع _ براء صالح</v>
          </cell>
        </row>
        <row r="2902">
          <cell r="A2902">
            <v>2010107016</v>
          </cell>
          <cell r="B2902" t="str">
            <v>مورد خدمة استقطاع _ Hani sohi addullatif</v>
          </cell>
        </row>
        <row r="2903">
          <cell r="A2903">
            <v>2010107017</v>
          </cell>
          <cell r="B2903" t="str">
            <v>مورد خدمة استقطاع _ ITS TESTING SERVICES</v>
          </cell>
        </row>
        <row r="2904">
          <cell r="A2904">
            <v>2010107018</v>
          </cell>
          <cell r="B2904" t="str">
            <v>مورد خدمة استقطاع _ BUREAU VERITAS</v>
          </cell>
        </row>
        <row r="2905">
          <cell r="A2905">
            <v>2010107019</v>
          </cell>
          <cell r="B2905" t="str">
            <v>مورد خدمة استقطاع _ المركز الاردنى للتصميم والتطوير</v>
          </cell>
        </row>
        <row r="2906">
          <cell r="A2906">
            <v>2010107020</v>
          </cell>
          <cell r="B2906" t="str">
            <v>مورد خدمة استقطاع _ GLOBAL ARCHITECTURAL</v>
          </cell>
        </row>
        <row r="2907">
          <cell r="A2907">
            <v>2010107021</v>
          </cell>
          <cell r="B2907" t="str">
            <v>مورد خدمة استقطاع _ PRIMERA SOLUTIONS_بريمرا -اودو</v>
          </cell>
        </row>
        <row r="2908">
          <cell r="A2908">
            <v>2010107022</v>
          </cell>
          <cell r="B2908" t="str">
            <v>مورد خدمة استقطاع _ COMPUTER AND STRUCTURES</v>
          </cell>
        </row>
        <row r="2909">
          <cell r="A2909">
            <v>2010107023</v>
          </cell>
          <cell r="B2909" t="str">
            <v>مورد خدمة استقطاع _AW Engineering Service GmbH</v>
          </cell>
        </row>
        <row r="2910">
          <cell r="A2910">
            <v>2010107024</v>
          </cell>
          <cell r="B2910" t="str">
            <v>مورد خدمة استقطاع _ SAMTEC SOLUTIONS PRIVATE LIMITED</v>
          </cell>
        </row>
        <row r="2911">
          <cell r="A2911">
            <v>2010107025</v>
          </cell>
          <cell r="B2911" t="str">
            <v>مورد خدمة استقطاع _ القرق والمطروشى محامون قانونيون</v>
          </cell>
        </row>
        <row r="2912">
          <cell r="A2912">
            <v>2010107026</v>
          </cell>
          <cell r="B2912" t="str">
            <v>مورد خدمة استقطاع _ BENTLEY SYSTEMS INTERNATIONAL</v>
          </cell>
        </row>
        <row r="2913">
          <cell r="A2913">
            <v>2010107027</v>
          </cell>
          <cell r="B2913" t="str">
            <v>مورد خدمة استقطاع _Hassan Mohamed Reda Nafi</v>
          </cell>
        </row>
        <row r="2914">
          <cell r="A2914">
            <v>2010107028</v>
          </cell>
          <cell r="B2914" t="str">
            <v>مورد خدمة استقطاع _MOHAMED AHMED IBRAHIM ABOUSHOUK</v>
          </cell>
        </row>
        <row r="2915">
          <cell r="A2915">
            <v>2010107029</v>
          </cell>
          <cell r="B2915" t="str">
            <v>مورد خدمة استقطاع _ شركة الانامل الرقمية لحلول الاعمال</v>
          </cell>
        </row>
        <row r="2916">
          <cell r="A2916">
            <v>2010107030</v>
          </cell>
          <cell r="B2916" t="str">
            <v>مورد خدمة استقطاع _ NIQAT GLOBAL  د.محمد زكى</v>
          </cell>
        </row>
        <row r="2917">
          <cell r="A2917">
            <v>2010107031</v>
          </cell>
          <cell r="B2917" t="str">
            <v>مورد خدمة استقطاع _ Dairy Land For Milk and Food Industries</v>
          </cell>
        </row>
        <row r="2918">
          <cell r="A2918">
            <v>2010107032</v>
          </cell>
          <cell r="B2918" t="str">
            <v>مورد خدمة استقطاع _MOHAMED Amin Ghassan Alturon</v>
          </cell>
        </row>
        <row r="2919">
          <cell r="A2919">
            <v>2010107033</v>
          </cell>
          <cell r="B2919" t="str">
            <v>مورد خدمة استقطاع _ARTHUR BEST CONSULTING ENGINEERS</v>
          </cell>
        </row>
        <row r="2920">
          <cell r="A2920">
            <v>2010107034</v>
          </cell>
          <cell r="B2920" t="str">
            <v>مورد خدمة استقطاع _ STRUCTURFLEX MIDDLE EAST CONTRACTING</v>
          </cell>
        </row>
        <row r="2921">
          <cell r="A2921">
            <v>10101010301</v>
          </cell>
          <cell r="B2921" t="str">
            <v>جاري عملاء_قواعد الاعمار _مشروع حوطة سدير_10006</v>
          </cell>
        </row>
        <row r="2922">
          <cell r="A2922">
            <v>10101010401</v>
          </cell>
          <cell r="B2922" t="str">
            <v>جاري عملاء_شركة الذراع الايمن المحدودة</v>
          </cell>
        </row>
        <row r="2923">
          <cell r="A2923">
            <v>10101010601</v>
          </cell>
          <cell r="B2923" t="str">
            <v>جاري عملاء_ الامارات بكين - كاب 2 المدينة_10012</v>
          </cell>
        </row>
        <row r="2924">
          <cell r="A2924">
            <v>10101010602</v>
          </cell>
          <cell r="B2924" t="str">
            <v>جاري عملاء_ الامارات بكين - كاب 2 مكه _10012</v>
          </cell>
        </row>
        <row r="2925">
          <cell r="A2925">
            <v>10101010603</v>
          </cell>
          <cell r="B2925" t="str">
            <v>جاري عملاء_ بى اى سى -الامارات بكين -نيوم _10224</v>
          </cell>
        </row>
        <row r="2926">
          <cell r="A2926">
            <v>10101010604</v>
          </cell>
          <cell r="B2926" t="str">
            <v>جاري عملاء_ بى اى سى -الامارات بكين - STC</v>
          </cell>
        </row>
        <row r="2927">
          <cell r="A2927">
            <v>10101010605</v>
          </cell>
          <cell r="B2927" t="str">
            <v>جاري عملاء_ _بى اى سى -الامارات بكين -KAP5 G4 - 10225</v>
          </cell>
        </row>
        <row r="2928">
          <cell r="A2928">
            <v>10101010606</v>
          </cell>
          <cell r="B2928" t="str">
            <v>جاري عملاء_ _شركة تحالف بكين موبكو-مدار المدينة_10236</v>
          </cell>
        </row>
        <row r="2929">
          <cell r="A2929">
            <v>10101010607</v>
          </cell>
          <cell r="B2929" t="str">
            <v>جاري عملاء_ _بى اى سى -الامارات بكين -SINDALA ISLAND - 10248</v>
          </cell>
        </row>
        <row r="2930">
          <cell r="A2930">
            <v>10101010701</v>
          </cell>
          <cell r="B2930" t="str">
            <v>جاري عملاء_شركة الخطوط الراقية للديكور</v>
          </cell>
        </row>
        <row r="2931">
          <cell r="A2931">
            <v>10101010801</v>
          </cell>
          <cell r="B2931" t="str">
            <v>جاري عملاء_ شركة الخريجى للتجارة و المقاولات_مستشفى الفقيه المدينة</v>
          </cell>
        </row>
        <row r="2932">
          <cell r="A2932">
            <v>10101011401</v>
          </cell>
          <cell r="B2932" t="str">
            <v>جاري عملاء_الربع العالى مشروع كلية الاداب و العلوم بنجران_10030</v>
          </cell>
        </row>
        <row r="2933">
          <cell r="A2933">
            <v>10101011803</v>
          </cell>
          <cell r="B2933" t="str">
            <v>جاري عملاء_كاب 4 ادارة السجون</v>
          </cell>
        </row>
        <row r="2934">
          <cell r="A2934">
            <v>10101011804</v>
          </cell>
          <cell r="B2934" t="str">
            <v>جاري عملاء_كاب 4 رنج_ الراشد</v>
          </cell>
        </row>
        <row r="2935">
          <cell r="A2935">
            <v>10101011805</v>
          </cell>
          <cell r="B2935" t="str">
            <v>جاري عملاء_ شركة الراشد_اسكان سابك_10027</v>
          </cell>
        </row>
        <row r="2936">
          <cell r="A2936">
            <v>10101011806</v>
          </cell>
          <cell r="B2936" t="str">
            <v>جاري عملاء_ شركة الراشد - كاب 4 - اربع مواقع</v>
          </cell>
        </row>
        <row r="2937">
          <cell r="A2937">
            <v>10101011807</v>
          </cell>
          <cell r="B2937" t="str">
            <v>جاري عملاء_ الراشد _ حرس الحدود _ايرباص_10088</v>
          </cell>
        </row>
        <row r="2938">
          <cell r="A2938">
            <v>10101011808</v>
          </cell>
          <cell r="B2938" t="str">
            <v>جاري عملاء_الراشد_  ايبسوالرياض _ 1480_11837_ المنيوم_10091</v>
          </cell>
        </row>
        <row r="2939">
          <cell r="A2939">
            <v>10101011810</v>
          </cell>
          <cell r="B2939" t="str">
            <v>جاري عملاء_ الراشد _ مركز التدريب _10090</v>
          </cell>
        </row>
        <row r="2940">
          <cell r="A2940">
            <v>10101011812</v>
          </cell>
          <cell r="B2940" t="str">
            <v>جاري عملاء_شركة الراشد_ ايبسو المدينة 13696 _ المنيوم_10109</v>
          </cell>
        </row>
        <row r="2941">
          <cell r="A2941">
            <v>10101011815</v>
          </cell>
          <cell r="B2941" t="str">
            <v>جاري عملاء_ الراشد_ ايبسو الرياض 13023 _ ضد الرصاص_10099</v>
          </cell>
        </row>
        <row r="2942">
          <cell r="A2942">
            <v>10101011816</v>
          </cell>
          <cell r="B2942" t="str">
            <v>جاري عملاء_شركة الراشد_ ارامكو الظهران 14063_10124</v>
          </cell>
        </row>
        <row r="2943">
          <cell r="A2943">
            <v>10101011817</v>
          </cell>
          <cell r="B2943" t="str">
            <v>جاري عملاء_الراشد_ ايبسو المدينة ضد الرصاص_13027_10100-15223</v>
          </cell>
        </row>
        <row r="2944">
          <cell r="A2944">
            <v>10101011818</v>
          </cell>
          <cell r="B2944" t="str">
            <v>جاري عملاء_  الراشد_اسكان سابك-لوفر _ رقم 13575</v>
          </cell>
        </row>
        <row r="2945">
          <cell r="A2945">
            <v>10101011819</v>
          </cell>
          <cell r="B2945" t="str">
            <v>جاري عملاء_ الراشد_ ايبسو الدمام ضد الرصاص_13026_10101</v>
          </cell>
        </row>
        <row r="2946">
          <cell r="A2946">
            <v>10101011820</v>
          </cell>
          <cell r="B2946" t="str">
            <v>جاري عملاء_شركة الراشد_ الامن العام كاب 2C_جيزان_10117</v>
          </cell>
        </row>
        <row r="2947">
          <cell r="A2947">
            <v>10101011821</v>
          </cell>
          <cell r="B2947" t="str">
            <v>جاري عملاء_شركة الراشد_قوات الطوارئ كاب 2C_جيزان_10118</v>
          </cell>
        </row>
        <row r="2948">
          <cell r="A2948">
            <v>10101011831</v>
          </cell>
          <cell r="B2948" t="str">
            <v>جاري عملاء_شركة الراشد_ ارامكو الظهران 15240</v>
          </cell>
        </row>
        <row r="2949">
          <cell r="A2949">
            <v>10101011836</v>
          </cell>
          <cell r="B2949" t="str">
            <v>جاري عملاء_ شركة الراشد - مواقف سيارات -13379</v>
          </cell>
        </row>
        <row r="2950">
          <cell r="A2950">
            <v>10101011838</v>
          </cell>
          <cell r="B2950" t="str">
            <v>جاري عملاء_شركة الراشد_ ارامكو الظهران 15404</v>
          </cell>
        </row>
        <row r="2951">
          <cell r="A2951">
            <v>10101011842</v>
          </cell>
          <cell r="B2951" t="str">
            <v>جاري عملاء_شركة الراشد_ ايبسو  15449</v>
          </cell>
        </row>
        <row r="2952">
          <cell r="A2952">
            <v>10101011847</v>
          </cell>
          <cell r="B2952" t="str">
            <v>جاري عملاء_ شركة الراشد - ارامكو الظهران -14605</v>
          </cell>
        </row>
        <row r="2953">
          <cell r="A2953">
            <v>10101011850</v>
          </cell>
          <cell r="B2953" t="str">
            <v>جاري عملاء_ شركة الراشد - ارامكو الظهران -18118</v>
          </cell>
        </row>
        <row r="2954">
          <cell r="A2954">
            <v>10101011851</v>
          </cell>
          <cell r="B2954" t="str">
            <v>جاري عملاء_ شركة الراشد - الشقيق -17324</v>
          </cell>
        </row>
        <row r="2955">
          <cell r="A2955">
            <v>10101011852</v>
          </cell>
          <cell r="B2955" t="str">
            <v>جاري عملاء_ شركة الراشد - WTS -17540</v>
          </cell>
        </row>
        <row r="2956">
          <cell r="A2956">
            <v>10101011853</v>
          </cell>
          <cell r="B2956" t="str">
            <v>جاري عملاء_ شركة الراشد _NEW SATELLITE _17773</v>
          </cell>
        </row>
        <row r="2957">
          <cell r="A2957">
            <v>10101011854</v>
          </cell>
          <cell r="B2957" t="str">
            <v>جاري عملاء_ شركة الراشد - الشقيق -18894</v>
          </cell>
        </row>
        <row r="2958">
          <cell r="A2958">
            <v>10101011902</v>
          </cell>
          <cell r="B2958" t="str">
            <v>جاري عملاء_ازميل مشروع مبني المرافق الرئيسي_606275_10064</v>
          </cell>
        </row>
        <row r="2959">
          <cell r="A2959">
            <v>10101011903</v>
          </cell>
          <cell r="B2959" t="str">
            <v>جاري عملاء_ازميل مشروع مبني المطرفيه_10065</v>
          </cell>
        </row>
        <row r="2960">
          <cell r="A2960">
            <v>10101011904</v>
          </cell>
          <cell r="B2960" t="str">
            <v>جاري عملاء_ازميل مشروع شارما_10076</v>
          </cell>
        </row>
        <row r="2961">
          <cell r="A2961">
            <v>10101011907</v>
          </cell>
          <cell r="B2961" t="str">
            <v>جاري عملاء_ازميل _ مدرسة تحفيظ القران الكريم_10105</v>
          </cell>
        </row>
        <row r="2962">
          <cell r="A2962">
            <v>10101011908</v>
          </cell>
          <cell r="B2962" t="str">
            <v>جاري عملاء_ازميل مشروع مدارس الاحساء 10147</v>
          </cell>
        </row>
        <row r="2963">
          <cell r="A2963">
            <v>10101012101</v>
          </cell>
          <cell r="B2963" t="str">
            <v>جاري عملاء_ شركة  ABV _زجاج بارتشن_10018</v>
          </cell>
        </row>
        <row r="2964">
          <cell r="A2964">
            <v>10101012102</v>
          </cell>
          <cell r="B2964" t="str">
            <v>جاري عملاء_شركة ABV _ استانلس ستيل _10017</v>
          </cell>
        </row>
        <row r="2965">
          <cell r="A2965">
            <v>10101012103</v>
          </cell>
          <cell r="B2965" t="str">
            <v>جاري عملاء_ شركة ABV - كاب C 2 _ الامن العام كانوبي 13836</v>
          </cell>
        </row>
        <row r="2966">
          <cell r="A2966">
            <v>10101012201</v>
          </cell>
          <cell r="B2966" t="str">
            <v>جاري عملاء _  دار المنيوم لمنتجات الالمنيوم (دالبكو)</v>
          </cell>
        </row>
        <row r="2967">
          <cell r="A2967">
            <v>10101012501</v>
          </cell>
          <cell r="B2967" t="str">
            <v>جاري عملاء_عمولة 22 % - ليندنر _2382253.64</v>
          </cell>
        </row>
        <row r="2968">
          <cell r="A2968">
            <v>10101012502</v>
          </cell>
          <cell r="B2968" t="str">
            <v>جاري عملاء_عمولة توريد زجاج - ليندنر _2749231.56</v>
          </cell>
        </row>
        <row r="2969">
          <cell r="A2969">
            <v>10101012802</v>
          </cell>
          <cell r="B2969" t="str">
            <v>جاري عملاء_ ماسك جده - شركة موبكو_10130</v>
          </cell>
        </row>
        <row r="2970">
          <cell r="A2970">
            <v>10101012803</v>
          </cell>
          <cell r="B2970" t="str">
            <v>جاري عملاء_ فندق سوفيتيل - شركة موبكو_10137</v>
          </cell>
        </row>
        <row r="2971">
          <cell r="A2971">
            <v>10101012804</v>
          </cell>
          <cell r="B2971" t="str">
            <v>جاري عملاء_ فندق سوفيتيل غرفة الحارس - موبكو_10137</v>
          </cell>
        </row>
        <row r="2972">
          <cell r="A2972">
            <v>10101013101</v>
          </cell>
          <cell r="B2972" t="str">
            <v>جاري عملاء_مكتب وزارة الماليه بالقرن - الهلاليه</v>
          </cell>
        </row>
        <row r="2973">
          <cell r="A2973">
            <v>10101013102</v>
          </cell>
          <cell r="B2973" t="str">
            <v>جاري عملاء_مكتب وزارة الماليه بعسير - الهلاليه</v>
          </cell>
        </row>
        <row r="2974">
          <cell r="A2974">
            <v>10101013401</v>
          </cell>
          <cell r="B2974" t="str">
            <v>جاري عملاء_ديم بلازا - فيجن المتقدمه</v>
          </cell>
        </row>
        <row r="2975">
          <cell r="A2975">
            <v>10101013402</v>
          </cell>
          <cell r="B2975" t="str">
            <v>جاري عملاء_شركة فجن المتقدمة - الريان_10102</v>
          </cell>
        </row>
        <row r="2976">
          <cell r="A2976">
            <v>10101013502</v>
          </cell>
          <cell r="B2976" t="str">
            <v>جاري عملاء_شركة الكهرباء سكيكو- كلادينج_10040</v>
          </cell>
        </row>
        <row r="2977">
          <cell r="A2977">
            <v>10101013505</v>
          </cell>
          <cell r="B2977" t="str">
            <v>جاري عملاء_شركة الكهرباء سكيكو- زجاج_10039</v>
          </cell>
        </row>
        <row r="2978">
          <cell r="A2978">
            <v>10101013506</v>
          </cell>
          <cell r="B2978" t="str">
            <v>جاري عملاء_مشروع_ شابورجي_مشروع سابك الجبيل _10205</v>
          </cell>
        </row>
        <row r="2979">
          <cell r="A2979">
            <v>10101013507</v>
          </cell>
          <cell r="B2979" t="str">
            <v>جاري عملاء_شركة شابورجي_مشروع Seven</v>
          </cell>
        </row>
        <row r="2980">
          <cell r="A2980">
            <v>10101013701</v>
          </cell>
          <cell r="B2980" t="str">
            <v>جاري عملاء_ شركة السيف للمقاولات - كاب2_10033</v>
          </cell>
        </row>
        <row r="2981">
          <cell r="A2981">
            <v>10101013702</v>
          </cell>
          <cell r="B2981" t="str">
            <v>جاري عملاء_ شركة السيف للمقاولات - كاب2 Aالرياض_10097</v>
          </cell>
        </row>
        <row r="2982">
          <cell r="A2982">
            <v>10101013703</v>
          </cell>
          <cell r="B2982" t="str">
            <v>جاري عملاء_ شركة السيف للمقاولات - ساب 10129</v>
          </cell>
        </row>
        <row r="2983">
          <cell r="A2983">
            <v>10101014202</v>
          </cell>
          <cell r="B2983" t="str">
            <v>جاري عملاء_مستشفى السعودى الالمانى - نوافذ وابواب_10068</v>
          </cell>
        </row>
        <row r="2984">
          <cell r="A2984">
            <v>10101014401</v>
          </cell>
          <cell r="B2984" t="str">
            <v>جاري عملاء_ شركة الحقيط _ مجمع سكني</v>
          </cell>
        </row>
        <row r="2985">
          <cell r="A2985">
            <v>10101014501</v>
          </cell>
          <cell r="B2985" t="str">
            <v>جاري عملاء_شركة الاولي للمقاولات_ ابواب طريف_10066</v>
          </cell>
        </row>
        <row r="2986">
          <cell r="A2986">
            <v>10101014601</v>
          </cell>
          <cell r="B2986" t="str">
            <v>جاري عملاء_ شركة العراب _كا2 B2_موقع 9_10077</v>
          </cell>
        </row>
        <row r="2987">
          <cell r="A2987">
            <v>10101014603</v>
          </cell>
          <cell r="B2987" t="str">
            <v>جاري عملاء_ شركة العراب كاب 4 _رينج  مواقع117_10011</v>
          </cell>
        </row>
        <row r="2988">
          <cell r="A2988">
            <v>10101014604</v>
          </cell>
          <cell r="B2988" t="str">
            <v>جاري عملاء_ شركة العراب _كا2 B2_موقع 13_10077</v>
          </cell>
        </row>
        <row r="2989">
          <cell r="A2989">
            <v>10101014605</v>
          </cell>
          <cell r="B2989" t="str">
            <v>جاري عملاء_ شركة العراب _كا2 B2_موقع 17_10077</v>
          </cell>
        </row>
        <row r="2990">
          <cell r="A2990">
            <v>10101014606</v>
          </cell>
          <cell r="B2990" t="str">
            <v>جاري عملاء_ شركة العراب _كا2 B2_موقع 20_10077</v>
          </cell>
        </row>
        <row r="2991">
          <cell r="A2991">
            <v>10101014607</v>
          </cell>
          <cell r="B2991" t="str">
            <v>جاري عملاء_ شركة العراب _كا2 B2_موقع 20M _10077</v>
          </cell>
        </row>
        <row r="2992">
          <cell r="A2992">
            <v>10101014608</v>
          </cell>
          <cell r="B2992" t="str">
            <v>جاري عملاء_ شركة العراب _كا2 B2_موقع22_10077</v>
          </cell>
        </row>
        <row r="2993">
          <cell r="A2993">
            <v>10101014609</v>
          </cell>
          <cell r="B2993" t="str">
            <v>جاري عملاء_ شركة العراب كاب 4 _رينج  مواقع118_10011</v>
          </cell>
        </row>
        <row r="2994">
          <cell r="A2994">
            <v>10101014610</v>
          </cell>
          <cell r="B2994" t="str">
            <v>جاري عملاء_ شركة العراب كاب 4 _رينج  مواقع119_10011</v>
          </cell>
        </row>
        <row r="2995">
          <cell r="A2995">
            <v>10101014611</v>
          </cell>
          <cell r="B2995" t="str">
            <v>جاري عملاء_  العراب كاب 4 _  ضد الرصاص مواقع117_10138</v>
          </cell>
        </row>
        <row r="2996">
          <cell r="A2996">
            <v>10101014612</v>
          </cell>
          <cell r="B2996" t="str">
            <v>جاري عملاء_  العراب كاب 4 _  ضد الرصاص مواقع118_10138</v>
          </cell>
        </row>
        <row r="2997">
          <cell r="A2997">
            <v>10101014613</v>
          </cell>
          <cell r="B2997" t="str">
            <v>جاري عملاء_  العراب كاب 4 _  ضد الرصاص مواقع119_10138</v>
          </cell>
        </row>
        <row r="2998">
          <cell r="A2998">
            <v>10101014614</v>
          </cell>
          <cell r="B2998" t="str">
            <v>جاري عملاء_  العراب كاب 4 _  ضد الرصاص مواقع120_10138</v>
          </cell>
        </row>
        <row r="2999">
          <cell r="A2999">
            <v>10101014615</v>
          </cell>
          <cell r="B2999" t="str">
            <v>جاري عملاء_  العراب كاب 4 _  ضد الرصاص مواقع121_10138</v>
          </cell>
        </row>
        <row r="3000">
          <cell r="A3000">
            <v>10101014616</v>
          </cell>
          <cell r="B3000" t="str">
            <v>جاري عملاء_  العراب كاب 4 _  ضد الرصاص مواقع122_10138</v>
          </cell>
        </row>
        <row r="3001">
          <cell r="A3001">
            <v>10101014617</v>
          </cell>
          <cell r="B3001" t="str">
            <v>جاري عملاء_ شركة العراب _KAP2B Medical_10077</v>
          </cell>
        </row>
        <row r="3002">
          <cell r="A3002">
            <v>10101014801</v>
          </cell>
          <cell r="B3002" t="str">
            <v>جاري عملاء_شركة ارميتال  - المترو 3_10080</v>
          </cell>
        </row>
        <row r="3003">
          <cell r="A3003">
            <v>10101014901</v>
          </cell>
          <cell r="B3003" t="str">
            <v>جاري عملاء_وادى مرامر الانشائية - متحف الباحه_10084</v>
          </cell>
        </row>
        <row r="3004">
          <cell r="A3004">
            <v>10101014902</v>
          </cell>
          <cell r="B3004" t="str">
            <v>جاري عملاء_ مشروع افينيو الجامه _ الحكير_10095</v>
          </cell>
        </row>
        <row r="3005">
          <cell r="A3005">
            <v>10101015401</v>
          </cell>
          <cell r="B3005" t="str">
            <v>جاري عملاء_احمد سعد الناصر_فيلا</v>
          </cell>
        </row>
        <row r="3006">
          <cell r="A3006">
            <v>10101015501</v>
          </cell>
          <cell r="B3006" t="str">
            <v>جاري عملاء_شركة الحمزى  للمقاولات_ رعاية البنات_30001</v>
          </cell>
        </row>
        <row r="3007">
          <cell r="A3007">
            <v>10101015502</v>
          </cell>
          <cell r="B3007" t="str">
            <v>جاري عملاء_ شركة الصفوه المتحالفه0</v>
          </cell>
        </row>
        <row r="3008">
          <cell r="A3008">
            <v>10101015503</v>
          </cell>
          <cell r="B3008" t="str">
            <v>جاري عملاء_الاساس الاكترونيه 0_30002</v>
          </cell>
        </row>
        <row r="3009">
          <cell r="A3009">
            <v>10101015601</v>
          </cell>
          <cell r="B3009" t="str">
            <v>جاري عملاء_ مؤسسة ابانمي_بلدية الارطاويه_10096</v>
          </cell>
        </row>
        <row r="3010">
          <cell r="A3010">
            <v>10101015803</v>
          </cell>
          <cell r="B3010" t="str">
            <v>جاري عملاء_شركة بيجة السعودية المحدوده_ موقع 36_10131</v>
          </cell>
        </row>
        <row r="3011">
          <cell r="A3011">
            <v>10101015901</v>
          </cell>
          <cell r="B3011" t="str">
            <v>جاري عملاء_ العقارية السعودية  للتعمير_مجمع العقاريه_10003</v>
          </cell>
        </row>
        <row r="3012">
          <cell r="A3012">
            <v>10101016001</v>
          </cell>
          <cell r="B3012" t="str">
            <v>جاري عملاء_ الراجحى للبناء والتعمير _كاب1 موقع 56و 151_10106</v>
          </cell>
        </row>
        <row r="3013">
          <cell r="A3013">
            <v>10101016201</v>
          </cell>
          <cell r="B3013" t="str">
            <v>جاري عملاء_  شركة الاعمال المدنية (CWG - ANM)_المترو1</v>
          </cell>
        </row>
        <row r="3014">
          <cell r="A3014">
            <v>10101016401</v>
          </cell>
          <cell r="B3014" t="str">
            <v>جاري عملاء_ شركة ارفاد الدولية للصناعة_ارامكو1_ 402178_10128</v>
          </cell>
        </row>
        <row r="3015">
          <cell r="A3015">
            <v>10101016402</v>
          </cell>
          <cell r="B3015" t="str">
            <v>جاري عملاء_ شركة ارفاد الدولية للصناعة_ارامكو2_ 621380_10128</v>
          </cell>
        </row>
        <row r="3016">
          <cell r="A3016">
            <v>10101016701</v>
          </cell>
          <cell r="B3016" t="str">
            <v>جاري عملاء_ شركة باكس _ المترو _10145</v>
          </cell>
        </row>
        <row r="3017">
          <cell r="A3017">
            <v>10101016801</v>
          </cell>
          <cell r="B3017" t="str">
            <v>جاري عملاء_ امداد المحدوده _ مشروع طريق خريص 10220</v>
          </cell>
        </row>
        <row r="3018">
          <cell r="A3018">
            <v>10101016901</v>
          </cell>
          <cell r="B3018" t="str">
            <v>جاري عملاء _ ادارة و تطوير مركز الملك عبدالله_KAFD310</v>
          </cell>
        </row>
        <row r="3019">
          <cell r="A3019">
            <v>10101016902</v>
          </cell>
          <cell r="B3019" t="str">
            <v>جاري عملاء _ ادارة و تطوير مركز الملك عبدالله_KAFD 5.07 - 5.08</v>
          </cell>
        </row>
        <row r="3020">
          <cell r="A3020">
            <v>10101017001</v>
          </cell>
          <cell r="B3020" t="str">
            <v>جاري عملاء_ شركة وادي البناء_مشروع هيلتون جاردن ان</v>
          </cell>
        </row>
        <row r="3021">
          <cell r="A3021">
            <v>10101017101</v>
          </cell>
          <cell r="B3021" t="str">
            <v>جاري عملاء _ شركة مورجانتي _مشروع المركز الرئيسي</v>
          </cell>
        </row>
        <row r="3022">
          <cell r="A3022">
            <v>10101017501</v>
          </cell>
          <cell r="B3022" t="str">
            <v>جاري عملاء_ شركة ايجك بيت خبرهندسي</v>
          </cell>
        </row>
        <row r="3023">
          <cell r="A3023">
            <v>10101017601</v>
          </cell>
          <cell r="B3023" t="str">
            <v>جاري عملاء _ شركة فريسينية السعودية العربية  _مشروع قصر العدل_10169</v>
          </cell>
        </row>
        <row r="3024">
          <cell r="A3024">
            <v>10101017602</v>
          </cell>
          <cell r="B3024" t="str">
            <v>جاري عملاء _ شركة فريسينية السعودية العربية  _مشروعRUH- METRO PARK</v>
          </cell>
        </row>
        <row r="3025">
          <cell r="A3025">
            <v>10101017701</v>
          </cell>
          <cell r="B3025" t="str">
            <v>شركة التصميم والتنفيذ /جامعة الغد</v>
          </cell>
        </row>
        <row r="3026">
          <cell r="A3026">
            <v>10101017801</v>
          </cell>
          <cell r="B3026" t="str">
            <v>جاري عملاء_شركة مواطن هيئة الاتصالات _10175</v>
          </cell>
        </row>
        <row r="3027">
          <cell r="A3027">
            <v>10101017802</v>
          </cell>
          <cell r="B3027" t="str">
            <v>جاري عملاء_شركة مواطن الدولية _صالة متعددة الاستعمالات_10184</v>
          </cell>
        </row>
        <row r="3028">
          <cell r="A3028">
            <v>10101017803</v>
          </cell>
          <cell r="B3028" t="str">
            <v>جاري عملاء_شركة مواطن الدولية _محطات الطيف الترددى ابها الدمام تبوك</v>
          </cell>
        </row>
        <row r="3029">
          <cell r="A3029">
            <v>10101017901</v>
          </cell>
          <cell r="B3029" t="str">
            <v>لشركة السعودية الامريكية للزجاج - سما</v>
          </cell>
        </row>
        <row r="3030">
          <cell r="A3030">
            <v>10101017902</v>
          </cell>
          <cell r="B3030" t="str">
            <v>لشركة السعودية الامريكية للزجاج - قلعة الضيوف</v>
          </cell>
        </row>
        <row r="3031">
          <cell r="A3031">
            <v>10101018001</v>
          </cell>
          <cell r="B3031" t="str">
            <v>جاري عملاء_ شركة الخنيني Package_7_ ارامكو</v>
          </cell>
        </row>
        <row r="3032">
          <cell r="A3032">
            <v>10101018002</v>
          </cell>
          <cell r="B3032" t="str">
            <v>جاري عملاء_ شركة الخنيني Package_8_ ارامكو</v>
          </cell>
        </row>
        <row r="3033">
          <cell r="A3033">
            <v>10101018003</v>
          </cell>
          <cell r="B3033" t="str">
            <v>جاري عملاء_ شركة الخنيني Package_9_ ارامكو</v>
          </cell>
        </row>
        <row r="3034">
          <cell r="A3034">
            <v>10101018101</v>
          </cell>
          <cell r="B3034" t="str">
            <v>جاري عملاء_ شركة التعفف _NCB_10163</v>
          </cell>
        </row>
        <row r="3035">
          <cell r="A3035">
            <v>10101018102</v>
          </cell>
          <cell r="B3035" t="str">
            <v>جاري عملاء_ شركة التعفف _مستشفي المرجان_10203</v>
          </cell>
        </row>
        <row r="3036">
          <cell r="A3036">
            <v>10101018103</v>
          </cell>
          <cell r="B3036" t="str">
            <v>جاري عملاء_ شركة التعفف _مستشفى جامعة تبوك</v>
          </cell>
        </row>
        <row r="3037">
          <cell r="A3037">
            <v>10101018201</v>
          </cell>
          <cell r="B3037" t="str">
            <v>جاري عملاء_ سفاري المحدوده_10178</v>
          </cell>
        </row>
        <row r="3038">
          <cell r="A3038">
            <v>10101018301</v>
          </cell>
          <cell r="B3038" t="str">
            <v>جاري عملاء_ شركة يوسف مرون للمقاولات-ايكيا</v>
          </cell>
        </row>
        <row r="3039">
          <cell r="A3039">
            <v>10101018401</v>
          </cell>
          <cell r="B3039" t="str">
            <v>جاري عملاء_شركة غنيم الدولية لاعمال المقاولات المحدود _مشروع دارى قريش</v>
          </cell>
        </row>
        <row r="3040">
          <cell r="A3040">
            <v>10101018402</v>
          </cell>
          <cell r="B3040" t="str">
            <v>جاري عملاء_عمر علي رضا _مشروع دارى قريش</v>
          </cell>
        </row>
        <row r="3041">
          <cell r="A3041">
            <v>10101018501</v>
          </cell>
          <cell r="B3041" t="str">
            <v>جاري عملاء_ مؤسسة التاثيرات الهندسيه _10197</v>
          </cell>
        </row>
        <row r="3042">
          <cell r="A3042">
            <v>10101018601</v>
          </cell>
          <cell r="B3042" t="str">
            <v>جاري عملاء_ شركة الفوزان مستشفي سابك_10171</v>
          </cell>
        </row>
        <row r="3043">
          <cell r="A3043">
            <v>10101018602</v>
          </cell>
          <cell r="B3043" t="str">
            <v>جاري عملاء_ شركة الفوزان تركيب السلالم_10171</v>
          </cell>
        </row>
        <row r="3044">
          <cell r="A3044">
            <v>10101018701</v>
          </cell>
          <cell r="B3044" t="str">
            <v>جاري عملاء_ شركة رضايات _RCL_الجبيل_10156</v>
          </cell>
        </row>
        <row r="3045">
          <cell r="A3045">
            <v>10101018801</v>
          </cell>
          <cell r="B3045" t="str">
            <v>جاري عملاء_ شركة الكفاح _ بيزنس بارك</v>
          </cell>
        </row>
        <row r="3046">
          <cell r="A3046">
            <v>10101018901</v>
          </cell>
          <cell r="B3046" t="str">
            <v>جاري عملاء _ شركة بايتور_ KAFD 205, 208</v>
          </cell>
        </row>
        <row r="3047">
          <cell r="A3047">
            <v>10101018902</v>
          </cell>
          <cell r="B3047" t="str">
            <v>جاري عملاء _ شركة بايتور_ skywalk</v>
          </cell>
        </row>
        <row r="3048">
          <cell r="A3048">
            <v>10101018903</v>
          </cell>
          <cell r="B3048" t="str">
            <v>جاري عملاء _ شركة بايتور_مدارس مسك</v>
          </cell>
        </row>
        <row r="3049">
          <cell r="A3049">
            <v>10101018904</v>
          </cell>
          <cell r="B3049" t="str">
            <v>جاري عملاء _ شركة بايتور_Aramco Externa</v>
          </cell>
        </row>
        <row r="3050">
          <cell r="A3050">
            <v>10101019001</v>
          </cell>
          <cell r="B3050" t="str">
            <v>جاري عملاء_ شركة قادة البناء_yacht clup_10195</v>
          </cell>
        </row>
        <row r="3051">
          <cell r="A3051">
            <v>10101019002</v>
          </cell>
          <cell r="B3051" t="str">
            <v>جاري عملاء_ شركة قادة البناء_PROMENDO_10196</v>
          </cell>
        </row>
        <row r="3052">
          <cell r="A3052">
            <v>10101019003</v>
          </cell>
          <cell r="B3052" t="str">
            <v>جاري عملاء_ شركة قادة البناء_WDS_10193</v>
          </cell>
        </row>
        <row r="3053">
          <cell r="A3053">
            <v>10101019101</v>
          </cell>
          <cell r="B3053" t="str">
            <v>جاري عملاء _ شرق الدلتا _ مطعم ساسي</v>
          </cell>
        </row>
        <row r="3054">
          <cell r="A3054">
            <v>10101019201</v>
          </cell>
          <cell r="B3054" t="str">
            <v>جاري عملاء_ البناء التخصصيه _ ASHAR</v>
          </cell>
        </row>
        <row r="3055">
          <cell r="A3055">
            <v>10101019202</v>
          </cell>
          <cell r="B3055" t="str">
            <v>جاري عملاء_ البناء التخصصيه _ سما</v>
          </cell>
        </row>
        <row r="3056">
          <cell r="A3056">
            <v>10101019301</v>
          </cell>
          <cell r="B3056" t="str">
            <v>جاري عملاء_ المتكاملة العربيه _ مونورل</v>
          </cell>
        </row>
        <row r="3057">
          <cell r="A3057">
            <v>10101019401</v>
          </cell>
          <cell r="B3057" t="str">
            <v>جاري عملاء_ مركز لوست للاسنان_10209</v>
          </cell>
        </row>
        <row r="3058">
          <cell r="A3058">
            <v>10101019501</v>
          </cell>
          <cell r="B3058" t="str">
            <v>جاري عملاء _ فيلا خاصه ناصر العسيري</v>
          </cell>
        </row>
        <row r="3059">
          <cell r="A3059">
            <v>10101019601</v>
          </cell>
          <cell r="B3059" t="str">
            <v>فيلا خاصه سلطان</v>
          </cell>
        </row>
        <row r="3060">
          <cell r="A3060">
            <v>10101019701</v>
          </cell>
          <cell r="B3060" t="str">
            <v>جاري عملاء_ العربية السعوديه_ ساتكو_10199</v>
          </cell>
        </row>
        <row r="3061">
          <cell r="A3061">
            <v>10101019801</v>
          </cell>
          <cell r="B3061" t="str">
            <v>جاري عملاء _ شركه شيد المحدوده_LAB EXCELLENCE CIVIL</v>
          </cell>
        </row>
        <row r="3062">
          <cell r="A3062">
            <v>10101019901</v>
          </cell>
          <cell r="B3062" t="str">
            <v>جاري عملاء _ يوني ديكور _ المركز المالي_KAFD</v>
          </cell>
        </row>
        <row r="3063">
          <cell r="A3063">
            <v>10101020001</v>
          </cell>
          <cell r="B3063" t="str">
            <v>جاري عملاء _ مجموعة سليمان الحبيب _مستشفي غرب جده</v>
          </cell>
        </row>
        <row r="3064">
          <cell r="A3064">
            <v>10101021001</v>
          </cell>
          <cell r="B3064" t="str">
            <v>جاري عملاء_ عبدالعزيز بن محمد بن حماد عنيق</v>
          </cell>
        </row>
        <row r="3065">
          <cell r="A3065">
            <v>10101022001</v>
          </cell>
          <cell r="B3065" t="str">
            <v>جاري عملاء _ سرعة الانجاز _ كاس السعودية _10235</v>
          </cell>
        </row>
        <row r="3066">
          <cell r="A3066">
            <v>10101023001</v>
          </cell>
          <cell r="B3066" t="str">
            <v>جاري عملاء_ طرفة الابداع _Soudi coup Jcsa</v>
          </cell>
        </row>
        <row r="3067">
          <cell r="A3067">
            <v>10101024001</v>
          </cell>
          <cell r="B3067" t="str">
            <v>جاري عملاء_  احمد محمد السيف_Capita Gate Exit10</v>
          </cell>
        </row>
        <row r="3068">
          <cell r="A3068">
            <v>10101025001</v>
          </cell>
          <cell r="B3068" t="str">
            <v>جاري عملاء_ شركة المنصورة _ مشروع مصنع أنظمة</v>
          </cell>
        </row>
        <row r="3069">
          <cell r="A3069">
            <v>10101026001</v>
          </cell>
          <cell r="B3069" t="str">
            <v>جاري عملاء _  محمد الراشد _ ماركو</v>
          </cell>
        </row>
        <row r="3070">
          <cell r="A3070">
            <v>10101026002</v>
          </cell>
          <cell r="B3070" t="str">
            <v>جاري عملاء _  محمد الراشد _ MADINAH GAT</v>
          </cell>
        </row>
        <row r="3071">
          <cell r="A3071">
            <v>10101027001</v>
          </cell>
          <cell r="B3071" t="str">
            <v>جاري عملاء _ قطوف الجزيرة  - Data Center</v>
          </cell>
        </row>
        <row r="3072">
          <cell r="A3072">
            <v>10101028001</v>
          </cell>
          <cell r="B3072" t="str">
            <v>جاري عملاء _ وسائل التعمير للمقاولات _برج لما_10233</v>
          </cell>
        </row>
        <row r="3073">
          <cell r="A3073">
            <v>10101029001</v>
          </cell>
          <cell r="B3073" t="str">
            <v>جاري عملاء _ مديدة للرعاية _ مشروع مستشفى مديدة</v>
          </cell>
        </row>
        <row r="3074">
          <cell r="A3074">
            <v>10101030001</v>
          </cell>
          <cell r="B3074" t="str">
            <v>جاري عملاء _  نسما للصناعات المتحدة_Air Product Neom</v>
          </cell>
        </row>
        <row r="3075">
          <cell r="A3075">
            <v>10101031001</v>
          </cell>
          <cell r="B3075" t="str">
            <v>جاري عملاء _ مدل بيست _ Vip Bridge</v>
          </cell>
        </row>
        <row r="3076">
          <cell r="A3076">
            <v>10101032001</v>
          </cell>
          <cell r="B3076" t="str">
            <v>جاري عملاء _ اساس الثبات التجارية _مجمع نيو كير</v>
          </cell>
        </row>
        <row r="3077">
          <cell r="A3077">
            <v>10101040101</v>
          </cell>
          <cell r="B3077" t="str">
            <v>عهدة_ احمد وحيد-المشتريات</v>
          </cell>
        </row>
        <row r="3078">
          <cell r="A3078">
            <v>10101040102</v>
          </cell>
          <cell r="B3078" t="str">
            <v>عهدة _ ا ايمن  حمدي فرحات</v>
          </cell>
        </row>
        <row r="3079">
          <cell r="A3079">
            <v>10101040201</v>
          </cell>
          <cell r="B3079" t="str">
            <v>عهدة_ محمود نصار</v>
          </cell>
        </row>
        <row r="3080">
          <cell r="A3080">
            <v>10101040202</v>
          </cell>
          <cell r="B3080" t="str">
            <v>عهدة_ محمد مجاهد</v>
          </cell>
        </row>
        <row r="3081">
          <cell r="A3081">
            <v>10101040206</v>
          </cell>
          <cell r="B3081" t="str">
            <v xml:space="preserve"> عهدة _ اسلام ابراهيم زهران_ 4658</v>
          </cell>
        </row>
        <row r="3082">
          <cell r="A3082">
            <v>10101040207</v>
          </cell>
          <cell r="B3082" t="str">
            <v>عهدة _ حسن علي حسن شريف</v>
          </cell>
        </row>
        <row r="3083">
          <cell r="A3083">
            <v>10101040303</v>
          </cell>
          <cell r="B3083" t="str">
            <v>عهدة_ حسين محمد جلال سالم</v>
          </cell>
        </row>
        <row r="3084">
          <cell r="A3084">
            <v>10101040306</v>
          </cell>
          <cell r="B3084" t="str">
            <v>عهدة_ الربيع وحيد عبدالسلام</v>
          </cell>
        </row>
        <row r="3085">
          <cell r="A3085">
            <v>10101040307</v>
          </cell>
          <cell r="B3085" t="str">
            <v>عهدة_ محمد جمال محمد رجب</v>
          </cell>
        </row>
        <row r="3086">
          <cell r="A3086">
            <v>10101040308</v>
          </cell>
          <cell r="B3086" t="str">
            <v>عهدة _ قصي حمدي راشد ابوعليا</v>
          </cell>
        </row>
        <row r="3087">
          <cell r="A3087">
            <v>10101040309</v>
          </cell>
          <cell r="B3087" t="str">
            <v>عهده_ احمد السيد احمد الوصيف</v>
          </cell>
        </row>
        <row r="3088">
          <cell r="A3088">
            <v>10101040310</v>
          </cell>
          <cell r="B3088" t="str">
            <v>عهدة _ محمد عماد الدين محمد عبدالقادر</v>
          </cell>
        </row>
        <row r="3089">
          <cell r="A3089">
            <v>10101040316</v>
          </cell>
          <cell r="B3089" t="str">
            <v>عهدة_محمود علوان</v>
          </cell>
        </row>
        <row r="3090">
          <cell r="A3090">
            <v>10101040317</v>
          </cell>
          <cell r="B3090" t="str">
            <v>عهده _ شريف شعبان</v>
          </cell>
        </row>
        <row r="3091">
          <cell r="A3091">
            <v>10101040318</v>
          </cell>
          <cell r="B3091" t="str">
            <v>عهدة_ شادي عاطف علي محمد</v>
          </cell>
        </row>
        <row r="3092">
          <cell r="A3092">
            <v>10101040321</v>
          </cell>
          <cell r="B3092" t="str">
            <v>عهده _ انس جمال محمود 4511</v>
          </cell>
        </row>
        <row r="3093">
          <cell r="A3093">
            <v>10101040322</v>
          </cell>
          <cell r="B3093" t="str">
            <v>عهده _ ابراهيم جميل زكي</v>
          </cell>
        </row>
        <row r="3094">
          <cell r="A3094">
            <v>10101040325</v>
          </cell>
          <cell r="B3094" t="str">
            <v>عهدة _ كريم جمال مصطفى محمد</v>
          </cell>
        </row>
        <row r="3095">
          <cell r="A3095">
            <v>10101040326</v>
          </cell>
          <cell r="B3095" t="str">
            <v>عهدة _ انس احمد ظاهر خان</v>
          </cell>
        </row>
        <row r="3096">
          <cell r="A3096">
            <v>10101040327</v>
          </cell>
          <cell r="B3096" t="str">
            <v>عهده_ عبد الرحمن غسان العلوان</v>
          </cell>
        </row>
        <row r="3097">
          <cell r="A3097">
            <v>10101040328</v>
          </cell>
          <cell r="B3097" t="str">
            <v>عهدة _ ماجد احمد الزمامرى</v>
          </cell>
        </row>
        <row r="3098">
          <cell r="A3098">
            <v>10101040330</v>
          </cell>
          <cell r="B3098" t="str">
            <v>عهدة _ محمد عمر فاروق_منسق _4733</v>
          </cell>
        </row>
        <row r="3099">
          <cell r="A3099">
            <v>10101040331</v>
          </cell>
          <cell r="B3099" t="str">
            <v>عهدة_محمود عبد الهادي عبد الرازق</v>
          </cell>
        </row>
        <row r="3100">
          <cell r="A3100">
            <v>10101040332</v>
          </cell>
          <cell r="B3100" t="str">
            <v>عهدة_ محمد حفيظ الدين</v>
          </cell>
        </row>
        <row r="3101">
          <cell r="A3101">
            <v>10101040333</v>
          </cell>
          <cell r="B3101" t="str">
            <v>عهدة _ جون فيليب فالوباليل 4653</v>
          </cell>
        </row>
        <row r="3102">
          <cell r="A3102">
            <v>10101040334</v>
          </cell>
          <cell r="B3102" t="str">
            <v>عهدة _ محمد صلاح عدلان ابراهيم _4678</v>
          </cell>
        </row>
        <row r="3103">
          <cell r="A3103">
            <v>10101040335</v>
          </cell>
          <cell r="B3103" t="str">
            <v>عهدة_ هاني رجب</v>
          </cell>
        </row>
        <row r="3104">
          <cell r="A3104">
            <v>10101040336</v>
          </cell>
          <cell r="B3104" t="str">
            <v>عهدة _ على وصفى عمر حمزة 1161</v>
          </cell>
        </row>
        <row r="3105">
          <cell r="A3105">
            <v>10101040337</v>
          </cell>
          <cell r="B3105" t="str">
            <v>عهدة _ محمود جلال ابو طير</v>
          </cell>
        </row>
        <row r="3106">
          <cell r="A3106">
            <v>10101040338</v>
          </cell>
          <cell r="B3106" t="str">
            <v>عهدة _ على الطنطاوى</v>
          </cell>
        </row>
        <row r="3107">
          <cell r="A3107">
            <v>10101040339</v>
          </cell>
          <cell r="B3107" t="str">
            <v>عهدة_احمد احمد هلال العجمى 106</v>
          </cell>
        </row>
        <row r="3108">
          <cell r="A3108">
            <v>10101040401</v>
          </cell>
          <cell r="B3108" t="str">
            <v>عهدة_ تامر محمد احمد محمد صالح</v>
          </cell>
        </row>
        <row r="3109">
          <cell r="A3109">
            <v>10101040403</v>
          </cell>
          <cell r="B3109" t="str">
            <v>عهدة_ م- اسماعيل مصطفى عطية</v>
          </cell>
        </row>
        <row r="3110">
          <cell r="A3110">
            <v>10101040405</v>
          </cell>
          <cell r="B3110" t="str">
            <v>عهدة_ محمد ربيع</v>
          </cell>
        </row>
        <row r="3111">
          <cell r="A3111">
            <v>10101040406</v>
          </cell>
          <cell r="B3111" t="str">
            <v>عهدة_ احمد عبد الهادى احمد عبد الهادى</v>
          </cell>
        </row>
        <row r="3112">
          <cell r="A3112">
            <v>10101040407</v>
          </cell>
          <cell r="B3112" t="str">
            <v>عهدة_ بدوى محمد الاحمرى</v>
          </cell>
        </row>
        <row r="3113">
          <cell r="A3113">
            <v>10101040408</v>
          </cell>
          <cell r="B3113" t="str">
            <v>عهدة_عبد الرحمن على ابراهيم الخضرى</v>
          </cell>
        </row>
        <row r="3114">
          <cell r="A3114">
            <v>10101040410</v>
          </cell>
          <cell r="B3114" t="str">
            <v>عهدة_ جمال ناصر عمر الباكستاني_ 4066</v>
          </cell>
        </row>
        <row r="3115">
          <cell r="A3115">
            <v>10101040413</v>
          </cell>
          <cell r="B3115" t="str">
            <v>عهدة_ رضا سمير عبد الحميد</v>
          </cell>
        </row>
        <row r="3116">
          <cell r="A3116">
            <v>10101040415</v>
          </cell>
          <cell r="B3116" t="str">
            <v>عهدة_  محمد محمود الزواوي</v>
          </cell>
        </row>
        <row r="3117">
          <cell r="A3117">
            <v>10101040416</v>
          </cell>
          <cell r="B3117" t="str">
            <v>عهدة_ عبد المقصود محمد عبد المقصود</v>
          </cell>
        </row>
        <row r="3118">
          <cell r="A3118">
            <v>10101040418</v>
          </cell>
          <cell r="B3118" t="str">
            <v>عهدة_ علاء صلاح الدين محمد المحلاوى</v>
          </cell>
        </row>
        <row r="3119">
          <cell r="A3119">
            <v>10101040419</v>
          </cell>
          <cell r="B3119" t="str">
            <v>عهدة_ فرج جمعه</v>
          </cell>
        </row>
        <row r="3120">
          <cell r="A3120">
            <v>10101040421</v>
          </cell>
          <cell r="B3120" t="str">
            <v>عهدة_  م . ابراهيم محمود ابراهيم مصطفى</v>
          </cell>
        </row>
        <row r="3121">
          <cell r="A3121">
            <v>10101040422</v>
          </cell>
          <cell r="B3121" t="str">
            <v>عهدة_ م حامد احمد حامد</v>
          </cell>
        </row>
        <row r="3122">
          <cell r="A3122">
            <v>10101040425</v>
          </cell>
          <cell r="B3122" t="str">
            <v>عهدة_ م هشام فتحى محفوظ ابراهيم</v>
          </cell>
        </row>
        <row r="3123">
          <cell r="A3123">
            <v>10101040426</v>
          </cell>
          <cell r="B3123" t="str">
            <v>عهدة_ م- جهاد محمد بكير سلامة</v>
          </cell>
        </row>
        <row r="3124">
          <cell r="A3124">
            <v>10101040428</v>
          </cell>
          <cell r="B3124" t="str">
            <v>عهدة_محمد فؤاد محي-4187</v>
          </cell>
        </row>
        <row r="3125">
          <cell r="A3125">
            <v>10101040429</v>
          </cell>
          <cell r="B3125" t="str">
            <v>عهدة_ خالد صديق الحوتي</v>
          </cell>
        </row>
        <row r="3126">
          <cell r="A3126">
            <v>10101040430</v>
          </cell>
          <cell r="B3126" t="str">
            <v>عهدة_  م- محمد احمد عبد النبى</v>
          </cell>
        </row>
        <row r="3127">
          <cell r="A3127">
            <v>10101040431</v>
          </cell>
          <cell r="B3127" t="str">
            <v>عهدة_ اشرف مصطفى يونس</v>
          </cell>
        </row>
        <row r="3128">
          <cell r="A3128">
            <v>10101040432</v>
          </cell>
          <cell r="B3128" t="str">
            <v>عهدة_ م/ اسلام جمعه السيد حسن</v>
          </cell>
        </row>
        <row r="3129">
          <cell r="A3129">
            <v>10101040433</v>
          </cell>
          <cell r="B3129" t="str">
            <v>عهدة_ عبدالرحمن محمد سلامه سلامه</v>
          </cell>
        </row>
        <row r="3130">
          <cell r="A3130">
            <v>10101040434</v>
          </cell>
          <cell r="B3130" t="str">
            <v>عهدة_ ايمن البدرى</v>
          </cell>
        </row>
        <row r="3131">
          <cell r="A3131">
            <v>10101040435</v>
          </cell>
          <cell r="B3131" t="str">
            <v>عهدة_ حسام محمد سعد محمد نصار</v>
          </cell>
        </row>
        <row r="3132">
          <cell r="A3132">
            <v>10101040436</v>
          </cell>
          <cell r="B3132" t="str">
            <v>عهدة_ ناصر باجايو</v>
          </cell>
        </row>
        <row r="3133">
          <cell r="A3133">
            <v>10101040437</v>
          </cell>
          <cell r="B3133" t="str">
            <v>عهدة_ م عبدالعظيم علي حسن عمر</v>
          </cell>
        </row>
        <row r="3134">
          <cell r="A3134">
            <v>10101040438</v>
          </cell>
          <cell r="B3134" t="str">
            <v>عهدة_ م اسامة اسماعيل داود</v>
          </cell>
        </row>
        <row r="3135">
          <cell r="A3135">
            <v>10101040439</v>
          </cell>
          <cell r="B3135" t="str">
            <v>عهده _ سامر دياب</v>
          </cell>
        </row>
        <row r="3136">
          <cell r="A3136">
            <v>10101040440</v>
          </cell>
          <cell r="B3136" t="str">
            <v>عهده _ ممدوح مرزوق</v>
          </cell>
        </row>
        <row r="3137">
          <cell r="A3137">
            <v>10101040444</v>
          </cell>
          <cell r="B3137" t="str">
            <v>عهدة_مانا على الله راكا</v>
          </cell>
        </row>
        <row r="3138">
          <cell r="A3138">
            <v>10101040448</v>
          </cell>
          <cell r="B3138" t="str">
            <v>عهده _ محمد حسن سليم</v>
          </cell>
        </row>
        <row r="3139">
          <cell r="A3139">
            <v>10101040449</v>
          </cell>
          <cell r="B3139" t="str">
            <v>عهدة_ حمدي سيف النصر اسماعيل</v>
          </cell>
        </row>
        <row r="3140">
          <cell r="A3140">
            <v>10101040450</v>
          </cell>
          <cell r="B3140" t="str">
            <v>عهده_ محمد ابراهيم السيد الشاطر</v>
          </cell>
        </row>
        <row r="3141">
          <cell r="A3141">
            <v>10101040454</v>
          </cell>
          <cell r="B3141" t="str">
            <v>عهده _ لؤي صبحي داوود النجار</v>
          </cell>
        </row>
        <row r="3142">
          <cell r="A3142">
            <v>10101040456</v>
          </cell>
          <cell r="B3142" t="str">
            <v>عهده _ م ابراهيم الرفاعي</v>
          </cell>
        </row>
        <row r="3143">
          <cell r="A3143">
            <v>10101040461</v>
          </cell>
          <cell r="B3143" t="str">
            <v>عهدة_السيد درويش مصطفي سويلم</v>
          </cell>
        </row>
        <row r="3144">
          <cell r="A3144">
            <v>10101040463</v>
          </cell>
          <cell r="B3144" t="str">
            <v>عهده _ احمد عبد المنعم عمر</v>
          </cell>
        </row>
        <row r="3145">
          <cell r="A3145">
            <v>10101040464</v>
          </cell>
          <cell r="B3145" t="str">
            <v>عهدة_  باسم محمد عطيه قحف 1119</v>
          </cell>
        </row>
        <row r="3146">
          <cell r="A3146">
            <v>10101040465</v>
          </cell>
          <cell r="B3146" t="str">
            <v>عهدة_ محمد افتخار احمد</v>
          </cell>
        </row>
        <row r="3147">
          <cell r="A3147">
            <v>10101040466</v>
          </cell>
          <cell r="B3147" t="str">
            <v>عهده _ احمد على ابراهيم عبد المقصود</v>
          </cell>
        </row>
        <row r="3148">
          <cell r="A3148">
            <v>10101040467</v>
          </cell>
          <cell r="B3148" t="str">
            <v>عهده _ رافت محمد عبد الوهاب</v>
          </cell>
        </row>
        <row r="3149">
          <cell r="A3149">
            <v>10101040468</v>
          </cell>
          <cell r="B3149" t="str">
            <v>عهدة_ محمود احمد غنيم</v>
          </cell>
        </row>
        <row r="3150">
          <cell r="A3150">
            <v>10101040469</v>
          </cell>
          <cell r="B3150" t="str">
            <v>عهده _ محمد الصادق امين صادق</v>
          </cell>
        </row>
        <row r="3151">
          <cell r="A3151">
            <v>10101040470</v>
          </cell>
          <cell r="B3151" t="str">
            <v>عهدة_  حسام مدحت عبد السلام _ 4376</v>
          </cell>
        </row>
        <row r="3152">
          <cell r="A3152">
            <v>10101040471</v>
          </cell>
          <cell r="B3152" t="str">
            <v>عهدة _ عبدالسلام شيخة</v>
          </cell>
        </row>
        <row r="3153">
          <cell r="A3153">
            <v>10101040472</v>
          </cell>
          <cell r="B3153" t="str">
            <v>عهدة_ سيد عبدالظهير محمد _ 4744</v>
          </cell>
        </row>
        <row r="3154">
          <cell r="A3154">
            <v>10101040473</v>
          </cell>
          <cell r="B3154" t="str">
            <v>عهدة _ خالد فهد</v>
          </cell>
        </row>
        <row r="3155">
          <cell r="A3155">
            <v>10101040474</v>
          </cell>
          <cell r="B3155" t="str">
            <v>عهدة_ انيش مانجاتو توماس 1190</v>
          </cell>
        </row>
        <row r="3156">
          <cell r="A3156">
            <v>10101040475</v>
          </cell>
          <cell r="B3156" t="str">
            <v>عهدة_ عمرو حمدى على العمرى</v>
          </cell>
        </row>
        <row r="3157">
          <cell r="A3157">
            <v>10101040476</v>
          </cell>
          <cell r="B3157" t="str">
            <v>عهدة_ معتز محمد مجاور عبد الحافظ 1208</v>
          </cell>
        </row>
        <row r="3158">
          <cell r="A3158">
            <v>10101040477</v>
          </cell>
          <cell r="B3158" t="str">
            <v>عهدة_ وليد ابراهيم محمود ابراهيم 4624</v>
          </cell>
        </row>
        <row r="3159">
          <cell r="A3159">
            <v>10101040478</v>
          </cell>
          <cell r="B3159" t="str">
            <v>عهدة_  رمضان سعيد عيد السيد   4822.</v>
          </cell>
        </row>
        <row r="3160">
          <cell r="A3160">
            <v>10101040501</v>
          </cell>
          <cell r="B3160" t="str">
            <v>عهدة_ مجدى محمد حسن</v>
          </cell>
        </row>
        <row r="3161">
          <cell r="A3161">
            <v>10101040604</v>
          </cell>
          <cell r="B3161" t="str">
            <v>عهدة_علاء الدين احمد محمد</v>
          </cell>
        </row>
        <row r="3162">
          <cell r="A3162">
            <v>10101040605</v>
          </cell>
          <cell r="B3162" t="str">
            <v>عهدة_ فهد محمد غرمان العمري</v>
          </cell>
        </row>
        <row r="3163">
          <cell r="A3163">
            <v>10101040608</v>
          </cell>
          <cell r="B3163" t="str">
            <v>عهدة_محمد عبد الناصر الغندور-4159</v>
          </cell>
        </row>
        <row r="3164">
          <cell r="A3164">
            <v>10101040610</v>
          </cell>
          <cell r="B3164" t="str">
            <v>عهدة_عصام غسان الطير</v>
          </cell>
        </row>
        <row r="3165">
          <cell r="A3165">
            <v>10101040611</v>
          </cell>
          <cell r="B3165" t="str">
            <v>عهدة_ رضوان محمد العطار _1158</v>
          </cell>
        </row>
        <row r="3166">
          <cell r="A3166">
            <v>10101040612</v>
          </cell>
          <cell r="B3166" t="str">
            <v>عهدة_ محمد احمد ابراهيم _1141</v>
          </cell>
        </row>
        <row r="3167">
          <cell r="A3167">
            <v>10101040702</v>
          </cell>
          <cell r="B3167" t="str">
            <v>عهدة فيزا م. وليد</v>
          </cell>
        </row>
        <row r="3168">
          <cell r="A3168">
            <v>10101040703</v>
          </cell>
          <cell r="B3168" t="str">
            <v>عهده _ محمد فؤاد نصار _ مشتريات</v>
          </cell>
        </row>
        <row r="3169">
          <cell r="A3169">
            <v>10101040704</v>
          </cell>
          <cell r="B3169" t="str">
            <v>عهده _ احمد سعيد حسنين العجمى</v>
          </cell>
        </row>
        <row r="3170">
          <cell r="A3170">
            <v>10101040705</v>
          </cell>
          <cell r="B3170" t="str">
            <v>عهده _ طارق محمد علي احمد _1151</v>
          </cell>
        </row>
        <row r="3171">
          <cell r="A3171">
            <v>10101040706</v>
          </cell>
          <cell r="B3171" t="str">
            <v>عهده _ ماجد اقبال محمد طالب _1160</v>
          </cell>
        </row>
        <row r="3172">
          <cell r="A3172">
            <v>10101040707</v>
          </cell>
          <cell r="B3172" t="str">
            <v>عهدة _ا/مسلم العازمى</v>
          </cell>
        </row>
        <row r="3173">
          <cell r="A3173">
            <v>10101040708</v>
          </cell>
          <cell r="B3173" t="str">
            <v>عهدة_ محمد احمد محمد عثمان_1176</v>
          </cell>
        </row>
        <row r="3174">
          <cell r="A3174">
            <v>10101040709</v>
          </cell>
          <cell r="B3174" t="str">
            <v>عهدة_ محمود احمد ابو ضيف _4057</v>
          </cell>
        </row>
        <row r="3175">
          <cell r="A3175">
            <v>10101040710</v>
          </cell>
          <cell r="B3175" t="str">
            <v>عهدة _ ناصر عفيفي _4375</v>
          </cell>
        </row>
        <row r="3176">
          <cell r="A3176">
            <v>10101040711</v>
          </cell>
          <cell r="B3176" t="str">
            <v>عهدة _حسن ابراهيم حسان _4674</v>
          </cell>
        </row>
        <row r="3177">
          <cell r="A3177">
            <v>10101040712</v>
          </cell>
          <cell r="B3177" t="str">
            <v>عهدة _ عامر القصراوي</v>
          </cell>
        </row>
        <row r="3178">
          <cell r="A3178">
            <v>10101040713</v>
          </cell>
          <cell r="B3178" t="str">
            <v>عهدة _سيد عشرات</v>
          </cell>
        </row>
        <row r="3179">
          <cell r="A3179">
            <v>10101040714</v>
          </cell>
          <cell r="B3179" t="str">
            <v>عهدة - محمود محمد عبد اللطيف  _4789</v>
          </cell>
        </row>
        <row r="3180">
          <cell r="A3180">
            <v>10101040715</v>
          </cell>
          <cell r="B3180" t="str">
            <v>عهدة _ محمود ياسر عبد العزيز</v>
          </cell>
        </row>
        <row r="3181">
          <cell r="A3181">
            <v>10101040716</v>
          </cell>
          <cell r="B3181" t="str">
            <v>عهدة _نادر محمد سلام</v>
          </cell>
        </row>
        <row r="3182">
          <cell r="A3182">
            <v>10101040717</v>
          </cell>
          <cell r="B3182" t="str">
            <v>عهدة _مصطفى احمد رجاء عبد الوهاب</v>
          </cell>
        </row>
        <row r="3183">
          <cell r="A3183">
            <v>10101040718</v>
          </cell>
          <cell r="B3183" t="str">
            <v>عهدة _ سمير سيد بيومى على _ 4798</v>
          </cell>
        </row>
        <row r="3184">
          <cell r="A3184">
            <v>10101040719</v>
          </cell>
          <cell r="B3184" t="str">
            <v>عهدة _  تهامي عبد العال عبد الونيس -4826</v>
          </cell>
        </row>
        <row r="3185">
          <cell r="A3185">
            <v>10101040720</v>
          </cell>
          <cell r="B3185" t="str">
            <v>عهدة _ علام بسيوني طلبه</v>
          </cell>
        </row>
        <row r="3186">
          <cell r="A3186">
            <v>10101040721</v>
          </cell>
          <cell r="B3186" t="str">
            <v>عهدة _مانوج براجا</v>
          </cell>
        </row>
        <row r="3187">
          <cell r="A3187">
            <v>81010100101</v>
          </cell>
          <cell r="B3187" t="str">
            <v>جاري عملاء_شركة مهمات الشرق الاوسط_مشروع المطارات</v>
          </cell>
        </row>
        <row r="3188">
          <cell r="A3188">
            <v>81010100201</v>
          </cell>
          <cell r="B3188" t="str">
            <v>جاري عملاء_شركة فريسينة السعودية العربية_مشروع 1</v>
          </cell>
        </row>
        <row r="3189">
          <cell r="A3189">
            <v>81010100301</v>
          </cell>
          <cell r="B3189" t="str">
            <v>جاري عملاء_مؤسسة ساعة الاتقان للمقاولات_مديرية الزراعة وادي الدواسر</v>
          </cell>
        </row>
        <row r="3190">
          <cell r="A3190">
            <v>81010100401</v>
          </cell>
          <cell r="B3190" t="str">
            <v>جاري عملاء_الشركة المتحدة للصناعة ( يونيديكور ) _ المركز المالي</v>
          </cell>
        </row>
        <row r="3191">
          <cell r="A3191">
            <v>81010100501</v>
          </cell>
          <cell r="B3191" t="str">
            <v>جاري عملاء_شركة بيجة السعودية المحدودة_كلية السياحة والفندقة خميس مشيط</v>
          </cell>
        </row>
        <row r="3192">
          <cell r="A3192">
            <v>81010100601</v>
          </cell>
          <cell r="B3192" t="str">
            <v>جاري عملاء_شركة قادة البناء الحديث المحدودة_معرض الدفاع 151 باب حديد</v>
          </cell>
        </row>
        <row r="3193">
          <cell r="A3193">
            <v>81010100602</v>
          </cell>
          <cell r="B3193" t="str">
            <v>جاري عملاء_شركة قادة البناء الحديث المحدودة_معرض الدفاع ابواب الشطر</v>
          </cell>
        </row>
        <row r="3194">
          <cell r="A3194">
            <v>81010100701</v>
          </cell>
          <cell r="B3194" t="str">
            <v>جاري عملاء_مجموعة الزيادي للمقاولات العامة_فيلا سكنية 22 باب</v>
          </cell>
        </row>
        <row r="3195">
          <cell r="A3195">
            <v>81010100801</v>
          </cell>
          <cell r="B3195" t="str">
            <v>جاري عملاء_شركة التحرك السريع للتصميم_معرض المجوهرات</v>
          </cell>
        </row>
        <row r="3196">
          <cell r="A3196">
            <v>81010100901</v>
          </cell>
          <cell r="B3196" t="str">
            <v>جاري عملاء_مؤسسة مكنون الجزيره للمقاولات_شركة الكهرباء</v>
          </cell>
        </row>
        <row r="3197">
          <cell r="A3197">
            <v>81010101001</v>
          </cell>
          <cell r="B3197" t="str">
            <v>جاري عملاء_شركة المواطن الدولية_فلل الاندلس</v>
          </cell>
        </row>
        <row r="3198">
          <cell r="A3198">
            <v>81010101101</v>
          </cell>
          <cell r="B3198" t="str">
            <v>جاري عملاء_شركة بلت للمقاولات_فلل منطقة الدوادمي</v>
          </cell>
        </row>
        <row r="3199">
          <cell r="A3199">
            <v>81010101102</v>
          </cell>
          <cell r="B3199" t="str">
            <v>جاري عملاء_شركة بلت للمقاولات_فلل منطقة المجمعة</v>
          </cell>
        </row>
        <row r="3200">
          <cell r="A3200">
            <v>81010101103</v>
          </cell>
          <cell r="B3200" t="str">
            <v>جاري عملاء_شركة بلت للمقاولات_وصلات خشبية بالحلوق</v>
          </cell>
        </row>
        <row r="3201">
          <cell r="A3201">
            <v>81010101201</v>
          </cell>
          <cell r="B3201" t="str">
            <v>جاري عملاء_وكالة النقاط الاحترافية للدعاية والاعلان_ مشروع خاص.</v>
          </cell>
        </row>
        <row r="3202">
          <cell r="A3202">
            <v>81010101301</v>
          </cell>
          <cell r="B3202" t="str">
            <v>جاري عملاء_شركة أبناء محمد السعد العجلان العقارية_عمارة صلبوخ.</v>
          </cell>
        </row>
        <row r="3203">
          <cell r="A3203">
            <v>81010101401</v>
          </cell>
          <cell r="B3203" t="str">
            <v>جاري عملاء_شركة صلة الرياضية_مشروع البوليفارد</v>
          </cell>
        </row>
        <row r="3204">
          <cell r="A3204">
            <v>81010101501</v>
          </cell>
          <cell r="B3204" t="str">
            <v>جاري عملاء_شركة اضواء الخليل للمقاولات</v>
          </cell>
        </row>
        <row r="3205">
          <cell r="A3205">
            <v>81010101601</v>
          </cell>
          <cell r="B3205" t="str">
            <v>جاري عملاء_مؤسسة عايد خويلد مرزوق الرحيمي المطيري للمقاولات_فيلا سكنية</v>
          </cell>
        </row>
        <row r="3206">
          <cell r="A3206">
            <v>81010101701</v>
          </cell>
          <cell r="B3206" t="str">
            <v>جاري عملاء_شركة اهالينا المحدودة_SUPPORTING BUILDING</v>
          </cell>
        </row>
        <row r="3207">
          <cell r="A3207">
            <v>81010101702</v>
          </cell>
          <cell r="B3207" t="str">
            <v>جاري عملاء_شركة اهالينا المحدودة_Islamic Military Coalition</v>
          </cell>
        </row>
        <row r="3208">
          <cell r="A3208">
            <v>81010101703</v>
          </cell>
          <cell r="B3208" t="str">
            <v>جاري عملاء_شركة اهالينا المحدودة_مشروع فيلا القائد خليل</v>
          </cell>
        </row>
        <row r="3209">
          <cell r="A3209">
            <v>81010101704</v>
          </cell>
          <cell r="B3209" t="str">
            <v>جاري عملاء_شركة اهالينا المحدودة-العيادة</v>
          </cell>
        </row>
        <row r="3210">
          <cell r="A3210">
            <v>81010101801</v>
          </cell>
          <cell r="B3210" t="str">
            <v>جاري عملاء_عبدالله الموسي_تفاصيل الاستثمار (فيلا)</v>
          </cell>
        </row>
        <row r="3211">
          <cell r="A3211">
            <v>81010101901</v>
          </cell>
          <cell r="B3211" t="str">
            <v>جاري عملاء_شركة الاعمال التطويرية المحدودة_ منفذ الدرة</v>
          </cell>
        </row>
        <row r="3212">
          <cell r="A3212">
            <v>81010102001</v>
          </cell>
          <cell r="B3212" t="str">
            <v>جاري عملاء_شركة دروف</v>
          </cell>
        </row>
        <row r="3213">
          <cell r="A3213">
            <v>81010102101</v>
          </cell>
          <cell r="B3213" t="str">
            <v>جاري عملاء_شركة الرياض للصناعات المعدنية</v>
          </cell>
        </row>
        <row r="3214">
          <cell r="A3214">
            <v>81010102102</v>
          </cell>
          <cell r="B3214" t="str">
            <v>جاري عملاء_شركة الرياض للصناعات المعدنية_SITE-8HOUSINGريمكو</v>
          </cell>
        </row>
        <row r="3215">
          <cell r="A3215">
            <v>81010102103</v>
          </cell>
          <cell r="B3215" t="str">
            <v>جاري عملاء_شركة الرياض للصناعات المعدنية_مشروع المجمعة</v>
          </cell>
        </row>
        <row r="3216">
          <cell r="A3216">
            <v>81010102201</v>
          </cell>
          <cell r="B3216" t="str">
            <v>جاري عملاء_شركة الراجح الحديثة للمقاولات المحدودة_وزارة الاتصالات</v>
          </cell>
        </row>
        <row r="3217">
          <cell r="A3217">
            <v>81010102301</v>
          </cell>
          <cell r="B3217" t="str">
            <v>جاري عملاء_شركة ديم العمرانية للمقاولات_فيلا  ابو النجا</v>
          </cell>
        </row>
        <row r="3218">
          <cell r="A3218">
            <v>81010102401</v>
          </cell>
          <cell r="B3218" t="str">
            <v>جاري عملاء_شركة ديما الاعمال للتجارة_باب حريق+قواعد مكتبية</v>
          </cell>
        </row>
        <row r="3219">
          <cell r="A3219">
            <v>81010102402</v>
          </cell>
          <cell r="B3219" t="str">
            <v>جاري عملاء_شركة ديما الاعمال للتجارة_مشروع خاص7ابواب QUO.052-23</v>
          </cell>
        </row>
        <row r="3220">
          <cell r="A3220">
            <v>81010102501</v>
          </cell>
          <cell r="B3220" t="str">
            <v>جاري عملاء_MISS-LAMA</v>
          </cell>
        </row>
        <row r="3221">
          <cell r="A3221">
            <v>81010102601</v>
          </cell>
          <cell r="B3221" t="str">
            <v>جاري عملاء_شركة التعفف للاعمال الكهربائية</v>
          </cell>
        </row>
        <row r="3222">
          <cell r="A3222">
            <v>81010102701</v>
          </cell>
          <cell r="B3222" t="str">
            <v>جاري عملاء_شركة المنصورة للصناعات المعدنية-كباين</v>
          </cell>
        </row>
        <row r="3223">
          <cell r="A3223">
            <v>81010102702</v>
          </cell>
          <cell r="B3223" t="str">
            <v>جاري عملاء_شركة المنصورة للصناعات المعدنية-ابواب مصنع أنظمة الجديد</v>
          </cell>
        </row>
        <row r="3224">
          <cell r="A3224">
            <v>81010102801</v>
          </cell>
          <cell r="B3224" t="str">
            <v>جاري عملاء_شركة عبدالله سعيد السيد وشركاؤه للمقاولات</v>
          </cell>
        </row>
        <row r="3225">
          <cell r="A3225">
            <v>81010102901</v>
          </cell>
          <cell r="B3225" t="str">
            <v>جاري عملاء_مؤسسة النواصر التجارية</v>
          </cell>
        </row>
        <row r="3226">
          <cell r="A3226">
            <v>81010103001</v>
          </cell>
          <cell r="B3226" t="str">
            <v>جاري عملاء_شركة مان انتربرايز السعودية</v>
          </cell>
        </row>
        <row r="3227">
          <cell r="A3227">
            <v>81010200001</v>
          </cell>
          <cell r="B3227" t="str">
            <v>صندوق الخشب</v>
          </cell>
        </row>
        <row r="3228">
          <cell r="A3228">
            <v>81010300001</v>
          </cell>
          <cell r="B3228" t="str">
            <v>البنك الاهلي الخشب(SA68 1000 0021 6000 0012 5802)</v>
          </cell>
        </row>
        <row r="3229">
          <cell r="A3229">
            <v>81010400001</v>
          </cell>
          <cell r="B3229" t="str">
            <v>عهدة_ محمد فؤاد نصار</v>
          </cell>
        </row>
        <row r="3230">
          <cell r="A3230">
            <v>81010400006</v>
          </cell>
          <cell r="B3230" t="str">
            <v>عهدة_محمد فتحي فتحي طعيمة _ 4531</v>
          </cell>
        </row>
        <row r="3231">
          <cell r="A3231">
            <v>81010400007</v>
          </cell>
          <cell r="B3231" t="str">
            <v>عهدة_احمد سمير الوهيبي درازه _ 4609</v>
          </cell>
        </row>
        <row r="3232">
          <cell r="A3232">
            <v>81010400008</v>
          </cell>
          <cell r="B3232" t="str">
            <v>عهدة_محمد سعد طاهر ابو شحاتة _ 4446</v>
          </cell>
        </row>
        <row r="3233">
          <cell r="A3233">
            <v>81010400009</v>
          </cell>
          <cell r="B3233" t="str">
            <v>عهدة/ احمد سمير ابراهيم السيد _ 4444</v>
          </cell>
        </row>
        <row r="3234">
          <cell r="A3234">
            <v>81010400010</v>
          </cell>
          <cell r="B3234" t="str">
            <v>عهدة_سيد محمد المتولي</v>
          </cell>
        </row>
        <row r="3235">
          <cell r="A3235">
            <v>81010400015</v>
          </cell>
          <cell r="B3235" t="str">
            <v>عهدة_احمد وحيد يوسف _ 1006</v>
          </cell>
        </row>
        <row r="3236">
          <cell r="A3236">
            <v>81010400016</v>
          </cell>
          <cell r="B3236" t="str">
            <v>عهدة_وليد محمد ابراهيم الكناني</v>
          </cell>
        </row>
        <row r="3237">
          <cell r="A3237">
            <v>81010400017</v>
          </cell>
          <cell r="B3237" t="str">
            <v>عهدة_شادي حسين محمد النجار</v>
          </cell>
        </row>
        <row r="3238">
          <cell r="A3238">
            <v>81010400018</v>
          </cell>
          <cell r="B3238" t="str">
            <v>عهدة_محمد محمد وهبة كرم الله _ 4443</v>
          </cell>
        </row>
        <row r="3239">
          <cell r="A3239">
            <v>81010400019</v>
          </cell>
          <cell r="B3239" t="str">
            <v>عهدة_مجدي فكري سراج عامر</v>
          </cell>
        </row>
        <row r="3240">
          <cell r="A3240">
            <v>81010400020</v>
          </cell>
          <cell r="B3240" t="str">
            <v>عهدة_ايمن محمد عبدالسلام مندور</v>
          </cell>
        </row>
        <row r="3241">
          <cell r="A3241">
            <v>81010500001</v>
          </cell>
          <cell r="B3241" t="str">
            <v>مقدم _ تامين طبى.</v>
          </cell>
        </row>
        <row r="3242">
          <cell r="A3242">
            <v>81010500003</v>
          </cell>
          <cell r="B3242" t="str">
            <v>مقدم _ إيجارات مدفوعة مقدما.</v>
          </cell>
        </row>
        <row r="3243">
          <cell r="A3243">
            <v>81010601001</v>
          </cell>
          <cell r="B3243" t="str">
            <v>صنف/ أخشاب ..</v>
          </cell>
        </row>
        <row r="3244">
          <cell r="A3244">
            <v>81010601002</v>
          </cell>
          <cell r="B3244" t="str">
            <v>صنف_خشب سويدي-م3</v>
          </cell>
        </row>
        <row r="3245">
          <cell r="A3245">
            <v>81010601003</v>
          </cell>
          <cell r="B3245" t="str">
            <v>صنف_خشب ميرنتي-م3</v>
          </cell>
        </row>
        <row r="3246">
          <cell r="A3246">
            <v>81010601004</v>
          </cell>
          <cell r="B3246" t="str">
            <v>صنف_خشب تيك-م3</v>
          </cell>
        </row>
        <row r="3247">
          <cell r="A3247">
            <v>81010601005</v>
          </cell>
          <cell r="B3247" t="str">
            <v>صنف_خشب جوز امريكي-م3</v>
          </cell>
        </row>
        <row r="3248">
          <cell r="A3248">
            <v>81010601006</v>
          </cell>
          <cell r="B3248" t="str">
            <v>صنف_خشب سنديان-اوك-م3</v>
          </cell>
        </row>
        <row r="3249">
          <cell r="A3249">
            <v>81010601007</v>
          </cell>
          <cell r="B3249" t="str">
            <v>صنف_خشب زان-م3</v>
          </cell>
        </row>
        <row r="3250">
          <cell r="A3250">
            <v>81010601008</v>
          </cell>
          <cell r="B3250" t="str">
            <v>صنف_حشوات-فونتكس صوليد</v>
          </cell>
        </row>
        <row r="3251">
          <cell r="A3251">
            <v>81010601009</v>
          </cell>
          <cell r="B3251" t="str">
            <v>صنف_حشوات-فونتكس مفرغ</v>
          </cell>
        </row>
        <row r="3252">
          <cell r="A3252">
            <v>81010601010</v>
          </cell>
          <cell r="B3252" t="str">
            <v>صنف_حشوات-فونتكس HALSPAN-60MIN-2135*915*54</v>
          </cell>
        </row>
        <row r="3253">
          <cell r="A3253">
            <v>81010601011</v>
          </cell>
          <cell r="B3253" t="str">
            <v>صنف_حشوات-فونتكس HALSPAN-60MIN-2200*1000*54</v>
          </cell>
        </row>
        <row r="3254">
          <cell r="A3254">
            <v>81010601012</v>
          </cell>
          <cell r="B3254" t="str">
            <v>صنف_حشوات-فونتكس HALSPAN-90MIN-2135*915*64</v>
          </cell>
        </row>
        <row r="3255">
          <cell r="A3255">
            <v>81010601013</v>
          </cell>
          <cell r="B3255" t="str">
            <v>صنف_ام دي اف 36مم اخضر</v>
          </cell>
        </row>
        <row r="3256">
          <cell r="A3256">
            <v>81010601014</v>
          </cell>
          <cell r="B3256" t="str">
            <v>صنف_ام دي اف 18مم اخضر</v>
          </cell>
        </row>
        <row r="3257">
          <cell r="A3257">
            <v>81010601015</v>
          </cell>
          <cell r="B3257" t="str">
            <v>صنف_ام دي اف 11مم اخضر</v>
          </cell>
        </row>
        <row r="3258">
          <cell r="A3258">
            <v>81010601016</v>
          </cell>
          <cell r="B3258" t="str">
            <v>صنف_ام دي اف 7 مم اخضر</v>
          </cell>
        </row>
        <row r="3259">
          <cell r="A3259">
            <v>81010601017</v>
          </cell>
          <cell r="B3259" t="str">
            <v>صنف_ام دي اف 4مم اخضر</v>
          </cell>
        </row>
        <row r="3260">
          <cell r="A3260">
            <v>81010601018</v>
          </cell>
          <cell r="B3260" t="str">
            <v>صنف_ام دي اف 18 مم بني</v>
          </cell>
        </row>
        <row r="3261">
          <cell r="A3261">
            <v>81010601019</v>
          </cell>
          <cell r="B3261" t="str">
            <v>صنف_ام دي اف 7 مم بني</v>
          </cell>
        </row>
        <row r="3262">
          <cell r="A3262">
            <v>81010601020</v>
          </cell>
          <cell r="B3262" t="str">
            <v>صنف_ام دي اف 4 مم بني</v>
          </cell>
        </row>
        <row r="3263">
          <cell r="A3263">
            <v>81010601021</v>
          </cell>
          <cell r="B3263" t="str">
            <v>صنف_ام دي اف 18 مم بني جامبو</v>
          </cell>
        </row>
        <row r="3264">
          <cell r="A3264">
            <v>81010601022</v>
          </cell>
          <cell r="B3264" t="str">
            <v>صنف_ام دي اف 7 مم بني جامبو</v>
          </cell>
        </row>
        <row r="3265">
          <cell r="A3265">
            <v>81010601023</v>
          </cell>
          <cell r="B3265" t="str">
            <v>صنف_ام دي اف ميلامين 18 مم جامبو كود 930</v>
          </cell>
        </row>
        <row r="3266">
          <cell r="A3266">
            <v>81010601024</v>
          </cell>
          <cell r="B3266" t="str">
            <v>صنف_ام دي اف ميلامين 8 مم جامبو كود 930</v>
          </cell>
        </row>
        <row r="3267">
          <cell r="A3267">
            <v>81010601025</v>
          </cell>
          <cell r="B3267" t="str">
            <v>صنف_قشرة جوز طبيعي-م2</v>
          </cell>
        </row>
        <row r="3268">
          <cell r="A3268">
            <v>81010601026</v>
          </cell>
          <cell r="B3268" t="str">
            <v>صنف_قشرة جوز صناعي-م2</v>
          </cell>
        </row>
        <row r="3269">
          <cell r="A3269">
            <v>81010601027</v>
          </cell>
          <cell r="B3269" t="str">
            <v>صنف_قشرة شيري-م2</v>
          </cell>
        </row>
        <row r="3270">
          <cell r="A3270">
            <v>81010601028</v>
          </cell>
          <cell r="B3270" t="str">
            <v>صنف_فورميكا لون 808</v>
          </cell>
        </row>
        <row r="3271">
          <cell r="A3271">
            <v>81010601029</v>
          </cell>
          <cell r="B3271" t="str">
            <v>صنف_فورميكا لون 713</v>
          </cell>
        </row>
        <row r="3272">
          <cell r="A3272">
            <v>81010601030</v>
          </cell>
          <cell r="B3272" t="str">
            <v>صنف_فورميكا لون 930</v>
          </cell>
        </row>
        <row r="3273">
          <cell r="A3273">
            <v>81010601031</v>
          </cell>
          <cell r="B3273" t="str">
            <v>صنف_فورميكا لون 4500</v>
          </cell>
        </row>
        <row r="3274">
          <cell r="A3274">
            <v>81010601032</v>
          </cell>
          <cell r="B3274" t="str">
            <v>صنف_ابلاكاش 18مم</v>
          </cell>
        </row>
        <row r="3275">
          <cell r="A3275">
            <v>81010602001</v>
          </cell>
          <cell r="B3275" t="str">
            <v>صنف_تيوب حديد مقاس 100*100مم</v>
          </cell>
        </row>
        <row r="3276">
          <cell r="A3276">
            <v>81010602002</v>
          </cell>
          <cell r="B3276" t="str">
            <v>صنف_تيوب حديد مقاس 25*50مم</v>
          </cell>
        </row>
        <row r="3277">
          <cell r="A3277">
            <v>81010602003</v>
          </cell>
          <cell r="B3277" t="str">
            <v>صنف_تيوب حديد مقاس 50*50مم</v>
          </cell>
        </row>
        <row r="3278">
          <cell r="A3278">
            <v>81010602004</v>
          </cell>
          <cell r="B3278" t="str">
            <v>صنف_تيوب حديد مقاس 20*40مم</v>
          </cell>
        </row>
        <row r="3279">
          <cell r="A3279">
            <v>81010602005</v>
          </cell>
          <cell r="B3279" t="str">
            <v>صنف_تيوب حديد مقاس 60*30مم</v>
          </cell>
        </row>
        <row r="3280">
          <cell r="A3280">
            <v>81010602006</v>
          </cell>
          <cell r="B3280" t="str">
            <v>صنف_زاوية حديد مقاس 40*40مم</v>
          </cell>
        </row>
        <row r="3281">
          <cell r="A3281">
            <v>81010602007</v>
          </cell>
          <cell r="B3281" t="str">
            <v>صنف_شيت حديد مقاس 1.2*1220*2440مم</v>
          </cell>
        </row>
        <row r="3282">
          <cell r="A3282">
            <v>81010603001</v>
          </cell>
          <cell r="B3282" t="str">
            <v>صنف/ مواد دهان ..</v>
          </cell>
        </row>
        <row r="3283">
          <cell r="A3283">
            <v>81010603002</v>
          </cell>
          <cell r="B3283" t="str">
            <v>صنف_سلر شفاف ناري021_ماس</v>
          </cell>
        </row>
        <row r="3284">
          <cell r="A3284">
            <v>81010603003</v>
          </cell>
          <cell r="B3284" t="str">
            <v>صنف_لكر مطفي ناري شفاف032_ماس</v>
          </cell>
        </row>
        <row r="3285">
          <cell r="A3285">
            <v>81010603004</v>
          </cell>
          <cell r="B3285" t="str">
            <v>صنف_اكريلك ثنر 8001A_ماس</v>
          </cell>
        </row>
        <row r="3286">
          <cell r="A3286">
            <v>81010603005</v>
          </cell>
          <cell r="B3286" t="str">
            <v>صنف_صبغة ستين 13_ماس</v>
          </cell>
        </row>
        <row r="3287">
          <cell r="A3287">
            <v>81010603006</v>
          </cell>
          <cell r="B3287" t="str">
            <v>صنف_ايبوكسي برايم رمادي92017</v>
          </cell>
        </row>
        <row r="3288">
          <cell r="A3288">
            <v>81010603007</v>
          </cell>
          <cell r="B3288" t="str">
            <v>صنف_منشف ايبوكسي450</v>
          </cell>
        </row>
        <row r="3289">
          <cell r="A3289">
            <v>81010603008</v>
          </cell>
          <cell r="B3289" t="str">
            <v>صنف_ايبوكسي تنر135</v>
          </cell>
        </row>
        <row r="3290">
          <cell r="A3290">
            <v>81010604001</v>
          </cell>
          <cell r="B3290" t="str">
            <v>صنف/ اكسسوار ..</v>
          </cell>
        </row>
        <row r="3291">
          <cell r="A3291">
            <v>81010604002</v>
          </cell>
          <cell r="B3291" t="str">
            <v>صنف_SP602 - Vertical Rod Exit Device-Simplex-مقبض طوارئ</v>
          </cell>
        </row>
        <row r="3292">
          <cell r="A3292">
            <v>81010604003</v>
          </cell>
          <cell r="B3292" t="str">
            <v>صنف_Simplex - MS0101 dia 20x ;L 145mm-lever handle</v>
          </cell>
        </row>
        <row r="3293">
          <cell r="A3293">
            <v>81010604004</v>
          </cell>
          <cell r="B3293" t="str">
            <v>صنف_SPX 6000 - Simplex-DOOR CLOSER</v>
          </cell>
        </row>
        <row r="3294">
          <cell r="A3294">
            <v>81010604005</v>
          </cell>
          <cell r="B3294" t="str">
            <v>صنف_SPX 100 -Flush Boltترباس</v>
          </cell>
        </row>
        <row r="3295">
          <cell r="A3295">
            <v>81010604006</v>
          </cell>
          <cell r="B3295" t="str">
            <v>صنف_External Handle W/o Cylinder</v>
          </cell>
        </row>
        <row r="3296">
          <cell r="A3296">
            <v>81010604007</v>
          </cell>
          <cell r="B3296" t="str">
            <v>صنف_Mortise Sash Lock-Simplex</v>
          </cell>
        </row>
        <row r="3297">
          <cell r="A3297">
            <v>81010604008</v>
          </cell>
          <cell r="B3297" t="str">
            <v>صنف_Mortise Sash Lock -WC-Simplex</v>
          </cell>
        </row>
        <row r="3298">
          <cell r="A3298">
            <v>81010604009</v>
          </cell>
          <cell r="B3298" t="str">
            <v>صنف_7436 AR-689 - DOOR CLOSER Dorma KABA</v>
          </cell>
        </row>
        <row r="3299">
          <cell r="A3299">
            <v>81010605001</v>
          </cell>
          <cell r="B3299" t="str">
            <v>صنف/ قطع غيار ومهمات ..</v>
          </cell>
        </row>
        <row r="3300">
          <cell r="A3300">
            <v>81010606001</v>
          </cell>
          <cell r="B3300" t="str">
            <v>مخزن انتاج تام ابواب خشبية.</v>
          </cell>
        </row>
        <row r="3301">
          <cell r="A3301">
            <v>81010606002</v>
          </cell>
          <cell r="B3301" t="str">
            <v>مخزن انتاج تام ابواب معدنية..</v>
          </cell>
        </row>
        <row r="3302">
          <cell r="A3302">
            <v>81010607001</v>
          </cell>
          <cell r="B3302" t="str">
            <v>مخزن تحت التشغيل ابواب خشبية.</v>
          </cell>
        </row>
        <row r="3303">
          <cell r="A3303">
            <v>81010608001</v>
          </cell>
          <cell r="B3303" t="str">
            <v>صنف_جبس رطوبة مقاس16*1200*2400مم</v>
          </cell>
        </row>
        <row r="3304">
          <cell r="A3304">
            <v>81010609001</v>
          </cell>
          <cell r="B3304" t="str">
            <v>صنف_كلادينج شيت</v>
          </cell>
        </row>
        <row r="3305">
          <cell r="A3305">
            <v>81010610001</v>
          </cell>
          <cell r="B3305" t="str">
            <v>صنف_سليكون اسود</v>
          </cell>
        </row>
        <row r="3306">
          <cell r="A3306">
            <v>81010611001</v>
          </cell>
          <cell r="B3306" t="str">
            <v>صنف_فوم POLYOL</v>
          </cell>
        </row>
        <row r="3307">
          <cell r="A3307">
            <v>81010612001</v>
          </cell>
          <cell r="B3307" t="str">
            <v>صنف_غراء حبيبي الماني -التوريدات الذهبية</v>
          </cell>
        </row>
        <row r="3308">
          <cell r="A3308">
            <v>81010612002</v>
          </cell>
          <cell r="B3308" t="str">
            <v>صنف_غراء حراري الماني -التوريدات الذهبية</v>
          </cell>
        </row>
        <row r="3309">
          <cell r="A3309">
            <v>81010612003</v>
          </cell>
          <cell r="B3309" t="str">
            <v>صنف_غراء حراري-ريتفر للدهانات</v>
          </cell>
        </row>
        <row r="3310">
          <cell r="A3310">
            <v>81010613001</v>
          </cell>
          <cell r="B3310" t="str">
            <v>صنف_سيل حريق  مقاس 15*4مم</v>
          </cell>
        </row>
        <row r="3311">
          <cell r="A3311">
            <v>81010614001</v>
          </cell>
          <cell r="B3311" t="str">
            <v>صنف_سندويتش بنل مقاس 50مم</v>
          </cell>
        </row>
        <row r="3312">
          <cell r="A3312">
            <v>81010615001</v>
          </cell>
          <cell r="B3312" t="str">
            <v>صنف_بلاط ارضيات واسقف</v>
          </cell>
        </row>
        <row r="3313">
          <cell r="A3313">
            <v>81010616001</v>
          </cell>
          <cell r="B3313" t="str">
            <v>صنف_مواد كهرباء</v>
          </cell>
        </row>
        <row r="3314">
          <cell r="A3314">
            <v>81010617001</v>
          </cell>
          <cell r="B3314" t="str">
            <v>صنف_زجاج شباك وباب</v>
          </cell>
        </row>
        <row r="3315">
          <cell r="A3315">
            <v>81010700001</v>
          </cell>
          <cell r="B3315" t="str">
            <v>جاري مصنع انظمة الالمنيوم الانشائي</v>
          </cell>
        </row>
        <row r="3316">
          <cell r="A3316">
            <v>81010700002</v>
          </cell>
          <cell r="B3316" t="str">
            <v>جاري مصنع تقنية الطلاء للصناعة</v>
          </cell>
        </row>
        <row r="3317">
          <cell r="A3317">
            <v>81010700003</v>
          </cell>
          <cell r="B3317" t="str">
            <v>جاري مصنع واجهات الرياض للزجاج</v>
          </cell>
        </row>
        <row r="3318">
          <cell r="A3318">
            <v>81010800001</v>
          </cell>
          <cell r="B3318" t="str">
            <v>مدينون/ احمد فؤاد سراج الدين _ دفعات تحت حساب العمولة</v>
          </cell>
        </row>
        <row r="3319">
          <cell r="A3319">
            <v>81010800002</v>
          </cell>
          <cell r="B3319" t="str">
            <v>مدينون _ سلف عاملين</v>
          </cell>
        </row>
        <row r="3320">
          <cell r="A3320">
            <v>81010800003</v>
          </cell>
          <cell r="B3320" t="str">
            <v>مدينون_شركة اهالينا المحدودة</v>
          </cell>
        </row>
        <row r="3321">
          <cell r="A3321">
            <v>81010800004</v>
          </cell>
          <cell r="B3321" t="str">
            <v>عملاء مبيعات نقدية</v>
          </cell>
        </row>
        <row r="3322">
          <cell r="A3322">
            <v>81010900001</v>
          </cell>
          <cell r="B3322" t="str">
            <v>VAT المشتريات 15%</v>
          </cell>
        </row>
        <row r="3323">
          <cell r="A3323">
            <v>81011000001</v>
          </cell>
          <cell r="B3323" t="str">
            <v>ضمان اعمال شركة المواطن الدولية _ فلل الاندلس</v>
          </cell>
        </row>
        <row r="3324">
          <cell r="A3324">
            <v>81011000002</v>
          </cell>
          <cell r="B3324" t="str">
            <v>ضمان اعمال_شركة الاعمال التطويرية_مشروع الدرة</v>
          </cell>
        </row>
        <row r="3325">
          <cell r="A3325">
            <v>81011201001</v>
          </cell>
          <cell r="B3325" t="str">
            <v>اوراق قبض مارس 2023</v>
          </cell>
        </row>
        <row r="3326">
          <cell r="A3326">
            <v>81011201002</v>
          </cell>
          <cell r="B3326" t="str">
            <v>اوراق قبض ابرايل 2023</v>
          </cell>
        </row>
        <row r="3327">
          <cell r="A3327">
            <v>81011201003</v>
          </cell>
          <cell r="B3327" t="str">
            <v>اوراق قبض اغسطس 2023</v>
          </cell>
        </row>
        <row r="3328">
          <cell r="A3328">
            <v>81011202001</v>
          </cell>
          <cell r="B3328" t="str">
            <v>اعتماد مستندي_شركة الاعمال التطويرية</v>
          </cell>
        </row>
        <row r="3329">
          <cell r="A3329">
            <v>81011202002</v>
          </cell>
          <cell r="B3329" t="str">
            <v>اعتماد مستندي_شركة الرياض للصناعات المعدنية</v>
          </cell>
        </row>
        <row r="3330">
          <cell r="A3330">
            <v>81011400001</v>
          </cell>
          <cell r="B3330" t="str">
            <v>اعمال تحت التنفيذ عام 2022م.</v>
          </cell>
        </row>
        <row r="3331">
          <cell r="A3331">
            <v>81020100001</v>
          </cell>
          <cell r="B3331" t="str">
            <v>اثاث وتجهيزات_الادارة</v>
          </cell>
        </row>
        <row r="3332">
          <cell r="A3332">
            <v>81020100002</v>
          </cell>
          <cell r="B3332" t="str">
            <v>اجهزة وحاسبات وبرامج_الادارة</v>
          </cell>
        </row>
        <row r="3333">
          <cell r="A3333">
            <v>81020200001</v>
          </cell>
          <cell r="B3333" t="str">
            <v>اثاث وتجهيزات وديكورات_المصنع</v>
          </cell>
        </row>
        <row r="3334">
          <cell r="A3334">
            <v>81020200002</v>
          </cell>
          <cell r="B3334" t="str">
            <v>اجهزة والات ومعدات_المصنع</v>
          </cell>
        </row>
        <row r="3335">
          <cell r="A3335">
            <v>81020200003</v>
          </cell>
          <cell r="B3335" t="str">
            <v>اجهزة وحاسبات_المصنع</v>
          </cell>
        </row>
        <row r="3336">
          <cell r="A3336">
            <v>81020200004</v>
          </cell>
          <cell r="B3336" t="str">
            <v>عدد وادوات_المصنع</v>
          </cell>
        </row>
        <row r="3337">
          <cell r="A3337">
            <v>81020200005</v>
          </cell>
          <cell r="B3337" t="str">
            <v>اثاث وتجهيزات السكن.</v>
          </cell>
        </row>
        <row r="3338">
          <cell r="A3338">
            <v>81020300001</v>
          </cell>
          <cell r="B3338" t="str">
            <v>اثاث وتجهيزات الابواب المعدنية</v>
          </cell>
        </row>
        <row r="3339">
          <cell r="A3339">
            <v>81020300002</v>
          </cell>
          <cell r="B3339" t="str">
            <v>اجهزة والات ومعدات _ الابواب المعدنية</v>
          </cell>
        </row>
        <row r="3340">
          <cell r="A3340">
            <v>81020300003</v>
          </cell>
          <cell r="B3340" t="str">
            <v>عدد وادوات _ الابواب المعدنية</v>
          </cell>
        </row>
        <row r="3341">
          <cell r="A3341">
            <v>81020300004</v>
          </cell>
          <cell r="B3341" t="str">
            <v>اجهزة وحاسبات وبرامج_ الابواب المعدنية</v>
          </cell>
        </row>
        <row r="3342">
          <cell r="A3342">
            <v>81030000001</v>
          </cell>
          <cell r="B3342" t="str">
            <v>اصول تحت التجهيز مصنع الابواب المعدنية.</v>
          </cell>
        </row>
        <row r="3343">
          <cell r="A3343">
            <v>82010100001</v>
          </cell>
          <cell r="B3343" t="str">
            <v>مورد_شركة الاخشاب العالمية المحدودة</v>
          </cell>
        </row>
        <row r="3344">
          <cell r="A3344">
            <v>82010100002</v>
          </cell>
          <cell r="B3344" t="str">
            <v>مورد_شركة نجمة للتجارة و المقاولات</v>
          </cell>
        </row>
        <row r="3345">
          <cell r="A3345">
            <v>82010100003</v>
          </cell>
          <cell r="B3345" t="str">
            <v>مورد_شركة ستره الوطنية للاخشاب المحدودة</v>
          </cell>
        </row>
        <row r="3346">
          <cell r="A3346">
            <v>82010100004</v>
          </cell>
          <cell r="B3346" t="str">
            <v>مورد_مؤسسة مملكة الاخشاب التجارية</v>
          </cell>
        </row>
        <row r="3347">
          <cell r="A3347">
            <v>82010100005</v>
          </cell>
          <cell r="B3347" t="str">
            <v>مورد_شركة عبدالرحمن محمد السحيباني للتجارة</v>
          </cell>
        </row>
        <row r="3348">
          <cell r="A3348">
            <v>82010100006</v>
          </cell>
          <cell r="B3348" t="str">
            <v>مورد_شركة الاتقان والتجهيزات المعدنية</v>
          </cell>
        </row>
        <row r="3349">
          <cell r="A3349">
            <v>82010100007</v>
          </cell>
          <cell r="B3349" t="str">
            <v>مورد_مؤسسة عدة ومسمار للتجارة</v>
          </cell>
        </row>
        <row r="3350">
          <cell r="A3350">
            <v>82010100009</v>
          </cell>
          <cell r="B3350" t="str">
            <v>مورد_شركة اعمال صحاري للمقاولات - حاوية مخلفات</v>
          </cell>
        </row>
        <row r="3351">
          <cell r="A3351">
            <v>82010100010</v>
          </cell>
          <cell r="B3351" t="str">
            <v>مورد_عبدالعزيز بن صالح بن سليمان التويجري - ايجار مصنع الخشب</v>
          </cell>
        </row>
        <row r="3352">
          <cell r="A3352">
            <v>82010100011</v>
          </cell>
          <cell r="B3352" t="str">
            <v>مورد_الشركة السعودية للآلات الصناعية المحدودة - سيمكو</v>
          </cell>
        </row>
        <row r="3353">
          <cell r="A3353">
            <v>82010100013</v>
          </cell>
          <cell r="B3353" t="str">
            <v>مورد_مؤسسة التوريدات الذهبية التجارية</v>
          </cell>
        </row>
        <row r="3354">
          <cell r="A3354">
            <v>82010100014</v>
          </cell>
          <cell r="B3354" t="str">
            <v>مورد_شركة مصنع الجزيرة للدهانات</v>
          </cell>
        </row>
        <row r="3355">
          <cell r="A3355">
            <v>82010100015</v>
          </cell>
          <cell r="B3355" t="str">
            <v>مورد_مؤسسة اضواء رهوان للتجارة</v>
          </cell>
        </row>
        <row r="3356">
          <cell r="A3356">
            <v>82010100017</v>
          </cell>
          <cell r="B3356" t="str">
            <v>مورد_شركة الدريس للصناعة والتجارة (اليتكو)</v>
          </cell>
        </row>
        <row r="3357">
          <cell r="A3357">
            <v>82010100019</v>
          </cell>
          <cell r="B3357" t="str">
            <v>مورد_مصنع شركة المناشي للابواب الحديدية</v>
          </cell>
        </row>
        <row r="3358">
          <cell r="A3358">
            <v>82010100020</v>
          </cell>
          <cell r="B3358" t="str">
            <v>مورد_شركة محمد عبدالرزاق المهيدب واولادة</v>
          </cell>
        </row>
        <row r="3359">
          <cell r="A3359">
            <v>82010100021</v>
          </cell>
          <cell r="B3359" t="str">
            <v>مورد_شركة ابراهيم عبدالرحمن المانع للتجارة والصناعة</v>
          </cell>
        </row>
        <row r="3360">
          <cell r="A3360">
            <v>82010100022</v>
          </cell>
          <cell r="B3360" t="str">
            <v>مورد_مؤسسة خالد محفوظ باحيدرة للتجارة</v>
          </cell>
        </row>
        <row r="3361">
          <cell r="A3361">
            <v>82010100023</v>
          </cell>
          <cell r="B3361" t="str">
            <v>مورد_شركة عثمان عبدالرحمن العصيمي وشركاه</v>
          </cell>
        </row>
        <row r="3362">
          <cell r="A3362">
            <v>82010100024</v>
          </cell>
          <cell r="B3362" t="str">
            <v>مورد_مؤسسة صفا العاصمة للمقاولات</v>
          </cell>
        </row>
        <row r="3363">
          <cell r="A3363">
            <v>82010100025</v>
          </cell>
          <cell r="B3363" t="str">
            <v>مورد_شركة مجموعة ماس الاهلية</v>
          </cell>
        </row>
        <row r="3364">
          <cell r="A3364">
            <v>82010100026</v>
          </cell>
          <cell r="B3364" t="str">
            <v>مورد_مؤسسة الغابة للاخشاب التجارية</v>
          </cell>
        </row>
        <row r="3365">
          <cell r="A3365">
            <v>82010100027</v>
          </cell>
          <cell r="B3365" t="str">
            <v>مورد_شركة مصدر لمواد النجارة التجارية</v>
          </cell>
        </row>
        <row r="3366">
          <cell r="A3366">
            <v>82010100028</v>
          </cell>
          <cell r="B3366" t="str">
            <v>مورد_شركة الاندلس القابضة</v>
          </cell>
        </row>
        <row r="3367">
          <cell r="A3367">
            <v>82010100029</v>
          </cell>
          <cell r="B3367" t="str">
            <v>مورد_شركة ريتفر للدهانات</v>
          </cell>
        </row>
        <row r="3368">
          <cell r="A3368">
            <v>82010100030</v>
          </cell>
          <cell r="B3368" t="str">
            <v>مورد_شركة طريق الكون المحدودة</v>
          </cell>
        </row>
        <row r="3369">
          <cell r="A3369">
            <v>82010100031</v>
          </cell>
          <cell r="B3369" t="str">
            <v>مورد_مصنع التحف الفريدة للنجارة</v>
          </cell>
        </row>
        <row r="3370">
          <cell r="A3370">
            <v>82010100032</v>
          </cell>
          <cell r="B3370" t="str">
            <v>مورد_شركة تقنية الالات والمعدات الحديثة للصيانة</v>
          </cell>
        </row>
        <row r="3371">
          <cell r="A3371">
            <v>82010100033</v>
          </cell>
          <cell r="B3371" t="str">
            <v>مورد_مؤسسة سعاد حسين عبدالله الحارثي للتجارة</v>
          </cell>
        </row>
        <row r="3372">
          <cell r="A3372">
            <v>82010100034</v>
          </cell>
          <cell r="B3372" t="str">
            <v>مورد_شركة الرياض للصناعات المعدنية</v>
          </cell>
        </row>
        <row r="3373">
          <cell r="A3373">
            <v>82010100035</v>
          </cell>
          <cell r="B3373" t="str">
            <v>مورد_شركة الازمنة المتقدمة للمقاولات العامة</v>
          </cell>
        </row>
        <row r="3374">
          <cell r="A3374">
            <v>82010100036</v>
          </cell>
          <cell r="B3374" t="str">
            <v>مورد_مؤسسة جاسم محمد جاسم ال عيد التجارية</v>
          </cell>
        </row>
        <row r="3375">
          <cell r="A3375">
            <v>82010100037</v>
          </cell>
          <cell r="B3375" t="str">
            <v>مورد_شركة جرون العقارية</v>
          </cell>
        </row>
        <row r="3376">
          <cell r="A3376">
            <v>82010100038</v>
          </cell>
          <cell r="B3376" t="str">
            <v>مورد_شركة منصور المساعد للتجارة والمقاولات</v>
          </cell>
        </row>
        <row r="3377">
          <cell r="A3377">
            <v>82010100039</v>
          </cell>
          <cell r="B3377" t="str">
            <v>مورد_شركة موارد القيادة للخدمات التجارية</v>
          </cell>
        </row>
        <row r="3378">
          <cell r="A3378">
            <v>82010100040</v>
          </cell>
          <cell r="B3378" t="str">
            <v>مورد_الشركة الموحدة الرائدة للصناعة والتجارة المحدودة</v>
          </cell>
        </row>
        <row r="3379">
          <cell r="A3379">
            <v>82010100041</v>
          </cell>
          <cell r="B3379" t="str">
            <v>مورد_شركة ثنايا البرق للتجارة</v>
          </cell>
        </row>
        <row r="3380">
          <cell r="A3380">
            <v>82010100042</v>
          </cell>
          <cell r="B3380" t="str">
            <v>مورد خارجي_ITS TESTING SERVICED_انترتك</v>
          </cell>
        </row>
        <row r="3381">
          <cell r="A3381">
            <v>82010100043</v>
          </cell>
          <cell r="B3381" t="str">
            <v>مورد_شركة عالم الاخشاب للتجارة</v>
          </cell>
        </row>
        <row r="3382">
          <cell r="A3382">
            <v>82010100044</v>
          </cell>
          <cell r="B3382" t="str">
            <v>مورد_شركة الواح الخليج التجارية</v>
          </cell>
        </row>
        <row r="3383">
          <cell r="A3383">
            <v>82010100045</v>
          </cell>
          <cell r="B3383" t="str">
            <v>مورد_شركة التلال الزجاجية للتجارة</v>
          </cell>
        </row>
        <row r="3384">
          <cell r="A3384">
            <v>82010100046</v>
          </cell>
          <cell r="B3384" t="str">
            <v>مورد_شركة الراجحي للبناء والتعمير</v>
          </cell>
        </row>
        <row r="3385">
          <cell r="A3385">
            <v>82010100047</v>
          </cell>
          <cell r="B3385" t="str">
            <v>مورد_مؤسسة النمر لمواد البناء</v>
          </cell>
        </row>
        <row r="3386">
          <cell r="A3386">
            <v>82010100048</v>
          </cell>
          <cell r="B3386" t="str">
            <v>مورد_شركة بيت التطور للتجارة</v>
          </cell>
        </row>
        <row r="3387">
          <cell r="A3387">
            <v>82010100049</v>
          </cell>
          <cell r="B3387" t="str">
            <v>مورد_شركة الشرق الاوسط الحديث المحدودة</v>
          </cell>
        </row>
        <row r="3388">
          <cell r="A3388">
            <v>82010100050</v>
          </cell>
          <cell r="B3388" t="str">
            <v>مورد_شركة التجهيزات والمشاريع العربية</v>
          </cell>
        </row>
        <row r="3389">
          <cell r="A3389">
            <v>82010100051</v>
          </cell>
          <cell r="B3389" t="str">
            <v>مورد_شركة اصلاح الخليج للاستثمار</v>
          </cell>
        </row>
        <row r="3390">
          <cell r="A3390">
            <v>82010100052</v>
          </cell>
          <cell r="B3390" t="str">
            <v>مورد_شركة فولاذ الخليج للتجارة</v>
          </cell>
        </row>
        <row r="3391">
          <cell r="A3391">
            <v>82010100053</v>
          </cell>
          <cell r="B3391" t="str">
            <v>مورد_شركة مصدر لمواد البناء</v>
          </cell>
        </row>
        <row r="3392">
          <cell r="A3392">
            <v>82010100054</v>
          </cell>
          <cell r="B3392" t="str">
            <v>مورد_مؤسسة وسائل الاعمار للتجارة</v>
          </cell>
        </row>
        <row r="3393">
          <cell r="A3393">
            <v>82010100055</v>
          </cell>
          <cell r="B3393" t="str">
            <v>مورد_مصنع تحت الشمس للاعمال المعدنية</v>
          </cell>
        </row>
        <row r="3394">
          <cell r="A3394">
            <v>82010100056</v>
          </cell>
          <cell r="B3394" t="str">
            <v>مورد_شركة مكعبات للخدمات البيئية-الحاوية</v>
          </cell>
        </row>
        <row r="3395">
          <cell r="A3395">
            <v>82010200001</v>
          </cell>
          <cell r="B3395" t="str">
            <v>مقاول_مؤسسة كيان الفن للمقاولات - احمد عطيه</v>
          </cell>
        </row>
        <row r="3396">
          <cell r="A3396">
            <v>82010200002</v>
          </cell>
          <cell r="B3396" t="str">
            <v>مقاول_محمد احمد محمد السيد ( تركيبات )</v>
          </cell>
        </row>
        <row r="3397">
          <cell r="A3397">
            <v>82010200003</v>
          </cell>
          <cell r="B3397" t="str">
            <v>مقاول_حازم محمد عبدالعزيز محمد</v>
          </cell>
        </row>
        <row r="3398">
          <cell r="A3398">
            <v>82010200004</v>
          </cell>
          <cell r="B3398" t="str">
            <v>مقاول_مدحت سعد علي البريشي</v>
          </cell>
        </row>
        <row r="3399">
          <cell r="A3399">
            <v>82010200005</v>
          </cell>
          <cell r="B3399" t="str">
            <v>مقاول_ربيع فتحي حامد الدسوقي</v>
          </cell>
        </row>
        <row r="3400">
          <cell r="A3400">
            <v>82010200006</v>
          </cell>
          <cell r="B3400" t="str">
            <v>مقاول_مدني اقبال عبد الرشيد</v>
          </cell>
        </row>
        <row r="3401">
          <cell r="A3401">
            <v>82010200007</v>
          </cell>
          <cell r="B3401" t="str">
            <v>مقاول_محمد شعبان محمود عب الظاهر_مشروع ريمكو</v>
          </cell>
        </row>
        <row r="3402">
          <cell r="A3402">
            <v>82010200008</v>
          </cell>
          <cell r="B3402" t="str">
            <v>مقاول تركيبات_مؤسسة ساري الليل للمقاولات العامة</v>
          </cell>
        </row>
        <row r="3403">
          <cell r="A3403">
            <v>82010200009</v>
          </cell>
          <cell r="B3403" t="str">
            <v>مقاول تركيبات_احمد السيد توفيق محمد</v>
          </cell>
        </row>
        <row r="3404">
          <cell r="A3404">
            <v>82010300001</v>
          </cell>
          <cell r="B3404" t="str">
            <v>دفعة مقدمة 15%_شركة ابناء محمد السعد العجلان _عمارة صلبوخ</v>
          </cell>
        </row>
        <row r="3405">
          <cell r="A3405">
            <v>82010300002</v>
          </cell>
          <cell r="B3405" t="str">
            <v>دفعة مقدمة 15%_شركة مهمات الشرق الاوسط_مشروع المطارات</v>
          </cell>
        </row>
        <row r="3406">
          <cell r="A3406">
            <v>82010300003</v>
          </cell>
          <cell r="B3406" t="str">
            <v>دفعة مقدمة 15%_شركة يوني ديكور _مركز الملك عبدالله المالي</v>
          </cell>
        </row>
        <row r="3407">
          <cell r="A3407">
            <v>82010300004</v>
          </cell>
          <cell r="B3407" t="str">
            <v>دفعة مقدمة 15%_ شركة بلت للمقاولات _فلل الدوادمي</v>
          </cell>
        </row>
        <row r="3408">
          <cell r="A3408">
            <v>82010300005</v>
          </cell>
          <cell r="B3408" t="str">
            <v>دفعة مقدمة 15%_شركة بلت للمقاولات _فلل المجمعة</v>
          </cell>
        </row>
        <row r="3409">
          <cell r="A3409">
            <v>82010300006</v>
          </cell>
          <cell r="B3409" t="str">
            <v>دفعة مقدمة 15%_مؤسسة مكنون الجزيرة للمقاولات_شركة الكهرباء</v>
          </cell>
        </row>
        <row r="3410">
          <cell r="A3410">
            <v>82010300007</v>
          </cell>
          <cell r="B3410" t="str">
            <v>دفعة مقدمة 15%_شركة المواطن الدولية_فلل الاندلس</v>
          </cell>
        </row>
        <row r="3411">
          <cell r="A3411">
            <v>82010300008</v>
          </cell>
          <cell r="B3411" t="str">
            <v>دفعة مقدمة 15%_وكالة النقاط الاحترافية للدعاية والاعلان</v>
          </cell>
        </row>
        <row r="3412">
          <cell r="A3412">
            <v>82010300009</v>
          </cell>
          <cell r="B3412" t="str">
            <v>دفعة مقدمة 15%_مؤسسة عايد خويلد مرزوق الرحيمي المطيري_فيلا سكن</v>
          </cell>
        </row>
        <row r="3413">
          <cell r="A3413">
            <v>82010300010</v>
          </cell>
          <cell r="B3413" t="str">
            <v>دفعة مقدمة 15%_شركة قادة البناء _معرض الدفاع ابواب الشطر</v>
          </cell>
        </row>
        <row r="3414">
          <cell r="A3414">
            <v>82010300011</v>
          </cell>
          <cell r="B3414" t="str">
            <v>دفعة مقدمة 15%_عبدالله الموسي _تفاصيل الاستثمار</v>
          </cell>
        </row>
        <row r="3415">
          <cell r="A3415">
            <v>82010300012</v>
          </cell>
          <cell r="B3415" t="str">
            <v>دفعة مقدمة 15%_شركة الاعمال التطويرية المحدوده _منفذ الدرة</v>
          </cell>
        </row>
        <row r="3416">
          <cell r="A3416">
            <v>82010300013</v>
          </cell>
          <cell r="B3416" t="str">
            <v>دفعة مقدمة 15%_شركة الرياض للصناعات المعدنية_مستشفي الملك فيصل</v>
          </cell>
        </row>
        <row r="3417">
          <cell r="A3417">
            <v>82010300014</v>
          </cell>
          <cell r="B3417" t="str">
            <v>دفعة مقدمة 15%_شركة اهالينا المحدودة _ SUPPORTING BUILDING</v>
          </cell>
        </row>
        <row r="3418">
          <cell r="A3418">
            <v>82010300015</v>
          </cell>
          <cell r="B3418" t="str">
            <v>دفعة مقدمة 50%_شركة الراجح الحديثة للمقاولات المحدودة</v>
          </cell>
        </row>
        <row r="3419">
          <cell r="A3419">
            <v>82010300016</v>
          </cell>
          <cell r="B3419" t="str">
            <v>دفعة مقدمة50%_شركة ديم العمرانية للمقاولات العامة</v>
          </cell>
        </row>
        <row r="3420">
          <cell r="A3420">
            <v>82010300017</v>
          </cell>
          <cell r="B3420" t="str">
            <v>دفعة مقدمة 35%_شركة الرياض للصناعات المعدنية_SITE-8HOUSING</v>
          </cell>
        </row>
        <row r="3421">
          <cell r="A3421">
            <v>82010300018</v>
          </cell>
          <cell r="B3421" t="str">
            <v>دفعة مقدمة 50%_شركة ديما الاعمال للتجارة_مشروع خاص 7 ابواب</v>
          </cell>
        </row>
        <row r="3422">
          <cell r="A3422">
            <v>82010300019</v>
          </cell>
          <cell r="B3422" t="str">
            <v>دفعة مقدمة 15%_شركة عبدالله السيد وشركاؤه_مشروع المدينة المنورة</v>
          </cell>
        </row>
        <row r="3423">
          <cell r="A3423">
            <v>82010300020</v>
          </cell>
          <cell r="B3423" t="str">
            <v>دفعة مقدمة 15%_شركة المنصورة للصناعات المعدنية</v>
          </cell>
        </row>
        <row r="3424">
          <cell r="A3424">
            <v>82010300021</v>
          </cell>
          <cell r="B3424" t="str">
            <v>دفعة مقدمة_شركة التعفف للاعمال الكهربائية_مشروع الجوف</v>
          </cell>
        </row>
        <row r="3425">
          <cell r="A3425">
            <v>82010300022</v>
          </cell>
          <cell r="B3425" t="str">
            <v>دفعة مقدمة 50%_مؤسسة النواصر التجارية</v>
          </cell>
        </row>
        <row r="3426">
          <cell r="A3426">
            <v>82010300023</v>
          </cell>
          <cell r="B3426" t="str">
            <v>دفعة مقدمة 50%_شركة الرياض للصناعات المعدنية_مشروع المجمعة</v>
          </cell>
        </row>
        <row r="3427">
          <cell r="A3427">
            <v>82020000001</v>
          </cell>
          <cell r="B3427" t="str">
            <v>اوراق دفع 01-2022م.</v>
          </cell>
        </row>
        <row r="3428">
          <cell r="A3428">
            <v>82020000002</v>
          </cell>
          <cell r="B3428" t="str">
            <v>اوراق دفع 02-2022م.</v>
          </cell>
        </row>
        <row r="3429">
          <cell r="A3429">
            <v>82020000003</v>
          </cell>
          <cell r="B3429" t="str">
            <v>اوراق دفع 03-2022م.</v>
          </cell>
        </row>
        <row r="3430">
          <cell r="A3430">
            <v>82020000004</v>
          </cell>
          <cell r="B3430" t="str">
            <v>اوراق دفع 04-2022م.</v>
          </cell>
        </row>
        <row r="3431">
          <cell r="A3431">
            <v>82020000005</v>
          </cell>
          <cell r="B3431" t="str">
            <v>اوراق دفع 05-2022م.</v>
          </cell>
        </row>
        <row r="3432">
          <cell r="A3432">
            <v>82020000006</v>
          </cell>
          <cell r="B3432" t="str">
            <v>اوراق دفع 06-2022م.</v>
          </cell>
        </row>
        <row r="3433">
          <cell r="A3433">
            <v>82020000007</v>
          </cell>
          <cell r="B3433" t="str">
            <v>اوراق دفع 07-2022م.</v>
          </cell>
        </row>
        <row r="3434">
          <cell r="A3434">
            <v>82020000008</v>
          </cell>
          <cell r="B3434" t="str">
            <v>اوراق دفع 08-2022م.</v>
          </cell>
        </row>
        <row r="3435">
          <cell r="A3435">
            <v>82020000009</v>
          </cell>
          <cell r="B3435" t="str">
            <v>اوراق دفع 09-2022م.</v>
          </cell>
        </row>
        <row r="3436">
          <cell r="A3436">
            <v>82020000010</v>
          </cell>
          <cell r="B3436" t="str">
            <v>اوراق دفع 10-2022م.</v>
          </cell>
        </row>
        <row r="3437">
          <cell r="A3437">
            <v>82020000011</v>
          </cell>
          <cell r="B3437" t="str">
            <v>اوراق دفع 11-2022.</v>
          </cell>
        </row>
        <row r="3438">
          <cell r="A3438">
            <v>82020000012</v>
          </cell>
          <cell r="B3438" t="str">
            <v>اوراق دفع 12-2022م.</v>
          </cell>
        </row>
        <row r="3439">
          <cell r="A3439">
            <v>82020000013</v>
          </cell>
          <cell r="B3439" t="str">
            <v>اوراق دفع 01-2023م.</v>
          </cell>
        </row>
        <row r="3440">
          <cell r="A3440">
            <v>82020000014</v>
          </cell>
          <cell r="B3440" t="str">
            <v>اوراق دفع 02-2023م.</v>
          </cell>
        </row>
        <row r="3441">
          <cell r="A3441">
            <v>82020000015</v>
          </cell>
          <cell r="B3441" t="str">
            <v>اوراق دفع 03-2023م.</v>
          </cell>
        </row>
        <row r="3442">
          <cell r="A3442">
            <v>82020000016</v>
          </cell>
          <cell r="B3442" t="str">
            <v>اوراق دفع 04-2023م.</v>
          </cell>
        </row>
        <row r="3443">
          <cell r="A3443">
            <v>82020000017</v>
          </cell>
          <cell r="B3443" t="str">
            <v>اوراق دفع 05-2023م.</v>
          </cell>
        </row>
        <row r="3444">
          <cell r="A3444">
            <v>82020000018</v>
          </cell>
          <cell r="B3444" t="str">
            <v>اوراق دفع 06-2023م.</v>
          </cell>
        </row>
        <row r="3445">
          <cell r="A3445">
            <v>82020000019</v>
          </cell>
          <cell r="B3445" t="str">
            <v>اوراق دفع 07-2023م.</v>
          </cell>
        </row>
        <row r="3446">
          <cell r="A3446">
            <v>82020000020</v>
          </cell>
          <cell r="B3446" t="str">
            <v>اوراق دفع 08-2023م.</v>
          </cell>
        </row>
        <row r="3447">
          <cell r="A3447">
            <v>82020000021</v>
          </cell>
          <cell r="B3447" t="str">
            <v>اوراق دفع 09-2023م.</v>
          </cell>
        </row>
        <row r="3448">
          <cell r="A3448">
            <v>82020000022</v>
          </cell>
          <cell r="B3448" t="str">
            <v>اوراق دفع 10-2023م.</v>
          </cell>
        </row>
        <row r="3449">
          <cell r="A3449">
            <v>82020000023</v>
          </cell>
          <cell r="B3449" t="str">
            <v>اوراق دفع 11-2023م.</v>
          </cell>
        </row>
        <row r="3450">
          <cell r="A3450">
            <v>82020000024</v>
          </cell>
          <cell r="B3450" t="str">
            <v>اوراق دفع 12-2023م.</v>
          </cell>
        </row>
        <row r="3451">
          <cell r="A3451">
            <v>82020000025</v>
          </cell>
          <cell r="B3451" t="str">
            <v>اوراق دفع 01-2024م.</v>
          </cell>
        </row>
        <row r="3452">
          <cell r="A3452">
            <v>82020000026</v>
          </cell>
          <cell r="B3452" t="str">
            <v>اوراق دفع 02-2024م</v>
          </cell>
        </row>
        <row r="3453">
          <cell r="A3453">
            <v>82030010002</v>
          </cell>
          <cell r="B3453" t="str">
            <v>دائنون _ شركة مهمات</v>
          </cell>
        </row>
        <row r="3454">
          <cell r="A3454">
            <v>82030010003</v>
          </cell>
          <cell r="B3454" t="str">
            <v>دائنون_نشاره الخشب_علي حسن حامد</v>
          </cell>
        </row>
        <row r="3455">
          <cell r="A3455">
            <v>82030010004</v>
          </cell>
          <cell r="B3455" t="str">
            <v>دائنون_شركة المنصورة للصناعات المعدنية</v>
          </cell>
        </row>
        <row r="3456">
          <cell r="A3456">
            <v>82030020009</v>
          </cell>
          <cell r="B3456" t="str">
            <v>VAT الدفعة المقدمة للعملاء 15%</v>
          </cell>
        </row>
        <row r="3457">
          <cell r="A3457">
            <v>82030040001</v>
          </cell>
          <cell r="B3457" t="str">
            <v>VAT المبيعات 15%</v>
          </cell>
        </row>
        <row r="3458">
          <cell r="A3458">
            <v>82030060001</v>
          </cell>
          <cell r="B3458" t="str">
            <v>ذمم_احمد فؤاد سراج</v>
          </cell>
        </row>
        <row r="3459">
          <cell r="A3459">
            <v>82040201001</v>
          </cell>
          <cell r="B3459" t="str">
            <v>مجمع اهلاك اثاث وتجهيزات وديكورات الادارة.</v>
          </cell>
        </row>
        <row r="3460">
          <cell r="A3460">
            <v>82040201002</v>
          </cell>
          <cell r="B3460" t="str">
            <v>مجمع اهلاك اجهزة وحاسبات وبرامج الادارة.</v>
          </cell>
        </row>
        <row r="3461">
          <cell r="A3461">
            <v>82040202001</v>
          </cell>
          <cell r="B3461" t="str">
            <v>مجمع اهلاك اثاث وتجهيزات وديكورات المصنع</v>
          </cell>
        </row>
        <row r="3462">
          <cell r="A3462">
            <v>82040202002</v>
          </cell>
          <cell r="B3462" t="str">
            <v>مجمع اهلاك اجهزة والات المصنع</v>
          </cell>
        </row>
        <row r="3463">
          <cell r="A3463">
            <v>82040202003</v>
          </cell>
          <cell r="B3463" t="str">
            <v>مجمع اهلاك عدد وادوات المصنع.</v>
          </cell>
        </row>
        <row r="3464">
          <cell r="A3464">
            <v>82040202004</v>
          </cell>
          <cell r="B3464" t="str">
            <v>مجمع اهلاك اثاث وتجهيزات السكن</v>
          </cell>
        </row>
        <row r="3465">
          <cell r="A3465">
            <v>82040202005</v>
          </cell>
          <cell r="B3465" t="str">
            <v>مجمع اهلاك اجهزة وحاسبات</v>
          </cell>
        </row>
        <row r="3466">
          <cell r="A3466">
            <v>82060200001</v>
          </cell>
          <cell r="B3466" t="str">
            <v>جاري استاذ مسلم.</v>
          </cell>
        </row>
        <row r="3467">
          <cell r="A3467">
            <v>82060200002</v>
          </cell>
          <cell r="B3467" t="str">
            <v>جاري استاذ جميل.</v>
          </cell>
        </row>
        <row r="3468">
          <cell r="A3468">
            <v>82060400001</v>
          </cell>
          <cell r="B3468" t="str">
            <v>ارباح مدورة اعوام سابقة.</v>
          </cell>
        </row>
        <row r="3469">
          <cell r="A3469">
            <v>82060400002</v>
          </cell>
          <cell r="B3469" t="str">
            <v>ارباح ( خسائر ) اكتوارية.</v>
          </cell>
        </row>
        <row r="3470">
          <cell r="A3470">
            <v>82060500001</v>
          </cell>
          <cell r="B3470" t="str">
            <v>صافي ارباح العام.</v>
          </cell>
        </row>
        <row r="3471">
          <cell r="A3471">
            <v>83010000001</v>
          </cell>
          <cell r="B3471" t="str">
            <v>الراتب الاساسي_مشاريع وتشغيل</v>
          </cell>
        </row>
        <row r="3472">
          <cell r="A3472">
            <v>83010000002</v>
          </cell>
          <cell r="B3472" t="str">
            <v>بدل سكن_مشاريع وتشغيل</v>
          </cell>
        </row>
        <row r="3473">
          <cell r="A3473">
            <v>83010000003</v>
          </cell>
          <cell r="B3473" t="str">
            <v>بدل انتقال_مشاريع وتشغيل</v>
          </cell>
        </row>
        <row r="3474">
          <cell r="A3474">
            <v>83010000004</v>
          </cell>
          <cell r="B3474" t="str">
            <v>بدل تذاكر سفر_مشاريع وتشغيل</v>
          </cell>
        </row>
        <row r="3475">
          <cell r="A3475">
            <v>83010000006</v>
          </cell>
          <cell r="B3475" t="str">
            <v>اجر اضافى_ مشاريع</v>
          </cell>
        </row>
        <row r="3476">
          <cell r="A3476">
            <v>83010000007</v>
          </cell>
          <cell r="B3476" t="str">
            <v>بدل طعام_مشاريع</v>
          </cell>
        </row>
        <row r="3477">
          <cell r="A3477">
            <v>83010000009</v>
          </cell>
          <cell r="B3477" t="str">
            <v>م.اجور عمال يوميه ومقاولي باطن_مشاريع.</v>
          </cell>
        </row>
        <row r="3478">
          <cell r="A3478">
            <v>83010000010</v>
          </cell>
          <cell r="B3478" t="str">
            <v>تجديد الاقامات وخروج وعوده وفحص طبي_مشاريع.</v>
          </cell>
        </row>
        <row r="3479">
          <cell r="A3479">
            <v>83010000011</v>
          </cell>
          <cell r="B3479" t="str">
            <v>تأمين طبى_مشاريع</v>
          </cell>
        </row>
        <row r="3480">
          <cell r="A3480">
            <v>83010000012</v>
          </cell>
          <cell r="B3480" t="str">
            <v>تأمينات إجتماعية_مشاريع.</v>
          </cell>
        </row>
        <row r="3481">
          <cell r="A3481">
            <v>83010000013</v>
          </cell>
          <cell r="B3481" t="str">
            <v>أدوية وعلاج_مشاريع</v>
          </cell>
        </row>
        <row r="3482">
          <cell r="A3482">
            <v>83010000014</v>
          </cell>
          <cell r="B3482" t="str">
            <v>مكافأة نهاية خدمة_مشاريع</v>
          </cell>
        </row>
        <row r="3483">
          <cell r="A3483">
            <v>83010000015</v>
          </cell>
          <cell r="B3483" t="str">
            <v>بدل أجازات_مشاريع</v>
          </cell>
        </row>
        <row r="3484">
          <cell r="A3484">
            <v>83010000016</v>
          </cell>
          <cell r="B3484" t="str">
            <v>م. سن دسكات وتفليج مناشير وخراطة كاستير _مشاريع</v>
          </cell>
        </row>
        <row r="3485">
          <cell r="A3485">
            <v>83010000018</v>
          </cell>
          <cell r="B3485" t="str">
            <v>م.شحن ونقل وتحميل_مشاريع</v>
          </cell>
        </row>
        <row r="3486">
          <cell r="A3486">
            <v>83010000019</v>
          </cell>
          <cell r="B3486" t="str">
            <v>م.كهرباء و مياه_مشاريع</v>
          </cell>
        </row>
        <row r="3487">
          <cell r="A3487">
            <v>83010000020</v>
          </cell>
          <cell r="B3487" t="str">
            <v>م.كارت عمل_مشاريع</v>
          </cell>
        </row>
        <row r="3488">
          <cell r="A3488">
            <v>83010000021</v>
          </cell>
          <cell r="B3488" t="str">
            <v>م.ادوات مكتبيه و مطبوعات_مشاريع</v>
          </cell>
        </row>
        <row r="3489">
          <cell r="A3489">
            <v>83010000022</v>
          </cell>
          <cell r="B3489" t="str">
            <v>م.صيانة عامة واعمال صيانه_مشاريع</v>
          </cell>
        </row>
        <row r="3490">
          <cell r="A3490">
            <v>83010000023</v>
          </cell>
          <cell r="B3490" t="str">
            <v>م.ايجار المصنع_مشاريع</v>
          </cell>
        </row>
        <row r="3491">
          <cell r="A3491">
            <v>83010000024</v>
          </cell>
          <cell r="B3491" t="str">
            <v>م.صيانه وقطع غيار الات ومعدات_مشاريع وتشغيل.</v>
          </cell>
        </row>
        <row r="3492">
          <cell r="A3492">
            <v>83010000026</v>
          </cell>
          <cell r="B3492" t="str">
            <v>م.زيوت ومحروقات_مشاريع</v>
          </cell>
        </row>
        <row r="3493">
          <cell r="A3493">
            <v>83010000027</v>
          </cell>
          <cell r="B3493" t="str">
            <v>م.مهمات مستهلكة_مشاريع</v>
          </cell>
        </row>
        <row r="3494">
          <cell r="A3494">
            <v>83010000028</v>
          </cell>
          <cell r="B3494" t="str">
            <v>م.سفر وإنتقال ورحلة عمل_مشاريع</v>
          </cell>
        </row>
        <row r="3495">
          <cell r="A3495">
            <v>83010000030</v>
          </cell>
          <cell r="B3495" t="str">
            <v>م.صيانه و قطع غيار سيارات_مشاريع</v>
          </cell>
        </row>
        <row r="3496">
          <cell r="A3496">
            <v>83010000031</v>
          </cell>
          <cell r="B3496" t="str">
            <v>م.ايجار سيارات و الات ومعدات_مشاريع</v>
          </cell>
        </row>
        <row r="3497">
          <cell r="A3497">
            <v>83010000035</v>
          </cell>
          <cell r="B3497" t="str">
            <v>ت مباشره مواد_ غراء _ مشاريع وتشغيل.</v>
          </cell>
        </row>
        <row r="3498">
          <cell r="A3498">
            <v>83010000036</v>
          </cell>
          <cell r="B3498" t="str">
            <v>م.مستلزمات اعاشه و سكن_مشاريع</v>
          </cell>
        </row>
        <row r="3499">
          <cell r="A3499">
            <v>83010000037</v>
          </cell>
          <cell r="B3499" t="str">
            <v>ت مباشره مواد_ فوم _ مشاريع وتشغيل.</v>
          </cell>
        </row>
        <row r="3500">
          <cell r="A3500">
            <v>83010000038</v>
          </cell>
          <cell r="B3500" t="str">
            <v>م.أعمال تركيبات_مشاريع</v>
          </cell>
        </row>
        <row r="3501">
          <cell r="A3501">
            <v>83010000039</v>
          </cell>
          <cell r="B3501" t="str">
            <v>ت مباشره مواد_ رابر _ مشاريع وتشغيل.</v>
          </cell>
        </row>
        <row r="3502">
          <cell r="A3502">
            <v>83010000040</v>
          </cell>
          <cell r="B3502" t="str">
            <v>م.بريد وهاتف_المشاريع</v>
          </cell>
        </row>
        <row r="3503">
          <cell r="A3503">
            <v>83010000041</v>
          </cell>
          <cell r="B3503" t="str">
            <v>م.مواد تغليف_مشاريع</v>
          </cell>
        </row>
        <row r="3504">
          <cell r="A3504">
            <v>83010000042</v>
          </cell>
          <cell r="B3504" t="str">
            <v>مصروف اعمال خارجية _ دهان - لصق قشرة - سنفرة ابواب-اخري / مشاريع.</v>
          </cell>
        </row>
        <row r="3505">
          <cell r="A3505">
            <v>83010000043</v>
          </cell>
          <cell r="B3505" t="str">
            <v>م.رسوم حكومية وغرامات واشتراكات وشهادات_مشاريع</v>
          </cell>
        </row>
        <row r="3506">
          <cell r="A3506">
            <v>83010000045</v>
          </cell>
          <cell r="B3506" t="str">
            <v>م.تاشيرات واستقدام ونقل كفالة_مشاريع</v>
          </cell>
        </row>
        <row r="3507">
          <cell r="A3507">
            <v>83010000047</v>
          </cell>
          <cell r="B3507" t="str">
            <v>م.وجبات وضيافة_مشاريع</v>
          </cell>
        </row>
        <row r="3508">
          <cell r="A3508">
            <v>83010000048</v>
          </cell>
          <cell r="B3508" t="str">
            <v>مصروف عينات_مشاريع</v>
          </cell>
        </row>
        <row r="3509">
          <cell r="A3509">
            <v>83010000053</v>
          </cell>
          <cell r="B3509" t="str">
            <v>ت مباشره مواد _ ابواب حديدية_مشاريع وتشغيل.</v>
          </cell>
        </row>
        <row r="3510">
          <cell r="A3510">
            <v>83010000054</v>
          </cell>
          <cell r="B3510" t="str">
            <v>ت مباشره مواد _ اخشاب _مشاريع وتشغيل.</v>
          </cell>
        </row>
        <row r="3511">
          <cell r="A3511">
            <v>83010000055</v>
          </cell>
          <cell r="B3511" t="str">
            <v>ت مباشره مواد _ حديد_مشاريع وتشغيل.</v>
          </cell>
        </row>
        <row r="3512">
          <cell r="A3512">
            <v>83010000056</v>
          </cell>
          <cell r="B3512" t="str">
            <v>ت مباشره مواد _  زجاج _مشاريع وتشغيل.</v>
          </cell>
        </row>
        <row r="3513">
          <cell r="A3513">
            <v>83010000057</v>
          </cell>
          <cell r="B3513" t="str">
            <v>ت مباشره مواد _ اكسسوارات _مشاريع وتشغيل.</v>
          </cell>
        </row>
        <row r="3514">
          <cell r="A3514">
            <v>83010000058</v>
          </cell>
          <cell r="B3514" t="str">
            <v>ت مباشره مواد _ براغي خابور صنفرة اخري  _ مشاريع وتشغيل.</v>
          </cell>
        </row>
        <row r="3515">
          <cell r="A3515">
            <v>83010000060</v>
          </cell>
          <cell r="B3515" t="str">
            <v>ت مباشره مواد _ مواد دهان _مشاريع وتشغيل.</v>
          </cell>
        </row>
        <row r="3516">
          <cell r="A3516">
            <v>83010000061</v>
          </cell>
          <cell r="B3516" t="str">
            <v>خصم مسموح به _مشاريع.</v>
          </cell>
        </row>
        <row r="3517">
          <cell r="A3517">
            <v>83010000066</v>
          </cell>
          <cell r="B3517" t="str">
            <v>م.ايجار حاويه_تشغيل ومشاريع.</v>
          </cell>
        </row>
        <row r="3518">
          <cell r="A3518">
            <v>83010000067</v>
          </cell>
          <cell r="B3518" t="str">
            <v>ت مباشره مواد _ سليكون  _ مشاريع وتشغيل.</v>
          </cell>
        </row>
        <row r="3519">
          <cell r="A3519">
            <v>83010000069</v>
          </cell>
          <cell r="B3519" t="str">
            <v>م. اهلاك _ الاصول الثابته_مشاريع وتشغيل.</v>
          </cell>
        </row>
        <row r="3520">
          <cell r="A3520">
            <v>83010000070</v>
          </cell>
          <cell r="B3520" t="str">
            <v>م.اهلاك _ الاصول الثابته_مصنع الابواب المعدنية</v>
          </cell>
        </row>
        <row r="3521">
          <cell r="A3521">
            <v>83010000073</v>
          </cell>
          <cell r="B3521" t="str">
            <v>م.مزيل بوية _ تشغيل</v>
          </cell>
        </row>
        <row r="3522">
          <cell r="A3522">
            <v>83010000074</v>
          </cell>
          <cell r="B3522" t="str">
            <v>م.عمولات_المشاريع والتشغيل</v>
          </cell>
        </row>
        <row r="3523">
          <cell r="A3523">
            <v>83010000075</v>
          </cell>
          <cell r="B3523" t="str">
            <v>م.اعمال معايرة واختبارات_مشاريع وتشغيل</v>
          </cell>
        </row>
        <row r="3524">
          <cell r="A3524">
            <v>83010000076</v>
          </cell>
          <cell r="B3524" t="str">
            <v>م.خامات دهان_مصنع تقنية الطلاء</v>
          </cell>
        </row>
        <row r="3525">
          <cell r="A3525">
            <v>83010000077</v>
          </cell>
          <cell r="B3525" t="str">
            <v>ت مباشرة مواد_حشوات_مشاريع</v>
          </cell>
        </row>
        <row r="3526">
          <cell r="A3526">
            <v>83010000078</v>
          </cell>
          <cell r="B3526" t="str">
            <v>ت مباشرة مواد_DOOR LABEL 60 M</v>
          </cell>
        </row>
        <row r="3527">
          <cell r="A3527">
            <v>83010000079</v>
          </cell>
          <cell r="B3527" t="str">
            <v>م.اكراميات_مشاريع</v>
          </cell>
        </row>
        <row r="3528">
          <cell r="A3528">
            <v>83010000080</v>
          </cell>
          <cell r="B3528" t="str">
            <v>م.سندويتش بنل_مشاريع</v>
          </cell>
        </row>
        <row r="3529">
          <cell r="A3529">
            <v>83010000081</v>
          </cell>
          <cell r="B3529" t="str">
            <v>ت مباشره مواد _ كلادينج_مشاريع وتشغيل.</v>
          </cell>
        </row>
        <row r="3530">
          <cell r="A3530">
            <v>83010000082</v>
          </cell>
          <cell r="B3530" t="str">
            <v>م.مكافاة ومزايا_مشاريع</v>
          </cell>
        </row>
        <row r="3531">
          <cell r="A3531">
            <v>83010000083</v>
          </cell>
          <cell r="B3531" t="str">
            <v>م.مواد بناء_بلاط_مشاريع</v>
          </cell>
        </row>
        <row r="3532">
          <cell r="A3532">
            <v>83010000084</v>
          </cell>
          <cell r="B3532" t="str">
            <v>م.مواد كهرباء_مشاريع</v>
          </cell>
        </row>
        <row r="3533">
          <cell r="A3533">
            <v>83010000085</v>
          </cell>
          <cell r="B3533" t="str">
            <v>م.مواد سباكه_مشاريع</v>
          </cell>
        </row>
        <row r="3534">
          <cell r="A3534">
            <v>83010000086</v>
          </cell>
          <cell r="B3534" t="str">
            <v>م. المنيوم_مشاريع</v>
          </cell>
        </row>
        <row r="3535">
          <cell r="A3535">
            <v>83010000087</v>
          </cell>
          <cell r="B3535" t="str">
            <v>م.سيل حريق_مشاريع</v>
          </cell>
        </row>
        <row r="3536">
          <cell r="A3536">
            <v>83010000088</v>
          </cell>
          <cell r="B3536" t="str">
            <v>م.جبس رطوبة_مشاريع</v>
          </cell>
        </row>
        <row r="3537">
          <cell r="A3537">
            <v>83010000089</v>
          </cell>
          <cell r="B3537" t="str">
            <v>م.صوف صخري_مشاريع</v>
          </cell>
        </row>
        <row r="3538">
          <cell r="A3538">
            <v>83010000090</v>
          </cell>
          <cell r="B3538" t="str">
            <v>م. زجاج _مشاريع -مصنع الزجاج.</v>
          </cell>
        </row>
        <row r="3539">
          <cell r="A3539">
            <v>83010000091</v>
          </cell>
          <cell r="B3539" t="str">
            <v>م.جلفنة_مشاريع</v>
          </cell>
        </row>
        <row r="3540">
          <cell r="A3540">
            <v>83030000001</v>
          </cell>
          <cell r="B3540" t="str">
            <v>الراتب الاساسي_اداري</v>
          </cell>
        </row>
        <row r="3541">
          <cell r="A3541">
            <v>83030000002</v>
          </cell>
          <cell r="B3541" t="str">
            <v>بدل سكن_اداري</v>
          </cell>
        </row>
        <row r="3542">
          <cell r="A3542">
            <v>83030000003</v>
          </cell>
          <cell r="B3542" t="str">
            <v>بدل انتقال_اداري</v>
          </cell>
        </row>
        <row r="3543">
          <cell r="A3543">
            <v>83030000008</v>
          </cell>
          <cell r="B3543" t="str">
            <v>مقابل مالي_اداري</v>
          </cell>
        </row>
        <row r="3544">
          <cell r="A3544">
            <v>83030000010</v>
          </cell>
          <cell r="B3544" t="str">
            <v>اخرى_اداري</v>
          </cell>
        </row>
        <row r="3545">
          <cell r="A3545">
            <v>83030000011</v>
          </cell>
          <cell r="B3545" t="str">
            <v>م.بريد وهاتف وانترنت_ادارية</v>
          </cell>
        </row>
        <row r="3546">
          <cell r="A3546">
            <v>83030000012</v>
          </cell>
          <cell r="B3546" t="str">
            <v>تأمين طبى_اداري</v>
          </cell>
        </row>
        <row r="3547">
          <cell r="A3547">
            <v>83030000013</v>
          </cell>
          <cell r="B3547" t="str">
            <v>تأمينات إجتماعية_ادري</v>
          </cell>
        </row>
        <row r="3548">
          <cell r="A3548">
            <v>83030000014</v>
          </cell>
          <cell r="B3548" t="str">
            <v>أدوية وعلاج_اداري</v>
          </cell>
        </row>
        <row r="3549">
          <cell r="A3549">
            <v>83030000015</v>
          </cell>
          <cell r="B3549" t="str">
            <v>مكافأة نهاية خدمة_اداري</v>
          </cell>
        </row>
        <row r="3550">
          <cell r="A3550">
            <v>83030000016</v>
          </cell>
          <cell r="B3550" t="str">
            <v>بدل أجازات_إداري</v>
          </cell>
        </row>
        <row r="3551">
          <cell r="A3551">
            <v>83030000020</v>
          </cell>
          <cell r="B3551" t="str">
            <v>م.ادوات مكتبيه و مطبوعات_اداري</v>
          </cell>
        </row>
        <row r="3552">
          <cell r="A3552">
            <v>83030000024</v>
          </cell>
          <cell r="B3552" t="str">
            <v>م.برمجة وصيانة حاسب_اداري</v>
          </cell>
        </row>
        <row r="3553">
          <cell r="A3553">
            <v>83030000033</v>
          </cell>
          <cell r="B3553" t="str">
            <v>م. بنكية_اداريه</v>
          </cell>
        </row>
        <row r="3554">
          <cell r="A3554">
            <v>83030000034</v>
          </cell>
          <cell r="B3554" t="str">
            <v>مصاريف بنكية اداريه _ تسيل فواتير.</v>
          </cell>
        </row>
        <row r="3555">
          <cell r="A3555">
            <v>83030000035</v>
          </cell>
          <cell r="B3555" t="str">
            <v>م .ضيافة_اداري</v>
          </cell>
        </row>
        <row r="3556">
          <cell r="A3556">
            <v>83030000036</v>
          </cell>
          <cell r="B3556" t="str">
            <v>م.كارت عمل_اداري</v>
          </cell>
        </row>
        <row r="3557">
          <cell r="A3557">
            <v>83030000037</v>
          </cell>
          <cell r="B3557" t="str">
            <v>م.تجديد اقامات_اداري</v>
          </cell>
        </row>
        <row r="3558">
          <cell r="A3558">
            <v>83030000040</v>
          </cell>
          <cell r="B3558" t="str">
            <v>م.ايجار السكن_اداري</v>
          </cell>
        </row>
        <row r="3559">
          <cell r="A3559">
            <v>83030000043</v>
          </cell>
          <cell r="B3559" t="str">
            <v>م.خروج وعودة_اداري</v>
          </cell>
        </row>
        <row r="3560">
          <cell r="A3560">
            <v>83030000050</v>
          </cell>
          <cell r="B3560" t="str">
            <v>م.اهلاك _ الاصول الثابته الادارة</v>
          </cell>
        </row>
        <row r="3561">
          <cell r="A3561">
            <v>83030000051</v>
          </cell>
          <cell r="B3561" t="str">
            <v>م.متنوعة_ادارية</v>
          </cell>
        </row>
        <row r="3562">
          <cell r="A3562">
            <v>83030000052</v>
          </cell>
          <cell r="B3562" t="str">
            <v>م.كهرباء و مياه_ادارية</v>
          </cell>
        </row>
        <row r="3563">
          <cell r="A3563">
            <v>83030000053</v>
          </cell>
          <cell r="B3563" t="str">
            <v>م.ديون معدومة_اداري</v>
          </cell>
        </row>
        <row r="3564">
          <cell r="A3564">
            <v>83060000001</v>
          </cell>
          <cell r="B3564" t="str">
            <v>خسائر اصول ثابتة.</v>
          </cell>
        </row>
        <row r="3565">
          <cell r="A3565">
            <v>84010100001</v>
          </cell>
          <cell r="B3565" t="str">
            <v>ايرادات المبيعات بضريبة 15%.</v>
          </cell>
        </row>
        <row r="3566">
          <cell r="A3566">
            <v>84010100002</v>
          </cell>
          <cell r="B3566" t="str">
            <v>ايرادات مبيعات سكراب 15%</v>
          </cell>
        </row>
        <row r="3567">
          <cell r="A3567">
            <v>84010100004</v>
          </cell>
          <cell r="B3567" t="str">
            <v>مبيعات للمركز الرئيسي</v>
          </cell>
        </row>
        <row r="3568">
          <cell r="A3568">
            <v>84020000001</v>
          </cell>
          <cell r="B3568" t="str">
            <v>خصم مكتسب .</v>
          </cell>
        </row>
        <row r="3569">
          <cell r="A3569">
            <v>84030000001</v>
          </cell>
          <cell r="B3569" t="str">
            <v>ارباح (خسائر ) راسمالية</v>
          </cell>
        </row>
        <row r="3570">
          <cell r="A3570">
            <v>84040000001</v>
          </cell>
          <cell r="B3570" t="str">
            <v>ايرادات غير مفوترة عام 2022م</v>
          </cell>
        </row>
        <row r="3571">
          <cell r="A3571">
            <v>91101000001</v>
          </cell>
          <cell r="B3571" t="str">
            <v>جاري عملاء_شركة المتحدة لصناعة الألمنيوم المحدودة</v>
          </cell>
        </row>
        <row r="3572">
          <cell r="A3572">
            <v>91101000002</v>
          </cell>
          <cell r="B3572" t="str">
            <v>جاري عملاء_ مصنع القمم المتعددة للالمنيوم</v>
          </cell>
        </row>
        <row r="3573">
          <cell r="A3573">
            <v>91101000003</v>
          </cell>
          <cell r="B3573" t="str">
            <v>جاري عملاء_ مصنع بترا الخليج للالمنيوم</v>
          </cell>
        </row>
        <row r="3574">
          <cell r="A3574">
            <v>91101000004</v>
          </cell>
          <cell r="B3574" t="str">
            <v>جاري عملاء_ مصنع رؤية الخليج للصناعة</v>
          </cell>
        </row>
        <row r="3575">
          <cell r="A3575">
            <v>91101000005</v>
          </cell>
          <cell r="B3575" t="str">
            <v>جاري عملاء_ ربوع النهضة للالمنيوم - سمارت ويندوز</v>
          </cell>
        </row>
        <row r="3576">
          <cell r="A3576">
            <v>91101000006</v>
          </cell>
          <cell r="B3576" t="str">
            <v>جاري عملاء_ شركة غلاس هوم السعودية للصناعة شركة شخص</v>
          </cell>
        </row>
        <row r="3577">
          <cell r="A3577">
            <v>91101000007</v>
          </cell>
          <cell r="B3577" t="str">
            <v>جاري عملاء_ مصنع رواد الواجهات</v>
          </cell>
        </row>
        <row r="3578">
          <cell r="A3578">
            <v>91101000008</v>
          </cell>
          <cell r="B3578" t="str">
            <v>جاري عملاء_ مؤسسة ألو الومنيوم</v>
          </cell>
        </row>
        <row r="3579">
          <cell r="A3579">
            <v>91101000009</v>
          </cell>
          <cell r="B3579" t="str">
            <v>جاري عملاء_ مصنع شركة تكنولوجيا الألمنيوم - تكنوتال</v>
          </cell>
        </row>
        <row r="3580">
          <cell r="A3580">
            <v>91101000010</v>
          </cell>
          <cell r="B3580" t="str">
            <v>جاري عملاء_ مصنع تكنولوجيا المعادن</v>
          </cell>
        </row>
        <row r="3581">
          <cell r="A3581">
            <v>91101000011</v>
          </cell>
          <cell r="B3581" t="str">
            <v>جاري عملاء_ مؤسسة سدرة للحدادة والالمنيوم</v>
          </cell>
        </row>
        <row r="3582">
          <cell r="A3582">
            <v>91101000012</v>
          </cell>
          <cell r="B3582" t="str">
            <v>جاري عملاء_ مصنع المتطورون</v>
          </cell>
        </row>
        <row r="3583">
          <cell r="A3583">
            <v>91101000013</v>
          </cell>
          <cell r="B3583" t="str">
            <v>جاري عملاء_ شركه المنيوم سنابل</v>
          </cell>
        </row>
        <row r="3584">
          <cell r="A3584">
            <v>91101000014</v>
          </cell>
          <cell r="B3584" t="str">
            <v>جاري عملاء_ شركة الغداري للمقاولات شركة شخص واحد</v>
          </cell>
        </row>
        <row r="3585">
          <cell r="A3585">
            <v>91101000015</v>
          </cell>
          <cell r="B3585" t="str">
            <v>جاري عملاء_شركة أهالينا المحدودة</v>
          </cell>
        </row>
        <row r="3586">
          <cell r="A3586">
            <v>91101000016</v>
          </cell>
          <cell r="B3586" t="str">
            <v>جاري عملاء_ شركة الراشد للتجارة و المقاولات</v>
          </cell>
        </row>
        <row r="3587">
          <cell r="A3587">
            <v>91101000017</v>
          </cell>
          <cell r="B3587" t="str">
            <v>جاري عملاء_ شركة ركون للمقاولات العامة ( تكنولوجيا المعادن سابقا )</v>
          </cell>
        </row>
        <row r="3588">
          <cell r="A3588">
            <v>91101000018</v>
          </cell>
          <cell r="B3588" t="str">
            <v>جاري عملاء_ مصنع منافع الرياض</v>
          </cell>
        </row>
        <row r="3589">
          <cell r="A3589">
            <v>91101000019</v>
          </cell>
          <cell r="B3589" t="str">
            <v>جاري عملاء_ مصنع الكوا للصناعة</v>
          </cell>
        </row>
        <row r="3590">
          <cell r="A3590">
            <v>91101000020</v>
          </cell>
          <cell r="B3590" t="str">
            <v>جاري عملاء_ ورشة خالد عبدالله عبدالعزيز النبهان للالمنيوم</v>
          </cell>
        </row>
        <row r="3591">
          <cell r="A3591">
            <v>91101000021</v>
          </cell>
          <cell r="B3591" t="str">
            <v>جاري عملاء_ شركة رار</v>
          </cell>
        </row>
        <row r="3592">
          <cell r="A3592">
            <v>91101000022</v>
          </cell>
          <cell r="B3592" t="str">
            <v>جاري عملاء_ مؤسسة البلاد الرائدة للمقاولات العامة</v>
          </cell>
        </row>
        <row r="3593">
          <cell r="A3593">
            <v>91101000023</v>
          </cell>
          <cell r="B3593" t="str">
            <v>جاري عملاء_ شركة صناعات الالمنيوم المحدودة الوفاب</v>
          </cell>
        </row>
        <row r="3594">
          <cell r="A3594">
            <v>91101000024</v>
          </cell>
          <cell r="B3594" t="str">
            <v>جاري عملاء_ شركة بترا المتخصصة للمقاولات</v>
          </cell>
        </row>
        <row r="3595">
          <cell r="A3595">
            <v>91101000025</v>
          </cell>
          <cell r="B3595" t="str">
            <v>جاري عملاء_ مصنع داركم للصناعة</v>
          </cell>
        </row>
        <row r="3596">
          <cell r="A3596">
            <v>91101000026</v>
          </cell>
          <cell r="B3596" t="str">
            <v>جاري عملاء_ شركة الصقور العربية للمقاولات</v>
          </cell>
        </row>
        <row r="3597">
          <cell r="A3597">
            <v>91101000027</v>
          </cell>
          <cell r="B3597" t="str">
            <v>جاري عملاء_ شركة دعم نجد للحدادة والالمنيوم</v>
          </cell>
        </row>
        <row r="3598">
          <cell r="A3598">
            <v>91101000028</v>
          </cell>
          <cell r="B3598" t="str">
            <v>جاري عملاء_ شركة الضحيان للصناعة والتجارة</v>
          </cell>
        </row>
        <row r="3599">
          <cell r="A3599">
            <v>91101000029</v>
          </cell>
          <cell r="B3599" t="str">
            <v>جاري عملاء_ مؤسسة نسمة الوادي للمقاولات</v>
          </cell>
        </row>
        <row r="3600">
          <cell r="A3600">
            <v>91101000030</v>
          </cell>
          <cell r="B3600" t="str">
            <v>جاري عملاء_ شركة صرح التقنية للمقاولات</v>
          </cell>
        </row>
        <row r="3601">
          <cell r="A3601">
            <v>91101000031</v>
          </cell>
          <cell r="B3601" t="str">
            <v>جاري عملاء_شركة تفاصيل الاستثمار للتطوير</v>
          </cell>
        </row>
        <row r="3602">
          <cell r="A3602">
            <v>91101000032</v>
          </cell>
          <cell r="B3602" t="str">
            <v>جاري عملاء_مؤسسة عماد مصطفي العلاوي للتجارة</v>
          </cell>
        </row>
        <row r="3603">
          <cell r="A3603">
            <v>91101000033</v>
          </cell>
          <cell r="B3603" t="str">
            <v>جاري عملاء_مصنع اسرار الروضة للالمنيوم</v>
          </cell>
        </row>
        <row r="3604">
          <cell r="A3604">
            <v>91102000001</v>
          </cell>
          <cell r="B3604" t="str">
            <v>صندوق الدهان</v>
          </cell>
        </row>
        <row r="3605">
          <cell r="A3605">
            <v>91103000001</v>
          </cell>
          <cell r="B3605" t="str">
            <v>البنك الاهلي الدهان (SA41 1000 0026 7000 0019 8007)</v>
          </cell>
        </row>
        <row r="3606">
          <cell r="A3606">
            <v>91104000001</v>
          </cell>
          <cell r="B3606" t="str">
            <v>عهدة_م.مجدي لطفي الشافعي</v>
          </cell>
        </row>
        <row r="3607">
          <cell r="A3607">
            <v>91104000002</v>
          </cell>
          <cell r="B3607" t="str">
            <v>عهدة_م.عارف رابح سعود</v>
          </cell>
        </row>
        <row r="3608">
          <cell r="A3608">
            <v>91105000001</v>
          </cell>
          <cell r="B3608" t="str">
            <v>مقدم_ ايجار</v>
          </cell>
        </row>
        <row r="3609">
          <cell r="A3609">
            <v>91105000002</v>
          </cell>
          <cell r="B3609" t="str">
            <v>مقدم_تأمين طبي</v>
          </cell>
        </row>
        <row r="3610">
          <cell r="A3610">
            <v>91106101001</v>
          </cell>
          <cell r="B3610" t="str">
            <v>ALWAN - PE60 RAL 9005 HR - 24 SR</v>
          </cell>
        </row>
        <row r="3611">
          <cell r="A3611">
            <v>91106101002</v>
          </cell>
          <cell r="B3611" t="str">
            <v>ALWAN - PR 29 DB 822 M-BC - 23 SR</v>
          </cell>
        </row>
        <row r="3612">
          <cell r="A3612">
            <v>91106101003</v>
          </cell>
          <cell r="B3612" t="str">
            <v>ALWAN - RAL 1013 HR - 13 SR</v>
          </cell>
        </row>
        <row r="3613">
          <cell r="A3613">
            <v>91106101004</v>
          </cell>
          <cell r="B3613" t="str">
            <v>ALWAN - RAL 1015 HR- BS - 13 SR</v>
          </cell>
        </row>
        <row r="3614">
          <cell r="A3614">
            <v>91106101005</v>
          </cell>
          <cell r="B3614" t="str">
            <v>ALWAN - RAL 1015 HR-A - 14 SR</v>
          </cell>
        </row>
        <row r="3615">
          <cell r="A3615">
            <v>91106101006</v>
          </cell>
          <cell r="B3615" t="str">
            <v>ALWAN - RAL 1017 HR-UAE - 18 SR</v>
          </cell>
        </row>
        <row r="3616">
          <cell r="A3616">
            <v>91106101007</v>
          </cell>
          <cell r="B3616" t="str">
            <v>ALWAN - RAL 1019 HR - 14 SR</v>
          </cell>
        </row>
        <row r="3617">
          <cell r="A3617">
            <v>91106101008</v>
          </cell>
          <cell r="B3617" t="str">
            <v>ALWAN - RAL 1020 HR - 20 SR</v>
          </cell>
        </row>
        <row r="3618">
          <cell r="A3618">
            <v>91106101009</v>
          </cell>
          <cell r="B3618" t="str">
            <v>ALWAN - RAL 1035 HR- 18 SR</v>
          </cell>
        </row>
        <row r="3619">
          <cell r="A3619">
            <v>91106101010</v>
          </cell>
          <cell r="B3619" t="str">
            <v>ALWAN - RAL 1035 MFG - 24 SR</v>
          </cell>
        </row>
        <row r="3620">
          <cell r="A3620">
            <v>91106101011</v>
          </cell>
          <cell r="B3620" t="str">
            <v>ALWAN - RAL 1036 UAE - 28 SR</v>
          </cell>
        </row>
        <row r="3621">
          <cell r="A3621">
            <v>91106101012</v>
          </cell>
          <cell r="B3621" t="str">
            <v>ALWAN - RAL 2013 MFS - 30 SR</v>
          </cell>
        </row>
        <row r="3622">
          <cell r="A3622">
            <v>91106101013</v>
          </cell>
          <cell r="B3622" t="str">
            <v>ALWAN - RAL 3004 HR - 18 SR</v>
          </cell>
        </row>
        <row r="3623">
          <cell r="A3623">
            <v>91106101014</v>
          </cell>
          <cell r="B3623" t="str">
            <v>ALWAN - RAL 3007 HR - 15 SR</v>
          </cell>
        </row>
        <row r="3624">
          <cell r="A3624">
            <v>91106101015</v>
          </cell>
          <cell r="B3624" t="str">
            <v>ALWAN - RAL 3011 HR - 17 SR</v>
          </cell>
        </row>
        <row r="3625">
          <cell r="A3625">
            <v>91106101016</v>
          </cell>
          <cell r="B3625" t="str">
            <v>ALWAN - RAL 5005 HR - 16 SR</v>
          </cell>
        </row>
        <row r="3626">
          <cell r="A3626">
            <v>91106101017</v>
          </cell>
          <cell r="B3626" t="str">
            <v>ALWAN - RAL 5007 HR - 16 SR</v>
          </cell>
        </row>
        <row r="3627">
          <cell r="A3627">
            <v>91106101018</v>
          </cell>
          <cell r="B3627" t="str">
            <v>ALWAN - RAL 5012 HR - 17 SR</v>
          </cell>
        </row>
        <row r="3628">
          <cell r="A3628">
            <v>91106101019</v>
          </cell>
          <cell r="B3628" t="str">
            <v>ALWAN - RAL 5014 HR - 16 SR</v>
          </cell>
        </row>
        <row r="3629">
          <cell r="A3629">
            <v>91106101020</v>
          </cell>
          <cell r="B3629" t="str">
            <v>ALWAN - RAL 6010 HR - 15 SR</v>
          </cell>
        </row>
        <row r="3630">
          <cell r="A3630">
            <v>91106101021</v>
          </cell>
          <cell r="B3630" t="str">
            <v>ALWAN - RAL 6021 HR - 17 SR</v>
          </cell>
        </row>
        <row r="3631">
          <cell r="A3631">
            <v>91106101022</v>
          </cell>
          <cell r="B3631" t="str">
            <v>ALWAN - RAL 6022 HR - 15 SR</v>
          </cell>
        </row>
        <row r="3632">
          <cell r="A3632">
            <v>91106101023</v>
          </cell>
          <cell r="B3632" t="str">
            <v>ALWAN - RAL 6027 HR - 17 SR</v>
          </cell>
        </row>
        <row r="3633">
          <cell r="A3633">
            <v>91106101024</v>
          </cell>
          <cell r="B3633" t="str">
            <v>ALWAN - RAL 6034 HR - 17 SR</v>
          </cell>
        </row>
        <row r="3634">
          <cell r="A3634">
            <v>91106101025</v>
          </cell>
          <cell r="B3634" t="str">
            <v>ALWAN - RAL 7001 HR - 15 SR</v>
          </cell>
        </row>
        <row r="3635">
          <cell r="A3635">
            <v>91106101026</v>
          </cell>
          <cell r="B3635" t="str">
            <v>ALWAN - RAL 7003 HR - 14 SR</v>
          </cell>
        </row>
        <row r="3636">
          <cell r="A3636">
            <v>91106101027</v>
          </cell>
          <cell r="B3636" t="str">
            <v>ALWAN - RAL 7004 HR - 14 SR</v>
          </cell>
        </row>
        <row r="3637">
          <cell r="A3637">
            <v>91106101028</v>
          </cell>
          <cell r="B3637" t="str">
            <v>ALWAN - RAL 7005 HR - 14 SR</v>
          </cell>
        </row>
        <row r="3638">
          <cell r="A3638">
            <v>91106101029</v>
          </cell>
          <cell r="B3638" t="str">
            <v>ALWAN -PR29/V RAL 7006 HR - 15 SR</v>
          </cell>
        </row>
        <row r="3639">
          <cell r="A3639">
            <v>91106101030</v>
          </cell>
          <cell r="B3639" t="str">
            <v>ALWAN - RAL 7008 HR - 15 SR</v>
          </cell>
        </row>
        <row r="3640">
          <cell r="A3640">
            <v>91106101031</v>
          </cell>
          <cell r="B3640" t="str">
            <v>ALWAN - RAL 7011 HR - 15 SR</v>
          </cell>
        </row>
        <row r="3641">
          <cell r="A3641">
            <v>91106101032</v>
          </cell>
          <cell r="B3641" t="str">
            <v>ALWAN - RAL 7012 HR - 15 SR</v>
          </cell>
        </row>
        <row r="3642">
          <cell r="A3642">
            <v>91106101033</v>
          </cell>
          <cell r="B3642" t="str">
            <v>ALWAN - RAL 7013 HR - 14 SR</v>
          </cell>
        </row>
        <row r="3643">
          <cell r="A3643">
            <v>91106101034</v>
          </cell>
          <cell r="B3643" t="str">
            <v>ALWAN - RAL 7015 HR - 15.5 SR</v>
          </cell>
        </row>
        <row r="3644">
          <cell r="A3644">
            <v>91106101035</v>
          </cell>
          <cell r="B3644" t="str">
            <v>ALWAN - RAL 7016 HR - 15 SR</v>
          </cell>
        </row>
        <row r="3645">
          <cell r="A3645">
            <v>91106101036</v>
          </cell>
          <cell r="B3645" t="str">
            <v>ALWAN - RAL 7021 HR - 15 SR</v>
          </cell>
        </row>
        <row r="3646">
          <cell r="A3646">
            <v>91106101037</v>
          </cell>
          <cell r="B3646" t="str">
            <v>ALWAN - RAL 7021 M - 18 SR</v>
          </cell>
        </row>
        <row r="3647">
          <cell r="A3647">
            <v>91106101038</v>
          </cell>
          <cell r="B3647" t="str">
            <v>ALWAN - RAL 7022 CS - 32 SR</v>
          </cell>
        </row>
        <row r="3648">
          <cell r="A3648">
            <v>91106101039</v>
          </cell>
          <cell r="B3648" t="str">
            <v>ALWAN - RAL 7022 HR - 15 SR</v>
          </cell>
        </row>
        <row r="3649">
          <cell r="A3649">
            <v>91106101040</v>
          </cell>
          <cell r="B3649" t="str">
            <v>ALWAN - RAL 7024 HR - 15 SR</v>
          </cell>
        </row>
        <row r="3650">
          <cell r="A3650">
            <v>91106101041</v>
          </cell>
          <cell r="B3650" t="str">
            <v>ALWAN - RAL 7030 HR - 12.5 SR</v>
          </cell>
        </row>
        <row r="3651">
          <cell r="A3651">
            <v>91106101042</v>
          </cell>
          <cell r="B3651" t="str">
            <v>ALWAN - RAL 7034 HR - 15 SR</v>
          </cell>
        </row>
        <row r="3652">
          <cell r="A3652">
            <v>91106101043</v>
          </cell>
          <cell r="B3652" t="str">
            <v>ALWAN - RAL 7035 HR - 15 SR</v>
          </cell>
        </row>
        <row r="3653">
          <cell r="A3653">
            <v>91106101044</v>
          </cell>
          <cell r="B3653" t="str">
            <v>ALWAN -PR29/V RAL 7036 HR - 14 SR</v>
          </cell>
        </row>
        <row r="3654">
          <cell r="A3654">
            <v>91106101045</v>
          </cell>
          <cell r="B3654" t="str">
            <v>ALWAN -PR29/V RAL 7037 HR - 13 SR</v>
          </cell>
        </row>
        <row r="3655">
          <cell r="A3655">
            <v>91106101046</v>
          </cell>
          <cell r="B3655" t="str">
            <v>ALWAN - RAL 7039 HR - 15 SR</v>
          </cell>
        </row>
        <row r="3656">
          <cell r="A3656">
            <v>91106101047</v>
          </cell>
          <cell r="B3656" t="str">
            <v>ALWAN - RAL 7040 HR - 14 SR</v>
          </cell>
        </row>
        <row r="3657">
          <cell r="A3657">
            <v>91106101048</v>
          </cell>
          <cell r="B3657" t="str">
            <v>ALWAN - RAL 7042 HR - 15 SR</v>
          </cell>
        </row>
        <row r="3658">
          <cell r="A3658">
            <v>91106101049</v>
          </cell>
          <cell r="B3658" t="str">
            <v>ALWAN - RAL 7043 HR - 15 SR</v>
          </cell>
        </row>
        <row r="3659">
          <cell r="A3659">
            <v>91106101050</v>
          </cell>
          <cell r="B3659" t="str">
            <v>ALWAN - RAL 7046 HR - 14 SR</v>
          </cell>
        </row>
        <row r="3660">
          <cell r="A3660">
            <v>91106101051</v>
          </cell>
          <cell r="B3660" t="str">
            <v>ALWAN - RAL 7047 HR - 15 SR</v>
          </cell>
        </row>
        <row r="3661">
          <cell r="A3661">
            <v>91106101052</v>
          </cell>
          <cell r="B3661" t="str">
            <v>ALWAN - RAL 7048 MFS - NAF - 23.5 SR</v>
          </cell>
        </row>
        <row r="3662">
          <cell r="A3662">
            <v>91106101053</v>
          </cell>
          <cell r="B3662" t="str">
            <v>ALWAN - RAL 771 CT - 20 SR</v>
          </cell>
        </row>
        <row r="3663">
          <cell r="A3663">
            <v>91106101054</v>
          </cell>
          <cell r="B3663" t="str">
            <v>ALWAN - RAL 8001 HR - 15 SR</v>
          </cell>
        </row>
        <row r="3664">
          <cell r="A3664">
            <v>91106101055</v>
          </cell>
          <cell r="B3664" t="str">
            <v>ALWAN - RAL 8004 HR - 15 SR</v>
          </cell>
        </row>
        <row r="3665">
          <cell r="A3665">
            <v>91106101056</v>
          </cell>
          <cell r="B3665" t="str">
            <v>ALWAN - RAL 8007 HR - 15 SR</v>
          </cell>
        </row>
        <row r="3666">
          <cell r="A3666">
            <v>91106101057</v>
          </cell>
          <cell r="B3666" t="str">
            <v>ALWAN - RAL 8007 M - 20 SR</v>
          </cell>
        </row>
        <row r="3667">
          <cell r="A3667">
            <v>91106101058</v>
          </cell>
          <cell r="B3667" t="str">
            <v>ALWAN - RAL 8011 HR - 15 SR</v>
          </cell>
        </row>
        <row r="3668">
          <cell r="A3668">
            <v>91106101059</v>
          </cell>
          <cell r="B3668" t="str">
            <v>ALWAN - RAL 8014 HR - 15 SR</v>
          </cell>
        </row>
        <row r="3669">
          <cell r="A3669">
            <v>91106101060</v>
          </cell>
          <cell r="B3669" t="str">
            <v>ALWAN - RAL 8016 HR - 13 SR</v>
          </cell>
        </row>
        <row r="3670">
          <cell r="A3670">
            <v>91106101061</v>
          </cell>
          <cell r="B3670" t="str">
            <v>ALWAN - RAL 8016 HR-BA - 14 SR</v>
          </cell>
        </row>
        <row r="3671">
          <cell r="A3671">
            <v>91106101062</v>
          </cell>
          <cell r="B3671" t="str">
            <v>ALWAN - RAL 8017 HR - 14 SR</v>
          </cell>
        </row>
        <row r="3672">
          <cell r="A3672">
            <v>91106101063</v>
          </cell>
          <cell r="B3672" t="str">
            <v>ALWAN - RAL 8019 HR - 15 SR</v>
          </cell>
        </row>
        <row r="3673">
          <cell r="A3673">
            <v>91106101064</v>
          </cell>
          <cell r="B3673" t="str">
            <v>ALWAN -PR29/V RAL 8024 M - 19 SR</v>
          </cell>
        </row>
        <row r="3674">
          <cell r="A3674">
            <v>91106101065</v>
          </cell>
          <cell r="B3674" t="str">
            <v>ALWAN - RAL 8025 HR - 15 SR</v>
          </cell>
        </row>
        <row r="3675">
          <cell r="A3675">
            <v>91106101066</v>
          </cell>
          <cell r="B3675" t="str">
            <v>ALWAN - RAL 8028 HR - 15 SR</v>
          </cell>
        </row>
        <row r="3676">
          <cell r="A3676">
            <v>91106101067</v>
          </cell>
          <cell r="B3676" t="str">
            <v>ALWAN - RAL 828 MFS - 24 SR</v>
          </cell>
        </row>
        <row r="3677">
          <cell r="A3677">
            <v>91106101068</v>
          </cell>
          <cell r="B3677" t="str">
            <v>ALWAN - RAL 9001 HR - 15 SR</v>
          </cell>
        </row>
        <row r="3678">
          <cell r="A3678">
            <v>91106101069</v>
          </cell>
          <cell r="B3678" t="str">
            <v>ALWAN - RAL 9002 HR - 15 SR</v>
          </cell>
        </row>
        <row r="3679">
          <cell r="A3679">
            <v>91106101070</v>
          </cell>
          <cell r="B3679" t="str">
            <v>ALWAN - RAL 9003 HR - 15 SR</v>
          </cell>
        </row>
        <row r="3680">
          <cell r="A3680">
            <v>91106101071</v>
          </cell>
          <cell r="B3680" t="str">
            <v>ALWAN - RAL 9004 HR - 14 SR</v>
          </cell>
        </row>
        <row r="3681">
          <cell r="A3681">
            <v>91106101072</v>
          </cell>
          <cell r="B3681" t="str">
            <v>ALWAN - RAL 9005 CT - 18 SR</v>
          </cell>
        </row>
        <row r="3682">
          <cell r="A3682">
            <v>91106101073</v>
          </cell>
          <cell r="B3682" t="str">
            <v>ALWAN - PR29/V RAL 9005 HR - 13 SR</v>
          </cell>
        </row>
        <row r="3683">
          <cell r="A3683">
            <v>91106101074</v>
          </cell>
          <cell r="B3683" t="str">
            <v>ALWAN -PR29/V RAL 9005 M - 17 SR</v>
          </cell>
        </row>
        <row r="3684">
          <cell r="A3684">
            <v>91106101075</v>
          </cell>
          <cell r="B3684" t="str">
            <v>ALWAN - RAL 9005 M-UAE - 16 SR</v>
          </cell>
        </row>
        <row r="3685">
          <cell r="A3685">
            <v>91106101076</v>
          </cell>
          <cell r="B3685" t="str">
            <v>ALWAN - RAL 9006 UAE - 21 SR</v>
          </cell>
        </row>
        <row r="3686">
          <cell r="A3686">
            <v>91106101077</v>
          </cell>
          <cell r="B3686" t="str">
            <v>ALWAN - RAL 9010 HR-AL - 12.5 SR</v>
          </cell>
        </row>
        <row r="3687">
          <cell r="A3687">
            <v>91106101078</v>
          </cell>
          <cell r="B3687" t="str">
            <v>ALWAN - RAL 9011 HR - 16 SR</v>
          </cell>
        </row>
        <row r="3688">
          <cell r="A3688">
            <v>91106101079</v>
          </cell>
          <cell r="B3688" t="str">
            <v>ALWAN - RAL 9016 HR - 15 SR</v>
          </cell>
        </row>
        <row r="3689">
          <cell r="A3689">
            <v>91106101080</v>
          </cell>
          <cell r="B3689" t="str">
            <v>ALWAN - RAL 9022 MFS - 28.5 SR</v>
          </cell>
        </row>
        <row r="3690">
          <cell r="A3690">
            <v>91106101081</v>
          </cell>
          <cell r="B3690" t="str">
            <v>ALWAN - RAL 9023 MFS - 27 SR</v>
          </cell>
        </row>
        <row r="3691">
          <cell r="A3691">
            <v>91106101082</v>
          </cell>
          <cell r="B3691" t="str">
            <v>ALWAN - RAL 990 MFS - CT - 28 SR</v>
          </cell>
        </row>
        <row r="3692">
          <cell r="A3692">
            <v>91106101083</v>
          </cell>
          <cell r="B3692" t="str">
            <v>ALWAN - RAL PE 10/J 744 CM - 28 SR</v>
          </cell>
        </row>
        <row r="3693">
          <cell r="A3693">
            <v>91106101084</v>
          </cell>
          <cell r="B3693" t="str">
            <v>ALWAN - RAL PE60/F 880 MFG- 37 SR</v>
          </cell>
        </row>
        <row r="3694">
          <cell r="A3694">
            <v>91106101085</v>
          </cell>
          <cell r="B3694" t="str">
            <v>ALWAN - RAL PR29/J 777 HR - 17 SR</v>
          </cell>
        </row>
        <row r="3695">
          <cell r="A3695">
            <v>91106101086</v>
          </cell>
          <cell r="B3695" t="str">
            <v>ALWAN - RAL PR29/V 7045 HR - 15 SR</v>
          </cell>
        </row>
        <row r="3696">
          <cell r="A3696">
            <v>91106101087</v>
          </cell>
          <cell r="B3696" t="str">
            <v>ALWAN PR29/233 GL RAL - 17 SR</v>
          </cell>
        </row>
        <row r="3697">
          <cell r="A3697">
            <v>91106101088</v>
          </cell>
          <cell r="B3697" t="str">
            <v>ALWAN - Yellow Super Durable  RAL PE60/H 124 CS - 33 SR</v>
          </cell>
        </row>
        <row r="3698">
          <cell r="A3698">
            <v>91106101089</v>
          </cell>
          <cell r="B3698" t="str">
            <v>ALWAN - RAL 8022 HR - 16 SR</v>
          </cell>
        </row>
        <row r="3699">
          <cell r="A3699">
            <v>91106101090</v>
          </cell>
          <cell r="B3699" t="str">
            <v>ALWAN - PR29/V RAL 1001 M - 17 SR</v>
          </cell>
        </row>
        <row r="3700">
          <cell r="A3700">
            <v>91106101091</v>
          </cell>
          <cell r="B3700" t="str">
            <v>ALWAN - PR29/V RAL 1024 M - 17 SR</v>
          </cell>
        </row>
        <row r="3701">
          <cell r="A3701">
            <v>91106101092</v>
          </cell>
          <cell r="B3701" t="str">
            <v>ALWAN - RAL 1014 HR-BA - 16 SR</v>
          </cell>
        </row>
        <row r="3702">
          <cell r="A3702">
            <v>91106101093</v>
          </cell>
          <cell r="B3702" t="str">
            <v>ALWAN -PR29/V  RAL 7038 HR-Z - 15 SR</v>
          </cell>
        </row>
        <row r="3703">
          <cell r="A3703">
            <v>91106101094</v>
          </cell>
          <cell r="B3703" t="str">
            <v>ALWAN - PE60/K 726 MFS - 44 SR</v>
          </cell>
        </row>
        <row r="3704">
          <cell r="A3704">
            <v>91106101095</v>
          </cell>
          <cell r="B3704" t="str">
            <v>ALWAN -PR29/V RAL 1011 HR -15 SAR</v>
          </cell>
        </row>
        <row r="3705">
          <cell r="A3705">
            <v>91106101096</v>
          </cell>
          <cell r="B3705" t="str">
            <v>ALWAN -PR29/V RAL 7002 HR -15 SAR</v>
          </cell>
        </row>
        <row r="3706">
          <cell r="A3706">
            <v>91106101097</v>
          </cell>
          <cell r="B3706" t="str">
            <v>ALWAN - PE60/K 729 MFS - 44 SR</v>
          </cell>
        </row>
        <row r="3707">
          <cell r="A3707">
            <v>91106101098</v>
          </cell>
          <cell r="B3707" t="str">
            <v>ALWAN - PR29/V RAL 1001HR - 16 SR</v>
          </cell>
        </row>
        <row r="3708">
          <cell r="A3708">
            <v>91106101099</v>
          </cell>
          <cell r="B3708" t="str">
            <v>ALWAN - PR29/V RAL 9004M - 17 SR</v>
          </cell>
        </row>
        <row r="3709">
          <cell r="A3709">
            <v>91106101100</v>
          </cell>
          <cell r="B3709" t="str">
            <v>ALWAN -PR29/V RAL 8017 M - 18 SR</v>
          </cell>
        </row>
        <row r="3710">
          <cell r="A3710">
            <v>91106101101</v>
          </cell>
          <cell r="B3710" t="str">
            <v>ALWAN - PE60/J 726 MFS/CM - 44 SR</v>
          </cell>
        </row>
        <row r="3711">
          <cell r="A3711">
            <v>91106101102</v>
          </cell>
          <cell r="B3711" t="str">
            <v>ALWAN - PE60/J 726 CT-MFS- 48 SR</v>
          </cell>
        </row>
        <row r="3712">
          <cell r="A3712">
            <v>91106101103</v>
          </cell>
          <cell r="B3712" t="str">
            <v>ALWAN -  PE60/G 832 CT-MFC/PB - 45 SR</v>
          </cell>
        </row>
        <row r="3713">
          <cell r="A3713">
            <v>91106101104</v>
          </cell>
          <cell r="B3713" t="str">
            <v>ALWAN - PE60/J 726 CT-MFS/CM- 54 SR</v>
          </cell>
        </row>
        <row r="3714">
          <cell r="A3714">
            <v>91106101105</v>
          </cell>
          <cell r="B3714" t="str">
            <v>ALWAN -PE60/ RAL 1019 M-KH - 32 SR</v>
          </cell>
        </row>
        <row r="3715">
          <cell r="A3715">
            <v>91106101106</v>
          </cell>
          <cell r="B3715" t="str">
            <v>ALWAN -PR29/V RAL 9016 M - 18 SR</v>
          </cell>
        </row>
        <row r="3716">
          <cell r="A3716">
            <v>91106101107</v>
          </cell>
          <cell r="B3716" t="str">
            <v>ALWAN - SOL-AR C535 M- 160 SAR</v>
          </cell>
        </row>
        <row r="3717">
          <cell r="A3717">
            <v>91106101108</v>
          </cell>
          <cell r="B3717" t="str">
            <v>ALWAN - SOL-AR C699 M- 160 SAR</v>
          </cell>
        </row>
        <row r="3718">
          <cell r="A3718">
            <v>91106101109</v>
          </cell>
          <cell r="B3718" t="str">
            <v>ALWAN -PR29/V RAL 7044 HR - 16 SR</v>
          </cell>
        </row>
        <row r="3719">
          <cell r="A3719">
            <v>91106102001</v>
          </cell>
          <cell r="B3719" t="str">
            <v>JOTUN - Alupco RAL 7047 SMO- 15.5 SR</v>
          </cell>
        </row>
        <row r="3720">
          <cell r="A3720">
            <v>91106102002</v>
          </cell>
          <cell r="B3720" t="str">
            <v>JOTUN - Durasol RAL 7036 SMO - 142 SR</v>
          </cell>
        </row>
        <row r="3721">
          <cell r="A3721">
            <v>91106102003</v>
          </cell>
          <cell r="B3721" t="str">
            <v>JOTUN - Durasol4003 RAL 9007  PRL - 144 SR</v>
          </cell>
        </row>
        <row r="3722">
          <cell r="A3722">
            <v>91106102004</v>
          </cell>
          <cell r="B3722" t="str">
            <v>JOTUN - Facade 1307  RAL 1001 SMO - 16 SR</v>
          </cell>
        </row>
        <row r="3723">
          <cell r="A3723">
            <v>91106102005</v>
          </cell>
          <cell r="B3723" t="str">
            <v>JOTUN - FACADE 1308  RAL 9007 SPM - 26 SR</v>
          </cell>
        </row>
        <row r="3724">
          <cell r="A3724">
            <v>91106102006</v>
          </cell>
          <cell r="B3724" t="str">
            <v>JOTUN - Facade RAL 9006 SPMD - 26 SR</v>
          </cell>
        </row>
        <row r="3725">
          <cell r="A3725">
            <v>91106102007</v>
          </cell>
          <cell r="B3725" t="str">
            <v>JOTUN - FACADE RAL1035 PRLB - 29.8 SR</v>
          </cell>
        </row>
        <row r="3726">
          <cell r="A3726">
            <v>91106102008</v>
          </cell>
          <cell r="B3726" t="str">
            <v>JOTUN - RAL 1001 PE- F - 16 SR</v>
          </cell>
        </row>
        <row r="3727">
          <cell r="A3727">
            <v>91106102009</v>
          </cell>
          <cell r="B3727" t="str">
            <v>JOTUN - RAL 1011CC - 17 SR</v>
          </cell>
        </row>
        <row r="3728">
          <cell r="A3728">
            <v>91106102010</v>
          </cell>
          <cell r="B3728" t="str">
            <v>JOTUN -FACADE 1307- RAL 1013 - 14.5 SR</v>
          </cell>
        </row>
        <row r="3729">
          <cell r="A3729">
            <v>91106102011</v>
          </cell>
          <cell r="B3729" t="str">
            <v>JOTUN - RAL 1019 SMO - 17 SR</v>
          </cell>
        </row>
        <row r="3730">
          <cell r="A3730">
            <v>91106102012</v>
          </cell>
          <cell r="B3730" t="str">
            <v>JOTUN - RAL 1019435 LG - 38.5 SR</v>
          </cell>
        </row>
        <row r="3731">
          <cell r="A3731">
            <v>91106102013</v>
          </cell>
          <cell r="B3731" t="str">
            <v>JOTUN - RAL 1035 PRLS - 25 SR</v>
          </cell>
        </row>
        <row r="3732">
          <cell r="A3732">
            <v>91106102014</v>
          </cell>
          <cell r="B3732" t="str">
            <v>JOTUN - RAL 1035 SD - 42 SR</v>
          </cell>
        </row>
        <row r="3733">
          <cell r="A3733">
            <v>91106102015</v>
          </cell>
          <cell r="B3733" t="str">
            <v>JOTUN - RAL 1218581 ARKENY- 49 SR</v>
          </cell>
        </row>
        <row r="3734">
          <cell r="A3734">
            <v>91106102016</v>
          </cell>
          <cell r="B3734" t="str">
            <v>JOTUN - RAL 1218887 - 43 SR</v>
          </cell>
        </row>
        <row r="3735">
          <cell r="A3735">
            <v>91106102017</v>
          </cell>
          <cell r="B3735" t="str">
            <v>JOTUN - RAL 7006 SMO 1225591 - 15.5 SR</v>
          </cell>
        </row>
        <row r="3736">
          <cell r="A3736">
            <v>91106102018</v>
          </cell>
          <cell r="B3736" t="str">
            <v>JOTUN -SD2003 RAL 7010 SMO - 36 SR</v>
          </cell>
        </row>
        <row r="3737">
          <cell r="A3737">
            <v>91106102019</v>
          </cell>
          <cell r="B3737" t="str">
            <v>JOTUN - RAL 7015 SDF - 38 SR</v>
          </cell>
        </row>
        <row r="3738">
          <cell r="A3738">
            <v>91106102020</v>
          </cell>
          <cell r="B3738" t="str">
            <v>JOTUN - RAL 7035 - 17 SR</v>
          </cell>
        </row>
        <row r="3739">
          <cell r="A3739">
            <v>91106102021</v>
          </cell>
          <cell r="B3739" t="str">
            <v>JOTUN - RAL 7040 HR - 14 SR</v>
          </cell>
        </row>
        <row r="3740">
          <cell r="A3740">
            <v>91106102022</v>
          </cell>
          <cell r="B3740" t="str">
            <v>JOTUN - RAL 7044 - 16.5 SR</v>
          </cell>
        </row>
        <row r="3741">
          <cell r="A3741">
            <v>91106102023</v>
          </cell>
          <cell r="B3741" t="str">
            <v>JOTUN - RAL 7047 SD - 32 SR</v>
          </cell>
        </row>
        <row r="3742">
          <cell r="A3742">
            <v>91106102024</v>
          </cell>
          <cell r="B3742" t="str">
            <v>JOTUN - RAL 9006 CC - 25 SR</v>
          </cell>
        </row>
        <row r="3743">
          <cell r="A3743">
            <v>91106102025</v>
          </cell>
          <cell r="B3743" t="str">
            <v>JOTUN - RAL 9006 B SPARKEL M - 41.5 SR</v>
          </cell>
        </row>
        <row r="3744">
          <cell r="A3744">
            <v>91106102026</v>
          </cell>
          <cell r="B3744" t="str">
            <v>JOTUN - RAL 9010 - 13.25 SR</v>
          </cell>
        </row>
        <row r="3745">
          <cell r="A3745">
            <v>91106102027</v>
          </cell>
          <cell r="B3745" t="str">
            <v>JOTUN - RAL 9016 SDF- 32 SR</v>
          </cell>
        </row>
        <row r="3746">
          <cell r="A3746">
            <v>91106102028</v>
          </cell>
          <cell r="B3746" t="str">
            <v>JOTUN - RAL 9022 SDF - 45 SR</v>
          </cell>
        </row>
        <row r="3747">
          <cell r="A3747">
            <v>91106102029</v>
          </cell>
          <cell r="B3747" t="str">
            <v>JOTUN - SD  RAL 8007 SMO - 39 SR</v>
          </cell>
        </row>
        <row r="3748">
          <cell r="A3748">
            <v>91106102030</v>
          </cell>
          <cell r="B3748" t="str">
            <v>JOTUN - SD 2003 - GREY PRLB 1233009 - 49 SR</v>
          </cell>
        </row>
        <row r="3749">
          <cell r="A3749">
            <v>91106102031</v>
          </cell>
          <cell r="B3749" t="str">
            <v>JOTUN - SD 2003 -GREY SPMS - 44 SR</v>
          </cell>
        </row>
        <row r="3750">
          <cell r="A3750">
            <v>91106102032</v>
          </cell>
          <cell r="B3750" t="str">
            <v>JOTUN - SD 2003 RAL 7011 SMO - 38 SR</v>
          </cell>
        </row>
        <row r="3751">
          <cell r="A3751">
            <v>91106102033</v>
          </cell>
          <cell r="B3751" t="str">
            <v>JOTUN - SD 2003 RAL 7036 SMO- 38 SR</v>
          </cell>
        </row>
        <row r="3752">
          <cell r="A3752">
            <v>91106102034</v>
          </cell>
          <cell r="B3752" t="str">
            <v>JOTUN - SD 2003 RAL 9003 SMO - 38 SR</v>
          </cell>
        </row>
        <row r="3753">
          <cell r="A3753">
            <v>91106102035</v>
          </cell>
          <cell r="B3753" t="str">
            <v>JOTUN - SD 2003 RAL 9005 SMO - 39 SR</v>
          </cell>
        </row>
        <row r="3754">
          <cell r="A3754">
            <v>91106102036</v>
          </cell>
          <cell r="B3754" t="str">
            <v>JOTUN - SD 2003 RAL 9010 SMO - 37 SR</v>
          </cell>
        </row>
        <row r="3755">
          <cell r="A3755">
            <v>91106102037</v>
          </cell>
          <cell r="B3755" t="str">
            <v>JOTUN - SD 2003 RAL 9023 SPMD - 46 SR</v>
          </cell>
        </row>
        <row r="3756">
          <cell r="A3756">
            <v>91106102038</v>
          </cell>
          <cell r="B3756" t="str">
            <v>JOTUN - SD2003  RAL 8025 SMO - 38 SR</v>
          </cell>
        </row>
        <row r="3757">
          <cell r="A3757">
            <v>91106102039</v>
          </cell>
          <cell r="B3757" t="str">
            <v>JOTUN - SD2003 R RAL 1035 SPMD - 45 SR</v>
          </cell>
        </row>
        <row r="3758">
          <cell r="A3758">
            <v>91106102040</v>
          </cell>
          <cell r="B3758" t="str">
            <v>JOTUN - SD2003 RAL 7035 SMO - 37 SR</v>
          </cell>
        </row>
        <row r="3759">
          <cell r="A3759">
            <v>91106102041</v>
          </cell>
          <cell r="B3759" t="str">
            <v>JOTUN - SD2003 RAL 9007 SPMD - 42 SR</v>
          </cell>
        </row>
        <row r="3760">
          <cell r="A3760">
            <v>91106102042</v>
          </cell>
          <cell r="B3760" t="str">
            <v>JOTUN - SD2003 RAL Beige SMO - 37 SR</v>
          </cell>
        </row>
        <row r="3761">
          <cell r="A3761">
            <v>91106102043</v>
          </cell>
          <cell r="B3761" t="str">
            <v>JOTUN- DURASOL RAL 7013 SOM - 143 SR</v>
          </cell>
        </row>
        <row r="3762">
          <cell r="A3762">
            <v>91106102044</v>
          </cell>
          <cell r="B3762" t="str">
            <v>JOTUN- Facade 1303 - Brown SPMS - 26 SR</v>
          </cell>
        </row>
        <row r="3763">
          <cell r="A3763">
            <v>91106102045</v>
          </cell>
          <cell r="B3763" t="str">
            <v>JOTUN- RAL 1002 SMO - 19 SR</v>
          </cell>
        </row>
        <row r="3764">
          <cell r="A3764">
            <v>91106102046</v>
          </cell>
          <cell r="B3764" t="str">
            <v>JOTUN- RAL 1020 SMO - 15 SR</v>
          </cell>
        </row>
        <row r="3765">
          <cell r="A3765">
            <v>91106102047</v>
          </cell>
          <cell r="B3765" t="str">
            <v>JOTUN- RAL PRIMAX PR 9085 GREY SMO - 34 SR</v>
          </cell>
        </row>
        <row r="3766">
          <cell r="A3766">
            <v>91106102048</v>
          </cell>
          <cell r="B3766" t="str">
            <v>JOTUN- SD 2003 R - Cadet Gray SMO- 39 SR</v>
          </cell>
        </row>
        <row r="3767">
          <cell r="A3767">
            <v>91106102049</v>
          </cell>
          <cell r="B3767" t="str">
            <v>JOTUN- SD 2003 RAL 7046 SOM - 37 SR</v>
          </cell>
        </row>
        <row r="3768">
          <cell r="A3768">
            <v>91106102050</v>
          </cell>
          <cell r="B3768" t="str">
            <v>JOTUN- SD 2003 RAL 9016 SMO - 35 SR</v>
          </cell>
        </row>
        <row r="3769">
          <cell r="A3769">
            <v>91106102051</v>
          </cell>
          <cell r="B3769" t="str">
            <v>JOTUN- SD RAL 7022 SMO - 35.5 SR</v>
          </cell>
        </row>
        <row r="3770">
          <cell r="A3770">
            <v>91106102052</v>
          </cell>
          <cell r="B3770" t="str">
            <v>JOTUN- SD RAL 7024 SMO - 37 SR</v>
          </cell>
        </row>
        <row r="3771">
          <cell r="A3771">
            <v>91106102053</v>
          </cell>
          <cell r="B3771" t="str">
            <v>JOTUN- SD2003 RAL 8017 SMO - 40 SR</v>
          </cell>
        </row>
        <row r="3772">
          <cell r="A3772">
            <v>91106102054</v>
          </cell>
          <cell r="B3772" t="str">
            <v>JOTUN- SD2003 - Brown PRLS - 46 SR</v>
          </cell>
        </row>
        <row r="3773">
          <cell r="A3773">
            <v>91106102055</v>
          </cell>
          <cell r="B3773" t="str">
            <v>JOTUN- SD2003 - SPRAL 9006 BONDED SPM - 41.5 SR</v>
          </cell>
        </row>
        <row r="3774">
          <cell r="A3774">
            <v>91106102056</v>
          </cell>
          <cell r="B3774" t="str">
            <v>JOTUN -SD2003 RAL 7006 SMO - 36 SR</v>
          </cell>
        </row>
        <row r="3775">
          <cell r="A3775">
            <v>91106102057</v>
          </cell>
          <cell r="B3775" t="str">
            <v>JOTUN- SD2003 RAL 7043 SMO- 39 SR</v>
          </cell>
        </row>
        <row r="3776">
          <cell r="A3776">
            <v>91106102058</v>
          </cell>
          <cell r="B3776" t="str">
            <v>JOTUN-SD2003 RAL 8019 SMO - 39 SR</v>
          </cell>
        </row>
        <row r="3777">
          <cell r="A3777">
            <v>91106102059</v>
          </cell>
          <cell r="B3777" t="str">
            <v>JOTUN-SD2003 RAL 9004 SMO - 38.5 SR</v>
          </cell>
        </row>
        <row r="3778">
          <cell r="A3778">
            <v>91106102060</v>
          </cell>
          <cell r="B3778" t="str">
            <v>JOTUN-SD2003 RAL 9006 SPMD - 43 SR</v>
          </cell>
        </row>
        <row r="3779">
          <cell r="A3779">
            <v>91106102061</v>
          </cell>
          <cell r="B3779" t="str">
            <v>JOTUN FACADE 1308 - RAL 1036 PRLD - 27 SR</v>
          </cell>
        </row>
        <row r="3780">
          <cell r="A3780">
            <v>91106102062</v>
          </cell>
          <cell r="B3780" t="str">
            <v>JOTUN - SD 2003 Light Green SPMD - 41 SR</v>
          </cell>
        </row>
        <row r="3781">
          <cell r="A3781">
            <v>91106102063</v>
          </cell>
          <cell r="B3781" t="str">
            <v>JOTUN- SD 2003 RAL 7037 SOM - 31 SR</v>
          </cell>
        </row>
        <row r="3782">
          <cell r="A3782">
            <v>91106102064</v>
          </cell>
          <cell r="B3782" t="str">
            <v>JOTUN - SD RAL 1013 SMO - 28 SR</v>
          </cell>
        </row>
        <row r="3783">
          <cell r="A3783">
            <v>91106102065</v>
          </cell>
          <cell r="B3783" t="str">
            <v>JOTUN - Durasol RAL 9006 PRLD - 149 SR</v>
          </cell>
        </row>
        <row r="3784">
          <cell r="A3784">
            <v>91106102066</v>
          </cell>
          <cell r="B3784" t="str">
            <v>JOTUN - SD 2003 RAL 6033 SMO - 35 SR</v>
          </cell>
        </row>
        <row r="3785">
          <cell r="A3785">
            <v>91106102067</v>
          </cell>
          <cell r="B3785" t="str">
            <v>JOTUN - Facade 1307 RAL1035 PRLD - 27 SR</v>
          </cell>
        </row>
        <row r="3786">
          <cell r="A3786">
            <v>91106102068</v>
          </cell>
          <cell r="B3786" t="str">
            <v>JOTUN -  RAL 7016 SMO - 19 SR</v>
          </cell>
        </row>
        <row r="3787">
          <cell r="A3787">
            <v>91106102069</v>
          </cell>
          <cell r="B3787" t="str">
            <v>JOTUN - Durasol 4003 RAL1036 PRLD - 135 SR</v>
          </cell>
        </row>
        <row r="3788">
          <cell r="A3788">
            <v>91106102070</v>
          </cell>
          <cell r="B3788" t="str">
            <v>JOTUN - Durasol 4003 RAL7044 SILK GREY SMO - 135 SR</v>
          </cell>
        </row>
        <row r="3789">
          <cell r="A3789">
            <v>91106102071</v>
          </cell>
          <cell r="B3789" t="str">
            <v>JOTUN- Facade 1303 RAL8001SMO - 19 SR</v>
          </cell>
        </row>
        <row r="3790">
          <cell r="A3790">
            <v>91106102072</v>
          </cell>
          <cell r="B3790" t="str">
            <v>JOTUN- Facade 1307 RAL8022SMO - 18SR</v>
          </cell>
        </row>
        <row r="3791">
          <cell r="A3791">
            <v>91106102073</v>
          </cell>
          <cell r="B3791" t="str">
            <v>JOTUN- Facade 1301 - Grey SHMB - 30.5 SR</v>
          </cell>
        </row>
        <row r="3792">
          <cell r="A3792">
            <v>91106102074</v>
          </cell>
          <cell r="B3792" t="str">
            <v>JOTUN - SD 2003 -Aldebaran SPMB - 52 SR</v>
          </cell>
        </row>
        <row r="3793">
          <cell r="A3793">
            <v>91106102075</v>
          </cell>
          <cell r="B3793" t="str">
            <v>JOTUN - Durasol 4003 RAL7047 SMO - 142 SR</v>
          </cell>
        </row>
        <row r="3794">
          <cell r="A3794">
            <v>91106102076</v>
          </cell>
          <cell r="B3794" t="str">
            <v>JOTUN -SD2003 RAL 7047 SMO - 36 SR</v>
          </cell>
        </row>
        <row r="3795">
          <cell r="A3795">
            <v>91106102077</v>
          </cell>
          <cell r="B3795" t="str">
            <v>JOTUN- SD2901- Brown SHMB - 50 SR</v>
          </cell>
        </row>
        <row r="3796">
          <cell r="A3796">
            <v>91106102078</v>
          </cell>
          <cell r="B3796" t="str">
            <v>JOTUN -SD2003 RAL 8023 SMO - 38 SR</v>
          </cell>
        </row>
        <row r="3797">
          <cell r="A3797">
            <v>91106102079</v>
          </cell>
          <cell r="B3797" t="str">
            <v>JOTUN - SD 2003 RAL 9001 SMO - 32 SR</v>
          </cell>
        </row>
        <row r="3798">
          <cell r="A3798">
            <v>91106102080</v>
          </cell>
          <cell r="B3798" t="str">
            <v>JOTUN - Durasol 4003 RAL7046 SMO - 142 SR</v>
          </cell>
        </row>
        <row r="3799">
          <cell r="A3799">
            <v>91106103001</v>
          </cell>
          <cell r="B3799" t="str">
            <v>Genesis - RAL GCP 9016 GH - 12.50 SR</v>
          </cell>
        </row>
        <row r="3800">
          <cell r="A3800">
            <v>91106103002</v>
          </cell>
          <cell r="B3800" t="str">
            <v>ADWA - RAL 1036 - 24.5 SR</v>
          </cell>
        </row>
        <row r="3801">
          <cell r="A3801">
            <v>91106103003</v>
          </cell>
          <cell r="B3801" t="str">
            <v>Genesis - RAL GCP 7131 ST - 15 SR</v>
          </cell>
        </row>
        <row r="3802">
          <cell r="A3802">
            <v>91106103004</v>
          </cell>
          <cell r="B3802" t="str">
            <v>Genesis - RAL GCP 7047 SGR - 13 SR</v>
          </cell>
        </row>
        <row r="3803">
          <cell r="A3803">
            <v>91107000001</v>
          </cell>
          <cell r="B3803" t="str">
            <v>جاري مصنع انظمة الالمنيوم الانشائي</v>
          </cell>
        </row>
        <row r="3804">
          <cell r="A3804">
            <v>91107000002</v>
          </cell>
          <cell r="B3804" t="str">
            <v>فروع شقيقة مصنع واجهات الرياض للصناعات الخشبية</v>
          </cell>
        </row>
        <row r="3805">
          <cell r="A3805">
            <v>91108000001</v>
          </cell>
          <cell r="B3805" t="str">
            <v>مدينون _ سلف عاملين</v>
          </cell>
        </row>
        <row r="3806">
          <cell r="A3806">
            <v>91109000001</v>
          </cell>
          <cell r="B3806" t="str">
            <v>VAT المشتريات 15%</v>
          </cell>
        </row>
        <row r="3807">
          <cell r="A3807">
            <v>91201010000</v>
          </cell>
          <cell r="B3807" t="str">
            <v>اثاث وتجهيزات الادارة.</v>
          </cell>
        </row>
        <row r="3808">
          <cell r="A3808">
            <v>91201020000</v>
          </cell>
          <cell r="B3808" t="str">
            <v>اجهزة وحاسبات وبرامج الادارة.</v>
          </cell>
        </row>
        <row r="3809">
          <cell r="A3809">
            <v>91202010000</v>
          </cell>
          <cell r="B3809" t="str">
            <v>اثاث وتجهيزات وديكورات المصنع.</v>
          </cell>
        </row>
        <row r="3810">
          <cell r="A3810">
            <v>91202020000</v>
          </cell>
          <cell r="B3810" t="str">
            <v>اجهزة ولالات المصنع.</v>
          </cell>
        </row>
        <row r="3811">
          <cell r="A3811">
            <v>91202030000</v>
          </cell>
          <cell r="B3811" t="str">
            <v>سيارات المصنع.</v>
          </cell>
        </row>
        <row r="3812">
          <cell r="A3812">
            <v>91202040000</v>
          </cell>
          <cell r="B3812" t="str">
            <v>عدد وادوات المصنع.</v>
          </cell>
        </row>
        <row r="3813">
          <cell r="A3813">
            <v>91202050000</v>
          </cell>
          <cell r="B3813" t="str">
            <v>اجهزة كهربائية وحاسبات.</v>
          </cell>
        </row>
        <row r="3814">
          <cell r="A3814">
            <v>92101000001</v>
          </cell>
          <cell r="B3814" t="str">
            <v>مورد_شركة الخليج لإنتاج بوردة البولي استر-الوان</v>
          </cell>
        </row>
        <row r="3815">
          <cell r="A3815">
            <v>92101000002</v>
          </cell>
          <cell r="B3815" t="str">
            <v>مورد_شركة جوتن باودر كوتنغز العربية السعودية المحدودة</v>
          </cell>
        </row>
        <row r="3816">
          <cell r="A3816">
            <v>92101000003</v>
          </cell>
          <cell r="B3816" t="str">
            <v>مورد_الشركة الالمانية لكيماويات معالجة اسطح المعادن المحدود</v>
          </cell>
        </row>
        <row r="3817">
          <cell r="A3817">
            <v>92101000004</v>
          </cell>
          <cell r="B3817" t="str">
            <v>مورد_شركة روابي التسويق العالمية</v>
          </cell>
        </row>
        <row r="3818">
          <cell r="A3818">
            <v>92101000006</v>
          </cell>
          <cell r="B3818" t="str">
            <v>مورد_موسسه بدر خالد العنزي للمقاولات</v>
          </cell>
        </row>
        <row r="3819">
          <cell r="A3819">
            <v>92101000007</v>
          </cell>
          <cell r="B3819" t="str">
            <v>مورد_Weifang Galin Powder COATING EQUIPMENT</v>
          </cell>
        </row>
        <row r="3820">
          <cell r="A3820">
            <v>92101000008</v>
          </cell>
          <cell r="B3820" t="str">
            <v>مورد_شركة اعمال صحاري للمقاولات - حاوية مخلفات</v>
          </cell>
        </row>
        <row r="3821">
          <cell r="A3821">
            <v>92101000009</v>
          </cell>
          <cell r="B3821" t="str">
            <v>مورد_مؤسسة روعة الإنقاذ للسلامة</v>
          </cell>
        </row>
        <row r="3822">
          <cell r="A3822">
            <v>92101000010</v>
          </cell>
          <cell r="B3822" t="str">
            <v>مورد_مصنع اطياف الدهانات للصناعه - ناشونال</v>
          </cell>
        </row>
        <row r="3823">
          <cell r="A3823">
            <v>92101000011</v>
          </cell>
          <cell r="B3823" t="str">
            <v>مورد_شركة الجوهرة الماسية</v>
          </cell>
        </row>
        <row r="3824">
          <cell r="A3824">
            <v>92101000012</v>
          </cell>
          <cell r="B3824" t="str">
            <v>مورد_مؤسسة اضواء الشمس للتجارة</v>
          </cell>
        </row>
        <row r="3825">
          <cell r="A3825">
            <v>92101000013</v>
          </cell>
          <cell r="B3825" t="str">
            <v>مورد_شركة عبدالرحمن عبدالله السديس ( مورد ديزل )</v>
          </cell>
        </row>
        <row r="3826">
          <cell r="A3826">
            <v>92101000014</v>
          </cell>
          <cell r="B3826" t="str">
            <v>مورد_شركة علي فوزان محمد الفوزان واولادة (ايجار المصنع).</v>
          </cell>
        </row>
        <row r="3827">
          <cell r="A3827">
            <v>92101000015</v>
          </cell>
          <cell r="B3827" t="str">
            <v>مورد_مصنع تكوين الطلاء لمسحوق الطلاء GENESIS</v>
          </cell>
        </row>
        <row r="3828">
          <cell r="A3828">
            <v>92101000016</v>
          </cell>
          <cell r="B3828" t="str">
            <v>مورد_مؤسسة الوقود والطاقة للتجارة والنقل ( مورد ديزل )</v>
          </cell>
        </row>
        <row r="3829">
          <cell r="A3829">
            <v>92101000017</v>
          </cell>
          <cell r="B3829" t="str">
            <v>مورد_مؤسسة حلول الكيمياء التجارية</v>
          </cell>
        </row>
        <row r="3830">
          <cell r="A3830">
            <v>92101000018</v>
          </cell>
          <cell r="B3830" t="str">
            <v>مورد_شركة صناعة البلاستيك العربية المحدودة (ابيكو)</v>
          </cell>
        </row>
        <row r="3831">
          <cell r="A3831">
            <v>92101000019</v>
          </cell>
          <cell r="B3831" t="str">
            <v>مورد_مؤسسة كنوز للمقاولات</v>
          </cell>
        </row>
        <row r="3832">
          <cell r="A3832">
            <v>92101000020</v>
          </cell>
          <cell r="B3832" t="str">
            <v>مورد_مؤسسة مجد الخزامي للتجارة ( شهادة البيئة )</v>
          </cell>
        </row>
        <row r="3833">
          <cell r="A3833">
            <v>92101000021</v>
          </cell>
          <cell r="B3833" t="str">
            <v>مورد_الشركة السعودية الخليجية لحماية البيئة ( سيبكو )</v>
          </cell>
        </row>
        <row r="3834">
          <cell r="A3834">
            <v>92101000022</v>
          </cell>
          <cell r="B3834" t="str">
            <v>مورد_شركة مصنع روشان للبلاستيك</v>
          </cell>
        </row>
        <row r="3835">
          <cell r="A3835">
            <v>92101000023</v>
          </cell>
          <cell r="B3835" t="str">
            <v>مورد_مؤسسة الخط المتطور للتجارة</v>
          </cell>
        </row>
        <row r="3836">
          <cell r="A3836">
            <v>92101000024</v>
          </cell>
          <cell r="B3836" t="str">
            <v>مورد_شركة طريق الكون المحدودة</v>
          </cell>
        </row>
        <row r="3837">
          <cell r="A3837">
            <v>92200000001</v>
          </cell>
          <cell r="B3837" t="str">
            <v>اوراق دفع 01-2023</v>
          </cell>
        </row>
        <row r="3838">
          <cell r="A3838">
            <v>92302000001</v>
          </cell>
          <cell r="B3838" t="str">
            <v>دائنون _ مصنع داركم للصناعة</v>
          </cell>
        </row>
        <row r="3839">
          <cell r="A3839">
            <v>92304000001</v>
          </cell>
          <cell r="B3839" t="str">
            <v>VAT المبيعات 15%</v>
          </cell>
        </row>
        <row r="3840">
          <cell r="A3840">
            <v>92402010001</v>
          </cell>
          <cell r="B3840" t="str">
            <v>مجمع اهلاك_اثاث وتجهيزات وديكورات الادارة.</v>
          </cell>
        </row>
        <row r="3841">
          <cell r="A3841">
            <v>92402010002</v>
          </cell>
          <cell r="B3841" t="str">
            <v>مجمع اهلاك_اجهزة وحاسبات وبرامج الادارة</v>
          </cell>
        </row>
        <row r="3842">
          <cell r="A3842">
            <v>92402020001</v>
          </cell>
          <cell r="B3842" t="str">
            <v>مجمع اهلاك_اثاث وتجهيزات وديكورات المصنع</v>
          </cell>
        </row>
        <row r="3843">
          <cell r="A3843">
            <v>92402020002</v>
          </cell>
          <cell r="B3843" t="str">
            <v>مجمع اهلاك_اجهزة والات المصنع</v>
          </cell>
        </row>
        <row r="3844">
          <cell r="A3844">
            <v>92402020003</v>
          </cell>
          <cell r="B3844" t="str">
            <v>مجمع اهلاك_سيارات المصنع.</v>
          </cell>
        </row>
        <row r="3845">
          <cell r="A3845">
            <v>92402020004</v>
          </cell>
          <cell r="B3845" t="str">
            <v>مجمع اهلاك_عدد وادوات المصنع.</v>
          </cell>
        </row>
        <row r="3846">
          <cell r="A3846">
            <v>92402020005</v>
          </cell>
          <cell r="B3846" t="str">
            <v>مجمع اهلاك_اجهزة كهربائية وحاسبات المصنع.</v>
          </cell>
        </row>
        <row r="3847">
          <cell r="A3847">
            <v>92500000001</v>
          </cell>
          <cell r="B3847" t="str">
            <v>كهرباء مستحقة</v>
          </cell>
        </row>
        <row r="3848">
          <cell r="A3848">
            <v>92602000001</v>
          </cell>
          <cell r="B3848" t="str">
            <v>جاري استاذ مسلم</v>
          </cell>
        </row>
        <row r="3849">
          <cell r="A3849">
            <v>92602000002</v>
          </cell>
          <cell r="B3849" t="str">
            <v>جاري استاذ جميل.</v>
          </cell>
        </row>
        <row r="3850">
          <cell r="A3850">
            <v>92604000001</v>
          </cell>
          <cell r="B3850" t="str">
            <v>ارباح مدورة اعوام سابقة.</v>
          </cell>
        </row>
        <row r="3851">
          <cell r="A3851">
            <v>92605000001</v>
          </cell>
          <cell r="B3851" t="str">
            <v>صافي ارباح العام.</v>
          </cell>
        </row>
        <row r="3852">
          <cell r="A3852">
            <v>93100000001</v>
          </cell>
          <cell r="B3852" t="str">
            <v>م.الراتب الاساسي_مشاريع</v>
          </cell>
        </row>
        <row r="3853">
          <cell r="A3853">
            <v>93100000002</v>
          </cell>
          <cell r="B3853" t="str">
            <v>بدل سكن_مشاريع</v>
          </cell>
        </row>
        <row r="3854">
          <cell r="A3854">
            <v>93100000003</v>
          </cell>
          <cell r="B3854" t="str">
            <v>بدل انتقال_مشاريع</v>
          </cell>
        </row>
        <row r="3855">
          <cell r="A3855">
            <v>93100000004</v>
          </cell>
          <cell r="B3855" t="str">
            <v>بدل تذاكر سفر_مشاريع</v>
          </cell>
        </row>
        <row r="3856">
          <cell r="A3856">
            <v>93100000006</v>
          </cell>
          <cell r="B3856" t="str">
            <v>اجر اضافى_مشاريع</v>
          </cell>
        </row>
        <row r="3857">
          <cell r="A3857">
            <v>93100000007</v>
          </cell>
          <cell r="B3857" t="str">
            <v>بدل طعام_مشاريع</v>
          </cell>
        </row>
        <row r="3858">
          <cell r="A3858">
            <v>93100000009</v>
          </cell>
          <cell r="B3858" t="str">
            <v>م.اجور عمال يوميه_مشاريع</v>
          </cell>
        </row>
        <row r="3859">
          <cell r="A3859">
            <v>93100000010</v>
          </cell>
          <cell r="B3859" t="str">
            <v>م.تجديد الاقامات وخروج وعوده وفحص طبي_مشاريع</v>
          </cell>
        </row>
        <row r="3860">
          <cell r="A3860">
            <v>93100000011</v>
          </cell>
          <cell r="B3860" t="str">
            <v>م.تأمين طبى_مشاريع</v>
          </cell>
        </row>
        <row r="3861">
          <cell r="A3861">
            <v>93100000012</v>
          </cell>
          <cell r="B3861" t="str">
            <v>م.تأمينات إجتماعية_مشاريع</v>
          </cell>
        </row>
        <row r="3862">
          <cell r="A3862">
            <v>93100000013</v>
          </cell>
          <cell r="B3862" t="str">
            <v>م.أدوية وعلاج_مشاريع</v>
          </cell>
        </row>
        <row r="3863">
          <cell r="A3863">
            <v>93100000014</v>
          </cell>
          <cell r="B3863" t="str">
            <v>مكافأة نهاية خدمة_مشاريع</v>
          </cell>
        </row>
        <row r="3864">
          <cell r="A3864">
            <v>93100000015</v>
          </cell>
          <cell r="B3864" t="str">
            <v>بدل أجازات_مشاريع</v>
          </cell>
        </row>
        <row r="3865">
          <cell r="A3865">
            <v>93100000016</v>
          </cell>
          <cell r="B3865" t="str">
            <v>م.كفوف و كمامات واخري_مشاريع</v>
          </cell>
        </row>
        <row r="3866">
          <cell r="A3866">
            <v>93100000018</v>
          </cell>
          <cell r="B3866" t="str">
            <v>م.شحن ونقل وتحميل_مشاريع</v>
          </cell>
        </row>
        <row r="3867">
          <cell r="A3867">
            <v>93100000019</v>
          </cell>
          <cell r="B3867" t="str">
            <v>م.كهرباء و مياه_مشاريع</v>
          </cell>
        </row>
        <row r="3868">
          <cell r="A3868">
            <v>93100000020</v>
          </cell>
          <cell r="B3868" t="str">
            <v>م.كارت عمل_مشاريع</v>
          </cell>
        </row>
        <row r="3869">
          <cell r="A3869">
            <v>93100000021</v>
          </cell>
          <cell r="B3869" t="str">
            <v>م.ادوات مكتبيه و مطبوعات_مشاريع</v>
          </cell>
        </row>
        <row r="3870">
          <cell r="A3870">
            <v>93100000022</v>
          </cell>
          <cell r="B3870" t="str">
            <v>م.صيانة عامة واعمال صيانه_مشاريع</v>
          </cell>
        </row>
        <row r="3871">
          <cell r="A3871">
            <v>93100000023</v>
          </cell>
          <cell r="B3871" t="str">
            <v>م.ايجار المصنع_مشاريع</v>
          </cell>
        </row>
        <row r="3872">
          <cell r="A3872">
            <v>93100000024</v>
          </cell>
          <cell r="B3872" t="str">
            <v>م.صيانه وقطع غيار الات ومعدات_مشاريع وتشغيل</v>
          </cell>
        </row>
        <row r="3873">
          <cell r="A3873">
            <v>93100000026</v>
          </cell>
          <cell r="B3873" t="str">
            <v>م.زيوت ومحروقات_مشاريع</v>
          </cell>
        </row>
        <row r="3874">
          <cell r="A3874">
            <v>93100000027</v>
          </cell>
          <cell r="B3874" t="str">
            <v>م.مهمات مستهلكة_مشاريع</v>
          </cell>
        </row>
        <row r="3875">
          <cell r="A3875">
            <v>93100000028</v>
          </cell>
          <cell r="B3875" t="str">
            <v>م.سفر وإنتقال ورحلة عمل_مشاريع</v>
          </cell>
        </row>
        <row r="3876">
          <cell r="A3876">
            <v>93100000030</v>
          </cell>
          <cell r="B3876" t="str">
            <v>م.صيانه وقطع غيار سيارات_مشاريع</v>
          </cell>
        </row>
        <row r="3877">
          <cell r="A3877">
            <v>93100000031</v>
          </cell>
          <cell r="B3877" t="str">
            <v>م.إيجار سيارات ومعدات والالات_مشاريع</v>
          </cell>
        </row>
        <row r="3878">
          <cell r="A3878">
            <v>93100000032</v>
          </cell>
          <cell r="B3878" t="str">
            <v>م.رسوم حكومية وغرامات واشتراكات_مشاريع</v>
          </cell>
        </row>
        <row r="3879">
          <cell r="A3879">
            <v>93100000035</v>
          </cell>
          <cell r="B3879" t="str">
            <v>م.تنظيف واعادة ملء احواض الكيميكال_تشغيل</v>
          </cell>
        </row>
        <row r="3880">
          <cell r="A3880">
            <v>93100000039</v>
          </cell>
          <cell r="B3880" t="str">
            <v>م.سلك تربيط_مشاريع</v>
          </cell>
        </row>
        <row r="3881">
          <cell r="A3881">
            <v>93100000040</v>
          </cell>
          <cell r="B3881" t="str">
            <v>م.بريد وهاتف وانترنت_المشاريع</v>
          </cell>
        </row>
        <row r="3882">
          <cell r="A3882">
            <v>93100000045</v>
          </cell>
          <cell r="B3882" t="str">
            <v>م.تاشيرات واستقدام ونقل كفالة_مشاريع</v>
          </cell>
        </row>
        <row r="3883">
          <cell r="A3883">
            <v>93100000047</v>
          </cell>
          <cell r="B3883" t="str">
            <v>م.وجبات وضيافة_مشاريع</v>
          </cell>
        </row>
        <row r="3884">
          <cell r="A3884">
            <v>93100000049</v>
          </cell>
          <cell r="B3884" t="str">
            <v>صرف بودرة من المخازن للانتاج (تكاليف إنتاج تشغيلي)</v>
          </cell>
        </row>
        <row r="3885">
          <cell r="A3885">
            <v>93100000054</v>
          </cell>
          <cell r="B3885" t="str">
            <v>م.ملابس وسفتي_تشغيل</v>
          </cell>
        </row>
        <row r="3886">
          <cell r="A3886">
            <v>93100000057</v>
          </cell>
          <cell r="B3886" t="str">
            <v>م.كيماويات احواض المعالجة_مشاريع وتشغيل</v>
          </cell>
        </row>
        <row r="3887">
          <cell r="A3887">
            <v>93100000058</v>
          </cell>
          <cell r="B3887" t="str">
            <v>م.براغي خابورة صنفرة واخري_ مشاريع وتشغيل</v>
          </cell>
        </row>
        <row r="3888">
          <cell r="A3888">
            <v>93100000066</v>
          </cell>
          <cell r="B3888" t="str">
            <v>م.ايجار حاويه_تشغيل ومشاريع</v>
          </cell>
        </row>
        <row r="3889">
          <cell r="A3889">
            <v>93100000068</v>
          </cell>
          <cell r="B3889" t="str">
            <v>م.مواد تغليف_تشغيل ومشاريع</v>
          </cell>
        </row>
        <row r="3890">
          <cell r="A3890">
            <v>93100000069</v>
          </cell>
          <cell r="B3890" t="str">
            <v>م.اهلاك الاصول الثابته_مشاريع وتشغيل</v>
          </cell>
        </row>
        <row r="3891">
          <cell r="A3891">
            <v>93100000070</v>
          </cell>
          <cell r="B3891" t="str">
            <v>م.تخريم وقص ولف وتشكيل_مشاريع</v>
          </cell>
        </row>
        <row r="3892">
          <cell r="A3892">
            <v>93100000071</v>
          </cell>
          <cell r="B3892" t="str">
            <v>م.اعمال دهانات خارجية_مشاريع</v>
          </cell>
        </row>
        <row r="3893">
          <cell r="A3893">
            <v>93300000001</v>
          </cell>
          <cell r="B3893" t="str">
            <v>م.الراتب الاساسي_اداريه</v>
          </cell>
        </row>
        <row r="3894">
          <cell r="A3894">
            <v>93300000002</v>
          </cell>
          <cell r="B3894" t="str">
            <v>بدل سكن_اداريه</v>
          </cell>
        </row>
        <row r="3895">
          <cell r="A3895">
            <v>93300000003</v>
          </cell>
          <cell r="B3895" t="str">
            <v>بدل انتقال_اداريه</v>
          </cell>
        </row>
        <row r="3896">
          <cell r="A3896">
            <v>93300000020</v>
          </cell>
          <cell r="B3896" t="str">
            <v>م.ادوات مكتبيه و مطبوعات_اداريه</v>
          </cell>
        </row>
        <row r="3897">
          <cell r="A3897">
            <v>93300000035</v>
          </cell>
          <cell r="B3897" t="str">
            <v>م.بنكية اداريه_اداريه</v>
          </cell>
        </row>
        <row r="3898">
          <cell r="A3898">
            <v>93300000036</v>
          </cell>
          <cell r="B3898" t="str">
            <v>م.تجديد اقامات وخروج وعودة وفحص طبي وكارت عمل_ادارية</v>
          </cell>
        </row>
        <row r="3899">
          <cell r="A3899">
            <v>93300000051</v>
          </cell>
          <cell r="B3899" t="str">
            <v>م.اهلاك الاصول الثابته_الادارة</v>
          </cell>
        </row>
        <row r="3900">
          <cell r="A3900">
            <v>93300000052</v>
          </cell>
          <cell r="B3900" t="str">
            <v>م.متنوعة_ادارية</v>
          </cell>
        </row>
        <row r="3901">
          <cell r="A3901">
            <v>94101000001</v>
          </cell>
          <cell r="B3901" t="str">
            <v>ايرادات المبيعات بضريبة 15%</v>
          </cell>
        </row>
        <row r="3902">
          <cell r="A3902">
            <v>94103000001</v>
          </cell>
          <cell r="B3902" t="str">
            <v>مبيعات المركز الرئيسي-انظمة</v>
          </cell>
        </row>
        <row r="3903">
          <cell r="A3903">
            <v>94103000002</v>
          </cell>
          <cell r="B3903" t="str">
            <v>مبيعات لفرع الخشب</v>
          </cell>
        </row>
        <row r="3904">
          <cell r="A3904">
            <v>94200000001</v>
          </cell>
          <cell r="B3904" t="str">
            <v>خصم مكتسب .</v>
          </cell>
        </row>
        <row r="3905">
          <cell r="A3905">
            <v>61010101001</v>
          </cell>
          <cell r="B3905" t="str">
            <v>GLASS - 6 MM NEUTRAL 70</v>
          </cell>
        </row>
        <row r="3906">
          <cell r="A3906">
            <v>61010101002</v>
          </cell>
          <cell r="B3906" t="str">
            <v>GLASS - GUARDIAN HD BRONZE REFLECTIVE</v>
          </cell>
        </row>
        <row r="3907">
          <cell r="A3907">
            <v>61010101003</v>
          </cell>
          <cell r="B3907" t="str">
            <v>GLASS - 6 MM BRONZE TINTED</v>
          </cell>
        </row>
        <row r="3908">
          <cell r="A3908">
            <v>61010101004</v>
          </cell>
          <cell r="B3908" t="str">
            <v>GLASS - 6 MM HD BRONZE</v>
          </cell>
        </row>
        <row r="3909">
          <cell r="A3909">
            <v>61010101005</v>
          </cell>
          <cell r="B3909" t="str">
            <v>GLASS - 6 MM CLEAR</v>
          </cell>
        </row>
        <row r="3910">
          <cell r="A3910">
            <v>61010101006</v>
          </cell>
          <cell r="B3910" t="str">
            <v>GLASS - 6 MM HD BLUE</v>
          </cell>
        </row>
        <row r="3911">
          <cell r="A3911">
            <v>61010101007</v>
          </cell>
          <cell r="B3911" t="str">
            <v>GLASS - 6 MM HD BLUE PLUS</v>
          </cell>
        </row>
        <row r="3912">
          <cell r="A3912">
            <v>61010101008</v>
          </cell>
          <cell r="B3912" t="str">
            <v>GLASS - 6 MM HD GREEN</v>
          </cell>
        </row>
        <row r="3913">
          <cell r="A3913">
            <v>61010101009</v>
          </cell>
          <cell r="B3913" t="str">
            <v>GLASS - 6 MM HD PLUS GREEN</v>
          </cell>
        </row>
        <row r="3914">
          <cell r="A3914">
            <v>61010101010</v>
          </cell>
          <cell r="B3914" t="str">
            <v>GLASS - 6 MM HD GREY</v>
          </cell>
        </row>
        <row r="3915">
          <cell r="A3915">
            <v>61010101011</v>
          </cell>
          <cell r="B3915" t="str">
            <v>GLASS - 6 MM HD GREY PLUS</v>
          </cell>
        </row>
        <row r="3916">
          <cell r="A3916">
            <v>61010101012</v>
          </cell>
          <cell r="B3916" t="str">
            <v>GLASS - 6 MM HD BLUE ON GREEN</v>
          </cell>
        </row>
        <row r="3917">
          <cell r="A3917">
            <v>61010101013</v>
          </cell>
          <cell r="B3917" t="str">
            <v>GLASS - 6 MM HD PLUS BLUE GREEN</v>
          </cell>
        </row>
        <row r="3918">
          <cell r="A3918">
            <v>61010101014</v>
          </cell>
          <cell r="B3918" t="str">
            <v>GLASS - 6 MM SUNLUX DARK GREEN</v>
          </cell>
        </row>
        <row r="3919">
          <cell r="A3919">
            <v>61010101015</v>
          </cell>
          <cell r="B3919" t="str">
            <v>GLASS - 6 MM HD GREY REFLECTIVE</v>
          </cell>
        </row>
        <row r="3920">
          <cell r="A3920">
            <v>61010101016</v>
          </cell>
          <cell r="B3920" t="str">
            <v>GLASS - 6 MM HD GREEN REFLECTIVE</v>
          </cell>
        </row>
        <row r="3921">
          <cell r="A3921">
            <v>61010101017</v>
          </cell>
          <cell r="B3921" t="str">
            <v>GLASS - 6 MM HD BLUE REFLECT</v>
          </cell>
        </row>
        <row r="3922">
          <cell r="A3922">
            <v>61010101018</v>
          </cell>
          <cell r="B3922" t="str">
            <v>GLASS - 6 MM HD Brown</v>
          </cell>
        </row>
        <row r="3923">
          <cell r="A3923">
            <v>61010101019</v>
          </cell>
          <cell r="B3923" t="str">
            <v>دبوس ابيض - GLASS - 6 MM OBSCURE</v>
          </cell>
        </row>
        <row r="3924">
          <cell r="A3924">
            <v>61010101020</v>
          </cell>
          <cell r="B3924" t="str">
            <v>GLASS - 8 MM HD BLUE</v>
          </cell>
        </row>
        <row r="3925">
          <cell r="A3925">
            <v>61010101021</v>
          </cell>
          <cell r="B3925" t="str">
            <v>GLASS - 6 MM PJOW  WIRED CLEAR</v>
          </cell>
        </row>
        <row r="3926">
          <cell r="A3926">
            <v>61010101022</v>
          </cell>
          <cell r="B3926" t="str">
            <v>GLASS - 12 MM CLEAR</v>
          </cell>
        </row>
        <row r="3927">
          <cell r="A3927">
            <v>61010101023</v>
          </cell>
          <cell r="B3927" t="str">
            <v>clear float glass 6 mm JIS art gc 3660*2440</v>
          </cell>
        </row>
        <row r="3928">
          <cell r="A3928">
            <v>61010101024</v>
          </cell>
          <cell r="B3928" t="str">
            <v>SUNGUARD HD PLUS T6MM JIS GREEN</v>
          </cell>
        </row>
        <row r="3929">
          <cell r="A3929">
            <v>61010101025</v>
          </cell>
          <cell r="B3929" t="str">
            <v>GLASS - 6 MM HD BRONZE SASO</v>
          </cell>
        </row>
        <row r="3930">
          <cell r="A3930">
            <v>61010102001</v>
          </cell>
          <cell r="B3930" t="str">
            <v>برميل سيليكون كبير - Silicone</v>
          </cell>
        </row>
        <row r="3931">
          <cell r="A3931">
            <v>61010102002</v>
          </cell>
          <cell r="B3931" t="str">
            <v>برميل سيليكون صغير - Silicone</v>
          </cell>
        </row>
        <row r="3932">
          <cell r="A3932">
            <v>61010103001</v>
          </cell>
          <cell r="B3932" t="str">
            <v>حبيبات امتصاص الرطوبة</v>
          </cell>
        </row>
        <row r="3933">
          <cell r="A3933">
            <v>61010103002</v>
          </cell>
          <cell r="B3933" t="str">
            <v>قضبان مباعدة 6مم بين الزجاج المزدوج - ALUMINIUM SPACER</v>
          </cell>
        </row>
        <row r="3934">
          <cell r="A3934">
            <v>61010103003</v>
          </cell>
          <cell r="B3934" t="str">
            <v>قضبان مباعدة 8 مم بين الزجاج المزدوج - ALUMINIUM SPACER</v>
          </cell>
        </row>
        <row r="3935">
          <cell r="A3935">
            <v>61010103004</v>
          </cell>
          <cell r="B3935" t="str">
            <v>قضبان مباعدة 10 مم بين الزجاج المزدوج - ALUMINIUM SPACER.</v>
          </cell>
        </row>
        <row r="3936">
          <cell r="A3936">
            <v>61010103005</v>
          </cell>
          <cell r="B3936" t="str">
            <v>قضبان مباعدة 12 مم بين الزجاج المزدوج - ALUMINIUM SPACER.</v>
          </cell>
        </row>
        <row r="3937">
          <cell r="A3937">
            <v>61010103006</v>
          </cell>
          <cell r="B3937" t="str">
            <v>قضبان مباعدة 14 مم بين الزجاج المزدوج - ALUMINIUM SPACER</v>
          </cell>
        </row>
        <row r="3938">
          <cell r="A3938">
            <v>61010103007</v>
          </cell>
          <cell r="B3938" t="str">
            <v>قضبان مباعدة 16 مم بين الزجاج المزدوج - ALUMINIUM SPACER.</v>
          </cell>
        </row>
        <row r="3939">
          <cell r="A3939">
            <v>61010103008</v>
          </cell>
          <cell r="B3939" t="str">
            <v>قضبان مباعدة 18 مم بين الزجاج المزدوج - ALUMINIUM SPACER.</v>
          </cell>
        </row>
        <row r="3940">
          <cell r="A3940">
            <v>61010103009</v>
          </cell>
          <cell r="B3940" t="str">
            <v>قضبان مباعدة 20 مم بين الزجاج المزدوج - ALUMINIUM SPACER.</v>
          </cell>
        </row>
        <row r="3941">
          <cell r="A3941">
            <v>61010103010</v>
          </cell>
          <cell r="B3941" t="str">
            <v>قضبان مباعدة 4 مم بين الزجاج المزدوج - ALUMINIUM SPACER.</v>
          </cell>
        </row>
        <row r="3942">
          <cell r="A3942">
            <v>61010103021</v>
          </cell>
          <cell r="B3942" t="str">
            <v>زاوية تجميع قضبان مباعدة 6مم - PLASTIC CORNER</v>
          </cell>
        </row>
        <row r="3943">
          <cell r="A3943">
            <v>61010103022</v>
          </cell>
          <cell r="B3943" t="str">
            <v>زاوية تجميع قضبان مباعدة 8 مم - PLASTIC CORNER</v>
          </cell>
        </row>
        <row r="3944">
          <cell r="A3944">
            <v>61010103023</v>
          </cell>
          <cell r="B3944" t="str">
            <v>زاوية تجميع قضبان مباعدة 10 مم - PLASTIC CORNER</v>
          </cell>
        </row>
        <row r="3945">
          <cell r="A3945">
            <v>61010103024</v>
          </cell>
          <cell r="B3945" t="str">
            <v>زاوية تجميع قضبان مباعدة 12 مم - PLASTIC CORNER</v>
          </cell>
        </row>
        <row r="3946">
          <cell r="A3946">
            <v>61010103025</v>
          </cell>
          <cell r="B3946" t="str">
            <v>زاوية تجميع قضبان مباعدة 14 مم - PLASTIC CORNER</v>
          </cell>
        </row>
        <row r="3947">
          <cell r="A3947">
            <v>61010103026</v>
          </cell>
          <cell r="B3947" t="str">
            <v>زاوية تجميع قضبان مباعدة 16 مم - PLASTIC CORNER</v>
          </cell>
        </row>
        <row r="3948">
          <cell r="A3948">
            <v>61010103027</v>
          </cell>
          <cell r="B3948" t="str">
            <v>زاوية تجميع قضبان مباعدة 18 مم - PLASTIC CORNER</v>
          </cell>
        </row>
        <row r="3949">
          <cell r="A3949">
            <v>61010103028</v>
          </cell>
          <cell r="B3949" t="str">
            <v>زاوية تجميع قضبان مباعدة 20 مم - PLASTIC CORNER</v>
          </cell>
        </row>
        <row r="3950">
          <cell r="A3950">
            <v>61010103029</v>
          </cell>
          <cell r="B3950" t="str">
            <v>زاوية تجميع قضبان مباعدة 4 مم - PLASTIC CORNER</v>
          </cell>
        </row>
        <row r="3951">
          <cell r="A3951">
            <v>61010200001</v>
          </cell>
          <cell r="B3951" t="str">
            <v>جاري مصنع انظمة الالمنيوم</v>
          </cell>
        </row>
        <row r="3952">
          <cell r="A3952">
            <v>61010200002</v>
          </cell>
          <cell r="B3952" t="str">
            <v>فروع شقيقة _مصنع الخشب</v>
          </cell>
        </row>
        <row r="3953">
          <cell r="A3953">
            <v>61010300001</v>
          </cell>
          <cell r="B3953" t="str">
            <v>مقدم_ايجارات</v>
          </cell>
        </row>
        <row r="3954">
          <cell r="A3954">
            <v>61010300002</v>
          </cell>
          <cell r="B3954" t="str">
            <v>مقدم_تأمين طبي</v>
          </cell>
        </row>
        <row r="3955">
          <cell r="A3955">
            <v>61010300004</v>
          </cell>
          <cell r="B3955" t="str">
            <v xml:space="preserve"> مقدم_مصروف هاتف وانترنت_مشاريع</v>
          </cell>
        </row>
        <row r="3956">
          <cell r="A3956">
            <v>62060300001</v>
          </cell>
          <cell r="B3956" t="str">
            <v>ارباح مدورة اعوام سابقة.</v>
          </cell>
        </row>
        <row r="3957">
          <cell r="A3957">
            <v>63100000001</v>
          </cell>
          <cell r="B3957" t="str">
            <v>الراتب الاساسي_تشغيل ومشاريع</v>
          </cell>
        </row>
        <row r="3958">
          <cell r="A3958">
            <v>63100000002</v>
          </cell>
          <cell r="B3958" t="str">
            <v>بدل سكن_تشغيل ومشاريع</v>
          </cell>
        </row>
        <row r="3959">
          <cell r="A3959">
            <v>63100000003</v>
          </cell>
          <cell r="B3959" t="str">
            <v>بدل انتقال_تشغيل ومشاريع</v>
          </cell>
        </row>
        <row r="3960">
          <cell r="A3960">
            <v>63100000004</v>
          </cell>
          <cell r="B3960" t="str">
            <v>بدل تذاكر سفر_تشغيل ومشاريع</v>
          </cell>
        </row>
        <row r="3961">
          <cell r="A3961">
            <v>63100000006</v>
          </cell>
          <cell r="B3961" t="str">
            <v>اجر اضافى_تشغيل ومشاريع</v>
          </cell>
        </row>
        <row r="3962">
          <cell r="A3962">
            <v>63100000007</v>
          </cell>
          <cell r="B3962" t="str">
            <v>بدل طعام_تشغيل ومشاريع</v>
          </cell>
        </row>
        <row r="3963">
          <cell r="A3963">
            <v>63100000009</v>
          </cell>
          <cell r="B3963" t="str">
            <v>اجور عمال يوميه_تشغيل ومشاريع</v>
          </cell>
        </row>
        <row r="3964">
          <cell r="A3964">
            <v>63100000010</v>
          </cell>
          <cell r="B3964" t="str">
            <v>م.تجديد الاقامات وخروج وعوده وفحص طبي_تشغيل ومشاريع</v>
          </cell>
        </row>
        <row r="3965">
          <cell r="A3965">
            <v>63100000011</v>
          </cell>
          <cell r="B3965" t="str">
            <v>م.تأمين طبى_مشاريع</v>
          </cell>
        </row>
        <row r="3966">
          <cell r="A3966">
            <v>63100000012</v>
          </cell>
          <cell r="B3966" t="str">
            <v>تأمينات إجتماعية_تشغيل ومشاريع</v>
          </cell>
        </row>
        <row r="3967">
          <cell r="A3967">
            <v>63100000013</v>
          </cell>
          <cell r="B3967" t="str">
            <v>أدوية وعلاج_تشغيل ومشاريع</v>
          </cell>
        </row>
        <row r="3968">
          <cell r="A3968">
            <v>63100000014</v>
          </cell>
          <cell r="B3968" t="str">
            <v>مكافأة نهاية خدمة_تشغيل ومشاريع</v>
          </cell>
        </row>
        <row r="3969">
          <cell r="A3969">
            <v>63100000015</v>
          </cell>
          <cell r="B3969" t="str">
            <v>بدل أجازات_تشغيل ومشاريع</v>
          </cell>
        </row>
        <row r="3970">
          <cell r="A3970">
            <v>63100000018</v>
          </cell>
          <cell r="B3970" t="str">
            <v>مصروف شحن ونقل وتحميل_تشغيل ومشاريع</v>
          </cell>
        </row>
        <row r="3971">
          <cell r="A3971">
            <v>63100000019</v>
          </cell>
          <cell r="B3971" t="str">
            <v>كهرباء و مياه_تشغيل ومشاريع</v>
          </cell>
        </row>
        <row r="3972">
          <cell r="A3972">
            <v>63100000020</v>
          </cell>
          <cell r="B3972" t="str">
            <v>كارت عمل_تشغيل ومشاريع</v>
          </cell>
        </row>
        <row r="3973">
          <cell r="A3973">
            <v>63100000021</v>
          </cell>
          <cell r="B3973" t="str">
            <v>ادوات مكتبيه و مطبوعات_تشغيل ومشاريع</v>
          </cell>
        </row>
        <row r="3974">
          <cell r="A3974">
            <v>63100000022</v>
          </cell>
          <cell r="B3974" t="str">
            <v>صيانة عامة  واعمال صيانه_تشغيل ومشاريع</v>
          </cell>
        </row>
        <row r="3975">
          <cell r="A3975">
            <v>63100000023</v>
          </cell>
          <cell r="B3975" t="str">
            <v>م.ايجار المصنع_مشاريع</v>
          </cell>
        </row>
        <row r="3976">
          <cell r="A3976">
            <v>63100000024</v>
          </cell>
          <cell r="B3976" t="str">
            <v>صيانه وقطع غيار الات ومعدات_تشغيل ومشاريع</v>
          </cell>
        </row>
        <row r="3977">
          <cell r="A3977">
            <v>63100000026</v>
          </cell>
          <cell r="B3977" t="str">
            <v>زيوت ومحروقات_تشغيل ومشاريع</v>
          </cell>
        </row>
        <row r="3978">
          <cell r="A3978">
            <v>63100000027</v>
          </cell>
          <cell r="B3978" t="str">
            <v>م.مهمات مستهلكة_مشاريع</v>
          </cell>
        </row>
        <row r="3979">
          <cell r="A3979">
            <v>63100000028</v>
          </cell>
          <cell r="B3979" t="str">
            <v>سفر وإنتقال  ورحلة عمل / مشاريع.</v>
          </cell>
        </row>
        <row r="3980">
          <cell r="A3980">
            <v>63100000032</v>
          </cell>
          <cell r="B3980" t="str">
            <v>رسوم حكومية وغرامات / مشاريع.</v>
          </cell>
        </row>
        <row r="3981">
          <cell r="A3981">
            <v>63100000033</v>
          </cell>
          <cell r="B3981" t="str">
            <v>ايجارات سكن وفندق/ مشاريع وتشغيل.</v>
          </cell>
        </row>
        <row r="3982">
          <cell r="A3982">
            <v>63100000037</v>
          </cell>
          <cell r="B3982" t="str">
            <v>مصروف ملابس وسفتي   / مشاريع</v>
          </cell>
        </row>
        <row r="3983">
          <cell r="A3983">
            <v>63100000040</v>
          </cell>
          <cell r="B3983" t="str">
            <v>م.بريد وهاتف وانترنت_المشاريع.</v>
          </cell>
        </row>
        <row r="3984">
          <cell r="A3984">
            <v>63100000041</v>
          </cell>
          <cell r="B3984" t="str">
            <v>سيكوريت زجاج / مشاريع.</v>
          </cell>
        </row>
        <row r="3985">
          <cell r="A3985">
            <v>63100000049</v>
          </cell>
          <cell r="B3985" t="str">
            <v>منصرف من المخازن زجاج و سيليكون و اخري / تشغيل</v>
          </cell>
        </row>
        <row r="3986">
          <cell r="A3986">
            <v>63100000060</v>
          </cell>
          <cell r="B3986" t="str">
            <v>مصروف مواد تغليف _ تشغيل</v>
          </cell>
        </row>
        <row r="3987">
          <cell r="A3987">
            <v>63100000066</v>
          </cell>
          <cell r="B3987" t="str">
            <v>ايجار حاويه / تشغيل ومشاريع.</v>
          </cell>
        </row>
        <row r="3988">
          <cell r="A3988">
            <v>63100000067</v>
          </cell>
          <cell r="B3988" t="str">
            <v>ت مباشره مواد _ سليكون  _ مشاريع وتشغيل.</v>
          </cell>
        </row>
        <row r="3989">
          <cell r="A3989">
            <v>63100000074</v>
          </cell>
          <cell r="B3989" t="str">
            <v>برمجة وصيانة حاسب</v>
          </cell>
        </row>
        <row r="3990">
          <cell r="A3990">
            <v>63100000075</v>
          </cell>
          <cell r="B3990" t="str">
            <v>م.اكراميات_مشاريع</v>
          </cell>
        </row>
        <row r="3991">
          <cell r="A3991">
            <v>63100000076</v>
          </cell>
          <cell r="B3991" t="str">
            <v>تينر _ تشغيل</v>
          </cell>
        </row>
        <row r="3992">
          <cell r="A3992">
            <v>63100000077</v>
          </cell>
          <cell r="B3992" t="str">
            <v>م.رش رمل_مشاريع</v>
          </cell>
        </row>
        <row r="3993">
          <cell r="A3993">
            <v>63300000001</v>
          </cell>
          <cell r="B3993" t="str">
            <v>الراتب الاساسي / ادارية.</v>
          </cell>
        </row>
        <row r="3994">
          <cell r="A3994">
            <v>64100000000</v>
          </cell>
          <cell r="B3994" t="str">
            <v>مبيعات المركز الرئيسي.</v>
          </cell>
        </row>
        <row r="3995">
          <cell r="A3995">
            <v>64100000001</v>
          </cell>
          <cell r="B3995" t="str">
            <v>مبيعات لمصنع الخشب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اســــــــــم المـــــــورد</v>
          </cell>
          <cell r="B1" t="str">
            <v xml:space="preserve">فاكــــس </v>
          </cell>
          <cell r="C1" t="str">
            <v xml:space="preserve">(2) تليفــون </v>
          </cell>
          <cell r="D1" t="str">
            <v xml:space="preserve">(1) تليفـون </v>
          </cell>
          <cell r="E1" t="str">
            <v xml:space="preserve">صنــدوق بريد </v>
          </cell>
          <cell r="F1" t="str">
            <v>المنطقة</v>
          </cell>
          <cell r="G1" t="str">
            <v>المندوب</v>
          </cell>
          <cell r="H1" t="str">
            <v xml:space="preserve">العنــــــــــوان </v>
          </cell>
          <cell r="I1" t="str">
            <v>الرقــم</v>
          </cell>
        </row>
        <row r="2">
          <cell r="A2" t="str">
            <v>مورد مواد HAFELE GMBH AND CO.KG</v>
          </cell>
          <cell r="I2">
            <v>1</v>
          </cell>
        </row>
        <row r="3">
          <cell r="A3" t="str">
            <v>مؤسسة بوابة الشتر للتجارة</v>
          </cell>
          <cell r="I3">
            <v>2</v>
          </cell>
        </row>
        <row r="4">
          <cell r="A4" t="str">
            <v>مصنع شركة المتولى للمنتجات الفولازيه</v>
          </cell>
          <cell r="C4" t="str">
            <v>0112428772</v>
          </cell>
          <cell r="D4" t="str">
            <v>920001959</v>
          </cell>
          <cell r="I4">
            <v>10001</v>
          </cell>
        </row>
        <row r="5">
          <cell r="A5" t="str">
            <v>مؤسسة المنيوم العاصمة للتجارة</v>
          </cell>
          <cell r="C5" t="str">
            <v>0555132678</v>
          </cell>
          <cell r="D5" t="str">
            <v>0551149643</v>
          </cell>
          <cell r="I5">
            <v>10002</v>
          </cell>
        </row>
        <row r="6">
          <cell r="A6" t="str">
            <v>شركة محسن اليافعي و اولاده المحدودة</v>
          </cell>
          <cell r="B6" t="str">
            <v>2041107</v>
          </cell>
          <cell r="C6" t="str">
            <v>0114481994</v>
          </cell>
          <cell r="D6" t="str">
            <v>0114463884</v>
          </cell>
          <cell r="E6" t="str">
            <v>5419</v>
          </cell>
          <cell r="I6">
            <v>10003</v>
          </cell>
        </row>
        <row r="7">
          <cell r="A7" t="str">
            <v>شركة الزامل القابضة - سليكون</v>
          </cell>
          <cell r="B7" t="str">
            <v>138473131</v>
          </cell>
          <cell r="D7" t="str">
            <v>138924999</v>
          </cell>
          <cell r="E7" t="str">
            <v>13793</v>
          </cell>
          <cell r="I7">
            <v>10005</v>
          </cell>
        </row>
        <row r="8">
          <cell r="A8" t="str">
            <v>مصنع شركة موانع التسرب الفنية المحدودة - ربل</v>
          </cell>
          <cell r="B8" t="str">
            <v>138471485</v>
          </cell>
          <cell r="D8" t="str">
            <v>138472703</v>
          </cell>
          <cell r="I8">
            <v>10006</v>
          </cell>
        </row>
        <row r="9">
          <cell r="A9" t="str">
            <v>مؤسسة خالد محمد المسفر للتجارة</v>
          </cell>
          <cell r="B9" t="str">
            <v>4478651</v>
          </cell>
          <cell r="D9" t="str">
            <v>2958272</v>
          </cell>
          <cell r="I9">
            <v>10007</v>
          </cell>
        </row>
        <row r="10">
          <cell r="A10" t="str">
            <v>مؤسسة بروق الأمان التجارية</v>
          </cell>
          <cell r="D10" t="str">
            <v>0114151130</v>
          </cell>
          <cell r="H10" t="str">
            <v>منطقة سدير للصناعات</v>
          </cell>
          <cell r="I10">
            <v>10008</v>
          </cell>
        </row>
        <row r="11">
          <cell r="A11" t="str">
            <v>شركة المطاط الفني المحدودة</v>
          </cell>
          <cell r="B11" t="str">
            <v>4487963</v>
          </cell>
          <cell r="D11" t="str">
            <v>4487963</v>
          </cell>
          <cell r="I11">
            <v>10009</v>
          </cell>
        </row>
        <row r="12">
          <cell r="A12" t="str">
            <v>مؤسسة ولوف للتجارة</v>
          </cell>
          <cell r="I12">
            <v>10010</v>
          </cell>
        </row>
        <row r="13">
          <cell r="A13" t="str">
            <v>DUFAST BUILDING FASTENERS</v>
          </cell>
          <cell r="B13" t="str">
            <v>2707766</v>
          </cell>
          <cell r="D13" t="str">
            <v>2707200</v>
          </cell>
          <cell r="I13">
            <v>10011</v>
          </cell>
        </row>
        <row r="14">
          <cell r="A14" t="str">
            <v>شركة ارميتال-</v>
          </cell>
          <cell r="I14">
            <v>10012</v>
          </cell>
        </row>
        <row r="15">
          <cell r="A15" t="str">
            <v>مصدر للتجهيزات الفنية</v>
          </cell>
          <cell r="I15">
            <v>10013</v>
          </cell>
        </row>
        <row r="16">
          <cell r="A16" t="str">
            <v>شركة العناية بالبناء المتقدمة التجارية</v>
          </cell>
          <cell r="B16" t="str">
            <v>4405851</v>
          </cell>
          <cell r="D16" t="str">
            <v>114405858</v>
          </cell>
          <cell r="E16" t="str">
            <v>25531</v>
          </cell>
          <cell r="H16" t="str">
            <v>شارع صلاح الدين الايوبى-الملز-الرياض</v>
          </cell>
          <cell r="I16">
            <v>10014</v>
          </cell>
        </row>
        <row r="17">
          <cell r="A17" t="str">
            <v>مجموعة جذور العربية</v>
          </cell>
          <cell r="I17">
            <v>10015</v>
          </cell>
        </row>
        <row r="18">
          <cell r="A18" t="str">
            <v>UROPEAN FACADE PRODUCTS-EFP</v>
          </cell>
          <cell r="B18" t="str">
            <v>9714-3200449</v>
          </cell>
          <cell r="D18" t="str">
            <v>9714-3200448</v>
          </cell>
          <cell r="H18" t="str">
            <v>دبى</v>
          </cell>
          <cell r="I18">
            <v>10016</v>
          </cell>
        </row>
        <row r="19">
          <cell r="A19" t="str">
            <v>شركة البحر الاختصاصية</v>
          </cell>
          <cell r="B19" t="str">
            <v>114998888</v>
          </cell>
          <cell r="D19" t="str">
            <v>114997777</v>
          </cell>
          <cell r="H19" t="str">
            <v>المملكة العربية السعودية-الرياض11383</v>
          </cell>
          <cell r="I19">
            <v>10017</v>
          </cell>
        </row>
        <row r="20">
          <cell r="A20" t="str">
            <v>شركة وايت المنيوم - جلاس</v>
          </cell>
          <cell r="B20" t="str">
            <v>9715500828</v>
          </cell>
          <cell r="D20" t="str">
            <v>97125500830</v>
          </cell>
          <cell r="H20" t="str">
            <v>ابوظبى - الامارات العربية المتحدة</v>
          </cell>
          <cell r="I20">
            <v>10019</v>
          </cell>
        </row>
        <row r="21">
          <cell r="A21" t="str">
            <v>شركة وايت المنيوم - فورستر</v>
          </cell>
          <cell r="I21">
            <v>10020</v>
          </cell>
        </row>
        <row r="22">
          <cell r="A22" t="str">
            <v>شركة معمار للمعدات الانشائية والتجارة المحدودة</v>
          </cell>
          <cell r="B22" t="str">
            <v>0114478827</v>
          </cell>
          <cell r="D22" t="str">
            <v>0114478744</v>
          </cell>
          <cell r="H22" t="str">
            <v>الرياض</v>
          </cell>
          <cell r="I22">
            <v>10021</v>
          </cell>
        </row>
        <row r="23">
          <cell r="A23" t="str">
            <v>شركة امداد الرياض للتجارة</v>
          </cell>
          <cell r="B23" t="str">
            <v>112177645</v>
          </cell>
          <cell r="D23" t="str">
            <v>112013174</v>
          </cell>
          <cell r="E23" t="str">
            <v>2650</v>
          </cell>
          <cell r="H23" t="str">
            <v>الرياض 11461</v>
          </cell>
          <cell r="I23">
            <v>10022</v>
          </cell>
        </row>
        <row r="24">
          <cell r="A24" t="str">
            <v>شركة الدانوب السعودي للتجارة المحدودة - أنظمة</v>
          </cell>
          <cell r="B24" t="str">
            <v>11-5100616</v>
          </cell>
          <cell r="D24" t="str">
            <v>11-5100609</v>
          </cell>
          <cell r="H24" t="str">
            <v>الرياض</v>
          </cell>
          <cell r="I24">
            <v>10023</v>
          </cell>
        </row>
        <row r="25">
          <cell r="A25" t="str">
            <v>شركة الخليج للسحب المحدودة</v>
          </cell>
          <cell r="B25" t="str">
            <v>009148846830</v>
          </cell>
          <cell r="D25" t="str">
            <v>009714886146</v>
          </cell>
          <cell r="H25" t="str">
            <v>دبي</v>
          </cell>
          <cell r="I25">
            <v>10028</v>
          </cell>
        </row>
        <row r="26">
          <cell r="A26" t="str">
            <v>شركة معادن الحمراء المحدودة للتجارة</v>
          </cell>
          <cell r="B26" t="str">
            <v>2957845</v>
          </cell>
          <cell r="D26" t="str">
            <v>4483297</v>
          </cell>
          <cell r="H26" t="str">
            <v>الصناعية-شارع 24 الشرقى</v>
          </cell>
          <cell r="I26">
            <v>10030</v>
          </cell>
        </row>
        <row r="27">
          <cell r="A27" t="str">
            <v>مورد_ شركة المواد الخصوصية للكيماويات -  الجفالي</v>
          </cell>
          <cell r="B27" t="str">
            <v>0122632901</v>
          </cell>
          <cell r="D27" t="str">
            <v>0122636237</v>
          </cell>
          <cell r="E27" t="str">
            <v>1049</v>
          </cell>
          <cell r="H27" t="str">
            <v>جدة 21431</v>
          </cell>
          <cell r="I27">
            <v>10031</v>
          </cell>
        </row>
        <row r="28">
          <cell r="A28" t="str">
            <v>شركة هيلتي العربية السعودية</v>
          </cell>
          <cell r="B28" t="str">
            <v>14606255</v>
          </cell>
          <cell r="D28" t="str">
            <v>14608974</v>
          </cell>
          <cell r="E28" t="str">
            <v>5287</v>
          </cell>
          <cell r="H28" t="str">
            <v>الرياض11422 - شارع الملك عبدالعزيز</v>
          </cell>
          <cell r="I28">
            <v>10032</v>
          </cell>
        </row>
        <row r="29">
          <cell r="A29" t="str">
            <v>شركة بيت التطور</v>
          </cell>
          <cell r="H29" t="str">
            <v>الرياض-السلي-طريق ابن العميد</v>
          </cell>
          <cell r="I29">
            <v>10033</v>
          </cell>
        </row>
        <row r="30">
          <cell r="A30" t="str">
            <v>الشركة السعودية للالات الصناعية المحدودة - سيمكو</v>
          </cell>
          <cell r="B30" t="str">
            <v>12702152</v>
          </cell>
          <cell r="C30" t="str">
            <v>www.simco.com</v>
          </cell>
          <cell r="D30" t="str">
            <v>12422499</v>
          </cell>
          <cell r="H30" t="str">
            <v>الرياض</v>
          </cell>
          <cell r="I30">
            <v>10038</v>
          </cell>
        </row>
        <row r="31">
          <cell r="A31" t="str">
            <v>شركة شهاب الصناعية التجارية</v>
          </cell>
          <cell r="B31" t="str">
            <v>0112958674</v>
          </cell>
          <cell r="D31" t="str">
            <v>0536343293</v>
          </cell>
          <cell r="E31" t="str">
            <v>883</v>
          </cell>
          <cell r="H31" t="str">
            <v>الرياض</v>
          </cell>
          <cell r="I31">
            <v>10039</v>
          </cell>
        </row>
        <row r="32">
          <cell r="A32" t="str">
            <v>مؤسسة فجر البناء للتجارة</v>
          </cell>
          <cell r="D32" t="str">
            <v>0114215899</v>
          </cell>
          <cell r="H32" t="str">
            <v>الرياض - مخرج 17 - المنطقة الصناعية - حى الفاروق</v>
          </cell>
          <cell r="I32">
            <v>10041</v>
          </cell>
        </row>
        <row r="33">
          <cell r="A33" t="str">
            <v>مؤسسة ماس السعودية للتجارة - ماكينات</v>
          </cell>
          <cell r="I33">
            <v>10043</v>
          </cell>
        </row>
        <row r="34">
          <cell r="A34" t="str">
            <v>شركة اوستن - Austen Middle East</v>
          </cell>
          <cell r="I34">
            <v>10044</v>
          </cell>
        </row>
        <row r="35">
          <cell r="A35" t="str">
            <v>شركة لندنر الشرق الاوسط</v>
          </cell>
          <cell r="I35">
            <v>10047</v>
          </cell>
        </row>
        <row r="36">
          <cell r="A36" t="str">
            <v>كيمكو ايسوفر</v>
          </cell>
          <cell r="I36">
            <v>10048</v>
          </cell>
        </row>
        <row r="37">
          <cell r="A37" t="str">
            <v>شليجل العالمية - Schlegel international</v>
          </cell>
          <cell r="I37">
            <v>10049</v>
          </cell>
        </row>
        <row r="38">
          <cell r="A38" t="str">
            <v>شركة كين لونج - Kin Long - الصينية-guangdong</v>
          </cell>
          <cell r="I38">
            <v>10050</v>
          </cell>
        </row>
        <row r="39">
          <cell r="A39" t="str">
            <v>شركة الفتوح لاكسسوارات الالمنيوم وخيوط الغزل</v>
          </cell>
          <cell r="I39">
            <v>10054</v>
          </cell>
        </row>
        <row r="40">
          <cell r="A40" t="str">
            <v>مؤسسة تقنية الأبواب التجارية</v>
          </cell>
          <cell r="I40">
            <v>10055</v>
          </cell>
        </row>
        <row r="41">
          <cell r="A41" t="str">
            <v>شركة الاتقان السعودي للمقاولات</v>
          </cell>
          <cell r="I41">
            <v>10057</v>
          </cell>
        </row>
        <row r="42">
          <cell r="A42" t="str">
            <v>شركة هيرا للصناعة</v>
          </cell>
          <cell r="B42" t="str">
            <v>38811748</v>
          </cell>
          <cell r="D42" t="str">
            <v>38811784</v>
          </cell>
          <cell r="I42">
            <v>10059</v>
          </cell>
        </row>
        <row r="43">
          <cell r="A43" t="str">
            <v>مصنع الضحيان لألواح الالمنيوم</v>
          </cell>
          <cell r="D43" t="str">
            <v>0540639306</v>
          </cell>
          <cell r="I43">
            <v>10060</v>
          </cell>
        </row>
        <row r="44">
          <cell r="A44" t="str">
            <v>محمد ابراهيم المدني للتجارة - قطع غيار وتر جيت</v>
          </cell>
          <cell r="D44" t="str">
            <v>00966530904113</v>
          </cell>
          <cell r="H44" t="str">
            <v>الرياض</v>
          </cell>
          <cell r="I44">
            <v>10061</v>
          </cell>
        </row>
        <row r="45">
          <cell r="A45" t="str">
            <v>CMS - Makine - قطع غيار مكينة السليكون</v>
          </cell>
          <cell r="I45">
            <v>10062</v>
          </cell>
        </row>
        <row r="46">
          <cell r="A46" t="str">
            <v>شركة منتجات الالمنيوم الوبكو - أنظمة</v>
          </cell>
          <cell r="B46" t="str">
            <v>966122328288</v>
          </cell>
          <cell r="D46" t="str">
            <v>966114459066</v>
          </cell>
          <cell r="H46" t="str">
            <v>الرياض</v>
          </cell>
          <cell r="I46">
            <v>10063</v>
          </cell>
        </row>
        <row r="47">
          <cell r="A47" t="str">
            <v>مورد/ وتر جيت الشرق الاوسط</v>
          </cell>
          <cell r="I47">
            <v>10065</v>
          </cell>
        </row>
        <row r="48">
          <cell r="A48" t="str">
            <v>أسبار الخليج للتجارة</v>
          </cell>
          <cell r="D48" t="str">
            <v>4478900</v>
          </cell>
          <cell r="H48" t="str">
            <v>اسطنبول</v>
          </cell>
          <cell r="I48">
            <v>10069</v>
          </cell>
        </row>
        <row r="49">
          <cell r="A49" t="str">
            <v>مؤسسة اتون للتجارة</v>
          </cell>
          <cell r="B49" t="str">
            <v>2410880</v>
          </cell>
          <cell r="D49" t="str">
            <v>4713521</v>
          </cell>
          <cell r="E49" t="str">
            <v>136</v>
          </cell>
          <cell r="H49" t="str">
            <v>الرياض</v>
          </cell>
          <cell r="I49">
            <v>10071</v>
          </cell>
        </row>
        <row r="50">
          <cell r="A50" t="str">
            <v>Blastech International Est.</v>
          </cell>
          <cell r="I50">
            <v>10072</v>
          </cell>
        </row>
        <row r="51">
          <cell r="A51" t="str">
            <v>مورد/ باحليوه - براغي</v>
          </cell>
          <cell r="B51" t="str">
            <v>0114484052</v>
          </cell>
          <cell r="C51" t="str">
            <v>www.bahlaiwa.com</v>
          </cell>
          <cell r="D51" t="str">
            <v>0114481098</v>
          </cell>
          <cell r="I51">
            <v>10073</v>
          </cell>
        </row>
        <row r="52">
          <cell r="A52" t="str">
            <v>شركة هاشم للمقاولات و التجارة المحدودة</v>
          </cell>
          <cell r="D52" t="str">
            <v>114236142</v>
          </cell>
          <cell r="H52" t="str">
            <v>الرياض-السليمانية-حى الشفا</v>
          </cell>
          <cell r="I52">
            <v>10075</v>
          </cell>
        </row>
        <row r="53">
          <cell r="A53" t="str">
            <v>اركونيك - Arconic Architecural</v>
          </cell>
          <cell r="B53" t="str">
            <v>330389744635</v>
          </cell>
          <cell r="D53" t="str">
            <v>330389744600</v>
          </cell>
          <cell r="I53">
            <v>10076</v>
          </cell>
        </row>
        <row r="54">
          <cell r="A54" t="str">
            <v>مؤسسة عبد الكريم فضل التجارية</v>
          </cell>
          <cell r="B54" t="str">
            <v>0138473143</v>
          </cell>
          <cell r="D54" t="str">
            <v>0138471541</v>
          </cell>
          <cell r="H54" t="str">
            <v>الخبر</v>
          </cell>
          <cell r="I54">
            <v>10077</v>
          </cell>
        </row>
        <row r="55">
          <cell r="A55" t="str">
            <v>شركة منتجات الالمنيوم الوبكو - واجهات الحديد</v>
          </cell>
          <cell r="I55">
            <v>10078</v>
          </cell>
        </row>
        <row r="56">
          <cell r="A56" t="str">
            <v>مصنع الحوشانى وشريكه للبلاستيك</v>
          </cell>
          <cell r="I56">
            <v>10079</v>
          </cell>
        </row>
        <row r="57">
          <cell r="A57" t="str">
            <v>عهدة/ أحمد وحيد المشتريات</v>
          </cell>
          <cell r="I57">
            <v>10080</v>
          </cell>
        </row>
        <row r="58">
          <cell r="A58" t="str">
            <v>روائع وتين للزي الموحد</v>
          </cell>
          <cell r="D58" t="str">
            <v>057101700</v>
          </cell>
          <cell r="H58" t="str">
            <v>حى المنصورة-شارع الامير محمد بن عبدالرحمن</v>
          </cell>
          <cell r="I58">
            <v>10081</v>
          </cell>
        </row>
        <row r="59">
          <cell r="A59" t="str">
            <v>شركة ابنا ابراهيم عبد الرحمن المانع للتجارة</v>
          </cell>
          <cell r="B59" t="str">
            <v>4470288</v>
          </cell>
          <cell r="D59" t="str">
            <v>4485225</v>
          </cell>
          <cell r="E59" t="str">
            <v>5795</v>
          </cell>
          <cell r="H59" t="str">
            <v>الرياض 11432</v>
          </cell>
          <cell r="I59">
            <v>10082</v>
          </cell>
        </row>
        <row r="60">
          <cell r="A60" t="str">
            <v>شركة ألمنيوم التيسير - تالكو</v>
          </cell>
          <cell r="B60" t="str">
            <v>112651433</v>
          </cell>
          <cell r="D60" t="str">
            <v>112655550</v>
          </cell>
          <cell r="E60" t="str">
            <v>6416</v>
          </cell>
          <cell r="H60" t="str">
            <v>الرياض</v>
          </cell>
          <cell r="I60">
            <v>10083</v>
          </cell>
        </row>
        <row r="61">
          <cell r="A61" t="str">
            <v>شركة المصنع الاهلى لطلاء المعادن-نافكو</v>
          </cell>
          <cell r="B61" t="str">
            <v>112653693</v>
          </cell>
          <cell r="D61" t="str">
            <v>112653689</v>
          </cell>
          <cell r="E61" t="str">
            <v>42204</v>
          </cell>
          <cell r="H61" t="str">
            <v>المنطقة الصناعية الثانية</v>
          </cell>
          <cell r="I61">
            <v>10084</v>
          </cell>
        </row>
        <row r="62">
          <cell r="A62" t="str">
            <v>شركة ارميتال-تكنال</v>
          </cell>
          <cell r="B62" t="str">
            <v>0554920203</v>
          </cell>
          <cell r="D62" t="str">
            <v>8127057</v>
          </cell>
          <cell r="E62" t="str">
            <v>69847</v>
          </cell>
          <cell r="H62" t="str">
            <v>الرياض-شارع اسطانبول 115557</v>
          </cell>
          <cell r="I62">
            <v>10085</v>
          </cell>
        </row>
        <row r="63">
          <cell r="A63" t="str">
            <v>شركة الاندلس للتجارة المنيوم واكسسوارات</v>
          </cell>
          <cell r="B63" t="str">
            <v>01/4487963</v>
          </cell>
          <cell r="D63" t="str">
            <v>01/4217444</v>
          </cell>
          <cell r="H63" t="str">
            <v>الرياض شارع الجمعية</v>
          </cell>
          <cell r="I63">
            <v>10086</v>
          </cell>
        </row>
        <row r="64">
          <cell r="A64" t="str">
            <v>شركة عثمان عبدالرحمن العصيمى وشركاه</v>
          </cell>
          <cell r="B64" t="str">
            <v>011/4469533</v>
          </cell>
          <cell r="D64" t="str">
            <v>2041820</v>
          </cell>
          <cell r="E64" t="str">
            <v>349</v>
          </cell>
          <cell r="H64" t="str">
            <v>المركز الرئيسى الدمام-فرع الرياض</v>
          </cell>
          <cell r="I64">
            <v>10087</v>
          </cell>
        </row>
        <row r="65">
          <cell r="A65" t="str">
            <v xml:space="preserve"> مؤسسة محمد ضناوي لخدمات البناء</v>
          </cell>
          <cell r="I65">
            <v>10088</v>
          </cell>
        </row>
        <row r="66">
          <cell r="A66" t="str">
            <v>شركة عبدالعزيز و سعد المعجل للتجارة و الاستثمار</v>
          </cell>
          <cell r="I66">
            <v>10089</v>
          </cell>
        </row>
        <row r="67">
          <cell r="A67" t="str">
            <v>مؤسسة طرافة للتجارة</v>
          </cell>
          <cell r="D67" t="str">
            <v>114710193</v>
          </cell>
          <cell r="I67">
            <v>10090</v>
          </cell>
        </row>
        <row r="68">
          <cell r="A68" t="str">
            <v>مصنع الصناعات المتميزة لانتاج الواح التكيف المركزى</v>
          </cell>
          <cell r="B68" t="str">
            <v>0114832861</v>
          </cell>
          <cell r="H68" t="str">
            <v>الرياض</v>
          </cell>
          <cell r="I68">
            <v>10091</v>
          </cell>
        </row>
        <row r="69">
          <cell r="A69" t="str">
            <v>مؤسسة شمال العربى للتجارة والمقاولات</v>
          </cell>
          <cell r="I69">
            <v>10092</v>
          </cell>
        </row>
        <row r="70">
          <cell r="A70" t="str">
            <v>شركة فازة الصناعية</v>
          </cell>
          <cell r="B70" t="str">
            <v>966113655613</v>
          </cell>
          <cell r="D70" t="str">
            <v>966113655467</v>
          </cell>
          <cell r="E70" t="str">
            <v>69689</v>
          </cell>
          <cell r="H70" t="str">
            <v>الرياض-الصناعية الثانية-طريق الخرج</v>
          </cell>
          <cell r="I70">
            <v>10093</v>
          </cell>
        </row>
        <row r="71">
          <cell r="A71" t="str">
            <v>شركة الضحيان للصناعة و التجارة</v>
          </cell>
          <cell r="B71" t="str">
            <v>4488718</v>
          </cell>
          <cell r="D71" t="str">
            <v>4470740</v>
          </cell>
          <cell r="H71" t="str">
            <v>الرياض11491-الصناعية-شارع بلقيس</v>
          </cell>
          <cell r="I71">
            <v>10094</v>
          </cell>
        </row>
        <row r="72">
          <cell r="A72" t="str">
            <v>ويندر WINDAR</v>
          </cell>
          <cell r="I72">
            <v>10095</v>
          </cell>
        </row>
        <row r="73">
          <cell r="A73" t="str">
            <v>شركة هداية السعودية</v>
          </cell>
          <cell r="B73" t="str">
            <v>9666112958233</v>
          </cell>
          <cell r="D73" t="str">
            <v>966112958190</v>
          </cell>
          <cell r="I73">
            <v>10096</v>
          </cell>
        </row>
        <row r="74">
          <cell r="A74" t="str">
            <v>SISTEM METAL YAPI مورد كلادينج الوبوند</v>
          </cell>
          <cell r="I74">
            <v>10097</v>
          </cell>
        </row>
        <row r="75">
          <cell r="A75" t="str">
            <v>مصنع تقنية الطلاء للصناعه</v>
          </cell>
          <cell r="I75">
            <v>10098</v>
          </cell>
        </row>
        <row r="76">
          <cell r="A76" t="str">
            <v>مؤسسة الوعل الأول التجارية</v>
          </cell>
          <cell r="D76" t="str">
            <v>0500507531</v>
          </cell>
          <cell r="H76" t="str">
            <v>الرياض 13248</v>
          </cell>
          <cell r="I76">
            <v>10099</v>
          </cell>
        </row>
        <row r="77">
          <cell r="A77" t="str">
            <v>DOMUS دوموس</v>
          </cell>
          <cell r="I77">
            <v>10100</v>
          </cell>
        </row>
        <row r="78">
          <cell r="A78" t="str">
            <v>عهدة/تامر محمد</v>
          </cell>
          <cell r="I78">
            <v>10101</v>
          </cell>
        </row>
        <row r="79">
          <cell r="A79" t="str">
            <v>اليت لسحب الالمنيوم</v>
          </cell>
          <cell r="I79">
            <v>10102</v>
          </cell>
        </row>
        <row r="80">
          <cell r="A80" t="str">
            <v>شركة عصام محمد خيرى قبانى لاعمال الزجاج</v>
          </cell>
          <cell r="D80" t="str">
            <v>+966126365592</v>
          </cell>
          <cell r="E80" t="str">
            <v>5338</v>
          </cell>
          <cell r="H80" t="str">
            <v>جدة</v>
          </cell>
          <cell r="I80">
            <v>10103</v>
          </cell>
        </row>
        <row r="81">
          <cell r="A81" t="str">
            <v>عمولة 22 % - ليندنر _2382253.64</v>
          </cell>
          <cell r="I81">
            <v>10104</v>
          </cell>
        </row>
        <row r="82">
          <cell r="A82" t="str">
            <v>GEZE MIDDLE EAST FZE</v>
          </cell>
          <cell r="I82">
            <v>10105</v>
          </cell>
        </row>
        <row r="83">
          <cell r="A83" t="str">
            <v>مؤسسة الرسم البسيط للمقاولات</v>
          </cell>
          <cell r="H83" t="str">
            <v>الرياض</v>
          </cell>
          <cell r="I83">
            <v>10106</v>
          </cell>
        </row>
        <row r="84">
          <cell r="A84" t="str">
            <v>مصنع لمج للمنتجات البلاستيكية</v>
          </cell>
          <cell r="D84" t="str">
            <v>0114994052</v>
          </cell>
          <cell r="H84" t="str">
            <v>الرياض-طريق الخرج-صناعية الاسكان-حى الدفاع</v>
          </cell>
          <cell r="I84">
            <v>10107</v>
          </cell>
        </row>
        <row r="85">
          <cell r="A85" t="str">
            <v>مصنع ألواح الخليج للالواح المعدنية-تكنوبوند</v>
          </cell>
          <cell r="B85" t="str">
            <v>0112709384</v>
          </cell>
          <cell r="D85" t="str">
            <v>0112424732</v>
          </cell>
          <cell r="H85" t="str">
            <v>الرياض</v>
          </cell>
          <cell r="I85">
            <v>10108</v>
          </cell>
        </row>
        <row r="86">
          <cell r="A86" t="str">
            <v xml:space="preserve"> شركة سينوميتال SINOMETAL</v>
          </cell>
          <cell r="H86" t="str">
            <v>هونج كونج-الصين</v>
          </cell>
          <cell r="I86">
            <v>10109</v>
          </cell>
        </row>
        <row r="87">
          <cell r="A87" t="str">
            <v>مؤسسة بيت الايثار</v>
          </cell>
          <cell r="D87" t="str">
            <v>2040462</v>
          </cell>
          <cell r="H87" t="str">
            <v>شارع اسطنبول</v>
          </cell>
          <cell r="I87">
            <v>10110</v>
          </cell>
        </row>
        <row r="88">
          <cell r="A88" t="str">
            <v>تكنال الشرق الاوسط</v>
          </cell>
          <cell r="I88">
            <v>10111</v>
          </cell>
        </row>
        <row r="89">
          <cell r="A89" t="str">
            <v>مؤسسة تجديف للتجارة</v>
          </cell>
          <cell r="B89" t="str">
            <v>4465506</v>
          </cell>
          <cell r="D89" t="str">
            <v>0114158433</v>
          </cell>
          <cell r="H89" t="str">
            <v>المملكة العربية السعودية-الرياض</v>
          </cell>
          <cell r="I89">
            <v>10112</v>
          </cell>
        </row>
        <row r="90">
          <cell r="A90" t="str">
            <v>عهدة مشتريات/محمد محمود</v>
          </cell>
          <cell r="I90">
            <v>10113</v>
          </cell>
        </row>
        <row r="91">
          <cell r="A91" t="str">
            <v>شركة الصوف الصخرى السعودية</v>
          </cell>
          <cell r="D91" t="str">
            <v>00966567333335</v>
          </cell>
          <cell r="E91" t="str">
            <v>41901</v>
          </cell>
          <cell r="H91" t="str">
            <v>الرياض 14327-المملكة العربية السعودية</v>
          </cell>
          <cell r="I91">
            <v>10114</v>
          </cell>
        </row>
        <row r="92">
          <cell r="A92" t="str">
            <v>شركة عطية للحديد المحدودة</v>
          </cell>
          <cell r="D92" t="str">
            <v>4461763</v>
          </cell>
          <cell r="E92" t="str">
            <v>12480</v>
          </cell>
          <cell r="H92" t="str">
            <v>الرياض</v>
          </cell>
          <cell r="I92">
            <v>10115</v>
          </cell>
        </row>
        <row r="93">
          <cell r="A93" t="str">
            <v>AXYZ TRADING LLC</v>
          </cell>
          <cell r="I93">
            <v>10116</v>
          </cell>
        </row>
        <row r="94">
          <cell r="A94" t="str">
            <v>شركة عبدالوهاب كتبى واخوانه</v>
          </cell>
          <cell r="I94">
            <v>10117</v>
          </cell>
        </row>
        <row r="95">
          <cell r="A95" t="str">
            <v>مؤسسة رائد خليل النمرى التجارية</v>
          </cell>
          <cell r="I95">
            <v>10118</v>
          </cell>
        </row>
        <row r="96">
          <cell r="A96" t="str">
            <v>شركة تقنيات الدهان للتجارة</v>
          </cell>
          <cell r="I96">
            <v>10119</v>
          </cell>
        </row>
        <row r="97">
          <cell r="A97" t="str">
            <v>مورد نقدي _ كلادينج 0_MITSUBISHI</v>
          </cell>
          <cell r="I97">
            <v>10120</v>
          </cell>
        </row>
        <row r="98">
          <cell r="A98" t="str">
            <v>شركة مناع للزجاج</v>
          </cell>
          <cell r="I98">
            <v>10121</v>
          </cell>
        </row>
        <row r="99">
          <cell r="A99" t="str">
            <v xml:space="preserve"> مجموعة الجذور العربيه</v>
          </cell>
          <cell r="I99">
            <v>10122</v>
          </cell>
        </row>
        <row r="100">
          <cell r="A100" t="str">
            <v>مؤسسة التريك للتجاره</v>
          </cell>
          <cell r="B100" t="str">
            <v>2413075</v>
          </cell>
          <cell r="D100" t="str">
            <v>2422898</v>
          </cell>
          <cell r="E100" t="str">
            <v>250183</v>
          </cell>
          <cell r="H100" t="str">
            <v>الرياض</v>
          </cell>
          <cell r="I100">
            <v>10123</v>
          </cell>
        </row>
        <row r="101">
          <cell r="A101" t="str">
            <v>مورد_شركة الكفاءة المحدودة</v>
          </cell>
          <cell r="D101" t="str">
            <v>0138260994</v>
          </cell>
          <cell r="E101" t="str">
            <v>8849</v>
          </cell>
          <cell r="H101" t="str">
            <v>الدمام</v>
          </cell>
          <cell r="I101">
            <v>10124</v>
          </cell>
        </row>
        <row r="102">
          <cell r="A102" t="str">
            <v>شركة مصنع تقنية الالواح _تكنوبنل</v>
          </cell>
          <cell r="B102" t="str">
            <v>0112429040</v>
          </cell>
          <cell r="D102" t="str">
            <v>0112447755</v>
          </cell>
          <cell r="E102" t="str">
            <v>10342</v>
          </cell>
          <cell r="H102" t="str">
            <v>الرياض طريق الخرج الجديد</v>
          </cell>
          <cell r="I102">
            <v>10125</v>
          </cell>
        </row>
        <row r="103">
          <cell r="A103" t="str">
            <v>DE BESTAR TRADING COMPANY</v>
          </cell>
          <cell r="I103">
            <v>10126</v>
          </cell>
        </row>
        <row r="104">
          <cell r="A104" t="str">
            <v>مورد مواد-شركة سيكا العربيه السعوديه المحدوده</v>
          </cell>
          <cell r="B104" t="str">
            <v>9668111002881</v>
          </cell>
          <cell r="D104" t="str">
            <v>9668111002230</v>
          </cell>
          <cell r="E104" t="str">
            <v>58647</v>
          </cell>
          <cell r="H104" t="str">
            <v>1st floor..intersection of king abdulaziz road.</v>
          </cell>
          <cell r="I104">
            <v>10127</v>
          </cell>
        </row>
        <row r="105">
          <cell r="A105" t="str">
            <v>مورد_ شركة المصنع العالمى للاحذية الرياضية والبلاس</v>
          </cell>
          <cell r="B105" t="str">
            <v>2650746</v>
          </cell>
          <cell r="D105" t="str">
            <v>2650035</v>
          </cell>
          <cell r="E105" t="str">
            <v>7774</v>
          </cell>
          <cell r="I105">
            <v>10128</v>
          </cell>
        </row>
        <row r="106">
          <cell r="A106" t="str">
            <v>شوكو الشرق الاوسط -SCHUCO</v>
          </cell>
          <cell r="B106" t="str">
            <v>97165337732+</v>
          </cell>
          <cell r="D106" t="str">
            <v>97165336659+</v>
          </cell>
          <cell r="E106" t="str">
            <v>1861</v>
          </cell>
          <cell r="I106">
            <v>10129</v>
          </cell>
        </row>
        <row r="107">
          <cell r="A107" t="str">
            <v>مورد خارجي _ 0GUANGDONG KING LONG.  ملغغغغغي</v>
          </cell>
          <cell r="B107" t="str">
            <v>008676982955241</v>
          </cell>
          <cell r="D107" t="str">
            <v>008676982166666</v>
          </cell>
          <cell r="H107" t="str">
            <v>CHINA</v>
          </cell>
          <cell r="I107">
            <v>10130</v>
          </cell>
        </row>
        <row r="108">
          <cell r="A108" t="str">
            <v>مورد خارجي _  POLIFILM PROTECTION MANUFACTURING</v>
          </cell>
          <cell r="I108">
            <v>10131</v>
          </cell>
        </row>
        <row r="109">
          <cell r="A109" t="str">
            <v xml:space="preserve"> شركة خبراء الالواح المركبة المحدوده</v>
          </cell>
          <cell r="B109" t="str">
            <v>966125111869</v>
          </cell>
          <cell r="I109">
            <v>10132</v>
          </cell>
        </row>
        <row r="110">
          <cell r="A110" t="str">
            <v>مورد _ شركة عبر الخليج للحديد</v>
          </cell>
          <cell r="I110">
            <v>10133</v>
          </cell>
        </row>
        <row r="111">
          <cell r="A111" t="str">
            <v>مورد خارجي _  فورستر سويسرا _ربر</v>
          </cell>
          <cell r="I111">
            <v>10134</v>
          </cell>
        </row>
        <row r="112">
          <cell r="A112" t="str">
            <v>مورد خارجي _ شركة EFP INTERNATIONAL B.V.</v>
          </cell>
          <cell r="I112">
            <v>10135</v>
          </cell>
        </row>
        <row r="113">
          <cell r="A113" t="str">
            <v>مورد نقدي _ CR LAURANCE EUROP _سماعات</v>
          </cell>
          <cell r="I113">
            <v>10136</v>
          </cell>
        </row>
        <row r="114">
          <cell r="A114" t="str">
            <v>مورد خاجي _ ASTEKIN MUHEDNDISKLI YAPI تركيا</v>
          </cell>
          <cell r="I114">
            <v>10137</v>
          </cell>
        </row>
        <row r="115">
          <cell r="A115" t="str">
            <v>مورد خارجي _ شركة دور ماكس_ابواب.</v>
          </cell>
          <cell r="I115">
            <v>10138</v>
          </cell>
        </row>
        <row r="116">
          <cell r="A116" t="str">
            <v>مورد - متنوع شوكو</v>
          </cell>
          <cell r="I116">
            <v>10139</v>
          </cell>
        </row>
        <row r="117">
          <cell r="A117" t="str">
            <v>مورد خارجي _ TATA STEEL INTERNATIONAL MIDDLE EASTح</v>
          </cell>
          <cell r="I117">
            <v>10140</v>
          </cell>
        </row>
        <row r="118">
          <cell r="A118" t="str">
            <v>عهدة مشتريات/ هانى صبحى</v>
          </cell>
          <cell r="I118">
            <v>10141</v>
          </cell>
        </row>
        <row r="119">
          <cell r="A119" t="str">
            <v>عهدة/سامر على دياب</v>
          </cell>
          <cell r="I119">
            <v>10142</v>
          </cell>
        </row>
        <row r="120">
          <cell r="A120" t="str">
            <v>GUTMANN SYSTEMS MIDDLE EAST FZCO</v>
          </cell>
          <cell r="I120">
            <v>10143</v>
          </cell>
        </row>
        <row r="121">
          <cell r="A121" t="str">
            <v>GULF ALUMINUM ROLLING</v>
          </cell>
          <cell r="I121">
            <v>10144</v>
          </cell>
        </row>
        <row r="122">
          <cell r="A122" t="str">
            <v>GULF EXTRUSIONS</v>
          </cell>
          <cell r="I122">
            <v>10145</v>
          </cell>
        </row>
        <row r="123">
          <cell r="A123" t="str">
            <v>OSA BUILDING MATERIAL TRADING</v>
          </cell>
          <cell r="I123">
            <v>10146</v>
          </cell>
        </row>
        <row r="124">
          <cell r="A124" t="str">
            <v>مؤسسة يوسف صالح الروق التجارية</v>
          </cell>
          <cell r="I124">
            <v>10147</v>
          </cell>
        </row>
        <row r="125">
          <cell r="A125" t="str">
            <v>مؤسسة عبير الاطلس للتجارة</v>
          </cell>
          <cell r="I125">
            <v>10148</v>
          </cell>
        </row>
        <row r="126">
          <cell r="A126" t="str">
            <v>شركة المصيريعى للمعدات الصناعية</v>
          </cell>
          <cell r="I126">
            <v>10149</v>
          </cell>
        </row>
        <row r="127">
          <cell r="A127" t="str">
            <v>عبد الرزاق قنبر الانصارى</v>
          </cell>
          <cell r="I127">
            <v>10150</v>
          </cell>
        </row>
        <row r="128">
          <cell r="A128" t="str">
            <v>INSTALLUX GULF WLL</v>
          </cell>
          <cell r="I128">
            <v>10151</v>
          </cell>
        </row>
        <row r="129">
          <cell r="A129" t="str">
            <v>صهر للتجارة</v>
          </cell>
          <cell r="I129">
            <v>10152</v>
          </cell>
        </row>
        <row r="130">
          <cell r="A130" t="str">
            <v>شركة ارميتال للانابيب الفولاذية</v>
          </cell>
          <cell r="I130">
            <v>10153</v>
          </cell>
        </row>
        <row r="131">
          <cell r="A131" t="str">
            <v>الطاقة الدولية</v>
          </cell>
          <cell r="I131">
            <v>10154</v>
          </cell>
        </row>
        <row r="132">
          <cell r="A132" t="str">
            <v>مؤسسه مصدر المعادن</v>
          </cell>
          <cell r="I132">
            <v>10155</v>
          </cell>
        </row>
        <row r="133">
          <cell r="A133" t="str">
            <v>مؤسسه ركن المسبار</v>
          </cell>
          <cell r="I133">
            <v>10156</v>
          </cell>
        </row>
        <row r="134">
          <cell r="A134" t="str">
            <v>مورد خارجي_ ETEX MIDDLE EAST LLC</v>
          </cell>
          <cell r="I134">
            <v>10157</v>
          </cell>
        </row>
        <row r="135">
          <cell r="A135" t="str">
            <v xml:space="preserve"> عهدة محمد فؤاد نصار -مشتريات</v>
          </cell>
          <cell r="I135">
            <v>10158</v>
          </cell>
        </row>
        <row r="136">
          <cell r="A136" t="str">
            <v>شركة الاتقان والتجهيزات المعدنية</v>
          </cell>
          <cell r="I136">
            <v>10159</v>
          </cell>
        </row>
        <row r="137">
          <cell r="A137" t="str">
            <v>مورد نقدي_ مؤسسة ابراهيم محمد المصيرعي</v>
          </cell>
          <cell r="I137">
            <v>10160</v>
          </cell>
        </row>
        <row r="138">
          <cell r="A138" t="str">
            <v>مورد - مصنع كلاسيك للصفائح المعدنيه</v>
          </cell>
          <cell r="I138">
            <v>10161</v>
          </cell>
        </row>
        <row r="139">
          <cell r="A139" t="str">
            <v>شركة كريم العربي التجاريه</v>
          </cell>
          <cell r="I139">
            <v>10162</v>
          </cell>
        </row>
        <row r="140">
          <cell r="A140" t="str">
            <v>مورد خارجي_ SUNFLEX MIDDLE EAST</v>
          </cell>
          <cell r="I140">
            <v>10163</v>
          </cell>
        </row>
        <row r="141">
          <cell r="A141" t="str">
            <v>مؤسسه تراث الامارات للتجاره</v>
          </cell>
          <cell r="I141">
            <v>10164</v>
          </cell>
        </row>
        <row r="142">
          <cell r="A142" t="str">
            <v>مورد نقدي _شركة ماب الاتحاد للتجارة و المقاولات</v>
          </cell>
          <cell r="I142">
            <v>10165</v>
          </cell>
        </row>
        <row r="143">
          <cell r="A143" t="str">
            <v>مورد خارجي_ SHANGHAI FANGQIAO</v>
          </cell>
          <cell r="I143">
            <v>10166</v>
          </cell>
        </row>
        <row r="144">
          <cell r="A144" t="str">
            <v>مورد_ ATC SAUDI CO</v>
          </cell>
          <cell r="I144">
            <v>10167</v>
          </cell>
        </row>
        <row r="145">
          <cell r="A145" t="str">
            <v>مورد خارجي _ شركة الوبوند ميدل ايست</v>
          </cell>
          <cell r="I145">
            <v>10168</v>
          </cell>
        </row>
        <row r="146">
          <cell r="A146" t="str">
            <v>مورد_ MASTER BUILDERS SOLUTIONS</v>
          </cell>
          <cell r="I146">
            <v>10169</v>
          </cell>
        </row>
        <row r="147">
          <cell r="A147" t="str">
            <v>مورد نقدي_ شركة افلاك للصناعات الالكترونيه _بصمه</v>
          </cell>
          <cell r="I147">
            <v>10170</v>
          </cell>
        </row>
        <row r="148">
          <cell r="A148" t="str">
            <v>مؤسسة مهمات الاركان للتجارة</v>
          </cell>
          <cell r="I148">
            <v>10171</v>
          </cell>
        </row>
        <row r="149">
          <cell r="A149" t="str">
            <v>Smart Acces Solutions - حلول الوصول</v>
          </cell>
          <cell r="I149">
            <v>10172</v>
          </cell>
        </row>
        <row r="150">
          <cell r="A150" t="str">
            <v>مورد_ رضا شركة تجارة وتطوير المعدات والالاتREDA</v>
          </cell>
          <cell r="I150">
            <v>10173</v>
          </cell>
        </row>
        <row r="151">
          <cell r="A151" t="str">
            <v>مورد خارجي _ HONG KONG ALICON INDUSTRIAL.</v>
          </cell>
          <cell r="I151">
            <v>10174</v>
          </cell>
        </row>
        <row r="152">
          <cell r="A152" t="str">
            <v>مورد خدمة_ مؤسسة ضيف الله للتجارة</v>
          </cell>
          <cell r="I152">
            <v>10175</v>
          </cell>
        </row>
        <row r="153">
          <cell r="A153" t="str">
            <v>مورد_ شركة برج الحضارة للتجارة</v>
          </cell>
          <cell r="I153">
            <v>10176</v>
          </cell>
        </row>
        <row r="154">
          <cell r="A154" t="str">
            <v>مورد_ شركة واجهات ذكية للتجارة</v>
          </cell>
          <cell r="I154">
            <v>10177</v>
          </cell>
        </row>
        <row r="155">
          <cell r="A155" t="str">
            <v>بغلف الظافر للصناعات المعندية</v>
          </cell>
          <cell r="I155">
            <v>10178</v>
          </cell>
        </row>
        <row r="156">
          <cell r="A156" t="str">
            <v>مورد خارجي _ PETROFAST MIDDLE EAST FZC</v>
          </cell>
          <cell r="I156">
            <v>10179</v>
          </cell>
        </row>
        <row r="157">
          <cell r="A157" t="str">
            <v>مورد خارجي _  احمد عيس لتجارة ادوات الوارش</v>
          </cell>
          <cell r="I157">
            <v>10180</v>
          </cell>
        </row>
        <row r="158">
          <cell r="A158" t="str">
            <v>مورد خارجي _0PELLINI SPA VIA FUSARL 19.</v>
          </cell>
          <cell r="I158">
            <v>10181</v>
          </cell>
        </row>
        <row r="159">
          <cell r="A159" t="str">
            <v>مورد خارجي _METRA SPA</v>
          </cell>
          <cell r="I159">
            <v>10182</v>
          </cell>
        </row>
        <row r="160">
          <cell r="A160" t="str">
            <v>مورد خارجي _ HYDRO BUILDING SYSTEMS MIDDEL EAST -</v>
          </cell>
          <cell r="I160">
            <v>10183</v>
          </cell>
        </row>
        <row r="161">
          <cell r="A161" t="str">
            <v>مورد _ شركة تجار مواد البناء العالمية المحدودة</v>
          </cell>
          <cell r="I161">
            <v>10184</v>
          </cell>
        </row>
        <row r="162">
          <cell r="A162" t="str">
            <v>مورد خارجي _ ALUK MIDDLE EAST DMCC</v>
          </cell>
          <cell r="I162">
            <v>10185</v>
          </cell>
        </row>
        <row r="163">
          <cell r="A163" t="str">
            <v>مورد_ مؤسسة الهدف القريب للتجارة</v>
          </cell>
          <cell r="I163">
            <v>10186</v>
          </cell>
        </row>
        <row r="164">
          <cell r="A164" t="str">
            <v>مورد_  التيسير تالكو الصناعية- - جوتمان</v>
          </cell>
          <cell r="I164">
            <v>10187</v>
          </cell>
        </row>
        <row r="165">
          <cell r="A165" t="str">
            <v>مورد_ شركة الاخشاب العالمية المحدوده</v>
          </cell>
          <cell r="I165">
            <v>10188</v>
          </cell>
        </row>
        <row r="166">
          <cell r="B166" t="str">
            <v>ـ نهاية التقرير  ـ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1 (2)"/>
    </sheetNames>
    <sheetDataSet>
      <sheetData sheetId="0"/>
      <sheetData sheetId="1">
        <row r="1">
          <cell r="A1" t="str">
            <v>رقم الحســاب</v>
          </cell>
          <cell r="B1" t="str">
            <v>مسلسل فرعى</v>
          </cell>
        </row>
        <row r="2">
          <cell r="A2">
            <v>2010103121</v>
          </cell>
          <cell r="B2">
            <v>311153138500003</v>
          </cell>
        </row>
        <row r="3">
          <cell r="A3">
            <v>2010105071</v>
          </cell>
        </row>
        <row r="4">
          <cell r="A4">
            <v>2010101257</v>
          </cell>
          <cell r="B4">
            <v>310256045700003</v>
          </cell>
        </row>
        <row r="5">
          <cell r="A5">
            <v>2010103022</v>
          </cell>
          <cell r="B5">
            <v>300389056700003</v>
          </cell>
        </row>
        <row r="6">
          <cell r="A6">
            <v>201020312</v>
          </cell>
          <cell r="B6">
            <v>311141357900003</v>
          </cell>
        </row>
        <row r="7">
          <cell r="A7">
            <v>2010105150</v>
          </cell>
          <cell r="B7">
            <v>300804759700003</v>
          </cell>
        </row>
        <row r="8">
          <cell r="A8">
            <v>10101040206</v>
          </cell>
          <cell r="B8">
            <v>30029465300003</v>
          </cell>
        </row>
        <row r="9">
          <cell r="A9">
            <v>2010103118</v>
          </cell>
          <cell r="B9">
            <v>311226058600003</v>
          </cell>
        </row>
        <row r="10">
          <cell r="A10">
            <v>10101040308</v>
          </cell>
        </row>
        <row r="11">
          <cell r="A11">
            <v>10101040611</v>
          </cell>
          <cell r="B11">
            <v>311334180900003</v>
          </cell>
        </row>
        <row r="12">
          <cell r="A12">
            <v>101010307</v>
          </cell>
        </row>
        <row r="13">
          <cell r="A13">
            <v>2010101157</v>
          </cell>
          <cell r="B13">
            <v>300055167200003</v>
          </cell>
        </row>
        <row r="14">
          <cell r="A14">
            <v>2010101260</v>
          </cell>
          <cell r="B14">
            <v>301235172800003</v>
          </cell>
        </row>
        <row r="15">
          <cell r="A15">
            <v>2010101034</v>
          </cell>
          <cell r="B15">
            <v>310261180200003</v>
          </cell>
        </row>
        <row r="16">
          <cell r="A16">
            <v>10101013703</v>
          </cell>
        </row>
        <row r="17">
          <cell r="A17">
            <v>10101040703</v>
          </cell>
          <cell r="B17">
            <v>300199658300003</v>
          </cell>
        </row>
        <row r="18">
          <cell r="A18">
            <v>10101040101</v>
          </cell>
          <cell r="B18">
            <v>300073385800003</v>
          </cell>
        </row>
        <row r="19">
          <cell r="A19">
            <v>201020302</v>
          </cell>
          <cell r="B19">
            <v>310359833900003</v>
          </cell>
        </row>
        <row r="20">
          <cell r="A20">
            <v>201020305</v>
          </cell>
          <cell r="B20">
            <v>311011423800003</v>
          </cell>
        </row>
        <row r="21">
          <cell r="A21">
            <v>2010105006</v>
          </cell>
          <cell r="B21">
            <v>300056744700003</v>
          </cell>
        </row>
        <row r="22">
          <cell r="A22">
            <v>2010101010</v>
          </cell>
          <cell r="B22">
            <v>300083464200003</v>
          </cell>
        </row>
        <row r="23">
          <cell r="A23">
            <v>2010101120</v>
          </cell>
          <cell r="B23">
            <v>310368498500003</v>
          </cell>
        </row>
        <row r="24">
          <cell r="A24">
            <v>10101040469</v>
          </cell>
          <cell r="B24">
            <v>311401951900003</v>
          </cell>
        </row>
        <row r="25">
          <cell r="A25">
            <v>10101040415</v>
          </cell>
          <cell r="B25">
            <v>300041398800003</v>
          </cell>
        </row>
        <row r="26">
          <cell r="A26">
            <v>2010101222</v>
          </cell>
          <cell r="B26">
            <v>310152857800003</v>
          </cell>
        </row>
        <row r="27">
          <cell r="A27">
            <v>2010105143</v>
          </cell>
          <cell r="B27">
            <v>300145971110003</v>
          </cell>
        </row>
        <row r="28">
          <cell r="A28">
            <v>2010105025</v>
          </cell>
          <cell r="B28">
            <v>300508664900003</v>
          </cell>
        </row>
        <row r="29">
          <cell r="A29">
            <v>2010105002</v>
          </cell>
          <cell r="B29">
            <v>300500697300003</v>
          </cell>
        </row>
        <row r="30">
          <cell r="A30">
            <v>2010105003</v>
          </cell>
          <cell r="B30">
            <v>300055807400003</v>
          </cell>
        </row>
        <row r="31">
          <cell r="A31">
            <v>2010103046</v>
          </cell>
          <cell r="B31">
            <v>301110271400003</v>
          </cell>
        </row>
        <row r="32">
          <cell r="A32">
            <v>2010101255</v>
          </cell>
          <cell r="B32">
            <v>310796242900003</v>
          </cell>
        </row>
        <row r="33">
          <cell r="A33">
            <v>10101040405</v>
          </cell>
          <cell r="B33">
            <v>300776883500003</v>
          </cell>
        </row>
        <row r="34">
          <cell r="A34">
            <v>2010101112</v>
          </cell>
          <cell r="B34">
            <v>311262823600003</v>
          </cell>
        </row>
        <row r="35">
          <cell r="A35">
            <v>10101040429</v>
          </cell>
          <cell r="B35">
            <v>301208173400003</v>
          </cell>
        </row>
        <row r="36">
          <cell r="A36">
            <v>10101040310</v>
          </cell>
          <cell r="B36">
            <v>310906801200003</v>
          </cell>
        </row>
        <row r="37">
          <cell r="A37">
            <v>10101040406</v>
          </cell>
          <cell r="B37">
            <v>311084703800003</v>
          </cell>
        </row>
        <row r="38">
          <cell r="A38">
            <v>10101040449</v>
          </cell>
          <cell r="B38">
            <v>300973863600003</v>
          </cell>
        </row>
        <row r="39">
          <cell r="A39">
            <v>10101040201</v>
          </cell>
          <cell r="B39">
            <v>300430408510003</v>
          </cell>
        </row>
        <row r="40">
          <cell r="A40">
            <v>101010311</v>
          </cell>
          <cell r="B40">
            <v>300817859900003</v>
          </cell>
        </row>
        <row r="41">
          <cell r="A41">
            <v>2010101268</v>
          </cell>
          <cell r="B41">
            <v>310591083700003</v>
          </cell>
        </row>
        <row r="42">
          <cell r="A42">
            <v>10101040413</v>
          </cell>
          <cell r="B42">
            <v>300039989800003</v>
          </cell>
        </row>
        <row r="43">
          <cell r="A43">
            <v>10101040472</v>
          </cell>
          <cell r="B43">
            <v>310131187300003</v>
          </cell>
        </row>
        <row r="44">
          <cell r="A44">
            <v>10101040444</v>
          </cell>
          <cell r="B44">
            <v>310131187300003</v>
          </cell>
        </row>
        <row r="45">
          <cell r="A45">
            <v>2010105151</v>
          </cell>
          <cell r="B45">
            <v>300023068600003</v>
          </cell>
        </row>
        <row r="46">
          <cell r="A46">
            <v>2010105152</v>
          </cell>
          <cell r="B46">
            <v>310979548200003</v>
          </cell>
        </row>
        <row r="47">
          <cell r="A47">
            <v>201030401</v>
          </cell>
          <cell r="B47">
            <v>300321265800003</v>
          </cell>
        </row>
        <row r="48">
          <cell r="A48">
            <v>2010105139</v>
          </cell>
          <cell r="B48">
            <v>300857561900003</v>
          </cell>
        </row>
        <row r="49">
          <cell r="A49">
            <v>201020315</v>
          </cell>
          <cell r="B49">
            <v>311040477400003</v>
          </cell>
        </row>
        <row r="50">
          <cell r="A50">
            <v>10101040467</v>
          </cell>
          <cell r="B50">
            <v>300084167300003</v>
          </cell>
        </row>
        <row r="51">
          <cell r="A51">
            <v>10101040708</v>
          </cell>
          <cell r="B51">
            <v>311296221200003</v>
          </cell>
        </row>
        <row r="52">
          <cell r="A52">
            <v>2010105010</v>
          </cell>
          <cell r="B52">
            <v>300057446600003</v>
          </cell>
        </row>
        <row r="53">
          <cell r="A53">
            <v>2010101006</v>
          </cell>
          <cell r="B53">
            <v>310087999400003</v>
          </cell>
        </row>
        <row r="54">
          <cell r="A54">
            <v>201020303</v>
          </cell>
          <cell r="B54">
            <v>310131187300003</v>
          </cell>
        </row>
        <row r="55">
          <cell r="A55">
            <v>2010105148</v>
          </cell>
          <cell r="B55">
            <v>310991112100003</v>
          </cell>
        </row>
        <row r="56">
          <cell r="A56">
            <v>2010105084</v>
          </cell>
          <cell r="B56">
            <v>310835879500003</v>
          </cell>
        </row>
        <row r="57">
          <cell r="A57">
            <v>201027601</v>
          </cell>
          <cell r="B57">
            <v>310600679300003</v>
          </cell>
        </row>
        <row r="58">
          <cell r="A58">
            <v>2010101267</v>
          </cell>
          <cell r="B58">
            <v>311413156500003</v>
          </cell>
        </row>
        <row r="59">
          <cell r="A59">
            <v>10101040464</v>
          </cell>
          <cell r="B59">
            <v>300356861200003</v>
          </cell>
        </row>
        <row r="60">
          <cell r="A60">
            <v>2010101074</v>
          </cell>
          <cell r="B60">
            <v>300310396200003</v>
          </cell>
        </row>
        <row r="61">
          <cell r="A61">
            <v>2010101196</v>
          </cell>
          <cell r="B61">
            <v>300539977100003</v>
          </cell>
        </row>
        <row r="62">
          <cell r="A62">
            <v>201020314</v>
          </cell>
          <cell r="B62">
            <v>310131187300003</v>
          </cell>
        </row>
        <row r="63">
          <cell r="A63">
            <v>2010105146</v>
          </cell>
          <cell r="B63">
            <v>311330477400003</v>
          </cell>
        </row>
        <row r="64">
          <cell r="A64">
            <v>201020316</v>
          </cell>
          <cell r="B64">
            <v>311510855700003</v>
          </cell>
        </row>
        <row r="65">
          <cell r="A65">
            <v>2010105050</v>
          </cell>
          <cell r="B65">
            <v>497898500003</v>
          </cell>
        </row>
        <row r="66">
          <cell r="A66">
            <v>2010101040</v>
          </cell>
          <cell r="B66">
            <v>310174240100003</v>
          </cell>
        </row>
        <row r="67">
          <cell r="A67">
            <v>2010101032</v>
          </cell>
          <cell r="B67">
            <v>310892249900003</v>
          </cell>
        </row>
        <row r="68">
          <cell r="A68">
            <v>2010105056</v>
          </cell>
          <cell r="B68">
            <v>300485814900003</v>
          </cell>
        </row>
        <row r="69">
          <cell r="A69">
            <v>2010101100</v>
          </cell>
          <cell r="B69">
            <v>302003996300003</v>
          </cell>
        </row>
        <row r="70">
          <cell r="A70">
            <v>201021801</v>
          </cell>
          <cell r="B70">
            <v>301106672400003</v>
          </cell>
        </row>
        <row r="71">
          <cell r="A71">
            <v>2010105069</v>
          </cell>
          <cell r="B71">
            <v>300010079900003</v>
          </cell>
        </row>
        <row r="72">
          <cell r="A72">
            <v>2010105128</v>
          </cell>
          <cell r="B72">
            <v>301007381300003</v>
          </cell>
        </row>
        <row r="73">
          <cell r="A73">
            <v>2010105104</v>
          </cell>
          <cell r="B73">
            <v>301149663900003</v>
          </cell>
        </row>
        <row r="74">
          <cell r="A74">
            <v>201020801</v>
          </cell>
          <cell r="B74">
            <v>300361258800003</v>
          </cell>
        </row>
        <row r="75">
          <cell r="A75">
            <v>2010101093</v>
          </cell>
          <cell r="B75">
            <v>300351061600003</v>
          </cell>
        </row>
        <row r="76">
          <cell r="A76">
            <v>2010101004</v>
          </cell>
          <cell r="B76">
            <v>300048471600003</v>
          </cell>
        </row>
        <row r="77">
          <cell r="A77">
            <v>2010101254</v>
          </cell>
          <cell r="B77">
            <v>300099933600003</v>
          </cell>
        </row>
        <row r="78">
          <cell r="A78">
            <v>201020313</v>
          </cell>
          <cell r="B78">
            <v>311032223100003</v>
          </cell>
        </row>
        <row r="79">
          <cell r="A79">
            <v>2010101234</v>
          </cell>
          <cell r="B79">
            <v>300173057100003</v>
          </cell>
        </row>
        <row r="80">
          <cell r="A80">
            <v>201027602</v>
          </cell>
          <cell r="B80">
            <v>310131187300003</v>
          </cell>
        </row>
        <row r="81">
          <cell r="A81">
            <v>2010105145</v>
          </cell>
          <cell r="B81">
            <v>310472298300003</v>
          </cell>
        </row>
        <row r="82">
          <cell r="A82">
            <v>10101040332</v>
          </cell>
          <cell r="B82">
            <v>310471512800003</v>
          </cell>
        </row>
        <row r="83">
          <cell r="A83">
            <v>10101040716</v>
          </cell>
          <cell r="B83">
            <v>300050112100003</v>
          </cell>
        </row>
        <row r="84">
          <cell r="A84">
            <v>2010105079</v>
          </cell>
          <cell r="B84">
            <v>300056216400003</v>
          </cell>
        </row>
        <row r="85">
          <cell r="A85">
            <v>10101040202</v>
          </cell>
          <cell r="B85">
            <v>305005176900003</v>
          </cell>
        </row>
        <row r="86">
          <cell r="A86">
            <v>2010101287</v>
          </cell>
          <cell r="B86">
            <v>310967260800003</v>
          </cell>
        </row>
        <row r="87">
          <cell r="A87">
            <v>201031801</v>
          </cell>
          <cell r="B87">
            <v>3109310069</v>
          </cell>
        </row>
        <row r="88">
          <cell r="A88">
            <v>2010105049</v>
          </cell>
          <cell r="B88">
            <v>300254491310003</v>
          </cell>
        </row>
        <row r="89">
          <cell r="A89">
            <v>2010101002</v>
          </cell>
          <cell r="B89">
            <v>310131187300003</v>
          </cell>
        </row>
        <row r="90">
          <cell r="A90">
            <v>2010101274</v>
          </cell>
          <cell r="B90">
            <v>301123702900003</v>
          </cell>
        </row>
        <row r="91">
          <cell r="A91">
            <v>10101040604</v>
          </cell>
          <cell r="B91">
            <v>311367486900003</v>
          </cell>
        </row>
        <row r="92">
          <cell r="A92">
            <v>10101040328</v>
          </cell>
          <cell r="B92">
            <v>300593669500003</v>
          </cell>
        </row>
        <row r="93">
          <cell r="A93">
            <v>10101040719</v>
          </cell>
          <cell r="B93">
            <v>310308209900003</v>
          </cell>
        </row>
        <row r="94">
          <cell r="A94">
            <v>10101013701</v>
          </cell>
        </row>
        <row r="95">
          <cell r="A95">
            <v>2010105114</v>
          </cell>
          <cell r="B95">
            <v>300279584700003</v>
          </cell>
        </row>
        <row r="96">
          <cell r="A96">
            <v>2010101256</v>
          </cell>
          <cell r="B96">
            <v>302008252100003</v>
          </cell>
        </row>
        <row r="97">
          <cell r="A97">
            <v>2010101122</v>
          </cell>
          <cell r="B97">
            <v>311310932700003</v>
          </cell>
        </row>
        <row r="98">
          <cell r="A98">
            <v>2010103033</v>
          </cell>
        </row>
        <row r="99">
          <cell r="A99">
            <v>10101040715</v>
          </cell>
          <cell r="B99">
            <v>311240144700003</v>
          </cell>
        </row>
        <row r="100">
          <cell r="A100">
            <v>2010101064</v>
          </cell>
          <cell r="B100">
            <v>300500464900003</v>
          </cell>
        </row>
        <row r="101">
          <cell r="A101">
            <v>201031901</v>
          </cell>
          <cell r="B101">
            <v>310538773900003</v>
          </cell>
        </row>
        <row r="102">
          <cell r="A102">
            <v>10101016201</v>
          </cell>
          <cell r="B102">
            <v>301191276200003</v>
          </cell>
        </row>
        <row r="103">
          <cell r="A103">
            <v>203080107</v>
          </cell>
          <cell r="B103">
            <v>310507866300003</v>
          </cell>
        </row>
        <row r="104">
          <cell r="A104">
            <v>10101040612</v>
          </cell>
          <cell r="B104">
            <v>300050112100003</v>
          </cell>
        </row>
        <row r="105">
          <cell r="A105">
            <v>2010101144</v>
          </cell>
          <cell r="B105">
            <v>300309704200003</v>
          </cell>
        </row>
        <row r="106">
          <cell r="A106">
            <v>201020308</v>
          </cell>
          <cell r="B106">
            <v>300364679100003</v>
          </cell>
        </row>
        <row r="107">
          <cell r="A107">
            <v>2010105160</v>
          </cell>
          <cell r="B107">
            <v>310131187300003</v>
          </cell>
        </row>
        <row r="108">
          <cell r="A108">
            <v>2010101008</v>
          </cell>
          <cell r="B108">
            <v>360059900003</v>
          </cell>
        </row>
        <row r="109">
          <cell r="A109">
            <v>2010101022</v>
          </cell>
          <cell r="B109">
            <v>300218498900003</v>
          </cell>
        </row>
        <row r="110">
          <cell r="A110">
            <v>201027501</v>
          </cell>
          <cell r="B110">
            <v>310110361100003</v>
          </cell>
        </row>
        <row r="111">
          <cell r="A111">
            <v>10101040456</v>
          </cell>
          <cell r="B111">
            <v>310081396800003</v>
          </cell>
        </row>
        <row r="112">
          <cell r="A112">
            <v>2010101149</v>
          </cell>
          <cell r="B112">
            <v>310661592900003</v>
          </cell>
        </row>
        <row r="113">
          <cell r="A113">
            <v>201020306</v>
          </cell>
          <cell r="B113">
            <v>300407663600003</v>
          </cell>
        </row>
        <row r="114">
          <cell r="A114">
            <v>101010301</v>
          </cell>
        </row>
        <row r="115">
          <cell r="A115">
            <v>2010105012</v>
          </cell>
          <cell r="B115">
            <v>310131187300003</v>
          </cell>
        </row>
        <row r="116">
          <cell r="A116">
            <v>10101040605</v>
          </cell>
          <cell r="B116">
            <v>300013987900003</v>
          </cell>
        </row>
        <row r="117">
          <cell r="A117">
            <v>201032001</v>
          </cell>
          <cell r="B117">
            <v>310794609800003</v>
          </cell>
        </row>
        <row r="118">
          <cell r="A118">
            <v>2010101155</v>
          </cell>
          <cell r="B118">
            <v>301044865900003</v>
          </cell>
        </row>
        <row r="119">
          <cell r="A119">
            <v>2010101262</v>
          </cell>
          <cell r="B119">
            <v>311300330400003</v>
          </cell>
        </row>
        <row r="120">
          <cell r="A120">
            <v>203080703</v>
          </cell>
          <cell r="B120">
            <v>310357015700003</v>
          </cell>
        </row>
        <row r="121">
          <cell r="A121">
            <v>2010101221</v>
          </cell>
          <cell r="B121">
            <v>300159262100003</v>
          </cell>
        </row>
        <row r="122">
          <cell r="A122">
            <v>201020301</v>
          </cell>
          <cell r="B122">
            <v>310121342300003</v>
          </cell>
        </row>
        <row r="123">
          <cell r="A123">
            <v>2010105163</v>
          </cell>
          <cell r="B123">
            <v>310131187300003</v>
          </cell>
        </row>
        <row r="124">
          <cell r="A124">
            <v>2010101182</v>
          </cell>
          <cell r="B124">
            <v>310508004800003</v>
          </cell>
        </row>
        <row r="125">
          <cell r="A125">
            <v>2010101096</v>
          </cell>
          <cell r="B125">
            <v>300376359700003</v>
          </cell>
        </row>
        <row r="126">
          <cell r="A126">
            <v>2010105137</v>
          </cell>
          <cell r="B126">
            <v>300056376500003</v>
          </cell>
        </row>
        <row r="127">
          <cell r="A127">
            <v>2010103088</v>
          </cell>
          <cell r="B127">
            <v>310357270800003</v>
          </cell>
        </row>
        <row r="128">
          <cell r="A128">
            <v>2010101288</v>
          </cell>
          <cell r="B128">
            <v>300052359200003</v>
          </cell>
        </row>
        <row r="129">
          <cell r="A129">
            <v>10101040710</v>
          </cell>
          <cell r="B129">
            <v>310022375400003</v>
          </cell>
        </row>
        <row r="130">
          <cell r="A130">
            <v>2010105131</v>
          </cell>
          <cell r="B130">
            <v>301157589700003</v>
          </cell>
        </row>
        <row r="131">
          <cell r="A131">
            <v>2010103010</v>
          </cell>
          <cell r="B131">
            <v>310050584200003</v>
          </cell>
        </row>
        <row r="132">
          <cell r="A132">
            <v>2010105168</v>
          </cell>
          <cell r="B132">
            <v>311531688700003</v>
          </cell>
        </row>
        <row r="133">
          <cell r="A133">
            <v>101010833</v>
          </cell>
          <cell r="B133">
            <v>310833854300003</v>
          </cell>
        </row>
        <row r="134">
          <cell r="A134">
            <v>2010105167</v>
          </cell>
          <cell r="B134">
            <v>300380281200003</v>
          </cell>
        </row>
        <row r="135">
          <cell r="A135">
            <v>10101040431</v>
          </cell>
          <cell r="B135">
            <v>310330999700003</v>
          </cell>
        </row>
        <row r="136">
          <cell r="A136">
            <v>2010105165</v>
          </cell>
          <cell r="B136">
            <v>300110957800003</v>
          </cell>
        </row>
        <row r="137">
          <cell r="A137">
            <v>2010105164</v>
          </cell>
          <cell r="B137">
            <v>310572343300003</v>
          </cell>
        </row>
        <row r="138">
          <cell r="A138">
            <v>2010101011</v>
          </cell>
          <cell r="B138">
            <v>300446529900003</v>
          </cell>
        </row>
        <row r="139">
          <cell r="A139">
            <v>10101040403</v>
          </cell>
          <cell r="B139">
            <v>310159179400003</v>
          </cell>
        </row>
        <row r="140">
          <cell r="A140">
            <v>2010105057</v>
          </cell>
          <cell r="B140">
            <v>300680363200003</v>
          </cell>
        </row>
        <row r="141">
          <cell r="A141">
            <v>101010201</v>
          </cell>
          <cell r="B141">
            <v>310166664300003</v>
          </cell>
        </row>
        <row r="142">
          <cell r="A142">
            <v>10101040501</v>
          </cell>
          <cell r="B142">
            <v>300074474400003</v>
          </cell>
        </row>
        <row r="143">
          <cell r="A143">
            <v>2010105169</v>
          </cell>
          <cell r="B143">
            <v>310330999700003</v>
          </cell>
        </row>
        <row r="144">
          <cell r="A144">
            <v>10101040439</v>
          </cell>
          <cell r="B144">
            <v>300784838510003</v>
          </cell>
        </row>
        <row r="145">
          <cell r="A145">
            <v>10101040334</v>
          </cell>
          <cell r="B145">
            <v>300462444600003</v>
          </cell>
        </row>
        <row r="146">
          <cell r="A146">
            <v>2010103086</v>
          </cell>
          <cell r="B146">
            <v>311152845400003</v>
          </cell>
        </row>
        <row r="147">
          <cell r="A147">
            <v>10101040426</v>
          </cell>
          <cell r="B147">
            <v>300430408510003</v>
          </cell>
        </row>
        <row r="148">
          <cell r="A148">
            <v>2010105166</v>
          </cell>
          <cell r="B148">
            <v>300792026400003</v>
          </cell>
        </row>
        <row r="149">
          <cell r="A149">
            <v>2010101291</v>
          </cell>
          <cell r="B149">
            <v>300084362200003</v>
          </cell>
        </row>
        <row r="150">
          <cell r="A150">
            <v>2010101194</v>
          </cell>
          <cell r="B150">
            <v>310154469400003</v>
          </cell>
        </row>
        <row r="151">
          <cell r="A151">
            <v>2010101269</v>
          </cell>
          <cell r="B151">
            <v>311340613800003</v>
          </cell>
        </row>
        <row r="152">
          <cell r="A152">
            <v>2010101292</v>
          </cell>
          <cell r="B152">
            <v>310172621700003</v>
          </cell>
        </row>
        <row r="153">
          <cell r="A153">
            <v>2010105066</v>
          </cell>
          <cell r="B153">
            <v>300029984400003</v>
          </cell>
        </row>
        <row r="154">
          <cell r="A154">
            <v>2010105013</v>
          </cell>
          <cell r="B154">
            <v>310749828200003</v>
          </cell>
        </row>
        <row r="155">
          <cell r="A155">
            <v>10101040468</v>
          </cell>
          <cell r="B155">
            <v>300245657600003</v>
          </cell>
        </row>
        <row r="156">
          <cell r="A156">
            <v>10101040422</v>
          </cell>
          <cell r="B156">
            <v>310278460600003</v>
          </cell>
        </row>
        <row r="157">
          <cell r="A157">
            <v>2010101294</v>
          </cell>
          <cell r="B157">
            <v>300632565700003</v>
          </cell>
        </row>
        <row r="158">
          <cell r="A158">
            <v>2010103083</v>
          </cell>
          <cell r="B158">
            <v>300393576800003</v>
          </cell>
        </row>
        <row r="159">
          <cell r="A159">
            <v>10101040408</v>
          </cell>
          <cell r="B159">
            <v>300050112100003</v>
          </cell>
        </row>
        <row r="160">
          <cell r="A160">
            <v>10101040418</v>
          </cell>
          <cell r="B160">
            <v>310176493900003</v>
          </cell>
        </row>
        <row r="161">
          <cell r="A161">
            <v>10101040309</v>
          </cell>
          <cell r="B161">
            <v>310131187300003</v>
          </cell>
        </row>
        <row r="162">
          <cell r="A162">
            <v>2010103040</v>
          </cell>
          <cell r="B162">
            <v>311653642400003</v>
          </cell>
        </row>
        <row r="163">
          <cell r="A163">
            <v>2010101013</v>
          </cell>
          <cell r="B163">
            <v>300046644300003</v>
          </cell>
        </row>
        <row r="164">
          <cell r="A164">
            <v>201024801</v>
          </cell>
          <cell r="B164">
            <v>311598563800003</v>
          </cell>
        </row>
        <row r="165">
          <cell r="A165">
            <v>2010105142</v>
          </cell>
          <cell r="B165">
            <v>310505166400003</v>
          </cell>
        </row>
        <row r="166">
          <cell r="A166">
            <v>2010101195</v>
          </cell>
          <cell r="B166">
            <v>300160759600003</v>
          </cell>
        </row>
        <row r="167">
          <cell r="A167">
            <v>2010101044</v>
          </cell>
          <cell r="B167">
            <v>300041271900003</v>
          </cell>
        </row>
        <row r="168">
          <cell r="A168">
            <v>2010105138</v>
          </cell>
          <cell r="B168">
            <v>300039235900003</v>
          </cell>
        </row>
        <row r="169">
          <cell r="A169">
            <v>2010105144</v>
          </cell>
          <cell r="B169">
            <v>300002788510003</v>
          </cell>
        </row>
        <row r="170">
          <cell r="A170">
            <v>201024302</v>
          </cell>
          <cell r="B170">
            <v>31038735900003</v>
          </cell>
        </row>
        <row r="171">
          <cell r="A171">
            <v>10101040307</v>
          </cell>
          <cell r="B171">
            <v>300137566100003</v>
          </cell>
        </row>
        <row r="172">
          <cell r="A172">
            <v>201020310</v>
          </cell>
          <cell r="B172">
            <v>300426282100003</v>
          </cell>
        </row>
        <row r="173">
          <cell r="A173">
            <v>10101040717</v>
          </cell>
          <cell r="B173">
            <v>300441293200003</v>
          </cell>
        </row>
        <row r="174">
          <cell r="A174">
            <v>10101040705</v>
          </cell>
          <cell r="B174">
            <v>300491697900003</v>
          </cell>
        </row>
        <row r="175">
          <cell r="A175">
            <v>201020318</v>
          </cell>
          <cell r="B175">
            <v>311367720300003</v>
          </cell>
        </row>
        <row r="176">
          <cell r="A176">
            <v>201032101</v>
          </cell>
          <cell r="B176">
            <v>311400893500003</v>
          </cell>
        </row>
        <row r="177">
          <cell r="A177">
            <v>2010105122</v>
          </cell>
          <cell r="B177">
            <v>310772075700003</v>
          </cell>
        </row>
        <row r="178">
          <cell r="A178">
            <v>2010103007</v>
          </cell>
          <cell r="B178">
            <v>300124718200003</v>
          </cell>
        </row>
        <row r="179">
          <cell r="A179">
            <v>2010103120</v>
          </cell>
          <cell r="B179">
            <v>311256499200003</v>
          </cell>
        </row>
        <row r="180">
          <cell r="A180">
            <v>2010105173</v>
          </cell>
          <cell r="B180">
            <v>310267256800003</v>
          </cell>
        </row>
        <row r="181">
          <cell r="A181">
            <v>2010105117</v>
          </cell>
          <cell r="B181">
            <v>310764764600003</v>
          </cell>
        </row>
        <row r="182">
          <cell r="A182">
            <v>2010105005</v>
          </cell>
        </row>
        <row r="183">
          <cell r="A183">
            <v>201020317</v>
          </cell>
          <cell r="B183">
            <v>310543375700003</v>
          </cell>
        </row>
        <row r="184">
          <cell r="A184">
            <v>2010105158</v>
          </cell>
          <cell r="B184">
            <v>300002788510003</v>
          </cell>
        </row>
        <row r="185">
          <cell r="A185">
            <v>2010101281</v>
          </cell>
          <cell r="B185">
            <v>300036347700003</v>
          </cell>
        </row>
        <row r="186">
          <cell r="A186">
            <v>10101040704</v>
          </cell>
          <cell r="B186">
            <v>301162658400003</v>
          </cell>
        </row>
        <row r="187">
          <cell r="A187">
            <v>201022503</v>
          </cell>
          <cell r="B187">
            <v>311046839600003</v>
          </cell>
        </row>
        <row r="188">
          <cell r="A188">
            <v>201024701</v>
          </cell>
          <cell r="B188">
            <v>310677985800003</v>
          </cell>
        </row>
        <row r="189">
          <cell r="A189">
            <v>10101040401</v>
          </cell>
          <cell r="B189">
            <v>300489562700003</v>
          </cell>
        </row>
        <row r="190">
          <cell r="A190">
            <v>201020319</v>
          </cell>
          <cell r="B190">
            <v>311725279100003</v>
          </cell>
        </row>
        <row r="191">
          <cell r="A191">
            <v>2010101298</v>
          </cell>
          <cell r="B191">
            <v>311547296100003</v>
          </cell>
        </row>
        <row r="192">
          <cell r="A192">
            <v>201032801</v>
          </cell>
          <cell r="B192">
            <v>300489413100003</v>
          </cell>
        </row>
        <row r="193">
          <cell r="A193">
            <v>101010308</v>
          </cell>
          <cell r="B193">
            <v>300040208300003</v>
          </cell>
        </row>
        <row r="194">
          <cell r="A194">
            <v>10101026002</v>
          </cell>
        </row>
        <row r="195">
          <cell r="A195">
            <v>201033001</v>
          </cell>
          <cell r="B195">
            <v>300021423300003</v>
          </cell>
        </row>
        <row r="196">
          <cell r="A196">
            <v>10101040440</v>
          </cell>
          <cell r="B196">
            <v>302056949100003</v>
          </cell>
        </row>
        <row r="197">
          <cell r="A197">
            <v>2010101300</v>
          </cell>
        </row>
        <row r="198">
          <cell r="A198">
            <v>2010103011</v>
          </cell>
          <cell r="B198">
            <v>300054125100003</v>
          </cell>
        </row>
        <row r="199">
          <cell r="A199">
            <v>10101040435</v>
          </cell>
          <cell r="B199">
            <v>300326366200003</v>
          </cell>
        </row>
        <row r="200">
          <cell r="A200">
            <v>2010105176</v>
          </cell>
          <cell r="B200">
            <v>301297966700003</v>
          </cell>
        </row>
        <row r="201">
          <cell r="A201">
            <v>2010105132</v>
          </cell>
        </row>
        <row r="202">
          <cell r="A202">
            <v>2010105124</v>
          </cell>
          <cell r="B202">
            <v>300002788510003</v>
          </cell>
        </row>
        <row r="203">
          <cell r="A203">
            <v>2010101188</v>
          </cell>
          <cell r="B203">
            <v>300010446900003</v>
          </cell>
        </row>
        <row r="204">
          <cell r="A204">
            <v>2010105091</v>
          </cell>
          <cell r="B204">
            <v>301106672400003</v>
          </cell>
        </row>
        <row r="205">
          <cell r="A205">
            <v>2010101303</v>
          </cell>
          <cell r="B205">
            <v>311660747900003</v>
          </cell>
        </row>
        <row r="206">
          <cell r="A206">
            <v>2010101115</v>
          </cell>
          <cell r="B206">
            <v>300064565700003</v>
          </cell>
        </row>
        <row r="207">
          <cell r="A207">
            <v>2010101305</v>
          </cell>
          <cell r="B207">
            <v>302238161400003</v>
          </cell>
        </row>
        <row r="208">
          <cell r="A208">
            <v>2010101070</v>
          </cell>
          <cell r="B208">
            <v>310068237900003</v>
          </cell>
        </row>
        <row r="209">
          <cell r="A209">
            <v>2010105183</v>
          </cell>
          <cell r="B209">
            <v>311204336800003</v>
          </cell>
        </row>
        <row r="210">
          <cell r="A210">
            <v>10101040331</v>
          </cell>
          <cell r="B210">
            <v>311322886300003</v>
          </cell>
        </row>
        <row r="211">
          <cell r="A211">
            <v>2010101183</v>
          </cell>
          <cell r="B211">
            <v>300506278800003</v>
          </cell>
        </row>
        <row r="212">
          <cell r="A212">
            <v>2010105119</v>
          </cell>
          <cell r="B212">
            <v>300040928400003</v>
          </cell>
        </row>
        <row r="213">
          <cell r="A213">
            <v>10101040475</v>
          </cell>
          <cell r="B213">
            <v>311071470800003</v>
          </cell>
        </row>
        <row r="214">
          <cell r="A214">
            <v>2010101307</v>
          </cell>
          <cell r="B214">
            <v>310661480200003</v>
          </cell>
        </row>
        <row r="215">
          <cell r="A215">
            <v>203061175</v>
          </cell>
          <cell r="B215">
            <v>300831322200003</v>
          </cell>
        </row>
        <row r="216">
          <cell r="A216">
            <v>2010103132</v>
          </cell>
          <cell r="B216">
            <v>300056345200003</v>
          </cell>
        </row>
        <row r="217">
          <cell r="A217">
            <v>2010101092</v>
          </cell>
          <cell r="B217">
            <v>300050693800003</v>
          </cell>
        </row>
        <row r="218">
          <cell r="A218">
            <v>201024901</v>
          </cell>
          <cell r="B218">
            <v>3116607479</v>
          </cell>
        </row>
        <row r="219">
          <cell r="A219">
            <v>2010101170</v>
          </cell>
          <cell r="B219">
            <v>300924701100003</v>
          </cell>
        </row>
        <row r="220">
          <cell r="A220">
            <v>2010101185</v>
          </cell>
          <cell r="B220">
            <v>300580482900003</v>
          </cell>
        </row>
        <row r="221">
          <cell r="A221">
            <v>2010103130</v>
          </cell>
          <cell r="B221">
            <v>311296221200003</v>
          </cell>
        </row>
        <row r="222">
          <cell r="A222">
            <v>2010105182</v>
          </cell>
          <cell r="B222">
            <v>311225479900003</v>
          </cell>
        </row>
        <row r="223">
          <cell r="A223">
            <v>2010101203</v>
          </cell>
          <cell r="B223">
            <v>311222571500003</v>
          </cell>
        </row>
        <row r="224">
          <cell r="A224">
            <v>2010103073</v>
          </cell>
          <cell r="B224">
            <v>311311703200003</v>
          </cell>
        </row>
        <row r="225">
          <cell r="A225">
            <v>2010105149</v>
          </cell>
          <cell r="B225">
            <v>300002788510003</v>
          </cell>
        </row>
        <row r="226">
          <cell r="A226">
            <v>2010101245</v>
          </cell>
          <cell r="B226">
            <v>300054069400003</v>
          </cell>
        </row>
        <row r="227">
          <cell r="A227">
            <v>2010105014</v>
          </cell>
          <cell r="B227">
            <v>300040208300003</v>
          </cell>
        </row>
        <row r="228">
          <cell r="A228">
            <v>2010105111</v>
          </cell>
          <cell r="B228">
            <v>310028430600003</v>
          </cell>
        </row>
        <row r="229">
          <cell r="A229">
            <v>201020320</v>
          </cell>
          <cell r="B229">
            <v>300625361500003</v>
          </cell>
        </row>
        <row r="230">
          <cell r="A230">
            <v>2010101033</v>
          </cell>
          <cell r="B230">
            <v>300234512600003</v>
          </cell>
        </row>
        <row r="231">
          <cell r="A231">
            <v>2010105188</v>
          </cell>
          <cell r="B231">
            <v>311154698500003</v>
          </cell>
        </row>
        <row r="232">
          <cell r="A232">
            <v>10101040338</v>
          </cell>
          <cell r="B232">
            <v>311419001500003</v>
          </cell>
        </row>
        <row r="233">
          <cell r="A233">
            <v>10101040477</v>
          </cell>
          <cell r="B233">
            <v>310782104300003</v>
          </cell>
        </row>
        <row r="234">
          <cell r="A234">
            <v>10101040718</v>
          </cell>
          <cell r="B234">
            <v>300468827700003</v>
          </cell>
        </row>
        <row r="235">
          <cell r="A235">
            <v>201031802</v>
          </cell>
          <cell r="B235">
            <v>310931006900003</v>
          </cell>
        </row>
        <row r="236">
          <cell r="A236">
            <v>10101040303</v>
          </cell>
          <cell r="B236">
            <v>310568282900003</v>
          </cell>
        </row>
        <row r="237">
          <cell r="A237">
            <v>203080101</v>
          </cell>
          <cell r="B237">
            <v>301153975100003</v>
          </cell>
        </row>
        <row r="238">
          <cell r="A238">
            <v>201021107</v>
          </cell>
          <cell r="B238">
            <v>310545740900003</v>
          </cell>
        </row>
        <row r="239">
          <cell r="A239">
            <v>201025901</v>
          </cell>
          <cell r="B239">
            <v>310199550500003</v>
          </cell>
        </row>
        <row r="240">
          <cell r="A240">
            <v>2010105147</v>
          </cell>
          <cell r="B240">
            <v>300002788510003</v>
          </cell>
        </row>
        <row r="241">
          <cell r="A241">
            <v>10101040721</v>
          </cell>
          <cell r="B241">
            <v>310589072900003</v>
          </cell>
        </row>
        <row r="242">
          <cell r="A242">
            <v>201020701</v>
          </cell>
          <cell r="B242">
            <v>310209802500003</v>
          </cell>
        </row>
        <row r="243">
          <cell r="A243">
            <v>10101040454</v>
          </cell>
          <cell r="B243">
            <v>311419001500003</v>
          </cell>
        </row>
        <row r="244">
          <cell r="A244">
            <v>201025801</v>
          </cell>
          <cell r="B244">
            <v>300472087400003</v>
          </cell>
        </row>
        <row r="245">
          <cell r="A245">
            <v>2010101251</v>
          </cell>
          <cell r="B245">
            <v>300359658100003</v>
          </cell>
        </row>
        <row r="246">
          <cell r="A246">
            <v>203061515</v>
          </cell>
          <cell r="B246">
            <v>300973863600003</v>
          </cell>
        </row>
        <row r="247">
          <cell r="A247">
            <v>2010105196</v>
          </cell>
          <cell r="B247">
            <v>300076481800003</v>
          </cell>
        </row>
        <row r="248">
          <cell r="A248">
            <v>201026601</v>
          </cell>
          <cell r="B248">
            <v>310046389500003</v>
          </cell>
        </row>
        <row r="249">
          <cell r="A249">
            <v>201032601</v>
          </cell>
          <cell r="B249">
            <v>302266613300003</v>
          </cell>
        </row>
        <row r="250">
          <cell r="A250">
            <v>2010105177</v>
          </cell>
          <cell r="B250">
            <v>300757758800003</v>
          </cell>
        </row>
        <row r="251">
          <cell r="A251">
            <v>2010105178</v>
          </cell>
          <cell r="B251">
            <v>311421310700003</v>
          </cell>
        </row>
        <row r="252">
          <cell r="A252">
            <v>2010101293</v>
          </cell>
          <cell r="B252">
            <v>311286158200003</v>
          </cell>
        </row>
        <row r="253">
          <cell r="A253">
            <v>2010105197</v>
          </cell>
          <cell r="B253">
            <v>311109717400003</v>
          </cell>
        </row>
        <row r="254">
          <cell r="A254">
            <v>2010105096</v>
          </cell>
          <cell r="B254">
            <v>300245029400003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acc no</v>
          </cell>
          <cell r="B1" t="str">
            <v>name</v>
          </cell>
          <cell r="C1" t="str">
            <v>vat</v>
          </cell>
        </row>
        <row r="2">
          <cell r="A2">
            <v>82010100001</v>
          </cell>
          <cell r="B2" t="str">
            <v>شركة الاخشاب العالمية المحدودة</v>
          </cell>
          <cell r="C2">
            <v>300050691400003</v>
          </cell>
        </row>
        <row r="3">
          <cell r="A3">
            <v>82010100002</v>
          </cell>
          <cell r="B3" t="str">
            <v>شركة نجمة للتجارة و المقاولات</v>
          </cell>
          <cell r="C3"/>
        </row>
        <row r="4">
          <cell r="A4">
            <v>82010100003</v>
          </cell>
          <cell r="B4" t="str">
            <v>شركة ستره الوطنية للاخشاب المحدودة</v>
          </cell>
          <cell r="C4">
            <v>300103886100003</v>
          </cell>
        </row>
        <row r="5">
          <cell r="A5">
            <v>82010100004</v>
          </cell>
          <cell r="B5" t="str">
            <v>مؤسسة مملكة الاخشاب التجارية</v>
          </cell>
          <cell r="C5">
            <v>310131187300003</v>
          </cell>
        </row>
        <row r="6">
          <cell r="A6">
            <v>82010100005</v>
          </cell>
          <cell r="B6" t="str">
            <v>شركة عبدالرحمن محمد السحيباني للتجارة</v>
          </cell>
          <cell r="C6">
            <v>310406810300003</v>
          </cell>
        </row>
        <row r="7">
          <cell r="A7">
            <v>82010100006</v>
          </cell>
          <cell r="B7" t="str">
            <v>شركة الاتقان والتجهيزات المعدنية</v>
          </cell>
          <cell r="C7">
            <v>301193174500003</v>
          </cell>
        </row>
        <row r="8">
          <cell r="A8">
            <v>82010100007</v>
          </cell>
          <cell r="B8" t="str">
            <v>مؤسسة عدة ومسمار للتجارة</v>
          </cell>
          <cell r="C8">
            <v>311153138500003</v>
          </cell>
        </row>
        <row r="9">
          <cell r="A9">
            <v>82010100009</v>
          </cell>
          <cell r="B9" t="str">
            <v xml:space="preserve">شركة اعمال صحاري للمقاولات </v>
          </cell>
          <cell r="C9">
            <v>310398927700003</v>
          </cell>
        </row>
        <row r="10">
          <cell r="A10">
            <v>82010100010</v>
          </cell>
          <cell r="B10" t="str">
            <v xml:space="preserve">عبدالعزيز بن صالح بن سليمان التويجري </v>
          </cell>
          <cell r="C10">
            <v>310357015700003</v>
          </cell>
        </row>
        <row r="11">
          <cell r="A11">
            <v>82010100011</v>
          </cell>
          <cell r="B11" t="str">
            <v xml:space="preserve">الشركة السعودية للآلات الصناعية المحدودة </v>
          </cell>
          <cell r="C11">
            <v>300043311100003</v>
          </cell>
        </row>
        <row r="12">
          <cell r="A12">
            <v>82010100013</v>
          </cell>
          <cell r="B12" t="str">
            <v>مؤسسة التوريدات الذهبية التجارية</v>
          </cell>
          <cell r="C12">
            <v>300459578800003</v>
          </cell>
        </row>
        <row r="13">
          <cell r="A13">
            <v>82010100014</v>
          </cell>
          <cell r="B13" t="str">
            <v>شركة مصنع الجزيرة للدهانات</v>
          </cell>
          <cell r="C13">
            <v>300533832200003</v>
          </cell>
        </row>
        <row r="14">
          <cell r="A14">
            <v>82010100015</v>
          </cell>
          <cell r="B14" t="str">
            <v>مؤسسة اضواء رهوان للتجارة</v>
          </cell>
          <cell r="C14">
            <v>300034089200003</v>
          </cell>
        </row>
        <row r="15">
          <cell r="A15">
            <v>82010100017</v>
          </cell>
          <cell r="B15" t="str">
            <v>شركة الدريس للصناعة والتجارة (اليتكو)</v>
          </cell>
          <cell r="C15">
            <v>300047564400003</v>
          </cell>
        </row>
        <row r="16">
          <cell r="A16">
            <v>82010100019</v>
          </cell>
          <cell r="B16" t="str">
            <v>مصنع شركة المناشي للابواب الحديدية</v>
          </cell>
          <cell r="C16">
            <v>300210278100003</v>
          </cell>
        </row>
        <row r="17">
          <cell r="A17">
            <v>82010100020</v>
          </cell>
          <cell r="B17" t="str">
            <v>شركة محمد عبدالرزاق المهيدب واولادة</v>
          </cell>
          <cell r="C17">
            <v>301255774500003</v>
          </cell>
        </row>
        <row r="18">
          <cell r="A18">
            <v>82010100021</v>
          </cell>
          <cell r="B18" t="str">
            <v>شركة ابراهيم عبدالرحمن المانع للتجارة والصناعة</v>
          </cell>
          <cell r="C18">
            <v>300050693800003</v>
          </cell>
        </row>
        <row r="19">
          <cell r="A19">
            <v>82010100022</v>
          </cell>
          <cell r="B19" t="str">
            <v>مؤسسة خالد محفوظ باحيدرة للتجارة</v>
          </cell>
          <cell r="C19">
            <v>300043505300003</v>
          </cell>
        </row>
        <row r="20">
          <cell r="A20">
            <v>82010100023</v>
          </cell>
          <cell r="B20" t="str">
            <v>شركة عثمان عبدالرحمن العصيمي وشركاه</v>
          </cell>
          <cell r="C20">
            <v>300376359700003</v>
          </cell>
        </row>
        <row r="21">
          <cell r="A21">
            <v>82010100024</v>
          </cell>
          <cell r="B21" t="str">
            <v>مؤسسة صفا العاصمة للمقاولات</v>
          </cell>
          <cell r="C21">
            <v>300025106500003</v>
          </cell>
        </row>
        <row r="22">
          <cell r="A22">
            <v>82010100025</v>
          </cell>
          <cell r="B22" t="str">
            <v>شركة مجموعة ماس الاهلية</v>
          </cell>
          <cell r="C22">
            <v>301283964800003</v>
          </cell>
        </row>
        <row r="23">
          <cell r="A23">
            <v>82010100026</v>
          </cell>
          <cell r="B23" t="str">
            <v>مؤسسة الغابة للاخشاب التجارية</v>
          </cell>
          <cell r="C23">
            <v>300043822200003</v>
          </cell>
        </row>
        <row r="24">
          <cell r="A24">
            <v>82010100027</v>
          </cell>
          <cell r="B24" t="str">
            <v>شركة مصدر لمواد النجارة التجارية</v>
          </cell>
          <cell r="C24">
            <v>300188493310003</v>
          </cell>
        </row>
        <row r="25">
          <cell r="A25">
            <v>82010100028</v>
          </cell>
          <cell r="B25" t="str">
            <v>شركة الاندلس القابضة</v>
          </cell>
          <cell r="C25">
            <v>301162658400003</v>
          </cell>
        </row>
        <row r="26">
          <cell r="A26">
            <v>82010100029</v>
          </cell>
          <cell r="B26" t="str">
            <v>شركة ريتفر للدهانات</v>
          </cell>
          <cell r="C26">
            <v>310445008700003</v>
          </cell>
        </row>
        <row r="27">
          <cell r="A27">
            <v>82010100030</v>
          </cell>
          <cell r="B27" t="str">
            <v>شركة طريق الكون المحدودة</v>
          </cell>
          <cell r="C27">
            <v>310357270800003</v>
          </cell>
        </row>
        <row r="28">
          <cell r="A28">
            <v>82010100031</v>
          </cell>
          <cell r="B28" t="str">
            <v>مصنع التحف الفريدة للنجارة</v>
          </cell>
          <cell r="C28">
            <v>300915077200003</v>
          </cell>
        </row>
        <row r="29">
          <cell r="A29">
            <v>82010100032</v>
          </cell>
          <cell r="B29" t="str">
            <v>شركة تقنية الالات والمعدات الحديثة للصيانة</v>
          </cell>
          <cell r="C29">
            <v>310252793400003</v>
          </cell>
        </row>
        <row r="30">
          <cell r="A30">
            <v>82010100033</v>
          </cell>
          <cell r="B30" t="str">
            <v>مؤسسة سعاد حسين عبدالله الحارثي للتجارة</v>
          </cell>
          <cell r="C30">
            <v>311153138500003</v>
          </cell>
        </row>
        <row r="31">
          <cell r="A31">
            <v>82010100034</v>
          </cell>
          <cell r="B31" t="str">
            <v>شركة الرياض للصناعات المعدنية</v>
          </cell>
          <cell r="C31">
            <v>300050195610003</v>
          </cell>
        </row>
        <row r="32">
          <cell r="A32">
            <v>82010100035</v>
          </cell>
          <cell r="B32" t="str">
            <v>شركة الازمنة المتقدمة للمقاولات العامة</v>
          </cell>
          <cell r="C32">
            <v>310071516200003</v>
          </cell>
        </row>
        <row r="33">
          <cell r="A33">
            <v>82010100036</v>
          </cell>
          <cell r="B33" t="str">
            <v>مؤسسة جاسم محمد جاسم ال عيد التجارية</v>
          </cell>
          <cell r="C33">
            <v>310654126800003</v>
          </cell>
        </row>
        <row r="34">
          <cell r="A34">
            <v>82010100037</v>
          </cell>
          <cell r="B34" t="str">
            <v>شركة جرون العقارية</v>
          </cell>
          <cell r="C34"/>
        </row>
        <row r="35">
          <cell r="A35">
            <v>82010100038</v>
          </cell>
          <cell r="B35" t="str">
            <v>شركة منصور المساعد للتجارة والمقاولات</v>
          </cell>
          <cell r="C35">
            <v>300124718200003</v>
          </cell>
        </row>
        <row r="36">
          <cell r="A36">
            <v>82010100039</v>
          </cell>
          <cell r="B36" t="str">
            <v>شركة موارد القيادة للخدمات التجارية</v>
          </cell>
          <cell r="C36">
            <v>311531688700003</v>
          </cell>
        </row>
        <row r="37">
          <cell r="A37">
            <v>82010100040</v>
          </cell>
          <cell r="B37" t="str">
            <v>الشركة الموحدة الرائدة للصناعة والتجارة المحدودة</v>
          </cell>
          <cell r="C37">
            <v>300117371900003</v>
          </cell>
        </row>
        <row r="38">
          <cell r="A38">
            <v>82010100041</v>
          </cell>
          <cell r="B38" t="str">
            <v>شركة ثنايا البرق للتجارة</v>
          </cell>
          <cell r="C38">
            <v>311551961300003</v>
          </cell>
        </row>
        <row r="39">
          <cell r="A39">
            <v>82010100042</v>
          </cell>
          <cell r="B39" t="str">
            <v>TS TESTING SERVICED_انترتك</v>
          </cell>
          <cell r="C39"/>
        </row>
        <row r="40">
          <cell r="A40">
            <v>82010100043</v>
          </cell>
          <cell r="B40" t="str">
            <v>شركة عالم الاخشاب للتجارة</v>
          </cell>
          <cell r="C40">
            <v>301311558600003</v>
          </cell>
        </row>
        <row r="41">
          <cell r="A41">
            <v>82010100044</v>
          </cell>
          <cell r="B41" t="str">
            <v>شركة الواح الخليج التجارية</v>
          </cell>
          <cell r="C41">
            <v>310368498500003</v>
          </cell>
        </row>
        <row r="42">
          <cell r="A42">
            <v>82010100045</v>
          </cell>
          <cell r="B42" t="str">
            <v>شركة التلال الزجاجية للتجارة</v>
          </cell>
          <cell r="C42">
            <v>310508004800003</v>
          </cell>
        </row>
        <row r="43">
          <cell r="A43">
            <v>82010100046</v>
          </cell>
          <cell r="B43" t="str">
            <v>شركة الراجحي للبناء والتعمير</v>
          </cell>
          <cell r="C43">
            <v>300050645300003</v>
          </cell>
        </row>
        <row r="44">
          <cell r="A44">
            <v>82010100047</v>
          </cell>
          <cell r="B44" t="str">
            <v>مؤسسة النمر لمواد البناء</v>
          </cell>
          <cell r="C44">
            <v>311427017900003</v>
          </cell>
        </row>
        <row r="45">
          <cell r="A45">
            <v>82010100048</v>
          </cell>
          <cell r="B45" t="str">
            <v>شركة بيت التطور للتجارة</v>
          </cell>
          <cell r="C45">
            <v>310261180200003</v>
          </cell>
        </row>
        <row r="46">
          <cell r="A46">
            <v>82010100049</v>
          </cell>
          <cell r="B46" t="str">
            <v>شركة الشرق الاوسط الحديث المحدودة</v>
          </cell>
          <cell r="C46">
            <v>300507412600003</v>
          </cell>
        </row>
        <row r="47">
          <cell r="A47">
            <v>82010100050</v>
          </cell>
          <cell r="B47" t="str">
            <v>شركة التجهيزات والمشاريع العربية</v>
          </cell>
          <cell r="C47">
            <v>300177262500003</v>
          </cell>
        </row>
        <row r="48">
          <cell r="A48">
            <v>82010100051</v>
          </cell>
          <cell r="B48" t="str">
            <v>شركة اصلاح الخليج للاستثمار</v>
          </cell>
          <cell r="C48">
            <v>310199879600003</v>
          </cell>
        </row>
        <row r="49">
          <cell r="A49">
            <v>82010100052</v>
          </cell>
          <cell r="B49" t="str">
            <v>شركة فولاذ الخليج للتجارة</v>
          </cell>
          <cell r="C49">
            <v>311290553800003</v>
          </cell>
        </row>
        <row r="50">
          <cell r="A50">
            <v>82010100053</v>
          </cell>
          <cell r="B50" t="str">
            <v>شركة مصدر لمواد البناء</v>
          </cell>
          <cell r="C50">
            <v>300188493310003</v>
          </cell>
        </row>
        <row r="51">
          <cell r="A51">
            <v>82010100054</v>
          </cell>
          <cell r="B51" t="str">
            <v>مؤسسة وسائل الاعمار للتجارة</v>
          </cell>
          <cell r="C51">
            <v>300028437300003</v>
          </cell>
        </row>
        <row r="52">
          <cell r="A52">
            <v>82010100055</v>
          </cell>
          <cell r="B52" t="str">
            <v>مصنع تحت الشمس للاعمال المعدنية</v>
          </cell>
          <cell r="C52">
            <v>311468708100003</v>
          </cell>
        </row>
        <row r="53">
          <cell r="A53">
            <v>82010100056</v>
          </cell>
          <cell r="B53" t="str">
            <v>شركة مكعبات للخدمات البيئية</v>
          </cell>
          <cell r="C53">
            <v>311625622900003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A1" t="str">
            <v>acc .no</v>
          </cell>
          <cell r="B1" t="str">
            <v>name</v>
          </cell>
          <cell r="C1" t="str">
            <v>vat</v>
          </cell>
        </row>
        <row r="2">
          <cell r="A2">
            <v>92101000001</v>
          </cell>
          <cell r="B2" t="str">
            <v>شركة الخليج لإنتاج بوردة البولي استر</v>
          </cell>
          <cell r="C2">
            <v>310141035700003</v>
          </cell>
        </row>
        <row r="3">
          <cell r="A3">
            <v>92101000002</v>
          </cell>
          <cell r="B3" t="str">
            <v>شركة جوتن باودر كوتنغز العربية السعودية المحدودة</v>
          </cell>
          <cell r="C3">
            <v>300403856500003</v>
          </cell>
        </row>
        <row r="4">
          <cell r="A4">
            <v>92101000003</v>
          </cell>
          <cell r="B4" t="str">
            <v>الشركة الالمانية لكيماويات معالجة اسطح المعادن المحدود</v>
          </cell>
          <cell r="C4"/>
        </row>
        <row r="5">
          <cell r="A5">
            <v>92101000004</v>
          </cell>
          <cell r="B5" t="str">
            <v>شركة روابي التسويق العالمية</v>
          </cell>
          <cell r="C5"/>
        </row>
        <row r="6">
          <cell r="A6">
            <v>92101000006</v>
          </cell>
          <cell r="B6" t="str">
            <v>موسسه بدر خالد العنزي للمقاولات</v>
          </cell>
          <cell r="C6">
            <v>302080863600003</v>
          </cell>
        </row>
        <row r="7">
          <cell r="A7">
            <v>92101000007</v>
          </cell>
          <cell r="B7" t="str">
            <v>Weifang Galin Powder COATING EQUIPMENT</v>
          </cell>
          <cell r="C7"/>
        </row>
        <row r="8">
          <cell r="A8">
            <v>92101000008</v>
          </cell>
          <cell r="B8" t="str">
            <v>شركة اعمال صحاري للمقاولات</v>
          </cell>
          <cell r="C8">
            <v>310398927700003</v>
          </cell>
        </row>
        <row r="9">
          <cell r="A9">
            <v>92101000009</v>
          </cell>
          <cell r="B9" t="str">
            <v>مؤسسة روعة الإنقاذ للسلامة</v>
          </cell>
          <cell r="C9"/>
        </row>
        <row r="10">
          <cell r="A10">
            <v>92101000010</v>
          </cell>
          <cell r="B10" t="str">
            <v>مصنع اطياف الدهانات للصناعه</v>
          </cell>
          <cell r="C10"/>
        </row>
        <row r="11">
          <cell r="A11">
            <v>92101000011</v>
          </cell>
          <cell r="B11" t="str">
            <v>شركة الجوهرة الماسية</v>
          </cell>
          <cell r="C11">
            <v>310912035100003</v>
          </cell>
        </row>
        <row r="12">
          <cell r="A12">
            <v>92101000012</v>
          </cell>
          <cell r="B12" t="str">
            <v>مؤسسة اضواء الشمس للتجارة</v>
          </cell>
          <cell r="C12"/>
        </row>
        <row r="13">
          <cell r="A13">
            <v>92101000013</v>
          </cell>
          <cell r="B13" t="str">
            <v xml:space="preserve">شركة عبدالرحمن عبدالله السديس </v>
          </cell>
          <cell r="C13"/>
        </row>
        <row r="14">
          <cell r="A14">
            <v>92101000014</v>
          </cell>
          <cell r="B14" t="str">
            <v>شركة علي فوزان محمد الفوزان واولادة</v>
          </cell>
          <cell r="C14">
            <v>310174574700003</v>
          </cell>
        </row>
        <row r="15">
          <cell r="A15">
            <v>92101000015</v>
          </cell>
          <cell r="B15" t="str">
            <v>مصنع تكوين الطلاء لمسحوق الطلاء</v>
          </cell>
          <cell r="C15"/>
        </row>
        <row r="16">
          <cell r="A16">
            <v>92101000016</v>
          </cell>
          <cell r="B16" t="str">
            <v xml:space="preserve">مؤسسة الوقود والطاقة للتجارة والنقل </v>
          </cell>
          <cell r="C16">
            <v>300105992200003</v>
          </cell>
        </row>
        <row r="17">
          <cell r="A17">
            <v>92101000017</v>
          </cell>
          <cell r="B17" t="str">
            <v>مؤسسة حلول الكيمياء التجارية</v>
          </cell>
          <cell r="C17"/>
        </row>
        <row r="18">
          <cell r="A18">
            <v>92101000018</v>
          </cell>
          <cell r="B18" t="str">
            <v>شركة صناعة البلاستيك العربية المحدودة</v>
          </cell>
          <cell r="C18">
            <v>300295192900003</v>
          </cell>
        </row>
        <row r="19">
          <cell r="A19">
            <v>92101000019</v>
          </cell>
          <cell r="B19" t="str">
            <v>مؤسسة كنوز للمقاولات</v>
          </cell>
          <cell r="C19"/>
        </row>
        <row r="20">
          <cell r="A20">
            <v>92101000020</v>
          </cell>
          <cell r="B20" t="str">
            <v>مؤسسة مجد الخزامي للتجارة</v>
          </cell>
          <cell r="C20">
            <v>300248635300003</v>
          </cell>
        </row>
        <row r="21">
          <cell r="A21">
            <v>92101000021</v>
          </cell>
          <cell r="B21" t="str">
            <v>الشركة السعودية الخليجية لحماية البيئة</v>
          </cell>
          <cell r="C21">
            <v>300178069200003</v>
          </cell>
        </row>
        <row r="22">
          <cell r="A22">
            <v>92101000022</v>
          </cell>
          <cell r="B22" t="str">
            <v>شركة مصنع روشان للبلاستيك</v>
          </cell>
          <cell r="C22">
            <v>311082719700003</v>
          </cell>
        </row>
        <row r="23">
          <cell r="A23">
            <v>92101000023</v>
          </cell>
          <cell r="B23" t="str">
            <v xml:space="preserve">مؤسسة الخط المتطور للتجارة </v>
          </cell>
          <cell r="C23">
            <v>311691903100003</v>
          </cell>
        </row>
        <row r="24">
          <cell r="A24">
            <v>92101000024</v>
          </cell>
          <cell r="B24" t="str">
            <v>شركة طريق الكون المحدودة</v>
          </cell>
          <cell r="C24">
            <v>310357270800003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90A2A-2A08-4693-8465-7AC27B2E70A0}">
  <sheetPr filterMode="1"/>
  <dimension ref="A1:R3997"/>
  <sheetViews>
    <sheetView rightToLeft="1" zoomScale="98" zoomScaleNormal="98" workbookViewId="0">
      <pane ySplit="6" topLeftCell="A743" activePane="bottomLeft" state="frozen"/>
      <selection pane="bottomLeft" activeCell="F3" sqref="F3"/>
    </sheetView>
  </sheetViews>
  <sheetFormatPr defaultColWidth="6.875" defaultRowHeight="13.5" x14ac:dyDescent="0.2"/>
  <cols>
    <col min="1" max="1" width="5.5" style="1" customWidth="1"/>
    <col min="2" max="2" width="12" style="56" bestFit="1" customWidth="1"/>
    <col min="3" max="3" width="8.5" style="52" customWidth="1"/>
    <col min="4" max="4" width="9.5" style="52" customWidth="1"/>
    <col min="5" max="5" width="16.625" style="52" customWidth="1"/>
    <col min="6" max="6" width="28.625" style="52" customWidth="1"/>
    <col min="7" max="7" width="24.25" style="52" customWidth="1"/>
    <col min="8" max="8" width="20.5" style="63" customWidth="1"/>
    <col min="9" max="9" width="58.5" style="57" bestFit="1" customWidth="1"/>
    <col min="10" max="10" width="14.125" style="7" customWidth="1"/>
    <col min="11" max="11" width="12.5" style="64" customWidth="1"/>
    <col min="12" max="12" width="15.125" style="7" customWidth="1"/>
    <col min="13" max="13" width="14.125" style="64" customWidth="1"/>
    <col min="14" max="14" width="12.5" style="7" customWidth="1"/>
    <col min="15" max="15" width="15.125" style="64" customWidth="1"/>
    <col min="16" max="16" width="17.125" style="8" bestFit="1" customWidth="1"/>
    <col min="17" max="17" width="14.875" style="65" bestFit="1" customWidth="1"/>
    <col min="18" max="18" width="17.125" style="10" bestFit="1" customWidth="1"/>
    <col min="19" max="254" width="6.875" style="1"/>
    <col min="255" max="255" width="5.5" style="1" customWidth="1"/>
    <col min="256" max="256" width="12" style="1" bestFit="1" customWidth="1"/>
    <col min="257" max="257" width="8.5" style="1" customWidth="1"/>
    <col min="258" max="258" width="9.5" style="1" customWidth="1"/>
    <col min="259" max="259" width="16.625" style="1" customWidth="1"/>
    <col min="260" max="260" width="28.625" style="1" customWidth="1"/>
    <col min="261" max="261" width="24.25" style="1" customWidth="1"/>
    <col min="262" max="262" width="20.5" style="1" bestFit="1" customWidth="1"/>
    <col min="263" max="263" width="29.75" style="1" customWidth="1"/>
    <col min="264" max="264" width="14.125" style="1" bestFit="1" customWidth="1"/>
    <col min="265" max="265" width="12.5" style="1" bestFit="1" customWidth="1"/>
    <col min="266" max="266" width="15.125" style="1" bestFit="1" customWidth="1"/>
    <col min="267" max="267" width="14.125" style="1" bestFit="1" customWidth="1"/>
    <col min="268" max="268" width="12.5" style="1" bestFit="1" customWidth="1"/>
    <col min="269" max="269" width="15.125" style="1" bestFit="1" customWidth="1"/>
    <col min="270" max="270" width="17.125" style="1" bestFit="1" customWidth="1"/>
    <col min="271" max="271" width="14.875" style="1" bestFit="1" customWidth="1"/>
    <col min="272" max="272" width="17.125" style="1" bestFit="1" customWidth="1"/>
    <col min="273" max="273" width="17.375" style="1" bestFit="1" customWidth="1"/>
    <col min="274" max="510" width="6.875" style="1"/>
    <col min="511" max="511" width="5.5" style="1" customWidth="1"/>
    <col min="512" max="512" width="12" style="1" bestFit="1" customWidth="1"/>
    <col min="513" max="513" width="8.5" style="1" customWidth="1"/>
    <col min="514" max="514" width="9.5" style="1" customWidth="1"/>
    <col min="515" max="515" width="16.625" style="1" customWidth="1"/>
    <col min="516" max="516" width="28.625" style="1" customWidth="1"/>
    <col min="517" max="517" width="24.25" style="1" customWidth="1"/>
    <col min="518" max="518" width="20.5" style="1" bestFit="1" customWidth="1"/>
    <col min="519" max="519" width="29.75" style="1" customWidth="1"/>
    <col min="520" max="520" width="14.125" style="1" bestFit="1" customWidth="1"/>
    <col min="521" max="521" width="12.5" style="1" bestFit="1" customWidth="1"/>
    <col min="522" max="522" width="15.125" style="1" bestFit="1" customWidth="1"/>
    <col min="523" max="523" width="14.125" style="1" bestFit="1" customWidth="1"/>
    <col min="524" max="524" width="12.5" style="1" bestFit="1" customWidth="1"/>
    <col min="525" max="525" width="15.125" style="1" bestFit="1" customWidth="1"/>
    <col min="526" max="526" width="17.125" style="1" bestFit="1" customWidth="1"/>
    <col min="527" max="527" width="14.875" style="1" bestFit="1" customWidth="1"/>
    <col min="528" max="528" width="17.125" style="1" bestFit="1" customWidth="1"/>
    <col min="529" max="529" width="17.375" style="1" bestFit="1" customWidth="1"/>
    <col min="530" max="766" width="6.875" style="1"/>
    <col min="767" max="767" width="5.5" style="1" customWidth="1"/>
    <col min="768" max="768" width="12" style="1" bestFit="1" customWidth="1"/>
    <col min="769" max="769" width="8.5" style="1" customWidth="1"/>
    <col min="770" max="770" width="9.5" style="1" customWidth="1"/>
    <col min="771" max="771" width="16.625" style="1" customWidth="1"/>
    <col min="772" max="772" width="28.625" style="1" customWidth="1"/>
    <col min="773" max="773" width="24.25" style="1" customWidth="1"/>
    <col min="774" max="774" width="20.5" style="1" bestFit="1" customWidth="1"/>
    <col min="775" max="775" width="29.75" style="1" customWidth="1"/>
    <col min="776" max="776" width="14.125" style="1" bestFit="1" customWidth="1"/>
    <col min="777" max="777" width="12.5" style="1" bestFit="1" customWidth="1"/>
    <col min="778" max="778" width="15.125" style="1" bestFit="1" customWidth="1"/>
    <col min="779" max="779" width="14.125" style="1" bestFit="1" customWidth="1"/>
    <col min="780" max="780" width="12.5" style="1" bestFit="1" customWidth="1"/>
    <col min="781" max="781" width="15.125" style="1" bestFit="1" customWidth="1"/>
    <col min="782" max="782" width="17.125" style="1" bestFit="1" customWidth="1"/>
    <col min="783" max="783" width="14.875" style="1" bestFit="1" customWidth="1"/>
    <col min="784" max="784" width="17.125" style="1" bestFit="1" customWidth="1"/>
    <col min="785" max="785" width="17.375" style="1" bestFit="1" customWidth="1"/>
    <col min="786" max="1022" width="6.875" style="1"/>
    <col min="1023" max="1023" width="5.5" style="1" customWidth="1"/>
    <col min="1024" max="1024" width="12" style="1" bestFit="1" customWidth="1"/>
    <col min="1025" max="1025" width="8.5" style="1" customWidth="1"/>
    <col min="1026" max="1026" width="9.5" style="1" customWidth="1"/>
    <col min="1027" max="1027" width="16.625" style="1" customWidth="1"/>
    <col min="1028" max="1028" width="28.625" style="1" customWidth="1"/>
    <col min="1029" max="1029" width="24.25" style="1" customWidth="1"/>
    <col min="1030" max="1030" width="20.5" style="1" bestFit="1" customWidth="1"/>
    <col min="1031" max="1031" width="29.75" style="1" customWidth="1"/>
    <col min="1032" max="1032" width="14.125" style="1" bestFit="1" customWidth="1"/>
    <col min="1033" max="1033" width="12.5" style="1" bestFit="1" customWidth="1"/>
    <col min="1034" max="1034" width="15.125" style="1" bestFit="1" customWidth="1"/>
    <col min="1035" max="1035" width="14.125" style="1" bestFit="1" customWidth="1"/>
    <col min="1036" max="1036" width="12.5" style="1" bestFit="1" customWidth="1"/>
    <col min="1037" max="1037" width="15.125" style="1" bestFit="1" customWidth="1"/>
    <col min="1038" max="1038" width="17.125" style="1" bestFit="1" customWidth="1"/>
    <col min="1039" max="1039" width="14.875" style="1" bestFit="1" customWidth="1"/>
    <col min="1040" max="1040" width="17.125" style="1" bestFit="1" customWidth="1"/>
    <col min="1041" max="1041" width="17.375" style="1" bestFit="1" customWidth="1"/>
    <col min="1042" max="1278" width="6.875" style="1"/>
    <col min="1279" max="1279" width="5.5" style="1" customWidth="1"/>
    <col min="1280" max="1280" width="12" style="1" bestFit="1" customWidth="1"/>
    <col min="1281" max="1281" width="8.5" style="1" customWidth="1"/>
    <col min="1282" max="1282" width="9.5" style="1" customWidth="1"/>
    <col min="1283" max="1283" width="16.625" style="1" customWidth="1"/>
    <col min="1284" max="1284" width="28.625" style="1" customWidth="1"/>
    <col min="1285" max="1285" width="24.25" style="1" customWidth="1"/>
    <col min="1286" max="1286" width="20.5" style="1" bestFit="1" customWidth="1"/>
    <col min="1287" max="1287" width="29.75" style="1" customWidth="1"/>
    <col min="1288" max="1288" width="14.125" style="1" bestFit="1" customWidth="1"/>
    <col min="1289" max="1289" width="12.5" style="1" bestFit="1" customWidth="1"/>
    <col min="1290" max="1290" width="15.125" style="1" bestFit="1" customWidth="1"/>
    <col min="1291" max="1291" width="14.125" style="1" bestFit="1" customWidth="1"/>
    <col min="1292" max="1292" width="12.5" style="1" bestFit="1" customWidth="1"/>
    <col min="1293" max="1293" width="15.125" style="1" bestFit="1" customWidth="1"/>
    <col min="1294" max="1294" width="17.125" style="1" bestFit="1" customWidth="1"/>
    <col min="1295" max="1295" width="14.875" style="1" bestFit="1" customWidth="1"/>
    <col min="1296" max="1296" width="17.125" style="1" bestFit="1" customWidth="1"/>
    <col min="1297" max="1297" width="17.375" style="1" bestFit="1" customWidth="1"/>
    <col min="1298" max="1534" width="6.875" style="1"/>
    <col min="1535" max="1535" width="5.5" style="1" customWidth="1"/>
    <col min="1536" max="1536" width="12" style="1" bestFit="1" customWidth="1"/>
    <col min="1537" max="1537" width="8.5" style="1" customWidth="1"/>
    <col min="1538" max="1538" width="9.5" style="1" customWidth="1"/>
    <col min="1539" max="1539" width="16.625" style="1" customWidth="1"/>
    <col min="1540" max="1540" width="28.625" style="1" customWidth="1"/>
    <col min="1541" max="1541" width="24.25" style="1" customWidth="1"/>
    <col min="1542" max="1542" width="20.5" style="1" bestFit="1" customWidth="1"/>
    <col min="1543" max="1543" width="29.75" style="1" customWidth="1"/>
    <col min="1544" max="1544" width="14.125" style="1" bestFit="1" customWidth="1"/>
    <col min="1545" max="1545" width="12.5" style="1" bestFit="1" customWidth="1"/>
    <col min="1546" max="1546" width="15.125" style="1" bestFit="1" customWidth="1"/>
    <col min="1547" max="1547" width="14.125" style="1" bestFit="1" customWidth="1"/>
    <col min="1548" max="1548" width="12.5" style="1" bestFit="1" customWidth="1"/>
    <col min="1549" max="1549" width="15.125" style="1" bestFit="1" customWidth="1"/>
    <col min="1550" max="1550" width="17.125" style="1" bestFit="1" customWidth="1"/>
    <col min="1551" max="1551" width="14.875" style="1" bestFit="1" customWidth="1"/>
    <col min="1552" max="1552" width="17.125" style="1" bestFit="1" customWidth="1"/>
    <col min="1553" max="1553" width="17.375" style="1" bestFit="1" customWidth="1"/>
    <col min="1554" max="1790" width="6.875" style="1"/>
    <col min="1791" max="1791" width="5.5" style="1" customWidth="1"/>
    <col min="1792" max="1792" width="12" style="1" bestFit="1" customWidth="1"/>
    <col min="1793" max="1793" width="8.5" style="1" customWidth="1"/>
    <col min="1794" max="1794" width="9.5" style="1" customWidth="1"/>
    <col min="1795" max="1795" width="16.625" style="1" customWidth="1"/>
    <col min="1796" max="1796" width="28.625" style="1" customWidth="1"/>
    <col min="1797" max="1797" width="24.25" style="1" customWidth="1"/>
    <col min="1798" max="1798" width="20.5" style="1" bestFit="1" customWidth="1"/>
    <col min="1799" max="1799" width="29.75" style="1" customWidth="1"/>
    <col min="1800" max="1800" width="14.125" style="1" bestFit="1" customWidth="1"/>
    <col min="1801" max="1801" width="12.5" style="1" bestFit="1" customWidth="1"/>
    <col min="1802" max="1802" width="15.125" style="1" bestFit="1" customWidth="1"/>
    <col min="1803" max="1803" width="14.125" style="1" bestFit="1" customWidth="1"/>
    <col min="1804" max="1804" width="12.5" style="1" bestFit="1" customWidth="1"/>
    <col min="1805" max="1805" width="15.125" style="1" bestFit="1" customWidth="1"/>
    <col min="1806" max="1806" width="17.125" style="1" bestFit="1" customWidth="1"/>
    <col min="1807" max="1807" width="14.875" style="1" bestFit="1" customWidth="1"/>
    <col min="1808" max="1808" width="17.125" style="1" bestFit="1" customWidth="1"/>
    <col min="1809" max="1809" width="17.375" style="1" bestFit="1" customWidth="1"/>
    <col min="1810" max="2046" width="6.875" style="1"/>
    <col min="2047" max="2047" width="5.5" style="1" customWidth="1"/>
    <col min="2048" max="2048" width="12" style="1" bestFit="1" customWidth="1"/>
    <col min="2049" max="2049" width="8.5" style="1" customWidth="1"/>
    <col min="2050" max="2050" width="9.5" style="1" customWidth="1"/>
    <col min="2051" max="2051" width="16.625" style="1" customWidth="1"/>
    <col min="2052" max="2052" width="28.625" style="1" customWidth="1"/>
    <col min="2053" max="2053" width="24.25" style="1" customWidth="1"/>
    <col min="2054" max="2054" width="20.5" style="1" bestFit="1" customWidth="1"/>
    <col min="2055" max="2055" width="29.75" style="1" customWidth="1"/>
    <col min="2056" max="2056" width="14.125" style="1" bestFit="1" customWidth="1"/>
    <col min="2057" max="2057" width="12.5" style="1" bestFit="1" customWidth="1"/>
    <col min="2058" max="2058" width="15.125" style="1" bestFit="1" customWidth="1"/>
    <col min="2059" max="2059" width="14.125" style="1" bestFit="1" customWidth="1"/>
    <col min="2060" max="2060" width="12.5" style="1" bestFit="1" customWidth="1"/>
    <col min="2061" max="2061" width="15.125" style="1" bestFit="1" customWidth="1"/>
    <col min="2062" max="2062" width="17.125" style="1" bestFit="1" customWidth="1"/>
    <col min="2063" max="2063" width="14.875" style="1" bestFit="1" customWidth="1"/>
    <col min="2064" max="2064" width="17.125" style="1" bestFit="1" customWidth="1"/>
    <col min="2065" max="2065" width="17.375" style="1" bestFit="1" customWidth="1"/>
    <col min="2066" max="2302" width="6.875" style="1"/>
    <col min="2303" max="2303" width="5.5" style="1" customWidth="1"/>
    <col min="2304" max="2304" width="12" style="1" bestFit="1" customWidth="1"/>
    <col min="2305" max="2305" width="8.5" style="1" customWidth="1"/>
    <col min="2306" max="2306" width="9.5" style="1" customWidth="1"/>
    <col min="2307" max="2307" width="16.625" style="1" customWidth="1"/>
    <col min="2308" max="2308" width="28.625" style="1" customWidth="1"/>
    <col min="2309" max="2309" width="24.25" style="1" customWidth="1"/>
    <col min="2310" max="2310" width="20.5" style="1" bestFit="1" customWidth="1"/>
    <col min="2311" max="2311" width="29.75" style="1" customWidth="1"/>
    <col min="2312" max="2312" width="14.125" style="1" bestFit="1" customWidth="1"/>
    <col min="2313" max="2313" width="12.5" style="1" bestFit="1" customWidth="1"/>
    <col min="2314" max="2314" width="15.125" style="1" bestFit="1" customWidth="1"/>
    <col min="2315" max="2315" width="14.125" style="1" bestFit="1" customWidth="1"/>
    <col min="2316" max="2316" width="12.5" style="1" bestFit="1" customWidth="1"/>
    <col min="2317" max="2317" width="15.125" style="1" bestFit="1" customWidth="1"/>
    <col min="2318" max="2318" width="17.125" style="1" bestFit="1" customWidth="1"/>
    <col min="2319" max="2319" width="14.875" style="1" bestFit="1" customWidth="1"/>
    <col min="2320" max="2320" width="17.125" style="1" bestFit="1" customWidth="1"/>
    <col min="2321" max="2321" width="17.375" style="1" bestFit="1" customWidth="1"/>
    <col min="2322" max="2558" width="6.875" style="1"/>
    <col min="2559" max="2559" width="5.5" style="1" customWidth="1"/>
    <col min="2560" max="2560" width="12" style="1" bestFit="1" customWidth="1"/>
    <col min="2561" max="2561" width="8.5" style="1" customWidth="1"/>
    <col min="2562" max="2562" width="9.5" style="1" customWidth="1"/>
    <col min="2563" max="2563" width="16.625" style="1" customWidth="1"/>
    <col min="2564" max="2564" width="28.625" style="1" customWidth="1"/>
    <col min="2565" max="2565" width="24.25" style="1" customWidth="1"/>
    <col min="2566" max="2566" width="20.5" style="1" bestFit="1" customWidth="1"/>
    <col min="2567" max="2567" width="29.75" style="1" customWidth="1"/>
    <col min="2568" max="2568" width="14.125" style="1" bestFit="1" customWidth="1"/>
    <col min="2569" max="2569" width="12.5" style="1" bestFit="1" customWidth="1"/>
    <col min="2570" max="2570" width="15.125" style="1" bestFit="1" customWidth="1"/>
    <col min="2571" max="2571" width="14.125" style="1" bestFit="1" customWidth="1"/>
    <col min="2572" max="2572" width="12.5" style="1" bestFit="1" customWidth="1"/>
    <col min="2573" max="2573" width="15.125" style="1" bestFit="1" customWidth="1"/>
    <col min="2574" max="2574" width="17.125" style="1" bestFit="1" customWidth="1"/>
    <col min="2575" max="2575" width="14.875" style="1" bestFit="1" customWidth="1"/>
    <col min="2576" max="2576" width="17.125" style="1" bestFit="1" customWidth="1"/>
    <col min="2577" max="2577" width="17.375" style="1" bestFit="1" customWidth="1"/>
    <col min="2578" max="2814" width="6.875" style="1"/>
    <col min="2815" max="2815" width="5.5" style="1" customWidth="1"/>
    <col min="2816" max="2816" width="12" style="1" bestFit="1" customWidth="1"/>
    <col min="2817" max="2817" width="8.5" style="1" customWidth="1"/>
    <col min="2818" max="2818" width="9.5" style="1" customWidth="1"/>
    <col min="2819" max="2819" width="16.625" style="1" customWidth="1"/>
    <col min="2820" max="2820" width="28.625" style="1" customWidth="1"/>
    <col min="2821" max="2821" width="24.25" style="1" customWidth="1"/>
    <col min="2822" max="2822" width="20.5" style="1" bestFit="1" customWidth="1"/>
    <col min="2823" max="2823" width="29.75" style="1" customWidth="1"/>
    <col min="2824" max="2824" width="14.125" style="1" bestFit="1" customWidth="1"/>
    <col min="2825" max="2825" width="12.5" style="1" bestFit="1" customWidth="1"/>
    <col min="2826" max="2826" width="15.125" style="1" bestFit="1" customWidth="1"/>
    <col min="2827" max="2827" width="14.125" style="1" bestFit="1" customWidth="1"/>
    <col min="2828" max="2828" width="12.5" style="1" bestFit="1" customWidth="1"/>
    <col min="2829" max="2829" width="15.125" style="1" bestFit="1" customWidth="1"/>
    <col min="2830" max="2830" width="17.125" style="1" bestFit="1" customWidth="1"/>
    <col min="2831" max="2831" width="14.875" style="1" bestFit="1" customWidth="1"/>
    <col min="2832" max="2832" width="17.125" style="1" bestFit="1" customWidth="1"/>
    <col min="2833" max="2833" width="17.375" style="1" bestFit="1" customWidth="1"/>
    <col min="2834" max="3070" width="6.875" style="1"/>
    <col min="3071" max="3071" width="5.5" style="1" customWidth="1"/>
    <col min="3072" max="3072" width="12" style="1" bestFit="1" customWidth="1"/>
    <col min="3073" max="3073" width="8.5" style="1" customWidth="1"/>
    <col min="3074" max="3074" width="9.5" style="1" customWidth="1"/>
    <col min="3075" max="3075" width="16.625" style="1" customWidth="1"/>
    <col min="3076" max="3076" width="28.625" style="1" customWidth="1"/>
    <col min="3077" max="3077" width="24.25" style="1" customWidth="1"/>
    <col min="3078" max="3078" width="20.5" style="1" bestFit="1" customWidth="1"/>
    <col min="3079" max="3079" width="29.75" style="1" customWidth="1"/>
    <col min="3080" max="3080" width="14.125" style="1" bestFit="1" customWidth="1"/>
    <col min="3081" max="3081" width="12.5" style="1" bestFit="1" customWidth="1"/>
    <col min="3082" max="3082" width="15.125" style="1" bestFit="1" customWidth="1"/>
    <col min="3083" max="3083" width="14.125" style="1" bestFit="1" customWidth="1"/>
    <col min="3084" max="3084" width="12.5" style="1" bestFit="1" customWidth="1"/>
    <col min="3085" max="3085" width="15.125" style="1" bestFit="1" customWidth="1"/>
    <col min="3086" max="3086" width="17.125" style="1" bestFit="1" customWidth="1"/>
    <col min="3087" max="3087" width="14.875" style="1" bestFit="1" customWidth="1"/>
    <col min="3088" max="3088" width="17.125" style="1" bestFit="1" customWidth="1"/>
    <col min="3089" max="3089" width="17.375" style="1" bestFit="1" customWidth="1"/>
    <col min="3090" max="3326" width="6.875" style="1"/>
    <col min="3327" max="3327" width="5.5" style="1" customWidth="1"/>
    <col min="3328" max="3328" width="12" style="1" bestFit="1" customWidth="1"/>
    <col min="3329" max="3329" width="8.5" style="1" customWidth="1"/>
    <col min="3330" max="3330" width="9.5" style="1" customWidth="1"/>
    <col min="3331" max="3331" width="16.625" style="1" customWidth="1"/>
    <col min="3332" max="3332" width="28.625" style="1" customWidth="1"/>
    <col min="3333" max="3333" width="24.25" style="1" customWidth="1"/>
    <col min="3334" max="3334" width="20.5" style="1" bestFit="1" customWidth="1"/>
    <col min="3335" max="3335" width="29.75" style="1" customWidth="1"/>
    <col min="3336" max="3336" width="14.125" style="1" bestFit="1" customWidth="1"/>
    <col min="3337" max="3337" width="12.5" style="1" bestFit="1" customWidth="1"/>
    <col min="3338" max="3338" width="15.125" style="1" bestFit="1" customWidth="1"/>
    <col min="3339" max="3339" width="14.125" style="1" bestFit="1" customWidth="1"/>
    <col min="3340" max="3340" width="12.5" style="1" bestFit="1" customWidth="1"/>
    <col min="3341" max="3341" width="15.125" style="1" bestFit="1" customWidth="1"/>
    <col min="3342" max="3342" width="17.125" style="1" bestFit="1" customWidth="1"/>
    <col min="3343" max="3343" width="14.875" style="1" bestFit="1" customWidth="1"/>
    <col min="3344" max="3344" width="17.125" style="1" bestFit="1" customWidth="1"/>
    <col min="3345" max="3345" width="17.375" style="1" bestFit="1" customWidth="1"/>
    <col min="3346" max="3582" width="6.875" style="1"/>
    <col min="3583" max="3583" width="5.5" style="1" customWidth="1"/>
    <col min="3584" max="3584" width="12" style="1" bestFit="1" customWidth="1"/>
    <col min="3585" max="3585" width="8.5" style="1" customWidth="1"/>
    <col min="3586" max="3586" width="9.5" style="1" customWidth="1"/>
    <col min="3587" max="3587" width="16.625" style="1" customWidth="1"/>
    <col min="3588" max="3588" width="28.625" style="1" customWidth="1"/>
    <col min="3589" max="3589" width="24.25" style="1" customWidth="1"/>
    <col min="3590" max="3590" width="20.5" style="1" bestFit="1" customWidth="1"/>
    <col min="3591" max="3591" width="29.75" style="1" customWidth="1"/>
    <col min="3592" max="3592" width="14.125" style="1" bestFit="1" customWidth="1"/>
    <col min="3593" max="3593" width="12.5" style="1" bestFit="1" customWidth="1"/>
    <col min="3594" max="3594" width="15.125" style="1" bestFit="1" customWidth="1"/>
    <col min="3595" max="3595" width="14.125" style="1" bestFit="1" customWidth="1"/>
    <col min="3596" max="3596" width="12.5" style="1" bestFit="1" customWidth="1"/>
    <col min="3597" max="3597" width="15.125" style="1" bestFit="1" customWidth="1"/>
    <col min="3598" max="3598" width="17.125" style="1" bestFit="1" customWidth="1"/>
    <col min="3599" max="3599" width="14.875" style="1" bestFit="1" customWidth="1"/>
    <col min="3600" max="3600" width="17.125" style="1" bestFit="1" customWidth="1"/>
    <col min="3601" max="3601" width="17.375" style="1" bestFit="1" customWidth="1"/>
    <col min="3602" max="3838" width="6.875" style="1"/>
    <col min="3839" max="3839" width="5.5" style="1" customWidth="1"/>
    <col min="3840" max="3840" width="12" style="1" bestFit="1" customWidth="1"/>
    <col min="3841" max="3841" width="8.5" style="1" customWidth="1"/>
    <col min="3842" max="3842" width="9.5" style="1" customWidth="1"/>
    <col min="3843" max="3843" width="16.625" style="1" customWidth="1"/>
    <col min="3844" max="3844" width="28.625" style="1" customWidth="1"/>
    <col min="3845" max="3845" width="24.25" style="1" customWidth="1"/>
    <col min="3846" max="3846" width="20.5" style="1" bestFit="1" customWidth="1"/>
    <col min="3847" max="3847" width="29.75" style="1" customWidth="1"/>
    <col min="3848" max="3848" width="14.125" style="1" bestFit="1" customWidth="1"/>
    <col min="3849" max="3849" width="12.5" style="1" bestFit="1" customWidth="1"/>
    <col min="3850" max="3850" width="15.125" style="1" bestFit="1" customWidth="1"/>
    <col min="3851" max="3851" width="14.125" style="1" bestFit="1" customWidth="1"/>
    <col min="3852" max="3852" width="12.5" style="1" bestFit="1" customWidth="1"/>
    <col min="3853" max="3853" width="15.125" style="1" bestFit="1" customWidth="1"/>
    <col min="3854" max="3854" width="17.125" style="1" bestFit="1" customWidth="1"/>
    <col min="3855" max="3855" width="14.875" style="1" bestFit="1" customWidth="1"/>
    <col min="3856" max="3856" width="17.125" style="1" bestFit="1" customWidth="1"/>
    <col min="3857" max="3857" width="17.375" style="1" bestFit="1" customWidth="1"/>
    <col min="3858" max="4094" width="6.875" style="1"/>
    <col min="4095" max="4095" width="5.5" style="1" customWidth="1"/>
    <col min="4096" max="4096" width="12" style="1" bestFit="1" customWidth="1"/>
    <col min="4097" max="4097" width="8.5" style="1" customWidth="1"/>
    <col min="4098" max="4098" width="9.5" style="1" customWidth="1"/>
    <col min="4099" max="4099" width="16.625" style="1" customWidth="1"/>
    <col min="4100" max="4100" width="28.625" style="1" customWidth="1"/>
    <col min="4101" max="4101" width="24.25" style="1" customWidth="1"/>
    <col min="4102" max="4102" width="20.5" style="1" bestFit="1" customWidth="1"/>
    <col min="4103" max="4103" width="29.75" style="1" customWidth="1"/>
    <col min="4104" max="4104" width="14.125" style="1" bestFit="1" customWidth="1"/>
    <col min="4105" max="4105" width="12.5" style="1" bestFit="1" customWidth="1"/>
    <col min="4106" max="4106" width="15.125" style="1" bestFit="1" customWidth="1"/>
    <col min="4107" max="4107" width="14.125" style="1" bestFit="1" customWidth="1"/>
    <col min="4108" max="4108" width="12.5" style="1" bestFit="1" customWidth="1"/>
    <col min="4109" max="4109" width="15.125" style="1" bestFit="1" customWidth="1"/>
    <col min="4110" max="4110" width="17.125" style="1" bestFit="1" customWidth="1"/>
    <col min="4111" max="4111" width="14.875" style="1" bestFit="1" customWidth="1"/>
    <col min="4112" max="4112" width="17.125" style="1" bestFit="1" customWidth="1"/>
    <col min="4113" max="4113" width="17.375" style="1" bestFit="1" customWidth="1"/>
    <col min="4114" max="4350" width="6.875" style="1"/>
    <col min="4351" max="4351" width="5.5" style="1" customWidth="1"/>
    <col min="4352" max="4352" width="12" style="1" bestFit="1" customWidth="1"/>
    <col min="4353" max="4353" width="8.5" style="1" customWidth="1"/>
    <col min="4354" max="4354" width="9.5" style="1" customWidth="1"/>
    <col min="4355" max="4355" width="16.625" style="1" customWidth="1"/>
    <col min="4356" max="4356" width="28.625" style="1" customWidth="1"/>
    <col min="4357" max="4357" width="24.25" style="1" customWidth="1"/>
    <col min="4358" max="4358" width="20.5" style="1" bestFit="1" customWidth="1"/>
    <col min="4359" max="4359" width="29.75" style="1" customWidth="1"/>
    <col min="4360" max="4360" width="14.125" style="1" bestFit="1" customWidth="1"/>
    <col min="4361" max="4361" width="12.5" style="1" bestFit="1" customWidth="1"/>
    <col min="4362" max="4362" width="15.125" style="1" bestFit="1" customWidth="1"/>
    <col min="4363" max="4363" width="14.125" style="1" bestFit="1" customWidth="1"/>
    <col min="4364" max="4364" width="12.5" style="1" bestFit="1" customWidth="1"/>
    <col min="4365" max="4365" width="15.125" style="1" bestFit="1" customWidth="1"/>
    <col min="4366" max="4366" width="17.125" style="1" bestFit="1" customWidth="1"/>
    <col min="4367" max="4367" width="14.875" style="1" bestFit="1" customWidth="1"/>
    <col min="4368" max="4368" width="17.125" style="1" bestFit="1" customWidth="1"/>
    <col min="4369" max="4369" width="17.375" style="1" bestFit="1" customWidth="1"/>
    <col min="4370" max="4606" width="6.875" style="1"/>
    <col min="4607" max="4607" width="5.5" style="1" customWidth="1"/>
    <col min="4608" max="4608" width="12" style="1" bestFit="1" customWidth="1"/>
    <col min="4609" max="4609" width="8.5" style="1" customWidth="1"/>
    <col min="4610" max="4610" width="9.5" style="1" customWidth="1"/>
    <col min="4611" max="4611" width="16.625" style="1" customWidth="1"/>
    <col min="4612" max="4612" width="28.625" style="1" customWidth="1"/>
    <col min="4613" max="4613" width="24.25" style="1" customWidth="1"/>
    <col min="4614" max="4614" width="20.5" style="1" bestFit="1" customWidth="1"/>
    <col min="4615" max="4615" width="29.75" style="1" customWidth="1"/>
    <col min="4616" max="4616" width="14.125" style="1" bestFit="1" customWidth="1"/>
    <col min="4617" max="4617" width="12.5" style="1" bestFit="1" customWidth="1"/>
    <col min="4618" max="4618" width="15.125" style="1" bestFit="1" customWidth="1"/>
    <col min="4619" max="4619" width="14.125" style="1" bestFit="1" customWidth="1"/>
    <col min="4620" max="4620" width="12.5" style="1" bestFit="1" customWidth="1"/>
    <col min="4621" max="4621" width="15.125" style="1" bestFit="1" customWidth="1"/>
    <col min="4622" max="4622" width="17.125" style="1" bestFit="1" customWidth="1"/>
    <col min="4623" max="4623" width="14.875" style="1" bestFit="1" customWidth="1"/>
    <col min="4624" max="4624" width="17.125" style="1" bestFit="1" customWidth="1"/>
    <col min="4625" max="4625" width="17.375" style="1" bestFit="1" customWidth="1"/>
    <col min="4626" max="4862" width="6.875" style="1"/>
    <col min="4863" max="4863" width="5.5" style="1" customWidth="1"/>
    <col min="4864" max="4864" width="12" style="1" bestFit="1" customWidth="1"/>
    <col min="4865" max="4865" width="8.5" style="1" customWidth="1"/>
    <col min="4866" max="4866" width="9.5" style="1" customWidth="1"/>
    <col min="4867" max="4867" width="16.625" style="1" customWidth="1"/>
    <col min="4868" max="4868" width="28.625" style="1" customWidth="1"/>
    <col min="4869" max="4869" width="24.25" style="1" customWidth="1"/>
    <col min="4870" max="4870" width="20.5" style="1" bestFit="1" customWidth="1"/>
    <col min="4871" max="4871" width="29.75" style="1" customWidth="1"/>
    <col min="4872" max="4872" width="14.125" style="1" bestFit="1" customWidth="1"/>
    <col min="4873" max="4873" width="12.5" style="1" bestFit="1" customWidth="1"/>
    <col min="4874" max="4874" width="15.125" style="1" bestFit="1" customWidth="1"/>
    <col min="4875" max="4875" width="14.125" style="1" bestFit="1" customWidth="1"/>
    <col min="4876" max="4876" width="12.5" style="1" bestFit="1" customWidth="1"/>
    <col min="4877" max="4877" width="15.125" style="1" bestFit="1" customWidth="1"/>
    <col min="4878" max="4878" width="17.125" style="1" bestFit="1" customWidth="1"/>
    <col min="4879" max="4879" width="14.875" style="1" bestFit="1" customWidth="1"/>
    <col min="4880" max="4880" width="17.125" style="1" bestFit="1" customWidth="1"/>
    <col min="4881" max="4881" width="17.375" style="1" bestFit="1" customWidth="1"/>
    <col min="4882" max="5118" width="6.875" style="1"/>
    <col min="5119" max="5119" width="5.5" style="1" customWidth="1"/>
    <col min="5120" max="5120" width="12" style="1" bestFit="1" customWidth="1"/>
    <col min="5121" max="5121" width="8.5" style="1" customWidth="1"/>
    <col min="5122" max="5122" width="9.5" style="1" customWidth="1"/>
    <col min="5123" max="5123" width="16.625" style="1" customWidth="1"/>
    <col min="5124" max="5124" width="28.625" style="1" customWidth="1"/>
    <col min="5125" max="5125" width="24.25" style="1" customWidth="1"/>
    <col min="5126" max="5126" width="20.5" style="1" bestFit="1" customWidth="1"/>
    <col min="5127" max="5127" width="29.75" style="1" customWidth="1"/>
    <col min="5128" max="5128" width="14.125" style="1" bestFit="1" customWidth="1"/>
    <col min="5129" max="5129" width="12.5" style="1" bestFit="1" customWidth="1"/>
    <col min="5130" max="5130" width="15.125" style="1" bestFit="1" customWidth="1"/>
    <col min="5131" max="5131" width="14.125" style="1" bestFit="1" customWidth="1"/>
    <col min="5132" max="5132" width="12.5" style="1" bestFit="1" customWidth="1"/>
    <col min="5133" max="5133" width="15.125" style="1" bestFit="1" customWidth="1"/>
    <col min="5134" max="5134" width="17.125" style="1" bestFit="1" customWidth="1"/>
    <col min="5135" max="5135" width="14.875" style="1" bestFit="1" customWidth="1"/>
    <col min="5136" max="5136" width="17.125" style="1" bestFit="1" customWidth="1"/>
    <col min="5137" max="5137" width="17.375" style="1" bestFit="1" customWidth="1"/>
    <col min="5138" max="5374" width="6.875" style="1"/>
    <col min="5375" max="5375" width="5.5" style="1" customWidth="1"/>
    <col min="5376" max="5376" width="12" style="1" bestFit="1" customWidth="1"/>
    <col min="5377" max="5377" width="8.5" style="1" customWidth="1"/>
    <col min="5378" max="5378" width="9.5" style="1" customWidth="1"/>
    <col min="5379" max="5379" width="16.625" style="1" customWidth="1"/>
    <col min="5380" max="5380" width="28.625" style="1" customWidth="1"/>
    <col min="5381" max="5381" width="24.25" style="1" customWidth="1"/>
    <col min="5382" max="5382" width="20.5" style="1" bestFit="1" customWidth="1"/>
    <col min="5383" max="5383" width="29.75" style="1" customWidth="1"/>
    <col min="5384" max="5384" width="14.125" style="1" bestFit="1" customWidth="1"/>
    <col min="5385" max="5385" width="12.5" style="1" bestFit="1" customWidth="1"/>
    <col min="5386" max="5386" width="15.125" style="1" bestFit="1" customWidth="1"/>
    <col min="5387" max="5387" width="14.125" style="1" bestFit="1" customWidth="1"/>
    <col min="5388" max="5388" width="12.5" style="1" bestFit="1" customWidth="1"/>
    <col min="5389" max="5389" width="15.125" style="1" bestFit="1" customWidth="1"/>
    <col min="5390" max="5390" width="17.125" style="1" bestFit="1" customWidth="1"/>
    <col min="5391" max="5391" width="14.875" style="1" bestFit="1" customWidth="1"/>
    <col min="5392" max="5392" width="17.125" style="1" bestFit="1" customWidth="1"/>
    <col min="5393" max="5393" width="17.375" style="1" bestFit="1" customWidth="1"/>
    <col min="5394" max="5630" width="6.875" style="1"/>
    <col min="5631" max="5631" width="5.5" style="1" customWidth="1"/>
    <col min="5632" max="5632" width="12" style="1" bestFit="1" customWidth="1"/>
    <col min="5633" max="5633" width="8.5" style="1" customWidth="1"/>
    <col min="5634" max="5634" width="9.5" style="1" customWidth="1"/>
    <col min="5635" max="5635" width="16.625" style="1" customWidth="1"/>
    <col min="5636" max="5636" width="28.625" style="1" customWidth="1"/>
    <col min="5637" max="5637" width="24.25" style="1" customWidth="1"/>
    <col min="5638" max="5638" width="20.5" style="1" bestFit="1" customWidth="1"/>
    <col min="5639" max="5639" width="29.75" style="1" customWidth="1"/>
    <col min="5640" max="5640" width="14.125" style="1" bestFit="1" customWidth="1"/>
    <col min="5641" max="5641" width="12.5" style="1" bestFit="1" customWidth="1"/>
    <col min="5642" max="5642" width="15.125" style="1" bestFit="1" customWidth="1"/>
    <col min="5643" max="5643" width="14.125" style="1" bestFit="1" customWidth="1"/>
    <col min="5644" max="5644" width="12.5" style="1" bestFit="1" customWidth="1"/>
    <col min="5645" max="5645" width="15.125" style="1" bestFit="1" customWidth="1"/>
    <col min="5646" max="5646" width="17.125" style="1" bestFit="1" customWidth="1"/>
    <col min="5647" max="5647" width="14.875" style="1" bestFit="1" customWidth="1"/>
    <col min="5648" max="5648" width="17.125" style="1" bestFit="1" customWidth="1"/>
    <col min="5649" max="5649" width="17.375" style="1" bestFit="1" customWidth="1"/>
    <col min="5650" max="5886" width="6.875" style="1"/>
    <col min="5887" max="5887" width="5.5" style="1" customWidth="1"/>
    <col min="5888" max="5888" width="12" style="1" bestFit="1" customWidth="1"/>
    <col min="5889" max="5889" width="8.5" style="1" customWidth="1"/>
    <col min="5890" max="5890" width="9.5" style="1" customWidth="1"/>
    <col min="5891" max="5891" width="16.625" style="1" customWidth="1"/>
    <col min="5892" max="5892" width="28.625" style="1" customWidth="1"/>
    <col min="5893" max="5893" width="24.25" style="1" customWidth="1"/>
    <col min="5894" max="5894" width="20.5" style="1" bestFit="1" customWidth="1"/>
    <col min="5895" max="5895" width="29.75" style="1" customWidth="1"/>
    <col min="5896" max="5896" width="14.125" style="1" bestFit="1" customWidth="1"/>
    <col min="5897" max="5897" width="12.5" style="1" bestFit="1" customWidth="1"/>
    <col min="5898" max="5898" width="15.125" style="1" bestFit="1" customWidth="1"/>
    <col min="5899" max="5899" width="14.125" style="1" bestFit="1" customWidth="1"/>
    <col min="5900" max="5900" width="12.5" style="1" bestFit="1" customWidth="1"/>
    <col min="5901" max="5901" width="15.125" style="1" bestFit="1" customWidth="1"/>
    <col min="5902" max="5902" width="17.125" style="1" bestFit="1" customWidth="1"/>
    <col min="5903" max="5903" width="14.875" style="1" bestFit="1" customWidth="1"/>
    <col min="5904" max="5904" width="17.125" style="1" bestFit="1" customWidth="1"/>
    <col min="5905" max="5905" width="17.375" style="1" bestFit="1" customWidth="1"/>
    <col min="5906" max="6142" width="6.875" style="1"/>
    <col min="6143" max="6143" width="5.5" style="1" customWidth="1"/>
    <col min="6144" max="6144" width="12" style="1" bestFit="1" customWidth="1"/>
    <col min="6145" max="6145" width="8.5" style="1" customWidth="1"/>
    <col min="6146" max="6146" width="9.5" style="1" customWidth="1"/>
    <col min="6147" max="6147" width="16.625" style="1" customWidth="1"/>
    <col min="6148" max="6148" width="28.625" style="1" customWidth="1"/>
    <col min="6149" max="6149" width="24.25" style="1" customWidth="1"/>
    <col min="6150" max="6150" width="20.5" style="1" bestFit="1" customWidth="1"/>
    <col min="6151" max="6151" width="29.75" style="1" customWidth="1"/>
    <col min="6152" max="6152" width="14.125" style="1" bestFit="1" customWidth="1"/>
    <col min="6153" max="6153" width="12.5" style="1" bestFit="1" customWidth="1"/>
    <col min="6154" max="6154" width="15.125" style="1" bestFit="1" customWidth="1"/>
    <col min="6155" max="6155" width="14.125" style="1" bestFit="1" customWidth="1"/>
    <col min="6156" max="6156" width="12.5" style="1" bestFit="1" customWidth="1"/>
    <col min="6157" max="6157" width="15.125" style="1" bestFit="1" customWidth="1"/>
    <col min="6158" max="6158" width="17.125" style="1" bestFit="1" customWidth="1"/>
    <col min="6159" max="6159" width="14.875" style="1" bestFit="1" customWidth="1"/>
    <col min="6160" max="6160" width="17.125" style="1" bestFit="1" customWidth="1"/>
    <col min="6161" max="6161" width="17.375" style="1" bestFit="1" customWidth="1"/>
    <col min="6162" max="6398" width="6.875" style="1"/>
    <col min="6399" max="6399" width="5.5" style="1" customWidth="1"/>
    <col min="6400" max="6400" width="12" style="1" bestFit="1" customWidth="1"/>
    <col min="6401" max="6401" width="8.5" style="1" customWidth="1"/>
    <col min="6402" max="6402" width="9.5" style="1" customWidth="1"/>
    <col min="6403" max="6403" width="16.625" style="1" customWidth="1"/>
    <col min="6404" max="6404" width="28.625" style="1" customWidth="1"/>
    <col min="6405" max="6405" width="24.25" style="1" customWidth="1"/>
    <col min="6406" max="6406" width="20.5" style="1" bestFit="1" customWidth="1"/>
    <col min="6407" max="6407" width="29.75" style="1" customWidth="1"/>
    <col min="6408" max="6408" width="14.125" style="1" bestFit="1" customWidth="1"/>
    <col min="6409" max="6409" width="12.5" style="1" bestFit="1" customWidth="1"/>
    <col min="6410" max="6410" width="15.125" style="1" bestFit="1" customWidth="1"/>
    <col min="6411" max="6411" width="14.125" style="1" bestFit="1" customWidth="1"/>
    <col min="6412" max="6412" width="12.5" style="1" bestFit="1" customWidth="1"/>
    <col min="6413" max="6413" width="15.125" style="1" bestFit="1" customWidth="1"/>
    <col min="6414" max="6414" width="17.125" style="1" bestFit="1" customWidth="1"/>
    <col min="6415" max="6415" width="14.875" style="1" bestFit="1" customWidth="1"/>
    <col min="6416" max="6416" width="17.125" style="1" bestFit="1" customWidth="1"/>
    <col min="6417" max="6417" width="17.375" style="1" bestFit="1" customWidth="1"/>
    <col min="6418" max="6654" width="6.875" style="1"/>
    <col min="6655" max="6655" width="5.5" style="1" customWidth="1"/>
    <col min="6656" max="6656" width="12" style="1" bestFit="1" customWidth="1"/>
    <col min="6657" max="6657" width="8.5" style="1" customWidth="1"/>
    <col min="6658" max="6658" width="9.5" style="1" customWidth="1"/>
    <col min="6659" max="6659" width="16.625" style="1" customWidth="1"/>
    <col min="6660" max="6660" width="28.625" style="1" customWidth="1"/>
    <col min="6661" max="6661" width="24.25" style="1" customWidth="1"/>
    <col min="6662" max="6662" width="20.5" style="1" bestFit="1" customWidth="1"/>
    <col min="6663" max="6663" width="29.75" style="1" customWidth="1"/>
    <col min="6664" max="6664" width="14.125" style="1" bestFit="1" customWidth="1"/>
    <col min="6665" max="6665" width="12.5" style="1" bestFit="1" customWidth="1"/>
    <col min="6666" max="6666" width="15.125" style="1" bestFit="1" customWidth="1"/>
    <col min="6667" max="6667" width="14.125" style="1" bestFit="1" customWidth="1"/>
    <col min="6668" max="6668" width="12.5" style="1" bestFit="1" customWidth="1"/>
    <col min="6669" max="6669" width="15.125" style="1" bestFit="1" customWidth="1"/>
    <col min="6670" max="6670" width="17.125" style="1" bestFit="1" customWidth="1"/>
    <col min="6671" max="6671" width="14.875" style="1" bestFit="1" customWidth="1"/>
    <col min="6672" max="6672" width="17.125" style="1" bestFit="1" customWidth="1"/>
    <col min="6673" max="6673" width="17.375" style="1" bestFit="1" customWidth="1"/>
    <col min="6674" max="6910" width="6.875" style="1"/>
    <col min="6911" max="6911" width="5.5" style="1" customWidth="1"/>
    <col min="6912" max="6912" width="12" style="1" bestFit="1" customWidth="1"/>
    <col min="6913" max="6913" width="8.5" style="1" customWidth="1"/>
    <col min="6914" max="6914" width="9.5" style="1" customWidth="1"/>
    <col min="6915" max="6915" width="16.625" style="1" customWidth="1"/>
    <col min="6916" max="6916" width="28.625" style="1" customWidth="1"/>
    <col min="6917" max="6917" width="24.25" style="1" customWidth="1"/>
    <col min="6918" max="6918" width="20.5" style="1" bestFit="1" customWidth="1"/>
    <col min="6919" max="6919" width="29.75" style="1" customWidth="1"/>
    <col min="6920" max="6920" width="14.125" style="1" bestFit="1" customWidth="1"/>
    <col min="6921" max="6921" width="12.5" style="1" bestFit="1" customWidth="1"/>
    <col min="6922" max="6922" width="15.125" style="1" bestFit="1" customWidth="1"/>
    <col min="6923" max="6923" width="14.125" style="1" bestFit="1" customWidth="1"/>
    <col min="6924" max="6924" width="12.5" style="1" bestFit="1" customWidth="1"/>
    <col min="6925" max="6925" width="15.125" style="1" bestFit="1" customWidth="1"/>
    <col min="6926" max="6926" width="17.125" style="1" bestFit="1" customWidth="1"/>
    <col min="6927" max="6927" width="14.875" style="1" bestFit="1" customWidth="1"/>
    <col min="6928" max="6928" width="17.125" style="1" bestFit="1" customWidth="1"/>
    <col min="6929" max="6929" width="17.375" style="1" bestFit="1" customWidth="1"/>
    <col min="6930" max="7166" width="6.875" style="1"/>
    <col min="7167" max="7167" width="5.5" style="1" customWidth="1"/>
    <col min="7168" max="7168" width="12" style="1" bestFit="1" customWidth="1"/>
    <col min="7169" max="7169" width="8.5" style="1" customWidth="1"/>
    <col min="7170" max="7170" width="9.5" style="1" customWidth="1"/>
    <col min="7171" max="7171" width="16.625" style="1" customWidth="1"/>
    <col min="7172" max="7172" width="28.625" style="1" customWidth="1"/>
    <col min="7173" max="7173" width="24.25" style="1" customWidth="1"/>
    <col min="7174" max="7174" width="20.5" style="1" bestFit="1" customWidth="1"/>
    <col min="7175" max="7175" width="29.75" style="1" customWidth="1"/>
    <col min="7176" max="7176" width="14.125" style="1" bestFit="1" customWidth="1"/>
    <col min="7177" max="7177" width="12.5" style="1" bestFit="1" customWidth="1"/>
    <col min="7178" max="7178" width="15.125" style="1" bestFit="1" customWidth="1"/>
    <col min="7179" max="7179" width="14.125" style="1" bestFit="1" customWidth="1"/>
    <col min="7180" max="7180" width="12.5" style="1" bestFit="1" customWidth="1"/>
    <col min="7181" max="7181" width="15.125" style="1" bestFit="1" customWidth="1"/>
    <col min="7182" max="7182" width="17.125" style="1" bestFit="1" customWidth="1"/>
    <col min="7183" max="7183" width="14.875" style="1" bestFit="1" customWidth="1"/>
    <col min="7184" max="7184" width="17.125" style="1" bestFit="1" customWidth="1"/>
    <col min="7185" max="7185" width="17.375" style="1" bestFit="1" customWidth="1"/>
    <col min="7186" max="7422" width="6.875" style="1"/>
    <col min="7423" max="7423" width="5.5" style="1" customWidth="1"/>
    <col min="7424" max="7424" width="12" style="1" bestFit="1" customWidth="1"/>
    <col min="7425" max="7425" width="8.5" style="1" customWidth="1"/>
    <col min="7426" max="7426" width="9.5" style="1" customWidth="1"/>
    <col min="7427" max="7427" width="16.625" style="1" customWidth="1"/>
    <col min="7428" max="7428" width="28.625" style="1" customWidth="1"/>
    <col min="7429" max="7429" width="24.25" style="1" customWidth="1"/>
    <col min="7430" max="7430" width="20.5" style="1" bestFit="1" customWidth="1"/>
    <col min="7431" max="7431" width="29.75" style="1" customWidth="1"/>
    <col min="7432" max="7432" width="14.125" style="1" bestFit="1" customWidth="1"/>
    <col min="7433" max="7433" width="12.5" style="1" bestFit="1" customWidth="1"/>
    <col min="7434" max="7434" width="15.125" style="1" bestFit="1" customWidth="1"/>
    <col min="7435" max="7435" width="14.125" style="1" bestFit="1" customWidth="1"/>
    <col min="7436" max="7436" width="12.5" style="1" bestFit="1" customWidth="1"/>
    <col min="7437" max="7437" width="15.125" style="1" bestFit="1" customWidth="1"/>
    <col min="7438" max="7438" width="17.125" style="1" bestFit="1" customWidth="1"/>
    <col min="7439" max="7439" width="14.875" style="1" bestFit="1" customWidth="1"/>
    <col min="7440" max="7440" width="17.125" style="1" bestFit="1" customWidth="1"/>
    <col min="7441" max="7441" width="17.375" style="1" bestFit="1" customWidth="1"/>
    <col min="7442" max="7678" width="6.875" style="1"/>
    <col min="7679" max="7679" width="5.5" style="1" customWidth="1"/>
    <col min="7680" max="7680" width="12" style="1" bestFit="1" customWidth="1"/>
    <col min="7681" max="7681" width="8.5" style="1" customWidth="1"/>
    <col min="7682" max="7682" width="9.5" style="1" customWidth="1"/>
    <col min="7683" max="7683" width="16.625" style="1" customWidth="1"/>
    <col min="7684" max="7684" width="28.625" style="1" customWidth="1"/>
    <col min="7685" max="7685" width="24.25" style="1" customWidth="1"/>
    <col min="7686" max="7686" width="20.5" style="1" bestFit="1" customWidth="1"/>
    <col min="7687" max="7687" width="29.75" style="1" customWidth="1"/>
    <col min="7688" max="7688" width="14.125" style="1" bestFit="1" customWidth="1"/>
    <col min="7689" max="7689" width="12.5" style="1" bestFit="1" customWidth="1"/>
    <col min="7690" max="7690" width="15.125" style="1" bestFit="1" customWidth="1"/>
    <col min="7691" max="7691" width="14.125" style="1" bestFit="1" customWidth="1"/>
    <col min="7692" max="7692" width="12.5" style="1" bestFit="1" customWidth="1"/>
    <col min="7693" max="7693" width="15.125" style="1" bestFit="1" customWidth="1"/>
    <col min="7694" max="7694" width="17.125" style="1" bestFit="1" customWidth="1"/>
    <col min="7695" max="7695" width="14.875" style="1" bestFit="1" customWidth="1"/>
    <col min="7696" max="7696" width="17.125" style="1" bestFit="1" customWidth="1"/>
    <col min="7697" max="7697" width="17.375" style="1" bestFit="1" customWidth="1"/>
    <col min="7698" max="7934" width="6.875" style="1"/>
    <col min="7935" max="7935" width="5.5" style="1" customWidth="1"/>
    <col min="7936" max="7936" width="12" style="1" bestFit="1" customWidth="1"/>
    <col min="7937" max="7937" width="8.5" style="1" customWidth="1"/>
    <col min="7938" max="7938" width="9.5" style="1" customWidth="1"/>
    <col min="7939" max="7939" width="16.625" style="1" customWidth="1"/>
    <col min="7940" max="7940" width="28.625" style="1" customWidth="1"/>
    <col min="7941" max="7941" width="24.25" style="1" customWidth="1"/>
    <col min="7942" max="7942" width="20.5" style="1" bestFit="1" customWidth="1"/>
    <col min="7943" max="7943" width="29.75" style="1" customWidth="1"/>
    <col min="7944" max="7944" width="14.125" style="1" bestFit="1" customWidth="1"/>
    <col min="7945" max="7945" width="12.5" style="1" bestFit="1" customWidth="1"/>
    <col min="7946" max="7946" width="15.125" style="1" bestFit="1" customWidth="1"/>
    <col min="7947" max="7947" width="14.125" style="1" bestFit="1" customWidth="1"/>
    <col min="7948" max="7948" width="12.5" style="1" bestFit="1" customWidth="1"/>
    <col min="7949" max="7949" width="15.125" style="1" bestFit="1" customWidth="1"/>
    <col min="7950" max="7950" width="17.125" style="1" bestFit="1" customWidth="1"/>
    <col min="7951" max="7951" width="14.875" style="1" bestFit="1" customWidth="1"/>
    <col min="7952" max="7952" width="17.125" style="1" bestFit="1" customWidth="1"/>
    <col min="7953" max="7953" width="17.375" style="1" bestFit="1" customWidth="1"/>
    <col min="7954" max="8190" width="6.875" style="1"/>
    <col min="8191" max="8191" width="5.5" style="1" customWidth="1"/>
    <col min="8192" max="8192" width="12" style="1" bestFit="1" customWidth="1"/>
    <col min="8193" max="8193" width="8.5" style="1" customWidth="1"/>
    <col min="8194" max="8194" width="9.5" style="1" customWidth="1"/>
    <col min="8195" max="8195" width="16.625" style="1" customWidth="1"/>
    <col min="8196" max="8196" width="28.625" style="1" customWidth="1"/>
    <col min="8197" max="8197" width="24.25" style="1" customWidth="1"/>
    <col min="8198" max="8198" width="20.5" style="1" bestFit="1" customWidth="1"/>
    <col min="8199" max="8199" width="29.75" style="1" customWidth="1"/>
    <col min="8200" max="8200" width="14.125" style="1" bestFit="1" customWidth="1"/>
    <col min="8201" max="8201" width="12.5" style="1" bestFit="1" customWidth="1"/>
    <col min="8202" max="8202" width="15.125" style="1" bestFit="1" customWidth="1"/>
    <col min="8203" max="8203" width="14.125" style="1" bestFit="1" customWidth="1"/>
    <col min="8204" max="8204" width="12.5" style="1" bestFit="1" customWidth="1"/>
    <col min="8205" max="8205" width="15.125" style="1" bestFit="1" customWidth="1"/>
    <col min="8206" max="8206" width="17.125" style="1" bestFit="1" customWidth="1"/>
    <col min="8207" max="8207" width="14.875" style="1" bestFit="1" customWidth="1"/>
    <col min="8208" max="8208" width="17.125" style="1" bestFit="1" customWidth="1"/>
    <col min="8209" max="8209" width="17.375" style="1" bestFit="1" customWidth="1"/>
    <col min="8210" max="8446" width="6.875" style="1"/>
    <col min="8447" max="8447" width="5.5" style="1" customWidth="1"/>
    <col min="8448" max="8448" width="12" style="1" bestFit="1" customWidth="1"/>
    <col min="8449" max="8449" width="8.5" style="1" customWidth="1"/>
    <col min="8450" max="8450" width="9.5" style="1" customWidth="1"/>
    <col min="8451" max="8451" width="16.625" style="1" customWidth="1"/>
    <col min="8452" max="8452" width="28.625" style="1" customWidth="1"/>
    <col min="8453" max="8453" width="24.25" style="1" customWidth="1"/>
    <col min="8454" max="8454" width="20.5" style="1" bestFit="1" customWidth="1"/>
    <col min="8455" max="8455" width="29.75" style="1" customWidth="1"/>
    <col min="8456" max="8456" width="14.125" style="1" bestFit="1" customWidth="1"/>
    <col min="8457" max="8457" width="12.5" style="1" bestFit="1" customWidth="1"/>
    <col min="8458" max="8458" width="15.125" style="1" bestFit="1" customWidth="1"/>
    <col min="8459" max="8459" width="14.125" style="1" bestFit="1" customWidth="1"/>
    <col min="8460" max="8460" width="12.5" style="1" bestFit="1" customWidth="1"/>
    <col min="8461" max="8461" width="15.125" style="1" bestFit="1" customWidth="1"/>
    <col min="8462" max="8462" width="17.125" style="1" bestFit="1" customWidth="1"/>
    <col min="8463" max="8463" width="14.875" style="1" bestFit="1" customWidth="1"/>
    <col min="8464" max="8464" width="17.125" style="1" bestFit="1" customWidth="1"/>
    <col min="8465" max="8465" width="17.375" style="1" bestFit="1" customWidth="1"/>
    <col min="8466" max="8702" width="6.875" style="1"/>
    <col min="8703" max="8703" width="5.5" style="1" customWidth="1"/>
    <col min="8704" max="8704" width="12" style="1" bestFit="1" customWidth="1"/>
    <col min="8705" max="8705" width="8.5" style="1" customWidth="1"/>
    <col min="8706" max="8706" width="9.5" style="1" customWidth="1"/>
    <col min="8707" max="8707" width="16.625" style="1" customWidth="1"/>
    <col min="8708" max="8708" width="28.625" style="1" customWidth="1"/>
    <col min="8709" max="8709" width="24.25" style="1" customWidth="1"/>
    <col min="8710" max="8710" width="20.5" style="1" bestFit="1" customWidth="1"/>
    <col min="8711" max="8711" width="29.75" style="1" customWidth="1"/>
    <col min="8712" max="8712" width="14.125" style="1" bestFit="1" customWidth="1"/>
    <col min="8713" max="8713" width="12.5" style="1" bestFit="1" customWidth="1"/>
    <col min="8714" max="8714" width="15.125" style="1" bestFit="1" customWidth="1"/>
    <col min="8715" max="8715" width="14.125" style="1" bestFit="1" customWidth="1"/>
    <col min="8716" max="8716" width="12.5" style="1" bestFit="1" customWidth="1"/>
    <col min="8717" max="8717" width="15.125" style="1" bestFit="1" customWidth="1"/>
    <col min="8718" max="8718" width="17.125" style="1" bestFit="1" customWidth="1"/>
    <col min="8719" max="8719" width="14.875" style="1" bestFit="1" customWidth="1"/>
    <col min="8720" max="8720" width="17.125" style="1" bestFit="1" customWidth="1"/>
    <col min="8721" max="8721" width="17.375" style="1" bestFit="1" customWidth="1"/>
    <col min="8722" max="8958" width="6.875" style="1"/>
    <col min="8959" max="8959" width="5.5" style="1" customWidth="1"/>
    <col min="8960" max="8960" width="12" style="1" bestFit="1" customWidth="1"/>
    <col min="8961" max="8961" width="8.5" style="1" customWidth="1"/>
    <col min="8962" max="8962" width="9.5" style="1" customWidth="1"/>
    <col min="8963" max="8963" width="16.625" style="1" customWidth="1"/>
    <col min="8964" max="8964" width="28.625" style="1" customWidth="1"/>
    <col min="8965" max="8965" width="24.25" style="1" customWidth="1"/>
    <col min="8966" max="8966" width="20.5" style="1" bestFit="1" customWidth="1"/>
    <col min="8967" max="8967" width="29.75" style="1" customWidth="1"/>
    <col min="8968" max="8968" width="14.125" style="1" bestFit="1" customWidth="1"/>
    <col min="8969" max="8969" width="12.5" style="1" bestFit="1" customWidth="1"/>
    <col min="8970" max="8970" width="15.125" style="1" bestFit="1" customWidth="1"/>
    <col min="8971" max="8971" width="14.125" style="1" bestFit="1" customWidth="1"/>
    <col min="8972" max="8972" width="12.5" style="1" bestFit="1" customWidth="1"/>
    <col min="8973" max="8973" width="15.125" style="1" bestFit="1" customWidth="1"/>
    <col min="8974" max="8974" width="17.125" style="1" bestFit="1" customWidth="1"/>
    <col min="8975" max="8975" width="14.875" style="1" bestFit="1" customWidth="1"/>
    <col min="8976" max="8976" width="17.125" style="1" bestFit="1" customWidth="1"/>
    <col min="8977" max="8977" width="17.375" style="1" bestFit="1" customWidth="1"/>
    <col min="8978" max="9214" width="6.875" style="1"/>
    <col min="9215" max="9215" width="5.5" style="1" customWidth="1"/>
    <col min="9216" max="9216" width="12" style="1" bestFit="1" customWidth="1"/>
    <col min="9217" max="9217" width="8.5" style="1" customWidth="1"/>
    <col min="9218" max="9218" width="9.5" style="1" customWidth="1"/>
    <col min="9219" max="9219" width="16.625" style="1" customWidth="1"/>
    <col min="9220" max="9220" width="28.625" style="1" customWidth="1"/>
    <col min="9221" max="9221" width="24.25" style="1" customWidth="1"/>
    <col min="9222" max="9222" width="20.5" style="1" bestFit="1" customWidth="1"/>
    <col min="9223" max="9223" width="29.75" style="1" customWidth="1"/>
    <col min="9224" max="9224" width="14.125" style="1" bestFit="1" customWidth="1"/>
    <col min="9225" max="9225" width="12.5" style="1" bestFit="1" customWidth="1"/>
    <col min="9226" max="9226" width="15.125" style="1" bestFit="1" customWidth="1"/>
    <col min="9227" max="9227" width="14.125" style="1" bestFit="1" customWidth="1"/>
    <col min="9228" max="9228" width="12.5" style="1" bestFit="1" customWidth="1"/>
    <col min="9229" max="9229" width="15.125" style="1" bestFit="1" customWidth="1"/>
    <col min="9230" max="9230" width="17.125" style="1" bestFit="1" customWidth="1"/>
    <col min="9231" max="9231" width="14.875" style="1" bestFit="1" customWidth="1"/>
    <col min="9232" max="9232" width="17.125" style="1" bestFit="1" customWidth="1"/>
    <col min="9233" max="9233" width="17.375" style="1" bestFit="1" customWidth="1"/>
    <col min="9234" max="9470" width="6.875" style="1"/>
    <col min="9471" max="9471" width="5.5" style="1" customWidth="1"/>
    <col min="9472" max="9472" width="12" style="1" bestFit="1" customWidth="1"/>
    <col min="9473" max="9473" width="8.5" style="1" customWidth="1"/>
    <col min="9474" max="9474" width="9.5" style="1" customWidth="1"/>
    <col min="9475" max="9475" width="16.625" style="1" customWidth="1"/>
    <col min="9476" max="9476" width="28.625" style="1" customWidth="1"/>
    <col min="9477" max="9477" width="24.25" style="1" customWidth="1"/>
    <col min="9478" max="9478" width="20.5" style="1" bestFit="1" customWidth="1"/>
    <col min="9479" max="9479" width="29.75" style="1" customWidth="1"/>
    <col min="9480" max="9480" width="14.125" style="1" bestFit="1" customWidth="1"/>
    <col min="9481" max="9481" width="12.5" style="1" bestFit="1" customWidth="1"/>
    <col min="9482" max="9482" width="15.125" style="1" bestFit="1" customWidth="1"/>
    <col min="9483" max="9483" width="14.125" style="1" bestFit="1" customWidth="1"/>
    <col min="9484" max="9484" width="12.5" style="1" bestFit="1" customWidth="1"/>
    <col min="9485" max="9485" width="15.125" style="1" bestFit="1" customWidth="1"/>
    <col min="9486" max="9486" width="17.125" style="1" bestFit="1" customWidth="1"/>
    <col min="9487" max="9487" width="14.875" style="1" bestFit="1" customWidth="1"/>
    <col min="9488" max="9488" width="17.125" style="1" bestFit="1" customWidth="1"/>
    <col min="9489" max="9489" width="17.375" style="1" bestFit="1" customWidth="1"/>
    <col min="9490" max="9726" width="6.875" style="1"/>
    <col min="9727" max="9727" width="5.5" style="1" customWidth="1"/>
    <col min="9728" max="9728" width="12" style="1" bestFit="1" customWidth="1"/>
    <col min="9729" max="9729" width="8.5" style="1" customWidth="1"/>
    <col min="9730" max="9730" width="9.5" style="1" customWidth="1"/>
    <col min="9731" max="9731" width="16.625" style="1" customWidth="1"/>
    <col min="9732" max="9732" width="28.625" style="1" customWidth="1"/>
    <col min="9733" max="9733" width="24.25" style="1" customWidth="1"/>
    <col min="9734" max="9734" width="20.5" style="1" bestFit="1" customWidth="1"/>
    <col min="9735" max="9735" width="29.75" style="1" customWidth="1"/>
    <col min="9736" max="9736" width="14.125" style="1" bestFit="1" customWidth="1"/>
    <col min="9737" max="9737" width="12.5" style="1" bestFit="1" customWidth="1"/>
    <col min="9738" max="9738" width="15.125" style="1" bestFit="1" customWidth="1"/>
    <col min="9739" max="9739" width="14.125" style="1" bestFit="1" customWidth="1"/>
    <col min="9740" max="9740" width="12.5" style="1" bestFit="1" customWidth="1"/>
    <col min="9741" max="9741" width="15.125" style="1" bestFit="1" customWidth="1"/>
    <col min="9742" max="9742" width="17.125" style="1" bestFit="1" customWidth="1"/>
    <col min="9743" max="9743" width="14.875" style="1" bestFit="1" customWidth="1"/>
    <col min="9744" max="9744" width="17.125" style="1" bestFit="1" customWidth="1"/>
    <col min="9745" max="9745" width="17.375" style="1" bestFit="1" customWidth="1"/>
    <col min="9746" max="9982" width="6.875" style="1"/>
    <col min="9983" max="9983" width="5.5" style="1" customWidth="1"/>
    <col min="9984" max="9984" width="12" style="1" bestFit="1" customWidth="1"/>
    <col min="9985" max="9985" width="8.5" style="1" customWidth="1"/>
    <col min="9986" max="9986" width="9.5" style="1" customWidth="1"/>
    <col min="9987" max="9987" width="16.625" style="1" customWidth="1"/>
    <col min="9988" max="9988" width="28.625" style="1" customWidth="1"/>
    <col min="9989" max="9989" width="24.25" style="1" customWidth="1"/>
    <col min="9990" max="9990" width="20.5" style="1" bestFit="1" customWidth="1"/>
    <col min="9991" max="9991" width="29.75" style="1" customWidth="1"/>
    <col min="9992" max="9992" width="14.125" style="1" bestFit="1" customWidth="1"/>
    <col min="9993" max="9993" width="12.5" style="1" bestFit="1" customWidth="1"/>
    <col min="9994" max="9994" width="15.125" style="1" bestFit="1" customWidth="1"/>
    <col min="9995" max="9995" width="14.125" style="1" bestFit="1" customWidth="1"/>
    <col min="9996" max="9996" width="12.5" style="1" bestFit="1" customWidth="1"/>
    <col min="9997" max="9997" width="15.125" style="1" bestFit="1" customWidth="1"/>
    <col min="9998" max="9998" width="17.125" style="1" bestFit="1" customWidth="1"/>
    <col min="9999" max="9999" width="14.875" style="1" bestFit="1" customWidth="1"/>
    <col min="10000" max="10000" width="17.125" style="1" bestFit="1" customWidth="1"/>
    <col min="10001" max="10001" width="17.375" style="1" bestFit="1" customWidth="1"/>
    <col min="10002" max="10238" width="6.875" style="1"/>
    <col min="10239" max="10239" width="5.5" style="1" customWidth="1"/>
    <col min="10240" max="10240" width="12" style="1" bestFit="1" customWidth="1"/>
    <col min="10241" max="10241" width="8.5" style="1" customWidth="1"/>
    <col min="10242" max="10242" width="9.5" style="1" customWidth="1"/>
    <col min="10243" max="10243" width="16.625" style="1" customWidth="1"/>
    <col min="10244" max="10244" width="28.625" style="1" customWidth="1"/>
    <col min="10245" max="10245" width="24.25" style="1" customWidth="1"/>
    <col min="10246" max="10246" width="20.5" style="1" bestFit="1" customWidth="1"/>
    <col min="10247" max="10247" width="29.75" style="1" customWidth="1"/>
    <col min="10248" max="10248" width="14.125" style="1" bestFit="1" customWidth="1"/>
    <col min="10249" max="10249" width="12.5" style="1" bestFit="1" customWidth="1"/>
    <col min="10250" max="10250" width="15.125" style="1" bestFit="1" customWidth="1"/>
    <col min="10251" max="10251" width="14.125" style="1" bestFit="1" customWidth="1"/>
    <col min="10252" max="10252" width="12.5" style="1" bestFit="1" customWidth="1"/>
    <col min="10253" max="10253" width="15.125" style="1" bestFit="1" customWidth="1"/>
    <col min="10254" max="10254" width="17.125" style="1" bestFit="1" customWidth="1"/>
    <col min="10255" max="10255" width="14.875" style="1" bestFit="1" customWidth="1"/>
    <col min="10256" max="10256" width="17.125" style="1" bestFit="1" customWidth="1"/>
    <col min="10257" max="10257" width="17.375" style="1" bestFit="1" customWidth="1"/>
    <col min="10258" max="10494" width="6.875" style="1"/>
    <col min="10495" max="10495" width="5.5" style="1" customWidth="1"/>
    <col min="10496" max="10496" width="12" style="1" bestFit="1" customWidth="1"/>
    <col min="10497" max="10497" width="8.5" style="1" customWidth="1"/>
    <col min="10498" max="10498" width="9.5" style="1" customWidth="1"/>
    <col min="10499" max="10499" width="16.625" style="1" customWidth="1"/>
    <col min="10500" max="10500" width="28.625" style="1" customWidth="1"/>
    <col min="10501" max="10501" width="24.25" style="1" customWidth="1"/>
    <col min="10502" max="10502" width="20.5" style="1" bestFit="1" customWidth="1"/>
    <col min="10503" max="10503" width="29.75" style="1" customWidth="1"/>
    <col min="10504" max="10504" width="14.125" style="1" bestFit="1" customWidth="1"/>
    <col min="10505" max="10505" width="12.5" style="1" bestFit="1" customWidth="1"/>
    <col min="10506" max="10506" width="15.125" style="1" bestFit="1" customWidth="1"/>
    <col min="10507" max="10507" width="14.125" style="1" bestFit="1" customWidth="1"/>
    <col min="10508" max="10508" width="12.5" style="1" bestFit="1" customWidth="1"/>
    <col min="10509" max="10509" width="15.125" style="1" bestFit="1" customWidth="1"/>
    <col min="10510" max="10510" width="17.125" style="1" bestFit="1" customWidth="1"/>
    <col min="10511" max="10511" width="14.875" style="1" bestFit="1" customWidth="1"/>
    <col min="10512" max="10512" width="17.125" style="1" bestFit="1" customWidth="1"/>
    <col min="10513" max="10513" width="17.375" style="1" bestFit="1" customWidth="1"/>
    <col min="10514" max="10750" width="6.875" style="1"/>
    <col min="10751" max="10751" width="5.5" style="1" customWidth="1"/>
    <col min="10752" max="10752" width="12" style="1" bestFit="1" customWidth="1"/>
    <col min="10753" max="10753" width="8.5" style="1" customWidth="1"/>
    <col min="10754" max="10754" width="9.5" style="1" customWidth="1"/>
    <col min="10755" max="10755" width="16.625" style="1" customWidth="1"/>
    <col min="10756" max="10756" width="28.625" style="1" customWidth="1"/>
    <col min="10757" max="10757" width="24.25" style="1" customWidth="1"/>
    <col min="10758" max="10758" width="20.5" style="1" bestFit="1" customWidth="1"/>
    <col min="10759" max="10759" width="29.75" style="1" customWidth="1"/>
    <col min="10760" max="10760" width="14.125" style="1" bestFit="1" customWidth="1"/>
    <col min="10761" max="10761" width="12.5" style="1" bestFit="1" customWidth="1"/>
    <col min="10762" max="10762" width="15.125" style="1" bestFit="1" customWidth="1"/>
    <col min="10763" max="10763" width="14.125" style="1" bestFit="1" customWidth="1"/>
    <col min="10764" max="10764" width="12.5" style="1" bestFit="1" customWidth="1"/>
    <col min="10765" max="10765" width="15.125" style="1" bestFit="1" customWidth="1"/>
    <col min="10766" max="10766" width="17.125" style="1" bestFit="1" customWidth="1"/>
    <col min="10767" max="10767" width="14.875" style="1" bestFit="1" customWidth="1"/>
    <col min="10768" max="10768" width="17.125" style="1" bestFit="1" customWidth="1"/>
    <col min="10769" max="10769" width="17.375" style="1" bestFit="1" customWidth="1"/>
    <col min="10770" max="11006" width="6.875" style="1"/>
    <col min="11007" max="11007" width="5.5" style="1" customWidth="1"/>
    <col min="11008" max="11008" width="12" style="1" bestFit="1" customWidth="1"/>
    <col min="11009" max="11009" width="8.5" style="1" customWidth="1"/>
    <col min="11010" max="11010" width="9.5" style="1" customWidth="1"/>
    <col min="11011" max="11011" width="16.625" style="1" customWidth="1"/>
    <col min="11012" max="11012" width="28.625" style="1" customWidth="1"/>
    <col min="11013" max="11013" width="24.25" style="1" customWidth="1"/>
    <col min="11014" max="11014" width="20.5" style="1" bestFit="1" customWidth="1"/>
    <col min="11015" max="11015" width="29.75" style="1" customWidth="1"/>
    <col min="11016" max="11016" width="14.125" style="1" bestFit="1" customWidth="1"/>
    <col min="11017" max="11017" width="12.5" style="1" bestFit="1" customWidth="1"/>
    <col min="11018" max="11018" width="15.125" style="1" bestFit="1" customWidth="1"/>
    <col min="11019" max="11019" width="14.125" style="1" bestFit="1" customWidth="1"/>
    <col min="11020" max="11020" width="12.5" style="1" bestFit="1" customWidth="1"/>
    <col min="11021" max="11021" width="15.125" style="1" bestFit="1" customWidth="1"/>
    <col min="11022" max="11022" width="17.125" style="1" bestFit="1" customWidth="1"/>
    <col min="11023" max="11023" width="14.875" style="1" bestFit="1" customWidth="1"/>
    <col min="11024" max="11024" width="17.125" style="1" bestFit="1" customWidth="1"/>
    <col min="11025" max="11025" width="17.375" style="1" bestFit="1" customWidth="1"/>
    <col min="11026" max="11262" width="6.875" style="1"/>
    <col min="11263" max="11263" width="5.5" style="1" customWidth="1"/>
    <col min="11264" max="11264" width="12" style="1" bestFit="1" customWidth="1"/>
    <col min="11265" max="11265" width="8.5" style="1" customWidth="1"/>
    <col min="11266" max="11266" width="9.5" style="1" customWidth="1"/>
    <col min="11267" max="11267" width="16.625" style="1" customWidth="1"/>
    <col min="11268" max="11268" width="28.625" style="1" customWidth="1"/>
    <col min="11269" max="11269" width="24.25" style="1" customWidth="1"/>
    <col min="11270" max="11270" width="20.5" style="1" bestFit="1" customWidth="1"/>
    <col min="11271" max="11271" width="29.75" style="1" customWidth="1"/>
    <col min="11272" max="11272" width="14.125" style="1" bestFit="1" customWidth="1"/>
    <col min="11273" max="11273" width="12.5" style="1" bestFit="1" customWidth="1"/>
    <col min="11274" max="11274" width="15.125" style="1" bestFit="1" customWidth="1"/>
    <col min="11275" max="11275" width="14.125" style="1" bestFit="1" customWidth="1"/>
    <col min="11276" max="11276" width="12.5" style="1" bestFit="1" customWidth="1"/>
    <col min="11277" max="11277" width="15.125" style="1" bestFit="1" customWidth="1"/>
    <col min="11278" max="11278" width="17.125" style="1" bestFit="1" customWidth="1"/>
    <col min="11279" max="11279" width="14.875" style="1" bestFit="1" customWidth="1"/>
    <col min="11280" max="11280" width="17.125" style="1" bestFit="1" customWidth="1"/>
    <col min="11281" max="11281" width="17.375" style="1" bestFit="1" customWidth="1"/>
    <col min="11282" max="11518" width="6.875" style="1"/>
    <col min="11519" max="11519" width="5.5" style="1" customWidth="1"/>
    <col min="11520" max="11520" width="12" style="1" bestFit="1" customWidth="1"/>
    <col min="11521" max="11521" width="8.5" style="1" customWidth="1"/>
    <col min="11522" max="11522" width="9.5" style="1" customWidth="1"/>
    <col min="11523" max="11523" width="16.625" style="1" customWidth="1"/>
    <col min="11524" max="11524" width="28.625" style="1" customWidth="1"/>
    <col min="11525" max="11525" width="24.25" style="1" customWidth="1"/>
    <col min="11526" max="11526" width="20.5" style="1" bestFit="1" customWidth="1"/>
    <col min="11527" max="11527" width="29.75" style="1" customWidth="1"/>
    <col min="11528" max="11528" width="14.125" style="1" bestFit="1" customWidth="1"/>
    <col min="11529" max="11529" width="12.5" style="1" bestFit="1" customWidth="1"/>
    <col min="11530" max="11530" width="15.125" style="1" bestFit="1" customWidth="1"/>
    <col min="11531" max="11531" width="14.125" style="1" bestFit="1" customWidth="1"/>
    <col min="11532" max="11532" width="12.5" style="1" bestFit="1" customWidth="1"/>
    <col min="11533" max="11533" width="15.125" style="1" bestFit="1" customWidth="1"/>
    <col min="11534" max="11534" width="17.125" style="1" bestFit="1" customWidth="1"/>
    <col min="11535" max="11535" width="14.875" style="1" bestFit="1" customWidth="1"/>
    <col min="11536" max="11536" width="17.125" style="1" bestFit="1" customWidth="1"/>
    <col min="11537" max="11537" width="17.375" style="1" bestFit="1" customWidth="1"/>
    <col min="11538" max="11774" width="6.875" style="1"/>
    <col min="11775" max="11775" width="5.5" style="1" customWidth="1"/>
    <col min="11776" max="11776" width="12" style="1" bestFit="1" customWidth="1"/>
    <col min="11777" max="11777" width="8.5" style="1" customWidth="1"/>
    <col min="11778" max="11778" width="9.5" style="1" customWidth="1"/>
    <col min="11779" max="11779" width="16.625" style="1" customWidth="1"/>
    <col min="11780" max="11780" width="28.625" style="1" customWidth="1"/>
    <col min="11781" max="11781" width="24.25" style="1" customWidth="1"/>
    <col min="11782" max="11782" width="20.5" style="1" bestFit="1" customWidth="1"/>
    <col min="11783" max="11783" width="29.75" style="1" customWidth="1"/>
    <col min="11784" max="11784" width="14.125" style="1" bestFit="1" customWidth="1"/>
    <col min="11785" max="11785" width="12.5" style="1" bestFit="1" customWidth="1"/>
    <col min="11786" max="11786" width="15.125" style="1" bestFit="1" customWidth="1"/>
    <col min="11787" max="11787" width="14.125" style="1" bestFit="1" customWidth="1"/>
    <col min="11788" max="11788" width="12.5" style="1" bestFit="1" customWidth="1"/>
    <col min="11789" max="11789" width="15.125" style="1" bestFit="1" customWidth="1"/>
    <col min="11790" max="11790" width="17.125" style="1" bestFit="1" customWidth="1"/>
    <col min="11791" max="11791" width="14.875" style="1" bestFit="1" customWidth="1"/>
    <col min="11792" max="11792" width="17.125" style="1" bestFit="1" customWidth="1"/>
    <col min="11793" max="11793" width="17.375" style="1" bestFit="1" customWidth="1"/>
    <col min="11794" max="12030" width="6.875" style="1"/>
    <col min="12031" max="12031" width="5.5" style="1" customWidth="1"/>
    <col min="12032" max="12032" width="12" style="1" bestFit="1" customWidth="1"/>
    <col min="12033" max="12033" width="8.5" style="1" customWidth="1"/>
    <col min="12034" max="12034" width="9.5" style="1" customWidth="1"/>
    <col min="12035" max="12035" width="16.625" style="1" customWidth="1"/>
    <col min="12036" max="12036" width="28.625" style="1" customWidth="1"/>
    <col min="12037" max="12037" width="24.25" style="1" customWidth="1"/>
    <col min="12038" max="12038" width="20.5" style="1" bestFit="1" customWidth="1"/>
    <col min="12039" max="12039" width="29.75" style="1" customWidth="1"/>
    <col min="12040" max="12040" width="14.125" style="1" bestFit="1" customWidth="1"/>
    <col min="12041" max="12041" width="12.5" style="1" bestFit="1" customWidth="1"/>
    <col min="12042" max="12042" width="15.125" style="1" bestFit="1" customWidth="1"/>
    <col min="12043" max="12043" width="14.125" style="1" bestFit="1" customWidth="1"/>
    <col min="12044" max="12044" width="12.5" style="1" bestFit="1" customWidth="1"/>
    <col min="12045" max="12045" width="15.125" style="1" bestFit="1" customWidth="1"/>
    <col min="12046" max="12046" width="17.125" style="1" bestFit="1" customWidth="1"/>
    <col min="12047" max="12047" width="14.875" style="1" bestFit="1" customWidth="1"/>
    <col min="12048" max="12048" width="17.125" style="1" bestFit="1" customWidth="1"/>
    <col min="12049" max="12049" width="17.375" style="1" bestFit="1" customWidth="1"/>
    <col min="12050" max="12286" width="6.875" style="1"/>
    <col min="12287" max="12287" width="5.5" style="1" customWidth="1"/>
    <col min="12288" max="12288" width="12" style="1" bestFit="1" customWidth="1"/>
    <col min="12289" max="12289" width="8.5" style="1" customWidth="1"/>
    <col min="12290" max="12290" width="9.5" style="1" customWidth="1"/>
    <col min="12291" max="12291" width="16.625" style="1" customWidth="1"/>
    <col min="12292" max="12292" width="28.625" style="1" customWidth="1"/>
    <col min="12293" max="12293" width="24.25" style="1" customWidth="1"/>
    <col min="12294" max="12294" width="20.5" style="1" bestFit="1" customWidth="1"/>
    <col min="12295" max="12295" width="29.75" style="1" customWidth="1"/>
    <col min="12296" max="12296" width="14.125" style="1" bestFit="1" customWidth="1"/>
    <col min="12297" max="12297" width="12.5" style="1" bestFit="1" customWidth="1"/>
    <col min="12298" max="12298" width="15.125" style="1" bestFit="1" customWidth="1"/>
    <col min="12299" max="12299" width="14.125" style="1" bestFit="1" customWidth="1"/>
    <col min="12300" max="12300" width="12.5" style="1" bestFit="1" customWidth="1"/>
    <col min="12301" max="12301" width="15.125" style="1" bestFit="1" customWidth="1"/>
    <col min="12302" max="12302" width="17.125" style="1" bestFit="1" customWidth="1"/>
    <col min="12303" max="12303" width="14.875" style="1" bestFit="1" customWidth="1"/>
    <col min="12304" max="12304" width="17.125" style="1" bestFit="1" customWidth="1"/>
    <col min="12305" max="12305" width="17.375" style="1" bestFit="1" customWidth="1"/>
    <col min="12306" max="12542" width="6.875" style="1"/>
    <col min="12543" max="12543" width="5.5" style="1" customWidth="1"/>
    <col min="12544" max="12544" width="12" style="1" bestFit="1" customWidth="1"/>
    <col min="12545" max="12545" width="8.5" style="1" customWidth="1"/>
    <col min="12546" max="12546" width="9.5" style="1" customWidth="1"/>
    <col min="12547" max="12547" width="16.625" style="1" customWidth="1"/>
    <col min="12548" max="12548" width="28.625" style="1" customWidth="1"/>
    <col min="12549" max="12549" width="24.25" style="1" customWidth="1"/>
    <col min="12550" max="12550" width="20.5" style="1" bestFit="1" customWidth="1"/>
    <col min="12551" max="12551" width="29.75" style="1" customWidth="1"/>
    <col min="12552" max="12552" width="14.125" style="1" bestFit="1" customWidth="1"/>
    <col min="12553" max="12553" width="12.5" style="1" bestFit="1" customWidth="1"/>
    <col min="12554" max="12554" width="15.125" style="1" bestFit="1" customWidth="1"/>
    <col min="12555" max="12555" width="14.125" style="1" bestFit="1" customWidth="1"/>
    <col min="12556" max="12556" width="12.5" style="1" bestFit="1" customWidth="1"/>
    <col min="12557" max="12557" width="15.125" style="1" bestFit="1" customWidth="1"/>
    <col min="12558" max="12558" width="17.125" style="1" bestFit="1" customWidth="1"/>
    <col min="12559" max="12559" width="14.875" style="1" bestFit="1" customWidth="1"/>
    <col min="12560" max="12560" width="17.125" style="1" bestFit="1" customWidth="1"/>
    <col min="12561" max="12561" width="17.375" style="1" bestFit="1" customWidth="1"/>
    <col min="12562" max="12798" width="6.875" style="1"/>
    <col min="12799" max="12799" width="5.5" style="1" customWidth="1"/>
    <col min="12800" max="12800" width="12" style="1" bestFit="1" customWidth="1"/>
    <col min="12801" max="12801" width="8.5" style="1" customWidth="1"/>
    <col min="12802" max="12802" width="9.5" style="1" customWidth="1"/>
    <col min="12803" max="12803" width="16.625" style="1" customWidth="1"/>
    <col min="12804" max="12804" width="28.625" style="1" customWidth="1"/>
    <col min="12805" max="12805" width="24.25" style="1" customWidth="1"/>
    <col min="12806" max="12806" width="20.5" style="1" bestFit="1" customWidth="1"/>
    <col min="12807" max="12807" width="29.75" style="1" customWidth="1"/>
    <col min="12808" max="12808" width="14.125" style="1" bestFit="1" customWidth="1"/>
    <col min="12809" max="12809" width="12.5" style="1" bestFit="1" customWidth="1"/>
    <col min="12810" max="12810" width="15.125" style="1" bestFit="1" customWidth="1"/>
    <col min="12811" max="12811" width="14.125" style="1" bestFit="1" customWidth="1"/>
    <col min="12812" max="12812" width="12.5" style="1" bestFit="1" customWidth="1"/>
    <col min="12813" max="12813" width="15.125" style="1" bestFit="1" customWidth="1"/>
    <col min="12814" max="12814" width="17.125" style="1" bestFit="1" customWidth="1"/>
    <col min="12815" max="12815" width="14.875" style="1" bestFit="1" customWidth="1"/>
    <col min="12816" max="12816" width="17.125" style="1" bestFit="1" customWidth="1"/>
    <col min="12817" max="12817" width="17.375" style="1" bestFit="1" customWidth="1"/>
    <col min="12818" max="13054" width="6.875" style="1"/>
    <col min="13055" max="13055" width="5.5" style="1" customWidth="1"/>
    <col min="13056" max="13056" width="12" style="1" bestFit="1" customWidth="1"/>
    <col min="13057" max="13057" width="8.5" style="1" customWidth="1"/>
    <col min="13058" max="13058" width="9.5" style="1" customWidth="1"/>
    <col min="13059" max="13059" width="16.625" style="1" customWidth="1"/>
    <col min="13060" max="13060" width="28.625" style="1" customWidth="1"/>
    <col min="13061" max="13061" width="24.25" style="1" customWidth="1"/>
    <col min="13062" max="13062" width="20.5" style="1" bestFit="1" customWidth="1"/>
    <col min="13063" max="13063" width="29.75" style="1" customWidth="1"/>
    <col min="13064" max="13064" width="14.125" style="1" bestFit="1" customWidth="1"/>
    <col min="13065" max="13065" width="12.5" style="1" bestFit="1" customWidth="1"/>
    <col min="13066" max="13066" width="15.125" style="1" bestFit="1" customWidth="1"/>
    <col min="13067" max="13067" width="14.125" style="1" bestFit="1" customWidth="1"/>
    <col min="13068" max="13068" width="12.5" style="1" bestFit="1" customWidth="1"/>
    <col min="13069" max="13069" width="15.125" style="1" bestFit="1" customWidth="1"/>
    <col min="13070" max="13070" width="17.125" style="1" bestFit="1" customWidth="1"/>
    <col min="13071" max="13071" width="14.875" style="1" bestFit="1" customWidth="1"/>
    <col min="13072" max="13072" width="17.125" style="1" bestFit="1" customWidth="1"/>
    <col min="13073" max="13073" width="17.375" style="1" bestFit="1" customWidth="1"/>
    <col min="13074" max="13310" width="6.875" style="1"/>
    <col min="13311" max="13311" width="5.5" style="1" customWidth="1"/>
    <col min="13312" max="13312" width="12" style="1" bestFit="1" customWidth="1"/>
    <col min="13313" max="13313" width="8.5" style="1" customWidth="1"/>
    <col min="13314" max="13314" width="9.5" style="1" customWidth="1"/>
    <col min="13315" max="13315" width="16.625" style="1" customWidth="1"/>
    <col min="13316" max="13316" width="28.625" style="1" customWidth="1"/>
    <col min="13317" max="13317" width="24.25" style="1" customWidth="1"/>
    <col min="13318" max="13318" width="20.5" style="1" bestFit="1" customWidth="1"/>
    <col min="13319" max="13319" width="29.75" style="1" customWidth="1"/>
    <col min="13320" max="13320" width="14.125" style="1" bestFit="1" customWidth="1"/>
    <col min="13321" max="13321" width="12.5" style="1" bestFit="1" customWidth="1"/>
    <col min="13322" max="13322" width="15.125" style="1" bestFit="1" customWidth="1"/>
    <col min="13323" max="13323" width="14.125" style="1" bestFit="1" customWidth="1"/>
    <col min="13324" max="13324" width="12.5" style="1" bestFit="1" customWidth="1"/>
    <col min="13325" max="13325" width="15.125" style="1" bestFit="1" customWidth="1"/>
    <col min="13326" max="13326" width="17.125" style="1" bestFit="1" customWidth="1"/>
    <col min="13327" max="13327" width="14.875" style="1" bestFit="1" customWidth="1"/>
    <col min="13328" max="13328" width="17.125" style="1" bestFit="1" customWidth="1"/>
    <col min="13329" max="13329" width="17.375" style="1" bestFit="1" customWidth="1"/>
    <col min="13330" max="13566" width="6.875" style="1"/>
    <col min="13567" max="13567" width="5.5" style="1" customWidth="1"/>
    <col min="13568" max="13568" width="12" style="1" bestFit="1" customWidth="1"/>
    <col min="13569" max="13569" width="8.5" style="1" customWidth="1"/>
    <col min="13570" max="13570" width="9.5" style="1" customWidth="1"/>
    <col min="13571" max="13571" width="16.625" style="1" customWidth="1"/>
    <col min="13572" max="13572" width="28.625" style="1" customWidth="1"/>
    <col min="13573" max="13573" width="24.25" style="1" customWidth="1"/>
    <col min="13574" max="13574" width="20.5" style="1" bestFit="1" customWidth="1"/>
    <col min="13575" max="13575" width="29.75" style="1" customWidth="1"/>
    <col min="13576" max="13576" width="14.125" style="1" bestFit="1" customWidth="1"/>
    <col min="13577" max="13577" width="12.5" style="1" bestFit="1" customWidth="1"/>
    <col min="13578" max="13578" width="15.125" style="1" bestFit="1" customWidth="1"/>
    <col min="13579" max="13579" width="14.125" style="1" bestFit="1" customWidth="1"/>
    <col min="13580" max="13580" width="12.5" style="1" bestFit="1" customWidth="1"/>
    <col min="13581" max="13581" width="15.125" style="1" bestFit="1" customWidth="1"/>
    <col min="13582" max="13582" width="17.125" style="1" bestFit="1" customWidth="1"/>
    <col min="13583" max="13583" width="14.875" style="1" bestFit="1" customWidth="1"/>
    <col min="13584" max="13584" width="17.125" style="1" bestFit="1" customWidth="1"/>
    <col min="13585" max="13585" width="17.375" style="1" bestFit="1" customWidth="1"/>
    <col min="13586" max="13822" width="6.875" style="1"/>
    <col min="13823" max="13823" width="5.5" style="1" customWidth="1"/>
    <col min="13824" max="13824" width="12" style="1" bestFit="1" customWidth="1"/>
    <col min="13825" max="13825" width="8.5" style="1" customWidth="1"/>
    <col min="13826" max="13826" width="9.5" style="1" customWidth="1"/>
    <col min="13827" max="13827" width="16.625" style="1" customWidth="1"/>
    <col min="13828" max="13828" width="28.625" style="1" customWidth="1"/>
    <col min="13829" max="13829" width="24.25" style="1" customWidth="1"/>
    <col min="13830" max="13830" width="20.5" style="1" bestFit="1" customWidth="1"/>
    <col min="13831" max="13831" width="29.75" style="1" customWidth="1"/>
    <col min="13832" max="13832" width="14.125" style="1" bestFit="1" customWidth="1"/>
    <col min="13833" max="13833" width="12.5" style="1" bestFit="1" customWidth="1"/>
    <col min="13834" max="13834" width="15.125" style="1" bestFit="1" customWidth="1"/>
    <col min="13835" max="13835" width="14.125" style="1" bestFit="1" customWidth="1"/>
    <col min="13836" max="13836" width="12.5" style="1" bestFit="1" customWidth="1"/>
    <col min="13837" max="13837" width="15.125" style="1" bestFit="1" customWidth="1"/>
    <col min="13838" max="13838" width="17.125" style="1" bestFit="1" customWidth="1"/>
    <col min="13839" max="13839" width="14.875" style="1" bestFit="1" customWidth="1"/>
    <col min="13840" max="13840" width="17.125" style="1" bestFit="1" customWidth="1"/>
    <col min="13841" max="13841" width="17.375" style="1" bestFit="1" customWidth="1"/>
    <col min="13842" max="14078" width="6.875" style="1"/>
    <col min="14079" max="14079" width="5.5" style="1" customWidth="1"/>
    <col min="14080" max="14080" width="12" style="1" bestFit="1" customWidth="1"/>
    <col min="14081" max="14081" width="8.5" style="1" customWidth="1"/>
    <col min="14082" max="14082" width="9.5" style="1" customWidth="1"/>
    <col min="14083" max="14083" width="16.625" style="1" customWidth="1"/>
    <col min="14084" max="14084" width="28.625" style="1" customWidth="1"/>
    <col min="14085" max="14085" width="24.25" style="1" customWidth="1"/>
    <col min="14086" max="14086" width="20.5" style="1" bestFit="1" customWidth="1"/>
    <col min="14087" max="14087" width="29.75" style="1" customWidth="1"/>
    <col min="14088" max="14088" width="14.125" style="1" bestFit="1" customWidth="1"/>
    <col min="14089" max="14089" width="12.5" style="1" bestFit="1" customWidth="1"/>
    <col min="14090" max="14090" width="15.125" style="1" bestFit="1" customWidth="1"/>
    <col min="14091" max="14091" width="14.125" style="1" bestFit="1" customWidth="1"/>
    <col min="14092" max="14092" width="12.5" style="1" bestFit="1" customWidth="1"/>
    <col min="14093" max="14093" width="15.125" style="1" bestFit="1" customWidth="1"/>
    <col min="14094" max="14094" width="17.125" style="1" bestFit="1" customWidth="1"/>
    <col min="14095" max="14095" width="14.875" style="1" bestFit="1" customWidth="1"/>
    <col min="14096" max="14096" width="17.125" style="1" bestFit="1" customWidth="1"/>
    <col min="14097" max="14097" width="17.375" style="1" bestFit="1" customWidth="1"/>
    <col min="14098" max="14334" width="6.875" style="1"/>
    <col min="14335" max="14335" width="5.5" style="1" customWidth="1"/>
    <col min="14336" max="14336" width="12" style="1" bestFit="1" customWidth="1"/>
    <col min="14337" max="14337" width="8.5" style="1" customWidth="1"/>
    <col min="14338" max="14338" width="9.5" style="1" customWidth="1"/>
    <col min="14339" max="14339" width="16.625" style="1" customWidth="1"/>
    <col min="14340" max="14340" width="28.625" style="1" customWidth="1"/>
    <col min="14341" max="14341" width="24.25" style="1" customWidth="1"/>
    <col min="14342" max="14342" width="20.5" style="1" bestFit="1" customWidth="1"/>
    <col min="14343" max="14343" width="29.75" style="1" customWidth="1"/>
    <col min="14344" max="14344" width="14.125" style="1" bestFit="1" customWidth="1"/>
    <col min="14345" max="14345" width="12.5" style="1" bestFit="1" customWidth="1"/>
    <col min="14346" max="14346" width="15.125" style="1" bestFit="1" customWidth="1"/>
    <col min="14347" max="14347" width="14.125" style="1" bestFit="1" customWidth="1"/>
    <col min="14348" max="14348" width="12.5" style="1" bestFit="1" customWidth="1"/>
    <col min="14349" max="14349" width="15.125" style="1" bestFit="1" customWidth="1"/>
    <col min="14350" max="14350" width="17.125" style="1" bestFit="1" customWidth="1"/>
    <col min="14351" max="14351" width="14.875" style="1" bestFit="1" customWidth="1"/>
    <col min="14352" max="14352" width="17.125" style="1" bestFit="1" customWidth="1"/>
    <col min="14353" max="14353" width="17.375" style="1" bestFit="1" customWidth="1"/>
    <col min="14354" max="14590" width="6.875" style="1"/>
    <col min="14591" max="14591" width="5.5" style="1" customWidth="1"/>
    <col min="14592" max="14592" width="12" style="1" bestFit="1" customWidth="1"/>
    <col min="14593" max="14593" width="8.5" style="1" customWidth="1"/>
    <col min="14594" max="14594" width="9.5" style="1" customWidth="1"/>
    <col min="14595" max="14595" width="16.625" style="1" customWidth="1"/>
    <col min="14596" max="14596" width="28.625" style="1" customWidth="1"/>
    <col min="14597" max="14597" width="24.25" style="1" customWidth="1"/>
    <col min="14598" max="14598" width="20.5" style="1" bestFit="1" customWidth="1"/>
    <col min="14599" max="14599" width="29.75" style="1" customWidth="1"/>
    <col min="14600" max="14600" width="14.125" style="1" bestFit="1" customWidth="1"/>
    <col min="14601" max="14601" width="12.5" style="1" bestFit="1" customWidth="1"/>
    <col min="14602" max="14602" width="15.125" style="1" bestFit="1" customWidth="1"/>
    <col min="14603" max="14603" width="14.125" style="1" bestFit="1" customWidth="1"/>
    <col min="14604" max="14604" width="12.5" style="1" bestFit="1" customWidth="1"/>
    <col min="14605" max="14605" width="15.125" style="1" bestFit="1" customWidth="1"/>
    <col min="14606" max="14606" width="17.125" style="1" bestFit="1" customWidth="1"/>
    <col min="14607" max="14607" width="14.875" style="1" bestFit="1" customWidth="1"/>
    <col min="14608" max="14608" width="17.125" style="1" bestFit="1" customWidth="1"/>
    <col min="14609" max="14609" width="17.375" style="1" bestFit="1" customWidth="1"/>
    <col min="14610" max="14846" width="6.875" style="1"/>
    <col min="14847" max="14847" width="5.5" style="1" customWidth="1"/>
    <col min="14848" max="14848" width="12" style="1" bestFit="1" customWidth="1"/>
    <col min="14849" max="14849" width="8.5" style="1" customWidth="1"/>
    <col min="14850" max="14850" width="9.5" style="1" customWidth="1"/>
    <col min="14851" max="14851" width="16.625" style="1" customWidth="1"/>
    <col min="14852" max="14852" width="28.625" style="1" customWidth="1"/>
    <col min="14853" max="14853" width="24.25" style="1" customWidth="1"/>
    <col min="14854" max="14854" width="20.5" style="1" bestFit="1" customWidth="1"/>
    <col min="14855" max="14855" width="29.75" style="1" customWidth="1"/>
    <col min="14856" max="14856" width="14.125" style="1" bestFit="1" customWidth="1"/>
    <col min="14857" max="14857" width="12.5" style="1" bestFit="1" customWidth="1"/>
    <col min="14858" max="14858" width="15.125" style="1" bestFit="1" customWidth="1"/>
    <col min="14859" max="14859" width="14.125" style="1" bestFit="1" customWidth="1"/>
    <col min="14860" max="14860" width="12.5" style="1" bestFit="1" customWidth="1"/>
    <col min="14861" max="14861" width="15.125" style="1" bestFit="1" customWidth="1"/>
    <col min="14862" max="14862" width="17.125" style="1" bestFit="1" customWidth="1"/>
    <col min="14863" max="14863" width="14.875" style="1" bestFit="1" customWidth="1"/>
    <col min="14864" max="14864" width="17.125" style="1" bestFit="1" customWidth="1"/>
    <col min="14865" max="14865" width="17.375" style="1" bestFit="1" customWidth="1"/>
    <col min="14866" max="15102" width="6.875" style="1"/>
    <col min="15103" max="15103" width="5.5" style="1" customWidth="1"/>
    <col min="15104" max="15104" width="12" style="1" bestFit="1" customWidth="1"/>
    <col min="15105" max="15105" width="8.5" style="1" customWidth="1"/>
    <col min="15106" max="15106" width="9.5" style="1" customWidth="1"/>
    <col min="15107" max="15107" width="16.625" style="1" customWidth="1"/>
    <col min="15108" max="15108" width="28.625" style="1" customWidth="1"/>
    <col min="15109" max="15109" width="24.25" style="1" customWidth="1"/>
    <col min="15110" max="15110" width="20.5" style="1" bestFit="1" customWidth="1"/>
    <col min="15111" max="15111" width="29.75" style="1" customWidth="1"/>
    <col min="15112" max="15112" width="14.125" style="1" bestFit="1" customWidth="1"/>
    <col min="15113" max="15113" width="12.5" style="1" bestFit="1" customWidth="1"/>
    <col min="15114" max="15114" width="15.125" style="1" bestFit="1" customWidth="1"/>
    <col min="15115" max="15115" width="14.125" style="1" bestFit="1" customWidth="1"/>
    <col min="15116" max="15116" width="12.5" style="1" bestFit="1" customWidth="1"/>
    <col min="15117" max="15117" width="15.125" style="1" bestFit="1" customWidth="1"/>
    <col min="15118" max="15118" width="17.125" style="1" bestFit="1" customWidth="1"/>
    <col min="15119" max="15119" width="14.875" style="1" bestFit="1" customWidth="1"/>
    <col min="15120" max="15120" width="17.125" style="1" bestFit="1" customWidth="1"/>
    <col min="15121" max="15121" width="17.375" style="1" bestFit="1" customWidth="1"/>
    <col min="15122" max="15358" width="6.875" style="1"/>
    <col min="15359" max="15359" width="5.5" style="1" customWidth="1"/>
    <col min="15360" max="15360" width="12" style="1" bestFit="1" customWidth="1"/>
    <col min="15361" max="15361" width="8.5" style="1" customWidth="1"/>
    <col min="15362" max="15362" width="9.5" style="1" customWidth="1"/>
    <col min="15363" max="15363" width="16.625" style="1" customWidth="1"/>
    <col min="15364" max="15364" width="28.625" style="1" customWidth="1"/>
    <col min="15365" max="15365" width="24.25" style="1" customWidth="1"/>
    <col min="15366" max="15366" width="20.5" style="1" bestFit="1" customWidth="1"/>
    <col min="15367" max="15367" width="29.75" style="1" customWidth="1"/>
    <col min="15368" max="15368" width="14.125" style="1" bestFit="1" customWidth="1"/>
    <col min="15369" max="15369" width="12.5" style="1" bestFit="1" customWidth="1"/>
    <col min="15370" max="15370" width="15.125" style="1" bestFit="1" customWidth="1"/>
    <col min="15371" max="15371" width="14.125" style="1" bestFit="1" customWidth="1"/>
    <col min="15372" max="15372" width="12.5" style="1" bestFit="1" customWidth="1"/>
    <col min="15373" max="15373" width="15.125" style="1" bestFit="1" customWidth="1"/>
    <col min="15374" max="15374" width="17.125" style="1" bestFit="1" customWidth="1"/>
    <col min="15375" max="15375" width="14.875" style="1" bestFit="1" customWidth="1"/>
    <col min="15376" max="15376" width="17.125" style="1" bestFit="1" customWidth="1"/>
    <col min="15377" max="15377" width="17.375" style="1" bestFit="1" customWidth="1"/>
    <col min="15378" max="15614" width="6.875" style="1"/>
    <col min="15615" max="15615" width="5.5" style="1" customWidth="1"/>
    <col min="15616" max="15616" width="12" style="1" bestFit="1" customWidth="1"/>
    <col min="15617" max="15617" width="8.5" style="1" customWidth="1"/>
    <col min="15618" max="15618" width="9.5" style="1" customWidth="1"/>
    <col min="15619" max="15619" width="16.625" style="1" customWidth="1"/>
    <col min="15620" max="15620" width="28.625" style="1" customWidth="1"/>
    <col min="15621" max="15621" width="24.25" style="1" customWidth="1"/>
    <col min="15622" max="15622" width="20.5" style="1" bestFit="1" customWidth="1"/>
    <col min="15623" max="15623" width="29.75" style="1" customWidth="1"/>
    <col min="15624" max="15624" width="14.125" style="1" bestFit="1" customWidth="1"/>
    <col min="15625" max="15625" width="12.5" style="1" bestFit="1" customWidth="1"/>
    <col min="15626" max="15626" width="15.125" style="1" bestFit="1" customWidth="1"/>
    <col min="15627" max="15627" width="14.125" style="1" bestFit="1" customWidth="1"/>
    <col min="15628" max="15628" width="12.5" style="1" bestFit="1" customWidth="1"/>
    <col min="15629" max="15629" width="15.125" style="1" bestFit="1" customWidth="1"/>
    <col min="15630" max="15630" width="17.125" style="1" bestFit="1" customWidth="1"/>
    <col min="15631" max="15631" width="14.875" style="1" bestFit="1" customWidth="1"/>
    <col min="15632" max="15632" width="17.125" style="1" bestFit="1" customWidth="1"/>
    <col min="15633" max="15633" width="17.375" style="1" bestFit="1" customWidth="1"/>
    <col min="15634" max="15870" width="6.875" style="1"/>
    <col min="15871" max="15871" width="5.5" style="1" customWidth="1"/>
    <col min="15872" max="15872" width="12" style="1" bestFit="1" customWidth="1"/>
    <col min="15873" max="15873" width="8.5" style="1" customWidth="1"/>
    <col min="15874" max="15874" width="9.5" style="1" customWidth="1"/>
    <col min="15875" max="15875" width="16.625" style="1" customWidth="1"/>
    <col min="15876" max="15876" width="28.625" style="1" customWidth="1"/>
    <col min="15877" max="15877" width="24.25" style="1" customWidth="1"/>
    <col min="15878" max="15878" width="20.5" style="1" bestFit="1" customWidth="1"/>
    <col min="15879" max="15879" width="29.75" style="1" customWidth="1"/>
    <col min="15880" max="15880" width="14.125" style="1" bestFit="1" customWidth="1"/>
    <col min="15881" max="15881" width="12.5" style="1" bestFit="1" customWidth="1"/>
    <col min="15882" max="15882" width="15.125" style="1" bestFit="1" customWidth="1"/>
    <col min="15883" max="15883" width="14.125" style="1" bestFit="1" customWidth="1"/>
    <col min="15884" max="15884" width="12.5" style="1" bestFit="1" customWidth="1"/>
    <col min="15885" max="15885" width="15.125" style="1" bestFit="1" customWidth="1"/>
    <col min="15886" max="15886" width="17.125" style="1" bestFit="1" customWidth="1"/>
    <col min="15887" max="15887" width="14.875" style="1" bestFit="1" customWidth="1"/>
    <col min="15888" max="15888" width="17.125" style="1" bestFit="1" customWidth="1"/>
    <col min="15889" max="15889" width="17.375" style="1" bestFit="1" customWidth="1"/>
    <col min="15890" max="16126" width="6.875" style="1"/>
    <col min="16127" max="16127" width="5.5" style="1" customWidth="1"/>
    <col min="16128" max="16128" width="12" style="1" bestFit="1" customWidth="1"/>
    <col min="16129" max="16129" width="8.5" style="1" customWidth="1"/>
    <col min="16130" max="16130" width="9.5" style="1" customWidth="1"/>
    <col min="16131" max="16131" width="16.625" style="1" customWidth="1"/>
    <col min="16132" max="16132" width="28.625" style="1" customWidth="1"/>
    <col min="16133" max="16133" width="24.25" style="1" customWidth="1"/>
    <col min="16134" max="16134" width="20.5" style="1" bestFit="1" customWidth="1"/>
    <col min="16135" max="16135" width="29.75" style="1" customWidth="1"/>
    <col min="16136" max="16136" width="14.125" style="1" bestFit="1" customWidth="1"/>
    <col min="16137" max="16137" width="12.5" style="1" bestFit="1" customWidth="1"/>
    <col min="16138" max="16138" width="15.125" style="1" bestFit="1" customWidth="1"/>
    <col min="16139" max="16139" width="14.125" style="1" bestFit="1" customWidth="1"/>
    <col min="16140" max="16140" width="12.5" style="1" bestFit="1" customWidth="1"/>
    <col min="16141" max="16141" width="15.125" style="1" bestFit="1" customWidth="1"/>
    <col min="16142" max="16142" width="17.125" style="1" bestFit="1" customWidth="1"/>
    <col min="16143" max="16143" width="14.875" style="1" bestFit="1" customWidth="1"/>
    <col min="16144" max="16144" width="17.125" style="1" bestFit="1" customWidth="1"/>
    <col min="16145" max="16145" width="17.375" style="1" bestFit="1" customWidth="1"/>
    <col min="16146" max="16384" width="6.875" style="1"/>
  </cols>
  <sheetData>
    <row r="1" spans="1:18" ht="13.9" customHeight="1" x14ac:dyDescent="0.3">
      <c r="B1" s="2"/>
      <c r="C1" s="3"/>
      <c r="D1" s="3"/>
      <c r="E1" s="3"/>
      <c r="F1" s="3"/>
      <c r="G1" s="4"/>
      <c r="H1" s="5"/>
      <c r="I1" s="6"/>
      <c r="K1" s="7"/>
      <c r="M1" s="7"/>
      <c r="O1" s="7"/>
      <c r="Q1" s="9"/>
    </row>
    <row r="2" spans="1:18" ht="17.25" customHeight="1" x14ac:dyDescent="0.3">
      <c r="A2" s="3" t="s">
        <v>339</v>
      </c>
      <c r="B2" s="2"/>
      <c r="C2" s="3"/>
      <c r="D2" s="3"/>
      <c r="E2" s="3"/>
      <c r="F2" s="3"/>
      <c r="G2" s="4"/>
      <c r="H2" s="5"/>
      <c r="I2" s="11"/>
      <c r="K2" s="7"/>
      <c r="M2" s="7"/>
      <c r="O2" s="7"/>
      <c r="Q2" s="9"/>
    </row>
    <row r="3" spans="1:18" ht="13.9" customHeight="1" x14ac:dyDescent="0.25">
      <c r="A3" s="3"/>
      <c r="B3" s="2"/>
      <c r="C3" s="3"/>
      <c r="D3" s="3"/>
      <c r="E3" s="3"/>
      <c r="F3" s="3"/>
      <c r="G3" s="4"/>
      <c r="H3" s="12"/>
      <c r="I3" s="13"/>
      <c r="K3" s="14"/>
      <c r="M3" s="7"/>
      <c r="O3" s="15"/>
      <c r="Q3" s="9"/>
    </row>
    <row r="4" spans="1:18" ht="13.15" customHeight="1" x14ac:dyDescent="0.3">
      <c r="A4" s="3"/>
      <c r="B4" s="2"/>
      <c r="C4" s="3"/>
      <c r="D4" s="3"/>
      <c r="E4" s="3"/>
      <c r="F4" s="3"/>
      <c r="G4" s="4"/>
      <c r="H4" s="5"/>
      <c r="I4" s="6"/>
      <c r="J4" s="16">
        <f>J5-K5</f>
        <v>37450139.522500016</v>
      </c>
      <c r="K4" s="17"/>
      <c r="L4" s="16">
        <f>L5-M5</f>
        <v>10633070.033910081</v>
      </c>
      <c r="M4" s="17"/>
      <c r="N4" s="16"/>
      <c r="O4" s="16">
        <f>N5-O5</f>
        <v>48083209.55641</v>
      </c>
      <c r="P4" s="1"/>
      <c r="Q4" s="18"/>
    </row>
    <row r="5" spans="1:18" ht="13.15" customHeight="1" x14ac:dyDescent="0.85">
      <c r="A5" s="19"/>
      <c r="B5" s="20"/>
      <c r="C5" s="21"/>
      <c r="D5" s="22"/>
      <c r="E5" s="22"/>
      <c r="F5" s="22"/>
      <c r="G5" s="23"/>
      <c r="H5" s="24"/>
      <c r="I5" s="25">
        <f>SUBTOTAL(3,I8:I622)</f>
        <v>98</v>
      </c>
      <c r="J5" s="26">
        <f>SUBTOTAL(9,J7:J4042)</f>
        <v>37919020.53330002</v>
      </c>
      <c r="K5" s="26">
        <f t="shared" ref="K5:P5" si="0">SUBTOTAL(9,K7:K4042)</f>
        <v>468881.01080000045</v>
      </c>
      <c r="L5" s="26">
        <f t="shared" si="0"/>
        <v>106982768.22855011</v>
      </c>
      <c r="M5" s="26">
        <f t="shared" si="0"/>
        <v>96349698.194640025</v>
      </c>
      <c r="N5" s="26">
        <f t="shared" si="0"/>
        <v>49012168.86152</v>
      </c>
      <c r="O5" s="26">
        <f t="shared" si="0"/>
        <v>928959.30511000007</v>
      </c>
      <c r="P5" s="26">
        <f t="shared" si="0"/>
        <v>48083209.556409992</v>
      </c>
      <c r="Q5" s="26">
        <f>SUBTOTAL(9,Q7:Q4042)</f>
        <v>0</v>
      </c>
      <c r="R5" s="26">
        <f>SUBTOTAL(9,R7:R4042)</f>
        <v>48083209.556409992</v>
      </c>
    </row>
    <row r="6" spans="1:18" s="31" customFormat="1" ht="17.25" x14ac:dyDescent="0.2">
      <c r="A6" s="27" t="s">
        <v>340</v>
      </c>
      <c r="B6" s="27" t="s">
        <v>341</v>
      </c>
      <c r="C6" s="27" t="s">
        <v>342</v>
      </c>
      <c r="D6" s="27" t="s">
        <v>343</v>
      </c>
      <c r="E6" s="28" t="s">
        <v>344</v>
      </c>
      <c r="F6" s="28" t="s">
        <v>345</v>
      </c>
      <c r="G6" s="28" t="s">
        <v>346</v>
      </c>
      <c r="H6" s="29" t="s">
        <v>4093</v>
      </c>
      <c r="I6" s="27" t="s">
        <v>347</v>
      </c>
      <c r="J6" s="27" t="s">
        <v>348</v>
      </c>
      <c r="K6" s="29" t="s">
        <v>349</v>
      </c>
      <c r="L6" s="27" t="s">
        <v>350</v>
      </c>
      <c r="M6" s="29" t="s">
        <v>351</v>
      </c>
      <c r="N6" s="27" t="s">
        <v>352</v>
      </c>
      <c r="O6" s="30" t="s">
        <v>353</v>
      </c>
      <c r="P6" s="27" t="s">
        <v>354</v>
      </c>
      <c r="Q6" s="29" t="s">
        <v>355</v>
      </c>
      <c r="R6" s="27" t="s">
        <v>4094</v>
      </c>
    </row>
    <row r="7" spans="1:18" ht="15" hidden="1" x14ac:dyDescent="0.2">
      <c r="A7" s="32">
        <v>1</v>
      </c>
      <c r="B7" s="33">
        <v>10301</v>
      </c>
      <c r="C7" s="34" t="s">
        <v>356</v>
      </c>
      <c r="D7" s="35" t="s">
        <v>357</v>
      </c>
      <c r="E7" s="35" t="s">
        <v>358</v>
      </c>
      <c r="F7" s="35" t="s">
        <v>359</v>
      </c>
      <c r="G7" s="35" t="s">
        <v>359</v>
      </c>
      <c r="H7" s="35">
        <v>0</v>
      </c>
      <c r="I7" s="36" t="s">
        <v>360</v>
      </c>
      <c r="J7" s="37">
        <v>0</v>
      </c>
      <c r="K7" s="38">
        <v>0</v>
      </c>
      <c r="L7" s="37">
        <v>976155</v>
      </c>
      <c r="M7" s="37">
        <v>0</v>
      </c>
      <c r="N7" s="37">
        <f t="shared" ref="N7:N70" si="1">IF((J7+L7)-(K7+M7)&lt;0,0,(J7+L7)-(K7+M7))</f>
        <v>976155</v>
      </c>
      <c r="O7" s="39">
        <f t="shared" ref="O7:O70" si="2">-IF((J7+L7)-(K7+M7)&lt;0,(J7+L7)-(K7+M7),0)</f>
        <v>0</v>
      </c>
      <c r="P7" s="10">
        <f t="shared" ref="P7:P70" si="3">N7-O7</f>
        <v>976155</v>
      </c>
      <c r="Q7" s="40">
        <v>0</v>
      </c>
      <c r="R7" s="10">
        <f t="shared" ref="R7:R70" si="4">P7-Q7</f>
        <v>976155</v>
      </c>
    </row>
    <row r="8" spans="1:18" ht="15" hidden="1" x14ac:dyDescent="0.2">
      <c r="A8" s="32">
        <v>2</v>
      </c>
      <c r="B8" s="33">
        <v>10302</v>
      </c>
      <c r="C8" s="34" t="s">
        <v>356</v>
      </c>
      <c r="D8" s="35" t="s">
        <v>357</v>
      </c>
      <c r="E8" s="35" t="s">
        <v>358</v>
      </c>
      <c r="F8" s="35" t="s">
        <v>359</v>
      </c>
      <c r="G8" s="35" t="s">
        <v>359</v>
      </c>
      <c r="H8" s="35">
        <v>0</v>
      </c>
      <c r="I8" s="36" t="s">
        <v>360</v>
      </c>
      <c r="J8" s="37">
        <v>229904.62</v>
      </c>
      <c r="K8" s="38">
        <v>0</v>
      </c>
      <c r="L8" s="37">
        <v>18947102.359999999</v>
      </c>
      <c r="M8" s="37">
        <v>1364898.92</v>
      </c>
      <c r="N8" s="37">
        <f t="shared" si="1"/>
        <v>17812108.060000002</v>
      </c>
      <c r="O8" s="39">
        <f t="shared" si="2"/>
        <v>0</v>
      </c>
      <c r="P8" s="10">
        <f t="shared" si="3"/>
        <v>17812108.060000002</v>
      </c>
      <c r="Q8" s="40">
        <v>0</v>
      </c>
      <c r="R8" s="10">
        <f t="shared" si="4"/>
        <v>17812108.060000002</v>
      </c>
    </row>
    <row r="9" spans="1:18" ht="15" hidden="1" x14ac:dyDescent="0.2">
      <c r="A9" s="32">
        <v>3</v>
      </c>
      <c r="B9" s="33">
        <v>10303</v>
      </c>
      <c r="C9" s="34" t="s">
        <v>356</v>
      </c>
      <c r="D9" s="35" t="s">
        <v>357</v>
      </c>
      <c r="E9" s="35" t="s">
        <v>358</v>
      </c>
      <c r="F9" s="35" t="s">
        <v>359</v>
      </c>
      <c r="G9" s="35" t="s">
        <v>359</v>
      </c>
      <c r="H9" s="35">
        <v>0</v>
      </c>
      <c r="I9" s="36" t="s">
        <v>361</v>
      </c>
      <c r="J9" s="37">
        <v>0</v>
      </c>
      <c r="K9" s="38">
        <v>0</v>
      </c>
      <c r="L9" s="37">
        <v>0</v>
      </c>
      <c r="M9" s="37">
        <v>0</v>
      </c>
      <c r="N9" s="37">
        <f t="shared" si="1"/>
        <v>0</v>
      </c>
      <c r="O9" s="39">
        <f t="shared" si="2"/>
        <v>0</v>
      </c>
      <c r="P9" s="10">
        <f t="shared" si="3"/>
        <v>0</v>
      </c>
      <c r="Q9" s="40">
        <v>0</v>
      </c>
      <c r="R9" s="10">
        <f t="shared" si="4"/>
        <v>0</v>
      </c>
    </row>
    <row r="10" spans="1:18" ht="15" hidden="1" x14ac:dyDescent="0.2">
      <c r="A10" s="32">
        <v>4</v>
      </c>
      <c r="B10" s="33">
        <v>10304</v>
      </c>
      <c r="C10" s="34" t="s">
        <v>356</v>
      </c>
      <c r="D10" s="35" t="s">
        <v>357</v>
      </c>
      <c r="E10" s="35" t="s">
        <v>358</v>
      </c>
      <c r="F10" s="35" t="s">
        <v>359</v>
      </c>
      <c r="G10" s="35" t="s">
        <v>359</v>
      </c>
      <c r="H10" s="35">
        <v>0</v>
      </c>
      <c r="I10" s="36" t="s">
        <v>362</v>
      </c>
      <c r="J10" s="37">
        <v>0</v>
      </c>
      <c r="K10" s="38">
        <v>0</v>
      </c>
      <c r="L10" s="37">
        <v>0</v>
      </c>
      <c r="M10" s="37">
        <v>0</v>
      </c>
      <c r="N10" s="37">
        <f t="shared" si="1"/>
        <v>0</v>
      </c>
      <c r="O10" s="39">
        <f t="shared" si="2"/>
        <v>0</v>
      </c>
      <c r="P10" s="10">
        <f t="shared" si="3"/>
        <v>0</v>
      </c>
      <c r="Q10" s="40">
        <v>0</v>
      </c>
      <c r="R10" s="10">
        <f t="shared" si="4"/>
        <v>0</v>
      </c>
    </row>
    <row r="11" spans="1:18" ht="15" hidden="1" x14ac:dyDescent="0.2">
      <c r="A11" s="32">
        <v>5</v>
      </c>
      <c r="B11" s="33">
        <v>20238</v>
      </c>
      <c r="C11" s="34" t="s">
        <v>356</v>
      </c>
      <c r="D11" s="35" t="s">
        <v>357</v>
      </c>
      <c r="E11" s="35" t="s">
        <v>363</v>
      </c>
      <c r="F11" s="35" t="s">
        <v>364</v>
      </c>
      <c r="G11" s="35" t="s">
        <v>365</v>
      </c>
      <c r="H11" s="35">
        <v>0</v>
      </c>
      <c r="I11" s="36" t="s">
        <v>366</v>
      </c>
      <c r="J11" s="37">
        <v>0</v>
      </c>
      <c r="K11" s="38">
        <v>0</v>
      </c>
      <c r="L11" s="37">
        <v>0</v>
      </c>
      <c r="M11" s="37">
        <v>0</v>
      </c>
      <c r="N11" s="37">
        <f t="shared" si="1"/>
        <v>0</v>
      </c>
      <c r="O11" s="39">
        <f t="shared" si="2"/>
        <v>0</v>
      </c>
      <c r="P11" s="10">
        <f t="shared" si="3"/>
        <v>0</v>
      </c>
      <c r="Q11" s="40">
        <v>0</v>
      </c>
      <c r="R11" s="10">
        <f t="shared" si="4"/>
        <v>0</v>
      </c>
    </row>
    <row r="12" spans="1:18" ht="15" hidden="1" x14ac:dyDescent="0.2">
      <c r="A12" s="32">
        <v>6</v>
      </c>
      <c r="B12" s="33">
        <v>20239</v>
      </c>
      <c r="C12" s="34" t="s">
        <v>356</v>
      </c>
      <c r="D12" s="35" t="s">
        <v>357</v>
      </c>
      <c r="E12" s="35" t="s">
        <v>363</v>
      </c>
      <c r="F12" s="35" t="s">
        <v>364</v>
      </c>
      <c r="G12" s="35" t="s">
        <v>365</v>
      </c>
      <c r="H12" s="35">
        <v>0</v>
      </c>
      <c r="I12" s="36" t="s">
        <v>367</v>
      </c>
      <c r="J12" s="37">
        <v>0</v>
      </c>
      <c r="K12" s="38">
        <v>0</v>
      </c>
      <c r="L12" s="37">
        <v>0</v>
      </c>
      <c r="M12" s="37">
        <v>0</v>
      </c>
      <c r="N12" s="37">
        <f t="shared" si="1"/>
        <v>0</v>
      </c>
      <c r="O12" s="39">
        <f t="shared" si="2"/>
        <v>0</v>
      </c>
      <c r="P12" s="10">
        <f t="shared" si="3"/>
        <v>0</v>
      </c>
      <c r="Q12" s="40">
        <v>0</v>
      </c>
      <c r="R12" s="10">
        <f t="shared" si="4"/>
        <v>0</v>
      </c>
    </row>
    <row r="13" spans="1:18" ht="15" hidden="1" x14ac:dyDescent="0.2">
      <c r="A13" s="32">
        <v>7</v>
      </c>
      <c r="B13" s="33">
        <v>20240</v>
      </c>
      <c r="C13" s="34" t="s">
        <v>356</v>
      </c>
      <c r="D13" s="35" t="s">
        <v>357</v>
      </c>
      <c r="E13" s="35" t="s">
        <v>363</v>
      </c>
      <c r="F13" s="35" t="s">
        <v>364</v>
      </c>
      <c r="G13" s="35" t="s">
        <v>365</v>
      </c>
      <c r="H13" s="35">
        <v>0</v>
      </c>
      <c r="I13" s="36" t="s">
        <v>368</v>
      </c>
      <c r="J13" s="37">
        <v>0</v>
      </c>
      <c r="K13" s="38">
        <v>0</v>
      </c>
      <c r="L13" s="37">
        <v>0</v>
      </c>
      <c r="M13" s="37">
        <v>0</v>
      </c>
      <c r="N13" s="37">
        <f t="shared" si="1"/>
        <v>0</v>
      </c>
      <c r="O13" s="39">
        <f t="shared" si="2"/>
        <v>0</v>
      </c>
      <c r="P13" s="10">
        <f t="shared" si="3"/>
        <v>0</v>
      </c>
      <c r="Q13" s="40">
        <v>0</v>
      </c>
      <c r="R13" s="10">
        <f t="shared" si="4"/>
        <v>0</v>
      </c>
    </row>
    <row r="14" spans="1:18" ht="15" hidden="1" x14ac:dyDescent="0.2">
      <c r="A14" s="32">
        <v>8</v>
      </c>
      <c r="B14" s="33">
        <v>20241</v>
      </c>
      <c r="C14" s="34" t="s">
        <v>356</v>
      </c>
      <c r="D14" s="35" t="s">
        <v>357</v>
      </c>
      <c r="E14" s="35" t="s">
        <v>363</v>
      </c>
      <c r="F14" s="35" t="s">
        <v>364</v>
      </c>
      <c r="G14" s="35" t="s">
        <v>365</v>
      </c>
      <c r="H14" s="35">
        <v>0</v>
      </c>
      <c r="I14" s="36" t="s">
        <v>369</v>
      </c>
      <c r="J14" s="37">
        <v>0</v>
      </c>
      <c r="K14" s="38">
        <v>0</v>
      </c>
      <c r="L14" s="37">
        <v>0</v>
      </c>
      <c r="M14" s="37">
        <v>0</v>
      </c>
      <c r="N14" s="37">
        <f t="shared" si="1"/>
        <v>0</v>
      </c>
      <c r="O14" s="39">
        <f t="shared" si="2"/>
        <v>0</v>
      </c>
      <c r="P14" s="10">
        <f t="shared" si="3"/>
        <v>0</v>
      </c>
      <c r="Q14" s="40">
        <v>0</v>
      </c>
      <c r="R14" s="10">
        <f t="shared" si="4"/>
        <v>0</v>
      </c>
    </row>
    <row r="15" spans="1:18" ht="15" hidden="1" x14ac:dyDescent="0.2">
      <c r="A15" s="32">
        <v>9</v>
      </c>
      <c r="B15" s="33">
        <v>20242</v>
      </c>
      <c r="C15" s="34" t="s">
        <v>356</v>
      </c>
      <c r="D15" s="35" t="s">
        <v>357</v>
      </c>
      <c r="E15" s="35" t="s">
        <v>363</v>
      </c>
      <c r="F15" s="35" t="s">
        <v>364</v>
      </c>
      <c r="G15" s="35" t="s">
        <v>365</v>
      </c>
      <c r="H15" s="35">
        <v>0</v>
      </c>
      <c r="I15" s="36" t="s">
        <v>370</v>
      </c>
      <c r="J15" s="37">
        <v>0</v>
      </c>
      <c r="K15" s="38">
        <v>0</v>
      </c>
      <c r="L15" s="37">
        <v>0</v>
      </c>
      <c r="M15" s="37">
        <v>0</v>
      </c>
      <c r="N15" s="37">
        <f t="shared" si="1"/>
        <v>0</v>
      </c>
      <c r="O15" s="39">
        <f t="shared" si="2"/>
        <v>0</v>
      </c>
      <c r="P15" s="10">
        <f t="shared" si="3"/>
        <v>0</v>
      </c>
      <c r="Q15" s="40">
        <v>0</v>
      </c>
      <c r="R15" s="10">
        <f t="shared" si="4"/>
        <v>0</v>
      </c>
    </row>
    <row r="16" spans="1:18" ht="15" hidden="1" x14ac:dyDescent="0.2">
      <c r="A16" s="32">
        <v>10</v>
      </c>
      <c r="B16" s="33">
        <v>20243</v>
      </c>
      <c r="C16" s="34" t="s">
        <v>356</v>
      </c>
      <c r="D16" s="35" t="s">
        <v>357</v>
      </c>
      <c r="E16" s="35" t="s">
        <v>363</v>
      </c>
      <c r="F16" s="35" t="s">
        <v>364</v>
      </c>
      <c r="G16" s="35" t="s">
        <v>365</v>
      </c>
      <c r="H16" s="35">
        <v>0</v>
      </c>
      <c r="I16" s="36" t="s">
        <v>371</v>
      </c>
      <c r="J16" s="37">
        <v>0</v>
      </c>
      <c r="K16" s="38">
        <v>0</v>
      </c>
      <c r="L16" s="37">
        <v>0</v>
      </c>
      <c r="M16" s="37">
        <v>0</v>
      </c>
      <c r="N16" s="37">
        <f t="shared" si="1"/>
        <v>0</v>
      </c>
      <c r="O16" s="39">
        <f t="shared" si="2"/>
        <v>0</v>
      </c>
      <c r="P16" s="10">
        <f t="shared" si="3"/>
        <v>0</v>
      </c>
      <c r="Q16" s="40">
        <v>0</v>
      </c>
      <c r="R16" s="10">
        <f t="shared" si="4"/>
        <v>0</v>
      </c>
    </row>
    <row r="17" spans="1:18" ht="15" hidden="1" x14ac:dyDescent="0.2">
      <c r="A17" s="32">
        <v>11</v>
      </c>
      <c r="B17" s="33">
        <v>20244</v>
      </c>
      <c r="C17" s="34" t="s">
        <v>356</v>
      </c>
      <c r="D17" s="35" t="s">
        <v>357</v>
      </c>
      <c r="E17" s="35" t="s">
        <v>363</v>
      </c>
      <c r="F17" s="35" t="s">
        <v>364</v>
      </c>
      <c r="G17" s="35" t="s">
        <v>365</v>
      </c>
      <c r="H17" s="35">
        <v>0</v>
      </c>
      <c r="I17" s="36" t="s">
        <v>372</v>
      </c>
      <c r="J17" s="37">
        <v>0</v>
      </c>
      <c r="K17" s="38">
        <v>0</v>
      </c>
      <c r="L17" s="37">
        <v>0</v>
      </c>
      <c r="M17" s="37">
        <v>0</v>
      </c>
      <c r="N17" s="37">
        <f t="shared" si="1"/>
        <v>0</v>
      </c>
      <c r="O17" s="39">
        <f t="shared" si="2"/>
        <v>0</v>
      </c>
      <c r="P17" s="10">
        <f t="shared" si="3"/>
        <v>0</v>
      </c>
      <c r="Q17" s="40">
        <v>0</v>
      </c>
      <c r="R17" s="10">
        <f t="shared" si="4"/>
        <v>0</v>
      </c>
    </row>
    <row r="18" spans="1:18" ht="15" hidden="1" x14ac:dyDescent="0.2">
      <c r="A18" s="32">
        <v>12</v>
      </c>
      <c r="B18" s="33">
        <v>20245</v>
      </c>
      <c r="C18" s="34" t="s">
        <v>356</v>
      </c>
      <c r="D18" s="35" t="s">
        <v>357</v>
      </c>
      <c r="E18" s="35" t="s">
        <v>363</v>
      </c>
      <c r="F18" s="35" t="s">
        <v>364</v>
      </c>
      <c r="G18" s="35" t="s">
        <v>365</v>
      </c>
      <c r="H18" s="35">
        <v>0</v>
      </c>
      <c r="I18" s="36" t="s">
        <v>373</v>
      </c>
      <c r="J18" s="37">
        <v>0</v>
      </c>
      <c r="K18" s="38">
        <v>0</v>
      </c>
      <c r="L18" s="37">
        <v>0</v>
      </c>
      <c r="M18" s="37">
        <v>0</v>
      </c>
      <c r="N18" s="37">
        <f t="shared" si="1"/>
        <v>0</v>
      </c>
      <c r="O18" s="39">
        <f t="shared" si="2"/>
        <v>0</v>
      </c>
      <c r="P18" s="10">
        <f t="shared" si="3"/>
        <v>0</v>
      </c>
      <c r="Q18" s="40">
        <v>0</v>
      </c>
      <c r="R18" s="10">
        <f t="shared" si="4"/>
        <v>0</v>
      </c>
    </row>
    <row r="19" spans="1:18" ht="15" hidden="1" x14ac:dyDescent="0.2">
      <c r="A19" s="32">
        <v>13</v>
      </c>
      <c r="B19" s="33">
        <v>20246</v>
      </c>
      <c r="C19" s="34" t="s">
        <v>356</v>
      </c>
      <c r="D19" s="35" t="s">
        <v>357</v>
      </c>
      <c r="E19" s="35" t="s">
        <v>363</v>
      </c>
      <c r="F19" s="35" t="s">
        <v>364</v>
      </c>
      <c r="G19" s="35" t="s">
        <v>365</v>
      </c>
      <c r="H19" s="35">
        <v>0</v>
      </c>
      <c r="I19" s="36" t="s">
        <v>374</v>
      </c>
      <c r="J19" s="37">
        <v>0</v>
      </c>
      <c r="K19" s="38">
        <v>0</v>
      </c>
      <c r="L19" s="37">
        <v>0</v>
      </c>
      <c r="M19" s="37">
        <v>0</v>
      </c>
      <c r="N19" s="37">
        <f t="shared" si="1"/>
        <v>0</v>
      </c>
      <c r="O19" s="39">
        <f t="shared" si="2"/>
        <v>0</v>
      </c>
      <c r="P19" s="10">
        <f t="shared" si="3"/>
        <v>0</v>
      </c>
      <c r="Q19" s="40">
        <v>0</v>
      </c>
      <c r="R19" s="10">
        <f t="shared" si="4"/>
        <v>0</v>
      </c>
    </row>
    <row r="20" spans="1:18" ht="15" hidden="1" x14ac:dyDescent="0.2">
      <c r="A20" s="32">
        <v>14</v>
      </c>
      <c r="B20" s="33">
        <v>20247</v>
      </c>
      <c r="C20" s="34" t="s">
        <v>356</v>
      </c>
      <c r="D20" s="35" t="s">
        <v>357</v>
      </c>
      <c r="E20" s="35" t="s">
        <v>363</v>
      </c>
      <c r="F20" s="35" t="s">
        <v>364</v>
      </c>
      <c r="G20" s="35" t="s">
        <v>365</v>
      </c>
      <c r="H20" s="35">
        <v>0</v>
      </c>
      <c r="I20" s="36" t="s">
        <v>375</v>
      </c>
      <c r="J20" s="37">
        <v>0</v>
      </c>
      <c r="K20" s="38">
        <v>0</v>
      </c>
      <c r="L20" s="37">
        <v>0</v>
      </c>
      <c r="M20" s="37">
        <v>0</v>
      </c>
      <c r="N20" s="37">
        <f t="shared" si="1"/>
        <v>0</v>
      </c>
      <c r="O20" s="39">
        <f t="shared" si="2"/>
        <v>0</v>
      </c>
      <c r="P20" s="10">
        <f t="shared" si="3"/>
        <v>0</v>
      </c>
      <c r="Q20" s="40">
        <v>0</v>
      </c>
      <c r="R20" s="10">
        <f t="shared" si="4"/>
        <v>0</v>
      </c>
    </row>
    <row r="21" spans="1:18" ht="15" hidden="1" x14ac:dyDescent="0.2">
      <c r="A21" s="32">
        <v>15</v>
      </c>
      <c r="B21" s="33">
        <v>20248</v>
      </c>
      <c r="C21" s="34" t="s">
        <v>356</v>
      </c>
      <c r="D21" s="35" t="s">
        <v>357</v>
      </c>
      <c r="E21" s="35" t="s">
        <v>363</v>
      </c>
      <c r="F21" s="35" t="s">
        <v>364</v>
      </c>
      <c r="G21" s="35" t="s">
        <v>365</v>
      </c>
      <c r="H21" s="35">
        <v>0</v>
      </c>
      <c r="I21" s="36" t="s">
        <v>376</v>
      </c>
      <c r="J21" s="37">
        <v>0</v>
      </c>
      <c r="K21" s="38">
        <v>0</v>
      </c>
      <c r="L21" s="37">
        <v>0</v>
      </c>
      <c r="M21" s="37">
        <v>0</v>
      </c>
      <c r="N21" s="37">
        <f t="shared" si="1"/>
        <v>0</v>
      </c>
      <c r="O21" s="39">
        <f t="shared" si="2"/>
        <v>0</v>
      </c>
      <c r="P21" s="10">
        <f t="shared" si="3"/>
        <v>0</v>
      </c>
      <c r="Q21" s="40">
        <v>0</v>
      </c>
      <c r="R21" s="10">
        <f t="shared" si="4"/>
        <v>0</v>
      </c>
    </row>
    <row r="22" spans="1:18" ht="15" hidden="1" x14ac:dyDescent="0.2">
      <c r="A22" s="32">
        <v>16</v>
      </c>
      <c r="B22" s="33">
        <v>20249</v>
      </c>
      <c r="C22" s="34" t="s">
        <v>356</v>
      </c>
      <c r="D22" s="35" t="s">
        <v>357</v>
      </c>
      <c r="E22" s="35" t="s">
        <v>363</v>
      </c>
      <c r="F22" s="35" t="s">
        <v>364</v>
      </c>
      <c r="G22" s="35" t="s">
        <v>365</v>
      </c>
      <c r="H22" s="35">
        <v>0</v>
      </c>
      <c r="I22" s="36" t="s">
        <v>377</v>
      </c>
      <c r="J22" s="37">
        <v>0</v>
      </c>
      <c r="K22" s="38">
        <v>0</v>
      </c>
      <c r="L22" s="37">
        <v>0</v>
      </c>
      <c r="M22" s="37">
        <v>0</v>
      </c>
      <c r="N22" s="37">
        <f t="shared" si="1"/>
        <v>0</v>
      </c>
      <c r="O22" s="39">
        <f t="shared" si="2"/>
        <v>0</v>
      </c>
      <c r="P22" s="10">
        <f t="shared" si="3"/>
        <v>0</v>
      </c>
      <c r="Q22" s="40">
        <v>0</v>
      </c>
      <c r="R22" s="10">
        <f t="shared" si="4"/>
        <v>0</v>
      </c>
    </row>
    <row r="23" spans="1:18" ht="15" hidden="1" x14ac:dyDescent="0.2">
      <c r="A23" s="32">
        <v>17</v>
      </c>
      <c r="B23" s="33">
        <v>20250</v>
      </c>
      <c r="C23" s="34" t="s">
        <v>356</v>
      </c>
      <c r="D23" s="35" t="s">
        <v>357</v>
      </c>
      <c r="E23" s="35" t="s">
        <v>363</v>
      </c>
      <c r="F23" s="35" t="s">
        <v>364</v>
      </c>
      <c r="G23" s="35" t="s">
        <v>365</v>
      </c>
      <c r="H23" s="35">
        <v>0</v>
      </c>
      <c r="I23" s="36" t="s">
        <v>378</v>
      </c>
      <c r="J23" s="37">
        <v>0</v>
      </c>
      <c r="K23" s="38">
        <v>492690.58</v>
      </c>
      <c r="L23" s="37">
        <v>778662.87</v>
      </c>
      <c r="M23" s="37">
        <v>285972.28999999998</v>
      </c>
      <c r="N23" s="37">
        <f t="shared" si="1"/>
        <v>0</v>
      </c>
      <c r="O23" s="39">
        <f t="shared" si="2"/>
        <v>0</v>
      </c>
      <c r="P23" s="10">
        <f t="shared" si="3"/>
        <v>0</v>
      </c>
      <c r="Q23" s="40">
        <v>0</v>
      </c>
      <c r="R23" s="10">
        <f t="shared" si="4"/>
        <v>0</v>
      </c>
    </row>
    <row r="24" spans="1:18" ht="15" hidden="1" x14ac:dyDescent="0.2">
      <c r="A24" s="32">
        <v>18</v>
      </c>
      <c r="B24" s="33">
        <v>20251</v>
      </c>
      <c r="C24" s="34" t="s">
        <v>356</v>
      </c>
      <c r="D24" s="35" t="s">
        <v>357</v>
      </c>
      <c r="E24" s="35" t="s">
        <v>363</v>
      </c>
      <c r="F24" s="35" t="s">
        <v>364</v>
      </c>
      <c r="G24" s="35" t="s">
        <v>365</v>
      </c>
      <c r="H24" s="35">
        <v>0</v>
      </c>
      <c r="I24" s="36" t="s">
        <v>379</v>
      </c>
      <c r="J24" s="37">
        <v>0</v>
      </c>
      <c r="K24" s="38">
        <v>115119</v>
      </c>
      <c r="L24" s="37">
        <v>392296.9</v>
      </c>
      <c r="M24" s="37">
        <v>277177.90000000002</v>
      </c>
      <c r="N24" s="37">
        <f t="shared" si="1"/>
        <v>0</v>
      </c>
      <c r="O24" s="39">
        <f t="shared" si="2"/>
        <v>0</v>
      </c>
      <c r="P24" s="10">
        <f t="shared" si="3"/>
        <v>0</v>
      </c>
      <c r="Q24" s="40">
        <v>0</v>
      </c>
      <c r="R24" s="10">
        <f t="shared" si="4"/>
        <v>0</v>
      </c>
    </row>
    <row r="25" spans="1:18" ht="15" hidden="1" x14ac:dyDescent="0.2">
      <c r="A25" s="32">
        <v>19</v>
      </c>
      <c r="B25" s="33">
        <v>20252</v>
      </c>
      <c r="C25" s="34" t="s">
        <v>356</v>
      </c>
      <c r="D25" s="35" t="s">
        <v>357</v>
      </c>
      <c r="E25" s="35" t="s">
        <v>363</v>
      </c>
      <c r="F25" s="35" t="s">
        <v>364</v>
      </c>
      <c r="G25" s="35" t="s">
        <v>365</v>
      </c>
      <c r="H25" s="35">
        <v>0</v>
      </c>
      <c r="I25" s="36" t="s">
        <v>380</v>
      </c>
      <c r="J25" s="37">
        <v>0</v>
      </c>
      <c r="K25" s="38">
        <v>233433</v>
      </c>
      <c r="L25" s="37">
        <v>494039</v>
      </c>
      <c r="M25" s="37">
        <v>260606</v>
      </c>
      <c r="N25" s="37">
        <f t="shared" si="1"/>
        <v>0</v>
      </c>
      <c r="O25" s="39">
        <f t="shared" si="2"/>
        <v>0</v>
      </c>
      <c r="P25" s="10">
        <f t="shared" si="3"/>
        <v>0</v>
      </c>
      <c r="Q25" s="40">
        <v>0</v>
      </c>
      <c r="R25" s="10">
        <f t="shared" si="4"/>
        <v>0</v>
      </c>
    </row>
    <row r="26" spans="1:18" ht="15" hidden="1" x14ac:dyDescent="0.2">
      <c r="A26" s="32">
        <v>20</v>
      </c>
      <c r="B26" s="33">
        <v>20253</v>
      </c>
      <c r="C26" s="34" t="s">
        <v>356</v>
      </c>
      <c r="D26" s="35" t="s">
        <v>357</v>
      </c>
      <c r="E26" s="35" t="s">
        <v>363</v>
      </c>
      <c r="F26" s="35" t="s">
        <v>364</v>
      </c>
      <c r="G26" s="35" t="s">
        <v>365</v>
      </c>
      <c r="H26" s="35">
        <v>0</v>
      </c>
      <c r="I26" s="36" t="s">
        <v>381</v>
      </c>
      <c r="J26" s="37">
        <v>0</v>
      </c>
      <c r="K26" s="38">
        <v>230238</v>
      </c>
      <c r="L26" s="37">
        <v>826481</v>
      </c>
      <c r="M26" s="37">
        <v>596243</v>
      </c>
      <c r="N26" s="37">
        <f t="shared" si="1"/>
        <v>0</v>
      </c>
      <c r="O26" s="39">
        <f t="shared" si="2"/>
        <v>0</v>
      </c>
      <c r="P26" s="10">
        <f t="shared" si="3"/>
        <v>0</v>
      </c>
      <c r="Q26" s="40">
        <v>0</v>
      </c>
      <c r="R26" s="10">
        <f t="shared" si="4"/>
        <v>0</v>
      </c>
    </row>
    <row r="27" spans="1:18" ht="15" hidden="1" x14ac:dyDescent="0.2">
      <c r="A27" s="32">
        <v>21</v>
      </c>
      <c r="B27" s="33">
        <v>20254</v>
      </c>
      <c r="C27" s="34" t="s">
        <v>356</v>
      </c>
      <c r="D27" s="35" t="s">
        <v>357</v>
      </c>
      <c r="E27" s="35" t="s">
        <v>363</v>
      </c>
      <c r="F27" s="35" t="s">
        <v>364</v>
      </c>
      <c r="G27" s="35" t="s">
        <v>365</v>
      </c>
      <c r="H27" s="35">
        <v>0</v>
      </c>
      <c r="I27" s="36" t="s">
        <v>382</v>
      </c>
      <c r="J27" s="37">
        <v>0</v>
      </c>
      <c r="K27" s="38">
        <v>0</v>
      </c>
      <c r="L27" s="37">
        <v>640179.18000000005</v>
      </c>
      <c r="M27" s="37">
        <v>640179.18000000005</v>
      </c>
      <c r="N27" s="37">
        <f t="shared" si="1"/>
        <v>0</v>
      </c>
      <c r="O27" s="39">
        <f t="shared" si="2"/>
        <v>0</v>
      </c>
      <c r="P27" s="10">
        <f t="shared" si="3"/>
        <v>0</v>
      </c>
      <c r="Q27" s="40">
        <v>0</v>
      </c>
      <c r="R27" s="10">
        <f t="shared" si="4"/>
        <v>0</v>
      </c>
    </row>
    <row r="28" spans="1:18" ht="15" hidden="1" x14ac:dyDescent="0.2">
      <c r="A28" s="32">
        <v>22</v>
      </c>
      <c r="B28" s="33">
        <v>20255</v>
      </c>
      <c r="C28" s="34" t="s">
        <v>356</v>
      </c>
      <c r="D28" s="35" t="s">
        <v>357</v>
      </c>
      <c r="E28" s="35" t="s">
        <v>363</v>
      </c>
      <c r="F28" s="35" t="s">
        <v>364</v>
      </c>
      <c r="G28" s="35" t="s">
        <v>365</v>
      </c>
      <c r="H28" s="35">
        <v>0</v>
      </c>
      <c r="I28" s="36" t="s">
        <v>383</v>
      </c>
      <c r="J28" s="37">
        <v>0</v>
      </c>
      <c r="K28" s="38">
        <v>0</v>
      </c>
      <c r="L28" s="37">
        <v>718860</v>
      </c>
      <c r="M28" s="37">
        <v>718860</v>
      </c>
      <c r="N28" s="37">
        <f t="shared" si="1"/>
        <v>0</v>
      </c>
      <c r="O28" s="39">
        <f t="shared" si="2"/>
        <v>0</v>
      </c>
      <c r="P28" s="10">
        <f t="shared" si="3"/>
        <v>0</v>
      </c>
      <c r="Q28" s="40">
        <v>0</v>
      </c>
      <c r="R28" s="10">
        <f t="shared" si="4"/>
        <v>0</v>
      </c>
    </row>
    <row r="29" spans="1:18" ht="15" hidden="1" x14ac:dyDescent="0.2">
      <c r="A29" s="32">
        <v>23</v>
      </c>
      <c r="B29" s="33">
        <v>20256</v>
      </c>
      <c r="C29" s="34" t="s">
        <v>356</v>
      </c>
      <c r="D29" s="35" t="s">
        <v>357</v>
      </c>
      <c r="E29" s="35" t="s">
        <v>363</v>
      </c>
      <c r="F29" s="35" t="s">
        <v>364</v>
      </c>
      <c r="G29" s="35" t="s">
        <v>365</v>
      </c>
      <c r="H29" s="35">
        <v>0</v>
      </c>
      <c r="I29" s="36" t="s">
        <v>384</v>
      </c>
      <c r="J29" s="37">
        <v>0</v>
      </c>
      <c r="K29" s="38">
        <v>0</v>
      </c>
      <c r="L29" s="37">
        <v>1067087</v>
      </c>
      <c r="M29" s="37">
        <v>1067087</v>
      </c>
      <c r="N29" s="37">
        <f t="shared" si="1"/>
        <v>0</v>
      </c>
      <c r="O29" s="39">
        <f t="shared" si="2"/>
        <v>0</v>
      </c>
      <c r="P29" s="10">
        <f t="shared" si="3"/>
        <v>0</v>
      </c>
      <c r="Q29" s="40">
        <v>0</v>
      </c>
      <c r="R29" s="10">
        <f t="shared" si="4"/>
        <v>0</v>
      </c>
    </row>
    <row r="30" spans="1:18" ht="15" hidden="1" x14ac:dyDescent="0.2">
      <c r="A30" s="32">
        <v>24</v>
      </c>
      <c r="B30" s="33">
        <v>20257</v>
      </c>
      <c r="C30" s="34" t="s">
        <v>356</v>
      </c>
      <c r="D30" s="35" t="s">
        <v>357</v>
      </c>
      <c r="E30" s="35" t="s">
        <v>363</v>
      </c>
      <c r="F30" s="35" t="s">
        <v>364</v>
      </c>
      <c r="G30" s="35" t="s">
        <v>365</v>
      </c>
      <c r="H30" s="35">
        <v>0</v>
      </c>
      <c r="I30" s="36" t="s">
        <v>385</v>
      </c>
      <c r="J30" s="37">
        <v>0</v>
      </c>
      <c r="K30" s="38">
        <v>0</v>
      </c>
      <c r="L30" s="37">
        <v>886057.3</v>
      </c>
      <c r="M30" s="37">
        <v>886057.3</v>
      </c>
      <c r="N30" s="37">
        <f t="shared" si="1"/>
        <v>0</v>
      </c>
      <c r="O30" s="39">
        <f t="shared" si="2"/>
        <v>0</v>
      </c>
      <c r="P30" s="10">
        <f t="shared" si="3"/>
        <v>0</v>
      </c>
      <c r="Q30" s="40">
        <v>0</v>
      </c>
      <c r="R30" s="10">
        <f t="shared" si="4"/>
        <v>0</v>
      </c>
    </row>
    <row r="31" spans="1:18" ht="15" hidden="1" x14ac:dyDescent="0.2">
      <c r="A31" s="32">
        <v>25</v>
      </c>
      <c r="B31" s="33">
        <v>20258</v>
      </c>
      <c r="C31" s="34" t="s">
        <v>356</v>
      </c>
      <c r="D31" s="35" t="s">
        <v>357</v>
      </c>
      <c r="E31" s="35" t="s">
        <v>363</v>
      </c>
      <c r="F31" s="35" t="s">
        <v>364</v>
      </c>
      <c r="G31" s="35" t="s">
        <v>365</v>
      </c>
      <c r="H31" s="35">
        <v>0</v>
      </c>
      <c r="I31" s="36" t="s">
        <v>386</v>
      </c>
      <c r="J31" s="37">
        <v>0</v>
      </c>
      <c r="K31" s="38">
        <v>0</v>
      </c>
      <c r="L31" s="37">
        <v>986992</v>
      </c>
      <c r="M31" s="37">
        <v>986992</v>
      </c>
      <c r="N31" s="37">
        <f t="shared" si="1"/>
        <v>0</v>
      </c>
      <c r="O31" s="39">
        <f t="shared" si="2"/>
        <v>0</v>
      </c>
      <c r="P31" s="10">
        <f t="shared" si="3"/>
        <v>0</v>
      </c>
      <c r="Q31" s="40">
        <v>0</v>
      </c>
      <c r="R31" s="10">
        <f t="shared" si="4"/>
        <v>0</v>
      </c>
    </row>
    <row r="32" spans="1:18" ht="15" hidden="1" x14ac:dyDescent="0.2">
      <c r="A32" s="32">
        <v>26</v>
      </c>
      <c r="B32" s="33">
        <v>20259</v>
      </c>
      <c r="C32" s="34" t="s">
        <v>356</v>
      </c>
      <c r="D32" s="35" t="s">
        <v>357</v>
      </c>
      <c r="E32" s="35" t="s">
        <v>363</v>
      </c>
      <c r="F32" s="35" t="s">
        <v>364</v>
      </c>
      <c r="G32" s="35" t="s">
        <v>365</v>
      </c>
      <c r="H32" s="35">
        <v>0</v>
      </c>
      <c r="I32" s="36" t="s">
        <v>387</v>
      </c>
      <c r="J32" s="37">
        <v>0</v>
      </c>
      <c r="K32" s="38">
        <v>0</v>
      </c>
      <c r="L32" s="37">
        <v>1049612</v>
      </c>
      <c r="M32" s="37">
        <v>1049612</v>
      </c>
      <c r="N32" s="37">
        <f t="shared" si="1"/>
        <v>0</v>
      </c>
      <c r="O32" s="39">
        <f t="shared" si="2"/>
        <v>0</v>
      </c>
      <c r="P32" s="10">
        <f t="shared" si="3"/>
        <v>0</v>
      </c>
      <c r="Q32" s="40">
        <v>0</v>
      </c>
      <c r="R32" s="10">
        <f t="shared" si="4"/>
        <v>0</v>
      </c>
    </row>
    <row r="33" spans="1:18" ht="15" hidden="1" x14ac:dyDescent="0.2">
      <c r="A33" s="32">
        <v>27</v>
      </c>
      <c r="B33" s="33">
        <v>20260</v>
      </c>
      <c r="C33" s="34" t="s">
        <v>356</v>
      </c>
      <c r="D33" s="35" t="s">
        <v>357</v>
      </c>
      <c r="E33" s="35" t="s">
        <v>363</v>
      </c>
      <c r="F33" s="35" t="s">
        <v>364</v>
      </c>
      <c r="G33" s="35" t="s">
        <v>365</v>
      </c>
      <c r="H33" s="35">
        <v>0</v>
      </c>
      <c r="I33" s="36" t="s">
        <v>388</v>
      </c>
      <c r="J33" s="37">
        <v>0</v>
      </c>
      <c r="K33" s="38">
        <v>0</v>
      </c>
      <c r="L33" s="37">
        <v>710248</v>
      </c>
      <c r="M33" s="37">
        <v>710248</v>
      </c>
      <c r="N33" s="37">
        <f t="shared" si="1"/>
        <v>0</v>
      </c>
      <c r="O33" s="39">
        <f t="shared" si="2"/>
        <v>0</v>
      </c>
      <c r="P33" s="10">
        <f t="shared" si="3"/>
        <v>0</v>
      </c>
      <c r="Q33" s="40">
        <v>0</v>
      </c>
      <c r="R33" s="10">
        <f t="shared" si="4"/>
        <v>0</v>
      </c>
    </row>
    <row r="34" spans="1:18" ht="15" hidden="1" x14ac:dyDescent="0.2">
      <c r="A34" s="32">
        <v>28</v>
      </c>
      <c r="B34" s="33">
        <v>20261</v>
      </c>
      <c r="C34" s="34" t="s">
        <v>356</v>
      </c>
      <c r="D34" s="35" t="s">
        <v>357</v>
      </c>
      <c r="E34" s="35" t="s">
        <v>363</v>
      </c>
      <c r="F34" s="35" t="s">
        <v>364</v>
      </c>
      <c r="G34" s="35" t="s">
        <v>365</v>
      </c>
      <c r="H34" s="35">
        <v>0</v>
      </c>
      <c r="I34" s="36" t="s">
        <v>389</v>
      </c>
      <c r="J34" s="37">
        <v>0</v>
      </c>
      <c r="K34" s="38">
        <v>0</v>
      </c>
      <c r="L34" s="37">
        <v>1135030</v>
      </c>
      <c r="M34" s="37">
        <v>1173762</v>
      </c>
      <c r="N34" s="37">
        <f t="shared" si="1"/>
        <v>0</v>
      </c>
      <c r="O34" s="39">
        <f t="shared" si="2"/>
        <v>38732</v>
      </c>
      <c r="P34" s="10">
        <f t="shared" si="3"/>
        <v>-38732</v>
      </c>
      <c r="Q34" s="40">
        <v>0</v>
      </c>
      <c r="R34" s="10">
        <f t="shared" si="4"/>
        <v>-38732</v>
      </c>
    </row>
    <row r="35" spans="1:18" ht="15" hidden="1" x14ac:dyDescent="0.2">
      <c r="A35" s="32">
        <v>29</v>
      </c>
      <c r="B35" s="33">
        <v>20262</v>
      </c>
      <c r="C35" s="34" t="s">
        <v>356</v>
      </c>
      <c r="D35" s="35" t="s">
        <v>357</v>
      </c>
      <c r="E35" s="35" t="s">
        <v>363</v>
      </c>
      <c r="F35" s="35" t="s">
        <v>364</v>
      </c>
      <c r="G35" s="35" t="s">
        <v>365</v>
      </c>
      <c r="H35" s="35">
        <v>0</v>
      </c>
      <c r="I35" s="36" t="s">
        <v>390</v>
      </c>
      <c r="J35" s="37">
        <v>0</v>
      </c>
      <c r="K35" s="38">
        <v>0</v>
      </c>
      <c r="L35" s="37">
        <v>441537</v>
      </c>
      <c r="M35" s="37">
        <v>980896</v>
      </c>
      <c r="N35" s="37">
        <f t="shared" si="1"/>
        <v>0</v>
      </c>
      <c r="O35" s="39">
        <f t="shared" si="2"/>
        <v>539359</v>
      </c>
      <c r="P35" s="10">
        <f t="shared" si="3"/>
        <v>-539359</v>
      </c>
      <c r="Q35" s="40">
        <v>0</v>
      </c>
      <c r="R35" s="10">
        <f t="shared" si="4"/>
        <v>-539359</v>
      </c>
    </row>
    <row r="36" spans="1:18" ht="15" hidden="1" x14ac:dyDescent="0.2">
      <c r="A36" s="32">
        <v>30</v>
      </c>
      <c r="B36" s="33">
        <v>20263</v>
      </c>
      <c r="C36" s="34" t="s">
        <v>356</v>
      </c>
      <c r="D36" s="35" t="s">
        <v>357</v>
      </c>
      <c r="E36" s="35" t="s">
        <v>363</v>
      </c>
      <c r="F36" s="35" t="s">
        <v>364</v>
      </c>
      <c r="G36" s="35" t="s">
        <v>365</v>
      </c>
      <c r="H36" s="35">
        <v>0</v>
      </c>
      <c r="I36" s="36" t="s">
        <v>391</v>
      </c>
      <c r="J36" s="37">
        <v>0</v>
      </c>
      <c r="K36" s="38">
        <v>0</v>
      </c>
      <c r="L36" s="37">
        <v>406375</v>
      </c>
      <c r="M36" s="37">
        <v>904362</v>
      </c>
      <c r="N36" s="37">
        <f t="shared" si="1"/>
        <v>0</v>
      </c>
      <c r="O36" s="39">
        <f t="shared" si="2"/>
        <v>497987</v>
      </c>
      <c r="P36" s="10">
        <f t="shared" si="3"/>
        <v>-497987</v>
      </c>
      <c r="Q36" s="40">
        <v>0</v>
      </c>
      <c r="R36" s="10">
        <f t="shared" si="4"/>
        <v>-497987</v>
      </c>
    </row>
    <row r="37" spans="1:18" ht="15" hidden="1" x14ac:dyDescent="0.2">
      <c r="A37" s="32">
        <v>31</v>
      </c>
      <c r="B37" s="33">
        <v>20264</v>
      </c>
      <c r="C37" s="34" t="s">
        <v>356</v>
      </c>
      <c r="D37" s="35" t="s">
        <v>357</v>
      </c>
      <c r="E37" s="35" t="s">
        <v>363</v>
      </c>
      <c r="F37" s="35" t="s">
        <v>364</v>
      </c>
      <c r="G37" s="35" t="s">
        <v>365</v>
      </c>
      <c r="H37" s="35">
        <v>0</v>
      </c>
      <c r="I37" s="36" t="s">
        <v>392</v>
      </c>
      <c r="J37" s="37">
        <v>0</v>
      </c>
      <c r="K37" s="38">
        <v>0</v>
      </c>
      <c r="L37" s="37">
        <v>0</v>
      </c>
      <c r="M37" s="37">
        <v>614005</v>
      </c>
      <c r="N37" s="37">
        <f t="shared" si="1"/>
        <v>0</v>
      </c>
      <c r="O37" s="39">
        <f t="shared" si="2"/>
        <v>614005</v>
      </c>
      <c r="P37" s="10">
        <f t="shared" si="3"/>
        <v>-614005</v>
      </c>
      <c r="Q37" s="40">
        <v>0</v>
      </c>
      <c r="R37" s="10">
        <f t="shared" si="4"/>
        <v>-614005</v>
      </c>
    </row>
    <row r="38" spans="1:18" ht="15" hidden="1" x14ac:dyDescent="0.2">
      <c r="A38" s="32">
        <v>32</v>
      </c>
      <c r="B38" s="33">
        <v>20265</v>
      </c>
      <c r="C38" s="34" t="s">
        <v>356</v>
      </c>
      <c r="D38" s="35" t="s">
        <v>357</v>
      </c>
      <c r="E38" s="35" t="s">
        <v>363</v>
      </c>
      <c r="F38" s="35" t="s">
        <v>364</v>
      </c>
      <c r="G38" s="35" t="s">
        <v>365</v>
      </c>
      <c r="H38" s="35">
        <v>0</v>
      </c>
      <c r="I38" s="36" t="s">
        <v>393</v>
      </c>
      <c r="J38" s="37">
        <v>0</v>
      </c>
      <c r="K38" s="38">
        <v>0</v>
      </c>
      <c r="L38" s="37">
        <v>0</v>
      </c>
      <c r="M38" s="37">
        <v>555691</v>
      </c>
      <c r="N38" s="37">
        <f t="shared" si="1"/>
        <v>0</v>
      </c>
      <c r="O38" s="39">
        <f t="shared" si="2"/>
        <v>555691</v>
      </c>
      <c r="P38" s="10">
        <f t="shared" si="3"/>
        <v>-555691</v>
      </c>
      <c r="Q38" s="40">
        <v>0</v>
      </c>
      <c r="R38" s="10">
        <f t="shared" si="4"/>
        <v>-555691</v>
      </c>
    </row>
    <row r="39" spans="1:18" ht="15" hidden="1" x14ac:dyDescent="0.2">
      <c r="A39" s="32">
        <v>33</v>
      </c>
      <c r="B39" s="33">
        <v>20266</v>
      </c>
      <c r="C39" s="34" t="s">
        <v>356</v>
      </c>
      <c r="D39" s="35" t="s">
        <v>357</v>
      </c>
      <c r="E39" s="35" t="s">
        <v>363</v>
      </c>
      <c r="F39" s="35" t="s">
        <v>364</v>
      </c>
      <c r="G39" s="35" t="s">
        <v>365</v>
      </c>
      <c r="H39" s="35">
        <v>0</v>
      </c>
      <c r="I39" s="41" t="s">
        <v>394</v>
      </c>
      <c r="J39" s="37">
        <v>0</v>
      </c>
      <c r="K39" s="38">
        <v>0</v>
      </c>
      <c r="L39" s="37">
        <v>0</v>
      </c>
      <c r="M39" s="37">
        <v>306808</v>
      </c>
      <c r="N39" s="37">
        <f t="shared" si="1"/>
        <v>0</v>
      </c>
      <c r="O39" s="39">
        <f t="shared" si="2"/>
        <v>306808</v>
      </c>
      <c r="P39" s="10">
        <f t="shared" si="3"/>
        <v>-306808</v>
      </c>
      <c r="Q39" s="40">
        <v>0</v>
      </c>
      <c r="R39" s="10">
        <f t="shared" si="4"/>
        <v>-306808</v>
      </c>
    </row>
    <row r="40" spans="1:18" ht="15" hidden="1" x14ac:dyDescent="0.2">
      <c r="A40" s="32">
        <v>34</v>
      </c>
      <c r="B40" s="33">
        <v>20267</v>
      </c>
      <c r="C40" s="34" t="s">
        <v>356</v>
      </c>
      <c r="D40" s="35" t="s">
        <v>357</v>
      </c>
      <c r="E40" s="35" t="s">
        <v>363</v>
      </c>
      <c r="F40" s="35" t="s">
        <v>364</v>
      </c>
      <c r="G40" s="35" t="s">
        <v>365</v>
      </c>
      <c r="H40" s="35">
        <v>0</v>
      </c>
      <c r="I40" s="41" t="s">
        <v>395</v>
      </c>
      <c r="J40" s="37">
        <v>0</v>
      </c>
      <c r="K40" s="38">
        <v>0</v>
      </c>
      <c r="L40" s="37">
        <v>0</v>
      </c>
      <c r="M40" s="37">
        <v>229346</v>
      </c>
      <c r="N40" s="37">
        <f t="shared" si="1"/>
        <v>0</v>
      </c>
      <c r="O40" s="39">
        <f t="shared" si="2"/>
        <v>229346</v>
      </c>
      <c r="P40" s="10">
        <f t="shared" si="3"/>
        <v>-229346</v>
      </c>
      <c r="Q40" s="40">
        <v>0</v>
      </c>
      <c r="R40" s="10">
        <f t="shared" si="4"/>
        <v>-229346</v>
      </c>
    </row>
    <row r="41" spans="1:18" ht="15" hidden="1" x14ac:dyDescent="0.2">
      <c r="A41" s="32">
        <v>35</v>
      </c>
      <c r="B41" s="33">
        <v>20268</v>
      </c>
      <c r="C41" s="34" t="s">
        <v>356</v>
      </c>
      <c r="D41" s="35" t="s">
        <v>357</v>
      </c>
      <c r="E41" s="35" t="s">
        <v>363</v>
      </c>
      <c r="F41" s="35" t="s">
        <v>364</v>
      </c>
      <c r="G41" s="35" t="s">
        <v>365</v>
      </c>
      <c r="H41" s="35">
        <v>0</v>
      </c>
      <c r="I41" s="41" t="s">
        <v>396</v>
      </c>
      <c r="J41" s="37">
        <v>0</v>
      </c>
      <c r="K41" s="38">
        <v>0</v>
      </c>
      <c r="L41" s="37">
        <v>0</v>
      </c>
      <c r="M41" s="37">
        <v>0</v>
      </c>
      <c r="N41" s="37">
        <f t="shared" si="1"/>
        <v>0</v>
      </c>
      <c r="O41" s="39">
        <f t="shared" si="2"/>
        <v>0</v>
      </c>
      <c r="P41" s="10">
        <f t="shared" si="3"/>
        <v>0</v>
      </c>
      <c r="Q41" s="40">
        <v>0</v>
      </c>
      <c r="R41" s="10">
        <f t="shared" si="4"/>
        <v>0</v>
      </c>
    </row>
    <row r="42" spans="1:18" ht="15" hidden="1" x14ac:dyDescent="0.2">
      <c r="A42" s="32">
        <v>36</v>
      </c>
      <c r="B42" s="33">
        <v>20501</v>
      </c>
      <c r="C42" s="34" t="s">
        <v>356</v>
      </c>
      <c r="D42" s="35" t="s">
        <v>357</v>
      </c>
      <c r="E42" s="35" t="s">
        <v>363</v>
      </c>
      <c r="F42" s="35" t="s">
        <v>397</v>
      </c>
      <c r="G42" s="35" t="s">
        <v>398</v>
      </c>
      <c r="H42" s="35">
        <v>0</v>
      </c>
      <c r="I42" s="36" t="s">
        <v>58</v>
      </c>
      <c r="J42" s="37">
        <v>0</v>
      </c>
      <c r="K42" s="38">
        <v>4713071.51</v>
      </c>
      <c r="L42" s="37">
        <v>4713071.18</v>
      </c>
      <c r="M42" s="37">
        <v>3517905</v>
      </c>
      <c r="N42" s="37">
        <f t="shared" si="1"/>
        <v>0</v>
      </c>
      <c r="O42" s="39">
        <f t="shared" si="2"/>
        <v>3517905.33</v>
      </c>
      <c r="P42" s="10">
        <f t="shared" si="3"/>
        <v>-3517905.33</v>
      </c>
      <c r="Q42" s="40">
        <v>0</v>
      </c>
      <c r="R42" s="10">
        <f t="shared" si="4"/>
        <v>-3517905.33</v>
      </c>
    </row>
    <row r="43" spans="1:18" ht="15" hidden="1" x14ac:dyDescent="0.2">
      <c r="A43" s="32">
        <v>37</v>
      </c>
      <c r="B43" s="33">
        <v>20502</v>
      </c>
      <c r="C43" s="34" t="s">
        <v>356</v>
      </c>
      <c r="D43" s="35" t="s">
        <v>357</v>
      </c>
      <c r="E43" s="35" t="s">
        <v>363</v>
      </c>
      <c r="F43" s="35" t="s">
        <v>397</v>
      </c>
      <c r="G43" s="35" t="s">
        <v>398</v>
      </c>
      <c r="H43" s="35">
        <v>0</v>
      </c>
      <c r="I43" s="36" t="s">
        <v>399</v>
      </c>
      <c r="J43" s="37">
        <v>0</v>
      </c>
      <c r="K43" s="38">
        <v>0</v>
      </c>
      <c r="L43" s="37">
        <v>0</v>
      </c>
      <c r="M43" s="37">
        <v>0</v>
      </c>
      <c r="N43" s="37">
        <f t="shared" si="1"/>
        <v>0</v>
      </c>
      <c r="O43" s="39">
        <f t="shared" si="2"/>
        <v>0</v>
      </c>
      <c r="P43" s="10">
        <f t="shared" si="3"/>
        <v>0</v>
      </c>
      <c r="Q43" s="40">
        <v>0</v>
      </c>
      <c r="R43" s="10">
        <f t="shared" si="4"/>
        <v>0</v>
      </c>
    </row>
    <row r="44" spans="1:18" ht="15" hidden="1" x14ac:dyDescent="0.2">
      <c r="A44" s="32">
        <v>38</v>
      </c>
      <c r="B44" s="33">
        <v>20503</v>
      </c>
      <c r="C44" s="34" t="s">
        <v>356</v>
      </c>
      <c r="D44" s="35" t="s">
        <v>357</v>
      </c>
      <c r="E44" s="35" t="s">
        <v>363</v>
      </c>
      <c r="F44" s="35" t="s">
        <v>397</v>
      </c>
      <c r="G44" s="35" t="s">
        <v>398</v>
      </c>
      <c r="H44" s="35">
        <v>0</v>
      </c>
      <c r="I44" s="36" t="s">
        <v>400</v>
      </c>
      <c r="J44" s="37">
        <v>0</v>
      </c>
      <c r="K44" s="38">
        <v>0</v>
      </c>
      <c r="L44" s="37">
        <v>0</v>
      </c>
      <c r="M44" s="37">
        <v>0</v>
      </c>
      <c r="N44" s="37">
        <f t="shared" si="1"/>
        <v>0</v>
      </c>
      <c r="O44" s="39">
        <f t="shared" si="2"/>
        <v>0</v>
      </c>
      <c r="P44" s="10">
        <f t="shared" si="3"/>
        <v>0</v>
      </c>
      <c r="Q44" s="40">
        <v>0</v>
      </c>
      <c r="R44" s="10">
        <f t="shared" si="4"/>
        <v>0</v>
      </c>
    </row>
    <row r="45" spans="1:18" ht="15" hidden="1" x14ac:dyDescent="0.2">
      <c r="A45" s="32">
        <v>39</v>
      </c>
      <c r="B45" s="33">
        <v>20504</v>
      </c>
      <c r="C45" s="34" t="s">
        <v>356</v>
      </c>
      <c r="D45" s="35" t="s">
        <v>357</v>
      </c>
      <c r="E45" s="35" t="s">
        <v>363</v>
      </c>
      <c r="F45" s="35" t="s">
        <v>397</v>
      </c>
      <c r="G45" s="35" t="s">
        <v>398</v>
      </c>
      <c r="H45" s="35">
        <v>0</v>
      </c>
      <c r="I45" s="36" t="s">
        <v>401</v>
      </c>
      <c r="J45" s="37">
        <v>0</v>
      </c>
      <c r="K45" s="38">
        <v>0</v>
      </c>
      <c r="L45" s="37">
        <v>0</v>
      </c>
      <c r="M45" s="37">
        <v>2085173.26</v>
      </c>
      <c r="N45" s="37">
        <f t="shared" si="1"/>
        <v>0</v>
      </c>
      <c r="O45" s="39">
        <f t="shared" si="2"/>
        <v>2085173.26</v>
      </c>
      <c r="P45" s="10">
        <f t="shared" si="3"/>
        <v>-2085173.26</v>
      </c>
      <c r="Q45" s="40">
        <v>0</v>
      </c>
      <c r="R45" s="10">
        <f t="shared" si="4"/>
        <v>-2085173.26</v>
      </c>
    </row>
    <row r="46" spans="1:18" ht="15" hidden="1" x14ac:dyDescent="0.2">
      <c r="A46" s="32">
        <v>40</v>
      </c>
      <c r="B46" s="33">
        <v>20506</v>
      </c>
      <c r="C46" s="34" t="s">
        <v>356</v>
      </c>
      <c r="D46" s="35" t="s">
        <v>357</v>
      </c>
      <c r="E46" s="35" t="s">
        <v>363</v>
      </c>
      <c r="F46" s="35" t="s">
        <v>397</v>
      </c>
      <c r="G46" s="35" t="s">
        <v>398</v>
      </c>
      <c r="H46" s="35">
        <v>0</v>
      </c>
      <c r="I46" s="36" t="s">
        <v>59</v>
      </c>
      <c r="J46" s="37">
        <v>0</v>
      </c>
      <c r="K46" s="38">
        <v>843689</v>
      </c>
      <c r="L46" s="37">
        <v>843689</v>
      </c>
      <c r="M46" s="37">
        <v>0</v>
      </c>
      <c r="N46" s="37">
        <f t="shared" si="1"/>
        <v>0</v>
      </c>
      <c r="O46" s="39">
        <f t="shared" si="2"/>
        <v>0</v>
      </c>
      <c r="P46" s="10">
        <f t="shared" si="3"/>
        <v>0</v>
      </c>
      <c r="Q46" s="40">
        <v>0</v>
      </c>
      <c r="R46" s="10">
        <f t="shared" si="4"/>
        <v>0</v>
      </c>
    </row>
    <row r="47" spans="1:18" ht="15" hidden="1" x14ac:dyDescent="0.2">
      <c r="A47" s="32">
        <v>41</v>
      </c>
      <c r="B47" s="33">
        <v>40202</v>
      </c>
      <c r="C47" s="34" t="s">
        <v>356</v>
      </c>
      <c r="D47" s="35" t="s">
        <v>195</v>
      </c>
      <c r="E47" s="35" t="s">
        <v>402</v>
      </c>
      <c r="F47" s="35" t="s">
        <v>403</v>
      </c>
      <c r="G47" s="35" t="s">
        <v>403</v>
      </c>
      <c r="H47" s="35">
        <v>0</v>
      </c>
      <c r="I47" s="36" t="s">
        <v>404</v>
      </c>
      <c r="J47" s="37">
        <v>0</v>
      </c>
      <c r="K47" s="38">
        <v>0</v>
      </c>
      <c r="L47" s="37">
        <v>0</v>
      </c>
      <c r="M47" s="37">
        <v>1.58</v>
      </c>
      <c r="N47" s="37">
        <f t="shared" si="1"/>
        <v>0</v>
      </c>
      <c r="O47" s="39">
        <f t="shared" si="2"/>
        <v>1.58</v>
      </c>
      <c r="P47" s="10">
        <f t="shared" si="3"/>
        <v>-1.58</v>
      </c>
      <c r="Q47" s="40">
        <v>0</v>
      </c>
      <c r="R47" s="10">
        <f t="shared" si="4"/>
        <v>-1.58</v>
      </c>
    </row>
    <row r="48" spans="1:18" ht="15" hidden="1" x14ac:dyDescent="0.2">
      <c r="A48" s="32">
        <v>42</v>
      </c>
      <c r="B48" s="33">
        <v>40203</v>
      </c>
      <c r="C48" s="34" t="s">
        <v>356</v>
      </c>
      <c r="D48" s="35" t="s">
        <v>195</v>
      </c>
      <c r="E48" s="35" t="s">
        <v>402</v>
      </c>
      <c r="F48" s="35" t="s">
        <v>403</v>
      </c>
      <c r="G48" s="35" t="s">
        <v>403</v>
      </c>
      <c r="H48" s="35">
        <v>0</v>
      </c>
      <c r="I48" s="36" t="s">
        <v>193</v>
      </c>
      <c r="J48" s="37">
        <v>0</v>
      </c>
      <c r="K48" s="38">
        <v>0</v>
      </c>
      <c r="L48" s="37">
        <v>772084</v>
      </c>
      <c r="M48" s="37">
        <v>772084</v>
      </c>
      <c r="N48" s="37">
        <f t="shared" si="1"/>
        <v>0</v>
      </c>
      <c r="O48" s="39">
        <f t="shared" si="2"/>
        <v>0</v>
      </c>
      <c r="P48" s="10">
        <f t="shared" si="3"/>
        <v>0</v>
      </c>
      <c r="Q48" s="40">
        <v>0</v>
      </c>
      <c r="R48" s="10">
        <f t="shared" si="4"/>
        <v>0</v>
      </c>
    </row>
    <row r="49" spans="1:18" ht="15" hidden="1" x14ac:dyDescent="0.2">
      <c r="A49" s="32">
        <v>43</v>
      </c>
      <c r="B49" s="33">
        <v>40204</v>
      </c>
      <c r="C49" s="34" t="s">
        <v>356</v>
      </c>
      <c r="D49" s="35" t="s">
        <v>195</v>
      </c>
      <c r="E49" s="35" t="s">
        <v>402</v>
      </c>
      <c r="F49" s="35" t="s">
        <v>403</v>
      </c>
      <c r="G49" s="35" t="s">
        <v>403</v>
      </c>
      <c r="H49" s="35">
        <v>0</v>
      </c>
      <c r="I49" s="36" t="s">
        <v>194</v>
      </c>
      <c r="J49" s="37">
        <v>0</v>
      </c>
      <c r="K49" s="38">
        <v>0</v>
      </c>
      <c r="L49" s="37">
        <v>0</v>
      </c>
      <c r="M49" s="37">
        <v>3374090.88</v>
      </c>
      <c r="N49" s="37">
        <f t="shared" si="1"/>
        <v>0</v>
      </c>
      <c r="O49" s="39">
        <f t="shared" si="2"/>
        <v>3374090.88</v>
      </c>
      <c r="P49" s="10">
        <f t="shared" si="3"/>
        <v>-3374090.88</v>
      </c>
      <c r="Q49" s="40">
        <v>0</v>
      </c>
      <c r="R49" s="10">
        <f t="shared" si="4"/>
        <v>-3374090.88</v>
      </c>
    </row>
    <row r="50" spans="1:18" ht="15" hidden="1" x14ac:dyDescent="0.2">
      <c r="A50" s="32">
        <v>44</v>
      </c>
      <c r="B50" s="33">
        <v>40301</v>
      </c>
      <c r="C50" s="34" t="s">
        <v>356</v>
      </c>
      <c r="D50" s="35" t="s">
        <v>195</v>
      </c>
      <c r="E50" s="35" t="s">
        <v>405</v>
      </c>
      <c r="F50" s="42" t="s">
        <v>406</v>
      </c>
      <c r="G50" s="42" t="s">
        <v>406</v>
      </c>
      <c r="H50" s="35">
        <v>0</v>
      </c>
      <c r="I50" s="36" t="s">
        <v>407</v>
      </c>
      <c r="J50" s="37">
        <v>0</v>
      </c>
      <c r="K50" s="38">
        <v>0</v>
      </c>
      <c r="L50" s="37">
        <v>0</v>
      </c>
      <c r="M50" s="37">
        <v>27034.49</v>
      </c>
      <c r="N50" s="37">
        <f t="shared" si="1"/>
        <v>0</v>
      </c>
      <c r="O50" s="39">
        <f t="shared" si="2"/>
        <v>27034.49</v>
      </c>
      <c r="P50" s="10">
        <f t="shared" si="3"/>
        <v>-27034.49</v>
      </c>
      <c r="Q50" s="40">
        <v>0</v>
      </c>
      <c r="R50" s="10">
        <f t="shared" si="4"/>
        <v>-27034.49</v>
      </c>
    </row>
    <row r="51" spans="1:18" ht="15" hidden="1" x14ac:dyDescent="0.2">
      <c r="A51" s="32">
        <v>45</v>
      </c>
      <c r="B51" s="33">
        <v>40601</v>
      </c>
      <c r="C51" s="34" t="s">
        <v>356</v>
      </c>
      <c r="D51" s="35" t="s">
        <v>195</v>
      </c>
      <c r="E51" s="35" t="s">
        <v>402</v>
      </c>
      <c r="F51" s="35" t="s">
        <v>403</v>
      </c>
      <c r="G51" s="35" t="s">
        <v>403</v>
      </c>
      <c r="H51" s="35">
        <v>0</v>
      </c>
      <c r="I51" s="36" t="s">
        <v>408</v>
      </c>
      <c r="J51" s="37">
        <v>0</v>
      </c>
      <c r="K51" s="38">
        <v>0</v>
      </c>
      <c r="L51" s="37">
        <v>0</v>
      </c>
      <c r="M51" s="37">
        <v>13459.800000000001</v>
      </c>
      <c r="N51" s="37">
        <f t="shared" si="1"/>
        <v>0</v>
      </c>
      <c r="O51" s="39">
        <f t="shared" si="2"/>
        <v>13459.800000000001</v>
      </c>
      <c r="P51" s="10">
        <f t="shared" si="3"/>
        <v>-13459.800000000001</v>
      </c>
      <c r="Q51" s="40">
        <v>0</v>
      </c>
      <c r="R51" s="10">
        <f t="shared" si="4"/>
        <v>-13459.800000000001</v>
      </c>
    </row>
    <row r="52" spans="1:18" ht="15" hidden="1" x14ac:dyDescent="0.2">
      <c r="A52" s="32">
        <v>46</v>
      </c>
      <c r="B52" s="33">
        <v>202101</v>
      </c>
      <c r="C52" s="34" t="s">
        <v>356</v>
      </c>
      <c r="D52" s="35" t="s">
        <v>357</v>
      </c>
      <c r="E52" s="35" t="s">
        <v>363</v>
      </c>
      <c r="F52" s="35" t="s">
        <v>397</v>
      </c>
      <c r="G52" s="35" t="s">
        <v>409</v>
      </c>
      <c r="H52" s="35">
        <v>0</v>
      </c>
      <c r="I52" s="36" t="s">
        <v>410</v>
      </c>
      <c r="J52" s="37">
        <v>0</v>
      </c>
      <c r="K52" s="38">
        <v>0</v>
      </c>
      <c r="L52" s="37">
        <v>2000000</v>
      </c>
      <c r="M52" s="37">
        <v>2000000</v>
      </c>
      <c r="N52" s="37">
        <f t="shared" si="1"/>
        <v>0</v>
      </c>
      <c r="O52" s="39">
        <f t="shared" si="2"/>
        <v>0</v>
      </c>
      <c r="P52" s="10">
        <f t="shared" si="3"/>
        <v>0</v>
      </c>
      <c r="Q52" s="40">
        <v>0</v>
      </c>
      <c r="R52" s="10">
        <f t="shared" si="4"/>
        <v>0</v>
      </c>
    </row>
    <row r="53" spans="1:18" ht="15" hidden="1" x14ac:dyDescent="0.2">
      <c r="A53" s="32">
        <v>47</v>
      </c>
      <c r="B53" s="33">
        <v>202102</v>
      </c>
      <c r="C53" s="34" t="s">
        <v>356</v>
      </c>
      <c r="D53" s="35" t="s">
        <v>357</v>
      </c>
      <c r="E53" s="35" t="s">
        <v>363</v>
      </c>
      <c r="F53" s="35" t="s">
        <v>397</v>
      </c>
      <c r="G53" s="35" t="s">
        <v>409</v>
      </c>
      <c r="H53" s="35">
        <v>0</v>
      </c>
      <c r="I53" s="36" t="s">
        <v>411</v>
      </c>
      <c r="J53" s="37">
        <v>0</v>
      </c>
      <c r="K53" s="38">
        <v>0</v>
      </c>
      <c r="L53" s="37">
        <v>0</v>
      </c>
      <c r="M53" s="37">
        <v>0</v>
      </c>
      <c r="N53" s="37">
        <f t="shared" si="1"/>
        <v>0</v>
      </c>
      <c r="O53" s="39">
        <f t="shared" si="2"/>
        <v>0</v>
      </c>
      <c r="P53" s="10">
        <f t="shared" si="3"/>
        <v>0</v>
      </c>
      <c r="Q53" s="40">
        <v>0</v>
      </c>
      <c r="R53" s="10">
        <f t="shared" si="4"/>
        <v>0</v>
      </c>
    </row>
    <row r="54" spans="1:18" ht="15" hidden="1" x14ac:dyDescent="0.2">
      <c r="A54" s="32">
        <v>48</v>
      </c>
      <c r="B54" s="33">
        <v>202103</v>
      </c>
      <c r="C54" s="34" t="s">
        <v>356</v>
      </c>
      <c r="D54" s="35" t="s">
        <v>357</v>
      </c>
      <c r="E54" s="35" t="s">
        <v>363</v>
      </c>
      <c r="F54" s="35" t="s">
        <v>397</v>
      </c>
      <c r="G54" s="35" t="s">
        <v>409</v>
      </c>
      <c r="H54" s="35">
        <v>0</v>
      </c>
      <c r="I54" s="36" t="s">
        <v>412</v>
      </c>
      <c r="J54" s="37">
        <v>0</v>
      </c>
      <c r="K54" s="38">
        <v>0</v>
      </c>
      <c r="L54" s="37">
        <v>0</v>
      </c>
      <c r="M54" s="37">
        <v>0</v>
      </c>
      <c r="N54" s="37">
        <f t="shared" si="1"/>
        <v>0</v>
      </c>
      <c r="O54" s="39">
        <f t="shared" si="2"/>
        <v>0</v>
      </c>
      <c r="P54" s="10">
        <f t="shared" si="3"/>
        <v>0</v>
      </c>
      <c r="Q54" s="40">
        <v>0</v>
      </c>
      <c r="R54" s="10">
        <f t="shared" si="4"/>
        <v>0</v>
      </c>
    </row>
    <row r="55" spans="1:18" ht="15" hidden="1" x14ac:dyDescent="0.2">
      <c r="A55" s="32">
        <v>49</v>
      </c>
      <c r="B55" s="33">
        <v>202104</v>
      </c>
      <c r="C55" s="34" t="s">
        <v>356</v>
      </c>
      <c r="D55" s="35" t="s">
        <v>357</v>
      </c>
      <c r="E55" s="35" t="s">
        <v>363</v>
      </c>
      <c r="F55" s="35" t="s">
        <v>397</v>
      </c>
      <c r="G55" s="35" t="s">
        <v>409</v>
      </c>
      <c r="H55" s="35">
        <v>0</v>
      </c>
      <c r="I55" s="36" t="s">
        <v>413</v>
      </c>
      <c r="J55" s="37">
        <v>0</v>
      </c>
      <c r="K55" s="38">
        <v>0</v>
      </c>
      <c r="L55" s="37">
        <v>0</v>
      </c>
      <c r="M55" s="37">
        <v>0</v>
      </c>
      <c r="N55" s="37">
        <f t="shared" si="1"/>
        <v>0</v>
      </c>
      <c r="O55" s="39">
        <f t="shared" si="2"/>
        <v>0</v>
      </c>
      <c r="P55" s="10">
        <f t="shared" si="3"/>
        <v>0</v>
      </c>
      <c r="Q55" s="40">
        <v>0</v>
      </c>
      <c r="R55" s="10">
        <f t="shared" si="4"/>
        <v>0</v>
      </c>
    </row>
    <row r="56" spans="1:18" ht="15" hidden="1" x14ac:dyDescent="0.2">
      <c r="A56" s="32">
        <v>50</v>
      </c>
      <c r="B56" s="33">
        <v>202105</v>
      </c>
      <c r="C56" s="34" t="s">
        <v>356</v>
      </c>
      <c r="D56" s="35" t="s">
        <v>357</v>
      </c>
      <c r="E56" s="35" t="s">
        <v>363</v>
      </c>
      <c r="F56" s="35" t="s">
        <v>397</v>
      </c>
      <c r="G56" s="35" t="s">
        <v>409</v>
      </c>
      <c r="H56" s="35">
        <v>0</v>
      </c>
      <c r="I56" s="36" t="s">
        <v>414</v>
      </c>
      <c r="J56" s="37">
        <v>0</v>
      </c>
      <c r="K56" s="38">
        <v>0</v>
      </c>
      <c r="L56" s="37">
        <v>0</v>
      </c>
      <c r="M56" s="37">
        <v>0</v>
      </c>
      <c r="N56" s="37">
        <f t="shared" si="1"/>
        <v>0</v>
      </c>
      <c r="O56" s="39">
        <f t="shared" si="2"/>
        <v>0</v>
      </c>
      <c r="P56" s="10">
        <f t="shared" si="3"/>
        <v>0</v>
      </c>
      <c r="Q56" s="40">
        <v>0</v>
      </c>
      <c r="R56" s="10">
        <f t="shared" si="4"/>
        <v>0</v>
      </c>
    </row>
    <row r="57" spans="1:18" ht="15" hidden="1" x14ac:dyDescent="0.2">
      <c r="A57" s="32">
        <v>51</v>
      </c>
      <c r="B57" s="33">
        <v>202106</v>
      </c>
      <c r="C57" s="34" t="s">
        <v>356</v>
      </c>
      <c r="D57" s="35" t="s">
        <v>357</v>
      </c>
      <c r="E57" s="35" t="s">
        <v>363</v>
      </c>
      <c r="F57" s="35" t="s">
        <v>397</v>
      </c>
      <c r="G57" s="35" t="s">
        <v>409</v>
      </c>
      <c r="H57" s="35">
        <v>0</v>
      </c>
      <c r="I57" s="36" t="s">
        <v>415</v>
      </c>
      <c r="J57" s="37">
        <v>0</v>
      </c>
      <c r="K57" s="38">
        <v>0</v>
      </c>
      <c r="L57" s="37">
        <v>0</v>
      </c>
      <c r="M57" s="37">
        <v>0</v>
      </c>
      <c r="N57" s="37">
        <f t="shared" si="1"/>
        <v>0</v>
      </c>
      <c r="O57" s="39">
        <f t="shared" si="2"/>
        <v>0</v>
      </c>
      <c r="P57" s="10">
        <f t="shared" si="3"/>
        <v>0</v>
      </c>
      <c r="Q57" s="40">
        <v>0</v>
      </c>
      <c r="R57" s="10">
        <f t="shared" si="4"/>
        <v>0</v>
      </c>
    </row>
    <row r="58" spans="1:18" ht="15" hidden="1" x14ac:dyDescent="0.2">
      <c r="A58" s="32">
        <v>52</v>
      </c>
      <c r="B58" s="33">
        <v>202107</v>
      </c>
      <c r="C58" s="34" t="s">
        <v>356</v>
      </c>
      <c r="D58" s="35" t="s">
        <v>357</v>
      </c>
      <c r="E58" s="35" t="s">
        <v>363</v>
      </c>
      <c r="F58" s="35" t="s">
        <v>397</v>
      </c>
      <c r="G58" s="35" t="s">
        <v>409</v>
      </c>
      <c r="H58" s="35">
        <v>0</v>
      </c>
      <c r="I58" s="36" t="s">
        <v>416</v>
      </c>
      <c r="J58" s="37">
        <v>0</v>
      </c>
      <c r="K58" s="38">
        <v>0</v>
      </c>
      <c r="L58" s="37">
        <v>0</v>
      </c>
      <c r="M58" s="37">
        <v>0</v>
      </c>
      <c r="N58" s="37">
        <f t="shared" si="1"/>
        <v>0</v>
      </c>
      <c r="O58" s="39">
        <f t="shared" si="2"/>
        <v>0</v>
      </c>
      <c r="P58" s="10">
        <f t="shared" si="3"/>
        <v>0</v>
      </c>
      <c r="Q58" s="40">
        <v>0</v>
      </c>
      <c r="R58" s="10">
        <f t="shared" si="4"/>
        <v>0</v>
      </c>
    </row>
    <row r="59" spans="1:18" ht="15" hidden="1" x14ac:dyDescent="0.2">
      <c r="A59" s="32">
        <v>53</v>
      </c>
      <c r="B59" s="33">
        <v>202108</v>
      </c>
      <c r="C59" s="34" t="s">
        <v>356</v>
      </c>
      <c r="D59" s="35" t="s">
        <v>357</v>
      </c>
      <c r="E59" s="35" t="s">
        <v>363</v>
      </c>
      <c r="F59" s="35" t="s">
        <v>397</v>
      </c>
      <c r="G59" s="35" t="s">
        <v>409</v>
      </c>
      <c r="H59" s="35">
        <v>0</v>
      </c>
      <c r="I59" s="36" t="s">
        <v>417</v>
      </c>
      <c r="J59" s="37">
        <v>0</v>
      </c>
      <c r="K59" s="38">
        <v>0</v>
      </c>
      <c r="L59" s="37">
        <v>0</v>
      </c>
      <c r="M59" s="37">
        <v>0</v>
      </c>
      <c r="N59" s="37">
        <f t="shared" si="1"/>
        <v>0</v>
      </c>
      <c r="O59" s="39">
        <f t="shared" si="2"/>
        <v>0</v>
      </c>
      <c r="P59" s="10">
        <f t="shared" si="3"/>
        <v>0</v>
      </c>
      <c r="Q59" s="40">
        <v>0</v>
      </c>
      <c r="R59" s="10">
        <f t="shared" si="4"/>
        <v>0</v>
      </c>
    </row>
    <row r="60" spans="1:18" ht="15" hidden="1" x14ac:dyDescent="0.2">
      <c r="A60" s="32">
        <v>54</v>
      </c>
      <c r="B60" s="33">
        <v>202109</v>
      </c>
      <c r="C60" s="34" t="s">
        <v>356</v>
      </c>
      <c r="D60" s="35" t="s">
        <v>357</v>
      </c>
      <c r="E60" s="35" t="s">
        <v>363</v>
      </c>
      <c r="F60" s="35" t="s">
        <v>397</v>
      </c>
      <c r="G60" s="35" t="s">
        <v>409</v>
      </c>
      <c r="H60" s="35">
        <v>0</v>
      </c>
      <c r="I60" s="36" t="s">
        <v>418</v>
      </c>
      <c r="J60" s="37">
        <v>0</v>
      </c>
      <c r="K60" s="38">
        <v>0</v>
      </c>
      <c r="L60" s="37">
        <v>0</v>
      </c>
      <c r="M60" s="37">
        <v>0</v>
      </c>
      <c r="N60" s="37">
        <f t="shared" si="1"/>
        <v>0</v>
      </c>
      <c r="O60" s="39">
        <f t="shared" si="2"/>
        <v>0</v>
      </c>
      <c r="P60" s="10">
        <f t="shared" si="3"/>
        <v>0</v>
      </c>
      <c r="Q60" s="40">
        <v>0</v>
      </c>
      <c r="R60" s="10">
        <f t="shared" si="4"/>
        <v>0</v>
      </c>
    </row>
    <row r="61" spans="1:18" ht="15" hidden="1" x14ac:dyDescent="0.2">
      <c r="A61" s="32">
        <v>55</v>
      </c>
      <c r="B61" s="33">
        <v>202110</v>
      </c>
      <c r="C61" s="34" t="s">
        <v>356</v>
      </c>
      <c r="D61" s="35" t="s">
        <v>357</v>
      </c>
      <c r="E61" s="35" t="s">
        <v>363</v>
      </c>
      <c r="F61" s="35" t="s">
        <v>397</v>
      </c>
      <c r="G61" s="35" t="s">
        <v>409</v>
      </c>
      <c r="H61" s="35">
        <v>0</v>
      </c>
      <c r="I61" s="36" t="s">
        <v>419</v>
      </c>
      <c r="J61" s="37">
        <v>0</v>
      </c>
      <c r="K61" s="38">
        <v>0</v>
      </c>
      <c r="L61" s="37">
        <v>0</v>
      </c>
      <c r="M61" s="37">
        <v>0</v>
      </c>
      <c r="N61" s="37">
        <f t="shared" si="1"/>
        <v>0</v>
      </c>
      <c r="O61" s="39">
        <f t="shared" si="2"/>
        <v>0</v>
      </c>
      <c r="P61" s="10">
        <f t="shared" si="3"/>
        <v>0</v>
      </c>
      <c r="Q61" s="40">
        <v>0</v>
      </c>
      <c r="R61" s="10">
        <f t="shared" si="4"/>
        <v>0</v>
      </c>
    </row>
    <row r="62" spans="1:18" ht="15" hidden="1" x14ac:dyDescent="0.2">
      <c r="A62" s="32">
        <v>56</v>
      </c>
      <c r="B62" s="33">
        <v>202111</v>
      </c>
      <c r="C62" s="34" t="s">
        <v>356</v>
      </c>
      <c r="D62" s="35" t="s">
        <v>357</v>
      </c>
      <c r="E62" s="35" t="s">
        <v>363</v>
      </c>
      <c r="F62" s="35" t="s">
        <v>397</v>
      </c>
      <c r="G62" s="35" t="s">
        <v>409</v>
      </c>
      <c r="H62" s="35">
        <v>0</v>
      </c>
      <c r="I62" s="36" t="s">
        <v>420</v>
      </c>
      <c r="J62" s="37">
        <v>0</v>
      </c>
      <c r="K62" s="38">
        <v>404843.58</v>
      </c>
      <c r="L62" s="37">
        <v>404843.58</v>
      </c>
      <c r="M62" s="37">
        <v>0</v>
      </c>
      <c r="N62" s="37">
        <f t="shared" si="1"/>
        <v>0</v>
      </c>
      <c r="O62" s="39">
        <f t="shared" si="2"/>
        <v>0</v>
      </c>
      <c r="P62" s="10">
        <f t="shared" si="3"/>
        <v>0</v>
      </c>
      <c r="Q62" s="40">
        <v>0</v>
      </c>
      <c r="R62" s="10">
        <f t="shared" si="4"/>
        <v>0</v>
      </c>
    </row>
    <row r="63" spans="1:18" ht="15" hidden="1" x14ac:dyDescent="0.2">
      <c r="A63" s="32">
        <v>57</v>
      </c>
      <c r="B63" s="33">
        <v>202112</v>
      </c>
      <c r="C63" s="34" t="s">
        <v>356</v>
      </c>
      <c r="D63" s="35" t="s">
        <v>357</v>
      </c>
      <c r="E63" s="35" t="s">
        <v>363</v>
      </c>
      <c r="F63" s="35" t="s">
        <v>397</v>
      </c>
      <c r="G63" s="35" t="s">
        <v>409</v>
      </c>
      <c r="H63" s="35">
        <v>0</v>
      </c>
      <c r="I63" s="36" t="s">
        <v>421</v>
      </c>
      <c r="J63" s="37">
        <v>0</v>
      </c>
      <c r="K63" s="38">
        <v>395926.85000000003</v>
      </c>
      <c r="L63" s="37">
        <v>395926.85000000003</v>
      </c>
      <c r="M63" s="37">
        <v>0</v>
      </c>
      <c r="N63" s="37">
        <f t="shared" si="1"/>
        <v>0</v>
      </c>
      <c r="O63" s="39">
        <f t="shared" si="2"/>
        <v>0</v>
      </c>
      <c r="P63" s="10">
        <f t="shared" si="3"/>
        <v>0</v>
      </c>
      <c r="Q63" s="40">
        <v>0</v>
      </c>
      <c r="R63" s="10">
        <f t="shared" si="4"/>
        <v>0</v>
      </c>
    </row>
    <row r="64" spans="1:18" ht="15" hidden="1" x14ac:dyDescent="0.2">
      <c r="A64" s="32">
        <v>58</v>
      </c>
      <c r="B64" s="33">
        <v>202113</v>
      </c>
      <c r="C64" s="34" t="s">
        <v>356</v>
      </c>
      <c r="D64" s="35" t="s">
        <v>357</v>
      </c>
      <c r="E64" s="35" t="s">
        <v>363</v>
      </c>
      <c r="F64" s="35" t="s">
        <v>397</v>
      </c>
      <c r="G64" s="35" t="s">
        <v>409</v>
      </c>
      <c r="H64" s="35">
        <v>0</v>
      </c>
      <c r="I64" s="36" t="s">
        <v>422</v>
      </c>
      <c r="J64" s="37">
        <v>0</v>
      </c>
      <c r="K64" s="38">
        <v>431237.59</v>
      </c>
      <c r="L64" s="37">
        <v>431237.59</v>
      </c>
      <c r="M64" s="37">
        <v>0</v>
      </c>
      <c r="N64" s="37">
        <f t="shared" si="1"/>
        <v>0</v>
      </c>
      <c r="O64" s="39">
        <f t="shared" si="2"/>
        <v>0</v>
      </c>
      <c r="P64" s="10">
        <f t="shared" si="3"/>
        <v>0</v>
      </c>
      <c r="Q64" s="40">
        <v>0</v>
      </c>
      <c r="R64" s="10">
        <f t="shared" si="4"/>
        <v>0</v>
      </c>
    </row>
    <row r="65" spans="1:18" ht="15" hidden="1" x14ac:dyDescent="0.2">
      <c r="A65" s="32">
        <v>59</v>
      </c>
      <c r="B65" s="33">
        <v>202114</v>
      </c>
      <c r="C65" s="34" t="s">
        <v>356</v>
      </c>
      <c r="D65" s="35" t="s">
        <v>357</v>
      </c>
      <c r="E65" s="35" t="s">
        <v>363</v>
      </c>
      <c r="F65" s="35" t="s">
        <v>397</v>
      </c>
      <c r="G65" s="35" t="s">
        <v>409</v>
      </c>
      <c r="H65" s="35">
        <v>0</v>
      </c>
      <c r="I65" s="36" t="s">
        <v>423</v>
      </c>
      <c r="J65" s="37">
        <v>0</v>
      </c>
      <c r="K65" s="38">
        <v>0</v>
      </c>
      <c r="L65" s="37">
        <v>1500000</v>
      </c>
      <c r="M65" s="37">
        <v>1500000</v>
      </c>
      <c r="N65" s="37">
        <f t="shared" si="1"/>
        <v>0</v>
      </c>
      <c r="O65" s="39">
        <f t="shared" si="2"/>
        <v>0</v>
      </c>
      <c r="P65" s="10">
        <f t="shared" si="3"/>
        <v>0</v>
      </c>
      <c r="Q65" s="40">
        <v>0</v>
      </c>
      <c r="R65" s="10">
        <f t="shared" si="4"/>
        <v>0</v>
      </c>
    </row>
    <row r="66" spans="1:18" ht="15" hidden="1" x14ac:dyDescent="0.2">
      <c r="A66" s="32">
        <v>60</v>
      </c>
      <c r="B66" s="33">
        <v>202115</v>
      </c>
      <c r="C66" s="34" t="s">
        <v>356</v>
      </c>
      <c r="D66" s="35" t="s">
        <v>357</v>
      </c>
      <c r="E66" s="35" t="s">
        <v>363</v>
      </c>
      <c r="F66" s="35" t="s">
        <v>397</v>
      </c>
      <c r="G66" s="35" t="s">
        <v>409</v>
      </c>
      <c r="H66" s="35">
        <v>0</v>
      </c>
      <c r="I66" s="36" t="s">
        <v>424</v>
      </c>
      <c r="J66" s="37">
        <v>0</v>
      </c>
      <c r="K66" s="38">
        <v>0</v>
      </c>
      <c r="L66" s="37">
        <v>650000</v>
      </c>
      <c r="M66" s="37">
        <v>650000</v>
      </c>
      <c r="N66" s="37">
        <f t="shared" si="1"/>
        <v>0</v>
      </c>
      <c r="O66" s="39">
        <f t="shared" si="2"/>
        <v>0</v>
      </c>
      <c r="P66" s="10">
        <f t="shared" si="3"/>
        <v>0</v>
      </c>
      <c r="Q66" s="40">
        <v>0</v>
      </c>
      <c r="R66" s="10">
        <f t="shared" si="4"/>
        <v>0</v>
      </c>
    </row>
    <row r="67" spans="1:18" ht="15" hidden="1" x14ac:dyDescent="0.2">
      <c r="A67" s="32">
        <v>61</v>
      </c>
      <c r="B67" s="33">
        <v>202116</v>
      </c>
      <c r="C67" s="34" t="s">
        <v>356</v>
      </c>
      <c r="D67" s="35" t="s">
        <v>357</v>
      </c>
      <c r="E67" s="35" t="s">
        <v>363</v>
      </c>
      <c r="F67" s="35" t="s">
        <v>397</v>
      </c>
      <c r="G67" s="35" t="s">
        <v>409</v>
      </c>
      <c r="H67" s="35">
        <v>0</v>
      </c>
      <c r="I67" s="36" t="s">
        <v>425</v>
      </c>
      <c r="J67" s="37">
        <v>0</v>
      </c>
      <c r="K67" s="38">
        <v>0</v>
      </c>
      <c r="L67" s="37">
        <v>387668</v>
      </c>
      <c r="M67" s="37">
        <v>387668</v>
      </c>
      <c r="N67" s="37">
        <f t="shared" si="1"/>
        <v>0</v>
      </c>
      <c r="O67" s="39">
        <f t="shared" si="2"/>
        <v>0</v>
      </c>
      <c r="P67" s="10">
        <f t="shared" si="3"/>
        <v>0</v>
      </c>
      <c r="Q67" s="40">
        <v>0</v>
      </c>
      <c r="R67" s="10">
        <f t="shared" si="4"/>
        <v>0</v>
      </c>
    </row>
    <row r="68" spans="1:18" ht="15" hidden="1" x14ac:dyDescent="0.2">
      <c r="A68" s="32">
        <v>62</v>
      </c>
      <c r="B68" s="33">
        <v>202117</v>
      </c>
      <c r="C68" s="34" t="s">
        <v>356</v>
      </c>
      <c r="D68" s="35" t="s">
        <v>357</v>
      </c>
      <c r="E68" s="35" t="s">
        <v>363</v>
      </c>
      <c r="F68" s="35" t="s">
        <v>397</v>
      </c>
      <c r="G68" s="35" t="s">
        <v>409</v>
      </c>
      <c r="H68" s="35">
        <v>0</v>
      </c>
      <c r="I68" s="36" t="s">
        <v>426</v>
      </c>
      <c r="J68" s="37">
        <v>0</v>
      </c>
      <c r="K68" s="38">
        <v>0</v>
      </c>
      <c r="L68" s="37">
        <v>294687</v>
      </c>
      <c r="M68" s="37">
        <v>626719</v>
      </c>
      <c r="N68" s="37">
        <f t="shared" si="1"/>
        <v>0</v>
      </c>
      <c r="O68" s="39">
        <f t="shared" si="2"/>
        <v>332032</v>
      </c>
      <c r="P68" s="10">
        <f t="shared" si="3"/>
        <v>-332032</v>
      </c>
      <c r="Q68" s="40">
        <v>0</v>
      </c>
      <c r="R68" s="10">
        <f t="shared" si="4"/>
        <v>-332032</v>
      </c>
    </row>
    <row r="69" spans="1:18" ht="15" hidden="1" x14ac:dyDescent="0.2">
      <c r="A69" s="32">
        <v>63</v>
      </c>
      <c r="B69" s="33">
        <v>202118</v>
      </c>
      <c r="C69" s="34" t="s">
        <v>356</v>
      </c>
      <c r="D69" s="35" t="s">
        <v>357</v>
      </c>
      <c r="E69" s="35" t="s">
        <v>363</v>
      </c>
      <c r="F69" s="35" t="s">
        <v>397</v>
      </c>
      <c r="G69" s="35" t="s">
        <v>409</v>
      </c>
      <c r="H69" s="35">
        <v>0</v>
      </c>
      <c r="I69" s="36" t="s">
        <v>427</v>
      </c>
      <c r="J69" s="37">
        <v>0</v>
      </c>
      <c r="K69" s="38">
        <v>0</v>
      </c>
      <c r="L69" s="37">
        <v>0</v>
      </c>
      <c r="M69" s="37">
        <v>0</v>
      </c>
      <c r="N69" s="37">
        <f t="shared" si="1"/>
        <v>0</v>
      </c>
      <c r="O69" s="39">
        <f t="shared" si="2"/>
        <v>0</v>
      </c>
      <c r="P69" s="10">
        <f t="shared" si="3"/>
        <v>0</v>
      </c>
      <c r="Q69" s="40">
        <v>0</v>
      </c>
      <c r="R69" s="10">
        <f t="shared" si="4"/>
        <v>0</v>
      </c>
    </row>
    <row r="70" spans="1:18" ht="15" hidden="1" x14ac:dyDescent="0.2">
      <c r="A70" s="32">
        <v>64</v>
      </c>
      <c r="B70" s="33">
        <v>1020103</v>
      </c>
      <c r="C70" s="34" t="s">
        <v>356</v>
      </c>
      <c r="D70" s="35" t="s">
        <v>357</v>
      </c>
      <c r="E70" s="35" t="s">
        <v>358</v>
      </c>
      <c r="F70" s="35" t="s">
        <v>428</v>
      </c>
      <c r="G70" s="35" t="s">
        <v>429</v>
      </c>
      <c r="H70" s="35">
        <v>0</v>
      </c>
      <c r="I70" s="36" t="s">
        <v>430</v>
      </c>
      <c r="J70" s="37">
        <v>469659.03</v>
      </c>
      <c r="K70" s="38">
        <v>0</v>
      </c>
      <c r="L70" s="37">
        <v>13119.569990000002</v>
      </c>
      <c r="M70" s="37">
        <v>0</v>
      </c>
      <c r="N70" s="37">
        <f t="shared" si="1"/>
        <v>482778.59999000002</v>
      </c>
      <c r="O70" s="39">
        <f t="shared" si="2"/>
        <v>0</v>
      </c>
      <c r="P70" s="10">
        <f t="shared" si="3"/>
        <v>482778.59999000002</v>
      </c>
      <c r="Q70" s="40">
        <v>0</v>
      </c>
      <c r="R70" s="10">
        <f t="shared" si="4"/>
        <v>482778.59999000002</v>
      </c>
    </row>
    <row r="71" spans="1:18" ht="15" hidden="1" x14ac:dyDescent="0.2">
      <c r="A71" s="32">
        <v>65</v>
      </c>
      <c r="B71" s="33">
        <v>1020104</v>
      </c>
      <c r="C71" s="34" t="s">
        <v>356</v>
      </c>
      <c r="D71" s="35" t="s">
        <v>357</v>
      </c>
      <c r="E71" s="35" t="s">
        <v>358</v>
      </c>
      <c r="F71" s="35" t="s">
        <v>428</v>
      </c>
      <c r="G71" s="35" t="s">
        <v>431</v>
      </c>
      <c r="H71" s="35">
        <v>0</v>
      </c>
      <c r="I71" s="36" t="s">
        <v>15</v>
      </c>
      <c r="J71" s="37">
        <v>976043.24</v>
      </c>
      <c r="K71" s="38">
        <v>0</v>
      </c>
      <c r="L71" s="37">
        <v>53289.23</v>
      </c>
      <c r="M71" s="37">
        <v>0</v>
      </c>
      <c r="N71" s="37">
        <f t="shared" ref="N71:N134" si="5">IF((J71+L71)-(K71+M71)&lt;0,0,(J71+L71)-(K71+M71))</f>
        <v>1029332.47</v>
      </c>
      <c r="O71" s="39">
        <f t="shared" ref="O71:O134" si="6">-IF((J71+L71)-(K71+M71)&lt;0,(J71+L71)-(K71+M71),0)</f>
        <v>0</v>
      </c>
      <c r="P71" s="10">
        <f t="shared" ref="P71:P134" si="7">N71-O71</f>
        <v>1029332.47</v>
      </c>
      <c r="Q71" s="40">
        <v>0</v>
      </c>
      <c r="R71" s="10">
        <f t="shared" ref="R71:R134" si="8">P71-Q71</f>
        <v>1029332.47</v>
      </c>
    </row>
    <row r="72" spans="1:18" ht="15" hidden="1" x14ac:dyDescent="0.2">
      <c r="A72" s="32">
        <v>66</v>
      </c>
      <c r="B72" s="33">
        <v>1020105</v>
      </c>
      <c r="C72" s="34" t="s">
        <v>356</v>
      </c>
      <c r="D72" s="35" t="s">
        <v>357</v>
      </c>
      <c r="E72" s="35" t="s">
        <v>358</v>
      </c>
      <c r="F72" s="35" t="s">
        <v>428</v>
      </c>
      <c r="G72" s="35" t="s">
        <v>432</v>
      </c>
      <c r="H72" s="35">
        <v>0</v>
      </c>
      <c r="I72" s="36" t="s">
        <v>16</v>
      </c>
      <c r="J72" s="37">
        <v>461533</v>
      </c>
      <c r="K72" s="38">
        <v>0</v>
      </c>
      <c r="L72" s="37">
        <v>0</v>
      </c>
      <c r="M72" s="37">
        <v>147350</v>
      </c>
      <c r="N72" s="37">
        <f t="shared" si="5"/>
        <v>314183</v>
      </c>
      <c r="O72" s="39">
        <f t="shared" si="6"/>
        <v>0</v>
      </c>
      <c r="P72" s="10">
        <f t="shared" si="7"/>
        <v>314183</v>
      </c>
      <c r="Q72" s="40">
        <v>0</v>
      </c>
      <c r="R72" s="10">
        <f t="shared" si="8"/>
        <v>314183</v>
      </c>
    </row>
    <row r="73" spans="1:18" ht="15" hidden="1" x14ac:dyDescent="0.2">
      <c r="A73" s="32">
        <v>67</v>
      </c>
      <c r="B73" s="33">
        <v>1020106</v>
      </c>
      <c r="C73" s="34" t="s">
        <v>356</v>
      </c>
      <c r="D73" s="35" t="s">
        <v>357</v>
      </c>
      <c r="E73" s="35" t="s">
        <v>358</v>
      </c>
      <c r="F73" s="35" t="s">
        <v>428</v>
      </c>
      <c r="G73" s="35" t="s">
        <v>432</v>
      </c>
      <c r="H73" s="35">
        <v>0</v>
      </c>
      <c r="I73" s="36" t="s">
        <v>433</v>
      </c>
      <c r="J73" s="37">
        <v>0</v>
      </c>
      <c r="K73" s="38">
        <v>0</v>
      </c>
      <c r="L73" s="37">
        <v>0</v>
      </c>
      <c r="M73" s="37">
        <v>0</v>
      </c>
      <c r="N73" s="37">
        <f t="shared" si="5"/>
        <v>0</v>
      </c>
      <c r="O73" s="39">
        <f t="shared" si="6"/>
        <v>0</v>
      </c>
      <c r="P73" s="10">
        <f t="shared" si="7"/>
        <v>0</v>
      </c>
      <c r="Q73" s="40">
        <v>0</v>
      </c>
      <c r="R73" s="10">
        <f t="shared" si="8"/>
        <v>0</v>
      </c>
    </row>
    <row r="74" spans="1:18" ht="15" hidden="1" x14ac:dyDescent="0.2">
      <c r="A74" s="32">
        <v>68</v>
      </c>
      <c r="B74" s="33">
        <v>1020202</v>
      </c>
      <c r="C74" s="34" t="s">
        <v>356</v>
      </c>
      <c r="D74" s="35" t="s">
        <v>357</v>
      </c>
      <c r="E74" s="35" t="s">
        <v>358</v>
      </c>
      <c r="F74" s="35" t="s">
        <v>428</v>
      </c>
      <c r="G74" s="35" t="s">
        <v>431</v>
      </c>
      <c r="H74" s="35">
        <v>0</v>
      </c>
      <c r="I74" s="36" t="s">
        <v>17</v>
      </c>
      <c r="J74" s="37">
        <v>116904.95</v>
      </c>
      <c r="K74" s="38">
        <v>0</v>
      </c>
      <c r="L74" s="37">
        <v>171155.20000000001</v>
      </c>
      <c r="M74" s="37">
        <v>0</v>
      </c>
      <c r="N74" s="37">
        <f t="shared" si="5"/>
        <v>288060.15000000002</v>
      </c>
      <c r="O74" s="39">
        <f t="shared" si="6"/>
        <v>0</v>
      </c>
      <c r="P74" s="10">
        <f t="shared" si="7"/>
        <v>288060.15000000002</v>
      </c>
      <c r="Q74" s="40">
        <v>0</v>
      </c>
      <c r="R74" s="10">
        <f t="shared" si="8"/>
        <v>288060.15000000002</v>
      </c>
    </row>
    <row r="75" spans="1:18" ht="15" hidden="1" x14ac:dyDescent="0.2">
      <c r="A75" s="32">
        <v>69</v>
      </c>
      <c r="B75" s="33">
        <v>1020203</v>
      </c>
      <c r="C75" s="34" t="s">
        <v>356</v>
      </c>
      <c r="D75" s="35" t="s">
        <v>357</v>
      </c>
      <c r="E75" s="35" t="s">
        <v>358</v>
      </c>
      <c r="F75" s="35" t="s">
        <v>428</v>
      </c>
      <c r="G75" s="35" t="s">
        <v>429</v>
      </c>
      <c r="H75" s="35">
        <v>0</v>
      </c>
      <c r="I75" s="36" t="s">
        <v>434</v>
      </c>
      <c r="J75" s="37">
        <v>901731.45000000007</v>
      </c>
      <c r="K75" s="38">
        <v>0</v>
      </c>
      <c r="L75" s="37">
        <v>820</v>
      </c>
      <c r="M75" s="37">
        <v>0</v>
      </c>
      <c r="N75" s="37">
        <f t="shared" si="5"/>
        <v>902551.45000000007</v>
      </c>
      <c r="O75" s="39">
        <f t="shared" si="6"/>
        <v>0</v>
      </c>
      <c r="P75" s="10">
        <f t="shared" si="7"/>
        <v>902551.45000000007</v>
      </c>
      <c r="Q75" s="40">
        <v>0</v>
      </c>
      <c r="R75" s="10">
        <f t="shared" si="8"/>
        <v>902551.45000000007</v>
      </c>
    </row>
    <row r="76" spans="1:18" ht="15" hidden="1" x14ac:dyDescent="0.2">
      <c r="A76" s="32">
        <v>70</v>
      </c>
      <c r="B76" s="33">
        <v>1020204</v>
      </c>
      <c r="C76" s="34" t="s">
        <v>356</v>
      </c>
      <c r="D76" s="35" t="s">
        <v>357</v>
      </c>
      <c r="E76" s="35" t="s">
        <v>358</v>
      </c>
      <c r="F76" s="35" t="s">
        <v>428</v>
      </c>
      <c r="G76" s="35" t="s">
        <v>435</v>
      </c>
      <c r="H76" s="35">
        <v>0</v>
      </c>
      <c r="I76" s="36" t="s">
        <v>18</v>
      </c>
      <c r="J76" s="37">
        <v>5847594.9500000002</v>
      </c>
      <c r="K76" s="38">
        <v>0</v>
      </c>
      <c r="L76" s="37">
        <v>424300</v>
      </c>
      <c r="M76" s="37">
        <v>30500</v>
      </c>
      <c r="N76" s="37">
        <f t="shared" si="5"/>
        <v>6241394.9500000002</v>
      </c>
      <c r="O76" s="39">
        <f t="shared" si="6"/>
        <v>0</v>
      </c>
      <c r="P76" s="10">
        <f t="shared" si="7"/>
        <v>6241394.9500000002</v>
      </c>
      <c r="Q76" s="40">
        <v>0</v>
      </c>
      <c r="R76" s="10">
        <f t="shared" si="8"/>
        <v>6241394.9500000002</v>
      </c>
    </row>
    <row r="77" spans="1:18" ht="15" hidden="1" x14ac:dyDescent="0.2">
      <c r="A77" s="32">
        <v>71</v>
      </c>
      <c r="B77" s="33">
        <v>1020205</v>
      </c>
      <c r="C77" s="34" t="s">
        <v>356</v>
      </c>
      <c r="D77" s="35" t="s">
        <v>357</v>
      </c>
      <c r="E77" s="35" t="s">
        <v>358</v>
      </c>
      <c r="F77" s="35" t="s">
        <v>428</v>
      </c>
      <c r="G77" s="35" t="s">
        <v>432</v>
      </c>
      <c r="H77" s="35">
        <v>0</v>
      </c>
      <c r="I77" s="36" t="s">
        <v>19</v>
      </c>
      <c r="J77" s="37">
        <v>2047831.6700000002</v>
      </c>
      <c r="K77" s="38">
        <v>0</v>
      </c>
      <c r="L77" s="37">
        <v>61000</v>
      </c>
      <c r="M77" s="37">
        <v>0</v>
      </c>
      <c r="N77" s="37">
        <f t="shared" si="5"/>
        <v>2108831.67</v>
      </c>
      <c r="O77" s="39">
        <f t="shared" si="6"/>
        <v>0</v>
      </c>
      <c r="P77" s="10">
        <f t="shared" si="7"/>
        <v>2108831.67</v>
      </c>
      <c r="Q77" s="40">
        <v>0</v>
      </c>
      <c r="R77" s="10">
        <f t="shared" si="8"/>
        <v>2108831.67</v>
      </c>
    </row>
    <row r="78" spans="1:18" ht="15" hidden="1" x14ac:dyDescent="0.2">
      <c r="A78" s="32">
        <v>72</v>
      </c>
      <c r="B78" s="33">
        <v>1020206</v>
      </c>
      <c r="C78" s="34" t="s">
        <v>356</v>
      </c>
      <c r="D78" s="35" t="s">
        <v>357</v>
      </c>
      <c r="E78" s="35" t="s">
        <v>358</v>
      </c>
      <c r="F78" s="35" t="s">
        <v>428</v>
      </c>
      <c r="G78" s="35" t="s">
        <v>436</v>
      </c>
      <c r="H78" s="35">
        <v>0</v>
      </c>
      <c r="I78" s="36" t="s">
        <v>20</v>
      </c>
      <c r="J78" s="37">
        <v>1899417.96</v>
      </c>
      <c r="K78" s="38">
        <v>0</v>
      </c>
      <c r="L78" s="37">
        <v>388156.12</v>
      </c>
      <c r="M78" s="37">
        <v>4735</v>
      </c>
      <c r="N78" s="37">
        <f t="shared" si="5"/>
        <v>2282839.08</v>
      </c>
      <c r="O78" s="39">
        <f t="shared" si="6"/>
        <v>0</v>
      </c>
      <c r="P78" s="10">
        <f t="shared" si="7"/>
        <v>2282839.08</v>
      </c>
      <c r="Q78" s="40">
        <v>0</v>
      </c>
      <c r="R78" s="10">
        <f t="shared" si="8"/>
        <v>2282839.08</v>
      </c>
    </row>
    <row r="79" spans="1:18" ht="15" hidden="1" x14ac:dyDescent="0.2">
      <c r="A79" s="32">
        <v>73</v>
      </c>
      <c r="B79" s="33">
        <v>1020207</v>
      </c>
      <c r="C79" s="34" t="s">
        <v>356</v>
      </c>
      <c r="D79" s="35" t="s">
        <v>357</v>
      </c>
      <c r="E79" s="35" t="s">
        <v>358</v>
      </c>
      <c r="F79" s="35" t="s">
        <v>428</v>
      </c>
      <c r="G79" s="35" t="s">
        <v>429</v>
      </c>
      <c r="H79" s="35">
        <v>0</v>
      </c>
      <c r="I79" s="36" t="s">
        <v>437</v>
      </c>
      <c r="J79" s="37">
        <v>241074.53</v>
      </c>
      <c r="K79" s="38">
        <v>0</v>
      </c>
      <c r="L79" s="37">
        <v>7438.25</v>
      </c>
      <c r="M79" s="37">
        <v>0</v>
      </c>
      <c r="N79" s="37">
        <f t="shared" si="5"/>
        <v>248512.78</v>
      </c>
      <c r="O79" s="39">
        <f t="shared" si="6"/>
        <v>0</v>
      </c>
      <c r="P79" s="10">
        <f t="shared" si="7"/>
        <v>248512.78</v>
      </c>
      <c r="Q79" s="40">
        <v>0</v>
      </c>
      <c r="R79" s="10">
        <f t="shared" si="8"/>
        <v>248512.78</v>
      </c>
    </row>
    <row r="80" spans="1:18" ht="15" hidden="1" x14ac:dyDescent="0.2">
      <c r="A80" s="32">
        <v>74</v>
      </c>
      <c r="B80" s="33">
        <v>1020209</v>
      </c>
      <c r="C80" s="34" t="s">
        <v>356</v>
      </c>
      <c r="D80" s="35" t="s">
        <v>357</v>
      </c>
      <c r="E80" s="35" t="s">
        <v>358</v>
      </c>
      <c r="F80" s="35" t="s">
        <v>428</v>
      </c>
      <c r="G80" s="35" t="s">
        <v>435</v>
      </c>
      <c r="H80" s="35">
        <v>0</v>
      </c>
      <c r="I80" s="36" t="s">
        <v>21</v>
      </c>
      <c r="J80" s="37">
        <v>147850</v>
      </c>
      <c r="K80" s="38">
        <v>0</v>
      </c>
      <c r="L80" s="37">
        <v>0</v>
      </c>
      <c r="M80" s="37">
        <v>0</v>
      </c>
      <c r="N80" s="37">
        <f t="shared" si="5"/>
        <v>147850</v>
      </c>
      <c r="O80" s="39">
        <f t="shared" si="6"/>
        <v>0</v>
      </c>
      <c r="P80" s="10">
        <f t="shared" si="7"/>
        <v>147850</v>
      </c>
      <c r="Q80" s="40">
        <v>0</v>
      </c>
      <c r="R80" s="10">
        <f t="shared" si="8"/>
        <v>147850</v>
      </c>
    </row>
    <row r="81" spans="1:18" ht="15" hidden="1" x14ac:dyDescent="0.2">
      <c r="A81" s="32">
        <v>75</v>
      </c>
      <c r="B81" s="33">
        <v>1020210</v>
      </c>
      <c r="C81" s="34" t="s">
        <v>356</v>
      </c>
      <c r="D81" s="35" t="s">
        <v>357</v>
      </c>
      <c r="E81" s="35" t="s">
        <v>358</v>
      </c>
      <c r="F81" s="35" t="s">
        <v>438</v>
      </c>
      <c r="G81" s="35" t="s">
        <v>438</v>
      </c>
      <c r="H81" s="35">
        <v>0</v>
      </c>
      <c r="I81" s="36" t="s">
        <v>22</v>
      </c>
      <c r="J81" s="37">
        <v>12615704.85</v>
      </c>
      <c r="K81" s="38">
        <v>0</v>
      </c>
      <c r="L81" s="37">
        <v>0</v>
      </c>
      <c r="M81" s="37">
        <v>0</v>
      </c>
      <c r="N81" s="37">
        <f t="shared" si="5"/>
        <v>12615704.85</v>
      </c>
      <c r="O81" s="39">
        <f t="shared" si="6"/>
        <v>0</v>
      </c>
      <c r="P81" s="10">
        <f t="shared" si="7"/>
        <v>12615704.85</v>
      </c>
      <c r="Q81" s="40">
        <v>0</v>
      </c>
      <c r="R81" s="10">
        <f t="shared" si="8"/>
        <v>12615704.85</v>
      </c>
    </row>
    <row r="82" spans="1:18" ht="15" hidden="1" x14ac:dyDescent="0.2">
      <c r="A82" s="32">
        <v>76</v>
      </c>
      <c r="B82" s="33">
        <v>1020211</v>
      </c>
      <c r="C82" s="34" t="s">
        <v>356</v>
      </c>
      <c r="D82" s="35" t="s">
        <v>357</v>
      </c>
      <c r="E82" s="35" t="s">
        <v>358</v>
      </c>
      <c r="F82" s="35" t="s">
        <v>428</v>
      </c>
      <c r="G82" s="35" t="s">
        <v>435</v>
      </c>
      <c r="H82" s="35">
        <v>0</v>
      </c>
      <c r="I82" s="36" t="s">
        <v>23</v>
      </c>
      <c r="J82" s="37">
        <v>497900</v>
      </c>
      <c r="K82" s="38">
        <v>0</v>
      </c>
      <c r="L82" s="37">
        <v>514000</v>
      </c>
      <c r="M82" s="37">
        <v>0</v>
      </c>
      <c r="N82" s="37">
        <f t="shared" si="5"/>
        <v>1011900</v>
      </c>
      <c r="O82" s="39">
        <f t="shared" si="6"/>
        <v>0</v>
      </c>
      <c r="P82" s="10">
        <f t="shared" si="7"/>
        <v>1011900</v>
      </c>
      <c r="Q82" s="40">
        <v>0</v>
      </c>
      <c r="R82" s="10">
        <f t="shared" si="8"/>
        <v>1011900</v>
      </c>
    </row>
    <row r="83" spans="1:18" ht="15" hidden="1" x14ac:dyDescent="0.2">
      <c r="A83" s="32">
        <v>77</v>
      </c>
      <c r="B83" s="33">
        <v>1020212</v>
      </c>
      <c r="C83" s="34" t="s">
        <v>356</v>
      </c>
      <c r="D83" s="35" t="s">
        <v>357</v>
      </c>
      <c r="E83" s="35" t="s">
        <v>358</v>
      </c>
      <c r="F83" s="35" t="s">
        <v>428</v>
      </c>
      <c r="G83" s="35" t="s">
        <v>432</v>
      </c>
      <c r="H83" s="35">
        <v>0</v>
      </c>
      <c r="I83" s="36" t="s">
        <v>439</v>
      </c>
      <c r="J83" s="37">
        <v>0</v>
      </c>
      <c r="K83" s="38">
        <v>0</v>
      </c>
      <c r="L83" s="37">
        <v>0</v>
      </c>
      <c r="M83" s="37">
        <v>0</v>
      </c>
      <c r="N83" s="37">
        <f t="shared" si="5"/>
        <v>0</v>
      </c>
      <c r="O83" s="39">
        <f t="shared" si="6"/>
        <v>0</v>
      </c>
      <c r="P83" s="10">
        <f t="shared" si="7"/>
        <v>0</v>
      </c>
      <c r="Q83" s="40">
        <v>0</v>
      </c>
      <c r="R83" s="10">
        <f t="shared" si="8"/>
        <v>0</v>
      </c>
    </row>
    <row r="84" spans="1:18" ht="15" hidden="1" x14ac:dyDescent="0.2">
      <c r="A84" s="32">
        <v>78</v>
      </c>
      <c r="B84" s="33">
        <v>1020213</v>
      </c>
      <c r="C84" s="34" t="s">
        <v>356</v>
      </c>
      <c r="D84" s="35" t="s">
        <v>357</v>
      </c>
      <c r="E84" s="35" t="s">
        <v>358</v>
      </c>
      <c r="F84" s="35" t="s">
        <v>428</v>
      </c>
      <c r="G84" s="35" t="s">
        <v>440</v>
      </c>
      <c r="H84" s="35">
        <v>0</v>
      </c>
      <c r="I84" s="36" t="s">
        <v>24</v>
      </c>
      <c r="J84" s="37">
        <v>0</v>
      </c>
      <c r="K84" s="38">
        <v>0</v>
      </c>
      <c r="L84" s="37">
        <v>46200</v>
      </c>
      <c r="M84" s="37">
        <v>0</v>
      </c>
      <c r="N84" s="37">
        <f t="shared" si="5"/>
        <v>46200</v>
      </c>
      <c r="O84" s="39">
        <f t="shared" si="6"/>
        <v>0</v>
      </c>
      <c r="P84" s="10">
        <f t="shared" si="7"/>
        <v>46200</v>
      </c>
      <c r="Q84" s="40">
        <v>0</v>
      </c>
      <c r="R84" s="10">
        <f t="shared" si="8"/>
        <v>46200</v>
      </c>
    </row>
    <row r="85" spans="1:18" ht="15" hidden="1" x14ac:dyDescent="0.2">
      <c r="A85" s="32">
        <v>79</v>
      </c>
      <c r="B85" s="33">
        <v>1020304</v>
      </c>
      <c r="C85" s="34" t="s">
        <v>356</v>
      </c>
      <c r="D85" s="35" t="s">
        <v>357</v>
      </c>
      <c r="E85" s="35" t="s">
        <v>358</v>
      </c>
      <c r="F85" s="35" t="s">
        <v>428</v>
      </c>
      <c r="G85" s="35" t="s">
        <v>429</v>
      </c>
      <c r="H85" s="35">
        <v>0</v>
      </c>
      <c r="I85" s="36" t="s">
        <v>441</v>
      </c>
      <c r="J85" s="37">
        <v>149911.07</v>
      </c>
      <c r="K85" s="38">
        <v>0</v>
      </c>
      <c r="L85" s="37">
        <v>0</v>
      </c>
      <c r="M85" s="37">
        <v>0</v>
      </c>
      <c r="N85" s="37">
        <f t="shared" si="5"/>
        <v>149911.07</v>
      </c>
      <c r="O85" s="39">
        <f t="shared" si="6"/>
        <v>0</v>
      </c>
      <c r="P85" s="10">
        <f t="shared" si="7"/>
        <v>149911.07</v>
      </c>
      <c r="Q85" s="40">
        <v>0</v>
      </c>
      <c r="R85" s="10">
        <f t="shared" si="8"/>
        <v>149911.07</v>
      </c>
    </row>
    <row r="86" spans="1:18" ht="15" hidden="1" x14ac:dyDescent="0.2">
      <c r="A86" s="32">
        <v>80</v>
      </c>
      <c r="B86" s="33">
        <v>1020305</v>
      </c>
      <c r="C86" s="34" t="s">
        <v>356</v>
      </c>
      <c r="D86" s="35" t="s">
        <v>357</v>
      </c>
      <c r="E86" s="35" t="s">
        <v>358</v>
      </c>
      <c r="F86" s="35" t="s">
        <v>428</v>
      </c>
      <c r="G86" s="35" t="s">
        <v>435</v>
      </c>
      <c r="H86" s="35">
        <v>0</v>
      </c>
      <c r="I86" s="36" t="s">
        <v>25</v>
      </c>
      <c r="J86" s="37">
        <v>2932202.83</v>
      </c>
      <c r="K86" s="38">
        <v>0</v>
      </c>
      <c r="L86" s="37">
        <v>701038.20000000007</v>
      </c>
      <c r="M86" s="37">
        <v>0</v>
      </c>
      <c r="N86" s="37">
        <f t="shared" si="5"/>
        <v>3633241.0300000003</v>
      </c>
      <c r="O86" s="39">
        <f t="shared" si="6"/>
        <v>0</v>
      </c>
      <c r="P86" s="10">
        <f t="shared" si="7"/>
        <v>3633241.0300000003</v>
      </c>
      <c r="Q86" s="40">
        <v>0</v>
      </c>
      <c r="R86" s="10">
        <f t="shared" si="8"/>
        <v>3633241.0300000003</v>
      </c>
    </row>
    <row r="87" spans="1:18" ht="15" hidden="1" x14ac:dyDescent="0.2">
      <c r="A87" s="32">
        <v>81</v>
      </c>
      <c r="B87" s="33">
        <v>1020306</v>
      </c>
      <c r="C87" s="34" t="s">
        <v>356</v>
      </c>
      <c r="D87" s="35" t="s">
        <v>357</v>
      </c>
      <c r="E87" s="35" t="s">
        <v>358</v>
      </c>
      <c r="F87" s="35" t="s">
        <v>428</v>
      </c>
      <c r="G87" s="35" t="s">
        <v>436</v>
      </c>
      <c r="H87" s="35">
        <v>0</v>
      </c>
      <c r="I87" s="36" t="s">
        <v>26</v>
      </c>
      <c r="J87" s="37">
        <v>143833.81</v>
      </c>
      <c r="K87" s="38">
        <v>0</v>
      </c>
      <c r="L87" s="37">
        <v>473690.63</v>
      </c>
      <c r="M87" s="37">
        <v>7102.2</v>
      </c>
      <c r="N87" s="37">
        <f t="shared" si="5"/>
        <v>610422.24</v>
      </c>
      <c r="O87" s="39">
        <f t="shared" si="6"/>
        <v>0</v>
      </c>
      <c r="P87" s="10">
        <f t="shared" si="7"/>
        <v>610422.24</v>
      </c>
      <c r="Q87" s="40">
        <v>0</v>
      </c>
      <c r="R87" s="10">
        <f t="shared" si="8"/>
        <v>610422.24</v>
      </c>
    </row>
    <row r="88" spans="1:18" ht="15" hidden="1" x14ac:dyDescent="0.2">
      <c r="A88" s="32">
        <v>82</v>
      </c>
      <c r="B88" s="33">
        <v>1020308</v>
      </c>
      <c r="C88" s="34" t="s">
        <v>356</v>
      </c>
      <c r="D88" s="35" t="s">
        <v>357</v>
      </c>
      <c r="E88" s="35" t="s">
        <v>358</v>
      </c>
      <c r="F88" s="35" t="s">
        <v>428</v>
      </c>
      <c r="G88" s="35" t="s">
        <v>431</v>
      </c>
      <c r="H88" s="35">
        <v>0</v>
      </c>
      <c r="I88" s="36" t="s">
        <v>27</v>
      </c>
      <c r="J88" s="37">
        <v>60953.3</v>
      </c>
      <c r="K88" s="38">
        <v>0</v>
      </c>
      <c r="L88" s="37">
        <v>56704.4</v>
      </c>
      <c r="M88" s="37">
        <v>0</v>
      </c>
      <c r="N88" s="37">
        <f t="shared" si="5"/>
        <v>117657.70000000001</v>
      </c>
      <c r="O88" s="39">
        <f t="shared" si="6"/>
        <v>0</v>
      </c>
      <c r="P88" s="10">
        <f t="shared" si="7"/>
        <v>117657.70000000001</v>
      </c>
      <c r="Q88" s="40">
        <v>0</v>
      </c>
      <c r="R88" s="10">
        <f t="shared" si="8"/>
        <v>117657.70000000001</v>
      </c>
    </row>
    <row r="89" spans="1:18" ht="15" hidden="1" x14ac:dyDescent="0.2">
      <c r="A89" s="32">
        <v>83</v>
      </c>
      <c r="B89" s="33">
        <v>1020402</v>
      </c>
      <c r="C89" s="34" t="s">
        <v>356</v>
      </c>
      <c r="D89" s="35" t="s">
        <v>357</v>
      </c>
      <c r="E89" s="35" t="s">
        <v>358</v>
      </c>
      <c r="F89" s="35" t="s">
        <v>428</v>
      </c>
      <c r="G89" s="35" t="s">
        <v>429</v>
      </c>
      <c r="H89" s="35">
        <v>0</v>
      </c>
      <c r="I89" s="36" t="s">
        <v>442</v>
      </c>
      <c r="J89" s="37">
        <v>722546.79</v>
      </c>
      <c r="K89" s="38">
        <v>0</v>
      </c>
      <c r="L89" s="37">
        <v>0</v>
      </c>
      <c r="M89" s="37">
        <v>0</v>
      </c>
      <c r="N89" s="37">
        <f t="shared" si="5"/>
        <v>722546.79</v>
      </c>
      <c r="O89" s="39">
        <f t="shared" si="6"/>
        <v>0</v>
      </c>
      <c r="P89" s="10">
        <f t="shared" si="7"/>
        <v>722546.79</v>
      </c>
      <c r="Q89" s="40">
        <v>0</v>
      </c>
      <c r="R89" s="10">
        <f t="shared" si="8"/>
        <v>722546.79</v>
      </c>
    </row>
    <row r="90" spans="1:18" ht="15" hidden="1" x14ac:dyDescent="0.2">
      <c r="A90" s="32">
        <v>84</v>
      </c>
      <c r="B90" s="33">
        <v>1020403</v>
      </c>
      <c r="C90" s="34" t="s">
        <v>356</v>
      </c>
      <c r="D90" s="35" t="s">
        <v>357</v>
      </c>
      <c r="E90" s="35" t="s">
        <v>358</v>
      </c>
      <c r="F90" s="35" t="s">
        <v>428</v>
      </c>
      <c r="G90" s="35" t="s">
        <v>435</v>
      </c>
      <c r="H90" s="35">
        <v>0</v>
      </c>
      <c r="I90" s="36" t="s">
        <v>28</v>
      </c>
      <c r="J90" s="37">
        <v>570616.67000000004</v>
      </c>
      <c r="K90" s="38">
        <v>0</v>
      </c>
      <c r="L90" s="37">
        <v>5000</v>
      </c>
      <c r="M90" s="37">
        <v>0</v>
      </c>
      <c r="N90" s="37">
        <f t="shared" si="5"/>
        <v>575616.67000000004</v>
      </c>
      <c r="O90" s="39">
        <f t="shared" si="6"/>
        <v>0</v>
      </c>
      <c r="P90" s="10">
        <f t="shared" si="7"/>
        <v>575616.67000000004</v>
      </c>
      <c r="Q90" s="40">
        <v>0</v>
      </c>
      <c r="R90" s="10">
        <f t="shared" si="8"/>
        <v>575616.67000000004</v>
      </c>
    </row>
    <row r="91" spans="1:18" ht="15" hidden="1" x14ac:dyDescent="0.2">
      <c r="A91" s="32">
        <v>85</v>
      </c>
      <c r="B91" s="33">
        <v>1020501</v>
      </c>
      <c r="C91" s="34" t="s">
        <v>356</v>
      </c>
      <c r="D91" s="35" t="s">
        <v>357</v>
      </c>
      <c r="E91" s="35" t="s">
        <v>358</v>
      </c>
      <c r="F91" s="35" t="s">
        <v>443</v>
      </c>
      <c r="G91" s="35" t="s">
        <v>444</v>
      </c>
      <c r="H91" s="35">
        <v>0</v>
      </c>
      <c r="I91" s="43" t="str">
        <f>VLOOKUP(B91,'[1]11.2023'!A$1:B$65536,2,0)</f>
        <v>حق الاستخدام_ المعايير الدولية IFRS._ عقود الايجارات</v>
      </c>
      <c r="J91" s="37">
        <v>2433198.34</v>
      </c>
      <c r="K91" s="38">
        <v>0</v>
      </c>
      <c r="L91" s="37">
        <v>1230046.93</v>
      </c>
      <c r="M91" s="37">
        <v>0</v>
      </c>
      <c r="N91" s="37">
        <f t="shared" si="5"/>
        <v>3663245.2699999996</v>
      </c>
      <c r="O91" s="39">
        <f t="shared" si="6"/>
        <v>0</v>
      </c>
      <c r="P91" s="10">
        <f t="shared" si="7"/>
        <v>3663245.2699999996</v>
      </c>
      <c r="Q91" s="40">
        <v>0</v>
      </c>
      <c r="R91" s="10">
        <f t="shared" si="8"/>
        <v>3663245.2699999996</v>
      </c>
    </row>
    <row r="92" spans="1:18" ht="15" hidden="1" x14ac:dyDescent="0.2">
      <c r="A92" s="32">
        <v>86</v>
      </c>
      <c r="B92" s="33">
        <v>1020502</v>
      </c>
      <c r="C92" s="34" t="s">
        <v>356</v>
      </c>
      <c r="D92" s="35" t="s">
        <v>357</v>
      </c>
      <c r="E92" s="35" t="s">
        <v>358</v>
      </c>
      <c r="F92" s="35" t="s">
        <v>443</v>
      </c>
      <c r="G92" s="35" t="s">
        <v>445</v>
      </c>
      <c r="H92" s="35">
        <v>0</v>
      </c>
      <c r="I92" s="43" t="str">
        <f>VLOOKUP(B92,'[1]11.2023'!A$1:B$65536,2,0)</f>
        <v>حق الاستخدام_ المعايير الدولية IFRS._ عقود السيارات</v>
      </c>
      <c r="J92" s="37">
        <v>1225410</v>
      </c>
      <c r="K92" s="38">
        <v>0</v>
      </c>
      <c r="L92" s="37">
        <v>142723</v>
      </c>
      <c r="M92" s="37">
        <v>147624.16</v>
      </c>
      <c r="N92" s="37">
        <f t="shared" si="5"/>
        <v>1220508.8400000001</v>
      </c>
      <c r="O92" s="39">
        <f t="shared" si="6"/>
        <v>0</v>
      </c>
      <c r="P92" s="10">
        <f t="shared" si="7"/>
        <v>1220508.8400000001</v>
      </c>
      <c r="Q92" s="40">
        <v>0</v>
      </c>
      <c r="R92" s="10">
        <f t="shared" si="8"/>
        <v>1220508.8400000001</v>
      </c>
    </row>
    <row r="93" spans="1:18" ht="15" hidden="1" x14ac:dyDescent="0.2">
      <c r="A93" s="32">
        <v>87</v>
      </c>
      <c r="B93" s="33">
        <v>1040301</v>
      </c>
      <c r="C93" s="34" t="s">
        <v>356</v>
      </c>
      <c r="D93" s="35" t="s">
        <v>357</v>
      </c>
      <c r="E93" s="35" t="s">
        <v>446</v>
      </c>
      <c r="F93" s="35" t="s">
        <v>447</v>
      </c>
      <c r="G93" s="35" t="s">
        <v>447</v>
      </c>
      <c r="H93" s="35">
        <v>0</v>
      </c>
      <c r="I93" s="36" t="s">
        <v>29</v>
      </c>
      <c r="J93" s="37">
        <v>231870.15</v>
      </c>
      <c r="K93" s="38">
        <v>0</v>
      </c>
      <c r="L93" s="37">
        <v>0</v>
      </c>
      <c r="M93" s="37">
        <v>0</v>
      </c>
      <c r="N93" s="37">
        <f t="shared" si="5"/>
        <v>231870.15</v>
      </c>
      <c r="O93" s="39">
        <f t="shared" si="6"/>
        <v>0</v>
      </c>
      <c r="P93" s="10">
        <f t="shared" si="7"/>
        <v>231870.15</v>
      </c>
      <c r="Q93" s="40">
        <v>0</v>
      </c>
      <c r="R93" s="10">
        <f t="shared" si="8"/>
        <v>231870.15</v>
      </c>
    </row>
    <row r="94" spans="1:18" ht="15" hidden="1" x14ac:dyDescent="0.2">
      <c r="A94" s="32">
        <v>88</v>
      </c>
      <c r="B94" s="33">
        <v>1040401</v>
      </c>
      <c r="C94" s="34" t="s">
        <v>356</v>
      </c>
      <c r="D94" s="35" t="s">
        <v>357</v>
      </c>
      <c r="E94" s="35" t="s">
        <v>448</v>
      </c>
      <c r="F94" s="35" t="s">
        <v>449</v>
      </c>
      <c r="G94" s="35" t="s">
        <v>449</v>
      </c>
      <c r="H94" s="35">
        <v>0</v>
      </c>
      <c r="I94" s="36" t="s">
        <v>450</v>
      </c>
      <c r="J94" s="37">
        <v>6552.41</v>
      </c>
      <c r="K94" s="38">
        <v>0</v>
      </c>
      <c r="L94" s="37">
        <v>0</v>
      </c>
      <c r="M94" s="37">
        <v>5430.43</v>
      </c>
      <c r="N94" s="37">
        <f t="shared" si="5"/>
        <v>1121.9799999999996</v>
      </c>
      <c r="O94" s="39">
        <f t="shared" si="6"/>
        <v>0</v>
      </c>
      <c r="P94" s="10">
        <f t="shared" si="7"/>
        <v>1121.9799999999996</v>
      </c>
      <c r="Q94" s="40">
        <v>0</v>
      </c>
      <c r="R94" s="10">
        <f t="shared" si="8"/>
        <v>1121.9799999999996</v>
      </c>
    </row>
    <row r="95" spans="1:18" ht="15" hidden="1" x14ac:dyDescent="0.2">
      <c r="A95" s="32">
        <v>89</v>
      </c>
      <c r="B95" s="33">
        <v>1040402</v>
      </c>
      <c r="C95" s="34" t="s">
        <v>356</v>
      </c>
      <c r="D95" s="35" t="s">
        <v>357</v>
      </c>
      <c r="E95" s="35" t="s">
        <v>448</v>
      </c>
      <c r="F95" s="35" t="s">
        <v>449</v>
      </c>
      <c r="G95" s="35" t="s">
        <v>449</v>
      </c>
      <c r="H95" s="35">
        <v>0</v>
      </c>
      <c r="I95" s="36" t="s">
        <v>451</v>
      </c>
      <c r="J95" s="37">
        <v>16788.04</v>
      </c>
      <c r="K95" s="38">
        <v>0</v>
      </c>
      <c r="L95" s="37">
        <v>0</v>
      </c>
      <c r="M95" s="37">
        <v>11587.58</v>
      </c>
      <c r="N95" s="37">
        <f t="shared" si="5"/>
        <v>5200.4600000000009</v>
      </c>
      <c r="O95" s="39">
        <f t="shared" si="6"/>
        <v>0</v>
      </c>
      <c r="P95" s="10">
        <f t="shared" si="7"/>
        <v>5200.4600000000009</v>
      </c>
      <c r="Q95" s="40">
        <v>0</v>
      </c>
      <c r="R95" s="10">
        <f t="shared" si="8"/>
        <v>5200.4600000000009</v>
      </c>
    </row>
    <row r="96" spans="1:18" ht="15" hidden="1" x14ac:dyDescent="0.2">
      <c r="A96" s="32">
        <v>90</v>
      </c>
      <c r="B96" s="33">
        <v>1040403</v>
      </c>
      <c r="C96" s="34" t="s">
        <v>356</v>
      </c>
      <c r="D96" s="35" t="s">
        <v>357</v>
      </c>
      <c r="E96" s="35" t="s">
        <v>448</v>
      </c>
      <c r="F96" s="35" t="s">
        <v>449</v>
      </c>
      <c r="G96" s="35" t="s">
        <v>449</v>
      </c>
      <c r="H96" s="35">
        <v>0</v>
      </c>
      <c r="I96" s="36" t="s">
        <v>452</v>
      </c>
      <c r="J96" s="37">
        <v>64564.93</v>
      </c>
      <c r="K96" s="38">
        <v>0</v>
      </c>
      <c r="L96" s="37">
        <v>0</v>
      </c>
      <c r="M96" s="37">
        <v>33607.35</v>
      </c>
      <c r="N96" s="37">
        <f t="shared" si="5"/>
        <v>30957.58</v>
      </c>
      <c r="O96" s="39">
        <f t="shared" si="6"/>
        <v>0</v>
      </c>
      <c r="P96" s="10">
        <f t="shared" si="7"/>
        <v>30957.58</v>
      </c>
      <c r="Q96" s="40">
        <v>0</v>
      </c>
      <c r="R96" s="10">
        <f t="shared" si="8"/>
        <v>30957.58</v>
      </c>
    </row>
    <row r="97" spans="1:18" ht="15" hidden="1" x14ac:dyDescent="0.2">
      <c r="A97" s="32">
        <v>91</v>
      </c>
      <c r="B97" s="33">
        <v>1040404</v>
      </c>
      <c r="C97" s="34" t="s">
        <v>356</v>
      </c>
      <c r="D97" s="35" t="s">
        <v>357</v>
      </c>
      <c r="E97" s="35" t="s">
        <v>448</v>
      </c>
      <c r="F97" s="35" t="s">
        <v>449</v>
      </c>
      <c r="G97" s="35" t="s">
        <v>449</v>
      </c>
      <c r="H97" s="35">
        <v>0</v>
      </c>
      <c r="I97" s="36" t="s">
        <v>453</v>
      </c>
      <c r="J97" s="37">
        <v>64564.93</v>
      </c>
      <c r="K97" s="38">
        <v>0</v>
      </c>
      <c r="L97" s="37">
        <v>0</v>
      </c>
      <c r="M97" s="37">
        <v>64564.93</v>
      </c>
      <c r="N97" s="37">
        <f t="shared" si="5"/>
        <v>0</v>
      </c>
      <c r="O97" s="39">
        <f t="shared" si="6"/>
        <v>0</v>
      </c>
      <c r="P97" s="10">
        <f t="shared" si="7"/>
        <v>0</v>
      </c>
      <c r="Q97" s="40">
        <v>0</v>
      </c>
      <c r="R97" s="10">
        <f t="shared" si="8"/>
        <v>0</v>
      </c>
    </row>
    <row r="98" spans="1:18" ht="15" hidden="1" x14ac:dyDescent="0.2">
      <c r="A98" s="32">
        <v>92</v>
      </c>
      <c r="B98" s="33">
        <v>1040405</v>
      </c>
      <c r="C98" s="34" t="s">
        <v>356</v>
      </c>
      <c r="D98" s="35" t="s">
        <v>357</v>
      </c>
      <c r="E98" s="35" t="s">
        <v>448</v>
      </c>
      <c r="F98" s="35" t="s">
        <v>449</v>
      </c>
      <c r="G98" s="35" t="s">
        <v>449</v>
      </c>
      <c r="H98" s="35">
        <v>0</v>
      </c>
      <c r="I98" s="36" t="s">
        <v>454</v>
      </c>
      <c r="J98" s="37">
        <v>33232.51</v>
      </c>
      <c r="K98" s="38">
        <v>0</v>
      </c>
      <c r="L98" s="37">
        <v>0</v>
      </c>
      <c r="M98" s="37">
        <v>17705.600000000002</v>
      </c>
      <c r="N98" s="37">
        <f t="shared" si="5"/>
        <v>15526.91</v>
      </c>
      <c r="O98" s="39">
        <f t="shared" si="6"/>
        <v>0</v>
      </c>
      <c r="P98" s="10">
        <f t="shared" si="7"/>
        <v>15526.91</v>
      </c>
      <c r="Q98" s="40">
        <v>0</v>
      </c>
      <c r="R98" s="10">
        <f t="shared" si="8"/>
        <v>15526.91</v>
      </c>
    </row>
    <row r="99" spans="1:18" ht="15" hidden="1" x14ac:dyDescent="0.2">
      <c r="A99" s="32">
        <v>93</v>
      </c>
      <c r="B99" s="33">
        <v>1040406</v>
      </c>
      <c r="C99" s="34" t="s">
        <v>356</v>
      </c>
      <c r="D99" s="35" t="s">
        <v>357</v>
      </c>
      <c r="E99" s="35" t="s">
        <v>448</v>
      </c>
      <c r="F99" s="35" t="s">
        <v>449</v>
      </c>
      <c r="G99" s="35" t="s">
        <v>449</v>
      </c>
      <c r="H99" s="35">
        <v>0</v>
      </c>
      <c r="I99" s="36" t="s">
        <v>455</v>
      </c>
      <c r="J99" s="37">
        <v>33232.51</v>
      </c>
      <c r="K99" s="38">
        <v>0</v>
      </c>
      <c r="L99" s="37">
        <v>0</v>
      </c>
      <c r="M99" s="37">
        <v>17705.600000000002</v>
      </c>
      <c r="N99" s="37">
        <f t="shared" si="5"/>
        <v>15526.91</v>
      </c>
      <c r="O99" s="39">
        <f t="shared" si="6"/>
        <v>0</v>
      </c>
      <c r="P99" s="10">
        <f t="shared" si="7"/>
        <v>15526.91</v>
      </c>
      <c r="Q99" s="40">
        <v>0</v>
      </c>
      <c r="R99" s="10">
        <f t="shared" si="8"/>
        <v>15526.91</v>
      </c>
    </row>
    <row r="100" spans="1:18" ht="15" hidden="1" x14ac:dyDescent="0.2">
      <c r="A100" s="32">
        <v>94</v>
      </c>
      <c r="B100" s="33">
        <v>1040407</v>
      </c>
      <c r="C100" s="34" t="s">
        <v>356</v>
      </c>
      <c r="D100" s="35" t="s">
        <v>357</v>
      </c>
      <c r="E100" s="35" t="s">
        <v>448</v>
      </c>
      <c r="F100" s="35" t="s">
        <v>449</v>
      </c>
      <c r="G100" s="35" t="s">
        <v>449</v>
      </c>
      <c r="H100" s="35">
        <v>0</v>
      </c>
      <c r="I100" s="36" t="s">
        <v>456</v>
      </c>
      <c r="J100" s="37">
        <v>89220.930000000008</v>
      </c>
      <c r="K100" s="38">
        <v>0</v>
      </c>
      <c r="L100" s="37">
        <v>0</v>
      </c>
      <c r="M100" s="37">
        <v>43673.22</v>
      </c>
      <c r="N100" s="37">
        <f t="shared" si="5"/>
        <v>45547.710000000006</v>
      </c>
      <c r="O100" s="39">
        <f t="shared" si="6"/>
        <v>0</v>
      </c>
      <c r="P100" s="10">
        <f t="shared" si="7"/>
        <v>45547.710000000006</v>
      </c>
      <c r="Q100" s="40">
        <v>0</v>
      </c>
      <c r="R100" s="10">
        <f t="shared" si="8"/>
        <v>45547.710000000006</v>
      </c>
    </row>
    <row r="101" spans="1:18" ht="15" hidden="1" x14ac:dyDescent="0.2">
      <c r="A101" s="32">
        <v>95</v>
      </c>
      <c r="B101" s="33">
        <v>1040408</v>
      </c>
      <c r="C101" s="34" t="s">
        <v>356</v>
      </c>
      <c r="D101" s="35" t="s">
        <v>357</v>
      </c>
      <c r="E101" s="35" t="s">
        <v>448</v>
      </c>
      <c r="F101" s="35" t="s">
        <v>449</v>
      </c>
      <c r="G101" s="35" t="s">
        <v>449</v>
      </c>
      <c r="H101" s="35">
        <v>0</v>
      </c>
      <c r="I101" s="36" t="s">
        <v>457</v>
      </c>
      <c r="J101" s="37">
        <v>43854.01</v>
      </c>
      <c r="K101" s="38">
        <v>0</v>
      </c>
      <c r="L101" s="37">
        <v>0</v>
      </c>
      <c r="M101" s="37">
        <v>21342.75</v>
      </c>
      <c r="N101" s="37">
        <f t="shared" si="5"/>
        <v>22511.260000000002</v>
      </c>
      <c r="O101" s="39">
        <f t="shared" si="6"/>
        <v>0</v>
      </c>
      <c r="P101" s="10">
        <f t="shared" si="7"/>
        <v>22511.260000000002</v>
      </c>
      <c r="Q101" s="40">
        <v>0</v>
      </c>
      <c r="R101" s="10">
        <f t="shared" si="8"/>
        <v>22511.260000000002</v>
      </c>
    </row>
    <row r="102" spans="1:18" ht="15" hidden="1" x14ac:dyDescent="0.2">
      <c r="A102" s="32">
        <v>96</v>
      </c>
      <c r="B102" s="33">
        <v>1040409</v>
      </c>
      <c r="C102" s="34" t="s">
        <v>356</v>
      </c>
      <c r="D102" s="35" t="s">
        <v>357</v>
      </c>
      <c r="E102" s="35" t="s">
        <v>448</v>
      </c>
      <c r="F102" s="35" t="s">
        <v>449</v>
      </c>
      <c r="G102" s="35" t="s">
        <v>449</v>
      </c>
      <c r="H102" s="35">
        <v>0</v>
      </c>
      <c r="I102" s="36" t="s">
        <v>458</v>
      </c>
      <c r="J102" s="37">
        <v>56558.64</v>
      </c>
      <c r="K102" s="38">
        <v>0</v>
      </c>
      <c r="L102" s="37">
        <v>0</v>
      </c>
      <c r="M102" s="37">
        <v>27434.65</v>
      </c>
      <c r="N102" s="37">
        <f t="shared" si="5"/>
        <v>29123.989999999998</v>
      </c>
      <c r="O102" s="39">
        <f t="shared" si="6"/>
        <v>0</v>
      </c>
      <c r="P102" s="10">
        <f t="shared" si="7"/>
        <v>29123.989999999998</v>
      </c>
      <c r="Q102" s="40">
        <v>0</v>
      </c>
      <c r="R102" s="10">
        <f t="shared" si="8"/>
        <v>29123.989999999998</v>
      </c>
    </row>
    <row r="103" spans="1:18" ht="15" hidden="1" x14ac:dyDescent="0.2">
      <c r="A103" s="32">
        <v>97</v>
      </c>
      <c r="B103" s="33">
        <v>1040410</v>
      </c>
      <c r="C103" s="34" t="s">
        <v>356</v>
      </c>
      <c r="D103" s="35" t="s">
        <v>357</v>
      </c>
      <c r="E103" s="35" t="s">
        <v>448</v>
      </c>
      <c r="F103" s="35" t="s">
        <v>449</v>
      </c>
      <c r="G103" s="35" t="s">
        <v>449</v>
      </c>
      <c r="H103" s="35">
        <v>0</v>
      </c>
      <c r="I103" s="36" t="s">
        <v>459</v>
      </c>
      <c r="J103" s="37">
        <v>0</v>
      </c>
      <c r="K103" s="38">
        <v>0</v>
      </c>
      <c r="L103" s="37">
        <v>59424</v>
      </c>
      <c r="M103" s="37">
        <v>24317.62</v>
      </c>
      <c r="N103" s="37">
        <f t="shared" si="5"/>
        <v>35106.380000000005</v>
      </c>
      <c r="O103" s="39">
        <f t="shared" si="6"/>
        <v>0</v>
      </c>
      <c r="P103" s="10">
        <f t="shared" si="7"/>
        <v>35106.380000000005</v>
      </c>
      <c r="Q103" s="40">
        <v>0</v>
      </c>
      <c r="R103" s="10">
        <f t="shared" si="8"/>
        <v>35106.380000000005</v>
      </c>
    </row>
    <row r="104" spans="1:18" ht="15" hidden="1" x14ac:dyDescent="0.2">
      <c r="A104" s="32">
        <v>98</v>
      </c>
      <c r="B104" s="33">
        <v>1040501</v>
      </c>
      <c r="C104" s="34" t="s">
        <v>356</v>
      </c>
      <c r="D104" s="35" t="s">
        <v>357</v>
      </c>
      <c r="E104" s="35" t="s">
        <v>448</v>
      </c>
      <c r="F104" s="35" t="s">
        <v>449</v>
      </c>
      <c r="G104" s="35" t="s">
        <v>449</v>
      </c>
      <c r="H104" s="35">
        <v>0</v>
      </c>
      <c r="I104" s="36" t="s">
        <v>30</v>
      </c>
      <c r="J104" s="37">
        <v>0</v>
      </c>
      <c r="K104" s="38">
        <v>0</v>
      </c>
      <c r="L104" s="37">
        <v>1876956.08</v>
      </c>
      <c r="M104" s="37">
        <v>1405980.4000000001</v>
      </c>
      <c r="N104" s="37">
        <f t="shared" si="5"/>
        <v>470975.67999999993</v>
      </c>
      <c r="O104" s="39">
        <f t="shared" si="6"/>
        <v>0</v>
      </c>
      <c r="P104" s="10">
        <f t="shared" si="7"/>
        <v>470975.67999999993</v>
      </c>
      <c r="Q104" s="40">
        <v>0</v>
      </c>
      <c r="R104" s="10">
        <f t="shared" si="8"/>
        <v>470975.67999999993</v>
      </c>
    </row>
    <row r="105" spans="1:18" ht="15" hidden="1" x14ac:dyDescent="0.2">
      <c r="A105" s="32">
        <v>99</v>
      </c>
      <c r="B105" s="33">
        <v>2010306</v>
      </c>
      <c r="C105" s="34" t="s">
        <v>356</v>
      </c>
      <c r="D105" s="35" t="s">
        <v>357</v>
      </c>
      <c r="E105" s="35" t="s">
        <v>363</v>
      </c>
      <c r="F105" s="35" t="s">
        <v>397</v>
      </c>
      <c r="G105" s="35" t="s">
        <v>460</v>
      </c>
      <c r="H105" s="35">
        <v>0</v>
      </c>
      <c r="I105" s="36" t="s">
        <v>461</v>
      </c>
      <c r="J105" s="37">
        <v>0</v>
      </c>
      <c r="K105" s="38">
        <v>0</v>
      </c>
      <c r="L105" s="37">
        <v>0</v>
      </c>
      <c r="M105" s="37">
        <v>0</v>
      </c>
      <c r="N105" s="37">
        <f t="shared" si="5"/>
        <v>0</v>
      </c>
      <c r="O105" s="39">
        <f t="shared" si="6"/>
        <v>0</v>
      </c>
      <c r="P105" s="10">
        <f t="shared" si="7"/>
        <v>0</v>
      </c>
      <c r="Q105" s="40">
        <v>0</v>
      </c>
      <c r="R105" s="10">
        <f t="shared" si="8"/>
        <v>0</v>
      </c>
    </row>
    <row r="106" spans="1:18" ht="15" hidden="1" x14ac:dyDescent="0.2">
      <c r="A106" s="32">
        <v>100</v>
      </c>
      <c r="B106" s="33">
        <v>2010322</v>
      </c>
      <c r="C106" s="34" t="s">
        <v>356</v>
      </c>
      <c r="D106" s="35" t="s">
        <v>357</v>
      </c>
      <c r="E106" s="35" t="s">
        <v>363</v>
      </c>
      <c r="F106" s="35" t="s">
        <v>397</v>
      </c>
      <c r="G106" s="35" t="s">
        <v>460</v>
      </c>
      <c r="H106" s="35">
        <v>0</v>
      </c>
      <c r="I106" s="36" t="s">
        <v>462</v>
      </c>
      <c r="J106" s="37">
        <v>0</v>
      </c>
      <c r="K106" s="38">
        <v>664827.56000000006</v>
      </c>
      <c r="L106" s="37">
        <v>542041.25</v>
      </c>
      <c r="M106" s="37">
        <v>0</v>
      </c>
      <c r="N106" s="37">
        <f t="shared" si="5"/>
        <v>0</v>
      </c>
      <c r="O106" s="39">
        <f t="shared" si="6"/>
        <v>122786.31000000006</v>
      </c>
      <c r="P106" s="10">
        <f t="shared" si="7"/>
        <v>-122786.31000000006</v>
      </c>
      <c r="Q106" s="40">
        <v>0</v>
      </c>
      <c r="R106" s="10">
        <f t="shared" si="8"/>
        <v>-122786.31000000006</v>
      </c>
    </row>
    <row r="107" spans="1:18" ht="15" hidden="1" x14ac:dyDescent="0.2">
      <c r="A107" s="32">
        <v>101</v>
      </c>
      <c r="B107" s="33">
        <v>2010329</v>
      </c>
      <c r="C107" s="34" t="s">
        <v>356</v>
      </c>
      <c r="D107" s="35" t="s">
        <v>357</v>
      </c>
      <c r="E107" s="35" t="s">
        <v>363</v>
      </c>
      <c r="F107" s="35" t="s">
        <v>397</v>
      </c>
      <c r="G107" s="35" t="s">
        <v>460</v>
      </c>
      <c r="H107" s="35">
        <v>0</v>
      </c>
      <c r="I107" s="36" t="s">
        <v>463</v>
      </c>
      <c r="J107" s="37">
        <v>0</v>
      </c>
      <c r="K107" s="38">
        <v>813961.24</v>
      </c>
      <c r="L107" s="37">
        <v>391053.02</v>
      </c>
      <c r="M107" s="37">
        <v>0</v>
      </c>
      <c r="N107" s="37">
        <f t="shared" si="5"/>
        <v>0</v>
      </c>
      <c r="O107" s="39">
        <f t="shared" si="6"/>
        <v>422908.22</v>
      </c>
      <c r="P107" s="10">
        <f t="shared" si="7"/>
        <v>-422908.22</v>
      </c>
      <c r="Q107" s="40">
        <v>0</v>
      </c>
      <c r="R107" s="10">
        <f t="shared" si="8"/>
        <v>-422908.22</v>
      </c>
    </row>
    <row r="108" spans="1:18" ht="15" hidden="1" x14ac:dyDescent="0.2">
      <c r="A108" s="32">
        <v>102</v>
      </c>
      <c r="B108" s="33">
        <v>2010332</v>
      </c>
      <c r="C108" s="34" t="s">
        <v>356</v>
      </c>
      <c r="D108" s="35" t="s">
        <v>357</v>
      </c>
      <c r="E108" s="35" t="s">
        <v>363</v>
      </c>
      <c r="F108" s="35" t="s">
        <v>397</v>
      </c>
      <c r="G108" s="35" t="s">
        <v>460</v>
      </c>
      <c r="H108" s="35">
        <v>0</v>
      </c>
      <c r="I108" s="36" t="s">
        <v>464</v>
      </c>
      <c r="J108" s="37">
        <v>0</v>
      </c>
      <c r="K108" s="38">
        <v>143520.04</v>
      </c>
      <c r="L108" s="37">
        <v>0</v>
      </c>
      <c r="M108" s="37">
        <v>0</v>
      </c>
      <c r="N108" s="37">
        <f t="shared" si="5"/>
        <v>0</v>
      </c>
      <c r="O108" s="39">
        <f t="shared" si="6"/>
        <v>143520.04</v>
      </c>
      <c r="P108" s="10">
        <f t="shared" si="7"/>
        <v>-143520.04</v>
      </c>
      <c r="Q108" s="40">
        <v>0</v>
      </c>
      <c r="R108" s="10">
        <f t="shared" si="8"/>
        <v>-143520.04</v>
      </c>
    </row>
    <row r="109" spans="1:18" ht="15" hidden="1" x14ac:dyDescent="0.2">
      <c r="A109" s="32">
        <v>103</v>
      </c>
      <c r="B109" s="33">
        <v>2010333</v>
      </c>
      <c r="C109" s="34" t="s">
        <v>356</v>
      </c>
      <c r="D109" s="35" t="s">
        <v>357</v>
      </c>
      <c r="E109" s="35" t="s">
        <v>363</v>
      </c>
      <c r="F109" s="35" t="s">
        <v>397</v>
      </c>
      <c r="G109" s="35" t="s">
        <v>460</v>
      </c>
      <c r="H109" s="35">
        <v>0</v>
      </c>
      <c r="I109" s="36" t="s">
        <v>465</v>
      </c>
      <c r="J109" s="37">
        <v>0</v>
      </c>
      <c r="K109" s="38">
        <v>1227113.76</v>
      </c>
      <c r="L109" s="37">
        <v>1227113.76</v>
      </c>
      <c r="M109" s="37">
        <v>0</v>
      </c>
      <c r="N109" s="37">
        <f t="shared" si="5"/>
        <v>0</v>
      </c>
      <c r="O109" s="39">
        <f t="shared" si="6"/>
        <v>0</v>
      </c>
      <c r="P109" s="10">
        <f t="shared" si="7"/>
        <v>0</v>
      </c>
      <c r="Q109" s="40">
        <v>0</v>
      </c>
      <c r="R109" s="10">
        <f t="shared" si="8"/>
        <v>0</v>
      </c>
    </row>
    <row r="110" spans="1:18" ht="15" hidden="1" x14ac:dyDescent="0.2">
      <c r="A110" s="32">
        <v>104</v>
      </c>
      <c r="B110" s="33">
        <v>2010338</v>
      </c>
      <c r="C110" s="34" t="s">
        <v>356</v>
      </c>
      <c r="D110" s="35" t="s">
        <v>357</v>
      </c>
      <c r="E110" s="35" t="s">
        <v>363</v>
      </c>
      <c r="F110" s="35" t="s">
        <v>397</v>
      </c>
      <c r="G110" s="35" t="s">
        <v>460</v>
      </c>
      <c r="H110" s="35">
        <v>0</v>
      </c>
      <c r="I110" s="36" t="s">
        <v>466</v>
      </c>
      <c r="J110" s="37">
        <v>0</v>
      </c>
      <c r="K110" s="38">
        <v>85318.69</v>
      </c>
      <c r="L110" s="37">
        <v>85318.69</v>
      </c>
      <c r="M110" s="37">
        <v>0</v>
      </c>
      <c r="N110" s="37">
        <f t="shared" si="5"/>
        <v>0</v>
      </c>
      <c r="O110" s="39">
        <f t="shared" si="6"/>
        <v>0</v>
      </c>
      <c r="P110" s="10">
        <f t="shared" si="7"/>
        <v>0</v>
      </c>
      <c r="Q110" s="40">
        <v>0</v>
      </c>
      <c r="R110" s="10">
        <f t="shared" si="8"/>
        <v>0</v>
      </c>
    </row>
    <row r="111" spans="1:18" ht="15" hidden="1" x14ac:dyDescent="0.2">
      <c r="A111" s="32">
        <v>105</v>
      </c>
      <c r="B111" s="33">
        <v>2010339</v>
      </c>
      <c r="C111" s="34" t="s">
        <v>356</v>
      </c>
      <c r="D111" s="35" t="s">
        <v>357</v>
      </c>
      <c r="E111" s="35" t="s">
        <v>363</v>
      </c>
      <c r="F111" s="35" t="s">
        <v>397</v>
      </c>
      <c r="G111" s="35" t="s">
        <v>460</v>
      </c>
      <c r="H111" s="35">
        <v>0</v>
      </c>
      <c r="I111" s="36" t="s">
        <v>467</v>
      </c>
      <c r="J111" s="37">
        <v>0</v>
      </c>
      <c r="K111" s="38">
        <v>310059.53000000003</v>
      </c>
      <c r="L111" s="37">
        <v>164018.82</v>
      </c>
      <c r="M111" s="37">
        <v>0</v>
      </c>
      <c r="N111" s="37">
        <f t="shared" si="5"/>
        <v>0</v>
      </c>
      <c r="O111" s="39">
        <f t="shared" si="6"/>
        <v>146040.71000000002</v>
      </c>
      <c r="P111" s="10">
        <f t="shared" si="7"/>
        <v>-146040.71000000002</v>
      </c>
      <c r="Q111" s="40">
        <v>0</v>
      </c>
      <c r="R111" s="10">
        <f t="shared" si="8"/>
        <v>-146040.71000000002</v>
      </c>
    </row>
    <row r="112" spans="1:18" ht="15" hidden="1" x14ac:dyDescent="0.2">
      <c r="A112" s="32">
        <v>106</v>
      </c>
      <c r="B112" s="33">
        <v>2010344</v>
      </c>
      <c r="C112" s="34" t="s">
        <v>356</v>
      </c>
      <c r="D112" s="35" t="s">
        <v>357</v>
      </c>
      <c r="E112" s="35" t="s">
        <v>363</v>
      </c>
      <c r="F112" s="35" t="s">
        <v>397</v>
      </c>
      <c r="G112" s="35" t="s">
        <v>460</v>
      </c>
      <c r="H112" s="35">
        <v>0</v>
      </c>
      <c r="I112" s="36" t="s">
        <v>468</v>
      </c>
      <c r="J112" s="37">
        <v>0</v>
      </c>
      <c r="K112" s="38">
        <v>63854.29</v>
      </c>
      <c r="L112" s="37">
        <v>0</v>
      </c>
      <c r="M112" s="37">
        <v>0</v>
      </c>
      <c r="N112" s="37">
        <f t="shared" si="5"/>
        <v>0</v>
      </c>
      <c r="O112" s="39">
        <f t="shared" si="6"/>
        <v>63854.29</v>
      </c>
      <c r="P112" s="10">
        <f t="shared" si="7"/>
        <v>-63854.29</v>
      </c>
      <c r="Q112" s="40">
        <v>0</v>
      </c>
      <c r="R112" s="10">
        <f t="shared" si="8"/>
        <v>-63854.29</v>
      </c>
    </row>
    <row r="113" spans="1:18" ht="15" hidden="1" x14ac:dyDescent="0.2">
      <c r="A113" s="32">
        <v>107</v>
      </c>
      <c r="B113" s="33">
        <v>2010347</v>
      </c>
      <c r="C113" s="34" t="s">
        <v>356</v>
      </c>
      <c r="D113" s="35" t="s">
        <v>357</v>
      </c>
      <c r="E113" s="35" t="s">
        <v>363</v>
      </c>
      <c r="F113" s="35" t="s">
        <v>397</v>
      </c>
      <c r="G113" s="35" t="s">
        <v>460</v>
      </c>
      <c r="H113" s="35">
        <v>0</v>
      </c>
      <c r="I113" s="36" t="s">
        <v>469</v>
      </c>
      <c r="J113" s="37">
        <v>0</v>
      </c>
      <c r="K113" s="38">
        <v>6609.55</v>
      </c>
      <c r="L113" s="37">
        <v>0</v>
      </c>
      <c r="M113" s="37">
        <v>0</v>
      </c>
      <c r="N113" s="37">
        <f t="shared" si="5"/>
        <v>0</v>
      </c>
      <c r="O113" s="39">
        <f t="shared" si="6"/>
        <v>6609.55</v>
      </c>
      <c r="P113" s="10">
        <f t="shared" si="7"/>
        <v>-6609.55</v>
      </c>
      <c r="Q113" s="40">
        <v>0</v>
      </c>
      <c r="R113" s="10">
        <f t="shared" si="8"/>
        <v>-6609.55</v>
      </c>
    </row>
    <row r="114" spans="1:18" ht="15" hidden="1" x14ac:dyDescent="0.2">
      <c r="A114" s="32">
        <v>108</v>
      </c>
      <c r="B114" s="33">
        <v>2010363</v>
      </c>
      <c r="C114" s="34" t="s">
        <v>356</v>
      </c>
      <c r="D114" s="35" t="s">
        <v>357</v>
      </c>
      <c r="E114" s="35" t="s">
        <v>363</v>
      </c>
      <c r="F114" s="35" t="s">
        <v>397</v>
      </c>
      <c r="G114" s="35" t="s">
        <v>460</v>
      </c>
      <c r="H114" s="35">
        <v>0</v>
      </c>
      <c r="I114" s="36" t="s">
        <v>470</v>
      </c>
      <c r="J114" s="37">
        <v>0</v>
      </c>
      <c r="K114" s="38">
        <v>257185.58000000002</v>
      </c>
      <c r="L114" s="37">
        <v>0</v>
      </c>
      <c r="M114" s="37">
        <v>0</v>
      </c>
      <c r="N114" s="37">
        <f t="shared" si="5"/>
        <v>0</v>
      </c>
      <c r="O114" s="39">
        <f t="shared" si="6"/>
        <v>257185.58000000002</v>
      </c>
      <c r="P114" s="10">
        <f t="shared" si="7"/>
        <v>-257185.58000000002</v>
      </c>
      <c r="Q114" s="40">
        <v>0</v>
      </c>
      <c r="R114" s="10">
        <f t="shared" si="8"/>
        <v>-257185.58000000002</v>
      </c>
    </row>
    <row r="115" spans="1:18" ht="15" hidden="1" x14ac:dyDescent="0.2">
      <c r="A115" s="32">
        <v>109</v>
      </c>
      <c r="B115" s="33">
        <v>2010366</v>
      </c>
      <c r="C115" s="34" t="s">
        <v>356</v>
      </c>
      <c r="D115" s="35" t="s">
        <v>357</v>
      </c>
      <c r="E115" s="35" t="s">
        <v>363</v>
      </c>
      <c r="F115" s="35" t="s">
        <v>397</v>
      </c>
      <c r="G115" s="35" t="s">
        <v>460</v>
      </c>
      <c r="H115" s="35">
        <v>0</v>
      </c>
      <c r="I115" s="36" t="s">
        <v>471</v>
      </c>
      <c r="J115" s="37">
        <v>0</v>
      </c>
      <c r="K115" s="38">
        <v>298639.94</v>
      </c>
      <c r="L115" s="37">
        <v>258606.7</v>
      </c>
      <c r="M115" s="37">
        <v>0</v>
      </c>
      <c r="N115" s="37">
        <f t="shared" si="5"/>
        <v>0</v>
      </c>
      <c r="O115" s="39">
        <f t="shared" si="6"/>
        <v>40033.239999999991</v>
      </c>
      <c r="P115" s="10">
        <f t="shared" si="7"/>
        <v>-40033.239999999991</v>
      </c>
      <c r="Q115" s="40">
        <v>0</v>
      </c>
      <c r="R115" s="10">
        <f t="shared" si="8"/>
        <v>-40033.239999999991</v>
      </c>
    </row>
    <row r="116" spans="1:18" ht="15" hidden="1" x14ac:dyDescent="0.2">
      <c r="A116" s="32">
        <v>110</v>
      </c>
      <c r="B116" s="33">
        <v>2010369</v>
      </c>
      <c r="C116" s="34" t="s">
        <v>356</v>
      </c>
      <c r="D116" s="35" t="s">
        <v>357</v>
      </c>
      <c r="E116" s="35" t="s">
        <v>363</v>
      </c>
      <c r="F116" s="35" t="s">
        <v>397</v>
      </c>
      <c r="G116" s="35" t="s">
        <v>460</v>
      </c>
      <c r="H116" s="35">
        <v>0</v>
      </c>
      <c r="I116" s="36" t="s">
        <v>472</v>
      </c>
      <c r="J116" s="37">
        <v>0</v>
      </c>
      <c r="K116" s="38">
        <v>2101987.65</v>
      </c>
      <c r="L116" s="37">
        <v>433045.98</v>
      </c>
      <c r="M116" s="37">
        <v>0</v>
      </c>
      <c r="N116" s="37">
        <f t="shared" si="5"/>
        <v>0</v>
      </c>
      <c r="O116" s="39">
        <f t="shared" si="6"/>
        <v>1668941.67</v>
      </c>
      <c r="P116" s="10">
        <f t="shared" si="7"/>
        <v>-1668941.67</v>
      </c>
      <c r="Q116" s="40">
        <v>0</v>
      </c>
      <c r="R116" s="10">
        <f t="shared" si="8"/>
        <v>-1668941.67</v>
      </c>
    </row>
    <row r="117" spans="1:18" ht="15" hidden="1" x14ac:dyDescent="0.2">
      <c r="A117" s="32">
        <v>111</v>
      </c>
      <c r="B117" s="33">
        <v>2010372</v>
      </c>
      <c r="C117" s="34" t="s">
        <v>356</v>
      </c>
      <c r="D117" s="35" t="s">
        <v>357</v>
      </c>
      <c r="E117" s="35" t="s">
        <v>363</v>
      </c>
      <c r="F117" s="35" t="s">
        <v>397</v>
      </c>
      <c r="G117" s="35" t="s">
        <v>460</v>
      </c>
      <c r="H117" s="35">
        <v>0</v>
      </c>
      <c r="I117" s="36" t="s">
        <v>473</v>
      </c>
      <c r="J117" s="37">
        <v>0</v>
      </c>
      <c r="K117" s="38">
        <v>1269030.98</v>
      </c>
      <c r="L117" s="37">
        <v>375088.24</v>
      </c>
      <c r="M117" s="37">
        <v>0</v>
      </c>
      <c r="N117" s="37">
        <f t="shared" si="5"/>
        <v>0</v>
      </c>
      <c r="O117" s="39">
        <f t="shared" si="6"/>
        <v>893942.74</v>
      </c>
      <c r="P117" s="10">
        <f t="shared" si="7"/>
        <v>-893942.74</v>
      </c>
      <c r="Q117" s="40">
        <v>0</v>
      </c>
      <c r="R117" s="10">
        <f t="shared" si="8"/>
        <v>-893942.74</v>
      </c>
    </row>
    <row r="118" spans="1:18" ht="15" hidden="1" x14ac:dyDescent="0.2">
      <c r="A118" s="32">
        <v>112</v>
      </c>
      <c r="B118" s="33">
        <v>2010373</v>
      </c>
      <c r="C118" s="34" t="s">
        <v>356</v>
      </c>
      <c r="D118" s="35" t="s">
        <v>357</v>
      </c>
      <c r="E118" s="35" t="s">
        <v>363</v>
      </c>
      <c r="F118" s="35" t="s">
        <v>397</v>
      </c>
      <c r="G118" s="35" t="s">
        <v>460</v>
      </c>
      <c r="H118" s="35">
        <v>0</v>
      </c>
      <c r="I118" s="36" t="s">
        <v>474</v>
      </c>
      <c r="J118" s="37">
        <v>0</v>
      </c>
      <c r="K118" s="38">
        <v>8760.92</v>
      </c>
      <c r="L118" s="37">
        <v>8761</v>
      </c>
      <c r="M118" s="37">
        <v>0</v>
      </c>
      <c r="N118" s="37">
        <f t="shared" si="5"/>
        <v>7.999999999992724E-2</v>
      </c>
      <c r="O118" s="39">
        <f t="shared" si="6"/>
        <v>0</v>
      </c>
      <c r="P118" s="10">
        <f t="shared" si="7"/>
        <v>7.999999999992724E-2</v>
      </c>
      <c r="Q118" s="40">
        <v>0</v>
      </c>
      <c r="R118" s="10">
        <f t="shared" si="8"/>
        <v>7.999999999992724E-2</v>
      </c>
    </row>
    <row r="119" spans="1:18" ht="15" hidden="1" x14ac:dyDescent="0.2">
      <c r="A119" s="32">
        <v>113</v>
      </c>
      <c r="B119" s="33">
        <v>2010376</v>
      </c>
      <c r="C119" s="34" t="s">
        <v>356</v>
      </c>
      <c r="D119" s="35" t="s">
        <v>357</v>
      </c>
      <c r="E119" s="35" t="s">
        <v>363</v>
      </c>
      <c r="F119" s="35" t="s">
        <v>397</v>
      </c>
      <c r="G119" s="35" t="s">
        <v>460</v>
      </c>
      <c r="H119" s="35">
        <v>0</v>
      </c>
      <c r="I119" s="36" t="s">
        <v>475</v>
      </c>
      <c r="J119" s="37">
        <v>0</v>
      </c>
      <c r="K119" s="38">
        <v>0</v>
      </c>
      <c r="L119" s="37">
        <v>0</v>
      </c>
      <c r="M119" s="37">
        <v>0</v>
      </c>
      <c r="N119" s="37">
        <f t="shared" si="5"/>
        <v>0</v>
      </c>
      <c r="O119" s="39">
        <f t="shared" si="6"/>
        <v>0</v>
      </c>
      <c r="P119" s="10">
        <f t="shared" si="7"/>
        <v>0</v>
      </c>
      <c r="Q119" s="40">
        <v>0</v>
      </c>
      <c r="R119" s="10">
        <f t="shared" si="8"/>
        <v>0</v>
      </c>
    </row>
    <row r="120" spans="1:18" ht="15" hidden="1" x14ac:dyDescent="0.2">
      <c r="A120" s="32">
        <v>114</v>
      </c>
      <c r="B120" s="33">
        <v>2010393</v>
      </c>
      <c r="C120" s="34" t="s">
        <v>356</v>
      </c>
      <c r="D120" s="35" t="s">
        <v>357</v>
      </c>
      <c r="E120" s="35" t="s">
        <v>363</v>
      </c>
      <c r="F120" s="35" t="s">
        <v>397</v>
      </c>
      <c r="G120" s="35" t="s">
        <v>460</v>
      </c>
      <c r="H120" s="35">
        <v>0</v>
      </c>
      <c r="I120" s="36" t="s">
        <v>476</v>
      </c>
      <c r="J120" s="37">
        <v>0</v>
      </c>
      <c r="K120" s="38">
        <v>24937.14</v>
      </c>
      <c r="L120" s="37">
        <v>0</v>
      </c>
      <c r="M120" s="37">
        <v>0</v>
      </c>
      <c r="N120" s="37">
        <f t="shared" si="5"/>
        <v>0</v>
      </c>
      <c r="O120" s="39">
        <f t="shared" si="6"/>
        <v>24937.14</v>
      </c>
      <c r="P120" s="10">
        <f t="shared" si="7"/>
        <v>-24937.14</v>
      </c>
      <c r="Q120" s="40">
        <v>0</v>
      </c>
      <c r="R120" s="10">
        <f t="shared" si="8"/>
        <v>-24937.14</v>
      </c>
    </row>
    <row r="121" spans="1:18" ht="15" hidden="1" x14ac:dyDescent="0.2">
      <c r="A121" s="32">
        <v>115</v>
      </c>
      <c r="B121" s="33">
        <v>2010603</v>
      </c>
      <c r="C121" s="34" t="s">
        <v>356</v>
      </c>
      <c r="D121" s="35" t="s">
        <v>357</v>
      </c>
      <c r="E121" s="35" t="s">
        <v>363</v>
      </c>
      <c r="F121" s="35" t="s">
        <v>397</v>
      </c>
      <c r="G121" s="35" t="s">
        <v>460</v>
      </c>
      <c r="H121" s="35">
        <v>0</v>
      </c>
      <c r="I121" s="36" t="s">
        <v>477</v>
      </c>
      <c r="J121" s="37">
        <v>0</v>
      </c>
      <c r="K121" s="38">
        <v>0</v>
      </c>
      <c r="L121" s="37">
        <v>1435972.8</v>
      </c>
      <c r="M121" s="37">
        <v>1435973.08</v>
      </c>
      <c r="N121" s="37">
        <f t="shared" si="5"/>
        <v>0</v>
      </c>
      <c r="O121" s="39">
        <f t="shared" si="6"/>
        <v>0.28000000002793968</v>
      </c>
      <c r="P121" s="10">
        <f t="shared" si="7"/>
        <v>-0.28000000002793968</v>
      </c>
      <c r="Q121" s="40">
        <v>0</v>
      </c>
      <c r="R121" s="10">
        <f t="shared" si="8"/>
        <v>-0.28000000002793968</v>
      </c>
    </row>
    <row r="122" spans="1:18" ht="15" hidden="1" x14ac:dyDescent="0.2">
      <c r="A122" s="32">
        <v>116</v>
      </c>
      <c r="B122" s="33">
        <v>2010604</v>
      </c>
      <c r="C122" s="34" t="s">
        <v>356</v>
      </c>
      <c r="D122" s="35" t="s">
        <v>357</v>
      </c>
      <c r="E122" s="35" t="s">
        <v>363</v>
      </c>
      <c r="F122" s="35" t="s">
        <v>397</v>
      </c>
      <c r="G122" s="35" t="s">
        <v>460</v>
      </c>
      <c r="H122" s="35">
        <v>0</v>
      </c>
      <c r="I122" s="36" t="s">
        <v>478</v>
      </c>
      <c r="J122" s="37">
        <v>0</v>
      </c>
      <c r="K122" s="38">
        <v>0</v>
      </c>
      <c r="L122" s="37">
        <v>52173.91</v>
      </c>
      <c r="M122" s="37">
        <v>52173.91</v>
      </c>
      <c r="N122" s="37">
        <f t="shared" si="5"/>
        <v>0</v>
      </c>
      <c r="O122" s="39">
        <f t="shared" si="6"/>
        <v>0</v>
      </c>
      <c r="P122" s="10">
        <f t="shared" si="7"/>
        <v>0</v>
      </c>
      <c r="Q122" s="40">
        <v>0</v>
      </c>
      <c r="R122" s="10">
        <f t="shared" si="8"/>
        <v>0</v>
      </c>
    </row>
    <row r="123" spans="1:18" ht="15" hidden="1" x14ac:dyDescent="0.2">
      <c r="A123" s="32">
        <v>117</v>
      </c>
      <c r="B123" s="33">
        <v>2010606</v>
      </c>
      <c r="C123" s="34" t="s">
        <v>356</v>
      </c>
      <c r="D123" s="35" t="s">
        <v>357</v>
      </c>
      <c r="E123" s="35" t="s">
        <v>363</v>
      </c>
      <c r="F123" s="35" t="s">
        <v>397</v>
      </c>
      <c r="G123" s="35" t="s">
        <v>460</v>
      </c>
      <c r="H123" s="35">
        <v>0</v>
      </c>
      <c r="I123" s="36" t="s">
        <v>479</v>
      </c>
      <c r="J123" s="37">
        <v>0</v>
      </c>
      <c r="K123" s="38">
        <v>23075.5</v>
      </c>
      <c r="L123" s="37">
        <v>20767.95</v>
      </c>
      <c r="M123" s="37">
        <v>0</v>
      </c>
      <c r="N123" s="37">
        <f t="shared" si="5"/>
        <v>0</v>
      </c>
      <c r="O123" s="39">
        <f t="shared" si="6"/>
        <v>2307.5499999999993</v>
      </c>
      <c r="P123" s="10">
        <f t="shared" si="7"/>
        <v>-2307.5499999999993</v>
      </c>
      <c r="Q123" s="40">
        <v>0</v>
      </c>
      <c r="R123" s="10">
        <f t="shared" si="8"/>
        <v>-2307.5499999999993</v>
      </c>
    </row>
    <row r="124" spans="1:18" ht="15" hidden="1" x14ac:dyDescent="0.2">
      <c r="A124" s="32">
        <v>118</v>
      </c>
      <c r="B124" s="33">
        <v>2010610</v>
      </c>
      <c r="C124" s="34" t="s">
        <v>356</v>
      </c>
      <c r="D124" s="35" t="s">
        <v>357</v>
      </c>
      <c r="E124" s="35" t="s">
        <v>363</v>
      </c>
      <c r="F124" s="35" t="s">
        <v>397</v>
      </c>
      <c r="G124" s="35" t="s">
        <v>460</v>
      </c>
      <c r="H124" s="35">
        <v>0</v>
      </c>
      <c r="I124" s="36" t="s">
        <v>480</v>
      </c>
      <c r="J124" s="37">
        <v>0</v>
      </c>
      <c r="K124" s="38">
        <v>640439.20000000007</v>
      </c>
      <c r="L124" s="37">
        <v>0</v>
      </c>
      <c r="M124" s="37">
        <v>0</v>
      </c>
      <c r="N124" s="37">
        <f t="shared" si="5"/>
        <v>0</v>
      </c>
      <c r="O124" s="39">
        <f t="shared" si="6"/>
        <v>640439.20000000007</v>
      </c>
      <c r="P124" s="10">
        <f t="shared" si="7"/>
        <v>-640439.20000000007</v>
      </c>
      <c r="Q124" s="40">
        <v>0</v>
      </c>
      <c r="R124" s="10">
        <f t="shared" si="8"/>
        <v>-640439.20000000007</v>
      </c>
    </row>
    <row r="125" spans="1:18" ht="15" hidden="1" x14ac:dyDescent="0.2">
      <c r="A125" s="32">
        <v>119</v>
      </c>
      <c r="B125" s="33">
        <v>2010614</v>
      </c>
      <c r="C125" s="34" t="s">
        <v>356</v>
      </c>
      <c r="D125" s="35" t="s">
        <v>357</v>
      </c>
      <c r="E125" s="35" t="s">
        <v>363</v>
      </c>
      <c r="F125" s="35" t="s">
        <v>397</v>
      </c>
      <c r="G125" s="35" t="s">
        <v>460</v>
      </c>
      <c r="H125" s="35">
        <v>0</v>
      </c>
      <c r="I125" s="36" t="s">
        <v>481</v>
      </c>
      <c r="J125" s="37">
        <v>0</v>
      </c>
      <c r="K125" s="38">
        <v>160863.26999999999</v>
      </c>
      <c r="L125" s="37">
        <v>75336.06</v>
      </c>
      <c r="M125" s="37">
        <v>0</v>
      </c>
      <c r="N125" s="37">
        <f t="shared" si="5"/>
        <v>0</v>
      </c>
      <c r="O125" s="39">
        <f t="shared" si="6"/>
        <v>85527.209999999992</v>
      </c>
      <c r="P125" s="10">
        <f t="shared" si="7"/>
        <v>-85527.209999999992</v>
      </c>
      <c r="Q125" s="40">
        <v>0</v>
      </c>
      <c r="R125" s="10">
        <f t="shared" si="8"/>
        <v>-85527.209999999992</v>
      </c>
    </row>
    <row r="126" spans="1:18" ht="15" hidden="1" x14ac:dyDescent="0.2">
      <c r="A126" s="32">
        <v>120</v>
      </c>
      <c r="B126" s="33">
        <v>2010616</v>
      </c>
      <c r="C126" s="34" t="s">
        <v>356</v>
      </c>
      <c r="D126" s="35" t="s">
        <v>357</v>
      </c>
      <c r="E126" s="35" t="s">
        <v>363</v>
      </c>
      <c r="F126" s="35" t="s">
        <v>397</v>
      </c>
      <c r="G126" s="35" t="s">
        <v>460</v>
      </c>
      <c r="H126" s="35">
        <v>0</v>
      </c>
      <c r="I126" s="36" t="s">
        <v>482</v>
      </c>
      <c r="J126" s="37">
        <v>0</v>
      </c>
      <c r="K126" s="38">
        <v>40625</v>
      </c>
      <c r="L126" s="37">
        <v>258016.30000000002</v>
      </c>
      <c r="M126" s="37">
        <v>217391.30000000002</v>
      </c>
      <c r="N126" s="37">
        <f t="shared" si="5"/>
        <v>0</v>
      </c>
      <c r="O126" s="39">
        <f t="shared" si="6"/>
        <v>0</v>
      </c>
      <c r="P126" s="10">
        <f t="shared" si="7"/>
        <v>0</v>
      </c>
      <c r="Q126" s="40">
        <v>0</v>
      </c>
      <c r="R126" s="10">
        <f t="shared" si="8"/>
        <v>0</v>
      </c>
    </row>
    <row r="127" spans="1:18" ht="15" hidden="1" x14ac:dyDescent="0.2">
      <c r="A127" s="32">
        <v>121</v>
      </c>
      <c r="B127" s="33">
        <v>2010618</v>
      </c>
      <c r="C127" s="34" t="s">
        <v>356</v>
      </c>
      <c r="D127" s="35" t="s">
        <v>357</v>
      </c>
      <c r="E127" s="35" t="s">
        <v>363</v>
      </c>
      <c r="F127" s="35" t="s">
        <v>397</v>
      </c>
      <c r="G127" s="35" t="s">
        <v>460</v>
      </c>
      <c r="H127" s="35">
        <v>0</v>
      </c>
      <c r="I127" s="36" t="s">
        <v>483</v>
      </c>
      <c r="J127" s="37">
        <v>0</v>
      </c>
      <c r="K127" s="38">
        <v>8484.49</v>
      </c>
      <c r="L127" s="37">
        <v>8484.49</v>
      </c>
      <c r="M127" s="37">
        <v>0</v>
      </c>
      <c r="N127" s="37">
        <f t="shared" si="5"/>
        <v>0</v>
      </c>
      <c r="O127" s="39">
        <f t="shared" si="6"/>
        <v>0</v>
      </c>
      <c r="P127" s="10">
        <f t="shared" si="7"/>
        <v>0</v>
      </c>
      <c r="Q127" s="40">
        <v>0</v>
      </c>
      <c r="R127" s="10">
        <f t="shared" si="8"/>
        <v>0</v>
      </c>
    </row>
    <row r="128" spans="1:18" ht="15" hidden="1" x14ac:dyDescent="0.2">
      <c r="A128" s="32">
        <v>122</v>
      </c>
      <c r="B128" s="33">
        <v>2010620</v>
      </c>
      <c r="C128" s="34" t="s">
        <v>356</v>
      </c>
      <c r="D128" s="35" t="s">
        <v>357</v>
      </c>
      <c r="E128" s="35" t="s">
        <v>363</v>
      </c>
      <c r="F128" s="35" t="s">
        <v>397</v>
      </c>
      <c r="G128" s="35" t="s">
        <v>460</v>
      </c>
      <c r="H128" s="35">
        <v>0</v>
      </c>
      <c r="I128" s="36" t="s">
        <v>484</v>
      </c>
      <c r="J128" s="37">
        <v>0</v>
      </c>
      <c r="K128" s="38">
        <v>94303</v>
      </c>
      <c r="L128" s="37">
        <v>0</v>
      </c>
      <c r="M128" s="37">
        <v>0</v>
      </c>
      <c r="N128" s="37">
        <f t="shared" si="5"/>
        <v>0</v>
      </c>
      <c r="O128" s="39">
        <f t="shared" si="6"/>
        <v>94303</v>
      </c>
      <c r="P128" s="10">
        <f t="shared" si="7"/>
        <v>-94303</v>
      </c>
      <c r="Q128" s="40">
        <v>0</v>
      </c>
      <c r="R128" s="10">
        <f t="shared" si="8"/>
        <v>-94303</v>
      </c>
    </row>
    <row r="129" spans="1:18" ht="15" hidden="1" x14ac:dyDescent="0.2">
      <c r="A129" s="32">
        <v>123</v>
      </c>
      <c r="B129" s="33">
        <v>2010621</v>
      </c>
      <c r="C129" s="34" t="s">
        <v>356</v>
      </c>
      <c r="D129" s="35" t="s">
        <v>357</v>
      </c>
      <c r="E129" s="35" t="s">
        <v>363</v>
      </c>
      <c r="F129" s="35" t="s">
        <v>397</v>
      </c>
      <c r="G129" s="35" t="s">
        <v>460</v>
      </c>
      <c r="H129" s="35">
        <v>0</v>
      </c>
      <c r="I129" s="36" t="s">
        <v>485</v>
      </c>
      <c r="J129" s="37">
        <v>0</v>
      </c>
      <c r="K129" s="38">
        <v>0</v>
      </c>
      <c r="L129" s="37">
        <v>2245109</v>
      </c>
      <c r="M129" s="37">
        <v>2245109</v>
      </c>
      <c r="N129" s="37">
        <f t="shared" si="5"/>
        <v>0</v>
      </c>
      <c r="O129" s="39">
        <f t="shared" si="6"/>
        <v>0</v>
      </c>
      <c r="P129" s="10">
        <f t="shared" si="7"/>
        <v>0</v>
      </c>
      <c r="Q129" s="40">
        <v>0</v>
      </c>
      <c r="R129" s="10">
        <f t="shared" si="8"/>
        <v>0</v>
      </c>
    </row>
    <row r="130" spans="1:18" ht="15" hidden="1" x14ac:dyDescent="0.2">
      <c r="A130" s="32">
        <v>124</v>
      </c>
      <c r="B130" s="33">
        <v>2010622</v>
      </c>
      <c r="C130" s="34" t="s">
        <v>356</v>
      </c>
      <c r="D130" s="35" t="s">
        <v>357</v>
      </c>
      <c r="E130" s="35" t="s">
        <v>363</v>
      </c>
      <c r="F130" s="35" t="s">
        <v>397</v>
      </c>
      <c r="G130" s="35" t="s">
        <v>460</v>
      </c>
      <c r="H130" s="35">
        <v>0</v>
      </c>
      <c r="I130" s="36" t="s">
        <v>486</v>
      </c>
      <c r="J130" s="37">
        <v>0</v>
      </c>
      <c r="K130" s="38">
        <v>0</v>
      </c>
      <c r="L130" s="37">
        <v>0</v>
      </c>
      <c r="M130" s="37">
        <v>0</v>
      </c>
      <c r="N130" s="37">
        <f t="shared" si="5"/>
        <v>0</v>
      </c>
      <c r="O130" s="39">
        <f t="shared" si="6"/>
        <v>0</v>
      </c>
      <c r="P130" s="10">
        <f t="shared" si="7"/>
        <v>0</v>
      </c>
      <c r="Q130" s="40">
        <v>0</v>
      </c>
      <c r="R130" s="10">
        <f t="shared" si="8"/>
        <v>0</v>
      </c>
    </row>
    <row r="131" spans="1:18" ht="15" hidden="1" x14ac:dyDescent="0.2">
      <c r="A131" s="32">
        <v>125</v>
      </c>
      <c r="B131" s="33">
        <v>2010623</v>
      </c>
      <c r="C131" s="34" t="s">
        <v>356</v>
      </c>
      <c r="D131" s="35" t="s">
        <v>357</v>
      </c>
      <c r="E131" s="35" t="s">
        <v>363</v>
      </c>
      <c r="F131" s="35" t="s">
        <v>397</v>
      </c>
      <c r="G131" s="35" t="s">
        <v>460</v>
      </c>
      <c r="H131" s="35">
        <v>0</v>
      </c>
      <c r="I131" s="36" t="s">
        <v>487</v>
      </c>
      <c r="J131" s="37">
        <v>0</v>
      </c>
      <c r="K131" s="38">
        <v>580019.61</v>
      </c>
      <c r="L131" s="37">
        <v>881168.47</v>
      </c>
      <c r="M131" s="37">
        <v>1452251.45</v>
      </c>
      <c r="N131" s="37">
        <f t="shared" si="5"/>
        <v>0</v>
      </c>
      <c r="O131" s="39">
        <f t="shared" si="6"/>
        <v>1151102.5900000001</v>
      </c>
      <c r="P131" s="10">
        <f t="shared" si="7"/>
        <v>-1151102.5900000001</v>
      </c>
      <c r="Q131" s="40">
        <v>0</v>
      </c>
      <c r="R131" s="10">
        <f t="shared" si="8"/>
        <v>-1151102.5900000001</v>
      </c>
    </row>
    <row r="132" spans="1:18" ht="15" hidden="1" x14ac:dyDescent="0.2">
      <c r="A132" s="32">
        <v>126</v>
      </c>
      <c r="B132" s="33">
        <v>2010624</v>
      </c>
      <c r="C132" s="34" t="s">
        <v>356</v>
      </c>
      <c r="D132" s="35" t="s">
        <v>357</v>
      </c>
      <c r="E132" s="35" t="s">
        <v>363</v>
      </c>
      <c r="F132" s="35" t="s">
        <v>397</v>
      </c>
      <c r="G132" s="35" t="s">
        <v>460</v>
      </c>
      <c r="H132" s="35">
        <v>0</v>
      </c>
      <c r="I132" s="36" t="s">
        <v>488</v>
      </c>
      <c r="J132" s="37">
        <v>0</v>
      </c>
      <c r="K132" s="38">
        <v>36244.36</v>
      </c>
      <c r="L132" s="37">
        <v>0</v>
      </c>
      <c r="M132" s="37">
        <v>0</v>
      </c>
      <c r="N132" s="37">
        <f t="shared" si="5"/>
        <v>0</v>
      </c>
      <c r="O132" s="39">
        <f t="shared" si="6"/>
        <v>36244.36</v>
      </c>
      <c r="P132" s="10">
        <f t="shared" si="7"/>
        <v>-36244.36</v>
      </c>
      <c r="Q132" s="40">
        <v>0</v>
      </c>
      <c r="R132" s="10">
        <f t="shared" si="8"/>
        <v>-36244.36</v>
      </c>
    </row>
    <row r="133" spans="1:18" ht="15" hidden="1" x14ac:dyDescent="0.2">
      <c r="A133" s="32">
        <v>127</v>
      </c>
      <c r="B133" s="33">
        <v>2010626</v>
      </c>
      <c r="C133" s="34" t="s">
        <v>356</v>
      </c>
      <c r="D133" s="35" t="s">
        <v>357</v>
      </c>
      <c r="E133" s="35" t="s">
        <v>363</v>
      </c>
      <c r="F133" s="35" t="s">
        <v>397</v>
      </c>
      <c r="G133" s="35" t="s">
        <v>460</v>
      </c>
      <c r="H133" s="35">
        <v>0</v>
      </c>
      <c r="I133" s="36" t="s">
        <v>489</v>
      </c>
      <c r="J133" s="37">
        <v>0</v>
      </c>
      <c r="K133" s="38">
        <v>0</v>
      </c>
      <c r="L133" s="37">
        <v>0</v>
      </c>
      <c r="M133" s="37">
        <v>0</v>
      </c>
      <c r="N133" s="37">
        <f t="shared" si="5"/>
        <v>0</v>
      </c>
      <c r="O133" s="39">
        <f t="shared" si="6"/>
        <v>0</v>
      </c>
      <c r="P133" s="10">
        <f t="shared" si="7"/>
        <v>0</v>
      </c>
      <c r="Q133" s="40">
        <v>0</v>
      </c>
      <c r="R133" s="10">
        <f t="shared" si="8"/>
        <v>0</v>
      </c>
    </row>
    <row r="134" spans="1:18" ht="15" hidden="1" x14ac:dyDescent="0.2">
      <c r="A134" s="32">
        <v>128</v>
      </c>
      <c r="B134" s="33">
        <v>2010630</v>
      </c>
      <c r="C134" s="34" t="s">
        <v>356</v>
      </c>
      <c r="D134" s="35" t="s">
        <v>357</v>
      </c>
      <c r="E134" s="35" t="s">
        <v>363</v>
      </c>
      <c r="F134" s="35" t="s">
        <v>397</v>
      </c>
      <c r="G134" s="35" t="s">
        <v>460</v>
      </c>
      <c r="H134" s="35">
        <v>0</v>
      </c>
      <c r="I134" s="36" t="s">
        <v>490</v>
      </c>
      <c r="J134" s="37">
        <v>0</v>
      </c>
      <c r="K134" s="38">
        <v>28204.350000000002</v>
      </c>
      <c r="L134" s="37">
        <v>0</v>
      </c>
      <c r="M134" s="37">
        <v>0</v>
      </c>
      <c r="N134" s="37">
        <f t="shared" si="5"/>
        <v>0</v>
      </c>
      <c r="O134" s="39">
        <f t="shared" si="6"/>
        <v>28204.350000000002</v>
      </c>
      <c r="P134" s="10">
        <f t="shared" si="7"/>
        <v>-28204.350000000002</v>
      </c>
      <c r="Q134" s="40">
        <v>0</v>
      </c>
      <c r="R134" s="10">
        <f t="shared" si="8"/>
        <v>-28204.350000000002</v>
      </c>
    </row>
    <row r="135" spans="1:18" ht="15" hidden="1" x14ac:dyDescent="0.2">
      <c r="A135" s="32">
        <v>129</v>
      </c>
      <c r="B135" s="33">
        <v>2010632</v>
      </c>
      <c r="C135" s="34" t="s">
        <v>356</v>
      </c>
      <c r="D135" s="35" t="s">
        <v>357</v>
      </c>
      <c r="E135" s="35" t="s">
        <v>363</v>
      </c>
      <c r="F135" s="35" t="s">
        <v>397</v>
      </c>
      <c r="G135" s="35" t="s">
        <v>460</v>
      </c>
      <c r="H135" s="35">
        <v>0</v>
      </c>
      <c r="I135" s="36" t="s">
        <v>491</v>
      </c>
      <c r="J135" s="37">
        <v>0</v>
      </c>
      <c r="K135" s="38">
        <v>11994.24</v>
      </c>
      <c r="L135" s="37">
        <v>11531.7</v>
      </c>
      <c r="M135" s="37">
        <v>0</v>
      </c>
      <c r="N135" s="37">
        <f t="shared" ref="N135:N198" si="9">IF((J135+L135)-(K135+M135)&lt;0,0,(J135+L135)-(K135+M135))</f>
        <v>0</v>
      </c>
      <c r="O135" s="39">
        <f t="shared" ref="O135:O198" si="10">-IF((J135+L135)-(K135+M135)&lt;0,(J135+L135)-(K135+M135),0)</f>
        <v>462.53999999999905</v>
      </c>
      <c r="P135" s="10">
        <f t="shared" ref="P135:P198" si="11">N135-O135</f>
        <v>-462.53999999999905</v>
      </c>
      <c r="Q135" s="40">
        <v>0</v>
      </c>
      <c r="R135" s="10">
        <f t="shared" ref="R135:R198" si="12">P135-Q135</f>
        <v>-462.53999999999905</v>
      </c>
    </row>
    <row r="136" spans="1:18" ht="15" hidden="1" x14ac:dyDescent="0.2">
      <c r="A136" s="32">
        <v>130</v>
      </c>
      <c r="B136" s="33">
        <v>2010633</v>
      </c>
      <c r="C136" s="34" t="s">
        <v>356</v>
      </c>
      <c r="D136" s="35" t="s">
        <v>357</v>
      </c>
      <c r="E136" s="35" t="s">
        <v>363</v>
      </c>
      <c r="F136" s="35" t="s">
        <v>397</v>
      </c>
      <c r="G136" s="35" t="s">
        <v>460</v>
      </c>
      <c r="H136" s="35">
        <v>0</v>
      </c>
      <c r="I136" s="36" t="s">
        <v>492</v>
      </c>
      <c r="J136" s="37">
        <v>0</v>
      </c>
      <c r="K136" s="38">
        <v>90764.540000000008</v>
      </c>
      <c r="L136" s="37">
        <v>36353.660000000003</v>
      </c>
      <c r="M136" s="37">
        <v>0</v>
      </c>
      <c r="N136" s="37">
        <f t="shared" si="9"/>
        <v>0</v>
      </c>
      <c r="O136" s="39">
        <f t="shared" si="10"/>
        <v>54410.880000000005</v>
      </c>
      <c r="P136" s="10">
        <f t="shared" si="11"/>
        <v>-54410.880000000005</v>
      </c>
      <c r="Q136" s="40">
        <v>0</v>
      </c>
      <c r="R136" s="10">
        <f t="shared" si="12"/>
        <v>-54410.880000000005</v>
      </c>
    </row>
    <row r="137" spans="1:18" ht="15" hidden="1" x14ac:dyDescent="0.2">
      <c r="A137" s="32">
        <v>131</v>
      </c>
      <c r="B137" s="33">
        <v>2010634</v>
      </c>
      <c r="C137" s="34" t="s">
        <v>356</v>
      </c>
      <c r="D137" s="35" t="s">
        <v>357</v>
      </c>
      <c r="E137" s="35" t="s">
        <v>363</v>
      </c>
      <c r="F137" s="35" t="s">
        <v>397</v>
      </c>
      <c r="G137" s="35" t="s">
        <v>460</v>
      </c>
      <c r="H137" s="35">
        <v>0</v>
      </c>
      <c r="I137" s="36" t="s">
        <v>493</v>
      </c>
      <c r="J137" s="37">
        <v>0</v>
      </c>
      <c r="K137" s="38">
        <v>103603.95</v>
      </c>
      <c r="L137" s="37">
        <v>77572.800000000003</v>
      </c>
      <c r="M137" s="37">
        <v>0</v>
      </c>
      <c r="N137" s="37">
        <f t="shared" si="9"/>
        <v>0</v>
      </c>
      <c r="O137" s="39">
        <f t="shared" si="10"/>
        <v>26031.149999999994</v>
      </c>
      <c r="P137" s="10">
        <f t="shared" si="11"/>
        <v>-26031.149999999994</v>
      </c>
      <c r="Q137" s="40">
        <v>0</v>
      </c>
      <c r="R137" s="10">
        <f t="shared" si="12"/>
        <v>-26031.149999999994</v>
      </c>
    </row>
    <row r="138" spans="1:18" ht="15" hidden="1" x14ac:dyDescent="0.2">
      <c r="A138" s="32">
        <v>132</v>
      </c>
      <c r="B138" s="33">
        <v>2010635</v>
      </c>
      <c r="C138" s="34" t="s">
        <v>356</v>
      </c>
      <c r="D138" s="35" t="s">
        <v>357</v>
      </c>
      <c r="E138" s="35" t="s">
        <v>363</v>
      </c>
      <c r="F138" s="35" t="s">
        <v>397</v>
      </c>
      <c r="G138" s="35" t="s">
        <v>460</v>
      </c>
      <c r="H138" s="35">
        <v>0</v>
      </c>
      <c r="I138" s="36" t="s">
        <v>494</v>
      </c>
      <c r="J138" s="37">
        <v>0</v>
      </c>
      <c r="K138" s="38">
        <v>383764.46</v>
      </c>
      <c r="L138" s="37">
        <v>383764.47000000003</v>
      </c>
      <c r="M138" s="37">
        <v>0</v>
      </c>
      <c r="N138" s="37">
        <f t="shared" si="9"/>
        <v>1.0000000009313226E-2</v>
      </c>
      <c r="O138" s="39">
        <f t="shared" si="10"/>
        <v>0</v>
      </c>
      <c r="P138" s="10">
        <f t="shared" si="11"/>
        <v>1.0000000009313226E-2</v>
      </c>
      <c r="Q138" s="40">
        <v>0</v>
      </c>
      <c r="R138" s="10">
        <f t="shared" si="12"/>
        <v>1.0000000009313226E-2</v>
      </c>
    </row>
    <row r="139" spans="1:18" ht="15" hidden="1" x14ac:dyDescent="0.2">
      <c r="A139" s="32">
        <v>133</v>
      </c>
      <c r="B139" s="33">
        <v>2010636</v>
      </c>
      <c r="C139" s="34" t="s">
        <v>356</v>
      </c>
      <c r="D139" s="35" t="s">
        <v>357</v>
      </c>
      <c r="E139" s="35" t="s">
        <v>363</v>
      </c>
      <c r="F139" s="35" t="s">
        <v>397</v>
      </c>
      <c r="G139" s="35" t="s">
        <v>460</v>
      </c>
      <c r="H139" s="35">
        <v>0</v>
      </c>
      <c r="I139" s="36" t="s">
        <v>495</v>
      </c>
      <c r="J139" s="37">
        <v>0</v>
      </c>
      <c r="K139" s="38">
        <v>1821415.83</v>
      </c>
      <c r="L139" s="37">
        <v>1419216.27</v>
      </c>
      <c r="M139" s="37">
        <v>1861733.25</v>
      </c>
      <c r="N139" s="37">
        <f t="shared" si="9"/>
        <v>0</v>
      </c>
      <c r="O139" s="39">
        <f t="shared" si="10"/>
        <v>2263932.81</v>
      </c>
      <c r="P139" s="10">
        <f t="shared" si="11"/>
        <v>-2263932.81</v>
      </c>
      <c r="Q139" s="40">
        <v>0</v>
      </c>
      <c r="R139" s="10">
        <f t="shared" si="12"/>
        <v>-2263932.81</v>
      </c>
    </row>
    <row r="140" spans="1:18" ht="15" hidden="1" x14ac:dyDescent="0.2">
      <c r="A140" s="32">
        <v>134</v>
      </c>
      <c r="B140" s="33">
        <v>2010637</v>
      </c>
      <c r="C140" s="34" t="s">
        <v>356</v>
      </c>
      <c r="D140" s="35" t="s">
        <v>357</v>
      </c>
      <c r="E140" s="35" t="s">
        <v>363</v>
      </c>
      <c r="F140" s="35" t="s">
        <v>397</v>
      </c>
      <c r="G140" s="35" t="s">
        <v>460</v>
      </c>
      <c r="H140" s="35">
        <v>0</v>
      </c>
      <c r="I140" s="36" t="s">
        <v>496</v>
      </c>
      <c r="J140" s="37">
        <v>0</v>
      </c>
      <c r="K140" s="38">
        <v>2205474</v>
      </c>
      <c r="L140" s="37">
        <v>1519532</v>
      </c>
      <c r="M140" s="37">
        <v>487805.28</v>
      </c>
      <c r="N140" s="37">
        <f t="shared" si="9"/>
        <v>0</v>
      </c>
      <c r="O140" s="39">
        <f t="shared" si="10"/>
        <v>1173747.2800000003</v>
      </c>
      <c r="P140" s="10">
        <f t="shared" si="11"/>
        <v>-1173747.2800000003</v>
      </c>
      <c r="Q140" s="40">
        <v>0</v>
      </c>
      <c r="R140" s="10">
        <f t="shared" si="12"/>
        <v>-1173747.2800000003</v>
      </c>
    </row>
    <row r="141" spans="1:18" ht="15" hidden="1" x14ac:dyDescent="0.2">
      <c r="A141" s="32">
        <v>135</v>
      </c>
      <c r="B141" s="33">
        <v>2010638</v>
      </c>
      <c r="C141" s="34" t="s">
        <v>356</v>
      </c>
      <c r="D141" s="35" t="s">
        <v>357</v>
      </c>
      <c r="E141" s="35" t="s">
        <v>363</v>
      </c>
      <c r="F141" s="35" t="s">
        <v>397</v>
      </c>
      <c r="G141" s="35" t="s">
        <v>460</v>
      </c>
      <c r="H141" s="35">
        <v>0</v>
      </c>
      <c r="I141" s="36" t="s">
        <v>497</v>
      </c>
      <c r="J141" s="37">
        <v>0</v>
      </c>
      <c r="K141" s="38">
        <v>0</v>
      </c>
      <c r="L141" s="37">
        <v>0</v>
      </c>
      <c r="M141" s="37">
        <v>0</v>
      </c>
      <c r="N141" s="37">
        <f t="shared" si="9"/>
        <v>0</v>
      </c>
      <c r="O141" s="39">
        <f t="shared" si="10"/>
        <v>0</v>
      </c>
      <c r="P141" s="10">
        <f t="shared" si="11"/>
        <v>0</v>
      </c>
      <c r="Q141" s="40">
        <v>0</v>
      </c>
      <c r="R141" s="10">
        <f t="shared" si="12"/>
        <v>0</v>
      </c>
    </row>
    <row r="142" spans="1:18" ht="15" hidden="1" x14ac:dyDescent="0.2">
      <c r="A142" s="32">
        <v>136</v>
      </c>
      <c r="B142" s="33">
        <v>2010639</v>
      </c>
      <c r="C142" s="34" t="s">
        <v>356</v>
      </c>
      <c r="D142" s="35" t="s">
        <v>357</v>
      </c>
      <c r="E142" s="35" t="s">
        <v>363</v>
      </c>
      <c r="F142" s="35" t="s">
        <v>397</v>
      </c>
      <c r="G142" s="35" t="s">
        <v>460</v>
      </c>
      <c r="H142" s="35">
        <v>0</v>
      </c>
      <c r="I142" s="36" t="s">
        <v>498</v>
      </c>
      <c r="J142" s="37">
        <v>0</v>
      </c>
      <c r="K142" s="38">
        <v>26896.86</v>
      </c>
      <c r="L142" s="37">
        <v>26896.86</v>
      </c>
      <c r="M142" s="37">
        <v>0</v>
      </c>
      <c r="N142" s="37">
        <f t="shared" si="9"/>
        <v>0</v>
      </c>
      <c r="O142" s="39">
        <f t="shared" si="10"/>
        <v>0</v>
      </c>
      <c r="P142" s="10">
        <f t="shared" si="11"/>
        <v>0</v>
      </c>
      <c r="Q142" s="40">
        <v>0</v>
      </c>
      <c r="R142" s="10">
        <f t="shared" si="12"/>
        <v>0</v>
      </c>
    </row>
    <row r="143" spans="1:18" ht="15" hidden="1" x14ac:dyDescent="0.2">
      <c r="A143" s="32">
        <v>137</v>
      </c>
      <c r="B143" s="33">
        <v>2010640</v>
      </c>
      <c r="C143" s="34" t="s">
        <v>356</v>
      </c>
      <c r="D143" s="35" t="s">
        <v>357</v>
      </c>
      <c r="E143" s="35" t="s">
        <v>363</v>
      </c>
      <c r="F143" s="35" t="s">
        <v>397</v>
      </c>
      <c r="G143" s="35" t="s">
        <v>460</v>
      </c>
      <c r="H143" s="35">
        <v>0</v>
      </c>
      <c r="I143" s="36" t="s">
        <v>499</v>
      </c>
      <c r="J143" s="37">
        <v>0</v>
      </c>
      <c r="K143" s="38">
        <v>0</v>
      </c>
      <c r="L143" s="37">
        <v>0</v>
      </c>
      <c r="M143" s="37">
        <v>0</v>
      </c>
      <c r="N143" s="37">
        <f t="shared" si="9"/>
        <v>0</v>
      </c>
      <c r="O143" s="39">
        <f t="shared" si="10"/>
        <v>0</v>
      </c>
      <c r="P143" s="10">
        <f t="shared" si="11"/>
        <v>0</v>
      </c>
      <c r="Q143" s="40">
        <v>0</v>
      </c>
      <c r="R143" s="10">
        <f t="shared" si="12"/>
        <v>0</v>
      </c>
    </row>
    <row r="144" spans="1:18" ht="15" hidden="1" x14ac:dyDescent="0.2">
      <c r="A144" s="32">
        <v>138</v>
      </c>
      <c r="B144" s="33">
        <v>2010641</v>
      </c>
      <c r="C144" s="34" t="s">
        <v>356</v>
      </c>
      <c r="D144" s="35" t="s">
        <v>357</v>
      </c>
      <c r="E144" s="35" t="s">
        <v>363</v>
      </c>
      <c r="F144" s="35" t="s">
        <v>397</v>
      </c>
      <c r="G144" s="35" t="s">
        <v>460</v>
      </c>
      <c r="H144" s="35">
        <v>0</v>
      </c>
      <c r="I144" s="36" t="s">
        <v>500</v>
      </c>
      <c r="J144" s="37">
        <v>0</v>
      </c>
      <c r="K144" s="38">
        <v>0</v>
      </c>
      <c r="L144" s="37">
        <v>0</v>
      </c>
      <c r="M144" s="37">
        <v>0</v>
      </c>
      <c r="N144" s="37">
        <f t="shared" si="9"/>
        <v>0</v>
      </c>
      <c r="O144" s="39">
        <f t="shared" si="10"/>
        <v>0</v>
      </c>
      <c r="P144" s="10">
        <f t="shared" si="11"/>
        <v>0</v>
      </c>
      <c r="Q144" s="40">
        <v>0</v>
      </c>
      <c r="R144" s="10">
        <f t="shared" si="12"/>
        <v>0</v>
      </c>
    </row>
    <row r="145" spans="1:18" ht="15" hidden="1" x14ac:dyDescent="0.2">
      <c r="A145" s="32">
        <v>139</v>
      </c>
      <c r="B145" s="33">
        <v>2010642</v>
      </c>
      <c r="C145" s="34" t="s">
        <v>356</v>
      </c>
      <c r="D145" s="35" t="s">
        <v>357</v>
      </c>
      <c r="E145" s="35" t="s">
        <v>363</v>
      </c>
      <c r="F145" s="35" t="s">
        <v>397</v>
      </c>
      <c r="G145" s="35" t="s">
        <v>460</v>
      </c>
      <c r="H145" s="35">
        <v>0</v>
      </c>
      <c r="I145" s="36" t="s">
        <v>501</v>
      </c>
      <c r="J145" s="37">
        <v>0</v>
      </c>
      <c r="K145" s="38">
        <v>0</v>
      </c>
      <c r="L145" s="37">
        <v>0</v>
      </c>
      <c r="M145" s="37">
        <v>0</v>
      </c>
      <c r="N145" s="37">
        <f t="shared" si="9"/>
        <v>0</v>
      </c>
      <c r="O145" s="39">
        <f t="shared" si="10"/>
        <v>0</v>
      </c>
      <c r="P145" s="10">
        <f t="shared" si="11"/>
        <v>0</v>
      </c>
      <c r="Q145" s="40">
        <v>0</v>
      </c>
      <c r="R145" s="10">
        <f t="shared" si="12"/>
        <v>0</v>
      </c>
    </row>
    <row r="146" spans="1:18" ht="15" hidden="1" x14ac:dyDescent="0.2">
      <c r="A146" s="32">
        <v>140</v>
      </c>
      <c r="B146" s="33">
        <v>2010643</v>
      </c>
      <c r="C146" s="34" t="s">
        <v>356</v>
      </c>
      <c r="D146" s="35" t="s">
        <v>357</v>
      </c>
      <c r="E146" s="35" t="s">
        <v>363</v>
      </c>
      <c r="F146" s="35" t="s">
        <v>397</v>
      </c>
      <c r="G146" s="35" t="s">
        <v>460</v>
      </c>
      <c r="H146" s="35">
        <v>0</v>
      </c>
      <c r="I146" s="36" t="s">
        <v>502</v>
      </c>
      <c r="J146" s="37">
        <v>0</v>
      </c>
      <c r="K146" s="38">
        <v>690893.69000000006</v>
      </c>
      <c r="L146" s="37">
        <v>0</v>
      </c>
      <c r="M146" s="37">
        <v>1739130.43</v>
      </c>
      <c r="N146" s="37">
        <f t="shared" si="9"/>
        <v>0</v>
      </c>
      <c r="O146" s="39">
        <f t="shared" si="10"/>
        <v>2430024.12</v>
      </c>
      <c r="P146" s="10">
        <f t="shared" si="11"/>
        <v>-2430024.12</v>
      </c>
      <c r="Q146" s="40">
        <v>0</v>
      </c>
      <c r="R146" s="10">
        <f t="shared" si="12"/>
        <v>-2430024.12</v>
      </c>
    </row>
    <row r="147" spans="1:18" ht="15" hidden="1" x14ac:dyDescent="0.2">
      <c r="A147" s="32">
        <v>141</v>
      </c>
      <c r="B147" s="33">
        <v>2010644</v>
      </c>
      <c r="C147" s="34" t="s">
        <v>356</v>
      </c>
      <c r="D147" s="35" t="s">
        <v>357</v>
      </c>
      <c r="E147" s="35" t="s">
        <v>363</v>
      </c>
      <c r="F147" s="35" t="s">
        <v>397</v>
      </c>
      <c r="G147" s="35" t="s">
        <v>460</v>
      </c>
      <c r="H147" s="35">
        <v>0</v>
      </c>
      <c r="I147" s="36" t="s">
        <v>503</v>
      </c>
      <c r="J147" s="37">
        <v>0</v>
      </c>
      <c r="K147" s="38">
        <v>0</v>
      </c>
      <c r="L147" s="37">
        <v>0</v>
      </c>
      <c r="M147" s="37">
        <v>0</v>
      </c>
      <c r="N147" s="37">
        <f t="shared" si="9"/>
        <v>0</v>
      </c>
      <c r="O147" s="39">
        <f t="shared" si="10"/>
        <v>0</v>
      </c>
      <c r="P147" s="10">
        <f t="shared" si="11"/>
        <v>0</v>
      </c>
      <c r="Q147" s="40">
        <v>0</v>
      </c>
      <c r="R147" s="10">
        <f t="shared" si="12"/>
        <v>0</v>
      </c>
    </row>
    <row r="148" spans="1:18" ht="15" hidden="1" x14ac:dyDescent="0.2">
      <c r="A148" s="32">
        <v>142</v>
      </c>
      <c r="B148" s="33">
        <v>2010645</v>
      </c>
      <c r="C148" s="34" t="s">
        <v>356</v>
      </c>
      <c r="D148" s="35" t="s">
        <v>357</v>
      </c>
      <c r="E148" s="35" t="s">
        <v>363</v>
      </c>
      <c r="F148" s="35" t="s">
        <v>397</v>
      </c>
      <c r="G148" s="35" t="s">
        <v>460</v>
      </c>
      <c r="H148" s="35">
        <v>0</v>
      </c>
      <c r="I148" s="36" t="s">
        <v>504</v>
      </c>
      <c r="J148" s="37">
        <v>0</v>
      </c>
      <c r="K148" s="38">
        <v>70787</v>
      </c>
      <c r="L148" s="37">
        <v>8543.0400000000009</v>
      </c>
      <c r="M148" s="37">
        <v>0</v>
      </c>
      <c r="N148" s="37">
        <f t="shared" si="9"/>
        <v>0</v>
      </c>
      <c r="O148" s="39">
        <f t="shared" si="10"/>
        <v>62243.96</v>
      </c>
      <c r="P148" s="10">
        <f t="shared" si="11"/>
        <v>-62243.96</v>
      </c>
      <c r="Q148" s="40">
        <v>0</v>
      </c>
      <c r="R148" s="10">
        <f t="shared" si="12"/>
        <v>-62243.96</v>
      </c>
    </row>
    <row r="149" spans="1:18" ht="15" hidden="1" x14ac:dyDescent="0.2">
      <c r="A149" s="32">
        <v>143</v>
      </c>
      <c r="B149" s="33">
        <v>2010646</v>
      </c>
      <c r="C149" s="34" t="s">
        <v>356</v>
      </c>
      <c r="D149" s="35" t="s">
        <v>357</v>
      </c>
      <c r="E149" s="35" t="s">
        <v>363</v>
      </c>
      <c r="F149" s="35" t="s">
        <v>397</v>
      </c>
      <c r="G149" s="35" t="s">
        <v>460</v>
      </c>
      <c r="H149" s="35">
        <v>0</v>
      </c>
      <c r="I149" s="36" t="s">
        <v>505</v>
      </c>
      <c r="J149" s="37">
        <v>0</v>
      </c>
      <c r="K149" s="38">
        <v>0</v>
      </c>
      <c r="L149" s="37">
        <v>0</v>
      </c>
      <c r="M149" s="37">
        <v>0</v>
      </c>
      <c r="N149" s="37">
        <f t="shared" si="9"/>
        <v>0</v>
      </c>
      <c r="O149" s="39">
        <f t="shared" si="10"/>
        <v>0</v>
      </c>
      <c r="P149" s="10">
        <f t="shared" si="11"/>
        <v>0</v>
      </c>
      <c r="Q149" s="40">
        <v>0</v>
      </c>
      <c r="R149" s="10">
        <f t="shared" si="12"/>
        <v>0</v>
      </c>
    </row>
    <row r="150" spans="1:18" ht="15" hidden="1" x14ac:dyDescent="0.2">
      <c r="A150" s="32">
        <v>144</v>
      </c>
      <c r="B150" s="33">
        <v>2010647</v>
      </c>
      <c r="C150" s="34" t="s">
        <v>356</v>
      </c>
      <c r="D150" s="35" t="s">
        <v>357</v>
      </c>
      <c r="E150" s="35" t="s">
        <v>363</v>
      </c>
      <c r="F150" s="35" t="s">
        <v>397</v>
      </c>
      <c r="G150" s="35" t="s">
        <v>460</v>
      </c>
      <c r="H150" s="35">
        <v>0</v>
      </c>
      <c r="I150" s="36" t="s">
        <v>506</v>
      </c>
      <c r="J150" s="37">
        <v>0</v>
      </c>
      <c r="K150" s="38">
        <v>3777902.89</v>
      </c>
      <c r="L150" s="37">
        <v>4821381.1500000004</v>
      </c>
      <c r="M150" s="37">
        <v>1043478.26</v>
      </c>
      <c r="N150" s="37">
        <f t="shared" si="9"/>
        <v>0</v>
      </c>
      <c r="O150" s="39">
        <f t="shared" si="10"/>
        <v>0</v>
      </c>
      <c r="P150" s="10">
        <f t="shared" si="11"/>
        <v>0</v>
      </c>
      <c r="Q150" s="40">
        <v>0</v>
      </c>
      <c r="R150" s="10">
        <f t="shared" si="12"/>
        <v>0</v>
      </c>
    </row>
    <row r="151" spans="1:18" ht="15" hidden="1" x14ac:dyDescent="0.2">
      <c r="A151" s="32">
        <v>145</v>
      </c>
      <c r="B151" s="33">
        <v>2010648</v>
      </c>
      <c r="C151" s="34" t="s">
        <v>356</v>
      </c>
      <c r="D151" s="35" t="s">
        <v>357</v>
      </c>
      <c r="E151" s="35" t="s">
        <v>363</v>
      </c>
      <c r="F151" s="35" t="s">
        <v>397</v>
      </c>
      <c r="G151" s="35" t="s">
        <v>460</v>
      </c>
      <c r="H151" s="35">
        <v>0</v>
      </c>
      <c r="I151" s="36" t="s">
        <v>507</v>
      </c>
      <c r="J151" s="37">
        <v>0</v>
      </c>
      <c r="K151" s="38">
        <v>0</v>
      </c>
      <c r="L151" s="37">
        <v>0</v>
      </c>
      <c r="M151" s="37">
        <v>0</v>
      </c>
      <c r="N151" s="37">
        <f t="shared" si="9"/>
        <v>0</v>
      </c>
      <c r="O151" s="39">
        <f t="shared" si="10"/>
        <v>0</v>
      </c>
      <c r="P151" s="10">
        <f t="shared" si="11"/>
        <v>0</v>
      </c>
      <c r="Q151" s="40">
        <v>0</v>
      </c>
      <c r="R151" s="10">
        <f t="shared" si="12"/>
        <v>0</v>
      </c>
    </row>
    <row r="152" spans="1:18" ht="15" hidden="1" x14ac:dyDescent="0.2">
      <c r="A152" s="32">
        <v>146</v>
      </c>
      <c r="B152" s="33">
        <v>2010649</v>
      </c>
      <c r="C152" s="34" t="s">
        <v>356</v>
      </c>
      <c r="D152" s="35" t="s">
        <v>357</v>
      </c>
      <c r="E152" s="35" t="s">
        <v>363</v>
      </c>
      <c r="F152" s="35" t="s">
        <v>397</v>
      </c>
      <c r="G152" s="35" t="s">
        <v>460</v>
      </c>
      <c r="H152" s="35">
        <v>0</v>
      </c>
      <c r="I152" s="36" t="s">
        <v>508</v>
      </c>
      <c r="J152" s="37">
        <v>0</v>
      </c>
      <c r="K152" s="38">
        <v>0</v>
      </c>
      <c r="L152" s="37">
        <v>0</v>
      </c>
      <c r="M152" s="37">
        <v>0</v>
      </c>
      <c r="N152" s="37">
        <f t="shared" si="9"/>
        <v>0</v>
      </c>
      <c r="O152" s="39">
        <f t="shared" si="10"/>
        <v>0</v>
      </c>
      <c r="P152" s="10">
        <f t="shared" si="11"/>
        <v>0</v>
      </c>
      <c r="Q152" s="40">
        <v>0</v>
      </c>
      <c r="R152" s="10">
        <f t="shared" si="12"/>
        <v>0</v>
      </c>
    </row>
    <row r="153" spans="1:18" ht="15" hidden="1" x14ac:dyDescent="0.2">
      <c r="A153" s="32">
        <v>147</v>
      </c>
      <c r="B153" s="33">
        <v>2010650</v>
      </c>
      <c r="C153" s="34" t="s">
        <v>356</v>
      </c>
      <c r="D153" s="35" t="s">
        <v>357</v>
      </c>
      <c r="E153" s="35" t="s">
        <v>363</v>
      </c>
      <c r="F153" s="35" t="s">
        <v>397</v>
      </c>
      <c r="G153" s="35" t="s">
        <v>460</v>
      </c>
      <c r="H153" s="35">
        <v>0</v>
      </c>
      <c r="I153" s="36" t="s">
        <v>509</v>
      </c>
      <c r="J153" s="37">
        <v>0</v>
      </c>
      <c r="K153" s="38">
        <v>0</v>
      </c>
      <c r="L153" s="37">
        <v>0</v>
      </c>
      <c r="M153" s="37">
        <v>0</v>
      </c>
      <c r="N153" s="37">
        <f t="shared" si="9"/>
        <v>0</v>
      </c>
      <c r="O153" s="39">
        <f t="shared" si="10"/>
        <v>0</v>
      </c>
      <c r="P153" s="10">
        <f t="shared" si="11"/>
        <v>0</v>
      </c>
      <c r="Q153" s="40">
        <v>0</v>
      </c>
      <c r="R153" s="10">
        <f t="shared" si="12"/>
        <v>0</v>
      </c>
    </row>
    <row r="154" spans="1:18" ht="15" hidden="1" x14ac:dyDescent="0.2">
      <c r="A154" s="32">
        <v>148</v>
      </c>
      <c r="B154" s="33">
        <v>2010653</v>
      </c>
      <c r="C154" s="34" t="s">
        <v>356</v>
      </c>
      <c r="D154" s="35" t="s">
        <v>357</v>
      </c>
      <c r="E154" s="35" t="s">
        <v>363</v>
      </c>
      <c r="F154" s="35" t="s">
        <v>397</v>
      </c>
      <c r="G154" s="35" t="s">
        <v>460</v>
      </c>
      <c r="H154" s="35">
        <v>0</v>
      </c>
      <c r="I154" s="36" t="s">
        <v>510</v>
      </c>
      <c r="J154" s="37">
        <v>0</v>
      </c>
      <c r="K154" s="38">
        <v>0</v>
      </c>
      <c r="L154" s="37">
        <v>0</v>
      </c>
      <c r="M154" s="37">
        <v>0</v>
      </c>
      <c r="N154" s="37">
        <f t="shared" si="9"/>
        <v>0</v>
      </c>
      <c r="O154" s="39">
        <f t="shared" si="10"/>
        <v>0</v>
      </c>
      <c r="P154" s="10">
        <f t="shared" si="11"/>
        <v>0</v>
      </c>
      <c r="Q154" s="40">
        <v>0</v>
      </c>
      <c r="R154" s="10">
        <f t="shared" si="12"/>
        <v>0</v>
      </c>
    </row>
    <row r="155" spans="1:18" ht="15" hidden="1" x14ac:dyDescent="0.2">
      <c r="A155" s="32">
        <v>149</v>
      </c>
      <c r="B155" s="33">
        <v>2010656</v>
      </c>
      <c r="C155" s="34" t="s">
        <v>356</v>
      </c>
      <c r="D155" s="35" t="s">
        <v>357</v>
      </c>
      <c r="E155" s="35" t="s">
        <v>363</v>
      </c>
      <c r="F155" s="35" t="s">
        <v>397</v>
      </c>
      <c r="G155" s="35" t="s">
        <v>460</v>
      </c>
      <c r="H155" s="35">
        <v>0</v>
      </c>
      <c r="I155" s="36" t="s">
        <v>511</v>
      </c>
      <c r="J155" s="37">
        <v>0</v>
      </c>
      <c r="K155" s="38">
        <v>86956.52</v>
      </c>
      <c r="L155" s="37">
        <v>0</v>
      </c>
      <c r="M155" s="37">
        <v>0</v>
      </c>
      <c r="N155" s="37">
        <f t="shared" si="9"/>
        <v>0</v>
      </c>
      <c r="O155" s="39">
        <f t="shared" si="10"/>
        <v>86956.52</v>
      </c>
      <c r="P155" s="10">
        <f t="shared" si="11"/>
        <v>-86956.52</v>
      </c>
      <c r="Q155" s="40">
        <v>0</v>
      </c>
      <c r="R155" s="10">
        <f t="shared" si="12"/>
        <v>-86956.52</v>
      </c>
    </row>
    <row r="156" spans="1:18" ht="15" hidden="1" x14ac:dyDescent="0.2">
      <c r="A156" s="32">
        <v>150</v>
      </c>
      <c r="B156" s="33">
        <v>2010657</v>
      </c>
      <c r="C156" s="34" t="s">
        <v>356</v>
      </c>
      <c r="D156" s="35" t="s">
        <v>357</v>
      </c>
      <c r="E156" s="35" t="s">
        <v>363</v>
      </c>
      <c r="F156" s="35" t="s">
        <v>397</v>
      </c>
      <c r="G156" s="35" t="s">
        <v>460</v>
      </c>
      <c r="H156" s="35">
        <v>0</v>
      </c>
      <c r="I156" s="36" t="s">
        <v>512</v>
      </c>
      <c r="J156" s="37">
        <v>0</v>
      </c>
      <c r="K156" s="38">
        <v>2080455.07</v>
      </c>
      <c r="L156" s="37">
        <v>2465294.31</v>
      </c>
      <c r="M156" s="37">
        <v>926107.83000000007</v>
      </c>
      <c r="N156" s="37">
        <f t="shared" si="9"/>
        <v>0</v>
      </c>
      <c r="O156" s="39">
        <f t="shared" si="10"/>
        <v>541268.59000000032</v>
      </c>
      <c r="P156" s="10">
        <f t="shared" si="11"/>
        <v>-541268.59000000032</v>
      </c>
      <c r="Q156" s="40">
        <v>0</v>
      </c>
      <c r="R156" s="10">
        <f t="shared" si="12"/>
        <v>-541268.59000000032</v>
      </c>
    </row>
    <row r="157" spans="1:18" ht="15" hidden="1" x14ac:dyDescent="0.2">
      <c r="A157" s="32">
        <v>151</v>
      </c>
      <c r="B157" s="33">
        <v>2010659</v>
      </c>
      <c r="C157" s="34" t="s">
        <v>356</v>
      </c>
      <c r="D157" s="35" t="s">
        <v>357</v>
      </c>
      <c r="E157" s="35" t="s">
        <v>363</v>
      </c>
      <c r="F157" s="35" t="s">
        <v>397</v>
      </c>
      <c r="G157" s="35" t="s">
        <v>460</v>
      </c>
      <c r="H157" s="35">
        <v>0</v>
      </c>
      <c r="I157" s="36" t="s">
        <v>513</v>
      </c>
      <c r="J157" s="37">
        <v>0</v>
      </c>
      <c r="K157" s="38">
        <v>872686.96</v>
      </c>
      <c r="L157" s="37">
        <v>0</v>
      </c>
      <c r="M157" s="37">
        <v>0</v>
      </c>
      <c r="N157" s="37">
        <f t="shared" si="9"/>
        <v>0</v>
      </c>
      <c r="O157" s="39">
        <f t="shared" si="10"/>
        <v>872686.96</v>
      </c>
      <c r="P157" s="10">
        <f t="shared" si="11"/>
        <v>-872686.96</v>
      </c>
      <c r="Q157" s="40">
        <v>0</v>
      </c>
      <c r="R157" s="10">
        <f t="shared" si="12"/>
        <v>-872686.96</v>
      </c>
    </row>
    <row r="158" spans="1:18" ht="15" hidden="1" x14ac:dyDescent="0.2">
      <c r="A158" s="32">
        <v>152</v>
      </c>
      <c r="B158" s="33">
        <v>2010661</v>
      </c>
      <c r="C158" s="34" t="s">
        <v>356</v>
      </c>
      <c r="D158" s="35" t="s">
        <v>357</v>
      </c>
      <c r="E158" s="35" t="s">
        <v>363</v>
      </c>
      <c r="F158" s="35" t="s">
        <v>397</v>
      </c>
      <c r="G158" s="35" t="s">
        <v>460</v>
      </c>
      <c r="H158" s="35">
        <v>0</v>
      </c>
      <c r="I158" s="36" t="s">
        <v>514</v>
      </c>
      <c r="J158" s="37">
        <v>0</v>
      </c>
      <c r="K158" s="38">
        <v>0</v>
      </c>
      <c r="L158" s="37">
        <v>0</v>
      </c>
      <c r="M158" s="37">
        <v>0</v>
      </c>
      <c r="N158" s="37">
        <f t="shared" si="9"/>
        <v>0</v>
      </c>
      <c r="O158" s="39">
        <f t="shared" si="10"/>
        <v>0</v>
      </c>
      <c r="P158" s="10">
        <f t="shared" si="11"/>
        <v>0</v>
      </c>
      <c r="Q158" s="40">
        <v>0</v>
      </c>
      <c r="R158" s="10">
        <f t="shared" si="12"/>
        <v>0</v>
      </c>
    </row>
    <row r="159" spans="1:18" ht="15" hidden="1" x14ac:dyDescent="0.2">
      <c r="A159" s="32">
        <v>153</v>
      </c>
      <c r="B159" s="33">
        <v>2010662</v>
      </c>
      <c r="C159" s="34" t="s">
        <v>356</v>
      </c>
      <c r="D159" s="35" t="s">
        <v>357</v>
      </c>
      <c r="E159" s="35" t="s">
        <v>363</v>
      </c>
      <c r="F159" s="35" t="s">
        <v>397</v>
      </c>
      <c r="G159" s="35" t="s">
        <v>460</v>
      </c>
      <c r="H159" s="35">
        <v>0</v>
      </c>
      <c r="I159" s="36" t="s">
        <v>515</v>
      </c>
      <c r="J159" s="37">
        <v>0</v>
      </c>
      <c r="K159" s="38">
        <v>0</v>
      </c>
      <c r="L159" s="37">
        <v>0</v>
      </c>
      <c r="M159" s="37">
        <v>0</v>
      </c>
      <c r="N159" s="37">
        <f t="shared" si="9"/>
        <v>0</v>
      </c>
      <c r="O159" s="39">
        <f t="shared" si="10"/>
        <v>0</v>
      </c>
      <c r="P159" s="10">
        <f t="shared" si="11"/>
        <v>0</v>
      </c>
      <c r="Q159" s="40">
        <v>0</v>
      </c>
      <c r="R159" s="10">
        <f t="shared" si="12"/>
        <v>0</v>
      </c>
    </row>
    <row r="160" spans="1:18" ht="15" hidden="1" x14ac:dyDescent="0.2">
      <c r="A160" s="32">
        <v>154</v>
      </c>
      <c r="B160" s="33">
        <v>2010663</v>
      </c>
      <c r="C160" s="34" t="s">
        <v>356</v>
      </c>
      <c r="D160" s="35" t="s">
        <v>357</v>
      </c>
      <c r="E160" s="35" t="s">
        <v>363</v>
      </c>
      <c r="F160" s="35" t="s">
        <v>397</v>
      </c>
      <c r="G160" s="35" t="s">
        <v>460</v>
      </c>
      <c r="H160" s="35">
        <v>0</v>
      </c>
      <c r="I160" s="36" t="s">
        <v>516</v>
      </c>
      <c r="J160" s="37">
        <v>0</v>
      </c>
      <c r="K160" s="38">
        <v>195652.17</v>
      </c>
      <c r="L160" s="37">
        <v>0</v>
      </c>
      <c r="M160" s="37">
        <v>0</v>
      </c>
      <c r="N160" s="37">
        <f t="shared" si="9"/>
        <v>0</v>
      </c>
      <c r="O160" s="39">
        <f t="shared" si="10"/>
        <v>195652.17</v>
      </c>
      <c r="P160" s="10">
        <f t="shared" si="11"/>
        <v>-195652.17</v>
      </c>
      <c r="Q160" s="40">
        <v>0</v>
      </c>
      <c r="R160" s="10">
        <f t="shared" si="12"/>
        <v>-195652.17</v>
      </c>
    </row>
    <row r="161" spans="1:18" ht="15" hidden="1" x14ac:dyDescent="0.2">
      <c r="A161" s="32">
        <v>155</v>
      </c>
      <c r="B161" s="33">
        <v>2010664</v>
      </c>
      <c r="C161" s="34" t="s">
        <v>356</v>
      </c>
      <c r="D161" s="35" t="s">
        <v>357</v>
      </c>
      <c r="E161" s="35" t="s">
        <v>363</v>
      </c>
      <c r="F161" s="35" t="s">
        <v>397</v>
      </c>
      <c r="G161" s="35" t="s">
        <v>460</v>
      </c>
      <c r="H161" s="35">
        <v>0</v>
      </c>
      <c r="I161" s="36" t="s">
        <v>517</v>
      </c>
      <c r="J161" s="37">
        <v>0</v>
      </c>
      <c r="K161" s="38">
        <v>0</v>
      </c>
      <c r="L161" s="37">
        <v>0</v>
      </c>
      <c r="M161" s="37">
        <v>0</v>
      </c>
      <c r="N161" s="37">
        <f t="shared" si="9"/>
        <v>0</v>
      </c>
      <c r="O161" s="39">
        <f t="shared" si="10"/>
        <v>0</v>
      </c>
      <c r="P161" s="10">
        <f t="shared" si="11"/>
        <v>0</v>
      </c>
      <c r="Q161" s="40">
        <v>0</v>
      </c>
      <c r="R161" s="10">
        <f t="shared" si="12"/>
        <v>0</v>
      </c>
    </row>
    <row r="162" spans="1:18" ht="15" hidden="1" x14ac:dyDescent="0.2">
      <c r="A162" s="32">
        <v>156</v>
      </c>
      <c r="B162" s="33">
        <v>2010665</v>
      </c>
      <c r="C162" s="34" t="s">
        <v>356</v>
      </c>
      <c r="D162" s="35" t="s">
        <v>357</v>
      </c>
      <c r="E162" s="35" t="s">
        <v>363</v>
      </c>
      <c r="F162" s="35" t="s">
        <v>397</v>
      </c>
      <c r="G162" s="35" t="s">
        <v>460</v>
      </c>
      <c r="H162" s="35">
        <v>0</v>
      </c>
      <c r="I162" s="36" t="s">
        <v>518</v>
      </c>
      <c r="J162" s="37">
        <v>0</v>
      </c>
      <c r="K162" s="38">
        <v>1641727.58</v>
      </c>
      <c r="L162" s="37">
        <v>0</v>
      </c>
      <c r="M162" s="37">
        <v>0</v>
      </c>
      <c r="N162" s="37">
        <f t="shared" si="9"/>
        <v>0</v>
      </c>
      <c r="O162" s="39">
        <f t="shared" si="10"/>
        <v>1641727.58</v>
      </c>
      <c r="P162" s="10">
        <f t="shared" si="11"/>
        <v>-1641727.58</v>
      </c>
      <c r="Q162" s="40">
        <v>0</v>
      </c>
      <c r="R162" s="10">
        <f t="shared" si="12"/>
        <v>-1641727.58</v>
      </c>
    </row>
    <row r="163" spans="1:18" ht="15" hidden="1" x14ac:dyDescent="0.2">
      <c r="A163" s="32">
        <v>157</v>
      </c>
      <c r="B163" s="33">
        <v>2010666</v>
      </c>
      <c r="C163" s="34" t="s">
        <v>356</v>
      </c>
      <c r="D163" s="35" t="s">
        <v>357</v>
      </c>
      <c r="E163" s="35" t="s">
        <v>363</v>
      </c>
      <c r="F163" s="35" t="s">
        <v>397</v>
      </c>
      <c r="G163" s="35" t="s">
        <v>460</v>
      </c>
      <c r="H163" s="35">
        <v>0</v>
      </c>
      <c r="I163" s="36" t="s">
        <v>519</v>
      </c>
      <c r="J163" s="37">
        <v>0</v>
      </c>
      <c r="K163" s="38">
        <v>4185571</v>
      </c>
      <c r="L163" s="37">
        <v>3105246.6</v>
      </c>
      <c r="M163" s="37">
        <v>0</v>
      </c>
      <c r="N163" s="37">
        <f t="shared" si="9"/>
        <v>0</v>
      </c>
      <c r="O163" s="39">
        <f t="shared" si="10"/>
        <v>1080324.3999999999</v>
      </c>
      <c r="P163" s="10">
        <f t="shared" si="11"/>
        <v>-1080324.3999999999</v>
      </c>
      <c r="Q163" s="40">
        <v>0</v>
      </c>
      <c r="R163" s="10">
        <f t="shared" si="12"/>
        <v>-1080324.3999999999</v>
      </c>
    </row>
    <row r="164" spans="1:18" ht="15" hidden="1" x14ac:dyDescent="0.2">
      <c r="A164" s="32">
        <v>158</v>
      </c>
      <c r="B164" s="33">
        <v>2010667</v>
      </c>
      <c r="C164" s="34" t="s">
        <v>356</v>
      </c>
      <c r="D164" s="35" t="s">
        <v>357</v>
      </c>
      <c r="E164" s="35" t="s">
        <v>363</v>
      </c>
      <c r="F164" s="35" t="s">
        <v>397</v>
      </c>
      <c r="G164" s="35" t="s">
        <v>460</v>
      </c>
      <c r="H164" s="35">
        <v>0</v>
      </c>
      <c r="I164" s="36" t="s">
        <v>520</v>
      </c>
      <c r="J164" s="37">
        <v>0</v>
      </c>
      <c r="K164" s="38">
        <v>76223.990000000005</v>
      </c>
      <c r="L164" s="37">
        <v>76224</v>
      </c>
      <c r="M164" s="37">
        <v>0</v>
      </c>
      <c r="N164" s="37">
        <f t="shared" si="9"/>
        <v>9.9999999947613105E-3</v>
      </c>
      <c r="O164" s="39">
        <f t="shared" si="10"/>
        <v>0</v>
      </c>
      <c r="P164" s="10">
        <f t="shared" si="11"/>
        <v>9.9999999947613105E-3</v>
      </c>
      <c r="Q164" s="40">
        <v>0</v>
      </c>
      <c r="R164" s="10">
        <f t="shared" si="12"/>
        <v>9.9999999947613105E-3</v>
      </c>
    </row>
    <row r="165" spans="1:18" ht="15" hidden="1" x14ac:dyDescent="0.2">
      <c r="A165" s="32">
        <v>159</v>
      </c>
      <c r="B165" s="33">
        <v>2010668</v>
      </c>
      <c r="C165" s="34" t="s">
        <v>356</v>
      </c>
      <c r="D165" s="35" t="s">
        <v>357</v>
      </c>
      <c r="E165" s="35" t="s">
        <v>363</v>
      </c>
      <c r="F165" s="35" t="s">
        <v>397</v>
      </c>
      <c r="G165" s="35" t="s">
        <v>460</v>
      </c>
      <c r="H165" s="35">
        <v>0</v>
      </c>
      <c r="I165" s="36" t="s">
        <v>521</v>
      </c>
      <c r="J165" s="37">
        <v>0</v>
      </c>
      <c r="K165" s="38">
        <v>157478.26</v>
      </c>
      <c r="L165" s="37">
        <v>157478.26</v>
      </c>
      <c r="M165" s="37">
        <v>0</v>
      </c>
      <c r="N165" s="37">
        <f t="shared" si="9"/>
        <v>0</v>
      </c>
      <c r="O165" s="39">
        <f t="shared" si="10"/>
        <v>0</v>
      </c>
      <c r="P165" s="10">
        <f t="shared" si="11"/>
        <v>0</v>
      </c>
      <c r="Q165" s="40">
        <v>0</v>
      </c>
      <c r="R165" s="10">
        <f t="shared" si="12"/>
        <v>0</v>
      </c>
    </row>
    <row r="166" spans="1:18" ht="15" hidden="1" x14ac:dyDescent="0.2">
      <c r="A166" s="32">
        <v>160</v>
      </c>
      <c r="B166" s="33">
        <v>2010669</v>
      </c>
      <c r="C166" s="34" t="s">
        <v>356</v>
      </c>
      <c r="D166" s="35" t="s">
        <v>357</v>
      </c>
      <c r="E166" s="35" t="s">
        <v>363</v>
      </c>
      <c r="F166" s="35" t="s">
        <v>397</v>
      </c>
      <c r="G166" s="35" t="s">
        <v>460</v>
      </c>
      <c r="H166" s="35">
        <v>0</v>
      </c>
      <c r="I166" s="36" t="s">
        <v>522</v>
      </c>
      <c r="J166" s="37">
        <v>0</v>
      </c>
      <c r="K166" s="38">
        <v>964809.36</v>
      </c>
      <c r="L166" s="37">
        <v>1482059.99</v>
      </c>
      <c r="M166" s="37">
        <v>517250.62</v>
      </c>
      <c r="N166" s="37">
        <f t="shared" si="9"/>
        <v>1.0000000009313226E-2</v>
      </c>
      <c r="O166" s="39">
        <f t="shared" si="10"/>
        <v>0</v>
      </c>
      <c r="P166" s="10">
        <f t="shared" si="11"/>
        <v>1.0000000009313226E-2</v>
      </c>
      <c r="Q166" s="40">
        <v>0</v>
      </c>
      <c r="R166" s="10">
        <f t="shared" si="12"/>
        <v>1.0000000009313226E-2</v>
      </c>
    </row>
    <row r="167" spans="1:18" ht="15" hidden="1" x14ac:dyDescent="0.2">
      <c r="A167" s="32">
        <v>161</v>
      </c>
      <c r="B167" s="33">
        <v>2010670</v>
      </c>
      <c r="C167" s="34" t="s">
        <v>356</v>
      </c>
      <c r="D167" s="35" t="s">
        <v>357</v>
      </c>
      <c r="E167" s="35" t="s">
        <v>363</v>
      </c>
      <c r="F167" s="35" t="s">
        <v>397</v>
      </c>
      <c r="G167" s="35" t="s">
        <v>460</v>
      </c>
      <c r="H167" s="35">
        <v>0</v>
      </c>
      <c r="I167" s="36" t="s">
        <v>523</v>
      </c>
      <c r="J167" s="37">
        <v>0</v>
      </c>
      <c r="K167" s="38">
        <v>393207.15</v>
      </c>
      <c r="L167" s="37">
        <v>0</v>
      </c>
      <c r="M167" s="37">
        <v>0</v>
      </c>
      <c r="N167" s="37">
        <f t="shared" si="9"/>
        <v>0</v>
      </c>
      <c r="O167" s="39">
        <f t="shared" si="10"/>
        <v>393207.15</v>
      </c>
      <c r="P167" s="10">
        <f t="shared" si="11"/>
        <v>-393207.15</v>
      </c>
      <c r="Q167" s="40">
        <v>0</v>
      </c>
      <c r="R167" s="10">
        <f t="shared" si="12"/>
        <v>-393207.15</v>
      </c>
    </row>
    <row r="168" spans="1:18" ht="15" hidden="1" x14ac:dyDescent="0.2">
      <c r="A168" s="32">
        <v>162</v>
      </c>
      <c r="B168" s="33">
        <v>2010671</v>
      </c>
      <c r="C168" s="34" t="s">
        <v>356</v>
      </c>
      <c r="D168" s="35" t="s">
        <v>357</v>
      </c>
      <c r="E168" s="35" t="s">
        <v>363</v>
      </c>
      <c r="F168" s="35" t="s">
        <v>397</v>
      </c>
      <c r="G168" s="35" t="s">
        <v>460</v>
      </c>
      <c r="H168" s="35">
        <v>0</v>
      </c>
      <c r="I168" s="36" t="s">
        <v>524</v>
      </c>
      <c r="J168" s="37">
        <v>0</v>
      </c>
      <c r="K168" s="38">
        <v>0</v>
      </c>
      <c r="L168" s="37">
        <v>0</v>
      </c>
      <c r="M168" s="37">
        <v>0</v>
      </c>
      <c r="N168" s="37">
        <f t="shared" si="9"/>
        <v>0</v>
      </c>
      <c r="O168" s="39">
        <f t="shared" si="10"/>
        <v>0</v>
      </c>
      <c r="P168" s="10">
        <f t="shared" si="11"/>
        <v>0</v>
      </c>
      <c r="Q168" s="40">
        <v>0</v>
      </c>
      <c r="R168" s="10">
        <f t="shared" si="12"/>
        <v>0</v>
      </c>
    </row>
    <row r="169" spans="1:18" ht="15" hidden="1" x14ac:dyDescent="0.2">
      <c r="A169" s="32">
        <v>163</v>
      </c>
      <c r="B169" s="33">
        <v>2010672</v>
      </c>
      <c r="C169" s="34" t="s">
        <v>356</v>
      </c>
      <c r="D169" s="35" t="s">
        <v>357</v>
      </c>
      <c r="E169" s="35" t="s">
        <v>363</v>
      </c>
      <c r="F169" s="35" t="s">
        <v>397</v>
      </c>
      <c r="G169" s="35" t="s">
        <v>460</v>
      </c>
      <c r="H169" s="35">
        <v>0</v>
      </c>
      <c r="I169" s="36" t="s">
        <v>525</v>
      </c>
      <c r="J169" s="37">
        <v>0</v>
      </c>
      <c r="K169" s="38">
        <v>0</v>
      </c>
      <c r="L169" s="37">
        <v>0</v>
      </c>
      <c r="M169" s="37">
        <v>0</v>
      </c>
      <c r="N169" s="37">
        <f t="shared" si="9"/>
        <v>0</v>
      </c>
      <c r="O169" s="39">
        <f t="shared" si="10"/>
        <v>0</v>
      </c>
      <c r="P169" s="10">
        <f t="shared" si="11"/>
        <v>0</v>
      </c>
      <c r="Q169" s="40">
        <v>0</v>
      </c>
      <c r="R169" s="10">
        <f t="shared" si="12"/>
        <v>0</v>
      </c>
    </row>
    <row r="170" spans="1:18" ht="15" hidden="1" x14ac:dyDescent="0.2">
      <c r="A170" s="32">
        <v>164</v>
      </c>
      <c r="B170" s="33">
        <v>2010673</v>
      </c>
      <c r="C170" s="34" t="s">
        <v>356</v>
      </c>
      <c r="D170" s="35" t="s">
        <v>357</v>
      </c>
      <c r="E170" s="35" t="s">
        <v>363</v>
      </c>
      <c r="F170" s="35" t="s">
        <v>397</v>
      </c>
      <c r="G170" s="35" t="s">
        <v>460</v>
      </c>
      <c r="H170" s="35">
        <v>0</v>
      </c>
      <c r="I170" s="36" t="s">
        <v>526</v>
      </c>
      <c r="J170" s="37">
        <v>0</v>
      </c>
      <c r="K170" s="38">
        <v>0</v>
      </c>
      <c r="L170" s="37">
        <v>0</v>
      </c>
      <c r="M170" s="37">
        <v>0</v>
      </c>
      <c r="N170" s="37">
        <f t="shared" si="9"/>
        <v>0</v>
      </c>
      <c r="O170" s="39">
        <f t="shared" si="10"/>
        <v>0</v>
      </c>
      <c r="P170" s="10">
        <f t="shared" si="11"/>
        <v>0</v>
      </c>
      <c r="Q170" s="40">
        <v>0</v>
      </c>
      <c r="R170" s="10">
        <f t="shared" si="12"/>
        <v>0</v>
      </c>
    </row>
    <row r="171" spans="1:18" ht="15" hidden="1" x14ac:dyDescent="0.2">
      <c r="A171" s="32">
        <v>165</v>
      </c>
      <c r="B171" s="33">
        <v>2010674</v>
      </c>
      <c r="C171" s="34" t="s">
        <v>356</v>
      </c>
      <c r="D171" s="35" t="s">
        <v>357</v>
      </c>
      <c r="E171" s="35" t="s">
        <v>363</v>
      </c>
      <c r="F171" s="35" t="s">
        <v>397</v>
      </c>
      <c r="G171" s="35" t="s">
        <v>460</v>
      </c>
      <c r="H171" s="35">
        <v>0</v>
      </c>
      <c r="I171" s="36" t="s">
        <v>527</v>
      </c>
      <c r="J171" s="37">
        <v>0</v>
      </c>
      <c r="K171" s="38">
        <v>321646.96000000002</v>
      </c>
      <c r="L171" s="37">
        <v>321646.96000000002</v>
      </c>
      <c r="M171" s="37">
        <v>0</v>
      </c>
      <c r="N171" s="37">
        <f t="shared" si="9"/>
        <v>0</v>
      </c>
      <c r="O171" s="39">
        <f t="shared" si="10"/>
        <v>0</v>
      </c>
      <c r="P171" s="10">
        <f t="shared" si="11"/>
        <v>0</v>
      </c>
      <c r="Q171" s="40">
        <v>0</v>
      </c>
      <c r="R171" s="10">
        <f t="shared" si="12"/>
        <v>0</v>
      </c>
    </row>
    <row r="172" spans="1:18" ht="15" hidden="1" x14ac:dyDescent="0.2">
      <c r="A172" s="32">
        <v>166</v>
      </c>
      <c r="B172" s="33">
        <v>2010675</v>
      </c>
      <c r="C172" s="34" t="s">
        <v>356</v>
      </c>
      <c r="D172" s="35" t="s">
        <v>357</v>
      </c>
      <c r="E172" s="35" t="s">
        <v>363</v>
      </c>
      <c r="F172" s="35" t="s">
        <v>397</v>
      </c>
      <c r="G172" s="35" t="s">
        <v>460</v>
      </c>
      <c r="H172" s="35">
        <v>0</v>
      </c>
      <c r="I172" s="36" t="s">
        <v>528</v>
      </c>
      <c r="J172" s="37">
        <v>0</v>
      </c>
      <c r="K172" s="38">
        <v>440850.54000000004</v>
      </c>
      <c r="L172" s="37">
        <v>440850.54000000004</v>
      </c>
      <c r="M172" s="37">
        <v>0</v>
      </c>
      <c r="N172" s="37">
        <f t="shared" si="9"/>
        <v>0</v>
      </c>
      <c r="O172" s="39">
        <f t="shared" si="10"/>
        <v>0</v>
      </c>
      <c r="P172" s="10">
        <f t="shared" si="11"/>
        <v>0</v>
      </c>
      <c r="Q172" s="40">
        <v>0</v>
      </c>
      <c r="R172" s="10">
        <f t="shared" si="12"/>
        <v>0</v>
      </c>
    </row>
    <row r="173" spans="1:18" ht="15" hidden="1" x14ac:dyDescent="0.2">
      <c r="A173" s="32">
        <v>167</v>
      </c>
      <c r="B173" s="33">
        <v>2010676</v>
      </c>
      <c r="C173" s="34" t="s">
        <v>356</v>
      </c>
      <c r="D173" s="35" t="s">
        <v>357</v>
      </c>
      <c r="E173" s="35" t="s">
        <v>363</v>
      </c>
      <c r="F173" s="35" t="s">
        <v>397</v>
      </c>
      <c r="G173" s="35" t="s">
        <v>460</v>
      </c>
      <c r="H173" s="35">
        <v>0</v>
      </c>
      <c r="I173" s="36" t="s">
        <v>529</v>
      </c>
      <c r="J173" s="37">
        <v>0</v>
      </c>
      <c r="K173" s="38">
        <v>1537760.79</v>
      </c>
      <c r="L173" s="37">
        <v>1374106.11</v>
      </c>
      <c r="M173" s="37">
        <v>226243.48</v>
      </c>
      <c r="N173" s="37">
        <f t="shared" si="9"/>
        <v>0</v>
      </c>
      <c r="O173" s="39">
        <f t="shared" si="10"/>
        <v>389898.15999999992</v>
      </c>
      <c r="P173" s="10">
        <f t="shared" si="11"/>
        <v>-389898.15999999992</v>
      </c>
      <c r="Q173" s="40">
        <v>0</v>
      </c>
      <c r="R173" s="10">
        <f t="shared" si="12"/>
        <v>-389898.15999999992</v>
      </c>
    </row>
    <row r="174" spans="1:18" ht="15" hidden="1" x14ac:dyDescent="0.2">
      <c r="A174" s="32">
        <v>168</v>
      </c>
      <c r="B174" s="33">
        <v>2010677</v>
      </c>
      <c r="C174" s="34" t="s">
        <v>356</v>
      </c>
      <c r="D174" s="35" t="s">
        <v>357</v>
      </c>
      <c r="E174" s="35" t="s">
        <v>363</v>
      </c>
      <c r="F174" s="35" t="s">
        <v>397</v>
      </c>
      <c r="G174" s="35" t="s">
        <v>460</v>
      </c>
      <c r="H174" s="35">
        <v>0</v>
      </c>
      <c r="I174" s="36" t="s">
        <v>530</v>
      </c>
      <c r="J174" s="37">
        <v>0</v>
      </c>
      <c r="K174" s="38">
        <v>0</v>
      </c>
      <c r="L174" s="37">
        <v>0</v>
      </c>
      <c r="M174" s="37">
        <v>0</v>
      </c>
      <c r="N174" s="37">
        <f t="shared" si="9"/>
        <v>0</v>
      </c>
      <c r="O174" s="39">
        <f t="shared" si="10"/>
        <v>0</v>
      </c>
      <c r="P174" s="10">
        <f t="shared" si="11"/>
        <v>0</v>
      </c>
      <c r="Q174" s="40">
        <v>0</v>
      </c>
      <c r="R174" s="10">
        <f t="shared" si="12"/>
        <v>0</v>
      </c>
    </row>
    <row r="175" spans="1:18" ht="15" hidden="1" x14ac:dyDescent="0.2">
      <c r="A175" s="32">
        <v>169</v>
      </c>
      <c r="B175" s="33">
        <v>2010678</v>
      </c>
      <c r="C175" s="34" t="s">
        <v>356</v>
      </c>
      <c r="D175" s="35" t="s">
        <v>357</v>
      </c>
      <c r="E175" s="35" t="s">
        <v>363</v>
      </c>
      <c r="F175" s="35" t="s">
        <v>397</v>
      </c>
      <c r="G175" s="35" t="s">
        <v>460</v>
      </c>
      <c r="H175" s="35">
        <v>0</v>
      </c>
      <c r="I175" s="36" t="s">
        <v>531</v>
      </c>
      <c r="J175" s="37">
        <v>0</v>
      </c>
      <c r="K175" s="38">
        <v>258486.76</v>
      </c>
      <c r="L175" s="37">
        <v>0</v>
      </c>
      <c r="M175" s="37">
        <v>0</v>
      </c>
      <c r="N175" s="37">
        <f t="shared" si="9"/>
        <v>0</v>
      </c>
      <c r="O175" s="39">
        <f t="shared" si="10"/>
        <v>258486.76</v>
      </c>
      <c r="P175" s="10">
        <f t="shared" si="11"/>
        <v>-258486.76</v>
      </c>
      <c r="Q175" s="40">
        <v>0</v>
      </c>
      <c r="R175" s="10">
        <f t="shared" si="12"/>
        <v>-258486.76</v>
      </c>
    </row>
    <row r="176" spans="1:18" ht="15" hidden="1" x14ac:dyDescent="0.2">
      <c r="A176" s="32">
        <v>170</v>
      </c>
      <c r="B176" s="33">
        <v>2010679</v>
      </c>
      <c r="C176" s="34" t="s">
        <v>356</v>
      </c>
      <c r="D176" s="35" t="s">
        <v>357</v>
      </c>
      <c r="E176" s="35" t="s">
        <v>363</v>
      </c>
      <c r="F176" s="35" t="s">
        <v>397</v>
      </c>
      <c r="G176" s="35" t="s">
        <v>460</v>
      </c>
      <c r="H176" s="35">
        <v>0</v>
      </c>
      <c r="I176" s="36" t="s">
        <v>532</v>
      </c>
      <c r="J176" s="37">
        <v>0</v>
      </c>
      <c r="K176" s="38">
        <v>282366.09000000003</v>
      </c>
      <c r="L176" s="37">
        <v>324015.32</v>
      </c>
      <c r="M176" s="37">
        <v>80608.7</v>
      </c>
      <c r="N176" s="37">
        <f t="shared" si="9"/>
        <v>0</v>
      </c>
      <c r="O176" s="39">
        <f t="shared" si="10"/>
        <v>38959.47000000003</v>
      </c>
      <c r="P176" s="10">
        <f t="shared" si="11"/>
        <v>-38959.47000000003</v>
      </c>
      <c r="Q176" s="40">
        <v>0</v>
      </c>
      <c r="R176" s="10">
        <f t="shared" si="12"/>
        <v>-38959.47000000003</v>
      </c>
    </row>
    <row r="177" spans="1:18" ht="15" hidden="1" x14ac:dyDescent="0.2">
      <c r="A177" s="32">
        <v>171</v>
      </c>
      <c r="B177" s="33">
        <v>2010680</v>
      </c>
      <c r="C177" s="34" t="s">
        <v>356</v>
      </c>
      <c r="D177" s="35" t="s">
        <v>357</v>
      </c>
      <c r="E177" s="35" t="s">
        <v>363</v>
      </c>
      <c r="F177" s="35" t="s">
        <v>397</v>
      </c>
      <c r="G177" s="35" t="s">
        <v>460</v>
      </c>
      <c r="H177" s="35">
        <v>0</v>
      </c>
      <c r="I177" s="36" t="s">
        <v>533</v>
      </c>
      <c r="J177" s="37">
        <v>0</v>
      </c>
      <c r="K177" s="38">
        <v>747690.22</v>
      </c>
      <c r="L177" s="37">
        <v>747690.23</v>
      </c>
      <c r="M177" s="37">
        <v>0</v>
      </c>
      <c r="N177" s="37">
        <f t="shared" si="9"/>
        <v>1.0000000009313226E-2</v>
      </c>
      <c r="O177" s="39">
        <f t="shared" si="10"/>
        <v>0</v>
      </c>
      <c r="P177" s="10">
        <f t="shared" si="11"/>
        <v>1.0000000009313226E-2</v>
      </c>
      <c r="Q177" s="40">
        <v>0</v>
      </c>
      <c r="R177" s="10">
        <f t="shared" si="12"/>
        <v>1.0000000009313226E-2</v>
      </c>
    </row>
    <row r="178" spans="1:18" ht="15" hidden="1" x14ac:dyDescent="0.2">
      <c r="A178" s="32">
        <v>172</v>
      </c>
      <c r="B178" s="33">
        <v>2010681</v>
      </c>
      <c r="C178" s="34" t="s">
        <v>356</v>
      </c>
      <c r="D178" s="35" t="s">
        <v>357</v>
      </c>
      <c r="E178" s="35" t="s">
        <v>363</v>
      </c>
      <c r="F178" s="35" t="s">
        <v>397</v>
      </c>
      <c r="G178" s="35" t="s">
        <v>460</v>
      </c>
      <c r="H178" s="35">
        <v>0</v>
      </c>
      <c r="I178" s="36" t="s">
        <v>534</v>
      </c>
      <c r="J178" s="37">
        <v>0</v>
      </c>
      <c r="K178" s="38">
        <v>1464030.58</v>
      </c>
      <c r="L178" s="37">
        <v>1612133.77</v>
      </c>
      <c r="M178" s="37">
        <v>148103.19</v>
      </c>
      <c r="N178" s="37">
        <f t="shared" si="9"/>
        <v>0</v>
      </c>
      <c r="O178" s="39">
        <f t="shared" si="10"/>
        <v>0</v>
      </c>
      <c r="P178" s="10">
        <f t="shared" si="11"/>
        <v>0</v>
      </c>
      <c r="Q178" s="40">
        <v>0</v>
      </c>
      <c r="R178" s="10">
        <f t="shared" si="12"/>
        <v>0</v>
      </c>
    </row>
    <row r="179" spans="1:18" ht="15" hidden="1" x14ac:dyDescent="0.2">
      <c r="A179" s="32">
        <v>173</v>
      </c>
      <c r="B179" s="33">
        <v>2010682</v>
      </c>
      <c r="C179" s="34" t="s">
        <v>356</v>
      </c>
      <c r="D179" s="35" t="s">
        <v>357</v>
      </c>
      <c r="E179" s="35" t="s">
        <v>363</v>
      </c>
      <c r="F179" s="35" t="s">
        <v>397</v>
      </c>
      <c r="G179" s="35" t="s">
        <v>460</v>
      </c>
      <c r="H179" s="35">
        <v>0</v>
      </c>
      <c r="I179" s="36" t="s">
        <v>535</v>
      </c>
      <c r="J179" s="37">
        <v>0</v>
      </c>
      <c r="K179" s="38">
        <v>93554.5</v>
      </c>
      <c r="L179" s="37">
        <v>304482.35000000003</v>
      </c>
      <c r="M179" s="37">
        <v>599217.99</v>
      </c>
      <c r="N179" s="37">
        <f t="shared" si="9"/>
        <v>0</v>
      </c>
      <c r="O179" s="39">
        <f t="shared" si="10"/>
        <v>388290.13999999996</v>
      </c>
      <c r="P179" s="10">
        <f t="shared" si="11"/>
        <v>-388290.13999999996</v>
      </c>
      <c r="Q179" s="40">
        <v>0</v>
      </c>
      <c r="R179" s="10">
        <f t="shared" si="12"/>
        <v>-388290.13999999996</v>
      </c>
    </row>
    <row r="180" spans="1:18" ht="15" hidden="1" x14ac:dyDescent="0.2">
      <c r="A180" s="32">
        <v>174</v>
      </c>
      <c r="B180" s="33">
        <v>2010683</v>
      </c>
      <c r="C180" s="34" t="s">
        <v>356</v>
      </c>
      <c r="D180" s="35" t="s">
        <v>357</v>
      </c>
      <c r="E180" s="35" t="s">
        <v>363</v>
      </c>
      <c r="F180" s="35" t="s">
        <v>397</v>
      </c>
      <c r="G180" s="35" t="s">
        <v>460</v>
      </c>
      <c r="H180" s="35">
        <v>0</v>
      </c>
      <c r="I180" s="36" t="s">
        <v>536</v>
      </c>
      <c r="J180" s="37">
        <v>0</v>
      </c>
      <c r="K180" s="38">
        <v>2521739.13</v>
      </c>
      <c r="L180" s="37">
        <v>2521739.13</v>
      </c>
      <c r="M180" s="37">
        <v>0</v>
      </c>
      <c r="N180" s="37">
        <f t="shared" si="9"/>
        <v>0</v>
      </c>
      <c r="O180" s="39">
        <f t="shared" si="10"/>
        <v>0</v>
      </c>
      <c r="P180" s="10">
        <f t="shared" si="11"/>
        <v>0</v>
      </c>
      <c r="Q180" s="40">
        <v>0</v>
      </c>
      <c r="R180" s="10">
        <f t="shared" si="12"/>
        <v>0</v>
      </c>
    </row>
    <row r="181" spans="1:18" ht="15" hidden="1" x14ac:dyDescent="0.2">
      <c r="A181" s="32">
        <v>175</v>
      </c>
      <c r="B181" s="33">
        <v>2010684</v>
      </c>
      <c r="C181" s="34" t="s">
        <v>356</v>
      </c>
      <c r="D181" s="35" t="s">
        <v>357</v>
      </c>
      <c r="E181" s="35" t="s">
        <v>363</v>
      </c>
      <c r="F181" s="35" t="s">
        <v>397</v>
      </c>
      <c r="G181" s="35" t="s">
        <v>460</v>
      </c>
      <c r="H181" s="35">
        <v>0</v>
      </c>
      <c r="I181" s="36" t="s">
        <v>537</v>
      </c>
      <c r="J181" s="37">
        <v>0</v>
      </c>
      <c r="K181" s="38">
        <v>3430853.91</v>
      </c>
      <c r="L181" s="37">
        <v>13393555.52</v>
      </c>
      <c r="M181" s="37">
        <v>15419146.09</v>
      </c>
      <c r="N181" s="37">
        <f t="shared" si="9"/>
        <v>0</v>
      </c>
      <c r="O181" s="39">
        <f t="shared" si="10"/>
        <v>5456444.4800000004</v>
      </c>
      <c r="P181" s="10">
        <f t="shared" si="11"/>
        <v>-5456444.4800000004</v>
      </c>
      <c r="Q181" s="40">
        <v>0</v>
      </c>
      <c r="R181" s="10">
        <f t="shared" si="12"/>
        <v>-5456444.4800000004</v>
      </c>
    </row>
    <row r="182" spans="1:18" ht="15" hidden="1" x14ac:dyDescent="0.2">
      <c r="A182" s="32">
        <v>176</v>
      </c>
      <c r="B182" s="33">
        <v>2010685</v>
      </c>
      <c r="C182" s="34" t="s">
        <v>356</v>
      </c>
      <c r="D182" s="35" t="s">
        <v>357</v>
      </c>
      <c r="E182" s="35" t="s">
        <v>363</v>
      </c>
      <c r="F182" s="35" t="s">
        <v>397</v>
      </c>
      <c r="G182" s="35" t="s">
        <v>460</v>
      </c>
      <c r="H182" s="35">
        <v>0</v>
      </c>
      <c r="I182" s="36" t="s">
        <v>538</v>
      </c>
      <c r="J182" s="37">
        <v>0</v>
      </c>
      <c r="K182" s="38">
        <v>0</v>
      </c>
      <c r="L182" s="37">
        <v>0</v>
      </c>
      <c r="M182" s="37">
        <v>1850000</v>
      </c>
      <c r="N182" s="37">
        <f t="shared" si="9"/>
        <v>0</v>
      </c>
      <c r="O182" s="39">
        <f t="shared" si="10"/>
        <v>1850000</v>
      </c>
      <c r="P182" s="10">
        <f t="shared" si="11"/>
        <v>-1850000</v>
      </c>
      <c r="Q182" s="40">
        <v>0</v>
      </c>
      <c r="R182" s="10">
        <f t="shared" si="12"/>
        <v>-1850000</v>
      </c>
    </row>
    <row r="183" spans="1:18" ht="15" hidden="1" x14ac:dyDescent="0.2">
      <c r="A183" s="32">
        <v>177</v>
      </c>
      <c r="B183" s="33">
        <v>2010686</v>
      </c>
      <c r="C183" s="34" t="s">
        <v>356</v>
      </c>
      <c r="D183" s="35" t="s">
        <v>357</v>
      </c>
      <c r="E183" s="35" t="s">
        <v>363</v>
      </c>
      <c r="F183" s="35" t="s">
        <v>397</v>
      </c>
      <c r="G183" s="35" t="s">
        <v>460</v>
      </c>
      <c r="H183" s="35">
        <v>0</v>
      </c>
      <c r="I183" s="36" t="s">
        <v>539</v>
      </c>
      <c r="J183" s="37">
        <v>0</v>
      </c>
      <c r="K183" s="38">
        <v>0</v>
      </c>
      <c r="L183" s="37">
        <v>122500</v>
      </c>
      <c r="M183" s="37">
        <v>122500</v>
      </c>
      <c r="N183" s="37">
        <f t="shared" si="9"/>
        <v>0</v>
      </c>
      <c r="O183" s="39">
        <f t="shared" si="10"/>
        <v>0</v>
      </c>
      <c r="P183" s="10">
        <f t="shared" si="11"/>
        <v>0</v>
      </c>
      <c r="Q183" s="40">
        <v>0</v>
      </c>
      <c r="R183" s="10">
        <f t="shared" si="12"/>
        <v>0</v>
      </c>
    </row>
    <row r="184" spans="1:18" ht="15" hidden="1" x14ac:dyDescent="0.2">
      <c r="A184" s="32">
        <v>178</v>
      </c>
      <c r="B184" s="33">
        <v>2010687</v>
      </c>
      <c r="C184" s="34" t="s">
        <v>356</v>
      </c>
      <c r="D184" s="35" t="s">
        <v>357</v>
      </c>
      <c r="E184" s="35" t="s">
        <v>363</v>
      </c>
      <c r="F184" s="35" t="s">
        <v>397</v>
      </c>
      <c r="G184" s="35" t="s">
        <v>460</v>
      </c>
      <c r="H184" s="35">
        <v>0</v>
      </c>
      <c r="I184" s="36" t="s">
        <v>540</v>
      </c>
      <c r="J184" s="37">
        <v>0</v>
      </c>
      <c r="K184" s="38">
        <v>0</v>
      </c>
      <c r="L184" s="37">
        <v>0</v>
      </c>
      <c r="M184" s="37">
        <v>0</v>
      </c>
      <c r="N184" s="37">
        <f t="shared" si="9"/>
        <v>0</v>
      </c>
      <c r="O184" s="39">
        <f t="shared" si="10"/>
        <v>0</v>
      </c>
      <c r="P184" s="10">
        <f t="shared" si="11"/>
        <v>0</v>
      </c>
      <c r="Q184" s="40">
        <v>0</v>
      </c>
      <c r="R184" s="10">
        <f t="shared" si="12"/>
        <v>0</v>
      </c>
    </row>
    <row r="185" spans="1:18" ht="15" hidden="1" x14ac:dyDescent="0.2">
      <c r="A185" s="32">
        <v>179</v>
      </c>
      <c r="B185" s="33">
        <v>2010688</v>
      </c>
      <c r="C185" s="34" t="s">
        <v>356</v>
      </c>
      <c r="D185" s="35" t="s">
        <v>357</v>
      </c>
      <c r="E185" s="35" t="s">
        <v>363</v>
      </c>
      <c r="F185" s="35" t="s">
        <v>397</v>
      </c>
      <c r="G185" s="35" t="s">
        <v>460</v>
      </c>
      <c r="H185" s="35">
        <v>0</v>
      </c>
      <c r="I185" s="36" t="s">
        <v>541</v>
      </c>
      <c r="J185" s="37">
        <v>0</v>
      </c>
      <c r="K185" s="38">
        <v>0</v>
      </c>
      <c r="L185" s="37">
        <v>888694.09</v>
      </c>
      <c r="M185" s="37">
        <v>1903807.59</v>
      </c>
      <c r="N185" s="37">
        <f t="shared" si="9"/>
        <v>0</v>
      </c>
      <c r="O185" s="39">
        <f t="shared" si="10"/>
        <v>1015113.5000000001</v>
      </c>
      <c r="P185" s="10">
        <f t="shared" si="11"/>
        <v>-1015113.5000000001</v>
      </c>
      <c r="Q185" s="40">
        <v>0</v>
      </c>
      <c r="R185" s="10">
        <f t="shared" si="12"/>
        <v>-1015113.5000000001</v>
      </c>
    </row>
    <row r="186" spans="1:18" ht="15" hidden="1" x14ac:dyDescent="0.2">
      <c r="A186" s="32">
        <v>180</v>
      </c>
      <c r="B186" s="33">
        <v>2010689</v>
      </c>
      <c r="C186" s="34" t="s">
        <v>356</v>
      </c>
      <c r="D186" s="35" t="s">
        <v>357</v>
      </c>
      <c r="E186" s="35" t="s">
        <v>363</v>
      </c>
      <c r="F186" s="35" t="s">
        <v>397</v>
      </c>
      <c r="G186" s="35" t="s">
        <v>460</v>
      </c>
      <c r="H186" s="35">
        <v>0</v>
      </c>
      <c r="I186" s="36" t="s">
        <v>542</v>
      </c>
      <c r="J186" s="37">
        <v>0</v>
      </c>
      <c r="K186" s="38">
        <v>0</v>
      </c>
      <c r="L186" s="37">
        <v>120724</v>
      </c>
      <c r="M186" s="37">
        <v>120724</v>
      </c>
      <c r="N186" s="37">
        <f t="shared" si="9"/>
        <v>0</v>
      </c>
      <c r="O186" s="39">
        <f t="shared" si="10"/>
        <v>0</v>
      </c>
      <c r="P186" s="10">
        <f t="shared" si="11"/>
        <v>0</v>
      </c>
      <c r="Q186" s="40">
        <v>0</v>
      </c>
      <c r="R186" s="10">
        <f t="shared" si="12"/>
        <v>0</v>
      </c>
    </row>
    <row r="187" spans="1:18" ht="15" hidden="1" x14ac:dyDescent="0.2">
      <c r="A187" s="32">
        <v>181</v>
      </c>
      <c r="B187" s="33">
        <v>2010690</v>
      </c>
      <c r="C187" s="34" t="s">
        <v>356</v>
      </c>
      <c r="D187" s="35" t="s">
        <v>357</v>
      </c>
      <c r="E187" s="35" t="s">
        <v>363</v>
      </c>
      <c r="F187" s="35" t="s">
        <v>397</v>
      </c>
      <c r="G187" s="35" t="s">
        <v>460</v>
      </c>
      <c r="H187" s="35">
        <v>0</v>
      </c>
      <c r="I187" s="36" t="s">
        <v>543</v>
      </c>
      <c r="J187" s="37">
        <v>0</v>
      </c>
      <c r="K187" s="38">
        <v>0</v>
      </c>
      <c r="L187" s="37">
        <v>0</v>
      </c>
      <c r="M187" s="37">
        <v>0</v>
      </c>
      <c r="N187" s="37">
        <f t="shared" si="9"/>
        <v>0</v>
      </c>
      <c r="O187" s="39">
        <f t="shared" si="10"/>
        <v>0</v>
      </c>
      <c r="P187" s="10">
        <f t="shared" si="11"/>
        <v>0</v>
      </c>
      <c r="Q187" s="40">
        <v>0</v>
      </c>
      <c r="R187" s="10">
        <f t="shared" si="12"/>
        <v>0</v>
      </c>
    </row>
    <row r="188" spans="1:18" ht="15" hidden="1" x14ac:dyDescent="0.2">
      <c r="A188" s="32">
        <v>182</v>
      </c>
      <c r="B188" s="33">
        <v>2010691</v>
      </c>
      <c r="C188" s="34" t="s">
        <v>356</v>
      </c>
      <c r="D188" s="35" t="s">
        <v>357</v>
      </c>
      <c r="E188" s="35" t="s">
        <v>363</v>
      </c>
      <c r="F188" s="35" t="s">
        <v>397</v>
      </c>
      <c r="G188" s="35" t="s">
        <v>460</v>
      </c>
      <c r="H188" s="35">
        <v>0</v>
      </c>
      <c r="I188" s="36" t="s">
        <v>544</v>
      </c>
      <c r="J188" s="37">
        <v>0</v>
      </c>
      <c r="K188" s="38">
        <v>0</v>
      </c>
      <c r="L188" s="37">
        <v>441194</v>
      </c>
      <c r="M188" s="37">
        <v>441194</v>
      </c>
      <c r="N188" s="37">
        <f t="shared" si="9"/>
        <v>0</v>
      </c>
      <c r="O188" s="39">
        <f t="shared" si="10"/>
        <v>0</v>
      </c>
      <c r="P188" s="10">
        <f t="shared" si="11"/>
        <v>0</v>
      </c>
      <c r="Q188" s="40">
        <v>0</v>
      </c>
      <c r="R188" s="10">
        <f t="shared" si="12"/>
        <v>0</v>
      </c>
    </row>
    <row r="189" spans="1:18" ht="15" hidden="1" x14ac:dyDescent="0.2">
      <c r="A189" s="32">
        <v>183</v>
      </c>
      <c r="B189" s="33">
        <v>2010692</v>
      </c>
      <c r="C189" s="34" t="s">
        <v>356</v>
      </c>
      <c r="D189" s="35" t="s">
        <v>357</v>
      </c>
      <c r="E189" s="35" t="s">
        <v>363</v>
      </c>
      <c r="F189" s="35" t="s">
        <v>397</v>
      </c>
      <c r="G189" s="35" t="s">
        <v>460</v>
      </c>
      <c r="H189" s="35">
        <v>0</v>
      </c>
      <c r="I189" s="36" t="s">
        <v>545</v>
      </c>
      <c r="J189" s="37">
        <v>0</v>
      </c>
      <c r="K189" s="38">
        <v>0</v>
      </c>
      <c r="L189" s="37">
        <v>874153.55</v>
      </c>
      <c r="M189" s="37">
        <v>3100000</v>
      </c>
      <c r="N189" s="37">
        <f t="shared" si="9"/>
        <v>0</v>
      </c>
      <c r="O189" s="39">
        <f t="shared" si="10"/>
        <v>2225846.4500000002</v>
      </c>
      <c r="P189" s="10">
        <f t="shared" si="11"/>
        <v>-2225846.4500000002</v>
      </c>
      <c r="Q189" s="40">
        <v>0</v>
      </c>
      <c r="R189" s="10">
        <f t="shared" si="12"/>
        <v>-2225846.4500000002</v>
      </c>
    </row>
    <row r="190" spans="1:18" ht="15" hidden="1" x14ac:dyDescent="0.2">
      <c r="A190" s="32">
        <v>184</v>
      </c>
      <c r="B190" s="33">
        <v>2010693</v>
      </c>
      <c r="C190" s="34" t="s">
        <v>356</v>
      </c>
      <c r="D190" s="35" t="s">
        <v>357</v>
      </c>
      <c r="E190" s="35" t="s">
        <v>363</v>
      </c>
      <c r="F190" s="35" t="s">
        <v>397</v>
      </c>
      <c r="G190" s="35" t="s">
        <v>460</v>
      </c>
      <c r="H190" s="35">
        <v>0</v>
      </c>
      <c r="I190" s="36" t="s">
        <v>546</v>
      </c>
      <c r="J190" s="37">
        <v>0</v>
      </c>
      <c r="K190" s="38">
        <v>0</v>
      </c>
      <c r="L190" s="37">
        <v>0</v>
      </c>
      <c r="M190" s="37">
        <v>2902349.57</v>
      </c>
      <c r="N190" s="37">
        <f t="shared" si="9"/>
        <v>0</v>
      </c>
      <c r="O190" s="39">
        <f t="shared" si="10"/>
        <v>2902349.57</v>
      </c>
      <c r="P190" s="10">
        <f t="shared" si="11"/>
        <v>-2902349.57</v>
      </c>
      <c r="Q190" s="40">
        <v>0</v>
      </c>
      <c r="R190" s="10">
        <f t="shared" si="12"/>
        <v>-2902349.57</v>
      </c>
    </row>
    <row r="191" spans="1:18" ht="15" hidden="1" x14ac:dyDescent="0.2">
      <c r="A191" s="32">
        <v>185</v>
      </c>
      <c r="B191" s="33">
        <v>2010694</v>
      </c>
      <c r="C191" s="34" t="s">
        <v>356</v>
      </c>
      <c r="D191" s="35" t="s">
        <v>357</v>
      </c>
      <c r="E191" s="35" t="s">
        <v>363</v>
      </c>
      <c r="F191" s="35" t="s">
        <v>397</v>
      </c>
      <c r="G191" s="35" t="s">
        <v>460</v>
      </c>
      <c r="H191" s="35">
        <v>0</v>
      </c>
      <c r="I191" s="36" t="s">
        <v>547</v>
      </c>
      <c r="J191" s="37">
        <v>0</v>
      </c>
      <c r="K191" s="38">
        <v>0</v>
      </c>
      <c r="L191" s="37">
        <v>1080000</v>
      </c>
      <c r="M191" s="37">
        <v>1080000</v>
      </c>
      <c r="N191" s="37">
        <f t="shared" si="9"/>
        <v>0</v>
      </c>
      <c r="O191" s="39">
        <f t="shared" si="10"/>
        <v>0</v>
      </c>
      <c r="P191" s="10">
        <f t="shared" si="11"/>
        <v>0</v>
      </c>
      <c r="Q191" s="40">
        <v>0</v>
      </c>
      <c r="R191" s="10">
        <f t="shared" si="12"/>
        <v>0</v>
      </c>
    </row>
    <row r="192" spans="1:18" ht="15" hidden="1" x14ac:dyDescent="0.2">
      <c r="A192" s="32">
        <v>186</v>
      </c>
      <c r="B192" s="33">
        <v>2010695</v>
      </c>
      <c r="C192" s="34" t="s">
        <v>356</v>
      </c>
      <c r="D192" s="35" t="s">
        <v>357</v>
      </c>
      <c r="E192" s="35" t="s">
        <v>363</v>
      </c>
      <c r="F192" s="35" t="s">
        <v>397</v>
      </c>
      <c r="G192" s="35" t="s">
        <v>460</v>
      </c>
      <c r="H192" s="35">
        <v>0</v>
      </c>
      <c r="I192" s="36" t="s">
        <v>548</v>
      </c>
      <c r="J192" s="37">
        <v>0</v>
      </c>
      <c r="K192" s="38">
        <v>0</v>
      </c>
      <c r="L192" s="37">
        <v>552961.36</v>
      </c>
      <c r="M192" s="37">
        <v>1650000</v>
      </c>
      <c r="N192" s="37">
        <f t="shared" si="9"/>
        <v>0</v>
      </c>
      <c r="O192" s="39">
        <f t="shared" si="10"/>
        <v>1097038.6400000001</v>
      </c>
      <c r="P192" s="10">
        <f t="shared" si="11"/>
        <v>-1097038.6400000001</v>
      </c>
      <c r="Q192" s="40">
        <v>0</v>
      </c>
      <c r="R192" s="10">
        <f t="shared" si="12"/>
        <v>-1097038.6400000001</v>
      </c>
    </row>
    <row r="193" spans="1:18" ht="15" hidden="1" x14ac:dyDescent="0.2">
      <c r="A193" s="32">
        <v>187</v>
      </c>
      <c r="B193" s="33">
        <v>2010696</v>
      </c>
      <c r="C193" s="34" t="s">
        <v>356</v>
      </c>
      <c r="D193" s="35" t="s">
        <v>357</v>
      </c>
      <c r="E193" s="35" t="s">
        <v>363</v>
      </c>
      <c r="F193" s="35" t="s">
        <v>397</v>
      </c>
      <c r="G193" s="35" t="s">
        <v>460</v>
      </c>
      <c r="H193" s="35">
        <v>0</v>
      </c>
      <c r="I193" s="36" t="s">
        <v>549</v>
      </c>
      <c r="J193" s="37">
        <v>0</v>
      </c>
      <c r="K193" s="38">
        <v>0</v>
      </c>
      <c r="L193" s="37">
        <v>12770698.880000001</v>
      </c>
      <c r="M193" s="37">
        <v>17228700</v>
      </c>
      <c r="N193" s="37">
        <f t="shared" si="9"/>
        <v>0</v>
      </c>
      <c r="O193" s="39">
        <f t="shared" si="10"/>
        <v>4458001.1199999992</v>
      </c>
      <c r="P193" s="10">
        <f t="shared" si="11"/>
        <v>-4458001.1199999992</v>
      </c>
      <c r="Q193" s="40">
        <v>0</v>
      </c>
      <c r="R193" s="10">
        <f t="shared" si="12"/>
        <v>-4458001.1199999992</v>
      </c>
    </row>
    <row r="194" spans="1:18" ht="15" hidden="1" x14ac:dyDescent="0.2">
      <c r="A194" s="32">
        <v>188</v>
      </c>
      <c r="B194" s="33">
        <v>2010697</v>
      </c>
      <c r="C194" s="34" t="s">
        <v>356</v>
      </c>
      <c r="D194" s="35" t="s">
        <v>357</v>
      </c>
      <c r="E194" s="35" t="s">
        <v>363</v>
      </c>
      <c r="F194" s="35" t="s">
        <v>397</v>
      </c>
      <c r="G194" s="35" t="s">
        <v>460</v>
      </c>
      <c r="H194" s="35">
        <v>0</v>
      </c>
      <c r="I194" s="36" t="s">
        <v>550</v>
      </c>
      <c r="J194" s="37">
        <v>0</v>
      </c>
      <c r="K194" s="38">
        <v>0</v>
      </c>
      <c r="L194" s="37">
        <v>494144</v>
      </c>
      <c r="M194" s="37">
        <v>549994.69999999995</v>
      </c>
      <c r="N194" s="37">
        <f t="shared" si="9"/>
        <v>0</v>
      </c>
      <c r="O194" s="39">
        <f t="shared" si="10"/>
        <v>55850.699999999953</v>
      </c>
      <c r="P194" s="10">
        <f t="shared" si="11"/>
        <v>-55850.699999999953</v>
      </c>
      <c r="Q194" s="40">
        <v>0</v>
      </c>
      <c r="R194" s="10">
        <f t="shared" si="12"/>
        <v>-55850.699999999953</v>
      </c>
    </row>
    <row r="195" spans="1:18" ht="15" hidden="1" x14ac:dyDescent="0.2">
      <c r="A195" s="32">
        <v>189</v>
      </c>
      <c r="B195" s="33">
        <v>2010698</v>
      </c>
      <c r="C195" s="34" t="s">
        <v>356</v>
      </c>
      <c r="D195" s="35" t="s">
        <v>357</v>
      </c>
      <c r="E195" s="35" t="s">
        <v>363</v>
      </c>
      <c r="F195" s="35" t="s">
        <v>397</v>
      </c>
      <c r="G195" s="35" t="s">
        <v>460</v>
      </c>
      <c r="H195" s="35">
        <v>0</v>
      </c>
      <c r="I195" s="36" t="s">
        <v>551</v>
      </c>
      <c r="J195" s="37">
        <v>0</v>
      </c>
      <c r="K195" s="38">
        <v>0</v>
      </c>
      <c r="L195" s="37">
        <v>1112875.18</v>
      </c>
      <c r="M195" s="37">
        <v>1112875.6499999999</v>
      </c>
      <c r="N195" s="37">
        <f t="shared" si="9"/>
        <v>0</v>
      </c>
      <c r="O195" s="39">
        <f t="shared" si="10"/>
        <v>0.46999999997206032</v>
      </c>
      <c r="P195" s="10">
        <f t="shared" si="11"/>
        <v>-0.46999999997206032</v>
      </c>
      <c r="Q195" s="40">
        <v>0</v>
      </c>
      <c r="R195" s="10">
        <f t="shared" si="12"/>
        <v>-0.46999999997206032</v>
      </c>
    </row>
    <row r="196" spans="1:18" ht="15" hidden="1" x14ac:dyDescent="0.2">
      <c r="A196" s="32">
        <v>190</v>
      </c>
      <c r="B196" s="33">
        <v>2010699</v>
      </c>
      <c r="C196" s="34" t="s">
        <v>356</v>
      </c>
      <c r="D196" s="35" t="s">
        <v>357</v>
      </c>
      <c r="E196" s="35" t="s">
        <v>363</v>
      </c>
      <c r="F196" s="35" t="s">
        <v>397</v>
      </c>
      <c r="G196" s="35" t="s">
        <v>460</v>
      </c>
      <c r="H196" s="35">
        <v>0</v>
      </c>
      <c r="I196" s="36" t="s">
        <v>552</v>
      </c>
      <c r="J196" s="37">
        <v>0</v>
      </c>
      <c r="K196" s="38">
        <v>0</v>
      </c>
      <c r="L196" s="37">
        <v>2056285.52</v>
      </c>
      <c r="M196" s="37">
        <v>4528971.01</v>
      </c>
      <c r="N196" s="37">
        <f t="shared" si="9"/>
        <v>0</v>
      </c>
      <c r="O196" s="39">
        <f t="shared" si="10"/>
        <v>2472685.4899999998</v>
      </c>
      <c r="P196" s="10">
        <f t="shared" si="11"/>
        <v>-2472685.4899999998</v>
      </c>
      <c r="Q196" s="40">
        <v>0</v>
      </c>
      <c r="R196" s="10">
        <f t="shared" si="12"/>
        <v>-2472685.4899999998</v>
      </c>
    </row>
    <row r="197" spans="1:18" ht="15" hidden="1" x14ac:dyDescent="0.2">
      <c r="A197" s="32">
        <v>191</v>
      </c>
      <c r="B197" s="33">
        <v>2010700</v>
      </c>
      <c r="C197" s="34" t="s">
        <v>356</v>
      </c>
      <c r="D197" s="35" t="s">
        <v>357</v>
      </c>
      <c r="E197" s="35" t="s">
        <v>363</v>
      </c>
      <c r="F197" s="35" t="s">
        <v>397</v>
      </c>
      <c r="G197" s="35" t="s">
        <v>460</v>
      </c>
      <c r="H197" s="35">
        <v>0</v>
      </c>
      <c r="I197" s="36" t="s">
        <v>553</v>
      </c>
      <c r="J197" s="37">
        <v>0</v>
      </c>
      <c r="K197" s="38">
        <v>0</v>
      </c>
      <c r="L197" s="37">
        <v>0</v>
      </c>
      <c r="M197" s="37">
        <v>176348.67</v>
      </c>
      <c r="N197" s="37">
        <f t="shared" si="9"/>
        <v>0</v>
      </c>
      <c r="O197" s="39">
        <f t="shared" si="10"/>
        <v>176348.67</v>
      </c>
      <c r="P197" s="10">
        <f t="shared" si="11"/>
        <v>-176348.67</v>
      </c>
      <c r="Q197" s="40">
        <v>0</v>
      </c>
      <c r="R197" s="10">
        <f t="shared" si="12"/>
        <v>-176348.67</v>
      </c>
    </row>
    <row r="198" spans="1:18" ht="15" hidden="1" x14ac:dyDescent="0.2">
      <c r="A198" s="32">
        <v>192</v>
      </c>
      <c r="B198" s="33">
        <v>2010701</v>
      </c>
      <c r="C198" s="34" t="s">
        <v>356</v>
      </c>
      <c r="D198" s="35" t="s">
        <v>357</v>
      </c>
      <c r="E198" s="35" t="s">
        <v>363</v>
      </c>
      <c r="F198" s="35" t="s">
        <v>397</v>
      </c>
      <c r="G198" s="35" t="s">
        <v>460</v>
      </c>
      <c r="H198" s="35">
        <v>0</v>
      </c>
      <c r="I198" s="36" t="s">
        <v>554</v>
      </c>
      <c r="J198" s="37">
        <v>0</v>
      </c>
      <c r="K198" s="38">
        <v>0</v>
      </c>
      <c r="L198" s="37">
        <v>30896.41</v>
      </c>
      <c r="M198" s="37">
        <v>84917</v>
      </c>
      <c r="N198" s="37">
        <f t="shared" si="9"/>
        <v>0</v>
      </c>
      <c r="O198" s="39">
        <f t="shared" si="10"/>
        <v>54020.59</v>
      </c>
      <c r="P198" s="10">
        <f t="shared" si="11"/>
        <v>-54020.59</v>
      </c>
      <c r="Q198" s="40">
        <v>0</v>
      </c>
      <c r="R198" s="10">
        <f t="shared" si="12"/>
        <v>-54020.59</v>
      </c>
    </row>
    <row r="199" spans="1:18" ht="15" hidden="1" x14ac:dyDescent="0.2">
      <c r="A199" s="32">
        <v>193</v>
      </c>
      <c r="B199" s="33">
        <v>2010702</v>
      </c>
      <c r="C199" s="34" t="s">
        <v>356</v>
      </c>
      <c r="D199" s="35" t="s">
        <v>357</v>
      </c>
      <c r="E199" s="35" t="s">
        <v>363</v>
      </c>
      <c r="F199" s="35" t="s">
        <v>397</v>
      </c>
      <c r="G199" s="35" t="s">
        <v>460</v>
      </c>
      <c r="H199" s="35">
        <v>0</v>
      </c>
      <c r="I199" s="36" t="s">
        <v>555</v>
      </c>
      <c r="J199" s="37">
        <v>0</v>
      </c>
      <c r="K199" s="38">
        <v>0</v>
      </c>
      <c r="L199" s="37">
        <v>0</v>
      </c>
      <c r="M199" s="37">
        <v>1340097.3400000001</v>
      </c>
      <c r="N199" s="37">
        <f t="shared" ref="N199:N262" si="13">IF((J199+L199)-(K199+M199)&lt;0,0,(J199+L199)-(K199+M199))</f>
        <v>0</v>
      </c>
      <c r="O199" s="39">
        <f t="shared" ref="O199:O262" si="14">-IF((J199+L199)-(K199+M199)&lt;0,(J199+L199)-(K199+M199),0)</f>
        <v>1340097.3400000001</v>
      </c>
      <c r="P199" s="10">
        <f t="shared" ref="P199:P262" si="15">N199-O199</f>
        <v>-1340097.3400000001</v>
      </c>
      <c r="Q199" s="40">
        <v>0</v>
      </c>
      <c r="R199" s="10">
        <f t="shared" ref="R199:R262" si="16">P199-Q199</f>
        <v>-1340097.3400000001</v>
      </c>
    </row>
    <row r="200" spans="1:18" ht="15" hidden="1" x14ac:dyDescent="0.2">
      <c r="A200" s="32">
        <v>194</v>
      </c>
      <c r="B200" s="33">
        <v>2010703</v>
      </c>
      <c r="C200" s="34" t="s">
        <v>356</v>
      </c>
      <c r="D200" s="35" t="s">
        <v>357</v>
      </c>
      <c r="E200" s="35" t="s">
        <v>363</v>
      </c>
      <c r="F200" s="35" t="s">
        <v>397</v>
      </c>
      <c r="G200" s="35" t="s">
        <v>460</v>
      </c>
      <c r="H200" s="35">
        <v>0</v>
      </c>
      <c r="I200" s="41" t="s">
        <v>556</v>
      </c>
      <c r="J200" s="37">
        <v>0</v>
      </c>
      <c r="K200" s="38">
        <v>0</v>
      </c>
      <c r="L200" s="37">
        <v>0</v>
      </c>
      <c r="M200" s="37">
        <v>120000</v>
      </c>
      <c r="N200" s="37">
        <f t="shared" si="13"/>
        <v>0</v>
      </c>
      <c r="O200" s="39">
        <f t="shared" si="14"/>
        <v>120000</v>
      </c>
      <c r="P200" s="10">
        <f t="shared" si="15"/>
        <v>-120000</v>
      </c>
      <c r="Q200" s="40">
        <v>0</v>
      </c>
      <c r="R200" s="10">
        <f t="shared" si="16"/>
        <v>-120000</v>
      </c>
    </row>
    <row r="201" spans="1:18" ht="15" hidden="1" x14ac:dyDescent="0.2">
      <c r="A201" s="32">
        <v>195</v>
      </c>
      <c r="B201" s="33">
        <v>2010704</v>
      </c>
      <c r="C201" s="34" t="s">
        <v>356</v>
      </c>
      <c r="D201" s="35" t="s">
        <v>357</v>
      </c>
      <c r="E201" s="35" t="s">
        <v>363</v>
      </c>
      <c r="F201" s="35" t="s">
        <v>397</v>
      </c>
      <c r="G201" s="35" t="s">
        <v>460</v>
      </c>
      <c r="H201" s="35">
        <v>0</v>
      </c>
      <c r="I201" s="41" t="s">
        <v>557</v>
      </c>
      <c r="J201" s="44">
        <v>0</v>
      </c>
      <c r="K201" s="45">
        <v>0</v>
      </c>
      <c r="L201" s="37">
        <v>0</v>
      </c>
      <c r="M201" s="37">
        <v>2680000</v>
      </c>
      <c r="N201" s="37">
        <f t="shared" si="13"/>
        <v>0</v>
      </c>
      <c r="O201" s="39">
        <f t="shared" si="14"/>
        <v>2680000</v>
      </c>
      <c r="P201" s="10">
        <f t="shared" si="15"/>
        <v>-2680000</v>
      </c>
      <c r="Q201" s="40">
        <v>0</v>
      </c>
      <c r="R201" s="10">
        <f t="shared" si="16"/>
        <v>-2680000</v>
      </c>
    </row>
    <row r="202" spans="1:18" ht="15" hidden="1" x14ac:dyDescent="0.2">
      <c r="A202" s="32"/>
      <c r="B202" s="33">
        <v>2010705</v>
      </c>
      <c r="C202" s="34" t="s">
        <v>356</v>
      </c>
      <c r="D202" s="35" t="s">
        <v>357</v>
      </c>
      <c r="E202" s="35" t="s">
        <v>363</v>
      </c>
      <c r="F202" s="35" t="s">
        <v>397</v>
      </c>
      <c r="G202" s="35" t="s">
        <v>460</v>
      </c>
      <c r="H202" s="35">
        <v>0</v>
      </c>
      <c r="I202" s="41" t="s">
        <v>558</v>
      </c>
      <c r="J202" s="37">
        <v>0</v>
      </c>
      <c r="K202" s="38">
        <v>0</v>
      </c>
      <c r="L202" s="37">
        <v>0</v>
      </c>
      <c r="M202" s="37">
        <v>4782608.7</v>
      </c>
      <c r="N202" s="37">
        <f t="shared" si="13"/>
        <v>0</v>
      </c>
      <c r="O202" s="39">
        <f t="shared" si="14"/>
        <v>4782608.7</v>
      </c>
      <c r="P202" s="10">
        <f t="shared" si="15"/>
        <v>-4782608.7</v>
      </c>
      <c r="Q202" s="40">
        <v>0</v>
      </c>
      <c r="R202" s="10">
        <f t="shared" si="16"/>
        <v>-4782608.7</v>
      </c>
    </row>
    <row r="203" spans="1:18" ht="15" hidden="1" x14ac:dyDescent="0.2">
      <c r="A203" s="32">
        <v>196</v>
      </c>
      <c r="B203" s="46">
        <v>2010801</v>
      </c>
      <c r="C203" s="34" t="s">
        <v>356</v>
      </c>
      <c r="D203" s="47" t="s">
        <v>357</v>
      </c>
      <c r="E203" s="47" t="s">
        <v>363</v>
      </c>
      <c r="F203" s="47" t="s">
        <v>559</v>
      </c>
      <c r="G203" s="47" t="s">
        <v>560</v>
      </c>
      <c r="H203" s="35">
        <v>0</v>
      </c>
      <c r="I203" s="43" t="s">
        <v>561</v>
      </c>
      <c r="J203" s="48">
        <v>0</v>
      </c>
      <c r="K203" s="49">
        <v>954560</v>
      </c>
      <c r="L203" s="37">
        <v>180090.11000000002</v>
      </c>
      <c r="M203" s="37">
        <v>416236.86</v>
      </c>
      <c r="N203" s="37">
        <f t="shared" si="13"/>
        <v>0</v>
      </c>
      <c r="O203" s="39">
        <f t="shared" si="14"/>
        <v>1190706.7499999998</v>
      </c>
      <c r="P203" s="10">
        <f t="shared" si="15"/>
        <v>-1190706.7499999998</v>
      </c>
      <c r="Q203" s="40">
        <v>0</v>
      </c>
      <c r="R203" s="10">
        <f t="shared" si="16"/>
        <v>-1190706.7499999998</v>
      </c>
    </row>
    <row r="204" spans="1:18" ht="15" hidden="1" x14ac:dyDescent="0.2">
      <c r="A204" s="32">
        <v>197</v>
      </c>
      <c r="B204" s="33">
        <v>2030102</v>
      </c>
      <c r="C204" s="34" t="s">
        <v>356</v>
      </c>
      <c r="D204" s="35" t="s">
        <v>357</v>
      </c>
      <c r="E204" s="35" t="s">
        <v>363</v>
      </c>
      <c r="F204" s="35" t="s">
        <v>397</v>
      </c>
      <c r="G204" s="35" t="s">
        <v>398</v>
      </c>
      <c r="H204" s="35">
        <v>0</v>
      </c>
      <c r="I204" s="36" t="s">
        <v>562</v>
      </c>
      <c r="J204" s="37">
        <v>0</v>
      </c>
      <c r="K204" s="38">
        <v>563965.82999999996</v>
      </c>
      <c r="L204" s="37">
        <v>139440</v>
      </c>
      <c r="M204" s="37">
        <v>0</v>
      </c>
      <c r="N204" s="37">
        <f t="shared" si="13"/>
        <v>0</v>
      </c>
      <c r="O204" s="39">
        <f t="shared" si="14"/>
        <v>424525.82999999996</v>
      </c>
      <c r="P204" s="10">
        <f t="shared" si="15"/>
        <v>-424525.82999999996</v>
      </c>
      <c r="Q204" s="40">
        <v>0</v>
      </c>
      <c r="R204" s="10">
        <f t="shared" si="16"/>
        <v>-424525.82999999996</v>
      </c>
    </row>
    <row r="205" spans="1:18" ht="15" hidden="1" x14ac:dyDescent="0.2">
      <c r="A205" s="32">
        <v>198</v>
      </c>
      <c r="B205" s="33">
        <v>2030103</v>
      </c>
      <c r="C205" s="34" t="s">
        <v>356</v>
      </c>
      <c r="D205" s="35" t="s">
        <v>357</v>
      </c>
      <c r="E205" s="35" t="s">
        <v>363</v>
      </c>
      <c r="F205" s="35" t="s">
        <v>397</v>
      </c>
      <c r="G205" s="35" t="s">
        <v>398</v>
      </c>
      <c r="H205" s="35">
        <v>0</v>
      </c>
      <c r="I205" s="36" t="s">
        <v>563</v>
      </c>
      <c r="J205" s="37">
        <v>0</v>
      </c>
      <c r="K205" s="38">
        <v>66987.73</v>
      </c>
      <c r="L205" s="37">
        <v>75003.710000000006</v>
      </c>
      <c r="M205" s="37">
        <v>140701</v>
      </c>
      <c r="N205" s="37">
        <f t="shared" si="13"/>
        <v>0</v>
      </c>
      <c r="O205" s="39">
        <f t="shared" si="14"/>
        <v>132685.01999999996</v>
      </c>
      <c r="P205" s="10">
        <f t="shared" si="15"/>
        <v>-132685.01999999996</v>
      </c>
      <c r="Q205" s="40">
        <v>0</v>
      </c>
      <c r="R205" s="10">
        <f t="shared" si="16"/>
        <v>-132685.01999999996</v>
      </c>
    </row>
    <row r="206" spans="1:18" ht="15" hidden="1" x14ac:dyDescent="0.2">
      <c r="A206" s="32">
        <v>199</v>
      </c>
      <c r="B206" s="33">
        <v>2030107</v>
      </c>
      <c r="C206" s="34" t="s">
        <v>356</v>
      </c>
      <c r="D206" s="35" t="s">
        <v>357</v>
      </c>
      <c r="E206" s="35" t="s">
        <v>363</v>
      </c>
      <c r="F206" s="35" t="s">
        <v>397</v>
      </c>
      <c r="G206" s="35" t="s">
        <v>398</v>
      </c>
      <c r="H206" s="35">
        <v>0</v>
      </c>
      <c r="I206" s="36" t="s">
        <v>564</v>
      </c>
      <c r="J206" s="37">
        <v>0</v>
      </c>
      <c r="K206" s="38">
        <v>222377.83000000002</v>
      </c>
      <c r="L206" s="37">
        <v>38785.67</v>
      </c>
      <c r="M206" s="37">
        <v>1550</v>
      </c>
      <c r="N206" s="37">
        <f t="shared" si="13"/>
        <v>0</v>
      </c>
      <c r="O206" s="39">
        <f t="shared" si="14"/>
        <v>185142.16000000003</v>
      </c>
      <c r="P206" s="10">
        <f t="shared" si="15"/>
        <v>-185142.16000000003</v>
      </c>
      <c r="Q206" s="40">
        <v>0</v>
      </c>
      <c r="R206" s="10">
        <f t="shared" si="16"/>
        <v>-185142.16000000003</v>
      </c>
    </row>
    <row r="207" spans="1:18" ht="15" hidden="1" x14ac:dyDescent="0.2">
      <c r="A207" s="32">
        <v>200</v>
      </c>
      <c r="B207" s="33">
        <v>2030108</v>
      </c>
      <c r="C207" s="34" t="s">
        <v>356</v>
      </c>
      <c r="D207" s="35" t="s">
        <v>357</v>
      </c>
      <c r="E207" s="35" t="s">
        <v>363</v>
      </c>
      <c r="F207" s="35" t="s">
        <v>397</v>
      </c>
      <c r="G207" s="35" t="s">
        <v>398</v>
      </c>
      <c r="H207" s="35">
        <v>0</v>
      </c>
      <c r="I207" s="36" t="s">
        <v>565</v>
      </c>
      <c r="J207" s="37">
        <v>0</v>
      </c>
      <c r="K207" s="38">
        <v>467780.02</v>
      </c>
      <c r="L207" s="37">
        <v>167780</v>
      </c>
      <c r="M207" s="37">
        <v>0</v>
      </c>
      <c r="N207" s="37">
        <f t="shared" si="13"/>
        <v>0</v>
      </c>
      <c r="O207" s="39">
        <f t="shared" si="14"/>
        <v>300000.02</v>
      </c>
      <c r="P207" s="10">
        <f t="shared" si="15"/>
        <v>-300000.02</v>
      </c>
      <c r="Q207" s="40">
        <v>0</v>
      </c>
      <c r="R207" s="10">
        <f t="shared" si="16"/>
        <v>-300000.02</v>
      </c>
    </row>
    <row r="208" spans="1:18" ht="15" hidden="1" x14ac:dyDescent="0.2">
      <c r="A208" s="32">
        <v>201</v>
      </c>
      <c r="B208" s="33">
        <v>2030109</v>
      </c>
      <c r="C208" s="34" t="s">
        <v>356</v>
      </c>
      <c r="D208" s="35" t="s">
        <v>357</v>
      </c>
      <c r="E208" s="35" t="s">
        <v>363</v>
      </c>
      <c r="F208" s="35" t="s">
        <v>397</v>
      </c>
      <c r="G208" s="35" t="s">
        <v>398</v>
      </c>
      <c r="H208" s="35">
        <v>0</v>
      </c>
      <c r="I208" s="36" t="s">
        <v>566</v>
      </c>
      <c r="J208" s="37">
        <v>0</v>
      </c>
      <c r="K208" s="38">
        <v>26300</v>
      </c>
      <c r="L208" s="37">
        <v>26300</v>
      </c>
      <c r="M208" s="37">
        <v>0</v>
      </c>
      <c r="N208" s="37">
        <f t="shared" si="13"/>
        <v>0</v>
      </c>
      <c r="O208" s="39">
        <f t="shared" si="14"/>
        <v>0</v>
      </c>
      <c r="P208" s="10">
        <f t="shared" si="15"/>
        <v>0</v>
      </c>
      <c r="Q208" s="40">
        <v>0</v>
      </c>
      <c r="R208" s="10">
        <f t="shared" si="16"/>
        <v>0</v>
      </c>
    </row>
    <row r="209" spans="1:18" ht="15" hidden="1" x14ac:dyDescent="0.2">
      <c r="A209" s="32">
        <v>202</v>
      </c>
      <c r="B209" s="33">
        <v>2030120</v>
      </c>
      <c r="C209" s="34" t="s">
        <v>356</v>
      </c>
      <c r="D209" s="35" t="s">
        <v>357</v>
      </c>
      <c r="E209" s="35" t="s">
        <v>363</v>
      </c>
      <c r="F209" s="35" t="s">
        <v>397</v>
      </c>
      <c r="G209" s="35" t="s">
        <v>398</v>
      </c>
      <c r="H209" s="35">
        <v>0</v>
      </c>
      <c r="I209" s="36" t="s">
        <v>567</v>
      </c>
      <c r="J209" s="37">
        <v>0</v>
      </c>
      <c r="K209" s="38">
        <v>539050</v>
      </c>
      <c r="L209" s="37">
        <v>539050</v>
      </c>
      <c r="M209" s="37">
        <v>0</v>
      </c>
      <c r="N209" s="37">
        <f t="shared" si="13"/>
        <v>0</v>
      </c>
      <c r="O209" s="39">
        <f t="shared" si="14"/>
        <v>0</v>
      </c>
      <c r="P209" s="10">
        <f t="shared" si="15"/>
        <v>0</v>
      </c>
      <c r="Q209" s="40">
        <v>0</v>
      </c>
      <c r="R209" s="10">
        <f t="shared" si="16"/>
        <v>0</v>
      </c>
    </row>
    <row r="210" spans="1:18" ht="15" hidden="1" x14ac:dyDescent="0.2">
      <c r="A210" s="32">
        <v>203</v>
      </c>
      <c r="B210" s="33">
        <v>2030125</v>
      </c>
      <c r="C210" s="34" t="s">
        <v>356</v>
      </c>
      <c r="D210" s="35" t="s">
        <v>357</v>
      </c>
      <c r="E210" s="35" t="s">
        <v>363</v>
      </c>
      <c r="F210" s="35" t="s">
        <v>397</v>
      </c>
      <c r="G210" s="35" t="s">
        <v>568</v>
      </c>
      <c r="H210" s="35">
        <v>0</v>
      </c>
      <c r="I210" s="36" t="s">
        <v>569</v>
      </c>
      <c r="J210" s="37">
        <v>0</v>
      </c>
      <c r="K210" s="38">
        <v>0</v>
      </c>
      <c r="L210" s="37">
        <v>1453119</v>
      </c>
      <c r="M210" s="37">
        <v>1453119</v>
      </c>
      <c r="N210" s="37">
        <f t="shared" si="13"/>
        <v>0</v>
      </c>
      <c r="O210" s="39">
        <f t="shared" si="14"/>
        <v>0</v>
      </c>
      <c r="P210" s="10">
        <f t="shared" si="15"/>
        <v>0</v>
      </c>
      <c r="Q210" s="40">
        <v>0</v>
      </c>
      <c r="R210" s="10">
        <f t="shared" si="16"/>
        <v>0</v>
      </c>
    </row>
    <row r="211" spans="1:18" ht="15" hidden="1" x14ac:dyDescent="0.2">
      <c r="A211" s="32">
        <v>204</v>
      </c>
      <c r="B211" s="33">
        <v>2030138</v>
      </c>
      <c r="C211" s="34" t="s">
        <v>356</v>
      </c>
      <c r="D211" s="35" t="s">
        <v>357</v>
      </c>
      <c r="E211" s="35" t="s">
        <v>363</v>
      </c>
      <c r="F211" s="35" t="s">
        <v>397</v>
      </c>
      <c r="G211" s="35" t="s">
        <v>568</v>
      </c>
      <c r="H211" s="35">
        <v>0</v>
      </c>
      <c r="I211" s="36" t="s">
        <v>570</v>
      </c>
      <c r="J211" s="37">
        <v>0</v>
      </c>
      <c r="K211" s="38">
        <v>393434.87</v>
      </c>
      <c r="L211" s="37">
        <v>0</v>
      </c>
      <c r="M211" s="37">
        <v>0</v>
      </c>
      <c r="N211" s="37">
        <f t="shared" si="13"/>
        <v>0</v>
      </c>
      <c r="O211" s="39">
        <f t="shared" si="14"/>
        <v>393434.87</v>
      </c>
      <c r="P211" s="10">
        <f t="shared" si="15"/>
        <v>-393434.87</v>
      </c>
      <c r="Q211" s="40">
        <v>0</v>
      </c>
      <c r="R211" s="10">
        <f t="shared" si="16"/>
        <v>-393434.87</v>
      </c>
    </row>
    <row r="212" spans="1:18" ht="15" hidden="1" x14ac:dyDescent="0.2">
      <c r="A212" s="32">
        <v>205</v>
      </c>
      <c r="B212" s="33">
        <v>2030140</v>
      </c>
      <c r="C212" s="34" t="s">
        <v>356</v>
      </c>
      <c r="D212" s="35" t="s">
        <v>357</v>
      </c>
      <c r="E212" s="35" t="s">
        <v>363</v>
      </c>
      <c r="F212" s="35" t="s">
        <v>397</v>
      </c>
      <c r="G212" s="35" t="s">
        <v>568</v>
      </c>
      <c r="H212" s="35">
        <v>0</v>
      </c>
      <c r="I212" s="36" t="s">
        <v>571</v>
      </c>
      <c r="J212" s="37">
        <v>0</v>
      </c>
      <c r="K212" s="38">
        <v>0</v>
      </c>
      <c r="L212" s="37">
        <v>0</v>
      </c>
      <c r="M212" s="37">
        <v>0</v>
      </c>
      <c r="N212" s="37">
        <f t="shared" si="13"/>
        <v>0</v>
      </c>
      <c r="O212" s="39">
        <f t="shared" si="14"/>
        <v>0</v>
      </c>
      <c r="P212" s="10">
        <f t="shared" si="15"/>
        <v>0</v>
      </c>
      <c r="Q212" s="40">
        <v>0</v>
      </c>
      <c r="R212" s="10">
        <f t="shared" si="16"/>
        <v>0</v>
      </c>
    </row>
    <row r="213" spans="1:18" ht="15" hidden="1" x14ac:dyDescent="0.2">
      <c r="A213" s="32">
        <v>206</v>
      </c>
      <c r="B213" s="33">
        <v>2030145</v>
      </c>
      <c r="C213" s="34" t="s">
        <v>356</v>
      </c>
      <c r="D213" s="35" t="s">
        <v>357</v>
      </c>
      <c r="E213" s="35" t="s">
        <v>363</v>
      </c>
      <c r="F213" s="35" t="s">
        <v>397</v>
      </c>
      <c r="G213" s="35" t="s">
        <v>568</v>
      </c>
      <c r="H213" s="35">
        <v>0</v>
      </c>
      <c r="I213" s="36" t="s">
        <v>572</v>
      </c>
      <c r="J213" s="37">
        <v>0</v>
      </c>
      <c r="K213" s="38">
        <v>27802.48</v>
      </c>
      <c r="L213" s="37">
        <v>0</v>
      </c>
      <c r="M213" s="37">
        <v>0</v>
      </c>
      <c r="N213" s="37">
        <f t="shared" si="13"/>
        <v>0</v>
      </c>
      <c r="O213" s="39">
        <f t="shared" si="14"/>
        <v>27802.48</v>
      </c>
      <c r="P213" s="10">
        <f t="shared" si="15"/>
        <v>-27802.48</v>
      </c>
      <c r="Q213" s="40">
        <v>0</v>
      </c>
      <c r="R213" s="10">
        <f t="shared" si="16"/>
        <v>-27802.48</v>
      </c>
    </row>
    <row r="214" spans="1:18" ht="15" hidden="1" x14ac:dyDescent="0.2">
      <c r="A214" s="32">
        <v>207</v>
      </c>
      <c r="B214" s="33">
        <v>2030155</v>
      </c>
      <c r="C214" s="34" t="s">
        <v>356</v>
      </c>
      <c r="D214" s="35" t="s">
        <v>357</v>
      </c>
      <c r="E214" s="35" t="s">
        <v>363</v>
      </c>
      <c r="F214" s="35" t="s">
        <v>397</v>
      </c>
      <c r="G214" s="35" t="s">
        <v>568</v>
      </c>
      <c r="H214" s="35">
        <v>0</v>
      </c>
      <c r="I214" s="36" t="s">
        <v>573</v>
      </c>
      <c r="J214" s="37">
        <v>0</v>
      </c>
      <c r="K214" s="38">
        <v>190367.94</v>
      </c>
      <c r="L214" s="37">
        <v>0</v>
      </c>
      <c r="M214" s="37">
        <v>0</v>
      </c>
      <c r="N214" s="37">
        <f t="shared" si="13"/>
        <v>0</v>
      </c>
      <c r="O214" s="39">
        <f t="shared" si="14"/>
        <v>190367.94</v>
      </c>
      <c r="P214" s="10">
        <f t="shared" si="15"/>
        <v>-190367.94</v>
      </c>
      <c r="Q214" s="40">
        <v>0</v>
      </c>
      <c r="R214" s="10">
        <f t="shared" si="16"/>
        <v>-190367.94</v>
      </c>
    </row>
    <row r="215" spans="1:18" ht="15" hidden="1" x14ac:dyDescent="0.2">
      <c r="A215" s="32">
        <v>208</v>
      </c>
      <c r="B215" s="33">
        <v>2030165</v>
      </c>
      <c r="C215" s="34" t="s">
        <v>356</v>
      </c>
      <c r="D215" s="35" t="s">
        <v>357</v>
      </c>
      <c r="E215" s="35" t="s">
        <v>363</v>
      </c>
      <c r="F215" s="35" t="s">
        <v>397</v>
      </c>
      <c r="G215" s="35" t="s">
        <v>568</v>
      </c>
      <c r="H215" s="35">
        <v>0</v>
      </c>
      <c r="I215" s="36" t="s">
        <v>574</v>
      </c>
      <c r="J215" s="37">
        <v>0</v>
      </c>
      <c r="K215" s="38">
        <v>0</v>
      </c>
      <c r="L215" s="37">
        <v>895486.06</v>
      </c>
      <c r="M215" s="37">
        <v>877300</v>
      </c>
      <c r="N215" s="37">
        <f t="shared" si="13"/>
        <v>18186.060000000056</v>
      </c>
      <c r="O215" s="39">
        <f t="shared" si="14"/>
        <v>0</v>
      </c>
      <c r="P215" s="10">
        <f t="shared" si="15"/>
        <v>18186.060000000056</v>
      </c>
      <c r="Q215" s="40">
        <v>0</v>
      </c>
      <c r="R215" s="10">
        <f t="shared" si="16"/>
        <v>18186.060000000056</v>
      </c>
    </row>
    <row r="216" spans="1:18" ht="15" hidden="1" x14ac:dyDescent="0.2">
      <c r="A216" s="32">
        <v>209</v>
      </c>
      <c r="B216" s="33">
        <v>2030169</v>
      </c>
      <c r="C216" s="34" t="s">
        <v>356</v>
      </c>
      <c r="D216" s="35" t="s">
        <v>357</v>
      </c>
      <c r="E216" s="35" t="s">
        <v>363</v>
      </c>
      <c r="F216" s="35" t="s">
        <v>397</v>
      </c>
      <c r="G216" s="35" t="s">
        <v>568</v>
      </c>
      <c r="H216" s="35">
        <v>0</v>
      </c>
      <c r="I216" s="36" t="s">
        <v>575</v>
      </c>
      <c r="J216" s="37">
        <v>0</v>
      </c>
      <c r="K216" s="38">
        <v>0</v>
      </c>
      <c r="L216" s="37">
        <v>0</v>
      </c>
      <c r="M216" s="37">
        <v>0</v>
      </c>
      <c r="N216" s="37">
        <f t="shared" si="13"/>
        <v>0</v>
      </c>
      <c r="O216" s="39">
        <f t="shared" si="14"/>
        <v>0</v>
      </c>
      <c r="P216" s="10">
        <f t="shared" si="15"/>
        <v>0</v>
      </c>
      <c r="Q216" s="40">
        <v>0</v>
      </c>
      <c r="R216" s="10">
        <f t="shared" si="16"/>
        <v>0</v>
      </c>
    </row>
    <row r="217" spans="1:18" ht="15" hidden="1" x14ac:dyDescent="0.2">
      <c r="A217" s="32">
        <v>210</v>
      </c>
      <c r="B217" s="33">
        <v>2030170</v>
      </c>
      <c r="C217" s="34" t="s">
        <v>356</v>
      </c>
      <c r="D217" s="35" t="s">
        <v>357</v>
      </c>
      <c r="E217" s="35" t="s">
        <v>363</v>
      </c>
      <c r="F217" s="35" t="s">
        <v>397</v>
      </c>
      <c r="G217" s="35" t="s">
        <v>568</v>
      </c>
      <c r="H217" s="35">
        <v>0</v>
      </c>
      <c r="I217" s="36" t="s">
        <v>576</v>
      </c>
      <c r="J217" s="37">
        <v>0</v>
      </c>
      <c r="K217" s="38">
        <v>0</v>
      </c>
      <c r="L217" s="37">
        <v>0</v>
      </c>
      <c r="M217" s="37">
        <v>0</v>
      </c>
      <c r="N217" s="37">
        <f t="shared" si="13"/>
        <v>0</v>
      </c>
      <c r="O217" s="39">
        <f t="shared" si="14"/>
        <v>0</v>
      </c>
      <c r="P217" s="10">
        <f t="shared" si="15"/>
        <v>0</v>
      </c>
      <c r="Q217" s="40">
        <v>0</v>
      </c>
      <c r="R217" s="10">
        <f t="shared" si="16"/>
        <v>0</v>
      </c>
    </row>
    <row r="218" spans="1:18" ht="15" hidden="1" x14ac:dyDescent="0.2">
      <c r="A218" s="32">
        <v>211</v>
      </c>
      <c r="B218" s="33">
        <v>2030171</v>
      </c>
      <c r="C218" s="34" t="s">
        <v>356</v>
      </c>
      <c r="D218" s="35" t="s">
        <v>357</v>
      </c>
      <c r="E218" s="35" t="s">
        <v>363</v>
      </c>
      <c r="F218" s="35" t="s">
        <v>397</v>
      </c>
      <c r="G218" s="35" t="s">
        <v>568</v>
      </c>
      <c r="H218" s="35">
        <v>0</v>
      </c>
      <c r="I218" s="36" t="s">
        <v>577</v>
      </c>
      <c r="J218" s="37">
        <v>0</v>
      </c>
      <c r="K218" s="38">
        <v>98569</v>
      </c>
      <c r="L218" s="37">
        <v>191122</v>
      </c>
      <c r="M218" s="37">
        <v>92553.8</v>
      </c>
      <c r="N218" s="37">
        <f t="shared" si="13"/>
        <v>0</v>
      </c>
      <c r="O218" s="39">
        <f t="shared" si="14"/>
        <v>0.79999999998835847</v>
      </c>
      <c r="P218" s="10">
        <f t="shared" si="15"/>
        <v>-0.79999999998835847</v>
      </c>
      <c r="Q218" s="40">
        <v>0</v>
      </c>
      <c r="R218" s="10">
        <f t="shared" si="16"/>
        <v>-0.79999999998835847</v>
      </c>
    </row>
    <row r="219" spans="1:18" ht="15" hidden="1" x14ac:dyDescent="0.2">
      <c r="A219" s="32">
        <v>212</v>
      </c>
      <c r="B219" s="33">
        <v>2030172</v>
      </c>
      <c r="C219" s="34" t="s">
        <v>356</v>
      </c>
      <c r="D219" s="35" t="s">
        <v>357</v>
      </c>
      <c r="E219" s="35" t="s">
        <v>363</v>
      </c>
      <c r="F219" s="35" t="s">
        <v>397</v>
      </c>
      <c r="G219" s="35" t="s">
        <v>568</v>
      </c>
      <c r="H219" s="35">
        <v>0</v>
      </c>
      <c r="I219" s="36" t="s">
        <v>578</v>
      </c>
      <c r="J219" s="37">
        <v>0</v>
      </c>
      <c r="K219" s="38">
        <v>1118.07</v>
      </c>
      <c r="L219" s="37">
        <v>0</v>
      </c>
      <c r="M219" s="37">
        <v>0</v>
      </c>
      <c r="N219" s="37">
        <f t="shared" si="13"/>
        <v>0</v>
      </c>
      <c r="O219" s="39">
        <f t="shared" si="14"/>
        <v>1118.07</v>
      </c>
      <c r="P219" s="10">
        <f t="shared" si="15"/>
        <v>-1118.07</v>
      </c>
      <c r="Q219" s="40">
        <v>0</v>
      </c>
      <c r="R219" s="10">
        <f t="shared" si="16"/>
        <v>-1118.07</v>
      </c>
    </row>
    <row r="220" spans="1:18" ht="15" hidden="1" x14ac:dyDescent="0.2">
      <c r="A220" s="32">
        <v>213</v>
      </c>
      <c r="B220" s="33">
        <v>2030173</v>
      </c>
      <c r="C220" s="34" t="s">
        <v>356</v>
      </c>
      <c r="D220" s="35" t="s">
        <v>357</v>
      </c>
      <c r="E220" s="35" t="s">
        <v>363</v>
      </c>
      <c r="F220" s="35" t="s">
        <v>397</v>
      </c>
      <c r="G220" s="35" t="s">
        <v>568</v>
      </c>
      <c r="H220" s="35">
        <v>0</v>
      </c>
      <c r="I220" s="36" t="s">
        <v>579</v>
      </c>
      <c r="J220" s="37">
        <v>0</v>
      </c>
      <c r="K220" s="38">
        <v>0</v>
      </c>
      <c r="L220" s="37">
        <v>0</v>
      </c>
      <c r="M220" s="37">
        <v>0</v>
      </c>
      <c r="N220" s="37">
        <f t="shared" si="13"/>
        <v>0</v>
      </c>
      <c r="O220" s="39">
        <f t="shared" si="14"/>
        <v>0</v>
      </c>
      <c r="P220" s="10">
        <f t="shared" si="15"/>
        <v>0</v>
      </c>
      <c r="Q220" s="40">
        <v>0</v>
      </c>
      <c r="R220" s="10">
        <f t="shared" si="16"/>
        <v>0</v>
      </c>
    </row>
    <row r="221" spans="1:18" ht="15" hidden="1" x14ac:dyDescent="0.2">
      <c r="A221" s="32">
        <v>214</v>
      </c>
      <c r="B221" s="33">
        <v>2030174</v>
      </c>
      <c r="C221" s="34" t="s">
        <v>356</v>
      </c>
      <c r="D221" s="35" t="s">
        <v>357</v>
      </c>
      <c r="E221" s="35" t="s">
        <v>363</v>
      </c>
      <c r="F221" s="35" t="s">
        <v>397</v>
      </c>
      <c r="G221" s="35" t="s">
        <v>568</v>
      </c>
      <c r="H221" s="35">
        <v>0</v>
      </c>
      <c r="I221" s="36" t="s">
        <v>580</v>
      </c>
      <c r="J221" s="37">
        <v>0</v>
      </c>
      <c r="K221" s="38">
        <v>0</v>
      </c>
      <c r="L221" s="37">
        <v>0</v>
      </c>
      <c r="M221" s="37">
        <v>0</v>
      </c>
      <c r="N221" s="37">
        <f t="shared" si="13"/>
        <v>0</v>
      </c>
      <c r="O221" s="39">
        <f t="shared" si="14"/>
        <v>0</v>
      </c>
      <c r="P221" s="10">
        <f t="shared" si="15"/>
        <v>0</v>
      </c>
      <c r="Q221" s="40">
        <v>0</v>
      </c>
      <c r="R221" s="10">
        <f t="shared" si="16"/>
        <v>0</v>
      </c>
    </row>
    <row r="222" spans="1:18" ht="15" hidden="1" x14ac:dyDescent="0.2">
      <c r="A222" s="32">
        <v>215</v>
      </c>
      <c r="B222" s="33">
        <v>2030175</v>
      </c>
      <c r="C222" s="34" t="s">
        <v>356</v>
      </c>
      <c r="D222" s="35" t="s">
        <v>357</v>
      </c>
      <c r="E222" s="35" t="s">
        <v>363</v>
      </c>
      <c r="F222" s="35" t="s">
        <v>397</v>
      </c>
      <c r="G222" s="35" t="s">
        <v>568</v>
      </c>
      <c r="H222" s="35">
        <v>0</v>
      </c>
      <c r="I222" s="36" t="s">
        <v>581</v>
      </c>
      <c r="J222" s="37">
        <v>0</v>
      </c>
      <c r="K222" s="38">
        <v>15000</v>
      </c>
      <c r="L222" s="37">
        <v>15000</v>
      </c>
      <c r="M222" s="37">
        <v>0</v>
      </c>
      <c r="N222" s="37">
        <f t="shared" si="13"/>
        <v>0</v>
      </c>
      <c r="O222" s="39">
        <f t="shared" si="14"/>
        <v>0</v>
      </c>
      <c r="P222" s="10">
        <f t="shared" si="15"/>
        <v>0</v>
      </c>
      <c r="Q222" s="40">
        <v>0</v>
      </c>
      <c r="R222" s="10">
        <f t="shared" si="16"/>
        <v>0</v>
      </c>
    </row>
    <row r="223" spans="1:18" ht="15" hidden="1" x14ac:dyDescent="0.2">
      <c r="A223" s="32">
        <v>216</v>
      </c>
      <c r="B223" s="33">
        <v>2030176</v>
      </c>
      <c r="C223" s="34" t="s">
        <v>356</v>
      </c>
      <c r="D223" s="35" t="s">
        <v>357</v>
      </c>
      <c r="E223" s="35" t="s">
        <v>363</v>
      </c>
      <c r="F223" s="35" t="s">
        <v>397</v>
      </c>
      <c r="G223" s="35" t="s">
        <v>568</v>
      </c>
      <c r="H223" s="35">
        <v>0</v>
      </c>
      <c r="I223" s="36" t="s">
        <v>582</v>
      </c>
      <c r="J223" s="37">
        <v>0</v>
      </c>
      <c r="K223" s="38">
        <v>0</v>
      </c>
      <c r="L223" s="37">
        <v>16832.240000000002</v>
      </c>
      <c r="M223" s="37">
        <v>16832</v>
      </c>
      <c r="N223" s="37">
        <f t="shared" si="13"/>
        <v>0.24000000000160071</v>
      </c>
      <c r="O223" s="39">
        <f t="shared" si="14"/>
        <v>0</v>
      </c>
      <c r="P223" s="10">
        <f t="shared" si="15"/>
        <v>0.24000000000160071</v>
      </c>
      <c r="Q223" s="40">
        <v>0</v>
      </c>
      <c r="R223" s="10">
        <f t="shared" si="16"/>
        <v>0.24000000000160071</v>
      </c>
    </row>
    <row r="224" spans="1:18" ht="15" hidden="1" x14ac:dyDescent="0.2">
      <c r="A224" s="32">
        <v>217</v>
      </c>
      <c r="B224" s="33">
        <v>2030177</v>
      </c>
      <c r="C224" s="34" t="s">
        <v>356</v>
      </c>
      <c r="D224" s="35" t="s">
        <v>357</v>
      </c>
      <c r="E224" s="35" t="s">
        <v>363</v>
      </c>
      <c r="F224" s="35" t="s">
        <v>397</v>
      </c>
      <c r="G224" s="35" t="s">
        <v>568</v>
      </c>
      <c r="H224" s="35">
        <v>0</v>
      </c>
      <c r="I224" s="36" t="s">
        <v>583</v>
      </c>
      <c r="J224" s="37">
        <v>0</v>
      </c>
      <c r="K224" s="38">
        <v>0</v>
      </c>
      <c r="L224" s="37">
        <v>0</v>
      </c>
      <c r="M224" s="37">
        <v>0</v>
      </c>
      <c r="N224" s="37">
        <f t="shared" si="13"/>
        <v>0</v>
      </c>
      <c r="O224" s="39">
        <f t="shared" si="14"/>
        <v>0</v>
      </c>
      <c r="P224" s="10">
        <f t="shared" si="15"/>
        <v>0</v>
      </c>
      <c r="Q224" s="40">
        <v>0</v>
      </c>
      <c r="R224" s="10">
        <f t="shared" si="16"/>
        <v>0</v>
      </c>
    </row>
    <row r="225" spans="1:18" ht="15" hidden="1" x14ac:dyDescent="0.2">
      <c r="A225" s="32">
        <v>218</v>
      </c>
      <c r="B225" s="33">
        <v>2030178</v>
      </c>
      <c r="C225" s="34" t="s">
        <v>356</v>
      </c>
      <c r="D225" s="35" t="s">
        <v>357</v>
      </c>
      <c r="E225" s="35" t="s">
        <v>363</v>
      </c>
      <c r="F225" s="35" t="s">
        <v>397</v>
      </c>
      <c r="G225" s="35" t="s">
        <v>568</v>
      </c>
      <c r="H225" s="35">
        <v>0</v>
      </c>
      <c r="I225" s="36" t="s">
        <v>584</v>
      </c>
      <c r="J225" s="37">
        <v>0</v>
      </c>
      <c r="K225" s="38">
        <v>0</v>
      </c>
      <c r="L225" s="37">
        <v>0</v>
      </c>
      <c r="M225" s="37">
        <v>0</v>
      </c>
      <c r="N225" s="37">
        <f t="shared" si="13"/>
        <v>0</v>
      </c>
      <c r="O225" s="39">
        <f t="shared" si="14"/>
        <v>0</v>
      </c>
      <c r="P225" s="10">
        <f t="shared" si="15"/>
        <v>0</v>
      </c>
      <c r="Q225" s="40">
        <v>0</v>
      </c>
      <c r="R225" s="10">
        <f t="shared" si="16"/>
        <v>0</v>
      </c>
    </row>
    <row r="226" spans="1:18" ht="15" hidden="1" x14ac:dyDescent="0.2">
      <c r="A226" s="32">
        <v>219</v>
      </c>
      <c r="B226" s="33">
        <v>2030179</v>
      </c>
      <c r="C226" s="34" t="s">
        <v>356</v>
      </c>
      <c r="D226" s="35" t="s">
        <v>357</v>
      </c>
      <c r="E226" s="35" t="s">
        <v>363</v>
      </c>
      <c r="F226" s="35" t="s">
        <v>397</v>
      </c>
      <c r="G226" s="35" t="s">
        <v>568</v>
      </c>
      <c r="H226" s="35">
        <v>0</v>
      </c>
      <c r="I226" s="36" t="s">
        <v>585</v>
      </c>
      <c r="J226" s="37">
        <v>0</v>
      </c>
      <c r="K226" s="38">
        <v>0</v>
      </c>
      <c r="L226" s="37">
        <v>1609589.19</v>
      </c>
      <c r="M226" s="37">
        <v>1609391.11</v>
      </c>
      <c r="N226" s="37">
        <f t="shared" si="13"/>
        <v>198.07999999984168</v>
      </c>
      <c r="O226" s="39">
        <f t="shared" si="14"/>
        <v>0</v>
      </c>
      <c r="P226" s="10">
        <f t="shared" si="15"/>
        <v>198.07999999984168</v>
      </c>
      <c r="Q226" s="40">
        <v>0</v>
      </c>
      <c r="R226" s="10">
        <f t="shared" si="16"/>
        <v>198.07999999984168</v>
      </c>
    </row>
    <row r="227" spans="1:18" ht="15" hidden="1" x14ac:dyDescent="0.2">
      <c r="A227" s="32">
        <v>220</v>
      </c>
      <c r="B227" s="33">
        <v>2030180</v>
      </c>
      <c r="C227" s="34" t="s">
        <v>356</v>
      </c>
      <c r="D227" s="35" t="s">
        <v>357</v>
      </c>
      <c r="E227" s="35" t="s">
        <v>363</v>
      </c>
      <c r="F227" s="35" t="s">
        <v>397</v>
      </c>
      <c r="G227" s="35" t="s">
        <v>568</v>
      </c>
      <c r="H227" s="35">
        <v>0</v>
      </c>
      <c r="I227" s="36" t="s">
        <v>586</v>
      </c>
      <c r="J227" s="37">
        <v>0</v>
      </c>
      <c r="K227" s="38">
        <v>0</v>
      </c>
      <c r="L227" s="37">
        <v>340799.60000000003</v>
      </c>
      <c r="M227" s="37">
        <v>340792.8</v>
      </c>
      <c r="N227" s="37">
        <f t="shared" si="13"/>
        <v>6.8000000000465661</v>
      </c>
      <c r="O227" s="39">
        <f t="shared" si="14"/>
        <v>0</v>
      </c>
      <c r="P227" s="10">
        <f t="shared" si="15"/>
        <v>6.8000000000465661</v>
      </c>
      <c r="Q227" s="40">
        <v>0</v>
      </c>
      <c r="R227" s="10">
        <f t="shared" si="16"/>
        <v>6.8000000000465661</v>
      </c>
    </row>
    <row r="228" spans="1:18" ht="15" hidden="1" x14ac:dyDescent="0.2">
      <c r="A228" s="32">
        <v>221</v>
      </c>
      <c r="B228" s="33">
        <v>2030181</v>
      </c>
      <c r="C228" s="34" t="s">
        <v>356</v>
      </c>
      <c r="D228" s="35" t="s">
        <v>357</v>
      </c>
      <c r="E228" s="35" t="s">
        <v>363</v>
      </c>
      <c r="F228" s="35" t="s">
        <v>397</v>
      </c>
      <c r="G228" s="35" t="s">
        <v>568</v>
      </c>
      <c r="H228" s="35">
        <v>0</v>
      </c>
      <c r="I228" s="36" t="s">
        <v>587</v>
      </c>
      <c r="J228" s="37">
        <v>0</v>
      </c>
      <c r="K228" s="38">
        <v>0</v>
      </c>
      <c r="L228" s="37">
        <v>356636.85000000003</v>
      </c>
      <c r="M228" s="37">
        <v>356636</v>
      </c>
      <c r="N228" s="37">
        <f t="shared" si="13"/>
        <v>0.8500000000349246</v>
      </c>
      <c r="O228" s="39">
        <f t="shared" si="14"/>
        <v>0</v>
      </c>
      <c r="P228" s="10">
        <f t="shared" si="15"/>
        <v>0.8500000000349246</v>
      </c>
      <c r="Q228" s="40">
        <v>0</v>
      </c>
      <c r="R228" s="10">
        <f t="shared" si="16"/>
        <v>0.8500000000349246</v>
      </c>
    </row>
    <row r="229" spans="1:18" ht="15" hidden="1" x14ac:dyDescent="0.2">
      <c r="A229" s="32">
        <v>222</v>
      </c>
      <c r="B229" s="33">
        <v>2030183</v>
      </c>
      <c r="C229" s="34" t="s">
        <v>356</v>
      </c>
      <c r="D229" s="35" t="s">
        <v>357</v>
      </c>
      <c r="E229" s="35" t="s">
        <v>363</v>
      </c>
      <c r="F229" s="35" t="s">
        <v>397</v>
      </c>
      <c r="G229" s="35" t="s">
        <v>568</v>
      </c>
      <c r="H229" s="35">
        <v>0</v>
      </c>
      <c r="I229" s="36" t="s">
        <v>588</v>
      </c>
      <c r="J229" s="37">
        <v>0</v>
      </c>
      <c r="K229" s="38">
        <v>0</v>
      </c>
      <c r="L229" s="37">
        <v>98559.13</v>
      </c>
      <c r="M229" s="37">
        <v>98559.13</v>
      </c>
      <c r="N229" s="37">
        <f t="shared" si="13"/>
        <v>0</v>
      </c>
      <c r="O229" s="39">
        <f t="shared" si="14"/>
        <v>0</v>
      </c>
      <c r="P229" s="10">
        <f t="shared" si="15"/>
        <v>0</v>
      </c>
      <c r="Q229" s="40">
        <v>0</v>
      </c>
      <c r="R229" s="10">
        <f t="shared" si="16"/>
        <v>0</v>
      </c>
    </row>
    <row r="230" spans="1:18" ht="15" hidden="1" x14ac:dyDescent="0.2">
      <c r="A230" s="32">
        <v>223</v>
      </c>
      <c r="B230" s="33">
        <v>2030184</v>
      </c>
      <c r="C230" s="34" t="s">
        <v>356</v>
      </c>
      <c r="D230" s="35" t="s">
        <v>357</v>
      </c>
      <c r="E230" s="35" t="s">
        <v>363</v>
      </c>
      <c r="F230" s="35" t="s">
        <v>397</v>
      </c>
      <c r="G230" s="35" t="s">
        <v>568</v>
      </c>
      <c r="H230" s="35">
        <v>0</v>
      </c>
      <c r="I230" s="41" t="s">
        <v>589</v>
      </c>
      <c r="J230" s="37">
        <v>0</v>
      </c>
      <c r="K230" s="38">
        <v>0</v>
      </c>
      <c r="L230" s="37">
        <v>68400.820000000007</v>
      </c>
      <c r="M230" s="37">
        <v>0</v>
      </c>
      <c r="N230" s="37">
        <f t="shared" si="13"/>
        <v>68400.820000000007</v>
      </c>
      <c r="O230" s="39">
        <f t="shared" si="14"/>
        <v>0</v>
      </c>
      <c r="P230" s="10">
        <f t="shared" si="15"/>
        <v>68400.820000000007</v>
      </c>
      <c r="Q230" s="40">
        <v>0</v>
      </c>
      <c r="R230" s="10">
        <f t="shared" si="16"/>
        <v>68400.820000000007</v>
      </c>
    </row>
    <row r="231" spans="1:18" ht="15" hidden="1" x14ac:dyDescent="0.2">
      <c r="A231" s="32">
        <v>224</v>
      </c>
      <c r="B231" s="33">
        <v>2030185</v>
      </c>
      <c r="C231" s="34" t="s">
        <v>356</v>
      </c>
      <c r="D231" s="35" t="s">
        <v>357</v>
      </c>
      <c r="E231" s="35" t="s">
        <v>363</v>
      </c>
      <c r="F231" s="35" t="s">
        <v>397</v>
      </c>
      <c r="G231" s="35" t="s">
        <v>568</v>
      </c>
      <c r="H231" s="35">
        <v>0</v>
      </c>
      <c r="I231" s="41" t="s">
        <v>590</v>
      </c>
      <c r="J231" s="37">
        <v>0</v>
      </c>
      <c r="K231" s="38">
        <v>0</v>
      </c>
      <c r="L231" s="37">
        <v>79665.25</v>
      </c>
      <c r="M231" s="37">
        <v>66376.42</v>
      </c>
      <c r="N231" s="37">
        <f t="shared" si="13"/>
        <v>13288.830000000002</v>
      </c>
      <c r="O231" s="39">
        <f t="shared" si="14"/>
        <v>0</v>
      </c>
      <c r="P231" s="10">
        <f t="shared" si="15"/>
        <v>13288.830000000002</v>
      </c>
      <c r="Q231" s="40">
        <v>0</v>
      </c>
      <c r="R231" s="10">
        <f t="shared" si="16"/>
        <v>13288.830000000002</v>
      </c>
    </row>
    <row r="232" spans="1:18" ht="15" hidden="1" x14ac:dyDescent="0.2">
      <c r="A232" s="32">
        <v>225</v>
      </c>
      <c r="B232" s="33">
        <v>2030401</v>
      </c>
      <c r="C232" s="34" t="s">
        <v>356</v>
      </c>
      <c r="D232" s="35" t="s">
        <v>357</v>
      </c>
      <c r="E232" s="35" t="s">
        <v>363</v>
      </c>
      <c r="F232" s="35" t="s">
        <v>397</v>
      </c>
      <c r="G232" s="35" t="s">
        <v>568</v>
      </c>
      <c r="H232" s="35">
        <v>0</v>
      </c>
      <c r="I232" s="36" t="s">
        <v>31</v>
      </c>
      <c r="J232" s="37">
        <v>0</v>
      </c>
      <c r="K232" s="38">
        <v>0</v>
      </c>
      <c r="L232" s="37">
        <v>782.97</v>
      </c>
      <c r="M232" s="37">
        <v>782.97</v>
      </c>
      <c r="N232" s="37">
        <f t="shared" si="13"/>
        <v>0</v>
      </c>
      <c r="O232" s="39">
        <f t="shared" si="14"/>
        <v>0</v>
      </c>
      <c r="P232" s="10">
        <f t="shared" si="15"/>
        <v>0</v>
      </c>
      <c r="Q232" s="40">
        <v>0</v>
      </c>
      <c r="R232" s="10">
        <f t="shared" si="16"/>
        <v>0</v>
      </c>
    </row>
    <row r="233" spans="1:18" ht="15" hidden="1" x14ac:dyDescent="0.2">
      <c r="A233" s="32">
        <v>226</v>
      </c>
      <c r="B233" s="33">
        <v>2030402</v>
      </c>
      <c r="C233" s="34" t="s">
        <v>356</v>
      </c>
      <c r="D233" s="35" t="s">
        <v>357</v>
      </c>
      <c r="E233" s="35" t="s">
        <v>363</v>
      </c>
      <c r="F233" s="35" t="s">
        <v>397</v>
      </c>
      <c r="G233" s="35" t="s">
        <v>568</v>
      </c>
      <c r="H233" s="35">
        <v>0</v>
      </c>
      <c r="I233" s="36" t="s">
        <v>32</v>
      </c>
      <c r="J233" s="37">
        <v>0</v>
      </c>
      <c r="K233" s="38">
        <v>0</v>
      </c>
      <c r="L233" s="37">
        <v>18570375.619990002</v>
      </c>
      <c r="M233" s="37">
        <v>20728617.559980001</v>
      </c>
      <c r="N233" s="37">
        <f t="shared" si="13"/>
        <v>0</v>
      </c>
      <c r="O233" s="39">
        <f t="shared" si="14"/>
        <v>2158241.9399899989</v>
      </c>
      <c r="P233" s="10">
        <f t="shared" si="15"/>
        <v>-2158241.9399899989</v>
      </c>
      <c r="Q233" s="40">
        <v>0</v>
      </c>
      <c r="R233" s="10">
        <f t="shared" si="16"/>
        <v>-2158241.9399899989</v>
      </c>
    </row>
    <row r="234" spans="1:18" ht="15" hidden="1" x14ac:dyDescent="0.2">
      <c r="A234" s="32">
        <v>227</v>
      </c>
      <c r="B234" s="33">
        <v>2030501</v>
      </c>
      <c r="C234" s="34" t="s">
        <v>356</v>
      </c>
      <c r="D234" s="35" t="s">
        <v>357</v>
      </c>
      <c r="E234" s="35" t="s">
        <v>363</v>
      </c>
      <c r="F234" s="35" t="s">
        <v>397</v>
      </c>
      <c r="G234" s="35" t="s">
        <v>568</v>
      </c>
      <c r="H234" s="35">
        <v>0</v>
      </c>
      <c r="I234" s="36" t="s">
        <v>33</v>
      </c>
      <c r="J234" s="37">
        <v>0</v>
      </c>
      <c r="K234" s="38">
        <v>3023182.68</v>
      </c>
      <c r="L234" s="37">
        <v>13041549.380000001</v>
      </c>
      <c r="M234" s="37">
        <v>10018362.380000001</v>
      </c>
      <c r="N234" s="37">
        <f t="shared" si="13"/>
        <v>4.3200000002980232</v>
      </c>
      <c r="O234" s="39">
        <f t="shared" si="14"/>
        <v>0</v>
      </c>
      <c r="P234" s="10">
        <f t="shared" si="15"/>
        <v>4.3200000002980232</v>
      </c>
      <c r="Q234" s="40">
        <v>0</v>
      </c>
      <c r="R234" s="10">
        <f t="shared" si="16"/>
        <v>4.3200000002980232</v>
      </c>
    </row>
    <row r="235" spans="1:18" ht="15" hidden="1" x14ac:dyDescent="0.2">
      <c r="A235" s="32">
        <v>228</v>
      </c>
      <c r="B235" s="33">
        <v>2030503</v>
      </c>
      <c r="C235" s="34" t="s">
        <v>356</v>
      </c>
      <c r="D235" s="35" t="s">
        <v>357</v>
      </c>
      <c r="E235" s="35" t="s">
        <v>363</v>
      </c>
      <c r="F235" s="35" t="s">
        <v>397</v>
      </c>
      <c r="G235" s="35" t="s">
        <v>568</v>
      </c>
      <c r="H235" s="35">
        <v>0</v>
      </c>
      <c r="I235" s="36" t="s">
        <v>591</v>
      </c>
      <c r="J235" s="37">
        <v>0</v>
      </c>
      <c r="K235" s="38">
        <v>0</v>
      </c>
      <c r="L235" s="37">
        <v>0</v>
      </c>
      <c r="M235" s="37">
        <v>0</v>
      </c>
      <c r="N235" s="37">
        <f t="shared" si="13"/>
        <v>0</v>
      </c>
      <c r="O235" s="39">
        <f t="shared" si="14"/>
        <v>0</v>
      </c>
      <c r="P235" s="10">
        <f t="shared" si="15"/>
        <v>0</v>
      </c>
      <c r="Q235" s="40">
        <v>0</v>
      </c>
      <c r="R235" s="10">
        <f t="shared" si="16"/>
        <v>0</v>
      </c>
    </row>
    <row r="236" spans="1:18" ht="15" hidden="1" x14ac:dyDescent="0.2">
      <c r="A236" s="32">
        <v>229</v>
      </c>
      <c r="B236" s="33">
        <v>2030504</v>
      </c>
      <c r="C236" s="34" t="s">
        <v>356</v>
      </c>
      <c r="D236" s="35" t="s">
        <v>357</v>
      </c>
      <c r="E236" s="35" t="s">
        <v>363</v>
      </c>
      <c r="F236" s="35" t="s">
        <v>397</v>
      </c>
      <c r="G236" s="35" t="s">
        <v>592</v>
      </c>
      <c r="H236" s="35">
        <v>0</v>
      </c>
      <c r="I236" s="36" t="s">
        <v>34</v>
      </c>
      <c r="J236" s="37">
        <v>0</v>
      </c>
      <c r="K236" s="38">
        <v>2641.03</v>
      </c>
      <c r="L236" s="37">
        <v>48108.22</v>
      </c>
      <c r="M236" s="37">
        <v>45467.15</v>
      </c>
      <c r="N236" s="37">
        <f t="shared" si="13"/>
        <v>4.0000000000873115E-2</v>
      </c>
      <c r="O236" s="39">
        <f t="shared" si="14"/>
        <v>0</v>
      </c>
      <c r="P236" s="10">
        <f t="shared" si="15"/>
        <v>4.0000000000873115E-2</v>
      </c>
      <c r="Q236" s="40">
        <v>0</v>
      </c>
      <c r="R236" s="10">
        <f t="shared" si="16"/>
        <v>4.0000000000873115E-2</v>
      </c>
    </row>
    <row r="237" spans="1:18" ht="15" hidden="1" x14ac:dyDescent="0.2">
      <c r="A237" s="32">
        <v>230</v>
      </c>
      <c r="B237" s="33">
        <v>2040101</v>
      </c>
      <c r="C237" s="34" t="s">
        <v>356</v>
      </c>
      <c r="D237" s="35" t="s">
        <v>357</v>
      </c>
      <c r="E237" s="35" t="s">
        <v>363</v>
      </c>
      <c r="F237" s="35" t="s">
        <v>35</v>
      </c>
      <c r="G237" s="35" t="s">
        <v>35</v>
      </c>
      <c r="H237" s="35">
        <v>0</v>
      </c>
      <c r="I237" s="36" t="s">
        <v>35</v>
      </c>
      <c r="J237" s="37">
        <v>0</v>
      </c>
      <c r="K237" s="38">
        <v>1935996.78</v>
      </c>
      <c r="L237" s="37">
        <v>1489504.98</v>
      </c>
      <c r="M237" s="37">
        <v>32607.360000000001</v>
      </c>
      <c r="N237" s="37">
        <f t="shared" si="13"/>
        <v>0</v>
      </c>
      <c r="O237" s="39">
        <f t="shared" si="14"/>
        <v>479099.16000000015</v>
      </c>
      <c r="P237" s="10">
        <f t="shared" si="15"/>
        <v>-479099.16000000015</v>
      </c>
      <c r="Q237" s="40">
        <v>0</v>
      </c>
      <c r="R237" s="10">
        <f t="shared" si="16"/>
        <v>-479099.16000000015</v>
      </c>
    </row>
    <row r="238" spans="1:18" ht="15" hidden="1" x14ac:dyDescent="0.2">
      <c r="A238" s="32">
        <v>231</v>
      </c>
      <c r="B238" s="33">
        <v>2040104</v>
      </c>
      <c r="C238" s="34" t="s">
        <v>356</v>
      </c>
      <c r="D238" s="35" t="s">
        <v>357</v>
      </c>
      <c r="E238" s="35" t="s">
        <v>448</v>
      </c>
      <c r="F238" s="35" t="s">
        <v>593</v>
      </c>
      <c r="G238" s="35" t="s">
        <v>594</v>
      </c>
      <c r="H238" s="35">
        <v>0</v>
      </c>
      <c r="I238" s="36" t="s">
        <v>36</v>
      </c>
      <c r="J238" s="37">
        <v>0</v>
      </c>
      <c r="K238" s="38">
        <v>7202348</v>
      </c>
      <c r="L238" s="37">
        <v>575095</v>
      </c>
      <c r="M238" s="37">
        <v>0</v>
      </c>
      <c r="N238" s="37">
        <f t="shared" si="13"/>
        <v>0</v>
      </c>
      <c r="O238" s="39">
        <f t="shared" si="14"/>
        <v>6627253</v>
      </c>
      <c r="P238" s="10">
        <f t="shared" si="15"/>
        <v>-6627253</v>
      </c>
      <c r="Q238" s="40">
        <v>0</v>
      </c>
      <c r="R238" s="10">
        <f t="shared" si="16"/>
        <v>-6627253</v>
      </c>
    </row>
    <row r="239" spans="1:18" ht="15" hidden="1" x14ac:dyDescent="0.2">
      <c r="A239" s="32">
        <v>232</v>
      </c>
      <c r="B239" s="33">
        <v>2040105</v>
      </c>
      <c r="C239" s="34" t="s">
        <v>356</v>
      </c>
      <c r="D239" s="35" t="s">
        <v>357</v>
      </c>
      <c r="E239" s="35" t="s">
        <v>363</v>
      </c>
      <c r="F239" s="35" t="s">
        <v>397</v>
      </c>
      <c r="G239" s="35" t="s">
        <v>595</v>
      </c>
      <c r="H239" s="35">
        <v>0</v>
      </c>
      <c r="I239" s="36" t="s">
        <v>596</v>
      </c>
      <c r="J239" s="37">
        <v>0</v>
      </c>
      <c r="K239" s="38">
        <v>477954.7255</v>
      </c>
      <c r="L239" s="37">
        <v>271568.00899999996</v>
      </c>
      <c r="M239" s="37">
        <v>2133.33</v>
      </c>
      <c r="N239" s="37">
        <f t="shared" si="13"/>
        <v>0</v>
      </c>
      <c r="O239" s="39">
        <f t="shared" si="14"/>
        <v>208520.04650000005</v>
      </c>
      <c r="P239" s="10">
        <f t="shared" si="15"/>
        <v>-208520.04650000005</v>
      </c>
      <c r="Q239" s="40">
        <v>0</v>
      </c>
      <c r="R239" s="10">
        <f t="shared" si="16"/>
        <v>-208520.04650000005</v>
      </c>
    </row>
    <row r="240" spans="1:18" ht="15" hidden="1" x14ac:dyDescent="0.2">
      <c r="A240" s="32">
        <v>233</v>
      </c>
      <c r="B240" s="33">
        <v>2040106</v>
      </c>
      <c r="C240" s="34" t="s">
        <v>356</v>
      </c>
      <c r="D240" s="35" t="s">
        <v>357</v>
      </c>
      <c r="E240" s="35" t="s">
        <v>446</v>
      </c>
      <c r="F240" s="35" t="s">
        <v>597</v>
      </c>
      <c r="G240" s="35" t="s">
        <v>598</v>
      </c>
      <c r="H240" s="35">
        <v>0</v>
      </c>
      <c r="I240" s="36" t="s">
        <v>37</v>
      </c>
      <c r="J240" s="37">
        <v>0</v>
      </c>
      <c r="K240" s="38">
        <v>4725578.08</v>
      </c>
      <c r="L240" s="37">
        <v>2026644.8800000001</v>
      </c>
      <c r="M240" s="37">
        <v>0</v>
      </c>
      <c r="N240" s="37">
        <f t="shared" si="13"/>
        <v>0</v>
      </c>
      <c r="O240" s="39">
        <f t="shared" si="14"/>
        <v>2698933.2</v>
      </c>
      <c r="P240" s="10">
        <f t="shared" si="15"/>
        <v>-2698933.2</v>
      </c>
      <c r="Q240" s="40">
        <v>0</v>
      </c>
      <c r="R240" s="10">
        <f t="shared" si="16"/>
        <v>-2698933.2</v>
      </c>
    </row>
    <row r="241" spans="1:18" ht="15" hidden="1" x14ac:dyDescent="0.2">
      <c r="A241" s="32">
        <v>234</v>
      </c>
      <c r="B241" s="33">
        <v>2040108</v>
      </c>
      <c r="C241" s="34" t="s">
        <v>356</v>
      </c>
      <c r="D241" s="35" t="s">
        <v>357</v>
      </c>
      <c r="E241" s="35" t="s">
        <v>448</v>
      </c>
      <c r="F241" s="35" t="s">
        <v>599</v>
      </c>
      <c r="G241" s="35" t="s">
        <v>38</v>
      </c>
      <c r="H241" s="35">
        <v>0</v>
      </c>
      <c r="I241" s="36" t="s">
        <v>38</v>
      </c>
      <c r="J241" s="37">
        <v>0</v>
      </c>
      <c r="K241" s="38">
        <v>119728.16</v>
      </c>
      <c r="L241" s="37">
        <v>0</v>
      </c>
      <c r="M241" s="37">
        <v>0</v>
      </c>
      <c r="N241" s="37">
        <f t="shared" si="13"/>
        <v>0</v>
      </c>
      <c r="O241" s="39">
        <f t="shared" si="14"/>
        <v>119728.16</v>
      </c>
      <c r="P241" s="10">
        <f t="shared" si="15"/>
        <v>-119728.16</v>
      </c>
      <c r="Q241" s="40">
        <v>0</v>
      </c>
      <c r="R241" s="10">
        <f t="shared" si="16"/>
        <v>-119728.16</v>
      </c>
    </row>
    <row r="242" spans="1:18" ht="15" x14ac:dyDescent="0.2">
      <c r="A242" s="32">
        <v>235</v>
      </c>
      <c r="B242" s="33">
        <v>2040110</v>
      </c>
      <c r="C242" s="34" t="s">
        <v>356</v>
      </c>
      <c r="D242" s="35" t="s">
        <v>357</v>
      </c>
      <c r="E242" s="35" t="s">
        <v>448</v>
      </c>
      <c r="F242" s="35" t="s">
        <v>600</v>
      </c>
      <c r="G242" s="35" t="s">
        <v>601</v>
      </c>
      <c r="H242" s="35">
        <v>0</v>
      </c>
      <c r="I242" s="36" t="s">
        <v>39</v>
      </c>
      <c r="J242" s="37">
        <v>0</v>
      </c>
      <c r="K242" s="38">
        <v>468881</v>
      </c>
      <c r="L242" s="37">
        <v>0</v>
      </c>
      <c r="M242" s="37">
        <v>0</v>
      </c>
      <c r="N242" s="37">
        <f t="shared" si="13"/>
        <v>0</v>
      </c>
      <c r="O242" s="39">
        <f t="shared" si="14"/>
        <v>468881</v>
      </c>
      <c r="P242" s="10">
        <f t="shared" si="15"/>
        <v>-468881</v>
      </c>
      <c r="Q242" s="40">
        <v>0</v>
      </c>
      <c r="R242" s="10">
        <f t="shared" si="16"/>
        <v>-468881</v>
      </c>
    </row>
    <row r="243" spans="1:18" ht="15" hidden="1" x14ac:dyDescent="0.2">
      <c r="A243" s="32">
        <v>236</v>
      </c>
      <c r="B243" s="33">
        <v>2040111</v>
      </c>
      <c r="C243" s="34" t="s">
        <v>356</v>
      </c>
      <c r="D243" s="35" t="s">
        <v>357</v>
      </c>
      <c r="E243" s="35" t="s">
        <v>363</v>
      </c>
      <c r="F243" s="35" t="s">
        <v>35</v>
      </c>
      <c r="G243" s="35" t="s">
        <v>602</v>
      </c>
      <c r="H243" s="35">
        <v>0</v>
      </c>
      <c r="I243" s="36" t="s">
        <v>40</v>
      </c>
      <c r="J243" s="37">
        <v>0</v>
      </c>
      <c r="K243" s="38">
        <v>172148</v>
      </c>
      <c r="L243" s="37">
        <v>179549.43</v>
      </c>
      <c r="M243" s="37">
        <v>0</v>
      </c>
      <c r="N243" s="37">
        <f t="shared" si="13"/>
        <v>7401.429999999993</v>
      </c>
      <c r="O243" s="39">
        <f t="shared" si="14"/>
        <v>0</v>
      </c>
      <c r="P243" s="10">
        <f t="shared" si="15"/>
        <v>7401.429999999993</v>
      </c>
      <c r="Q243" s="40">
        <v>0</v>
      </c>
      <c r="R243" s="10">
        <f t="shared" si="16"/>
        <v>7401.429999999993</v>
      </c>
    </row>
    <row r="244" spans="1:18" ht="15" hidden="1" x14ac:dyDescent="0.2">
      <c r="A244" s="32">
        <v>237</v>
      </c>
      <c r="B244" s="33">
        <v>2040501</v>
      </c>
      <c r="C244" s="34" t="s">
        <v>356</v>
      </c>
      <c r="D244" s="35" t="s">
        <v>357</v>
      </c>
      <c r="E244" s="35" t="s">
        <v>448</v>
      </c>
      <c r="F244" s="35" t="s">
        <v>449</v>
      </c>
      <c r="G244" s="35" t="s">
        <v>449</v>
      </c>
      <c r="H244" s="35">
        <v>0</v>
      </c>
      <c r="I244" s="36" t="s">
        <v>603</v>
      </c>
      <c r="J244" s="37">
        <v>0</v>
      </c>
      <c r="K244" s="38">
        <v>18061.800001000018</v>
      </c>
      <c r="L244" s="37">
        <v>0</v>
      </c>
      <c r="M244" s="37">
        <v>868953.69000000006</v>
      </c>
      <c r="N244" s="37">
        <f t="shared" si="13"/>
        <v>0</v>
      </c>
      <c r="O244" s="39">
        <f t="shared" si="14"/>
        <v>887015.49000100011</v>
      </c>
      <c r="P244" s="10">
        <f t="shared" si="15"/>
        <v>-887015.49000100011</v>
      </c>
      <c r="Q244" s="40">
        <v>0</v>
      </c>
      <c r="R244" s="10">
        <f t="shared" si="16"/>
        <v>-887015.49000100011</v>
      </c>
    </row>
    <row r="245" spans="1:18" ht="15" hidden="1" x14ac:dyDescent="0.2">
      <c r="A245" s="32">
        <v>238</v>
      </c>
      <c r="B245" s="33">
        <v>2040601</v>
      </c>
      <c r="C245" s="34" t="s">
        <v>356</v>
      </c>
      <c r="D245" s="35" t="s">
        <v>357</v>
      </c>
      <c r="E245" s="35" t="s">
        <v>448</v>
      </c>
      <c r="F245" s="35" t="s">
        <v>449</v>
      </c>
      <c r="G245" s="35" t="s">
        <v>449</v>
      </c>
      <c r="H245" s="35">
        <v>0</v>
      </c>
      <c r="I245" s="36" t="s">
        <v>604</v>
      </c>
      <c r="J245" s="37">
        <v>0</v>
      </c>
      <c r="K245" s="38">
        <v>32323</v>
      </c>
      <c r="L245" s="37">
        <v>19316</v>
      </c>
      <c r="M245" s="37">
        <v>0</v>
      </c>
      <c r="N245" s="37">
        <f t="shared" si="13"/>
        <v>0</v>
      </c>
      <c r="O245" s="39">
        <f t="shared" si="14"/>
        <v>13007</v>
      </c>
      <c r="P245" s="10">
        <f t="shared" si="15"/>
        <v>-13007</v>
      </c>
      <c r="Q245" s="40">
        <v>0</v>
      </c>
      <c r="R245" s="10">
        <f t="shared" si="16"/>
        <v>-13007</v>
      </c>
    </row>
    <row r="246" spans="1:18" ht="15" hidden="1" x14ac:dyDescent="0.2">
      <c r="A246" s="32">
        <v>239</v>
      </c>
      <c r="B246" s="33">
        <v>2040602</v>
      </c>
      <c r="C246" s="34" t="s">
        <v>356</v>
      </c>
      <c r="D246" s="35" t="s">
        <v>357</v>
      </c>
      <c r="E246" s="35" t="s">
        <v>448</v>
      </c>
      <c r="F246" s="35" t="s">
        <v>449</v>
      </c>
      <c r="G246" s="35" t="s">
        <v>449</v>
      </c>
      <c r="H246" s="35">
        <v>0</v>
      </c>
      <c r="I246" s="36" t="s">
        <v>605</v>
      </c>
      <c r="J246" s="37">
        <v>0</v>
      </c>
      <c r="K246" s="38">
        <v>78808.990000000005</v>
      </c>
      <c r="L246" s="37">
        <v>34023</v>
      </c>
      <c r="M246" s="37">
        <v>0</v>
      </c>
      <c r="N246" s="37">
        <f t="shared" si="13"/>
        <v>0</v>
      </c>
      <c r="O246" s="39">
        <f t="shared" si="14"/>
        <v>44785.990000000005</v>
      </c>
      <c r="P246" s="10">
        <f t="shared" si="15"/>
        <v>-44785.990000000005</v>
      </c>
      <c r="Q246" s="40">
        <v>0</v>
      </c>
      <c r="R246" s="10">
        <f t="shared" si="16"/>
        <v>-44785.990000000005</v>
      </c>
    </row>
    <row r="247" spans="1:18" ht="15" hidden="1" x14ac:dyDescent="0.2">
      <c r="A247" s="32">
        <v>240</v>
      </c>
      <c r="B247" s="33">
        <v>2040603</v>
      </c>
      <c r="C247" s="34" t="s">
        <v>356</v>
      </c>
      <c r="D247" s="35" t="s">
        <v>357</v>
      </c>
      <c r="E247" s="35" t="s">
        <v>448</v>
      </c>
      <c r="F247" s="35" t="s">
        <v>449</v>
      </c>
      <c r="G247" s="35" t="s">
        <v>449</v>
      </c>
      <c r="H247" s="35">
        <v>0</v>
      </c>
      <c r="I247" s="36" t="s">
        <v>606</v>
      </c>
      <c r="J247" s="37">
        <v>0</v>
      </c>
      <c r="K247" s="38">
        <v>223604</v>
      </c>
      <c r="L247" s="37">
        <v>70968</v>
      </c>
      <c r="M247" s="37">
        <v>0</v>
      </c>
      <c r="N247" s="37">
        <f t="shared" si="13"/>
        <v>0</v>
      </c>
      <c r="O247" s="39">
        <f t="shared" si="14"/>
        <v>152636</v>
      </c>
      <c r="P247" s="10">
        <f t="shared" si="15"/>
        <v>-152636</v>
      </c>
      <c r="Q247" s="40">
        <v>0</v>
      </c>
      <c r="R247" s="10">
        <f t="shared" si="16"/>
        <v>-152636</v>
      </c>
    </row>
    <row r="248" spans="1:18" ht="15" hidden="1" x14ac:dyDescent="0.2">
      <c r="A248" s="32">
        <v>241</v>
      </c>
      <c r="B248" s="33">
        <v>2040604</v>
      </c>
      <c r="C248" s="34" t="s">
        <v>356</v>
      </c>
      <c r="D248" s="35" t="s">
        <v>357</v>
      </c>
      <c r="E248" s="35" t="s">
        <v>448</v>
      </c>
      <c r="F248" s="35" t="s">
        <v>449</v>
      </c>
      <c r="G248" s="35" t="s">
        <v>449</v>
      </c>
      <c r="H248" s="35">
        <v>0</v>
      </c>
      <c r="I248" s="36" t="s">
        <v>607</v>
      </c>
      <c r="J248" s="37">
        <v>0</v>
      </c>
      <c r="K248" s="38">
        <v>223604</v>
      </c>
      <c r="L248" s="37">
        <v>223604</v>
      </c>
      <c r="M248" s="37">
        <v>0</v>
      </c>
      <c r="N248" s="37">
        <f t="shared" si="13"/>
        <v>0</v>
      </c>
      <c r="O248" s="39">
        <f t="shared" si="14"/>
        <v>0</v>
      </c>
      <c r="P248" s="10">
        <f t="shared" si="15"/>
        <v>0</v>
      </c>
      <c r="Q248" s="40">
        <v>0</v>
      </c>
      <c r="R248" s="10">
        <f t="shared" si="16"/>
        <v>0</v>
      </c>
    </row>
    <row r="249" spans="1:18" ht="15" hidden="1" x14ac:dyDescent="0.2">
      <c r="A249" s="32">
        <v>242</v>
      </c>
      <c r="B249" s="33">
        <v>2040605</v>
      </c>
      <c r="C249" s="34" t="s">
        <v>356</v>
      </c>
      <c r="D249" s="35" t="s">
        <v>357</v>
      </c>
      <c r="E249" s="35" t="s">
        <v>448</v>
      </c>
      <c r="F249" s="35" t="s">
        <v>449</v>
      </c>
      <c r="G249" s="35" t="s">
        <v>449</v>
      </c>
      <c r="H249" s="35">
        <v>0</v>
      </c>
      <c r="I249" s="36" t="s">
        <v>608</v>
      </c>
      <c r="J249" s="37">
        <v>0</v>
      </c>
      <c r="K249" s="38">
        <v>106838</v>
      </c>
      <c r="L249" s="37">
        <v>34089</v>
      </c>
      <c r="M249" s="37">
        <v>0</v>
      </c>
      <c r="N249" s="37">
        <f t="shared" si="13"/>
        <v>0</v>
      </c>
      <c r="O249" s="39">
        <f t="shared" si="14"/>
        <v>72749</v>
      </c>
      <c r="P249" s="10">
        <f t="shared" si="15"/>
        <v>-72749</v>
      </c>
      <c r="Q249" s="40">
        <v>0</v>
      </c>
      <c r="R249" s="10">
        <f t="shared" si="16"/>
        <v>-72749</v>
      </c>
    </row>
    <row r="250" spans="1:18" ht="15" hidden="1" x14ac:dyDescent="0.2">
      <c r="A250" s="32">
        <v>243</v>
      </c>
      <c r="B250" s="33">
        <v>2040606</v>
      </c>
      <c r="C250" s="34" t="s">
        <v>356</v>
      </c>
      <c r="D250" s="35" t="s">
        <v>357</v>
      </c>
      <c r="E250" s="35" t="s">
        <v>448</v>
      </c>
      <c r="F250" s="35" t="s">
        <v>449</v>
      </c>
      <c r="G250" s="35" t="s">
        <v>449</v>
      </c>
      <c r="H250" s="35">
        <v>0</v>
      </c>
      <c r="I250" s="36" t="s">
        <v>609</v>
      </c>
      <c r="J250" s="37">
        <v>0</v>
      </c>
      <c r="K250" s="38">
        <v>106838</v>
      </c>
      <c r="L250" s="37">
        <v>34083</v>
      </c>
      <c r="M250" s="37">
        <v>0</v>
      </c>
      <c r="N250" s="37">
        <f t="shared" si="13"/>
        <v>0</v>
      </c>
      <c r="O250" s="39">
        <f t="shared" si="14"/>
        <v>72755</v>
      </c>
      <c r="P250" s="10">
        <f t="shared" si="15"/>
        <v>-72755</v>
      </c>
      <c r="Q250" s="40">
        <v>0</v>
      </c>
      <c r="R250" s="10">
        <f t="shared" si="16"/>
        <v>-72755</v>
      </c>
    </row>
    <row r="251" spans="1:18" ht="15" hidden="1" x14ac:dyDescent="0.2">
      <c r="A251" s="32">
        <v>244</v>
      </c>
      <c r="B251" s="33">
        <v>2040607</v>
      </c>
      <c r="C251" s="34" t="s">
        <v>356</v>
      </c>
      <c r="D251" s="35" t="s">
        <v>357</v>
      </c>
      <c r="E251" s="35" t="s">
        <v>448</v>
      </c>
      <c r="F251" s="35" t="s">
        <v>449</v>
      </c>
      <c r="G251" s="35" t="s">
        <v>449</v>
      </c>
      <c r="H251" s="35">
        <v>0</v>
      </c>
      <c r="I251" s="36" t="s">
        <v>610</v>
      </c>
      <c r="J251" s="37">
        <v>0</v>
      </c>
      <c r="K251" s="38">
        <v>252406</v>
      </c>
      <c r="L251" s="37">
        <v>82308</v>
      </c>
      <c r="M251" s="37">
        <v>0</v>
      </c>
      <c r="N251" s="37">
        <f t="shared" si="13"/>
        <v>0</v>
      </c>
      <c r="O251" s="39">
        <f t="shared" si="14"/>
        <v>170098</v>
      </c>
      <c r="P251" s="10">
        <f t="shared" si="15"/>
        <v>-170098</v>
      </c>
      <c r="Q251" s="40">
        <v>0</v>
      </c>
      <c r="R251" s="10">
        <f t="shared" si="16"/>
        <v>-170098</v>
      </c>
    </row>
    <row r="252" spans="1:18" ht="15" hidden="1" x14ac:dyDescent="0.2">
      <c r="A252" s="32">
        <v>245</v>
      </c>
      <c r="B252" s="33">
        <v>2040608</v>
      </c>
      <c r="C252" s="34" t="s">
        <v>356</v>
      </c>
      <c r="D252" s="35" t="s">
        <v>357</v>
      </c>
      <c r="E252" s="35" t="s">
        <v>448</v>
      </c>
      <c r="F252" s="35" t="s">
        <v>449</v>
      </c>
      <c r="G252" s="35" t="s">
        <v>449</v>
      </c>
      <c r="H252" s="35">
        <v>0</v>
      </c>
      <c r="I252" s="36" t="s">
        <v>611</v>
      </c>
      <c r="J252" s="37">
        <v>0</v>
      </c>
      <c r="K252" s="38">
        <v>123516.69</v>
      </c>
      <c r="L252" s="37">
        <v>39084</v>
      </c>
      <c r="M252" s="37">
        <v>0</v>
      </c>
      <c r="N252" s="37">
        <f t="shared" si="13"/>
        <v>0</v>
      </c>
      <c r="O252" s="39">
        <f t="shared" si="14"/>
        <v>84432.69</v>
      </c>
      <c r="P252" s="10">
        <f t="shared" si="15"/>
        <v>-84432.69</v>
      </c>
      <c r="Q252" s="40">
        <v>0</v>
      </c>
      <c r="R252" s="10">
        <f t="shared" si="16"/>
        <v>-84432.69</v>
      </c>
    </row>
    <row r="253" spans="1:18" ht="15" hidden="1" x14ac:dyDescent="0.2">
      <c r="A253" s="32">
        <v>246</v>
      </c>
      <c r="B253" s="33">
        <v>2040609</v>
      </c>
      <c r="C253" s="34" t="s">
        <v>356</v>
      </c>
      <c r="D253" s="35" t="s">
        <v>357</v>
      </c>
      <c r="E253" s="35" t="s">
        <v>448</v>
      </c>
      <c r="F253" s="35" t="s">
        <v>449</v>
      </c>
      <c r="G253" s="35" t="s">
        <v>449</v>
      </c>
      <c r="H253" s="35">
        <v>0</v>
      </c>
      <c r="I253" s="36" t="s">
        <v>612</v>
      </c>
      <c r="J253" s="37">
        <v>0</v>
      </c>
      <c r="K253" s="38">
        <v>160715</v>
      </c>
      <c r="L253" s="37">
        <v>50568.03</v>
      </c>
      <c r="M253" s="37">
        <v>0</v>
      </c>
      <c r="N253" s="37">
        <f t="shared" si="13"/>
        <v>0</v>
      </c>
      <c r="O253" s="39">
        <f t="shared" si="14"/>
        <v>110146.97</v>
      </c>
      <c r="P253" s="10">
        <f t="shared" si="15"/>
        <v>-110146.97</v>
      </c>
      <c r="Q253" s="40">
        <v>0</v>
      </c>
      <c r="R253" s="10">
        <f t="shared" si="16"/>
        <v>-110146.97</v>
      </c>
    </row>
    <row r="254" spans="1:18" ht="15" hidden="1" x14ac:dyDescent="0.2">
      <c r="A254" s="32">
        <v>247</v>
      </c>
      <c r="B254" s="33">
        <v>2040610</v>
      </c>
      <c r="C254" s="34" t="s">
        <v>356</v>
      </c>
      <c r="D254" s="35" t="s">
        <v>357</v>
      </c>
      <c r="E254" s="35" t="s">
        <v>448</v>
      </c>
      <c r="F254" s="35" t="s">
        <v>449</v>
      </c>
      <c r="G254" s="35" t="s">
        <v>449</v>
      </c>
      <c r="H254" s="35">
        <v>0</v>
      </c>
      <c r="I254" s="36" t="s">
        <v>613</v>
      </c>
      <c r="J254" s="37">
        <v>13225</v>
      </c>
      <c r="K254" s="38">
        <v>0</v>
      </c>
      <c r="L254" s="37">
        <v>54929.590000000004</v>
      </c>
      <c r="M254" s="37">
        <v>202147</v>
      </c>
      <c r="N254" s="37">
        <f t="shared" si="13"/>
        <v>0</v>
      </c>
      <c r="O254" s="39">
        <f t="shared" si="14"/>
        <v>133992.41</v>
      </c>
      <c r="P254" s="10">
        <f t="shared" si="15"/>
        <v>-133992.41</v>
      </c>
      <c r="Q254" s="40">
        <v>0</v>
      </c>
      <c r="R254" s="10">
        <f t="shared" si="16"/>
        <v>-133992.41</v>
      </c>
    </row>
    <row r="255" spans="1:18" ht="15" hidden="1" x14ac:dyDescent="0.2">
      <c r="A255" s="32">
        <v>248</v>
      </c>
      <c r="B255" s="33">
        <v>2040611</v>
      </c>
      <c r="C255" s="34" t="s">
        <v>356</v>
      </c>
      <c r="D255" s="35" t="s">
        <v>357</v>
      </c>
      <c r="E255" s="35" t="s">
        <v>448</v>
      </c>
      <c r="F255" s="35" t="s">
        <v>449</v>
      </c>
      <c r="G255" s="35" t="s">
        <v>449</v>
      </c>
      <c r="H255" s="35">
        <v>0</v>
      </c>
      <c r="I255" s="36" t="s">
        <v>614</v>
      </c>
      <c r="J255" s="37">
        <v>0</v>
      </c>
      <c r="K255" s="38">
        <v>0</v>
      </c>
      <c r="L255" s="37">
        <v>0</v>
      </c>
      <c r="M255" s="37">
        <v>0</v>
      </c>
      <c r="N255" s="37">
        <f t="shared" si="13"/>
        <v>0</v>
      </c>
      <c r="O255" s="39">
        <f t="shared" si="14"/>
        <v>0</v>
      </c>
      <c r="P255" s="10">
        <f t="shared" si="15"/>
        <v>0</v>
      </c>
      <c r="Q255" s="40">
        <v>0</v>
      </c>
      <c r="R255" s="10">
        <f t="shared" si="16"/>
        <v>0</v>
      </c>
    </row>
    <row r="256" spans="1:18" ht="15" hidden="1" x14ac:dyDescent="0.2">
      <c r="A256" s="32">
        <v>249</v>
      </c>
      <c r="B256" s="33">
        <v>2040612</v>
      </c>
      <c r="C256" s="34" t="s">
        <v>356</v>
      </c>
      <c r="D256" s="35" t="s">
        <v>357</v>
      </c>
      <c r="E256" s="35" t="s">
        <v>448</v>
      </c>
      <c r="F256" s="35" t="s">
        <v>449</v>
      </c>
      <c r="G256" s="35" t="s">
        <v>449</v>
      </c>
      <c r="H256" s="35">
        <v>0</v>
      </c>
      <c r="I256" s="36" t="s">
        <v>615</v>
      </c>
      <c r="J256" s="37">
        <v>0</v>
      </c>
      <c r="K256" s="38">
        <v>0</v>
      </c>
      <c r="L256" s="37">
        <v>0</v>
      </c>
      <c r="M256" s="37">
        <v>0</v>
      </c>
      <c r="N256" s="37">
        <f t="shared" si="13"/>
        <v>0</v>
      </c>
      <c r="O256" s="39">
        <f t="shared" si="14"/>
        <v>0</v>
      </c>
      <c r="P256" s="10">
        <f t="shared" si="15"/>
        <v>0</v>
      </c>
      <c r="Q256" s="40">
        <v>0</v>
      </c>
      <c r="R256" s="10">
        <f t="shared" si="16"/>
        <v>0</v>
      </c>
    </row>
    <row r="257" spans="1:18" ht="15" hidden="1" x14ac:dyDescent="0.2">
      <c r="A257" s="32">
        <v>250</v>
      </c>
      <c r="B257" s="33">
        <v>2040613</v>
      </c>
      <c r="C257" s="34" t="s">
        <v>356</v>
      </c>
      <c r="D257" s="35" t="s">
        <v>357</v>
      </c>
      <c r="E257" s="35" t="s">
        <v>448</v>
      </c>
      <c r="F257" s="35" t="s">
        <v>449</v>
      </c>
      <c r="G257" s="35" t="s">
        <v>449</v>
      </c>
      <c r="H257" s="35">
        <v>0</v>
      </c>
      <c r="I257" s="36" t="s">
        <v>616</v>
      </c>
      <c r="J257" s="37">
        <v>0</v>
      </c>
      <c r="K257" s="38">
        <v>0</v>
      </c>
      <c r="L257" s="37">
        <v>0</v>
      </c>
      <c r="M257" s="37">
        <v>0</v>
      </c>
      <c r="N257" s="37">
        <f t="shared" si="13"/>
        <v>0</v>
      </c>
      <c r="O257" s="39">
        <f t="shared" si="14"/>
        <v>0</v>
      </c>
      <c r="P257" s="10">
        <f t="shared" si="15"/>
        <v>0</v>
      </c>
      <c r="Q257" s="40">
        <v>0</v>
      </c>
      <c r="R257" s="10">
        <f t="shared" si="16"/>
        <v>0</v>
      </c>
    </row>
    <row r="258" spans="1:18" ht="15" hidden="1" x14ac:dyDescent="0.2">
      <c r="A258" s="32">
        <v>251</v>
      </c>
      <c r="B258" s="33">
        <v>2050801</v>
      </c>
      <c r="C258" s="34" t="s">
        <v>356</v>
      </c>
      <c r="D258" s="35" t="s">
        <v>357</v>
      </c>
      <c r="E258" s="35" t="s">
        <v>363</v>
      </c>
      <c r="F258" s="35" t="s">
        <v>397</v>
      </c>
      <c r="G258" s="35" t="s">
        <v>398</v>
      </c>
      <c r="H258" s="35">
        <v>0</v>
      </c>
      <c r="I258" s="36" t="s">
        <v>60</v>
      </c>
      <c r="J258" s="37">
        <v>0</v>
      </c>
      <c r="K258" s="38">
        <v>4544906.49</v>
      </c>
      <c r="L258" s="37">
        <v>1764843</v>
      </c>
      <c r="M258" s="37">
        <v>0</v>
      </c>
      <c r="N258" s="37">
        <f t="shared" si="13"/>
        <v>0</v>
      </c>
      <c r="O258" s="39">
        <f t="shared" si="14"/>
        <v>2780063.49</v>
      </c>
      <c r="P258" s="10">
        <f t="shared" si="15"/>
        <v>-2780063.49</v>
      </c>
      <c r="Q258" s="40">
        <v>0</v>
      </c>
      <c r="R258" s="10">
        <f t="shared" si="16"/>
        <v>-2780063.49</v>
      </c>
    </row>
    <row r="259" spans="1:18" ht="15" hidden="1" x14ac:dyDescent="0.2">
      <c r="A259" s="32">
        <v>252</v>
      </c>
      <c r="B259" s="33">
        <v>2050802</v>
      </c>
      <c r="C259" s="34" t="s">
        <v>356</v>
      </c>
      <c r="D259" s="35" t="s">
        <v>357</v>
      </c>
      <c r="E259" s="35" t="s">
        <v>363</v>
      </c>
      <c r="F259" s="35" t="s">
        <v>397</v>
      </c>
      <c r="G259" s="35" t="s">
        <v>398</v>
      </c>
      <c r="H259" s="35">
        <v>0</v>
      </c>
      <c r="I259" s="36" t="s">
        <v>61</v>
      </c>
      <c r="J259" s="37">
        <v>0</v>
      </c>
      <c r="K259" s="38">
        <v>1943047.9100000001</v>
      </c>
      <c r="L259" s="37">
        <v>721677.73</v>
      </c>
      <c r="M259" s="37">
        <v>13246</v>
      </c>
      <c r="N259" s="37">
        <f t="shared" si="13"/>
        <v>0</v>
      </c>
      <c r="O259" s="39">
        <f t="shared" si="14"/>
        <v>1234616.1800000002</v>
      </c>
      <c r="P259" s="10">
        <f t="shared" si="15"/>
        <v>-1234616.1800000002</v>
      </c>
      <c r="Q259" s="40">
        <v>0</v>
      </c>
      <c r="R259" s="10">
        <f t="shared" si="16"/>
        <v>-1234616.1800000002</v>
      </c>
    </row>
    <row r="260" spans="1:18" ht="15" hidden="1" x14ac:dyDescent="0.2">
      <c r="A260" s="32">
        <v>253</v>
      </c>
      <c r="B260" s="33">
        <v>2050803</v>
      </c>
      <c r="C260" s="34" t="s">
        <v>356</v>
      </c>
      <c r="D260" s="35" t="s">
        <v>357</v>
      </c>
      <c r="E260" s="35" t="s">
        <v>363</v>
      </c>
      <c r="F260" s="35" t="s">
        <v>397</v>
      </c>
      <c r="G260" s="35" t="s">
        <v>398</v>
      </c>
      <c r="H260" s="35">
        <v>0</v>
      </c>
      <c r="I260" s="36" t="s">
        <v>62</v>
      </c>
      <c r="J260" s="37">
        <v>0</v>
      </c>
      <c r="K260" s="38">
        <v>1050000</v>
      </c>
      <c r="L260" s="37">
        <v>1049495</v>
      </c>
      <c r="M260" s="37">
        <v>0</v>
      </c>
      <c r="N260" s="37">
        <f t="shared" si="13"/>
        <v>0</v>
      </c>
      <c r="O260" s="39">
        <f t="shared" si="14"/>
        <v>505</v>
      </c>
      <c r="P260" s="10">
        <f t="shared" si="15"/>
        <v>-505</v>
      </c>
      <c r="Q260" s="40">
        <v>0</v>
      </c>
      <c r="R260" s="10">
        <f t="shared" si="16"/>
        <v>-505</v>
      </c>
    </row>
    <row r="261" spans="1:18" ht="15" hidden="1" x14ac:dyDescent="0.2">
      <c r="A261" s="32">
        <v>254</v>
      </c>
      <c r="B261" s="33">
        <v>2060101</v>
      </c>
      <c r="C261" s="34" t="s">
        <v>356</v>
      </c>
      <c r="D261" s="35" t="s">
        <v>357</v>
      </c>
      <c r="E261" s="35" t="s">
        <v>617</v>
      </c>
      <c r="F261" s="35" t="s">
        <v>618</v>
      </c>
      <c r="G261" s="35" t="s">
        <v>618</v>
      </c>
      <c r="H261" s="35">
        <v>0</v>
      </c>
      <c r="I261" s="36" t="s">
        <v>63</v>
      </c>
      <c r="J261" s="37">
        <v>0</v>
      </c>
      <c r="K261" s="38">
        <v>1350000</v>
      </c>
      <c r="L261" s="37">
        <v>0</v>
      </c>
      <c r="M261" s="37">
        <v>1687500</v>
      </c>
      <c r="N261" s="37">
        <f t="shared" si="13"/>
        <v>0</v>
      </c>
      <c r="O261" s="39">
        <f t="shared" si="14"/>
        <v>3037500</v>
      </c>
      <c r="P261" s="10">
        <f t="shared" si="15"/>
        <v>-3037500</v>
      </c>
      <c r="Q261" s="40">
        <v>0</v>
      </c>
      <c r="R261" s="10">
        <f t="shared" si="16"/>
        <v>-3037500</v>
      </c>
    </row>
    <row r="262" spans="1:18" ht="15" hidden="1" x14ac:dyDescent="0.2">
      <c r="A262" s="32">
        <v>255</v>
      </c>
      <c r="B262" s="33">
        <v>2060102</v>
      </c>
      <c r="C262" s="34" t="s">
        <v>356</v>
      </c>
      <c r="D262" s="35" t="s">
        <v>357</v>
      </c>
      <c r="E262" s="35" t="s">
        <v>617</v>
      </c>
      <c r="F262" s="35" t="s">
        <v>618</v>
      </c>
      <c r="G262" s="35" t="s">
        <v>618</v>
      </c>
      <c r="H262" s="35">
        <v>0</v>
      </c>
      <c r="I262" s="36" t="s">
        <v>64</v>
      </c>
      <c r="J262" s="37">
        <v>0</v>
      </c>
      <c r="K262" s="38">
        <v>5400000</v>
      </c>
      <c r="L262" s="37">
        <v>0</v>
      </c>
      <c r="M262" s="37">
        <v>6750000</v>
      </c>
      <c r="N262" s="37">
        <f t="shared" si="13"/>
        <v>0</v>
      </c>
      <c r="O262" s="39">
        <f t="shared" si="14"/>
        <v>12150000</v>
      </c>
      <c r="P262" s="10">
        <f t="shared" si="15"/>
        <v>-12150000</v>
      </c>
      <c r="Q262" s="40">
        <v>0</v>
      </c>
      <c r="R262" s="10">
        <f t="shared" si="16"/>
        <v>-12150000</v>
      </c>
    </row>
    <row r="263" spans="1:18" ht="15" hidden="1" x14ac:dyDescent="0.2">
      <c r="A263" s="32">
        <v>256</v>
      </c>
      <c r="B263" s="33">
        <v>2060103</v>
      </c>
      <c r="C263" s="34" t="s">
        <v>356</v>
      </c>
      <c r="D263" s="35" t="s">
        <v>357</v>
      </c>
      <c r="E263" s="35" t="s">
        <v>617</v>
      </c>
      <c r="F263" s="35" t="s">
        <v>618</v>
      </c>
      <c r="G263" s="35" t="s">
        <v>618</v>
      </c>
      <c r="H263" s="35">
        <v>0</v>
      </c>
      <c r="I263" s="36" t="s">
        <v>619</v>
      </c>
      <c r="J263" s="37">
        <v>0</v>
      </c>
      <c r="K263" s="38">
        <v>8000000</v>
      </c>
      <c r="L263" s="37">
        <v>0</v>
      </c>
      <c r="M263" s="37">
        <v>10000000</v>
      </c>
      <c r="N263" s="37">
        <f t="shared" ref="N263:N326" si="17">IF((J263+L263)-(K263+M263)&lt;0,0,(J263+L263)-(K263+M263))</f>
        <v>0</v>
      </c>
      <c r="O263" s="39">
        <f t="shared" ref="O263:O326" si="18">-IF((J263+L263)-(K263+M263)&lt;0,(J263+L263)-(K263+M263),0)</f>
        <v>18000000</v>
      </c>
      <c r="P263" s="10">
        <f t="shared" ref="P263:P326" si="19">N263-O263</f>
        <v>-18000000</v>
      </c>
      <c r="Q263" s="40">
        <v>0</v>
      </c>
      <c r="R263" s="10">
        <f t="shared" ref="R263:R326" si="20">P263-Q263</f>
        <v>-18000000</v>
      </c>
    </row>
    <row r="264" spans="1:18" ht="15" hidden="1" x14ac:dyDescent="0.2">
      <c r="A264" s="32">
        <v>257</v>
      </c>
      <c r="B264" s="33">
        <v>2060104</v>
      </c>
      <c r="C264" s="34" t="s">
        <v>356</v>
      </c>
      <c r="D264" s="35" t="s">
        <v>357</v>
      </c>
      <c r="E264" s="35" t="s">
        <v>617</v>
      </c>
      <c r="F264" s="35" t="s">
        <v>618</v>
      </c>
      <c r="G264" s="35" t="s">
        <v>618</v>
      </c>
      <c r="H264" s="35">
        <v>0</v>
      </c>
      <c r="I264" s="36" t="s">
        <v>620</v>
      </c>
      <c r="J264" s="37">
        <v>0</v>
      </c>
      <c r="K264" s="38">
        <v>5250000</v>
      </c>
      <c r="L264" s="37">
        <v>0</v>
      </c>
      <c r="M264" s="37">
        <v>6562500</v>
      </c>
      <c r="N264" s="37">
        <f t="shared" si="17"/>
        <v>0</v>
      </c>
      <c r="O264" s="39">
        <f t="shared" si="18"/>
        <v>11812500</v>
      </c>
      <c r="P264" s="10">
        <f t="shared" si="19"/>
        <v>-11812500</v>
      </c>
      <c r="Q264" s="40">
        <v>0</v>
      </c>
      <c r="R264" s="10">
        <f t="shared" si="20"/>
        <v>-11812500</v>
      </c>
    </row>
    <row r="265" spans="1:18" ht="15" hidden="1" x14ac:dyDescent="0.2">
      <c r="A265" s="32">
        <v>258</v>
      </c>
      <c r="B265" s="33">
        <v>2060301</v>
      </c>
      <c r="C265" s="34" t="s">
        <v>356</v>
      </c>
      <c r="D265" s="35" t="s">
        <v>357</v>
      </c>
      <c r="E265" s="35" t="s">
        <v>363</v>
      </c>
      <c r="F265" s="35" t="s">
        <v>621</v>
      </c>
      <c r="G265" s="35" t="s">
        <v>622</v>
      </c>
      <c r="H265" s="35">
        <v>0</v>
      </c>
      <c r="I265" s="36" t="s">
        <v>623</v>
      </c>
      <c r="J265" s="37">
        <v>0</v>
      </c>
      <c r="K265" s="38">
        <v>1334106.94</v>
      </c>
      <c r="L265" s="37">
        <v>3917660.49</v>
      </c>
      <c r="M265" s="37">
        <v>5513328.2999999998</v>
      </c>
      <c r="N265" s="37">
        <f t="shared" si="17"/>
        <v>0</v>
      </c>
      <c r="O265" s="39">
        <f t="shared" si="18"/>
        <v>2929774.75</v>
      </c>
      <c r="P265" s="10">
        <f t="shared" si="19"/>
        <v>-2929774.75</v>
      </c>
      <c r="Q265" s="40">
        <v>0</v>
      </c>
      <c r="R265" s="10">
        <f t="shared" si="20"/>
        <v>-2929774.75</v>
      </c>
    </row>
    <row r="266" spans="1:18" ht="15" hidden="1" x14ac:dyDescent="0.2">
      <c r="A266" s="32">
        <v>259</v>
      </c>
      <c r="B266" s="33">
        <v>2060302</v>
      </c>
      <c r="C266" s="34" t="s">
        <v>356</v>
      </c>
      <c r="D266" s="35" t="s">
        <v>357</v>
      </c>
      <c r="E266" s="35" t="s">
        <v>363</v>
      </c>
      <c r="F266" s="35" t="s">
        <v>621</v>
      </c>
      <c r="G266" s="35" t="s">
        <v>624</v>
      </c>
      <c r="H266" s="35">
        <v>0</v>
      </c>
      <c r="I266" s="36" t="s">
        <v>625</v>
      </c>
      <c r="J266" s="37">
        <v>0</v>
      </c>
      <c r="K266" s="38">
        <v>1145839.29</v>
      </c>
      <c r="L266" s="37">
        <v>696421.49</v>
      </c>
      <c r="M266" s="37">
        <v>550000</v>
      </c>
      <c r="N266" s="37">
        <f t="shared" si="17"/>
        <v>0</v>
      </c>
      <c r="O266" s="39">
        <f t="shared" si="18"/>
        <v>999417.8</v>
      </c>
      <c r="P266" s="10">
        <f t="shared" si="19"/>
        <v>-999417.8</v>
      </c>
      <c r="Q266" s="40">
        <v>0</v>
      </c>
      <c r="R266" s="10">
        <f t="shared" si="20"/>
        <v>-999417.8</v>
      </c>
    </row>
    <row r="267" spans="1:18" ht="15" hidden="1" x14ac:dyDescent="0.2">
      <c r="A267" s="32">
        <v>260</v>
      </c>
      <c r="B267" s="33">
        <v>2060303</v>
      </c>
      <c r="C267" s="34" t="s">
        <v>356</v>
      </c>
      <c r="D267" s="35" t="s">
        <v>357</v>
      </c>
      <c r="E267" s="35" t="s">
        <v>363</v>
      </c>
      <c r="F267" s="35" t="s">
        <v>621</v>
      </c>
      <c r="G267" s="35" t="s">
        <v>626</v>
      </c>
      <c r="H267" s="35">
        <v>0</v>
      </c>
      <c r="I267" s="36" t="s">
        <v>627</v>
      </c>
      <c r="J267" s="37">
        <v>0</v>
      </c>
      <c r="K267" s="38">
        <v>897914</v>
      </c>
      <c r="L267" s="37">
        <v>897914</v>
      </c>
      <c r="M267" s="37">
        <v>940000</v>
      </c>
      <c r="N267" s="37">
        <f t="shared" si="17"/>
        <v>0</v>
      </c>
      <c r="O267" s="39">
        <f t="shared" si="18"/>
        <v>940000</v>
      </c>
      <c r="P267" s="10">
        <f t="shared" si="19"/>
        <v>-940000</v>
      </c>
      <c r="Q267" s="40">
        <v>0</v>
      </c>
      <c r="R267" s="10">
        <f t="shared" si="20"/>
        <v>-940000</v>
      </c>
    </row>
    <row r="268" spans="1:18" ht="15" hidden="1" x14ac:dyDescent="0.2">
      <c r="A268" s="32">
        <v>261</v>
      </c>
      <c r="B268" s="33">
        <v>2060304</v>
      </c>
      <c r="C268" s="34" t="s">
        <v>356</v>
      </c>
      <c r="D268" s="35" t="s">
        <v>357</v>
      </c>
      <c r="E268" s="35" t="s">
        <v>363</v>
      </c>
      <c r="F268" s="35" t="s">
        <v>621</v>
      </c>
      <c r="G268" s="35" t="s">
        <v>628</v>
      </c>
      <c r="H268" s="35">
        <v>0</v>
      </c>
      <c r="I268" s="36" t="s">
        <v>629</v>
      </c>
      <c r="J268" s="37">
        <v>0</v>
      </c>
      <c r="K268" s="38">
        <v>1028029.88</v>
      </c>
      <c r="L268" s="37">
        <v>676756.06</v>
      </c>
      <c r="M268" s="37">
        <v>86226.32</v>
      </c>
      <c r="N268" s="37">
        <f t="shared" si="17"/>
        <v>0</v>
      </c>
      <c r="O268" s="39">
        <f t="shared" si="18"/>
        <v>437500.1399999999</v>
      </c>
      <c r="P268" s="10">
        <f t="shared" si="19"/>
        <v>-437500.1399999999</v>
      </c>
      <c r="Q268" s="40">
        <v>0</v>
      </c>
      <c r="R268" s="10">
        <f t="shared" si="20"/>
        <v>-437500.1399999999</v>
      </c>
    </row>
    <row r="269" spans="1:18" ht="15" hidden="1" x14ac:dyDescent="0.2">
      <c r="A269" s="32">
        <v>262</v>
      </c>
      <c r="B269" s="33">
        <v>2060401</v>
      </c>
      <c r="C269" s="34" t="s">
        <v>356</v>
      </c>
      <c r="D269" s="35" t="s">
        <v>357</v>
      </c>
      <c r="E269" s="35" t="s">
        <v>617</v>
      </c>
      <c r="F269" s="35" t="s">
        <v>630</v>
      </c>
      <c r="G269" s="35" t="s">
        <v>630</v>
      </c>
      <c r="H269" s="35">
        <v>0</v>
      </c>
      <c r="I269" s="36" t="s">
        <v>65</v>
      </c>
      <c r="J269" s="37">
        <v>0</v>
      </c>
      <c r="K269" s="38">
        <v>2491343</v>
      </c>
      <c r="L269" s="37">
        <v>0</v>
      </c>
      <c r="M269" s="37">
        <v>0</v>
      </c>
      <c r="N269" s="37">
        <f t="shared" si="17"/>
        <v>0</v>
      </c>
      <c r="O269" s="39">
        <f t="shared" si="18"/>
        <v>2491343</v>
      </c>
      <c r="P269" s="10">
        <f t="shared" si="19"/>
        <v>-2491343</v>
      </c>
      <c r="Q269" s="40">
        <v>0</v>
      </c>
      <c r="R269" s="10">
        <f t="shared" si="20"/>
        <v>-2491343</v>
      </c>
    </row>
    <row r="270" spans="1:18" ht="15" hidden="1" x14ac:dyDescent="0.2">
      <c r="A270" s="32">
        <v>263</v>
      </c>
      <c r="B270" s="33">
        <v>2060501</v>
      </c>
      <c r="C270" s="34" t="s">
        <v>356</v>
      </c>
      <c r="D270" s="35" t="s">
        <v>357</v>
      </c>
      <c r="E270" s="35" t="s">
        <v>617</v>
      </c>
      <c r="F270" s="35" t="s">
        <v>631</v>
      </c>
      <c r="G270" s="35" t="s">
        <v>632</v>
      </c>
      <c r="H270" s="35">
        <v>0</v>
      </c>
      <c r="I270" s="36" t="s">
        <v>633</v>
      </c>
      <c r="J270" s="37">
        <v>0</v>
      </c>
      <c r="K270" s="38">
        <v>38490113.399999</v>
      </c>
      <c r="L270" s="37">
        <v>25000000</v>
      </c>
      <c r="M270" s="37">
        <v>0</v>
      </c>
      <c r="N270" s="37">
        <f t="shared" si="17"/>
        <v>0</v>
      </c>
      <c r="O270" s="39">
        <f t="shared" si="18"/>
        <v>13490113.399999</v>
      </c>
      <c r="P270" s="10">
        <f t="shared" si="19"/>
        <v>-13490113.399999</v>
      </c>
      <c r="Q270" s="40">
        <v>0</v>
      </c>
      <c r="R270" s="10">
        <f t="shared" si="20"/>
        <v>-13490113.399999</v>
      </c>
    </row>
    <row r="271" spans="1:18" ht="15" hidden="1" x14ac:dyDescent="0.2">
      <c r="A271" s="32">
        <v>264</v>
      </c>
      <c r="B271" s="33">
        <v>2060502</v>
      </c>
      <c r="C271" s="34" t="s">
        <v>356</v>
      </c>
      <c r="D271" s="35" t="s">
        <v>357</v>
      </c>
      <c r="E271" s="35" t="s">
        <v>617</v>
      </c>
      <c r="F271" s="35" t="s">
        <v>634</v>
      </c>
      <c r="G271" s="35" t="s">
        <v>632</v>
      </c>
      <c r="H271" s="35">
        <v>0</v>
      </c>
      <c r="I271" s="36" t="s">
        <v>635</v>
      </c>
      <c r="J271" s="37">
        <v>2310337.5500000003</v>
      </c>
      <c r="K271" s="38">
        <v>0</v>
      </c>
      <c r="L271" s="37">
        <v>0</v>
      </c>
      <c r="M271" s="37">
        <v>0</v>
      </c>
      <c r="N271" s="37">
        <f t="shared" si="17"/>
        <v>2310337.5500000003</v>
      </c>
      <c r="O271" s="39">
        <f t="shared" si="18"/>
        <v>0</v>
      </c>
      <c r="P271" s="10">
        <f t="shared" si="19"/>
        <v>2310337.5500000003</v>
      </c>
      <c r="Q271" s="40">
        <v>0</v>
      </c>
      <c r="R271" s="10">
        <f t="shared" si="20"/>
        <v>2310337.5500000003</v>
      </c>
    </row>
    <row r="272" spans="1:18" ht="15" hidden="1" x14ac:dyDescent="0.2">
      <c r="A272" s="32">
        <v>265</v>
      </c>
      <c r="B272" s="33">
        <v>2060601</v>
      </c>
      <c r="C272" s="34" t="s">
        <v>356</v>
      </c>
      <c r="D272" s="35" t="s">
        <v>357</v>
      </c>
      <c r="E272" s="35" t="s">
        <v>617</v>
      </c>
      <c r="F272" s="35" t="s">
        <v>631</v>
      </c>
      <c r="G272" s="35" t="s">
        <v>632</v>
      </c>
      <c r="H272" s="35">
        <v>0</v>
      </c>
      <c r="I272" s="36" t="s">
        <v>636</v>
      </c>
      <c r="J272" s="37">
        <v>0</v>
      </c>
      <c r="K272" s="38">
        <v>0</v>
      </c>
      <c r="L272" s="37">
        <v>0</v>
      </c>
      <c r="M272" s="37">
        <v>0</v>
      </c>
      <c r="N272" s="37">
        <f t="shared" si="17"/>
        <v>0</v>
      </c>
      <c r="O272" s="39">
        <f t="shared" si="18"/>
        <v>0</v>
      </c>
      <c r="P272" s="10">
        <f t="shared" si="19"/>
        <v>0</v>
      </c>
      <c r="Q272" s="40">
        <v>0</v>
      </c>
      <c r="R272" s="10">
        <f t="shared" si="20"/>
        <v>0</v>
      </c>
    </row>
    <row r="273" spans="1:18" ht="15" hidden="1" x14ac:dyDescent="0.2">
      <c r="A273" s="32">
        <v>266</v>
      </c>
      <c r="B273" s="33">
        <v>3020001</v>
      </c>
      <c r="C273" s="34" t="s">
        <v>356</v>
      </c>
      <c r="D273" s="35" t="s">
        <v>195</v>
      </c>
      <c r="E273" s="35" t="s">
        <v>637</v>
      </c>
      <c r="F273" s="35" t="s">
        <v>638</v>
      </c>
      <c r="G273" s="35" t="s">
        <v>639</v>
      </c>
      <c r="H273" s="35" t="s">
        <v>639</v>
      </c>
      <c r="I273" s="36" t="s">
        <v>66</v>
      </c>
      <c r="J273" s="37">
        <v>0</v>
      </c>
      <c r="K273" s="38">
        <v>0</v>
      </c>
      <c r="L273" s="37">
        <v>1023223</v>
      </c>
      <c r="M273" s="37">
        <v>57850</v>
      </c>
      <c r="N273" s="37">
        <f t="shared" si="17"/>
        <v>965373</v>
      </c>
      <c r="O273" s="39">
        <f t="shared" si="18"/>
        <v>0</v>
      </c>
      <c r="P273" s="10">
        <f t="shared" si="19"/>
        <v>965373</v>
      </c>
      <c r="Q273" s="40">
        <v>0</v>
      </c>
      <c r="R273" s="10">
        <f t="shared" si="20"/>
        <v>965373</v>
      </c>
    </row>
    <row r="274" spans="1:18" ht="15" hidden="1" x14ac:dyDescent="0.2">
      <c r="A274" s="32">
        <v>267</v>
      </c>
      <c r="B274" s="33">
        <v>3020002</v>
      </c>
      <c r="C274" s="34" t="s">
        <v>356</v>
      </c>
      <c r="D274" s="35" t="s">
        <v>195</v>
      </c>
      <c r="E274" s="35" t="s">
        <v>637</v>
      </c>
      <c r="F274" s="35" t="s">
        <v>638</v>
      </c>
      <c r="G274" s="35" t="s">
        <v>639</v>
      </c>
      <c r="H274" s="35" t="s">
        <v>639</v>
      </c>
      <c r="I274" s="36" t="s">
        <v>67</v>
      </c>
      <c r="J274" s="37">
        <v>0</v>
      </c>
      <c r="K274" s="38">
        <v>0</v>
      </c>
      <c r="L274" s="37">
        <v>249614</v>
      </c>
      <c r="M274" s="37">
        <v>1333</v>
      </c>
      <c r="N274" s="37">
        <f t="shared" si="17"/>
        <v>248281</v>
      </c>
      <c r="O274" s="39">
        <f t="shared" si="18"/>
        <v>0</v>
      </c>
      <c r="P274" s="10">
        <f t="shared" si="19"/>
        <v>248281</v>
      </c>
      <c r="Q274" s="40">
        <v>0</v>
      </c>
      <c r="R274" s="10">
        <f t="shared" si="20"/>
        <v>248281</v>
      </c>
    </row>
    <row r="275" spans="1:18" ht="15" hidden="1" x14ac:dyDescent="0.2">
      <c r="A275" s="32">
        <v>268</v>
      </c>
      <c r="B275" s="33">
        <v>3020003</v>
      </c>
      <c r="C275" s="34" t="s">
        <v>356</v>
      </c>
      <c r="D275" s="35" t="s">
        <v>195</v>
      </c>
      <c r="E275" s="35" t="s">
        <v>637</v>
      </c>
      <c r="F275" s="35" t="s">
        <v>638</v>
      </c>
      <c r="G275" s="35" t="s">
        <v>639</v>
      </c>
      <c r="H275" s="35" t="s">
        <v>639</v>
      </c>
      <c r="I275" s="36" t="s">
        <v>68</v>
      </c>
      <c r="J275" s="37">
        <v>0</v>
      </c>
      <c r="K275" s="38">
        <v>0</v>
      </c>
      <c r="L275" s="37">
        <v>87277.48</v>
      </c>
      <c r="M275" s="37">
        <v>3733</v>
      </c>
      <c r="N275" s="37">
        <f t="shared" si="17"/>
        <v>83544.479999999996</v>
      </c>
      <c r="O275" s="39">
        <f t="shared" si="18"/>
        <v>0</v>
      </c>
      <c r="P275" s="10">
        <f t="shared" si="19"/>
        <v>83544.479999999996</v>
      </c>
      <c r="Q275" s="40">
        <v>0</v>
      </c>
      <c r="R275" s="10">
        <f t="shared" si="20"/>
        <v>83544.479999999996</v>
      </c>
    </row>
    <row r="276" spans="1:18" ht="15" hidden="1" x14ac:dyDescent="0.2">
      <c r="A276" s="32">
        <v>269</v>
      </c>
      <c r="B276" s="33">
        <v>3020004</v>
      </c>
      <c r="C276" s="34" t="s">
        <v>356</v>
      </c>
      <c r="D276" s="35" t="s">
        <v>195</v>
      </c>
      <c r="E276" s="35" t="s">
        <v>637</v>
      </c>
      <c r="F276" s="35" t="s">
        <v>638</v>
      </c>
      <c r="G276" s="35" t="s">
        <v>639</v>
      </c>
      <c r="H276" s="35" t="s">
        <v>639</v>
      </c>
      <c r="I276" s="36" t="s">
        <v>640</v>
      </c>
      <c r="J276" s="37">
        <v>0</v>
      </c>
      <c r="K276" s="38">
        <v>0</v>
      </c>
      <c r="L276" s="37">
        <v>0</v>
      </c>
      <c r="M276" s="37">
        <v>0</v>
      </c>
      <c r="N276" s="37">
        <f t="shared" si="17"/>
        <v>0</v>
      </c>
      <c r="O276" s="39">
        <f t="shared" si="18"/>
        <v>0</v>
      </c>
      <c r="P276" s="10">
        <f t="shared" si="19"/>
        <v>0</v>
      </c>
      <c r="Q276" s="40">
        <v>0</v>
      </c>
      <c r="R276" s="10">
        <f t="shared" si="20"/>
        <v>0</v>
      </c>
    </row>
    <row r="277" spans="1:18" ht="15" hidden="1" x14ac:dyDescent="0.2">
      <c r="A277" s="32">
        <v>270</v>
      </c>
      <c r="B277" s="33">
        <v>3020005</v>
      </c>
      <c r="C277" s="34" t="s">
        <v>356</v>
      </c>
      <c r="D277" s="35" t="s">
        <v>195</v>
      </c>
      <c r="E277" s="35" t="s">
        <v>637</v>
      </c>
      <c r="F277" s="35" t="s">
        <v>638</v>
      </c>
      <c r="G277" s="35" t="s">
        <v>639</v>
      </c>
      <c r="H277" s="35" t="s">
        <v>639</v>
      </c>
      <c r="I277" s="36" t="s">
        <v>69</v>
      </c>
      <c r="J277" s="37">
        <v>0</v>
      </c>
      <c r="K277" s="38">
        <v>0</v>
      </c>
      <c r="L277" s="37">
        <v>19365</v>
      </c>
      <c r="M277" s="37">
        <v>0</v>
      </c>
      <c r="N277" s="37">
        <f t="shared" si="17"/>
        <v>19365</v>
      </c>
      <c r="O277" s="39">
        <f t="shared" si="18"/>
        <v>0</v>
      </c>
      <c r="P277" s="10">
        <f t="shared" si="19"/>
        <v>19365</v>
      </c>
      <c r="Q277" s="40">
        <v>0</v>
      </c>
      <c r="R277" s="10">
        <f t="shared" si="20"/>
        <v>19365</v>
      </c>
    </row>
    <row r="278" spans="1:18" ht="15" hidden="1" x14ac:dyDescent="0.2">
      <c r="A278" s="32">
        <v>271</v>
      </c>
      <c r="B278" s="33">
        <v>3020007</v>
      </c>
      <c r="C278" s="34" t="s">
        <v>356</v>
      </c>
      <c r="D278" s="35" t="s">
        <v>195</v>
      </c>
      <c r="E278" s="35" t="s">
        <v>637</v>
      </c>
      <c r="F278" s="35" t="s">
        <v>638</v>
      </c>
      <c r="G278" s="35" t="s">
        <v>639</v>
      </c>
      <c r="H278" s="35" t="s">
        <v>639</v>
      </c>
      <c r="I278" s="36" t="s">
        <v>641</v>
      </c>
      <c r="J278" s="37">
        <v>0</v>
      </c>
      <c r="K278" s="38">
        <v>0</v>
      </c>
      <c r="L278" s="37">
        <v>19800</v>
      </c>
      <c r="M278" s="37">
        <v>0</v>
      </c>
      <c r="N278" s="37">
        <f t="shared" si="17"/>
        <v>19800</v>
      </c>
      <c r="O278" s="39">
        <f t="shared" si="18"/>
        <v>0</v>
      </c>
      <c r="P278" s="10">
        <f t="shared" si="19"/>
        <v>19800</v>
      </c>
      <c r="Q278" s="40">
        <v>0</v>
      </c>
      <c r="R278" s="10">
        <f t="shared" si="20"/>
        <v>19800</v>
      </c>
    </row>
    <row r="279" spans="1:18" ht="15" hidden="1" x14ac:dyDescent="0.2">
      <c r="A279" s="32">
        <v>272</v>
      </c>
      <c r="B279" s="33">
        <v>3020008</v>
      </c>
      <c r="C279" s="34" t="s">
        <v>356</v>
      </c>
      <c r="D279" s="35" t="s">
        <v>195</v>
      </c>
      <c r="E279" s="35" t="s">
        <v>637</v>
      </c>
      <c r="F279" s="35" t="s">
        <v>638</v>
      </c>
      <c r="G279" s="35" t="s">
        <v>639</v>
      </c>
      <c r="H279" s="35" t="s">
        <v>639</v>
      </c>
      <c r="I279" s="36" t="s">
        <v>70</v>
      </c>
      <c r="J279" s="37">
        <v>0</v>
      </c>
      <c r="K279" s="38">
        <v>0</v>
      </c>
      <c r="L279" s="37">
        <v>0</v>
      </c>
      <c r="M279" s="37">
        <v>0</v>
      </c>
      <c r="N279" s="37">
        <f t="shared" si="17"/>
        <v>0</v>
      </c>
      <c r="O279" s="39">
        <f t="shared" si="18"/>
        <v>0</v>
      </c>
      <c r="P279" s="10">
        <f t="shared" si="19"/>
        <v>0</v>
      </c>
      <c r="Q279" s="40">
        <v>0</v>
      </c>
      <c r="R279" s="10">
        <f t="shared" si="20"/>
        <v>0</v>
      </c>
    </row>
    <row r="280" spans="1:18" ht="15" hidden="1" x14ac:dyDescent="0.2">
      <c r="A280" s="32">
        <v>273</v>
      </c>
      <c r="B280" s="33">
        <v>3020009</v>
      </c>
      <c r="C280" s="34" t="s">
        <v>356</v>
      </c>
      <c r="D280" s="35" t="s">
        <v>195</v>
      </c>
      <c r="E280" s="35" t="s">
        <v>637</v>
      </c>
      <c r="F280" s="35" t="s">
        <v>638</v>
      </c>
      <c r="G280" s="35" t="s">
        <v>639</v>
      </c>
      <c r="H280" s="35" t="s">
        <v>639</v>
      </c>
      <c r="I280" s="36" t="s">
        <v>71</v>
      </c>
      <c r="J280" s="37">
        <v>0</v>
      </c>
      <c r="K280" s="38">
        <v>0</v>
      </c>
      <c r="L280" s="37">
        <v>1947</v>
      </c>
      <c r="M280" s="37">
        <v>0</v>
      </c>
      <c r="N280" s="37">
        <f t="shared" si="17"/>
        <v>1947</v>
      </c>
      <c r="O280" s="39">
        <f t="shared" si="18"/>
        <v>0</v>
      </c>
      <c r="P280" s="10">
        <f t="shared" si="19"/>
        <v>1947</v>
      </c>
      <c r="Q280" s="40">
        <v>0</v>
      </c>
      <c r="R280" s="10">
        <f t="shared" si="20"/>
        <v>1947</v>
      </c>
    </row>
    <row r="281" spans="1:18" ht="15" hidden="1" x14ac:dyDescent="0.2">
      <c r="A281" s="32">
        <v>274</v>
      </c>
      <c r="B281" s="33">
        <v>3020010</v>
      </c>
      <c r="C281" s="34" t="s">
        <v>356</v>
      </c>
      <c r="D281" s="35" t="s">
        <v>195</v>
      </c>
      <c r="E281" s="35" t="s">
        <v>637</v>
      </c>
      <c r="F281" s="35" t="s">
        <v>638</v>
      </c>
      <c r="G281" s="35" t="s">
        <v>639</v>
      </c>
      <c r="H281" s="35" t="s">
        <v>639</v>
      </c>
      <c r="I281" s="36" t="s">
        <v>72</v>
      </c>
      <c r="J281" s="37">
        <v>0</v>
      </c>
      <c r="K281" s="38">
        <v>0</v>
      </c>
      <c r="L281" s="37">
        <v>19077</v>
      </c>
      <c r="M281" s="37">
        <v>0</v>
      </c>
      <c r="N281" s="37">
        <f t="shared" si="17"/>
        <v>19077</v>
      </c>
      <c r="O281" s="39">
        <f t="shared" si="18"/>
        <v>0</v>
      </c>
      <c r="P281" s="10">
        <f t="shared" si="19"/>
        <v>19077</v>
      </c>
      <c r="Q281" s="40">
        <v>0</v>
      </c>
      <c r="R281" s="10">
        <f t="shared" si="20"/>
        <v>19077</v>
      </c>
    </row>
    <row r="282" spans="1:18" ht="15" hidden="1" x14ac:dyDescent="0.2">
      <c r="A282" s="32">
        <v>275</v>
      </c>
      <c r="B282" s="33">
        <v>3020011</v>
      </c>
      <c r="C282" s="34" t="s">
        <v>356</v>
      </c>
      <c r="D282" s="35" t="s">
        <v>195</v>
      </c>
      <c r="E282" s="35" t="s">
        <v>637</v>
      </c>
      <c r="F282" s="35" t="s">
        <v>638</v>
      </c>
      <c r="G282" s="35" t="s">
        <v>639</v>
      </c>
      <c r="H282" s="35" t="s">
        <v>639</v>
      </c>
      <c r="I282" s="36" t="s">
        <v>642</v>
      </c>
      <c r="J282" s="37">
        <v>0</v>
      </c>
      <c r="K282" s="38">
        <v>0</v>
      </c>
      <c r="L282" s="37">
        <v>0</v>
      </c>
      <c r="M282" s="37">
        <v>0</v>
      </c>
      <c r="N282" s="37">
        <f t="shared" si="17"/>
        <v>0</v>
      </c>
      <c r="O282" s="39">
        <f t="shared" si="18"/>
        <v>0</v>
      </c>
      <c r="P282" s="10">
        <f t="shared" si="19"/>
        <v>0</v>
      </c>
      <c r="Q282" s="40">
        <v>0</v>
      </c>
      <c r="R282" s="10">
        <f t="shared" si="20"/>
        <v>0</v>
      </c>
    </row>
    <row r="283" spans="1:18" ht="15" hidden="1" x14ac:dyDescent="0.2">
      <c r="A283" s="32">
        <v>276</v>
      </c>
      <c r="B283" s="33">
        <v>3020012</v>
      </c>
      <c r="C283" s="34" t="s">
        <v>356</v>
      </c>
      <c r="D283" s="35" t="s">
        <v>195</v>
      </c>
      <c r="E283" s="35" t="s">
        <v>637</v>
      </c>
      <c r="F283" s="35" t="s">
        <v>638</v>
      </c>
      <c r="G283" s="35" t="s">
        <v>643</v>
      </c>
      <c r="H283" s="35" t="s">
        <v>643</v>
      </c>
      <c r="I283" s="36" t="s">
        <v>73</v>
      </c>
      <c r="J283" s="37">
        <v>0</v>
      </c>
      <c r="K283" s="38">
        <v>0</v>
      </c>
      <c r="L283" s="37">
        <v>18558</v>
      </c>
      <c r="M283" s="37">
        <v>2587.5</v>
      </c>
      <c r="N283" s="37">
        <f t="shared" si="17"/>
        <v>15970.5</v>
      </c>
      <c r="O283" s="39">
        <f t="shared" si="18"/>
        <v>0</v>
      </c>
      <c r="P283" s="10">
        <f t="shared" si="19"/>
        <v>15970.5</v>
      </c>
      <c r="Q283" s="40">
        <v>0</v>
      </c>
      <c r="R283" s="10">
        <f t="shared" si="20"/>
        <v>15970.5</v>
      </c>
    </row>
    <row r="284" spans="1:18" ht="15" hidden="1" x14ac:dyDescent="0.2">
      <c r="A284" s="32">
        <v>277</v>
      </c>
      <c r="B284" s="33">
        <v>3020013</v>
      </c>
      <c r="C284" s="34" t="s">
        <v>356</v>
      </c>
      <c r="D284" s="35" t="s">
        <v>195</v>
      </c>
      <c r="E284" s="35" t="s">
        <v>637</v>
      </c>
      <c r="F284" s="35" t="s">
        <v>638</v>
      </c>
      <c r="G284" s="35" t="s">
        <v>644</v>
      </c>
      <c r="H284" s="35" t="s">
        <v>644</v>
      </c>
      <c r="I284" s="36" t="s">
        <v>74</v>
      </c>
      <c r="J284" s="37">
        <v>0</v>
      </c>
      <c r="K284" s="38">
        <v>0</v>
      </c>
      <c r="L284" s="37">
        <v>118624.33</v>
      </c>
      <c r="M284" s="37">
        <v>0</v>
      </c>
      <c r="N284" s="37">
        <f t="shared" si="17"/>
        <v>118624.33</v>
      </c>
      <c r="O284" s="39">
        <f t="shared" si="18"/>
        <v>0</v>
      </c>
      <c r="P284" s="10">
        <f t="shared" si="19"/>
        <v>118624.33</v>
      </c>
      <c r="Q284" s="40">
        <v>0</v>
      </c>
      <c r="R284" s="10">
        <f t="shared" si="20"/>
        <v>118624.33</v>
      </c>
    </row>
    <row r="285" spans="1:18" ht="15" hidden="1" x14ac:dyDescent="0.2">
      <c r="A285" s="32">
        <v>278</v>
      </c>
      <c r="B285" s="33">
        <v>3020015</v>
      </c>
      <c r="C285" s="34" t="s">
        <v>356</v>
      </c>
      <c r="D285" s="35" t="s">
        <v>195</v>
      </c>
      <c r="E285" s="35" t="s">
        <v>637</v>
      </c>
      <c r="F285" s="35" t="s">
        <v>638</v>
      </c>
      <c r="G285" s="35" t="s">
        <v>644</v>
      </c>
      <c r="H285" s="35" t="s">
        <v>644</v>
      </c>
      <c r="I285" s="36" t="s">
        <v>645</v>
      </c>
      <c r="J285" s="37">
        <v>0</v>
      </c>
      <c r="K285" s="38">
        <v>0</v>
      </c>
      <c r="L285" s="37">
        <v>156</v>
      </c>
      <c r="M285" s="37">
        <v>0</v>
      </c>
      <c r="N285" s="37">
        <f t="shared" si="17"/>
        <v>156</v>
      </c>
      <c r="O285" s="39">
        <f t="shared" si="18"/>
        <v>0</v>
      </c>
      <c r="P285" s="10">
        <f t="shared" si="19"/>
        <v>156</v>
      </c>
      <c r="Q285" s="40">
        <v>0</v>
      </c>
      <c r="R285" s="10">
        <f t="shared" si="20"/>
        <v>156</v>
      </c>
    </row>
    <row r="286" spans="1:18" ht="15" hidden="1" x14ac:dyDescent="0.2">
      <c r="A286" s="32">
        <v>279</v>
      </c>
      <c r="B286" s="33">
        <v>3020016</v>
      </c>
      <c r="C286" s="34" t="s">
        <v>356</v>
      </c>
      <c r="D286" s="35" t="s">
        <v>195</v>
      </c>
      <c r="E286" s="35" t="s">
        <v>637</v>
      </c>
      <c r="F286" s="35" t="s">
        <v>638</v>
      </c>
      <c r="G286" s="35" t="s">
        <v>639</v>
      </c>
      <c r="H286" s="35" t="s">
        <v>639</v>
      </c>
      <c r="I286" s="36" t="s">
        <v>646</v>
      </c>
      <c r="J286" s="37">
        <v>0</v>
      </c>
      <c r="K286" s="38">
        <v>0</v>
      </c>
      <c r="L286" s="37">
        <v>0</v>
      </c>
      <c r="M286" s="37">
        <v>0</v>
      </c>
      <c r="N286" s="37">
        <f t="shared" si="17"/>
        <v>0</v>
      </c>
      <c r="O286" s="39">
        <f t="shared" si="18"/>
        <v>0</v>
      </c>
      <c r="P286" s="10">
        <f t="shared" si="19"/>
        <v>0</v>
      </c>
      <c r="Q286" s="40">
        <v>0</v>
      </c>
      <c r="R286" s="10">
        <f t="shared" si="20"/>
        <v>0</v>
      </c>
    </row>
    <row r="287" spans="1:18" ht="15" hidden="1" x14ac:dyDescent="0.2">
      <c r="A287" s="32">
        <v>280</v>
      </c>
      <c r="B287" s="33">
        <v>3020017</v>
      </c>
      <c r="C287" s="34" t="s">
        <v>356</v>
      </c>
      <c r="D287" s="35" t="s">
        <v>195</v>
      </c>
      <c r="E287" s="35" t="s">
        <v>637</v>
      </c>
      <c r="F287" s="35" t="s">
        <v>638</v>
      </c>
      <c r="G287" s="35" t="s">
        <v>639</v>
      </c>
      <c r="H287" s="35" t="s">
        <v>639</v>
      </c>
      <c r="I287" s="36" t="s">
        <v>647</v>
      </c>
      <c r="J287" s="37">
        <v>0</v>
      </c>
      <c r="K287" s="38">
        <v>0</v>
      </c>
      <c r="L287" s="37">
        <v>0</v>
      </c>
      <c r="M287" s="37">
        <v>0</v>
      </c>
      <c r="N287" s="37">
        <f t="shared" si="17"/>
        <v>0</v>
      </c>
      <c r="O287" s="39">
        <f t="shared" si="18"/>
        <v>0</v>
      </c>
      <c r="P287" s="10">
        <f t="shared" si="19"/>
        <v>0</v>
      </c>
      <c r="Q287" s="40">
        <v>0</v>
      </c>
      <c r="R287" s="10">
        <f t="shared" si="20"/>
        <v>0</v>
      </c>
    </row>
    <row r="288" spans="1:18" ht="15" hidden="1" x14ac:dyDescent="0.2">
      <c r="A288" s="32">
        <v>281</v>
      </c>
      <c r="B288" s="33">
        <v>3020019</v>
      </c>
      <c r="C288" s="34" t="s">
        <v>356</v>
      </c>
      <c r="D288" s="35" t="s">
        <v>195</v>
      </c>
      <c r="E288" s="35" t="s">
        <v>637</v>
      </c>
      <c r="F288" s="35" t="s">
        <v>638</v>
      </c>
      <c r="G288" s="35" t="s">
        <v>643</v>
      </c>
      <c r="H288" s="35" t="s">
        <v>643</v>
      </c>
      <c r="I288" s="36" t="s">
        <v>75</v>
      </c>
      <c r="J288" s="37">
        <v>0</v>
      </c>
      <c r="K288" s="38">
        <v>0</v>
      </c>
      <c r="L288" s="37">
        <v>300</v>
      </c>
      <c r="M288" s="37">
        <v>70</v>
      </c>
      <c r="N288" s="37">
        <f t="shared" si="17"/>
        <v>230</v>
      </c>
      <c r="O288" s="39">
        <f t="shared" si="18"/>
        <v>0</v>
      </c>
      <c r="P288" s="10">
        <f t="shared" si="19"/>
        <v>230</v>
      </c>
      <c r="Q288" s="40">
        <v>0</v>
      </c>
      <c r="R288" s="10">
        <f t="shared" si="20"/>
        <v>230</v>
      </c>
    </row>
    <row r="289" spans="1:18" ht="15" hidden="1" x14ac:dyDescent="0.2">
      <c r="A289" s="32">
        <v>282</v>
      </c>
      <c r="B289" s="33">
        <v>3020020</v>
      </c>
      <c r="C289" s="34" t="s">
        <v>356</v>
      </c>
      <c r="D289" s="35" t="s">
        <v>195</v>
      </c>
      <c r="E289" s="35" t="s">
        <v>637</v>
      </c>
      <c r="F289" s="35" t="s">
        <v>638</v>
      </c>
      <c r="G289" s="35" t="s">
        <v>648</v>
      </c>
      <c r="H289" s="35" t="s">
        <v>648</v>
      </c>
      <c r="I289" s="36" t="s">
        <v>76</v>
      </c>
      <c r="J289" s="37">
        <v>0</v>
      </c>
      <c r="K289" s="38">
        <v>0</v>
      </c>
      <c r="L289" s="37">
        <v>1606.27</v>
      </c>
      <c r="M289" s="37">
        <v>0</v>
      </c>
      <c r="N289" s="37">
        <f t="shared" si="17"/>
        <v>1606.27</v>
      </c>
      <c r="O289" s="39">
        <f t="shared" si="18"/>
        <v>0</v>
      </c>
      <c r="P289" s="10">
        <f t="shared" si="19"/>
        <v>1606.27</v>
      </c>
      <c r="Q289" s="40">
        <v>0</v>
      </c>
      <c r="R289" s="10">
        <f t="shared" si="20"/>
        <v>1606.27</v>
      </c>
    </row>
    <row r="290" spans="1:18" ht="15" hidden="1" x14ac:dyDescent="0.2">
      <c r="A290" s="32">
        <v>283</v>
      </c>
      <c r="B290" s="33">
        <v>3020022</v>
      </c>
      <c r="C290" s="34" t="s">
        <v>356</v>
      </c>
      <c r="D290" s="35" t="s">
        <v>195</v>
      </c>
      <c r="E290" s="35" t="s">
        <v>637</v>
      </c>
      <c r="F290" s="35" t="s">
        <v>638</v>
      </c>
      <c r="G290" s="35" t="s">
        <v>649</v>
      </c>
      <c r="H290" s="35" t="s">
        <v>649</v>
      </c>
      <c r="I290" s="36" t="s">
        <v>77</v>
      </c>
      <c r="J290" s="37">
        <v>0</v>
      </c>
      <c r="K290" s="38">
        <v>0</v>
      </c>
      <c r="L290" s="37">
        <v>0</v>
      </c>
      <c r="M290" s="37">
        <v>0</v>
      </c>
      <c r="N290" s="37">
        <f t="shared" si="17"/>
        <v>0</v>
      </c>
      <c r="O290" s="39">
        <f t="shared" si="18"/>
        <v>0</v>
      </c>
      <c r="P290" s="10">
        <f t="shared" si="19"/>
        <v>0</v>
      </c>
      <c r="Q290" s="40">
        <v>0</v>
      </c>
      <c r="R290" s="10">
        <f t="shared" si="20"/>
        <v>0</v>
      </c>
    </row>
    <row r="291" spans="1:18" ht="15" hidden="1" x14ac:dyDescent="0.2">
      <c r="A291" s="32">
        <v>284</v>
      </c>
      <c r="B291" s="33">
        <v>3020023</v>
      </c>
      <c r="C291" s="34" t="s">
        <v>356</v>
      </c>
      <c r="D291" s="35" t="s">
        <v>195</v>
      </c>
      <c r="E291" s="35" t="s">
        <v>637</v>
      </c>
      <c r="F291" s="35" t="s">
        <v>638</v>
      </c>
      <c r="G291" s="35" t="s">
        <v>649</v>
      </c>
      <c r="H291" s="35" t="s">
        <v>649</v>
      </c>
      <c r="I291" s="36" t="s">
        <v>78</v>
      </c>
      <c r="J291" s="37">
        <v>0</v>
      </c>
      <c r="K291" s="38">
        <v>0</v>
      </c>
      <c r="L291" s="37">
        <v>8614.51</v>
      </c>
      <c r="M291" s="37">
        <v>0</v>
      </c>
      <c r="N291" s="37">
        <f t="shared" si="17"/>
        <v>8614.51</v>
      </c>
      <c r="O291" s="39">
        <f t="shared" si="18"/>
        <v>0</v>
      </c>
      <c r="P291" s="10">
        <f t="shared" si="19"/>
        <v>8614.51</v>
      </c>
      <c r="Q291" s="40">
        <v>0</v>
      </c>
      <c r="R291" s="10">
        <f t="shared" si="20"/>
        <v>8614.51</v>
      </c>
    </row>
    <row r="292" spans="1:18" ht="15" hidden="1" x14ac:dyDescent="0.2">
      <c r="A292" s="32">
        <v>285</v>
      </c>
      <c r="B292" s="33">
        <v>3020031</v>
      </c>
      <c r="C292" s="34" t="s">
        <v>356</v>
      </c>
      <c r="D292" s="35" t="s">
        <v>195</v>
      </c>
      <c r="E292" s="35" t="s">
        <v>637</v>
      </c>
      <c r="F292" s="35" t="s">
        <v>638</v>
      </c>
      <c r="G292" s="35" t="s">
        <v>650</v>
      </c>
      <c r="H292" s="35" t="s">
        <v>650</v>
      </c>
      <c r="I292" s="36" t="s">
        <v>79</v>
      </c>
      <c r="J292" s="37">
        <v>0</v>
      </c>
      <c r="K292" s="38">
        <v>0</v>
      </c>
      <c r="L292" s="37">
        <v>12119.22</v>
      </c>
      <c r="M292" s="37">
        <v>0</v>
      </c>
      <c r="N292" s="37">
        <f t="shared" si="17"/>
        <v>12119.22</v>
      </c>
      <c r="O292" s="39">
        <f t="shared" si="18"/>
        <v>0</v>
      </c>
      <c r="P292" s="10">
        <f t="shared" si="19"/>
        <v>12119.22</v>
      </c>
      <c r="Q292" s="40">
        <v>0</v>
      </c>
      <c r="R292" s="10">
        <f t="shared" si="20"/>
        <v>12119.22</v>
      </c>
    </row>
    <row r="293" spans="1:18" ht="15" hidden="1" x14ac:dyDescent="0.2">
      <c r="A293" s="32">
        <v>286</v>
      </c>
      <c r="B293" s="33">
        <v>3020032</v>
      </c>
      <c r="C293" s="34" t="s">
        <v>356</v>
      </c>
      <c r="D293" s="35" t="s">
        <v>195</v>
      </c>
      <c r="E293" s="35" t="s">
        <v>637</v>
      </c>
      <c r="F293" s="35" t="s">
        <v>638</v>
      </c>
      <c r="G293" s="35" t="s">
        <v>649</v>
      </c>
      <c r="H293" s="35" t="s">
        <v>649</v>
      </c>
      <c r="I293" s="36" t="s">
        <v>80</v>
      </c>
      <c r="J293" s="37">
        <v>0</v>
      </c>
      <c r="K293" s="38">
        <v>0</v>
      </c>
      <c r="L293" s="37">
        <v>258</v>
      </c>
      <c r="M293" s="37">
        <v>0</v>
      </c>
      <c r="N293" s="37">
        <f t="shared" si="17"/>
        <v>258</v>
      </c>
      <c r="O293" s="39">
        <f t="shared" si="18"/>
        <v>0</v>
      </c>
      <c r="P293" s="10">
        <f t="shared" si="19"/>
        <v>258</v>
      </c>
      <c r="Q293" s="40">
        <v>0</v>
      </c>
      <c r="R293" s="10">
        <f t="shared" si="20"/>
        <v>258</v>
      </c>
    </row>
    <row r="294" spans="1:18" ht="15" hidden="1" x14ac:dyDescent="0.2">
      <c r="A294" s="32">
        <v>287</v>
      </c>
      <c r="B294" s="33">
        <v>3020033</v>
      </c>
      <c r="C294" s="34" t="s">
        <v>356</v>
      </c>
      <c r="D294" s="35" t="s">
        <v>195</v>
      </c>
      <c r="E294" s="35" t="s">
        <v>637</v>
      </c>
      <c r="F294" s="35" t="s">
        <v>638</v>
      </c>
      <c r="G294" s="35" t="s">
        <v>651</v>
      </c>
      <c r="H294" s="35" t="s">
        <v>651</v>
      </c>
      <c r="I294" s="36" t="s">
        <v>652</v>
      </c>
      <c r="J294" s="37">
        <v>0</v>
      </c>
      <c r="K294" s="38">
        <v>0</v>
      </c>
      <c r="L294" s="37">
        <v>258.14999999999998</v>
      </c>
      <c r="M294" s="37">
        <v>0</v>
      </c>
      <c r="N294" s="37">
        <f t="shared" si="17"/>
        <v>258.14999999999998</v>
      </c>
      <c r="O294" s="39">
        <f t="shared" si="18"/>
        <v>0</v>
      </c>
      <c r="P294" s="10">
        <f t="shared" si="19"/>
        <v>258.14999999999998</v>
      </c>
      <c r="Q294" s="40">
        <v>0</v>
      </c>
      <c r="R294" s="10">
        <f t="shared" si="20"/>
        <v>258.14999999999998</v>
      </c>
    </row>
    <row r="295" spans="1:18" ht="15" hidden="1" x14ac:dyDescent="0.2">
      <c r="A295" s="32">
        <v>288</v>
      </c>
      <c r="B295" s="33">
        <v>3020034</v>
      </c>
      <c r="C295" s="34" t="s">
        <v>356</v>
      </c>
      <c r="D295" s="35" t="s">
        <v>195</v>
      </c>
      <c r="E295" s="35" t="s">
        <v>637</v>
      </c>
      <c r="F295" s="35" t="s">
        <v>638</v>
      </c>
      <c r="G295" s="35" t="s">
        <v>653</v>
      </c>
      <c r="H295" s="35" t="s">
        <v>653</v>
      </c>
      <c r="I295" s="36" t="s">
        <v>81</v>
      </c>
      <c r="J295" s="37">
        <v>0</v>
      </c>
      <c r="K295" s="38">
        <v>0</v>
      </c>
      <c r="L295" s="37">
        <v>30187.55</v>
      </c>
      <c r="M295" s="37">
        <v>0</v>
      </c>
      <c r="N295" s="37">
        <f t="shared" si="17"/>
        <v>30187.55</v>
      </c>
      <c r="O295" s="39">
        <f t="shared" si="18"/>
        <v>0</v>
      </c>
      <c r="P295" s="10">
        <f t="shared" si="19"/>
        <v>30187.55</v>
      </c>
      <c r="Q295" s="40">
        <v>0</v>
      </c>
      <c r="R295" s="10">
        <f t="shared" si="20"/>
        <v>30187.55</v>
      </c>
    </row>
    <row r="296" spans="1:18" ht="15" hidden="1" x14ac:dyDescent="0.2">
      <c r="A296" s="32">
        <v>289</v>
      </c>
      <c r="B296" s="33">
        <v>3020035</v>
      </c>
      <c r="C296" s="34" t="s">
        <v>356</v>
      </c>
      <c r="D296" s="35" t="s">
        <v>195</v>
      </c>
      <c r="E296" s="35" t="s">
        <v>637</v>
      </c>
      <c r="F296" s="35" t="s">
        <v>638</v>
      </c>
      <c r="G296" s="35" t="s">
        <v>643</v>
      </c>
      <c r="H296" s="35" t="s">
        <v>643</v>
      </c>
      <c r="I296" s="36" t="s">
        <v>654</v>
      </c>
      <c r="J296" s="37">
        <v>0</v>
      </c>
      <c r="K296" s="38">
        <v>0</v>
      </c>
      <c r="L296" s="37">
        <v>150.35</v>
      </c>
      <c r="M296" s="37">
        <v>0</v>
      </c>
      <c r="N296" s="37">
        <f t="shared" si="17"/>
        <v>150.35</v>
      </c>
      <c r="O296" s="39">
        <f t="shared" si="18"/>
        <v>0</v>
      </c>
      <c r="P296" s="10">
        <f t="shared" si="19"/>
        <v>150.35</v>
      </c>
      <c r="Q296" s="40">
        <v>0</v>
      </c>
      <c r="R296" s="10">
        <f t="shared" si="20"/>
        <v>150.35</v>
      </c>
    </row>
    <row r="297" spans="1:18" ht="15" hidden="1" x14ac:dyDescent="0.2">
      <c r="A297" s="32">
        <v>290</v>
      </c>
      <c r="B297" s="33">
        <v>3020036</v>
      </c>
      <c r="C297" s="34" t="s">
        <v>356</v>
      </c>
      <c r="D297" s="35" t="s">
        <v>195</v>
      </c>
      <c r="E297" s="35" t="s">
        <v>637</v>
      </c>
      <c r="F297" s="35" t="s">
        <v>638</v>
      </c>
      <c r="G297" s="35" t="s">
        <v>651</v>
      </c>
      <c r="H297" s="35" t="s">
        <v>651</v>
      </c>
      <c r="I297" s="36" t="s">
        <v>82</v>
      </c>
      <c r="J297" s="37">
        <v>0</v>
      </c>
      <c r="K297" s="38">
        <v>0</v>
      </c>
      <c r="L297" s="37">
        <v>4221.2300000000005</v>
      </c>
      <c r="M297" s="37">
        <v>0</v>
      </c>
      <c r="N297" s="37">
        <f t="shared" si="17"/>
        <v>4221.2300000000005</v>
      </c>
      <c r="O297" s="39">
        <f t="shared" si="18"/>
        <v>0</v>
      </c>
      <c r="P297" s="10">
        <f t="shared" si="19"/>
        <v>4221.2300000000005</v>
      </c>
      <c r="Q297" s="40">
        <v>0</v>
      </c>
      <c r="R297" s="10">
        <f t="shared" si="20"/>
        <v>4221.2300000000005</v>
      </c>
    </row>
    <row r="298" spans="1:18" ht="15" hidden="1" x14ac:dyDescent="0.2">
      <c r="A298" s="32">
        <v>291</v>
      </c>
      <c r="B298" s="33">
        <v>3020037</v>
      </c>
      <c r="C298" s="34" t="s">
        <v>356</v>
      </c>
      <c r="D298" s="35" t="s">
        <v>195</v>
      </c>
      <c r="E298" s="35" t="s">
        <v>637</v>
      </c>
      <c r="F298" s="35" t="s">
        <v>638</v>
      </c>
      <c r="G298" s="35" t="s">
        <v>655</v>
      </c>
      <c r="H298" s="35" t="s">
        <v>655</v>
      </c>
      <c r="I298" s="36" t="s">
        <v>83</v>
      </c>
      <c r="J298" s="37">
        <v>0</v>
      </c>
      <c r="K298" s="38">
        <v>0</v>
      </c>
      <c r="L298" s="37">
        <v>3507.71</v>
      </c>
      <c r="M298" s="37">
        <v>0</v>
      </c>
      <c r="N298" s="37">
        <f t="shared" si="17"/>
        <v>3507.71</v>
      </c>
      <c r="O298" s="39">
        <f t="shared" si="18"/>
        <v>0</v>
      </c>
      <c r="P298" s="10">
        <f t="shared" si="19"/>
        <v>3507.71</v>
      </c>
      <c r="Q298" s="40">
        <v>0</v>
      </c>
      <c r="R298" s="10">
        <f t="shared" si="20"/>
        <v>3507.71</v>
      </c>
    </row>
    <row r="299" spans="1:18" ht="15" hidden="1" x14ac:dyDescent="0.2">
      <c r="A299" s="32">
        <v>292</v>
      </c>
      <c r="B299" s="33">
        <v>3020039</v>
      </c>
      <c r="C299" s="34" t="s">
        <v>356</v>
      </c>
      <c r="D299" s="35" t="s">
        <v>195</v>
      </c>
      <c r="E299" s="35" t="s">
        <v>637</v>
      </c>
      <c r="F299" s="35" t="s">
        <v>638</v>
      </c>
      <c r="G299" s="35" t="s">
        <v>656</v>
      </c>
      <c r="H299" s="35" t="s">
        <v>656</v>
      </c>
      <c r="I299" s="36" t="s">
        <v>657</v>
      </c>
      <c r="J299" s="37">
        <v>0</v>
      </c>
      <c r="K299" s="38">
        <v>0</v>
      </c>
      <c r="L299" s="37">
        <v>0</v>
      </c>
      <c r="M299" s="37">
        <v>0</v>
      </c>
      <c r="N299" s="37">
        <f t="shared" si="17"/>
        <v>0</v>
      </c>
      <c r="O299" s="39">
        <f t="shared" si="18"/>
        <v>0</v>
      </c>
      <c r="P299" s="10">
        <f t="shared" si="19"/>
        <v>0</v>
      </c>
      <c r="Q299" s="40">
        <v>0</v>
      </c>
      <c r="R299" s="10">
        <f t="shared" si="20"/>
        <v>0</v>
      </c>
    </row>
    <row r="300" spans="1:18" ht="15" hidden="1" x14ac:dyDescent="0.2">
      <c r="A300" s="32">
        <v>293</v>
      </c>
      <c r="B300" s="33">
        <v>3020041</v>
      </c>
      <c r="C300" s="34" t="s">
        <v>356</v>
      </c>
      <c r="D300" s="35" t="s">
        <v>195</v>
      </c>
      <c r="E300" s="35" t="s">
        <v>637</v>
      </c>
      <c r="F300" s="35" t="s">
        <v>638</v>
      </c>
      <c r="G300" s="35" t="s">
        <v>653</v>
      </c>
      <c r="H300" s="35" t="s">
        <v>653</v>
      </c>
      <c r="I300" s="36" t="s">
        <v>84</v>
      </c>
      <c r="J300" s="37">
        <v>0</v>
      </c>
      <c r="K300" s="38">
        <v>0</v>
      </c>
      <c r="L300" s="37">
        <v>362.72</v>
      </c>
      <c r="M300" s="37">
        <v>0</v>
      </c>
      <c r="N300" s="37">
        <f t="shared" si="17"/>
        <v>362.72</v>
      </c>
      <c r="O300" s="39">
        <f t="shared" si="18"/>
        <v>0</v>
      </c>
      <c r="P300" s="10">
        <f t="shared" si="19"/>
        <v>362.72</v>
      </c>
      <c r="Q300" s="40">
        <v>0</v>
      </c>
      <c r="R300" s="10">
        <f t="shared" si="20"/>
        <v>362.72</v>
      </c>
    </row>
    <row r="301" spans="1:18" ht="15" hidden="1" x14ac:dyDescent="0.2">
      <c r="A301" s="32">
        <v>294</v>
      </c>
      <c r="B301" s="33">
        <v>3020047</v>
      </c>
      <c r="C301" s="34" t="s">
        <v>356</v>
      </c>
      <c r="D301" s="35" t="s">
        <v>195</v>
      </c>
      <c r="E301" s="35" t="s">
        <v>637</v>
      </c>
      <c r="F301" s="35" t="s">
        <v>638</v>
      </c>
      <c r="G301" s="35" t="s">
        <v>658</v>
      </c>
      <c r="H301" s="35" t="s">
        <v>658</v>
      </c>
      <c r="I301" s="36" t="s">
        <v>659</v>
      </c>
      <c r="J301" s="37">
        <v>0</v>
      </c>
      <c r="K301" s="38">
        <v>0</v>
      </c>
      <c r="L301" s="37">
        <v>0</v>
      </c>
      <c r="M301" s="37">
        <v>0</v>
      </c>
      <c r="N301" s="37">
        <f t="shared" si="17"/>
        <v>0</v>
      </c>
      <c r="O301" s="39">
        <f t="shared" si="18"/>
        <v>0</v>
      </c>
      <c r="P301" s="10">
        <f t="shared" si="19"/>
        <v>0</v>
      </c>
      <c r="Q301" s="40">
        <v>0</v>
      </c>
      <c r="R301" s="10">
        <f t="shared" si="20"/>
        <v>0</v>
      </c>
    </row>
    <row r="302" spans="1:18" ht="15" hidden="1" x14ac:dyDescent="0.2">
      <c r="A302" s="32">
        <v>295</v>
      </c>
      <c r="B302" s="33">
        <v>3020056</v>
      </c>
      <c r="C302" s="34" t="s">
        <v>356</v>
      </c>
      <c r="D302" s="35" t="s">
        <v>195</v>
      </c>
      <c r="E302" s="35" t="s">
        <v>637</v>
      </c>
      <c r="F302" s="35" t="s">
        <v>638</v>
      </c>
      <c r="G302" s="35" t="s">
        <v>643</v>
      </c>
      <c r="H302" s="35" t="s">
        <v>643</v>
      </c>
      <c r="I302" s="36" t="s">
        <v>85</v>
      </c>
      <c r="J302" s="37">
        <v>0</v>
      </c>
      <c r="K302" s="38">
        <v>0</v>
      </c>
      <c r="L302" s="37">
        <v>600</v>
      </c>
      <c r="M302" s="37">
        <v>0</v>
      </c>
      <c r="N302" s="37">
        <f t="shared" si="17"/>
        <v>600</v>
      </c>
      <c r="O302" s="39">
        <f t="shared" si="18"/>
        <v>0</v>
      </c>
      <c r="P302" s="10">
        <f t="shared" si="19"/>
        <v>600</v>
      </c>
      <c r="Q302" s="40">
        <v>0</v>
      </c>
      <c r="R302" s="10">
        <f t="shared" si="20"/>
        <v>600</v>
      </c>
    </row>
    <row r="303" spans="1:18" ht="15" hidden="1" x14ac:dyDescent="0.2">
      <c r="A303" s="32">
        <v>296</v>
      </c>
      <c r="B303" s="33">
        <v>3020057</v>
      </c>
      <c r="C303" s="34" t="s">
        <v>356</v>
      </c>
      <c r="D303" s="35" t="s">
        <v>195</v>
      </c>
      <c r="E303" s="35" t="s">
        <v>637</v>
      </c>
      <c r="F303" s="35" t="s">
        <v>638</v>
      </c>
      <c r="G303" s="35" t="s">
        <v>653</v>
      </c>
      <c r="H303" s="35" t="s">
        <v>653</v>
      </c>
      <c r="I303" s="36" t="s">
        <v>86</v>
      </c>
      <c r="J303" s="37">
        <v>0</v>
      </c>
      <c r="K303" s="38">
        <v>0</v>
      </c>
      <c r="L303" s="37">
        <v>6193.7300000000005</v>
      </c>
      <c r="M303" s="37">
        <v>0</v>
      </c>
      <c r="N303" s="37">
        <f t="shared" si="17"/>
        <v>6193.7300000000005</v>
      </c>
      <c r="O303" s="39">
        <f t="shared" si="18"/>
        <v>0</v>
      </c>
      <c r="P303" s="10">
        <f t="shared" si="19"/>
        <v>6193.7300000000005</v>
      </c>
      <c r="Q303" s="40">
        <v>0</v>
      </c>
      <c r="R303" s="10">
        <f t="shared" si="20"/>
        <v>6193.7300000000005</v>
      </c>
    </row>
    <row r="304" spans="1:18" ht="15" hidden="1" x14ac:dyDescent="0.2">
      <c r="A304" s="32">
        <v>297</v>
      </c>
      <c r="B304" s="33">
        <v>3020059</v>
      </c>
      <c r="C304" s="34" t="s">
        <v>356</v>
      </c>
      <c r="D304" s="35" t="s">
        <v>195</v>
      </c>
      <c r="E304" s="35" t="s">
        <v>637</v>
      </c>
      <c r="F304" s="35" t="s">
        <v>638</v>
      </c>
      <c r="G304" s="35" t="s">
        <v>643</v>
      </c>
      <c r="H304" s="35" t="s">
        <v>643</v>
      </c>
      <c r="I304" s="36" t="s">
        <v>87</v>
      </c>
      <c r="J304" s="37">
        <v>0</v>
      </c>
      <c r="K304" s="38">
        <v>0</v>
      </c>
      <c r="L304" s="37">
        <v>4000</v>
      </c>
      <c r="M304" s="37">
        <v>0</v>
      </c>
      <c r="N304" s="37">
        <f t="shared" si="17"/>
        <v>4000</v>
      </c>
      <c r="O304" s="39">
        <f t="shared" si="18"/>
        <v>0</v>
      </c>
      <c r="P304" s="10">
        <f t="shared" si="19"/>
        <v>4000</v>
      </c>
      <c r="Q304" s="40">
        <v>0</v>
      </c>
      <c r="R304" s="10">
        <f t="shared" si="20"/>
        <v>4000</v>
      </c>
    </row>
    <row r="305" spans="1:18" ht="15" hidden="1" x14ac:dyDescent="0.2">
      <c r="A305" s="32">
        <v>298</v>
      </c>
      <c r="B305" s="33">
        <v>3020060</v>
      </c>
      <c r="C305" s="34" t="s">
        <v>356</v>
      </c>
      <c r="D305" s="35" t="s">
        <v>195</v>
      </c>
      <c r="E305" s="35" t="s">
        <v>637</v>
      </c>
      <c r="F305" s="35" t="s">
        <v>638</v>
      </c>
      <c r="G305" s="35" t="s">
        <v>653</v>
      </c>
      <c r="H305" s="35" t="s">
        <v>653</v>
      </c>
      <c r="I305" s="36" t="s">
        <v>88</v>
      </c>
      <c r="J305" s="37">
        <v>0</v>
      </c>
      <c r="K305" s="38">
        <v>0</v>
      </c>
      <c r="L305" s="37">
        <v>5356.66</v>
      </c>
      <c r="M305" s="37">
        <v>0</v>
      </c>
      <c r="N305" s="37">
        <f t="shared" si="17"/>
        <v>5356.66</v>
      </c>
      <c r="O305" s="39">
        <f t="shared" si="18"/>
        <v>0</v>
      </c>
      <c r="P305" s="10">
        <f t="shared" si="19"/>
        <v>5356.66</v>
      </c>
      <c r="Q305" s="40">
        <v>0</v>
      </c>
      <c r="R305" s="10">
        <f t="shared" si="20"/>
        <v>5356.66</v>
      </c>
    </row>
    <row r="306" spans="1:18" ht="15" hidden="1" x14ac:dyDescent="0.2">
      <c r="A306" s="32">
        <v>299</v>
      </c>
      <c r="B306" s="33">
        <v>3020063</v>
      </c>
      <c r="C306" s="34" t="s">
        <v>356</v>
      </c>
      <c r="D306" s="35" t="s">
        <v>195</v>
      </c>
      <c r="E306" s="35" t="s">
        <v>637</v>
      </c>
      <c r="F306" s="35" t="s">
        <v>638</v>
      </c>
      <c r="G306" s="35" t="s">
        <v>651</v>
      </c>
      <c r="H306" s="35" t="s">
        <v>651</v>
      </c>
      <c r="I306" s="36" t="s">
        <v>660</v>
      </c>
      <c r="J306" s="37">
        <v>0</v>
      </c>
      <c r="K306" s="38">
        <v>0</v>
      </c>
      <c r="L306" s="37">
        <v>290</v>
      </c>
      <c r="M306" s="37">
        <v>0</v>
      </c>
      <c r="N306" s="37">
        <f t="shared" si="17"/>
        <v>290</v>
      </c>
      <c r="O306" s="39">
        <f t="shared" si="18"/>
        <v>0</v>
      </c>
      <c r="P306" s="10">
        <f t="shared" si="19"/>
        <v>290</v>
      </c>
      <c r="Q306" s="40">
        <v>0</v>
      </c>
      <c r="R306" s="10">
        <f t="shared" si="20"/>
        <v>290</v>
      </c>
    </row>
    <row r="307" spans="1:18" ht="15" hidden="1" x14ac:dyDescent="0.2">
      <c r="A307" s="32">
        <v>300</v>
      </c>
      <c r="B307" s="33">
        <v>3020064</v>
      </c>
      <c r="C307" s="34" t="s">
        <v>356</v>
      </c>
      <c r="D307" s="35" t="s">
        <v>195</v>
      </c>
      <c r="E307" s="35" t="s">
        <v>637</v>
      </c>
      <c r="F307" s="35" t="s">
        <v>638</v>
      </c>
      <c r="G307" s="35" t="s">
        <v>644</v>
      </c>
      <c r="H307" s="35" t="s">
        <v>644</v>
      </c>
      <c r="I307" s="36" t="s">
        <v>661</v>
      </c>
      <c r="J307" s="37">
        <v>0</v>
      </c>
      <c r="K307" s="38">
        <v>0</v>
      </c>
      <c r="L307" s="37">
        <v>0</v>
      </c>
      <c r="M307" s="37">
        <v>0</v>
      </c>
      <c r="N307" s="37">
        <f t="shared" si="17"/>
        <v>0</v>
      </c>
      <c r="O307" s="39">
        <f t="shared" si="18"/>
        <v>0</v>
      </c>
      <c r="P307" s="10">
        <f t="shared" si="19"/>
        <v>0</v>
      </c>
      <c r="Q307" s="40">
        <v>0</v>
      </c>
      <c r="R307" s="10">
        <f t="shared" si="20"/>
        <v>0</v>
      </c>
    </row>
    <row r="308" spans="1:18" ht="15" hidden="1" x14ac:dyDescent="0.2">
      <c r="A308" s="32">
        <v>301</v>
      </c>
      <c r="B308" s="33">
        <v>3020065</v>
      </c>
      <c r="C308" s="34" t="s">
        <v>356</v>
      </c>
      <c r="D308" s="35" t="s">
        <v>195</v>
      </c>
      <c r="E308" s="35" t="s">
        <v>637</v>
      </c>
      <c r="F308" s="35" t="s">
        <v>638</v>
      </c>
      <c r="G308" s="35" t="s">
        <v>639</v>
      </c>
      <c r="H308" s="35" t="s">
        <v>639</v>
      </c>
      <c r="I308" s="36" t="s">
        <v>662</v>
      </c>
      <c r="J308" s="37">
        <v>0</v>
      </c>
      <c r="K308" s="38">
        <v>0</v>
      </c>
      <c r="L308" s="37">
        <v>28416</v>
      </c>
      <c r="M308" s="37">
        <v>0</v>
      </c>
      <c r="N308" s="37">
        <f t="shared" si="17"/>
        <v>28416</v>
      </c>
      <c r="O308" s="39">
        <f t="shared" si="18"/>
        <v>0</v>
      </c>
      <c r="P308" s="10">
        <f t="shared" si="19"/>
        <v>28416</v>
      </c>
      <c r="Q308" s="40">
        <v>0</v>
      </c>
      <c r="R308" s="10">
        <f t="shared" si="20"/>
        <v>28416</v>
      </c>
    </row>
    <row r="309" spans="1:18" ht="15" hidden="1" x14ac:dyDescent="0.2">
      <c r="A309" s="32">
        <v>302</v>
      </c>
      <c r="B309" s="33">
        <v>3020066</v>
      </c>
      <c r="C309" s="34" t="s">
        <v>356</v>
      </c>
      <c r="D309" s="35" t="s">
        <v>195</v>
      </c>
      <c r="E309" s="35" t="s">
        <v>637</v>
      </c>
      <c r="F309" s="35" t="s">
        <v>638</v>
      </c>
      <c r="G309" s="35" t="s">
        <v>649</v>
      </c>
      <c r="H309" s="35" t="s">
        <v>649</v>
      </c>
      <c r="I309" s="36" t="s">
        <v>663</v>
      </c>
      <c r="J309" s="37">
        <v>0</v>
      </c>
      <c r="K309" s="38">
        <v>0</v>
      </c>
      <c r="L309" s="37">
        <v>0</v>
      </c>
      <c r="M309" s="37">
        <v>0</v>
      </c>
      <c r="N309" s="37">
        <f t="shared" si="17"/>
        <v>0</v>
      </c>
      <c r="O309" s="39">
        <f t="shared" si="18"/>
        <v>0</v>
      </c>
      <c r="P309" s="10">
        <f t="shared" si="19"/>
        <v>0</v>
      </c>
      <c r="Q309" s="40">
        <v>0</v>
      </c>
      <c r="R309" s="10">
        <f t="shared" si="20"/>
        <v>0</v>
      </c>
    </row>
    <row r="310" spans="1:18" ht="15" hidden="1" x14ac:dyDescent="0.2">
      <c r="A310" s="32">
        <v>303</v>
      </c>
      <c r="B310" s="33">
        <v>3030001</v>
      </c>
      <c r="C310" s="34" t="s">
        <v>356</v>
      </c>
      <c r="D310" s="35" t="s">
        <v>195</v>
      </c>
      <c r="E310" s="35" t="s">
        <v>637</v>
      </c>
      <c r="F310" s="35" t="s">
        <v>664</v>
      </c>
      <c r="G310" s="35" t="s">
        <v>639</v>
      </c>
      <c r="H310" s="35" t="s">
        <v>639</v>
      </c>
      <c r="I310" s="36" t="s">
        <v>89</v>
      </c>
      <c r="J310" s="37">
        <v>0</v>
      </c>
      <c r="K310" s="38">
        <v>0</v>
      </c>
      <c r="L310" s="37">
        <v>6588606</v>
      </c>
      <c r="M310" s="37">
        <v>576276.55000000005</v>
      </c>
      <c r="N310" s="37">
        <f t="shared" si="17"/>
        <v>6012329.4500000002</v>
      </c>
      <c r="O310" s="39">
        <f t="shared" si="18"/>
        <v>0</v>
      </c>
      <c r="P310" s="10">
        <f t="shared" si="19"/>
        <v>6012329.4500000002</v>
      </c>
      <c r="Q310" s="40">
        <v>0</v>
      </c>
      <c r="R310" s="10">
        <f t="shared" si="20"/>
        <v>6012329.4500000002</v>
      </c>
    </row>
    <row r="311" spans="1:18" ht="15" hidden="1" x14ac:dyDescent="0.2">
      <c r="A311" s="32">
        <v>304</v>
      </c>
      <c r="B311" s="33">
        <v>3030002</v>
      </c>
      <c r="C311" s="34" t="s">
        <v>356</v>
      </c>
      <c r="D311" s="35" t="s">
        <v>195</v>
      </c>
      <c r="E311" s="35" t="s">
        <v>637</v>
      </c>
      <c r="F311" s="35" t="s">
        <v>664</v>
      </c>
      <c r="G311" s="35" t="s">
        <v>639</v>
      </c>
      <c r="H311" s="35" t="s">
        <v>639</v>
      </c>
      <c r="I311" s="36" t="s">
        <v>90</v>
      </c>
      <c r="J311" s="37">
        <v>0</v>
      </c>
      <c r="K311" s="38">
        <v>0</v>
      </c>
      <c r="L311" s="37">
        <v>610000</v>
      </c>
      <c r="M311" s="37">
        <v>0</v>
      </c>
      <c r="N311" s="37">
        <f t="shared" si="17"/>
        <v>610000</v>
      </c>
      <c r="O311" s="39">
        <f t="shared" si="18"/>
        <v>0</v>
      </c>
      <c r="P311" s="10">
        <f t="shared" si="19"/>
        <v>610000</v>
      </c>
      <c r="Q311" s="40">
        <v>0</v>
      </c>
      <c r="R311" s="10">
        <f t="shared" si="20"/>
        <v>610000</v>
      </c>
    </row>
    <row r="312" spans="1:18" ht="15" hidden="1" x14ac:dyDescent="0.2">
      <c r="A312" s="32">
        <v>305</v>
      </c>
      <c r="B312" s="33">
        <v>3030003</v>
      </c>
      <c r="C312" s="34" t="s">
        <v>356</v>
      </c>
      <c r="D312" s="35" t="s">
        <v>195</v>
      </c>
      <c r="E312" s="35" t="s">
        <v>637</v>
      </c>
      <c r="F312" s="35" t="s">
        <v>664</v>
      </c>
      <c r="G312" s="35" t="s">
        <v>639</v>
      </c>
      <c r="H312" s="35" t="s">
        <v>639</v>
      </c>
      <c r="I312" s="36" t="s">
        <v>91</v>
      </c>
      <c r="J312" s="37">
        <v>0</v>
      </c>
      <c r="K312" s="38">
        <v>0</v>
      </c>
      <c r="L312" s="37">
        <v>292330</v>
      </c>
      <c r="M312" s="37">
        <v>0</v>
      </c>
      <c r="N312" s="37">
        <f t="shared" si="17"/>
        <v>292330</v>
      </c>
      <c r="O312" s="39">
        <f t="shared" si="18"/>
        <v>0</v>
      </c>
      <c r="P312" s="10">
        <f t="shared" si="19"/>
        <v>292330</v>
      </c>
      <c r="Q312" s="40">
        <v>0</v>
      </c>
      <c r="R312" s="10">
        <f t="shared" si="20"/>
        <v>292330</v>
      </c>
    </row>
    <row r="313" spans="1:18" ht="15" hidden="1" x14ac:dyDescent="0.2">
      <c r="A313" s="32">
        <v>306</v>
      </c>
      <c r="B313" s="33">
        <v>3030004</v>
      </c>
      <c r="C313" s="34" t="s">
        <v>356</v>
      </c>
      <c r="D313" s="35" t="s">
        <v>195</v>
      </c>
      <c r="E313" s="35" t="s">
        <v>637</v>
      </c>
      <c r="F313" s="35" t="s">
        <v>664</v>
      </c>
      <c r="G313" s="35" t="s">
        <v>639</v>
      </c>
      <c r="H313" s="35" t="s">
        <v>639</v>
      </c>
      <c r="I313" s="36" t="s">
        <v>665</v>
      </c>
      <c r="J313" s="37">
        <v>0</v>
      </c>
      <c r="K313" s="38">
        <v>0</v>
      </c>
      <c r="L313" s="37">
        <v>10000</v>
      </c>
      <c r="M313" s="37">
        <v>0</v>
      </c>
      <c r="N313" s="37">
        <f t="shared" si="17"/>
        <v>10000</v>
      </c>
      <c r="O313" s="39">
        <f t="shared" si="18"/>
        <v>0</v>
      </c>
      <c r="P313" s="10">
        <f t="shared" si="19"/>
        <v>10000</v>
      </c>
      <c r="Q313" s="40">
        <v>0</v>
      </c>
      <c r="R313" s="10">
        <f t="shared" si="20"/>
        <v>10000</v>
      </c>
    </row>
    <row r="314" spans="1:18" ht="15" hidden="1" x14ac:dyDescent="0.2">
      <c r="A314" s="32">
        <v>307</v>
      </c>
      <c r="B314" s="33">
        <v>3030005</v>
      </c>
      <c r="C314" s="34" t="s">
        <v>356</v>
      </c>
      <c r="D314" s="35" t="s">
        <v>195</v>
      </c>
      <c r="E314" s="35" t="s">
        <v>637</v>
      </c>
      <c r="F314" s="35" t="s">
        <v>664</v>
      </c>
      <c r="G314" s="35" t="s">
        <v>639</v>
      </c>
      <c r="H314" s="35" t="s">
        <v>639</v>
      </c>
      <c r="I314" s="36" t="s">
        <v>92</v>
      </c>
      <c r="J314" s="37">
        <v>0</v>
      </c>
      <c r="K314" s="38">
        <v>0</v>
      </c>
      <c r="L314" s="37">
        <v>21500</v>
      </c>
      <c r="M314" s="37">
        <v>0</v>
      </c>
      <c r="N314" s="37">
        <f t="shared" si="17"/>
        <v>21500</v>
      </c>
      <c r="O314" s="39">
        <f t="shared" si="18"/>
        <v>0</v>
      </c>
      <c r="P314" s="10">
        <f t="shared" si="19"/>
        <v>21500</v>
      </c>
      <c r="Q314" s="40">
        <v>0</v>
      </c>
      <c r="R314" s="10">
        <f t="shared" si="20"/>
        <v>21500</v>
      </c>
    </row>
    <row r="315" spans="1:18" ht="15" hidden="1" x14ac:dyDescent="0.2">
      <c r="A315" s="32">
        <v>308</v>
      </c>
      <c r="B315" s="33">
        <v>3030006</v>
      </c>
      <c r="C315" s="34" t="s">
        <v>356</v>
      </c>
      <c r="D315" s="35" t="s">
        <v>195</v>
      </c>
      <c r="E315" s="35" t="s">
        <v>637</v>
      </c>
      <c r="F315" s="35" t="s">
        <v>664</v>
      </c>
      <c r="G315" s="35" t="s">
        <v>639</v>
      </c>
      <c r="H315" s="35" t="s">
        <v>639</v>
      </c>
      <c r="I315" s="36" t="s">
        <v>666</v>
      </c>
      <c r="J315" s="37">
        <v>0</v>
      </c>
      <c r="K315" s="38">
        <v>0</v>
      </c>
      <c r="L315" s="37">
        <v>7156</v>
      </c>
      <c r="M315" s="37">
        <v>0</v>
      </c>
      <c r="N315" s="37">
        <f t="shared" si="17"/>
        <v>7156</v>
      </c>
      <c r="O315" s="39">
        <f t="shared" si="18"/>
        <v>0</v>
      </c>
      <c r="P315" s="10">
        <f t="shared" si="19"/>
        <v>7156</v>
      </c>
      <c r="Q315" s="40">
        <v>0</v>
      </c>
      <c r="R315" s="10">
        <f t="shared" si="20"/>
        <v>7156</v>
      </c>
    </row>
    <row r="316" spans="1:18" ht="15" hidden="1" x14ac:dyDescent="0.2">
      <c r="A316" s="32">
        <v>309</v>
      </c>
      <c r="B316" s="33">
        <v>3030007</v>
      </c>
      <c r="C316" s="34" t="s">
        <v>356</v>
      </c>
      <c r="D316" s="35" t="s">
        <v>195</v>
      </c>
      <c r="E316" s="35" t="s">
        <v>637</v>
      </c>
      <c r="F316" s="35" t="s">
        <v>664</v>
      </c>
      <c r="G316" s="35" t="s">
        <v>639</v>
      </c>
      <c r="H316" s="35" t="s">
        <v>639</v>
      </c>
      <c r="I316" s="36" t="s">
        <v>667</v>
      </c>
      <c r="J316" s="37">
        <v>0</v>
      </c>
      <c r="K316" s="38">
        <v>0</v>
      </c>
      <c r="L316" s="37">
        <v>358</v>
      </c>
      <c r="M316" s="37">
        <v>0</v>
      </c>
      <c r="N316" s="37">
        <f t="shared" si="17"/>
        <v>358</v>
      </c>
      <c r="O316" s="39">
        <f t="shared" si="18"/>
        <v>0</v>
      </c>
      <c r="P316" s="10">
        <f t="shared" si="19"/>
        <v>358</v>
      </c>
      <c r="Q316" s="40">
        <v>0</v>
      </c>
      <c r="R316" s="10">
        <f t="shared" si="20"/>
        <v>358</v>
      </c>
    </row>
    <row r="317" spans="1:18" ht="15" hidden="1" x14ac:dyDescent="0.2">
      <c r="A317" s="32">
        <v>310</v>
      </c>
      <c r="B317" s="33">
        <v>3030008</v>
      </c>
      <c r="C317" s="34" t="s">
        <v>356</v>
      </c>
      <c r="D317" s="35" t="s">
        <v>195</v>
      </c>
      <c r="E317" s="35" t="s">
        <v>637</v>
      </c>
      <c r="F317" s="35" t="s">
        <v>664</v>
      </c>
      <c r="G317" s="35" t="s">
        <v>639</v>
      </c>
      <c r="H317" s="35" t="s">
        <v>639</v>
      </c>
      <c r="I317" s="36" t="s">
        <v>668</v>
      </c>
      <c r="J317" s="37">
        <v>0</v>
      </c>
      <c r="K317" s="38">
        <v>0</v>
      </c>
      <c r="L317" s="37">
        <v>0</v>
      </c>
      <c r="M317" s="37">
        <v>0</v>
      </c>
      <c r="N317" s="37">
        <f t="shared" si="17"/>
        <v>0</v>
      </c>
      <c r="O317" s="39">
        <f t="shared" si="18"/>
        <v>0</v>
      </c>
      <c r="P317" s="10">
        <f t="shared" si="19"/>
        <v>0</v>
      </c>
      <c r="Q317" s="40">
        <v>0</v>
      </c>
      <c r="R317" s="10">
        <f t="shared" si="20"/>
        <v>0</v>
      </c>
    </row>
    <row r="318" spans="1:18" ht="15" hidden="1" x14ac:dyDescent="0.2">
      <c r="A318" s="32">
        <v>311</v>
      </c>
      <c r="B318" s="33">
        <v>3030009</v>
      </c>
      <c r="C318" s="34" t="s">
        <v>356</v>
      </c>
      <c r="D318" s="35" t="s">
        <v>195</v>
      </c>
      <c r="E318" s="35" t="s">
        <v>637</v>
      </c>
      <c r="F318" s="35" t="s">
        <v>664</v>
      </c>
      <c r="G318" s="35" t="s">
        <v>639</v>
      </c>
      <c r="H318" s="35" t="s">
        <v>639</v>
      </c>
      <c r="I318" s="36" t="s">
        <v>93</v>
      </c>
      <c r="J318" s="37">
        <v>0</v>
      </c>
      <c r="K318" s="38">
        <v>0</v>
      </c>
      <c r="L318" s="37">
        <v>72540</v>
      </c>
      <c r="M318" s="37">
        <v>0</v>
      </c>
      <c r="N318" s="37">
        <f t="shared" si="17"/>
        <v>72540</v>
      </c>
      <c r="O318" s="39">
        <f t="shared" si="18"/>
        <v>0</v>
      </c>
      <c r="P318" s="10">
        <f t="shared" si="19"/>
        <v>72540</v>
      </c>
      <c r="Q318" s="40">
        <v>0</v>
      </c>
      <c r="R318" s="10">
        <f t="shared" si="20"/>
        <v>72540</v>
      </c>
    </row>
    <row r="319" spans="1:18" ht="15" hidden="1" x14ac:dyDescent="0.2">
      <c r="A319" s="32">
        <v>312</v>
      </c>
      <c r="B319" s="33">
        <v>3030010</v>
      </c>
      <c r="C319" s="34" t="s">
        <v>356</v>
      </c>
      <c r="D319" s="35" t="s">
        <v>195</v>
      </c>
      <c r="E319" s="35" t="s">
        <v>637</v>
      </c>
      <c r="F319" s="35" t="s">
        <v>664</v>
      </c>
      <c r="G319" s="35" t="s">
        <v>643</v>
      </c>
      <c r="H319" s="35" t="s">
        <v>643</v>
      </c>
      <c r="I319" s="36" t="s">
        <v>94</v>
      </c>
      <c r="J319" s="37">
        <v>0</v>
      </c>
      <c r="K319" s="38">
        <v>0</v>
      </c>
      <c r="L319" s="37">
        <v>39640.53</v>
      </c>
      <c r="M319" s="37">
        <v>0</v>
      </c>
      <c r="N319" s="37">
        <f t="shared" si="17"/>
        <v>39640.53</v>
      </c>
      <c r="O319" s="39">
        <f t="shared" si="18"/>
        <v>0</v>
      </c>
      <c r="P319" s="10">
        <f t="shared" si="19"/>
        <v>39640.53</v>
      </c>
      <c r="Q319" s="40">
        <v>0</v>
      </c>
      <c r="R319" s="10">
        <f t="shared" si="20"/>
        <v>39640.53</v>
      </c>
    </row>
    <row r="320" spans="1:18" ht="15" hidden="1" x14ac:dyDescent="0.2">
      <c r="A320" s="32">
        <v>313</v>
      </c>
      <c r="B320" s="33">
        <v>3030011</v>
      </c>
      <c r="C320" s="34" t="s">
        <v>356</v>
      </c>
      <c r="D320" s="35" t="s">
        <v>195</v>
      </c>
      <c r="E320" s="35" t="s">
        <v>637</v>
      </c>
      <c r="F320" s="35" t="s">
        <v>664</v>
      </c>
      <c r="G320" s="35" t="s">
        <v>639</v>
      </c>
      <c r="H320" s="35" t="s">
        <v>639</v>
      </c>
      <c r="I320" s="36" t="s">
        <v>95</v>
      </c>
      <c r="J320" s="37">
        <v>0</v>
      </c>
      <c r="K320" s="38">
        <v>0</v>
      </c>
      <c r="L320" s="37">
        <v>895564</v>
      </c>
      <c r="M320" s="37">
        <v>0</v>
      </c>
      <c r="N320" s="37">
        <f t="shared" si="17"/>
        <v>895564</v>
      </c>
      <c r="O320" s="39">
        <f t="shared" si="18"/>
        <v>0</v>
      </c>
      <c r="P320" s="10">
        <f t="shared" si="19"/>
        <v>895564</v>
      </c>
      <c r="Q320" s="40">
        <v>0</v>
      </c>
      <c r="R320" s="10">
        <f t="shared" si="20"/>
        <v>895564</v>
      </c>
    </row>
    <row r="321" spans="1:18" ht="15" hidden="1" x14ac:dyDescent="0.2">
      <c r="A321" s="32">
        <v>314</v>
      </c>
      <c r="B321" s="33">
        <v>3030012</v>
      </c>
      <c r="C321" s="34" t="s">
        <v>356</v>
      </c>
      <c r="D321" s="35" t="s">
        <v>195</v>
      </c>
      <c r="E321" s="35" t="s">
        <v>637</v>
      </c>
      <c r="F321" s="35" t="s">
        <v>664</v>
      </c>
      <c r="G321" s="35" t="s">
        <v>649</v>
      </c>
      <c r="H321" s="35" t="s">
        <v>649</v>
      </c>
      <c r="I321" s="36" t="s">
        <v>669</v>
      </c>
      <c r="J321" s="37">
        <v>0</v>
      </c>
      <c r="K321" s="38">
        <v>0</v>
      </c>
      <c r="L321" s="37">
        <v>0</v>
      </c>
      <c r="M321" s="37">
        <v>0</v>
      </c>
      <c r="N321" s="37">
        <f t="shared" si="17"/>
        <v>0</v>
      </c>
      <c r="O321" s="39">
        <f t="shared" si="18"/>
        <v>0</v>
      </c>
      <c r="P321" s="10">
        <f t="shared" si="19"/>
        <v>0</v>
      </c>
      <c r="Q321" s="40">
        <v>0</v>
      </c>
      <c r="R321" s="10">
        <f t="shared" si="20"/>
        <v>0</v>
      </c>
    </row>
    <row r="322" spans="1:18" ht="15" hidden="1" x14ac:dyDescent="0.2">
      <c r="A322" s="32">
        <v>315</v>
      </c>
      <c r="B322" s="33">
        <v>3030013</v>
      </c>
      <c r="C322" s="34" t="s">
        <v>356</v>
      </c>
      <c r="D322" s="35" t="s">
        <v>195</v>
      </c>
      <c r="E322" s="35" t="s">
        <v>637</v>
      </c>
      <c r="F322" s="35" t="s">
        <v>664</v>
      </c>
      <c r="G322" s="35" t="s">
        <v>644</v>
      </c>
      <c r="H322" s="35" t="s">
        <v>644</v>
      </c>
      <c r="I322" s="36" t="s">
        <v>96</v>
      </c>
      <c r="J322" s="37">
        <v>0</v>
      </c>
      <c r="K322" s="38">
        <v>0</v>
      </c>
      <c r="L322" s="37">
        <v>269091.62</v>
      </c>
      <c r="M322" s="37">
        <v>0</v>
      </c>
      <c r="N322" s="37">
        <f t="shared" si="17"/>
        <v>269091.62</v>
      </c>
      <c r="O322" s="39">
        <f t="shared" si="18"/>
        <v>0</v>
      </c>
      <c r="P322" s="10">
        <f t="shared" si="19"/>
        <v>269091.62</v>
      </c>
      <c r="Q322" s="40">
        <v>0</v>
      </c>
      <c r="R322" s="10">
        <f t="shared" si="20"/>
        <v>269091.62</v>
      </c>
    </row>
    <row r="323" spans="1:18" ht="15" hidden="1" x14ac:dyDescent="0.2">
      <c r="A323" s="32">
        <v>316</v>
      </c>
      <c r="B323" s="33">
        <v>3030014</v>
      </c>
      <c r="C323" s="34" t="s">
        <v>356</v>
      </c>
      <c r="D323" s="35" t="s">
        <v>195</v>
      </c>
      <c r="E323" s="35" t="s">
        <v>637</v>
      </c>
      <c r="F323" s="35" t="s">
        <v>664</v>
      </c>
      <c r="G323" s="35" t="s">
        <v>639</v>
      </c>
      <c r="H323" s="35" t="s">
        <v>639</v>
      </c>
      <c r="I323" s="36" t="s">
        <v>97</v>
      </c>
      <c r="J323" s="37">
        <v>0</v>
      </c>
      <c r="K323" s="38">
        <v>0</v>
      </c>
      <c r="L323" s="37">
        <v>3924388.9</v>
      </c>
      <c r="M323" s="37">
        <v>1326345.32</v>
      </c>
      <c r="N323" s="37">
        <f t="shared" si="17"/>
        <v>2598043.58</v>
      </c>
      <c r="O323" s="39">
        <f t="shared" si="18"/>
        <v>0</v>
      </c>
      <c r="P323" s="10">
        <f t="shared" si="19"/>
        <v>2598043.58</v>
      </c>
      <c r="Q323" s="40">
        <v>0</v>
      </c>
      <c r="R323" s="10">
        <f t="shared" si="20"/>
        <v>2598043.58</v>
      </c>
    </row>
    <row r="324" spans="1:18" ht="15" hidden="1" x14ac:dyDescent="0.2">
      <c r="A324" s="32">
        <v>317</v>
      </c>
      <c r="B324" s="33">
        <v>3030015</v>
      </c>
      <c r="C324" s="34" t="s">
        <v>356</v>
      </c>
      <c r="D324" s="35" t="s">
        <v>195</v>
      </c>
      <c r="E324" s="35" t="s">
        <v>637</v>
      </c>
      <c r="F324" s="35" t="s">
        <v>664</v>
      </c>
      <c r="G324" s="35" t="s">
        <v>644</v>
      </c>
      <c r="H324" s="35" t="s">
        <v>644</v>
      </c>
      <c r="I324" s="36" t="s">
        <v>670</v>
      </c>
      <c r="J324" s="37">
        <v>0</v>
      </c>
      <c r="K324" s="38">
        <v>0</v>
      </c>
      <c r="L324" s="37">
        <v>1105.6000000000001</v>
      </c>
      <c r="M324" s="37">
        <v>0</v>
      </c>
      <c r="N324" s="37">
        <f t="shared" si="17"/>
        <v>1105.6000000000001</v>
      </c>
      <c r="O324" s="39">
        <f t="shared" si="18"/>
        <v>0</v>
      </c>
      <c r="P324" s="10">
        <f t="shared" si="19"/>
        <v>1105.6000000000001</v>
      </c>
      <c r="Q324" s="40">
        <v>0</v>
      </c>
      <c r="R324" s="10">
        <f t="shared" si="20"/>
        <v>1105.6000000000001</v>
      </c>
    </row>
    <row r="325" spans="1:18" ht="15" hidden="1" x14ac:dyDescent="0.2">
      <c r="A325" s="32">
        <v>318</v>
      </c>
      <c r="B325" s="33">
        <v>3030016</v>
      </c>
      <c r="C325" s="34" t="s">
        <v>356</v>
      </c>
      <c r="D325" s="35" t="s">
        <v>195</v>
      </c>
      <c r="E325" s="35" t="s">
        <v>637</v>
      </c>
      <c r="F325" s="35" t="s">
        <v>664</v>
      </c>
      <c r="G325" s="35" t="s">
        <v>639</v>
      </c>
      <c r="H325" s="35" t="s">
        <v>639</v>
      </c>
      <c r="I325" s="36" t="s">
        <v>671</v>
      </c>
      <c r="J325" s="37">
        <v>0</v>
      </c>
      <c r="K325" s="38">
        <v>0</v>
      </c>
      <c r="L325" s="37">
        <v>0</v>
      </c>
      <c r="M325" s="37">
        <v>0</v>
      </c>
      <c r="N325" s="37">
        <f t="shared" si="17"/>
        <v>0</v>
      </c>
      <c r="O325" s="39">
        <f t="shared" si="18"/>
        <v>0</v>
      </c>
      <c r="P325" s="10">
        <f t="shared" si="19"/>
        <v>0</v>
      </c>
      <c r="Q325" s="40">
        <v>0</v>
      </c>
      <c r="R325" s="10">
        <f t="shared" si="20"/>
        <v>0</v>
      </c>
    </row>
    <row r="326" spans="1:18" ht="15" hidden="1" x14ac:dyDescent="0.2">
      <c r="A326" s="32">
        <v>319</v>
      </c>
      <c r="B326" s="33">
        <v>3030017</v>
      </c>
      <c r="C326" s="34" t="s">
        <v>356</v>
      </c>
      <c r="D326" s="35" t="s">
        <v>195</v>
      </c>
      <c r="E326" s="35" t="s">
        <v>637</v>
      </c>
      <c r="F326" s="35" t="s">
        <v>664</v>
      </c>
      <c r="G326" s="35" t="s">
        <v>639</v>
      </c>
      <c r="H326" s="35" t="s">
        <v>639</v>
      </c>
      <c r="I326" s="36" t="s">
        <v>672</v>
      </c>
      <c r="J326" s="37">
        <v>0</v>
      </c>
      <c r="K326" s="38">
        <v>0</v>
      </c>
      <c r="L326" s="37">
        <v>0</v>
      </c>
      <c r="M326" s="37">
        <v>0</v>
      </c>
      <c r="N326" s="37">
        <f t="shared" si="17"/>
        <v>0</v>
      </c>
      <c r="O326" s="39">
        <f t="shared" si="18"/>
        <v>0</v>
      </c>
      <c r="P326" s="10">
        <f t="shared" si="19"/>
        <v>0</v>
      </c>
      <c r="Q326" s="40">
        <v>0</v>
      </c>
      <c r="R326" s="10">
        <f t="shared" si="20"/>
        <v>0</v>
      </c>
    </row>
    <row r="327" spans="1:18" ht="15" hidden="1" x14ac:dyDescent="0.2">
      <c r="A327" s="32">
        <v>320</v>
      </c>
      <c r="B327" s="33">
        <v>3030018</v>
      </c>
      <c r="C327" s="34" t="s">
        <v>356</v>
      </c>
      <c r="D327" s="35" t="s">
        <v>195</v>
      </c>
      <c r="E327" s="35" t="s">
        <v>637</v>
      </c>
      <c r="F327" s="35" t="s">
        <v>664</v>
      </c>
      <c r="G327" s="35" t="s">
        <v>673</v>
      </c>
      <c r="H327" s="35" t="s">
        <v>673</v>
      </c>
      <c r="I327" s="36" t="s">
        <v>98</v>
      </c>
      <c r="J327" s="37">
        <v>0</v>
      </c>
      <c r="K327" s="38">
        <v>0</v>
      </c>
      <c r="L327" s="37">
        <v>62272.090000000004</v>
      </c>
      <c r="M327" s="37">
        <v>0</v>
      </c>
      <c r="N327" s="37">
        <f t="shared" ref="N327:N390" si="21">IF((J327+L327)-(K327+M327)&lt;0,0,(J327+L327)-(K327+M327))</f>
        <v>62272.090000000004</v>
      </c>
      <c r="O327" s="39">
        <f t="shared" ref="O327:O390" si="22">-IF((J327+L327)-(K327+M327)&lt;0,(J327+L327)-(K327+M327),0)</f>
        <v>0</v>
      </c>
      <c r="P327" s="10">
        <f t="shared" ref="P327:P390" si="23">N327-O327</f>
        <v>62272.090000000004</v>
      </c>
      <c r="Q327" s="40">
        <v>0</v>
      </c>
      <c r="R327" s="10">
        <f t="shared" ref="R327:R390" si="24">P327-Q327</f>
        <v>62272.090000000004</v>
      </c>
    </row>
    <row r="328" spans="1:18" ht="15" hidden="1" x14ac:dyDescent="0.2">
      <c r="A328" s="32">
        <v>321</v>
      </c>
      <c r="B328" s="33">
        <v>3030020</v>
      </c>
      <c r="C328" s="34" t="s">
        <v>356</v>
      </c>
      <c r="D328" s="35" t="s">
        <v>195</v>
      </c>
      <c r="E328" s="35" t="s">
        <v>637</v>
      </c>
      <c r="F328" s="35" t="s">
        <v>664</v>
      </c>
      <c r="G328" s="35" t="s">
        <v>649</v>
      </c>
      <c r="H328" s="35" t="s">
        <v>649</v>
      </c>
      <c r="I328" s="36" t="s">
        <v>99</v>
      </c>
      <c r="J328" s="37">
        <v>0</v>
      </c>
      <c r="K328" s="38">
        <v>0</v>
      </c>
      <c r="L328" s="37">
        <v>36272.75</v>
      </c>
      <c r="M328" s="37">
        <v>0</v>
      </c>
      <c r="N328" s="37">
        <f t="shared" si="21"/>
        <v>36272.75</v>
      </c>
      <c r="O328" s="39">
        <f t="shared" si="22"/>
        <v>0</v>
      </c>
      <c r="P328" s="10">
        <f t="shared" si="23"/>
        <v>36272.75</v>
      </c>
      <c r="Q328" s="40">
        <v>0</v>
      </c>
      <c r="R328" s="10">
        <f t="shared" si="24"/>
        <v>36272.75</v>
      </c>
    </row>
    <row r="329" spans="1:18" ht="15" hidden="1" x14ac:dyDescent="0.2">
      <c r="A329" s="32">
        <v>322</v>
      </c>
      <c r="B329" s="33">
        <v>3030022</v>
      </c>
      <c r="C329" s="34" t="s">
        <v>356</v>
      </c>
      <c r="D329" s="35" t="s">
        <v>195</v>
      </c>
      <c r="E329" s="35" t="s">
        <v>637</v>
      </c>
      <c r="F329" s="35" t="s">
        <v>664</v>
      </c>
      <c r="G329" s="35" t="s">
        <v>655</v>
      </c>
      <c r="H329" s="35" t="s">
        <v>655</v>
      </c>
      <c r="I329" s="36" t="s">
        <v>100</v>
      </c>
      <c r="J329" s="37">
        <v>0</v>
      </c>
      <c r="K329" s="38">
        <v>0</v>
      </c>
      <c r="L329" s="37">
        <v>45798.81</v>
      </c>
      <c r="M329" s="37">
        <v>0</v>
      </c>
      <c r="N329" s="37">
        <f t="shared" si="21"/>
        <v>45798.81</v>
      </c>
      <c r="O329" s="39">
        <f t="shared" si="22"/>
        <v>0</v>
      </c>
      <c r="P329" s="10">
        <f t="shared" si="23"/>
        <v>45798.81</v>
      </c>
      <c r="Q329" s="40">
        <v>0</v>
      </c>
      <c r="R329" s="10">
        <f t="shared" si="24"/>
        <v>45798.81</v>
      </c>
    </row>
    <row r="330" spans="1:18" ht="15" hidden="1" x14ac:dyDescent="0.2">
      <c r="A330" s="32">
        <v>323</v>
      </c>
      <c r="B330" s="33">
        <v>3030025</v>
      </c>
      <c r="C330" s="34" t="s">
        <v>356</v>
      </c>
      <c r="D330" s="35" t="s">
        <v>195</v>
      </c>
      <c r="E330" s="35" t="s">
        <v>637</v>
      </c>
      <c r="F330" s="35" t="s">
        <v>664</v>
      </c>
      <c r="G330" s="35" t="s">
        <v>650</v>
      </c>
      <c r="H330" s="35" t="s">
        <v>650</v>
      </c>
      <c r="I330" s="36" t="s">
        <v>101</v>
      </c>
      <c r="J330" s="37">
        <v>0</v>
      </c>
      <c r="K330" s="38">
        <v>0</v>
      </c>
      <c r="L330" s="37">
        <v>22078.179990000001</v>
      </c>
      <c r="M330" s="37">
        <v>0</v>
      </c>
      <c r="N330" s="37">
        <f t="shared" si="21"/>
        <v>22078.179990000001</v>
      </c>
      <c r="O330" s="39">
        <f t="shared" si="22"/>
        <v>0</v>
      </c>
      <c r="P330" s="10">
        <f t="shared" si="23"/>
        <v>22078.179990000001</v>
      </c>
      <c r="Q330" s="40">
        <v>0</v>
      </c>
      <c r="R330" s="10">
        <f t="shared" si="24"/>
        <v>22078.179990000001</v>
      </c>
    </row>
    <row r="331" spans="1:18" ht="15" hidden="1" x14ac:dyDescent="0.2">
      <c r="A331" s="32">
        <v>324</v>
      </c>
      <c r="B331" s="33">
        <v>3030029</v>
      </c>
      <c r="C331" s="34" t="s">
        <v>356</v>
      </c>
      <c r="D331" s="35" t="s">
        <v>195</v>
      </c>
      <c r="E331" s="35" t="s">
        <v>637</v>
      </c>
      <c r="F331" s="35" t="s">
        <v>664</v>
      </c>
      <c r="G331" s="35" t="s">
        <v>651</v>
      </c>
      <c r="H331" s="35" t="s">
        <v>651</v>
      </c>
      <c r="I331" s="36" t="s">
        <v>102</v>
      </c>
      <c r="J331" s="37">
        <v>0</v>
      </c>
      <c r="K331" s="38">
        <v>0</v>
      </c>
      <c r="L331" s="37">
        <v>21918.239969999999</v>
      </c>
      <c r="M331" s="37">
        <v>0</v>
      </c>
      <c r="N331" s="37">
        <f t="shared" si="21"/>
        <v>21918.239969999999</v>
      </c>
      <c r="O331" s="39">
        <f t="shared" si="22"/>
        <v>0</v>
      </c>
      <c r="P331" s="10">
        <f t="shared" si="23"/>
        <v>21918.239969999999</v>
      </c>
      <c r="Q331" s="40">
        <v>0</v>
      </c>
      <c r="R331" s="10">
        <f t="shared" si="24"/>
        <v>21918.239969999999</v>
      </c>
    </row>
    <row r="332" spans="1:18" ht="15" hidden="1" x14ac:dyDescent="0.2">
      <c r="A332" s="32">
        <v>325</v>
      </c>
      <c r="B332" s="33">
        <v>3030032</v>
      </c>
      <c r="C332" s="34" t="s">
        <v>356</v>
      </c>
      <c r="D332" s="35" t="s">
        <v>195</v>
      </c>
      <c r="E332" s="35" t="s">
        <v>637</v>
      </c>
      <c r="F332" s="35" t="s">
        <v>664</v>
      </c>
      <c r="G332" s="35" t="s">
        <v>649</v>
      </c>
      <c r="H332" s="35" t="s">
        <v>649</v>
      </c>
      <c r="I332" s="36" t="s">
        <v>103</v>
      </c>
      <c r="J332" s="37">
        <v>0</v>
      </c>
      <c r="K332" s="38">
        <v>0</v>
      </c>
      <c r="L332" s="37">
        <v>6641.3499899999997</v>
      </c>
      <c r="M332" s="37">
        <v>0</v>
      </c>
      <c r="N332" s="37">
        <f t="shared" si="21"/>
        <v>6641.3499899999997</v>
      </c>
      <c r="O332" s="39">
        <f t="shared" si="22"/>
        <v>0</v>
      </c>
      <c r="P332" s="10">
        <f t="shared" si="23"/>
        <v>6641.3499899999997</v>
      </c>
      <c r="Q332" s="40">
        <v>0</v>
      </c>
      <c r="R332" s="10">
        <f t="shared" si="24"/>
        <v>6641.3499899999997</v>
      </c>
    </row>
    <row r="333" spans="1:18" ht="15" hidden="1" x14ac:dyDescent="0.2">
      <c r="A333" s="32">
        <v>326</v>
      </c>
      <c r="B333" s="33">
        <v>3030034</v>
      </c>
      <c r="C333" s="34" t="s">
        <v>356</v>
      </c>
      <c r="D333" s="35" t="s">
        <v>195</v>
      </c>
      <c r="E333" s="35" t="s">
        <v>637</v>
      </c>
      <c r="F333" s="35" t="s">
        <v>664</v>
      </c>
      <c r="G333" s="35" t="s">
        <v>649</v>
      </c>
      <c r="H333" s="35" t="s">
        <v>649</v>
      </c>
      <c r="I333" s="36" t="s">
        <v>104</v>
      </c>
      <c r="J333" s="37">
        <v>0</v>
      </c>
      <c r="K333" s="38">
        <v>0</v>
      </c>
      <c r="L333" s="37">
        <v>349</v>
      </c>
      <c r="M333" s="37">
        <v>0</v>
      </c>
      <c r="N333" s="37">
        <f t="shared" si="21"/>
        <v>349</v>
      </c>
      <c r="O333" s="39">
        <f t="shared" si="22"/>
        <v>0</v>
      </c>
      <c r="P333" s="10">
        <f t="shared" si="23"/>
        <v>349</v>
      </c>
      <c r="Q333" s="40">
        <v>0</v>
      </c>
      <c r="R333" s="10">
        <f t="shared" si="24"/>
        <v>349</v>
      </c>
    </row>
    <row r="334" spans="1:18" ht="15" hidden="1" x14ac:dyDescent="0.2">
      <c r="A334" s="32">
        <v>327</v>
      </c>
      <c r="B334" s="33">
        <v>3030036</v>
      </c>
      <c r="C334" s="34" t="s">
        <v>356</v>
      </c>
      <c r="D334" s="35" t="s">
        <v>195</v>
      </c>
      <c r="E334" s="35" t="s">
        <v>637</v>
      </c>
      <c r="F334" s="35" t="s">
        <v>664</v>
      </c>
      <c r="G334" s="35" t="s">
        <v>644</v>
      </c>
      <c r="H334" s="35" t="s">
        <v>644</v>
      </c>
      <c r="I334" s="36" t="s">
        <v>105</v>
      </c>
      <c r="J334" s="37">
        <v>0</v>
      </c>
      <c r="K334" s="38">
        <v>0</v>
      </c>
      <c r="L334" s="37">
        <v>5946.1</v>
      </c>
      <c r="M334" s="37">
        <v>0</v>
      </c>
      <c r="N334" s="37">
        <f t="shared" si="21"/>
        <v>5946.1</v>
      </c>
      <c r="O334" s="39">
        <f t="shared" si="22"/>
        <v>0</v>
      </c>
      <c r="P334" s="10">
        <f t="shared" si="23"/>
        <v>5946.1</v>
      </c>
      <c r="Q334" s="40">
        <v>0</v>
      </c>
      <c r="R334" s="10">
        <f t="shared" si="24"/>
        <v>5946.1</v>
      </c>
    </row>
    <row r="335" spans="1:18" ht="15" hidden="1" x14ac:dyDescent="0.2">
      <c r="A335" s="32">
        <v>328</v>
      </c>
      <c r="B335" s="33">
        <v>3030037</v>
      </c>
      <c r="C335" s="34" t="s">
        <v>356</v>
      </c>
      <c r="D335" s="35" t="s">
        <v>195</v>
      </c>
      <c r="E335" s="35" t="s">
        <v>637</v>
      </c>
      <c r="F335" s="35" t="s">
        <v>664</v>
      </c>
      <c r="G335" s="35" t="s">
        <v>649</v>
      </c>
      <c r="H335" s="35" t="s">
        <v>649</v>
      </c>
      <c r="I335" s="36" t="s">
        <v>106</v>
      </c>
      <c r="J335" s="37">
        <v>0</v>
      </c>
      <c r="K335" s="38">
        <v>0</v>
      </c>
      <c r="L335" s="37">
        <v>726.94</v>
      </c>
      <c r="M335" s="37">
        <v>0</v>
      </c>
      <c r="N335" s="37">
        <f t="shared" si="21"/>
        <v>726.94</v>
      </c>
      <c r="O335" s="39">
        <f t="shared" si="22"/>
        <v>0</v>
      </c>
      <c r="P335" s="10">
        <f t="shared" si="23"/>
        <v>726.94</v>
      </c>
      <c r="Q335" s="40">
        <v>0</v>
      </c>
      <c r="R335" s="10">
        <f t="shared" si="24"/>
        <v>726.94</v>
      </c>
    </row>
    <row r="336" spans="1:18" ht="15" hidden="1" x14ac:dyDescent="0.2">
      <c r="A336" s="32">
        <v>329</v>
      </c>
      <c r="B336" s="33">
        <v>3030038</v>
      </c>
      <c r="C336" s="34" t="s">
        <v>356</v>
      </c>
      <c r="D336" s="35" t="s">
        <v>195</v>
      </c>
      <c r="E336" s="35" t="s">
        <v>637</v>
      </c>
      <c r="F336" s="35" t="s">
        <v>664</v>
      </c>
      <c r="G336" s="35" t="s">
        <v>651</v>
      </c>
      <c r="H336" s="35" t="s">
        <v>651</v>
      </c>
      <c r="I336" s="36" t="s">
        <v>107</v>
      </c>
      <c r="J336" s="37">
        <v>0</v>
      </c>
      <c r="K336" s="38">
        <v>0</v>
      </c>
      <c r="L336" s="37">
        <v>23206.5</v>
      </c>
      <c r="M336" s="37">
        <v>0</v>
      </c>
      <c r="N336" s="37">
        <f t="shared" si="21"/>
        <v>23206.5</v>
      </c>
      <c r="O336" s="39">
        <f t="shared" si="22"/>
        <v>0</v>
      </c>
      <c r="P336" s="10">
        <f t="shared" si="23"/>
        <v>23206.5</v>
      </c>
      <c r="Q336" s="40">
        <v>0</v>
      </c>
      <c r="R336" s="10">
        <f t="shared" si="24"/>
        <v>23206.5</v>
      </c>
    </row>
    <row r="337" spans="1:18" ht="15" hidden="1" x14ac:dyDescent="0.2">
      <c r="A337" s="32">
        <v>330</v>
      </c>
      <c r="B337" s="33">
        <v>3030039</v>
      </c>
      <c r="C337" s="34" t="s">
        <v>356</v>
      </c>
      <c r="D337" s="35" t="s">
        <v>195</v>
      </c>
      <c r="E337" s="35" t="s">
        <v>637</v>
      </c>
      <c r="F337" s="35" t="s">
        <v>664</v>
      </c>
      <c r="G337" s="35" t="s">
        <v>653</v>
      </c>
      <c r="H337" s="35" t="s">
        <v>653</v>
      </c>
      <c r="I337" s="36" t="s">
        <v>108</v>
      </c>
      <c r="J337" s="37">
        <v>0</v>
      </c>
      <c r="K337" s="38">
        <v>0</v>
      </c>
      <c r="L337" s="37">
        <v>79973.81</v>
      </c>
      <c r="M337" s="37">
        <v>14126.12</v>
      </c>
      <c r="N337" s="37">
        <f t="shared" si="21"/>
        <v>65847.69</v>
      </c>
      <c r="O337" s="39">
        <f t="shared" si="22"/>
        <v>0</v>
      </c>
      <c r="P337" s="10">
        <f t="shared" si="23"/>
        <v>65847.69</v>
      </c>
      <c r="Q337" s="40">
        <v>0</v>
      </c>
      <c r="R337" s="10">
        <f t="shared" si="24"/>
        <v>65847.69</v>
      </c>
    </row>
    <row r="338" spans="1:18" ht="15" hidden="1" x14ac:dyDescent="0.2">
      <c r="A338" s="32">
        <v>331</v>
      </c>
      <c r="B338" s="33">
        <v>3030040</v>
      </c>
      <c r="C338" s="34" t="s">
        <v>356</v>
      </c>
      <c r="D338" s="35" t="s">
        <v>195</v>
      </c>
      <c r="E338" s="35" t="s">
        <v>637</v>
      </c>
      <c r="F338" s="35" t="s">
        <v>664</v>
      </c>
      <c r="G338" s="35" t="s">
        <v>649</v>
      </c>
      <c r="H338" s="35" t="s">
        <v>649</v>
      </c>
      <c r="I338" s="36" t="s">
        <v>674</v>
      </c>
      <c r="J338" s="37">
        <v>0</v>
      </c>
      <c r="K338" s="38">
        <v>0</v>
      </c>
      <c r="L338" s="37">
        <v>0</v>
      </c>
      <c r="M338" s="37">
        <v>0</v>
      </c>
      <c r="N338" s="37">
        <f t="shared" si="21"/>
        <v>0</v>
      </c>
      <c r="O338" s="39">
        <f t="shared" si="22"/>
        <v>0</v>
      </c>
      <c r="P338" s="10">
        <f t="shared" si="23"/>
        <v>0</v>
      </c>
      <c r="Q338" s="40">
        <v>0</v>
      </c>
      <c r="R338" s="10">
        <f t="shared" si="24"/>
        <v>0</v>
      </c>
    </row>
    <row r="339" spans="1:18" ht="15" hidden="1" x14ac:dyDescent="0.2">
      <c r="A339" s="32">
        <v>332</v>
      </c>
      <c r="B339" s="33">
        <v>3030042</v>
      </c>
      <c r="C339" s="34" t="s">
        <v>356</v>
      </c>
      <c r="D339" s="35" t="s">
        <v>195</v>
      </c>
      <c r="E339" s="35" t="s">
        <v>637</v>
      </c>
      <c r="F339" s="35" t="s">
        <v>664</v>
      </c>
      <c r="G339" s="35" t="s">
        <v>643</v>
      </c>
      <c r="H339" s="35" t="s">
        <v>643</v>
      </c>
      <c r="I339" s="36" t="s">
        <v>109</v>
      </c>
      <c r="J339" s="37">
        <v>0</v>
      </c>
      <c r="K339" s="38">
        <v>0</v>
      </c>
      <c r="L339" s="37">
        <v>205889.33999000001</v>
      </c>
      <c r="M339" s="37">
        <v>210</v>
      </c>
      <c r="N339" s="37">
        <f t="shared" si="21"/>
        <v>205679.33999000001</v>
      </c>
      <c r="O339" s="39">
        <f t="shared" si="22"/>
        <v>0</v>
      </c>
      <c r="P339" s="10">
        <f t="shared" si="23"/>
        <v>205679.33999000001</v>
      </c>
      <c r="Q339" s="40">
        <v>0</v>
      </c>
      <c r="R339" s="10">
        <f t="shared" si="24"/>
        <v>205679.33999000001</v>
      </c>
    </row>
    <row r="340" spans="1:18" ht="15" hidden="1" x14ac:dyDescent="0.2">
      <c r="A340" s="32">
        <v>333</v>
      </c>
      <c r="B340" s="33">
        <v>3030043</v>
      </c>
      <c r="C340" s="34" t="s">
        <v>356</v>
      </c>
      <c r="D340" s="35" t="s">
        <v>195</v>
      </c>
      <c r="E340" s="35" t="s">
        <v>637</v>
      </c>
      <c r="F340" s="35" t="s">
        <v>664</v>
      </c>
      <c r="G340" s="35" t="s">
        <v>648</v>
      </c>
      <c r="H340" s="35" t="s">
        <v>648</v>
      </c>
      <c r="I340" s="36" t="s">
        <v>110</v>
      </c>
      <c r="J340" s="37">
        <v>0</v>
      </c>
      <c r="K340" s="38">
        <v>0</v>
      </c>
      <c r="L340" s="37">
        <v>199096.1</v>
      </c>
      <c r="M340" s="37">
        <v>0</v>
      </c>
      <c r="N340" s="37">
        <f t="shared" si="21"/>
        <v>199096.1</v>
      </c>
      <c r="O340" s="39">
        <f t="shared" si="22"/>
        <v>0</v>
      </c>
      <c r="P340" s="10">
        <f t="shared" si="23"/>
        <v>199096.1</v>
      </c>
      <c r="Q340" s="40">
        <v>0</v>
      </c>
      <c r="R340" s="10">
        <f t="shared" si="24"/>
        <v>199096.1</v>
      </c>
    </row>
    <row r="341" spans="1:18" ht="15" hidden="1" x14ac:dyDescent="0.2">
      <c r="A341" s="32">
        <v>334</v>
      </c>
      <c r="B341" s="33">
        <v>3030044</v>
      </c>
      <c r="C341" s="34" t="s">
        <v>356</v>
      </c>
      <c r="D341" s="35" t="s">
        <v>195</v>
      </c>
      <c r="E341" s="35" t="s">
        <v>675</v>
      </c>
      <c r="F341" s="35" t="s">
        <v>675</v>
      </c>
      <c r="G341" s="35" t="s">
        <v>675</v>
      </c>
      <c r="H341" s="35" t="s">
        <v>675</v>
      </c>
      <c r="I341" s="36" t="s">
        <v>111</v>
      </c>
      <c r="J341" s="37">
        <v>0</v>
      </c>
      <c r="K341" s="38">
        <v>0</v>
      </c>
      <c r="L341" s="37">
        <v>1363201.33</v>
      </c>
      <c r="M341" s="37">
        <v>0</v>
      </c>
      <c r="N341" s="37">
        <f t="shared" si="21"/>
        <v>1363201.33</v>
      </c>
      <c r="O341" s="39">
        <f t="shared" si="22"/>
        <v>0</v>
      </c>
      <c r="P341" s="10">
        <f t="shared" si="23"/>
        <v>1363201.33</v>
      </c>
      <c r="Q341" s="40">
        <v>0</v>
      </c>
      <c r="R341" s="10">
        <f t="shared" si="24"/>
        <v>1363201.33</v>
      </c>
    </row>
    <row r="342" spans="1:18" ht="15" hidden="1" x14ac:dyDescent="0.2">
      <c r="A342" s="32">
        <v>335</v>
      </c>
      <c r="B342" s="33">
        <v>3030045</v>
      </c>
      <c r="C342" s="34" t="s">
        <v>356</v>
      </c>
      <c r="D342" s="35" t="s">
        <v>195</v>
      </c>
      <c r="E342" s="35" t="s">
        <v>675</v>
      </c>
      <c r="F342" s="35" t="s">
        <v>675</v>
      </c>
      <c r="G342" s="35" t="s">
        <v>675</v>
      </c>
      <c r="H342" s="35" t="s">
        <v>675</v>
      </c>
      <c r="I342" s="36" t="s">
        <v>112</v>
      </c>
      <c r="J342" s="37">
        <v>0</v>
      </c>
      <c r="K342" s="38">
        <v>0</v>
      </c>
      <c r="L342" s="37">
        <v>368095.07</v>
      </c>
      <c r="M342" s="37">
        <v>46.83</v>
      </c>
      <c r="N342" s="37">
        <f t="shared" si="21"/>
        <v>368048.24</v>
      </c>
      <c r="O342" s="39">
        <f t="shared" si="22"/>
        <v>0</v>
      </c>
      <c r="P342" s="10">
        <f t="shared" si="23"/>
        <v>368048.24</v>
      </c>
      <c r="Q342" s="40">
        <v>0</v>
      </c>
      <c r="R342" s="10">
        <f t="shared" si="24"/>
        <v>368048.24</v>
      </c>
    </row>
    <row r="343" spans="1:18" ht="15" hidden="1" x14ac:dyDescent="0.2">
      <c r="A343" s="32">
        <v>336</v>
      </c>
      <c r="B343" s="33">
        <v>3030047</v>
      </c>
      <c r="C343" s="34" t="s">
        <v>356</v>
      </c>
      <c r="D343" s="35" t="s">
        <v>195</v>
      </c>
      <c r="E343" s="35" t="s">
        <v>637</v>
      </c>
      <c r="F343" s="35" t="s">
        <v>664</v>
      </c>
      <c r="G343" s="35" t="s">
        <v>676</v>
      </c>
      <c r="H343" s="35" t="s">
        <v>676</v>
      </c>
      <c r="I343" s="36" t="s">
        <v>113</v>
      </c>
      <c r="J343" s="37">
        <v>0</v>
      </c>
      <c r="K343" s="38">
        <v>0</v>
      </c>
      <c r="L343" s="37">
        <v>174101.23</v>
      </c>
      <c r="M343" s="37">
        <v>0</v>
      </c>
      <c r="N343" s="37">
        <f t="shared" si="21"/>
        <v>174101.23</v>
      </c>
      <c r="O343" s="39">
        <f t="shared" si="22"/>
        <v>0</v>
      </c>
      <c r="P343" s="10">
        <f t="shared" si="23"/>
        <v>174101.23</v>
      </c>
      <c r="Q343" s="40">
        <v>0</v>
      </c>
      <c r="R343" s="10">
        <f t="shared" si="24"/>
        <v>174101.23</v>
      </c>
    </row>
    <row r="344" spans="1:18" ht="15" hidden="1" x14ac:dyDescent="0.2">
      <c r="A344" s="32">
        <v>337</v>
      </c>
      <c r="B344" s="33">
        <v>3030049</v>
      </c>
      <c r="C344" s="34" t="s">
        <v>356</v>
      </c>
      <c r="D344" s="35" t="s">
        <v>195</v>
      </c>
      <c r="E344" s="35" t="s">
        <v>637</v>
      </c>
      <c r="F344" s="35" t="s">
        <v>664</v>
      </c>
      <c r="G344" s="35" t="s">
        <v>643</v>
      </c>
      <c r="H344" s="35" t="s">
        <v>643</v>
      </c>
      <c r="I344" s="36" t="s">
        <v>114</v>
      </c>
      <c r="J344" s="37">
        <v>0</v>
      </c>
      <c r="K344" s="38">
        <v>0</v>
      </c>
      <c r="L344" s="37">
        <v>9039.64</v>
      </c>
      <c r="M344" s="37">
        <v>2000</v>
      </c>
      <c r="N344" s="37">
        <f t="shared" si="21"/>
        <v>7039.6399999999994</v>
      </c>
      <c r="O344" s="39">
        <f t="shared" si="22"/>
        <v>0</v>
      </c>
      <c r="P344" s="10">
        <f t="shared" si="23"/>
        <v>7039.6399999999994</v>
      </c>
      <c r="Q344" s="40">
        <v>0</v>
      </c>
      <c r="R344" s="10">
        <f t="shared" si="24"/>
        <v>7039.6399999999994</v>
      </c>
    </row>
    <row r="345" spans="1:18" ht="15" hidden="1" x14ac:dyDescent="0.2">
      <c r="A345" s="32">
        <v>338</v>
      </c>
      <c r="B345" s="33">
        <v>3030052</v>
      </c>
      <c r="C345" s="34" t="s">
        <v>356</v>
      </c>
      <c r="D345" s="35" t="s">
        <v>195</v>
      </c>
      <c r="E345" s="35" t="s">
        <v>637</v>
      </c>
      <c r="F345" s="35" t="s">
        <v>664</v>
      </c>
      <c r="G345" s="35" t="s">
        <v>677</v>
      </c>
      <c r="H345" s="35" t="s">
        <v>677</v>
      </c>
      <c r="I345" s="36" t="s">
        <v>115</v>
      </c>
      <c r="J345" s="37">
        <v>0</v>
      </c>
      <c r="K345" s="38">
        <v>0</v>
      </c>
      <c r="L345" s="37">
        <v>862090.71</v>
      </c>
      <c r="M345" s="37">
        <v>0</v>
      </c>
      <c r="N345" s="37">
        <f t="shared" si="21"/>
        <v>862090.71</v>
      </c>
      <c r="O345" s="39">
        <f t="shared" si="22"/>
        <v>0</v>
      </c>
      <c r="P345" s="10">
        <f t="shared" si="23"/>
        <v>862090.71</v>
      </c>
      <c r="Q345" s="40">
        <v>0</v>
      </c>
      <c r="R345" s="10">
        <f t="shared" si="24"/>
        <v>862090.71</v>
      </c>
    </row>
    <row r="346" spans="1:18" ht="15" hidden="1" x14ac:dyDescent="0.2">
      <c r="A346" s="32">
        <v>339</v>
      </c>
      <c r="B346" s="33">
        <v>3030053</v>
      </c>
      <c r="C346" s="34" t="s">
        <v>356</v>
      </c>
      <c r="D346" s="35" t="s">
        <v>195</v>
      </c>
      <c r="E346" s="35" t="s">
        <v>637</v>
      </c>
      <c r="F346" s="35" t="s">
        <v>664</v>
      </c>
      <c r="G346" s="35" t="s">
        <v>651</v>
      </c>
      <c r="H346" s="35" t="s">
        <v>651</v>
      </c>
      <c r="I346" s="36" t="s">
        <v>116</v>
      </c>
      <c r="J346" s="37">
        <v>0</v>
      </c>
      <c r="K346" s="38">
        <v>0</v>
      </c>
      <c r="L346" s="37">
        <v>715</v>
      </c>
      <c r="M346" s="37">
        <v>0</v>
      </c>
      <c r="N346" s="37">
        <f t="shared" si="21"/>
        <v>715</v>
      </c>
      <c r="O346" s="39">
        <f t="shared" si="22"/>
        <v>0</v>
      </c>
      <c r="P346" s="10">
        <f t="shared" si="23"/>
        <v>715</v>
      </c>
      <c r="Q346" s="40">
        <v>0</v>
      </c>
      <c r="R346" s="10">
        <f t="shared" si="24"/>
        <v>715</v>
      </c>
    </row>
    <row r="347" spans="1:18" ht="15" hidden="1" x14ac:dyDescent="0.2">
      <c r="A347" s="32">
        <v>340</v>
      </c>
      <c r="B347" s="33">
        <v>3030054</v>
      </c>
      <c r="C347" s="34" t="s">
        <v>356</v>
      </c>
      <c r="D347" s="35" t="s">
        <v>195</v>
      </c>
      <c r="E347" s="35" t="s">
        <v>637</v>
      </c>
      <c r="F347" s="35" t="s">
        <v>664</v>
      </c>
      <c r="G347" s="35" t="s">
        <v>649</v>
      </c>
      <c r="H347" s="35" t="s">
        <v>649</v>
      </c>
      <c r="I347" s="36" t="s">
        <v>678</v>
      </c>
      <c r="J347" s="37">
        <v>0</v>
      </c>
      <c r="K347" s="38">
        <v>0</v>
      </c>
      <c r="L347" s="37">
        <v>0.28000000000000003</v>
      </c>
      <c r="M347" s="37">
        <v>0</v>
      </c>
      <c r="N347" s="37">
        <f t="shared" si="21"/>
        <v>0.28000000000000003</v>
      </c>
      <c r="O347" s="39">
        <f t="shared" si="22"/>
        <v>0</v>
      </c>
      <c r="P347" s="10">
        <f t="shared" si="23"/>
        <v>0.28000000000000003</v>
      </c>
      <c r="Q347" s="40">
        <v>0</v>
      </c>
      <c r="R347" s="10">
        <f t="shared" si="24"/>
        <v>0.28000000000000003</v>
      </c>
    </row>
    <row r="348" spans="1:18" ht="15" hidden="1" x14ac:dyDescent="0.2">
      <c r="A348" s="32">
        <v>341</v>
      </c>
      <c r="B348" s="33">
        <v>3030055</v>
      </c>
      <c r="C348" s="34" t="s">
        <v>356</v>
      </c>
      <c r="D348" s="35" t="s">
        <v>195</v>
      </c>
      <c r="E348" s="35" t="s">
        <v>637</v>
      </c>
      <c r="F348" s="35" t="s">
        <v>664</v>
      </c>
      <c r="G348" s="35" t="s">
        <v>644</v>
      </c>
      <c r="H348" s="35" t="s">
        <v>644</v>
      </c>
      <c r="I348" s="36" t="s">
        <v>679</v>
      </c>
      <c r="J348" s="37">
        <v>0</v>
      </c>
      <c r="K348" s="38">
        <v>0</v>
      </c>
      <c r="L348" s="37">
        <v>2359.66</v>
      </c>
      <c r="M348" s="37">
        <v>0</v>
      </c>
      <c r="N348" s="37">
        <f t="shared" si="21"/>
        <v>2359.66</v>
      </c>
      <c r="O348" s="39">
        <f t="shared" si="22"/>
        <v>0</v>
      </c>
      <c r="P348" s="10">
        <f t="shared" si="23"/>
        <v>2359.66</v>
      </c>
      <c r="Q348" s="40">
        <v>0</v>
      </c>
      <c r="R348" s="10">
        <f t="shared" si="24"/>
        <v>2359.66</v>
      </c>
    </row>
    <row r="349" spans="1:18" ht="15" hidden="1" x14ac:dyDescent="0.2">
      <c r="A349" s="32">
        <v>342</v>
      </c>
      <c r="B349" s="33">
        <v>3030056</v>
      </c>
      <c r="C349" s="34" t="s">
        <v>356</v>
      </c>
      <c r="D349" s="35" t="s">
        <v>195</v>
      </c>
      <c r="E349" s="35" t="s">
        <v>680</v>
      </c>
      <c r="F349" s="35" t="s">
        <v>680</v>
      </c>
      <c r="G349" s="35" t="s">
        <v>681</v>
      </c>
      <c r="H349" s="35" t="s">
        <v>682</v>
      </c>
      <c r="I349" s="36" t="s">
        <v>683</v>
      </c>
      <c r="J349" s="37">
        <v>0</v>
      </c>
      <c r="K349" s="38">
        <v>0</v>
      </c>
      <c r="L349" s="37">
        <v>32607.360000000001</v>
      </c>
      <c r="M349" s="37">
        <v>0</v>
      </c>
      <c r="N349" s="37">
        <f t="shared" si="21"/>
        <v>32607.360000000001</v>
      </c>
      <c r="O349" s="39">
        <f t="shared" si="22"/>
        <v>0</v>
      </c>
      <c r="P349" s="10">
        <f t="shared" si="23"/>
        <v>32607.360000000001</v>
      </c>
      <c r="Q349" s="40">
        <v>0</v>
      </c>
      <c r="R349" s="10">
        <f t="shared" si="24"/>
        <v>32607.360000000001</v>
      </c>
    </row>
    <row r="350" spans="1:18" ht="15" hidden="1" x14ac:dyDescent="0.2">
      <c r="A350" s="32">
        <v>343</v>
      </c>
      <c r="B350" s="33">
        <v>3030057</v>
      </c>
      <c r="C350" s="34" t="s">
        <v>356</v>
      </c>
      <c r="D350" s="35" t="s">
        <v>195</v>
      </c>
      <c r="E350" s="35" t="s">
        <v>637</v>
      </c>
      <c r="F350" s="35" t="s">
        <v>664</v>
      </c>
      <c r="G350" s="35" t="s">
        <v>649</v>
      </c>
      <c r="H350" s="35" t="s">
        <v>649</v>
      </c>
      <c r="I350" s="36" t="s">
        <v>684</v>
      </c>
      <c r="J350" s="37">
        <v>0</v>
      </c>
      <c r="K350" s="38">
        <v>0</v>
      </c>
      <c r="L350" s="37">
        <v>0</v>
      </c>
      <c r="M350" s="37">
        <v>0</v>
      </c>
      <c r="N350" s="37">
        <f t="shared" si="21"/>
        <v>0</v>
      </c>
      <c r="O350" s="39">
        <f t="shared" si="22"/>
        <v>0</v>
      </c>
      <c r="P350" s="10">
        <f t="shared" si="23"/>
        <v>0</v>
      </c>
      <c r="Q350" s="40">
        <v>0</v>
      </c>
      <c r="R350" s="10">
        <f t="shared" si="24"/>
        <v>0</v>
      </c>
    </row>
    <row r="351" spans="1:18" ht="15" hidden="1" x14ac:dyDescent="0.2">
      <c r="A351" s="32">
        <v>344</v>
      </c>
      <c r="B351" s="33">
        <v>3030058</v>
      </c>
      <c r="C351" s="34" t="s">
        <v>356</v>
      </c>
      <c r="D351" s="35" t="s">
        <v>195</v>
      </c>
      <c r="E351" s="35" t="s">
        <v>637</v>
      </c>
      <c r="F351" s="35" t="s">
        <v>664</v>
      </c>
      <c r="G351" s="35" t="s">
        <v>34</v>
      </c>
      <c r="H351" s="35" t="s">
        <v>685</v>
      </c>
      <c r="I351" s="36" t="s">
        <v>117</v>
      </c>
      <c r="J351" s="37">
        <v>0</v>
      </c>
      <c r="K351" s="38">
        <v>0</v>
      </c>
      <c r="L351" s="37">
        <v>34140.74</v>
      </c>
      <c r="M351" s="37">
        <v>0</v>
      </c>
      <c r="N351" s="37">
        <f t="shared" si="21"/>
        <v>34140.74</v>
      </c>
      <c r="O351" s="39">
        <f t="shared" si="22"/>
        <v>0</v>
      </c>
      <c r="P351" s="10">
        <f t="shared" si="23"/>
        <v>34140.74</v>
      </c>
      <c r="Q351" s="40">
        <v>0</v>
      </c>
      <c r="R351" s="10">
        <f t="shared" si="24"/>
        <v>34140.74</v>
      </c>
    </row>
    <row r="352" spans="1:18" ht="15" hidden="1" x14ac:dyDescent="0.2">
      <c r="A352" s="32">
        <v>345</v>
      </c>
      <c r="B352" s="33">
        <v>3030059</v>
      </c>
      <c r="C352" s="34" t="s">
        <v>356</v>
      </c>
      <c r="D352" s="35" t="s">
        <v>195</v>
      </c>
      <c r="E352" s="35" t="s">
        <v>637</v>
      </c>
      <c r="F352" s="35" t="s">
        <v>664</v>
      </c>
      <c r="G352" s="35" t="s">
        <v>686</v>
      </c>
      <c r="H352" s="35" t="s">
        <v>686</v>
      </c>
      <c r="I352" s="36" t="s">
        <v>118</v>
      </c>
      <c r="J352" s="37">
        <v>0</v>
      </c>
      <c r="K352" s="38">
        <v>0</v>
      </c>
      <c r="L352" s="37">
        <v>170072.25</v>
      </c>
      <c r="M352" s="37">
        <v>0</v>
      </c>
      <c r="N352" s="37">
        <f t="shared" si="21"/>
        <v>170072.25</v>
      </c>
      <c r="O352" s="39">
        <f t="shared" si="22"/>
        <v>0</v>
      </c>
      <c r="P352" s="10">
        <f t="shared" si="23"/>
        <v>170072.25</v>
      </c>
      <c r="Q352" s="40">
        <v>0</v>
      </c>
      <c r="R352" s="10">
        <f t="shared" si="24"/>
        <v>170072.25</v>
      </c>
    </row>
    <row r="353" spans="1:18" ht="15" hidden="1" x14ac:dyDescent="0.2">
      <c r="A353" s="32">
        <v>346</v>
      </c>
      <c r="B353" s="33">
        <v>3030060</v>
      </c>
      <c r="C353" s="34" t="s">
        <v>356</v>
      </c>
      <c r="D353" s="35" t="s">
        <v>195</v>
      </c>
      <c r="E353" s="35" t="s">
        <v>637</v>
      </c>
      <c r="F353" s="35" t="s">
        <v>664</v>
      </c>
      <c r="G353" s="35" t="s">
        <v>655</v>
      </c>
      <c r="H353" s="35" t="s">
        <v>655</v>
      </c>
      <c r="I353" s="36" t="s">
        <v>687</v>
      </c>
      <c r="J353" s="37">
        <v>0</v>
      </c>
      <c r="K353" s="38">
        <v>0</v>
      </c>
      <c r="L353" s="37">
        <v>199</v>
      </c>
      <c r="M353" s="37">
        <v>0</v>
      </c>
      <c r="N353" s="37">
        <f t="shared" si="21"/>
        <v>199</v>
      </c>
      <c r="O353" s="39">
        <f t="shared" si="22"/>
        <v>0</v>
      </c>
      <c r="P353" s="10">
        <f t="shared" si="23"/>
        <v>199</v>
      </c>
      <c r="Q353" s="40">
        <v>0</v>
      </c>
      <c r="R353" s="10">
        <f t="shared" si="24"/>
        <v>199</v>
      </c>
    </row>
    <row r="354" spans="1:18" ht="15" hidden="1" x14ac:dyDescent="0.2">
      <c r="A354" s="32">
        <v>347</v>
      </c>
      <c r="B354" s="33">
        <v>3030061</v>
      </c>
      <c r="C354" s="34" t="s">
        <v>356</v>
      </c>
      <c r="D354" s="35" t="s">
        <v>195</v>
      </c>
      <c r="E354" s="35" t="s">
        <v>675</v>
      </c>
      <c r="F354" s="35" t="s">
        <v>675</v>
      </c>
      <c r="G354" s="35" t="s">
        <v>675</v>
      </c>
      <c r="H354" s="35" t="s">
        <v>675</v>
      </c>
      <c r="I354" s="36" t="s">
        <v>119</v>
      </c>
      <c r="J354" s="37">
        <v>0</v>
      </c>
      <c r="K354" s="38">
        <v>0</v>
      </c>
      <c r="L354" s="37">
        <v>215666.75</v>
      </c>
      <c r="M354" s="37">
        <v>31.96</v>
      </c>
      <c r="N354" s="37">
        <f t="shared" si="21"/>
        <v>215634.79</v>
      </c>
      <c r="O354" s="39">
        <f t="shared" si="22"/>
        <v>0</v>
      </c>
      <c r="P354" s="10">
        <f t="shared" si="23"/>
        <v>215634.79</v>
      </c>
      <c r="Q354" s="40">
        <v>0</v>
      </c>
      <c r="R354" s="10">
        <f t="shared" si="24"/>
        <v>215634.79</v>
      </c>
    </row>
    <row r="355" spans="1:18" ht="15" hidden="1" x14ac:dyDescent="0.2">
      <c r="A355" s="32">
        <v>348</v>
      </c>
      <c r="B355" s="33">
        <v>3030062</v>
      </c>
      <c r="C355" s="34" t="s">
        <v>356</v>
      </c>
      <c r="D355" s="35" t="s">
        <v>195</v>
      </c>
      <c r="E355" s="35" t="s">
        <v>637</v>
      </c>
      <c r="F355" s="35" t="s">
        <v>664</v>
      </c>
      <c r="G355" s="35" t="s">
        <v>688</v>
      </c>
      <c r="H355" s="35" t="s">
        <v>688</v>
      </c>
      <c r="I355" s="36" t="s">
        <v>120</v>
      </c>
      <c r="J355" s="37">
        <v>0</v>
      </c>
      <c r="K355" s="38">
        <v>0</v>
      </c>
      <c r="L355" s="37">
        <v>0</v>
      </c>
      <c r="M355" s="37">
        <v>0</v>
      </c>
      <c r="N355" s="37">
        <f t="shared" si="21"/>
        <v>0</v>
      </c>
      <c r="O355" s="39">
        <f t="shared" si="22"/>
        <v>0</v>
      </c>
      <c r="P355" s="10">
        <f t="shared" si="23"/>
        <v>0</v>
      </c>
      <c r="Q355" s="40">
        <v>0</v>
      </c>
      <c r="R355" s="10">
        <f t="shared" si="24"/>
        <v>0</v>
      </c>
    </row>
    <row r="356" spans="1:18" ht="15" hidden="1" x14ac:dyDescent="0.2">
      <c r="A356" s="32">
        <v>349</v>
      </c>
      <c r="B356" s="33">
        <v>3030063</v>
      </c>
      <c r="C356" s="34" t="s">
        <v>356</v>
      </c>
      <c r="D356" s="35" t="s">
        <v>195</v>
      </c>
      <c r="E356" s="35" t="s">
        <v>637</v>
      </c>
      <c r="F356" s="35" t="s">
        <v>664</v>
      </c>
      <c r="G356" s="35" t="s">
        <v>643</v>
      </c>
      <c r="H356" s="35" t="s">
        <v>643</v>
      </c>
      <c r="I356" s="36" t="s">
        <v>689</v>
      </c>
      <c r="J356" s="37">
        <v>0</v>
      </c>
      <c r="K356" s="38">
        <v>0</v>
      </c>
      <c r="L356" s="37">
        <v>0</v>
      </c>
      <c r="M356" s="37">
        <v>0</v>
      </c>
      <c r="N356" s="37">
        <f t="shared" si="21"/>
        <v>0</v>
      </c>
      <c r="O356" s="39">
        <f t="shared" si="22"/>
        <v>0</v>
      </c>
      <c r="P356" s="10">
        <f t="shared" si="23"/>
        <v>0</v>
      </c>
      <c r="Q356" s="40">
        <v>0</v>
      </c>
      <c r="R356" s="10">
        <f t="shared" si="24"/>
        <v>0</v>
      </c>
    </row>
    <row r="357" spans="1:18" ht="15" hidden="1" x14ac:dyDescent="0.2">
      <c r="A357" s="32">
        <v>350</v>
      </c>
      <c r="B357" s="33">
        <v>3030064</v>
      </c>
      <c r="C357" s="34" t="s">
        <v>356</v>
      </c>
      <c r="D357" s="35" t="s">
        <v>195</v>
      </c>
      <c r="E357" s="35" t="s">
        <v>637</v>
      </c>
      <c r="F357" s="35" t="s">
        <v>664</v>
      </c>
      <c r="G357" s="35" t="s">
        <v>690</v>
      </c>
      <c r="H357" s="35" t="s">
        <v>691</v>
      </c>
      <c r="I357" s="43" t="str">
        <f>VLOOKUP(B357,'[1]11.2023'!A$1:B$65536,2,0)</f>
        <v>مصاريف استهلاك حق الاستخدام_ عقود السيارات</v>
      </c>
      <c r="J357" s="37">
        <v>0</v>
      </c>
      <c r="K357" s="38">
        <v>0</v>
      </c>
      <c r="L357" s="37">
        <v>210897.6</v>
      </c>
      <c r="M357" s="37">
        <v>0</v>
      </c>
      <c r="N357" s="37">
        <f t="shared" si="21"/>
        <v>210897.6</v>
      </c>
      <c r="O357" s="39">
        <f t="shared" si="22"/>
        <v>0</v>
      </c>
      <c r="P357" s="10">
        <f t="shared" si="23"/>
        <v>210897.6</v>
      </c>
      <c r="Q357" s="40">
        <v>0</v>
      </c>
      <c r="R357" s="10">
        <f t="shared" si="24"/>
        <v>210897.6</v>
      </c>
    </row>
    <row r="358" spans="1:18" ht="15" hidden="1" x14ac:dyDescent="0.2">
      <c r="A358" s="32"/>
      <c r="B358" s="33">
        <v>3030065</v>
      </c>
      <c r="C358" s="34" t="s">
        <v>356</v>
      </c>
      <c r="D358" s="35" t="s">
        <v>195</v>
      </c>
      <c r="E358" s="35" t="s">
        <v>637</v>
      </c>
      <c r="F358" s="35" t="s">
        <v>664</v>
      </c>
      <c r="G358" s="35" t="s">
        <v>639</v>
      </c>
      <c r="H358" s="35" t="s">
        <v>639</v>
      </c>
      <c r="I358" s="41" t="s">
        <v>692</v>
      </c>
      <c r="J358" s="37">
        <v>0</v>
      </c>
      <c r="K358" s="38">
        <v>0</v>
      </c>
      <c r="L358" s="37">
        <v>2915494</v>
      </c>
      <c r="M358" s="37">
        <v>0</v>
      </c>
      <c r="N358" s="37">
        <f t="shared" si="21"/>
        <v>2915494</v>
      </c>
      <c r="O358" s="39">
        <f t="shared" si="22"/>
        <v>0</v>
      </c>
      <c r="P358" s="10">
        <f t="shared" si="23"/>
        <v>2915494</v>
      </c>
      <c r="Q358" s="40">
        <v>0</v>
      </c>
      <c r="R358" s="10">
        <f t="shared" si="24"/>
        <v>2915494</v>
      </c>
    </row>
    <row r="359" spans="1:18" ht="15" hidden="1" x14ac:dyDescent="0.2">
      <c r="A359" s="32">
        <v>351</v>
      </c>
      <c r="B359" s="33">
        <v>3040001</v>
      </c>
      <c r="C359" s="34" t="s">
        <v>356</v>
      </c>
      <c r="D359" s="35" t="s">
        <v>195</v>
      </c>
      <c r="E359" s="35" t="s">
        <v>693</v>
      </c>
      <c r="F359" s="35" t="s">
        <v>694</v>
      </c>
      <c r="G359" s="35" t="s">
        <v>639</v>
      </c>
      <c r="H359" s="35" t="s">
        <v>639</v>
      </c>
      <c r="I359" s="36" t="s">
        <v>121</v>
      </c>
      <c r="J359" s="37">
        <v>0</v>
      </c>
      <c r="K359" s="38">
        <v>0</v>
      </c>
      <c r="L359" s="37">
        <v>5280416.25</v>
      </c>
      <c r="M359" s="37">
        <v>479231.61</v>
      </c>
      <c r="N359" s="37">
        <f t="shared" si="21"/>
        <v>4801184.6399999997</v>
      </c>
      <c r="O359" s="39">
        <f t="shared" si="22"/>
        <v>0</v>
      </c>
      <c r="P359" s="10">
        <f t="shared" si="23"/>
        <v>4801184.6399999997</v>
      </c>
      <c r="Q359" s="40">
        <v>0</v>
      </c>
      <c r="R359" s="10">
        <f t="shared" si="24"/>
        <v>4801184.6399999997</v>
      </c>
    </row>
    <row r="360" spans="1:18" ht="15" hidden="1" x14ac:dyDescent="0.2">
      <c r="A360" s="32">
        <v>352</v>
      </c>
      <c r="B360" s="33">
        <v>3040002</v>
      </c>
      <c r="C360" s="34" t="s">
        <v>356</v>
      </c>
      <c r="D360" s="35" t="s">
        <v>195</v>
      </c>
      <c r="E360" s="35" t="s">
        <v>693</v>
      </c>
      <c r="F360" s="35" t="s">
        <v>694</v>
      </c>
      <c r="G360" s="35" t="s">
        <v>639</v>
      </c>
      <c r="H360" s="35" t="s">
        <v>639</v>
      </c>
      <c r="I360" s="36" t="s">
        <v>122</v>
      </c>
      <c r="J360" s="37">
        <v>0</v>
      </c>
      <c r="K360" s="38">
        <v>0</v>
      </c>
      <c r="L360" s="37">
        <v>704735</v>
      </c>
      <c r="M360" s="37">
        <v>2500</v>
      </c>
      <c r="N360" s="37">
        <f t="shared" si="21"/>
        <v>702235</v>
      </c>
      <c r="O360" s="39">
        <f t="shared" si="22"/>
        <v>0</v>
      </c>
      <c r="P360" s="10">
        <f t="shared" si="23"/>
        <v>702235</v>
      </c>
      <c r="Q360" s="40">
        <v>0</v>
      </c>
      <c r="R360" s="10">
        <f t="shared" si="24"/>
        <v>702235</v>
      </c>
    </row>
    <row r="361" spans="1:18" ht="15" hidden="1" x14ac:dyDescent="0.2">
      <c r="A361" s="32">
        <v>353</v>
      </c>
      <c r="B361" s="33">
        <v>3040003</v>
      </c>
      <c r="C361" s="34" t="s">
        <v>356</v>
      </c>
      <c r="D361" s="35" t="s">
        <v>195</v>
      </c>
      <c r="E361" s="35" t="s">
        <v>693</v>
      </c>
      <c r="F361" s="35" t="s">
        <v>694</v>
      </c>
      <c r="G361" s="35" t="s">
        <v>639</v>
      </c>
      <c r="H361" s="35" t="s">
        <v>639</v>
      </c>
      <c r="I361" s="36" t="s">
        <v>123</v>
      </c>
      <c r="J361" s="37">
        <v>0</v>
      </c>
      <c r="K361" s="38">
        <v>0</v>
      </c>
      <c r="L361" s="37">
        <v>310900</v>
      </c>
      <c r="M361" s="37">
        <v>500</v>
      </c>
      <c r="N361" s="37">
        <f t="shared" si="21"/>
        <v>310400</v>
      </c>
      <c r="O361" s="39">
        <f t="shared" si="22"/>
        <v>0</v>
      </c>
      <c r="P361" s="10">
        <f t="shared" si="23"/>
        <v>310400</v>
      </c>
      <c r="Q361" s="40">
        <v>0</v>
      </c>
      <c r="R361" s="10">
        <f t="shared" si="24"/>
        <v>310400</v>
      </c>
    </row>
    <row r="362" spans="1:18" ht="15" hidden="1" x14ac:dyDescent="0.2">
      <c r="A362" s="32">
        <v>354</v>
      </c>
      <c r="B362" s="33">
        <v>3040004</v>
      </c>
      <c r="C362" s="34" t="s">
        <v>356</v>
      </c>
      <c r="D362" s="35" t="s">
        <v>195</v>
      </c>
      <c r="E362" s="35" t="s">
        <v>693</v>
      </c>
      <c r="F362" s="35" t="s">
        <v>694</v>
      </c>
      <c r="G362" s="35" t="s">
        <v>639</v>
      </c>
      <c r="H362" s="35" t="s">
        <v>639</v>
      </c>
      <c r="I362" s="36" t="s">
        <v>695</v>
      </c>
      <c r="J362" s="37">
        <v>0</v>
      </c>
      <c r="K362" s="38">
        <v>0</v>
      </c>
      <c r="L362" s="37">
        <v>606</v>
      </c>
      <c r="M362" s="37">
        <v>0</v>
      </c>
      <c r="N362" s="37">
        <f t="shared" si="21"/>
        <v>606</v>
      </c>
      <c r="O362" s="39">
        <f t="shared" si="22"/>
        <v>0</v>
      </c>
      <c r="P362" s="10">
        <f t="shared" si="23"/>
        <v>606</v>
      </c>
      <c r="Q362" s="40">
        <v>0</v>
      </c>
      <c r="R362" s="10">
        <f t="shared" si="24"/>
        <v>606</v>
      </c>
    </row>
    <row r="363" spans="1:18" ht="15" hidden="1" x14ac:dyDescent="0.2">
      <c r="A363" s="32">
        <v>355</v>
      </c>
      <c r="B363" s="33">
        <v>3040005</v>
      </c>
      <c r="C363" s="34" t="s">
        <v>356</v>
      </c>
      <c r="D363" s="35" t="s">
        <v>195</v>
      </c>
      <c r="E363" s="35" t="s">
        <v>693</v>
      </c>
      <c r="F363" s="35" t="s">
        <v>694</v>
      </c>
      <c r="G363" s="35" t="s">
        <v>639</v>
      </c>
      <c r="H363" s="35" t="s">
        <v>639</v>
      </c>
      <c r="I363" s="36" t="s">
        <v>124</v>
      </c>
      <c r="J363" s="37">
        <v>0</v>
      </c>
      <c r="K363" s="38">
        <v>0</v>
      </c>
      <c r="L363" s="37">
        <v>48900</v>
      </c>
      <c r="M363" s="37">
        <v>0</v>
      </c>
      <c r="N363" s="37">
        <f t="shared" si="21"/>
        <v>48900</v>
      </c>
      <c r="O363" s="39">
        <f t="shared" si="22"/>
        <v>0</v>
      </c>
      <c r="P363" s="10">
        <f t="shared" si="23"/>
        <v>48900</v>
      </c>
      <c r="Q363" s="40">
        <v>0</v>
      </c>
      <c r="R363" s="10">
        <f t="shared" si="24"/>
        <v>48900</v>
      </c>
    </row>
    <row r="364" spans="1:18" ht="15" hidden="1" x14ac:dyDescent="0.2">
      <c r="A364" s="32">
        <v>356</v>
      </c>
      <c r="B364" s="33">
        <v>3040006</v>
      </c>
      <c r="C364" s="34" t="s">
        <v>356</v>
      </c>
      <c r="D364" s="35" t="s">
        <v>195</v>
      </c>
      <c r="E364" s="35" t="s">
        <v>693</v>
      </c>
      <c r="F364" s="35" t="s">
        <v>694</v>
      </c>
      <c r="G364" s="35" t="s">
        <v>639</v>
      </c>
      <c r="H364" s="35" t="s">
        <v>639</v>
      </c>
      <c r="I364" s="36" t="s">
        <v>696</v>
      </c>
      <c r="J364" s="37">
        <v>0</v>
      </c>
      <c r="K364" s="38">
        <v>0</v>
      </c>
      <c r="L364" s="37">
        <v>798114</v>
      </c>
      <c r="M364" s="37">
        <v>0</v>
      </c>
      <c r="N364" s="37">
        <f t="shared" si="21"/>
        <v>798114</v>
      </c>
      <c r="O364" s="39">
        <f t="shared" si="22"/>
        <v>0</v>
      </c>
      <c r="P364" s="10">
        <f t="shared" si="23"/>
        <v>798114</v>
      </c>
      <c r="Q364" s="40">
        <v>0</v>
      </c>
      <c r="R364" s="10">
        <f t="shared" si="24"/>
        <v>798114</v>
      </c>
    </row>
    <row r="365" spans="1:18" ht="15" hidden="1" x14ac:dyDescent="0.2">
      <c r="A365" s="32">
        <v>357</v>
      </c>
      <c r="B365" s="33">
        <v>3040007</v>
      </c>
      <c r="C365" s="34" t="s">
        <v>356</v>
      </c>
      <c r="D365" s="35" t="s">
        <v>195</v>
      </c>
      <c r="E365" s="35" t="s">
        <v>693</v>
      </c>
      <c r="F365" s="35" t="s">
        <v>694</v>
      </c>
      <c r="G365" s="35" t="s">
        <v>639</v>
      </c>
      <c r="H365" s="35" t="s">
        <v>639</v>
      </c>
      <c r="I365" s="36" t="s">
        <v>125</v>
      </c>
      <c r="J365" s="37">
        <v>0</v>
      </c>
      <c r="K365" s="38">
        <v>0</v>
      </c>
      <c r="L365" s="37">
        <v>105334</v>
      </c>
      <c r="M365" s="37">
        <v>0</v>
      </c>
      <c r="N365" s="37">
        <f t="shared" si="21"/>
        <v>105334</v>
      </c>
      <c r="O365" s="39">
        <f t="shared" si="22"/>
        <v>0</v>
      </c>
      <c r="P365" s="10">
        <f t="shared" si="23"/>
        <v>105334</v>
      </c>
      <c r="Q365" s="40">
        <v>0</v>
      </c>
      <c r="R365" s="10">
        <f t="shared" si="24"/>
        <v>105334</v>
      </c>
    </row>
    <row r="366" spans="1:18" ht="15" hidden="1" x14ac:dyDescent="0.2">
      <c r="A366" s="32">
        <v>358</v>
      </c>
      <c r="B366" s="33">
        <v>3040008</v>
      </c>
      <c r="C366" s="34" t="s">
        <v>356</v>
      </c>
      <c r="D366" s="35" t="s">
        <v>195</v>
      </c>
      <c r="E366" s="35" t="s">
        <v>693</v>
      </c>
      <c r="F366" s="35" t="s">
        <v>694</v>
      </c>
      <c r="G366" s="35" t="s">
        <v>639</v>
      </c>
      <c r="H366" s="35" t="s">
        <v>639</v>
      </c>
      <c r="I366" s="36" t="s">
        <v>126</v>
      </c>
      <c r="J366" s="37">
        <v>0</v>
      </c>
      <c r="K366" s="38">
        <v>0</v>
      </c>
      <c r="L366" s="37">
        <v>31961</v>
      </c>
      <c r="M366" s="37">
        <v>0</v>
      </c>
      <c r="N366" s="37">
        <f t="shared" si="21"/>
        <v>31961</v>
      </c>
      <c r="O366" s="39">
        <f t="shared" si="22"/>
        <v>0</v>
      </c>
      <c r="P366" s="10">
        <f t="shared" si="23"/>
        <v>31961</v>
      </c>
      <c r="Q366" s="40">
        <v>0</v>
      </c>
      <c r="R366" s="10">
        <f t="shared" si="24"/>
        <v>31961</v>
      </c>
    </row>
    <row r="367" spans="1:18" ht="15" hidden="1" x14ac:dyDescent="0.2">
      <c r="A367" s="32">
        <v>359</v>
      </c>
      <c r="B367" s="33">
        <v>3040010</v>
      </c>
      <c r="C367" s="34" t="s">
        <v>356</v>
      </c>
      <c r="D367" s="35" t="s">
        <v>195</v>
      </c>
      <c r="E367" s="35" t="s">
        <v>693</v>
      </c>
      <c r="F367" s="35" t="s">
        <v>694</v>
      </c>
      <c r="G367" s="35" t="s">
        <v>697</v>
      </c>
      <c r="H367" s="35" t="s">
        <v>697</v>
      </c>
      <c r="I367" s="36" t="s">
        <v>127</v>
      </c>
      <c r="J367" s="37">
        <v>0</v>
      </c>
      <c r="K367" s="38">
        <v>0</v>
      </c>
      <c r="L367" s="37">
        <v>280259.01</v>
      </c>
      <c r="M367" s="37">
        <v>0</v>
      </c>
      <c r="N367" s="37">
        <f t="shared" si="21"/>
        <v>280259.01</v>
      </c>
      <c r="O367" s="39">
        <f t="shared" si="22"/>
        <v>0</v>
      </c>
      <c r="P367" s="10">
        <f t="shared" si="23"/>
        <v>280259.01</v>
      </c>
      <c r="Q367" s="40">
        <v>0</v>
      </c>
      <c r="R367" s="10">
        <f t="shared" si="24"/>
        <v>280259.01</v>
      </c>
    </row>
    <row r="368" spans="1:18" ht="15" hidden="1" x14ac:dyDescent="0.2">
      <c r="A368" s="32">
        <v>360</v>
      </c>
      <c r="B368" s="33">
        <v>3040011</v>
      </c>
      <c r="C368" s="34" t="s">
        <v>356</v>
      </c>
      <c r="D368" s="35" t="s">
        <v>195</v>
      </c>
      <c r="E368" s="35" t="s">
        <v>693</v>
      </c>
      <c r="F368" s="35" t="s">
        <v>694</v>
      </c>
      <c r="G368" s="35" t="s">
        <v>644</v>
      </c>
      <c r="H368" s="35" t="s">
        <v>644</v>
      </c>
      <c r="I368" s="36" t="s">
        <v>128</v>
      </c>
      <c r="J368" s="37">
        <v>0</v>
      </c>
      <c r="K368" s="38">
        <v>0</v>
      </c>
      <c r="L368" s="37">
        <v>519461.96</v>
      </c>
      <c r="M368" s="37">
        <v>0</v>
      </c>
      <c r="N368" s="37">
        <f t="shared" si="21"/>
        <v>519461.96</v>
      </c>
      <c r="O368" s="39">
        <f t="shared" si="22"/>
        <v>0</v>
      </c>
      <c r="P368" s="10">
        <f t="shared" si="23"/>
        <v>519461.96</v>
      </c>
      <c r="Q368" s="40">
        <v>0</v>
      </c>
      <c r="R368" s="10">
        <f t="shared" si="24"/>
        <v>519461.96</v>
      </c>
    </row>
    <row r="369" spans="1:18" ht="15" hidden="1" x14ac:dyDescent="0.2">
      <c r="A369" s="32">
        <v>361</v>
      </c>
      <c r="B369" s="33">
        <v>3040012</v>
      </c>
      <c r="C369" s="34" t="s">
        <v>356</v>
      </c>
      <c r="D369" s="35" t="s">
        <v>195</v>
      </c>
      <c r="E369" s="35" t="s">
        <v>693</v>
      </c>
      <c r="F369" s="35" t="s">
        <v>694</v>
      </c>
      <c r="G369" s="35" t="s">
        <v>639</v>
      </c>
      <c r="H369" s="35" t="s">
        <v>639</v>
      </c>
      <c r="I369" s="36" t="s">
        <v>698</v>
      </c>
      <c r="J369" s="37">
        <v>0</v>
      </c>
      <c r="K369" s="38">
        <v>0</v>
      </c>
      <c r="L369" s="37">
        <v>230569</v>
      </c>
      <c r="M369" s="37">
        <v>0</v>
      </c>
      <c r="N369" s="37">
        <f t="shared" si="21"/>
        <v>230569</v>
      </c>
      <c r="O369" s="39">
        <f t="shared" si="22"/>
        <v>0</v>
      </c>
      <c r="P369" s="10">
        <f t="shared" si="23"/>
        <v>230569</v>
      </c>
      <c r="Q369" s="40">
        <v>0</v>
      </c>
      <c r="R369" s="10">
        <f t="shared" si="24"/>
        <v>230569</v>
      </c>
    </row>
    <row r="370" spans="1:18" ht="15" hidden="1" x14ac:dyDescent="0.2">
      <c r="A370" s="32">
        <v>362</v>
      </c>
      <c r="B370" s="33">
        <v>3040013</v>
      </c>
      <c r="C370" s="34" t="s">
        <v>356</v>
      </c>
      <c r="D370" s="35" t="s">
        <v>195</v>
      </c>
      <c r="E370" s="35" t="s">
        <v>693</v>
      </c>
      <c r="F370" s="35" t="s">
        <v>694</v>
      </c>
      <c r="G370" s="35" t="s">
        <v>644</v>
      </c>
      <c r="H370" s="35" t="s">
        <v>644</v>
      </c>
      <c r="I370" s="36" t="s">
        <v>699</v>
      </c>
      <c r="J370" s="37">
        <v>0</v>
      </c>
      <c r="K370" s="38">
        <v>0</v>
      </c>
      <c r="L370" s="37">
        <v>4971.3599999999997</v>
      </c>
      <c r="M370" s="37">
        <v>0</v>
      </c>
      <c r="N370" s="37">
        <f t="shared" si="21"/>
        <v>4971.3599999999997</v>
      </c>
      <c r="O370" s="39">
        <f t="shared" si="22"/>
        <v>0</v>
      </c>
      <c r="P370" s="10">
        <f t="shared" si="23"/>
        <v>4971.3599999999997</v>
      </c>
      <c r="Q370" s="40">
        <v>0</v>
      </c>
      <c r="R370" s="10">
        <f t="shared" si="24"/>
        <v>4971.3599999999997</v>
      </c>
    </row>
    <row r="371" spans="1:18" ht="15" hidden="1" x14ac:dyDescent="0.2">
      <c r="A371" s="32">
        <v>363</v>
      </c>
      <c r="B371" s="33">
        <v>3040014</v>
      </c>
      <c r="C371" s="34" t="s">
        <v>356</v>
      </c>
      <c r="D371" s="35" t="s">
        <v>195</v>
      </c>
      <c r="E371" s="35" t="s">
        <v>693</v>
      </c>
      <c r="F371" s="35" t="s">
        <v>694</v>
      </c>
      <c r="G371" s="35" t="s">
        <v>639</v>
      </c>
      <c r="H371" s="35" t="s">
        <v>639</v>
      </c>
      <c r="I371" s="36" t="s">
        <v>700</v>
      </c>
      <c r="J371" s="37">
        <v>0</v>
      </c>
      <c r="K371" s="38">
        <v>0</v>
      </c>
      <c r="L371" s="37">
        <v>6966</v>
      </c>
      <c r="M371" s="37">
        <v>0</v>
      </c>
      <c r="N371" s="37">
        <f t="shared" si="21"/>
        <v>6966</v>
      </c>
      <c r="O371" s="39">
        <f t="shared" si="22"/>
        <v>0</v>
      </c>
      <c r="P371" s="10">
        <f t="shared" si="23"/>
        <v>6966</v>
      </c>
      <c r="Q371" s="40">
        <v>0</v>
      </c>
      <c r="R371" s="10">
        <f t="shared" si="24"/>
        <v>6966</v>
      </c>
    </row>
    <row r="372" spans="1:18" ht="15" hidden="1" x14ac:dyDescent="0.2">
      <c r="A372" s="32">
        <v>364</v>
      </c>
      <c r="B372" s="33">
        <v>3040015</v>
      </c>
      <c r="C372" s="34" t="s">
        <v>356</v>
      </c>
      <c r="D372" s="35" t="s">
        <v>195</v>
      </c>
      <c r="E372" s="35" t="s">
        <v>693</v>
      </c>
      <c r="F372" s="35" t="s">
        <v>694</v>
      </c>
      <c r="G372" s="35" t="s">
        <v>639</v>
      </c>
      <c r="H372" s="35" t="s">
        <v>639</v>
      </c>
      <c r="I372" s="36" t="s">
        <v>701</v>
      </c>
      <c r="J372" s="37">
        <v>0</v>
      </c>
      <c r="K372" s="38">
        <v>0</v>
      </c>
      <c r="L372" s="37">
        <v>0</v>
      </c>
      <c r="M372" s="37">
        <v>0</v>
      </c>
      <c r="N372" s="37">
        <f t="shared" si="21"/>
        <v>0</v>
      </c>
      <c r="O372" s="39">
        <f t="shared" si="22"/>
        <v>0</v>
      </c>
      <c r="P372" s="10">
        <f t="shared" si="23"/>
        <v>0</v>
      </c>
      <c r="Q372" s="40">
        <v>0</v>
      </c>
      <c r="R372" s="10">
        <f t="shared" si="24"/>
        <v>0</v>
      </c>
    </row>
    <row r="373" spans="1:18" ht="15" hidden="1" x14ac:dyDescent="0.2">
      <c r="A373" s="32">
        <v>365</v>
      </c>
      <c r="B373" s="33">
        <v>3040016</v>
      </c>
      <c r="C373" s="34" t="s">
        <v>356</v>
      </c>
      <c r="D373" s="35" t="s">
        <v>195</v>
      </c>
      <c r="E373" s="35" t="s">
        <v>693</v>
      </c>
      <c r="F373" s="35" t="s">
        <v>694</v>
      </c>
      <c r="G373" s="35" t="s">
        <v>702</v>
      </c>
      <c r="H373" s="35" t="s">
        <v>703</v>
      </c>
      <c r="I373" s="36" t="s">
        <v>129</v>
      </c>
      <c r="J373" s="37">
        <v>0</v>
      </c>
      <c r="K373" s="38">
        <v>0</v>
      </c>
      <c r="L373" s="37">
        <v>294723</v>
      </c>
      <c r="M373" s="37">
        <v>0</v>
      </c>
      <c r="N373" s="37">
        <f t="shared" si="21"/>
        <v>294723</v>
      </c>
      <c r="O373" s="39">
        <f t="shared" si="22"/>
        <v>0</v>
      </c>
      <c r="P373" s="10">
        <f t="shared" si="23"/>
        <v>294723</v>
      </c>
      <c r="Q373" s="40">
        <v>0</v>
      </c>
      <c r="R373" s="10">
        <f t="shared" si="24"/>
        <v>294723</v>
      </c>
    </row>
    <row r="374" spans="1:18" ht="15" hidden="1" x14ac:dyDescent="0.2">
      <c r="A374" s="32">
        <v>366</v>
      </c>
      <c r="B374" s="33">
        <v>3040017</v>
      </c>
      <c r="C374" s="34" t="s">
        <v>356</v>
      </c>
      <c r="D374" s="35" t="s">
        <v>195</v>
      </c>
      <c r="E374" s="35" t="s">
        <v>693</v>
      </c>
      <c r="F374" s="35" t="s">
        <v>694</v>
      </c>
      <c r="G374" s="35" t="s">
        <v>656</v>
      </c>
      <c r="H374" s="35" t="s">
        <v>656</v>
      </c>
      <c r="I374" s="36" t="s">
        <v>130</v>
      </c>
      <c r="J374" s="37">
        <v>0</v>
      </c>
      <c r="K374" s="38">
        <v>0</v>
      </c>
      <c r="L374" s="37">
        <v>429785.98998999997</v>
      </c>
      <c r="M374" s="37">
        <v>0</v>
      </c>
      <c r="N374" s="37">
        <f t="shared" si="21"/>
        <v>429785.98998999997</v>
      </c>
      <c r="O374" s="39">
        <f t="shared" si="22"/>
        <v>0</v>
      </c>
      <c r="P374" s="10">
        <f t="shared" si="23"/>
        <v>429785.98998999997</v>
      </c>
      <c r="Q374" s="40">
        <v>0</v>
      </c>
      <c r="R374" s="10">
        <f t="shared" si="24"/>
        <v>429785.98998999997</v>
      </c>
    </row>
    <row r="375" spans="1:18" ht="15" hidden="1" x14ac:dyDescent="0.2">
      <c r="A375" s="32">
        <v>367</v>
      </c>
      <c r="B375" s="33">
        <v>3040018</v>
      </c>
      <c r="C375" s="34" t="s">
        <v>356</v>
      </c>
      <c r="D375" s="35" t="s">
        <v>195</v>
      </c>
      <c r="E375" s="35" t="s">
        <v>693</v>
      </c>
      <c r="F375" s="35" t="s">
        <v>694</v>
      </c>
      <c r="G375" s="35" t="s">
        <v>673</v>
      </c>
      <c r="H375" s="35" t="s">
        <v>673</v>
      </c>
      <c r="I375" s="36" t="s">
        <v>131</v>
      </c>
      <c r="J375" s="37">
        <v>0</v>
      </c>
      <c r="K375" s="38">
        <v>0</v>
      </c>
      <c r="L375" s="37">
        <v>548871.77</v>
      </c>
      <c r="M375" s="37">
        <v>0</v>
      </c>
      <c r="N375" s="37">
        <f t="shared" si="21"/>
        <v>548871.77</v>
      </c>
      <c r="O375" s="39">
        <f t="shared" si="22"/>
        <v>0</v>
      </c>
      <c r="P375" s="10">
        <f t="shared" si="23"/>
        <v>548871.77</v>
      </c>
      <c r="Q375" s="40">
        <v>0</v>
      </c>
      <c r="R375" s="10">
        <f t="shared" si="24"/>
        <v>548871.77</v>
      </c>
    </row>
    <row r="376" spans="1:18" ht="15" hidden="1" x14ac:dyDescent="0.2">
      <c r="A376" s="32">
        <v>368</v>
      </c>
      <c r="B376" s="33">
        <v>3040020</v>
      </c>
      <c r="C376" s="34" t="s">
        <v>356</v>
      </c>
      <c r="D376" s="35" t="s">
        <v>195</v>
      </c>
      <c r="E376" s="35" t="s">
        <v>693</v>
      </c>
      <c r="F376" s="35" t="s">
        <v>694</v>
      </c>
      <c r="G376" s="35" t="s">
        <v>658</v>
      </c>
      <c r="H376" s="35" t="s">
        <v>658</v>
      </c>
      <c r="I376" s="36" t="s">
        <v>132</v>
      </c>
      <c r="J376" s="37">
        <v>0</v>
      </c>
      <c r="K376" s="38">
        <v>0</v>
      </c>
      <c r="L376" s="37">
        <v>49580.54</v>
      </c>
      <c r="M376" s="37">
        <v>0</v>
      </c>
      <c r="N376" s="37">
        <f t="shared" si="21"/>
        <v>49580.54</v>
      </c>
      <c r="O376" s="39">
        <f t="shared" si="22"/>
        <v>0</v>
      </c>
      <c r="P376" s="10">
        <f t="shared" si="23"/>
        <v>49580.54</v>
      </c>
      <c r="Q376" s="40">
        <v>0</v>
      </c>
      <c r="R376" s="10">
        <f t="shared" si="24"/>
        <v>49580.54</v>
      </c>
    </row>
    <row r="377" spans="1:18" ht="15" hidden="1" x14ac:dyDescent="0.2">
      <c r="A377" s="32">
        <v>369</v>
      </c>
      <c r="B377" s="33">
        <v>3040021</v>
      </c>
      <c r="C377" s="34" t="s">
        <v>356</v>
      </c>
      <c r="D377" s="35" t="s">
        <v>195</v>
      </c>
      <c r="E377" s="35" t="s">
        <v>693</v>
      </c>
      <c r="F377" s="35" t="s">
        <v>694</v>
      </c>
      <c r="G377" s="35" t="s">
        <v>655</v>
      </c>
      <c r="H377" s="35" t="s">
        <v>655</v>
      </c>
      <c r="I377" s="36" t="s">
        <v>133</v>
      </c>
      <c r="J377" s="37">
        <v>0</v>
      </c>
      <c r="K377" s="38">
        <v>0</v>
      </c>
      <c r="L377" s="37">
        <v>522261.53</v>
      </c>
      <c r="M377" s="37">
        <v>0</v>
      </c>
      <c r="N377" s="37">
        <f t="shared" si="21"/>
        <v>522261.53</v>
      </c>
      <c r="O377" s="39">
        <f t="shared" si="22"/>
        <v>0</v>
      </c>
      <c r="P377" s="10">
        <f t="shared" si="23"/>
        <v>522261.53</v>
      </c>
      <c r="Q377" s="40">
        <v>0</v>
      </c>
      <c r="R377" s="10">
        <f t="shared" si="24"/>
        <v>522261.53</v>
      </c>
    </row>
    <row r="378" spans="1:18" ht="15" hidden="1" x14ac:dyDescent="0.2">
      <c r="A378" s="32">
        <v>370</v>
      </c>
      <c r="B378" s="33">
        <v>3040022</v>
      </c>
      <c r="C378" s="34" t="s">
        <v>356</v>
      </c>
      <c r="D378" s="35" t="s">
        <v>195</v>
      </c>
      <c r="E378" s="35" t="s">
        <v>693</v>
      </c>
      <c r="F378" s="35" t="s">
        <v>694</v>
      </c>
      <c r="G378" s="35" t="s">
        <v>655</v>
      </c>
      <c r="H378" s="35" t="s">
        <v>655</v>
      </c>
      <c r="I378" s="36" t="s">
        <v>134</v>
      </c>
      <c r="J378" s="37">
        <v>0</v>
      </c>
      <c r="K378" s="38">
        <v>0</v>
      </c>
      <c r="L378" s="37">
        <v>1426482.98</v>
      </c>
      <c r="M378" s="37">
        <v>0</v>
      </c>
      <c r="N378" s="37">
        <f t="shared" si="21"/>
        <v>1426482.98</v>
      </c>
      <c r="O378" s="39">
        <f t="shared" si="22"/>
        <v>0</v>
      </c>
      <c r="P378" s="10">
        <f t="shared" si="23"/>
        <v>1426482.98</v>
      </c>
      <c r="Q378" s="40">
        <v>0</v>
      </c>
      <c r="R378" s="10">
        <f t="shared" si="24"/>
        <v>1426482.98</v>
      </c>
    </row>
    <row r="379" spans="1:18" ht="15" hidden="1" x14ac:dyDescent="0.2">
      <c r="A379" s="32">
        <v>371</v>
      </c>
      <c r="B379" s="33">
        <v>3040023</v>
      </c>
      <c r="C379" s="34" t="s">
        <v>356</v>
      </c>
      <c r="D379" s="35" t="s">
        <v>195</v>
      </c>
      <c r="E379" s="35" t="s">
        <v>693</v>
      </c>
      <c r="F379" s="35" t="s">
        <v>694</v>
      </c>
      <c r="G379" s="35" t="s">
        <v>651</v>
      </c>
      <c r="H379" s="35" t="s">
        <v>651</v>
      </c>
      <c r="I379" s="36" t="s">
        <v>135</v>
      </c>
      <c r="J379" s="37">
        <v>0</v>
      </c>
      <c r="K379" s="38">
        <v>0</v>
      </c>
      <c r="L379" s="37">
        <v>435983.72000000003</v>
      </c>
      <c r="M379" s="37">
        <v>5556</v>
      </c>
      <c r="N379" s="37">
        <f t="shared" si="21"/>
        <v>430427.72000000003</v>
      </c>
      <c r="O379" s="39">
        <f t="shared" si="22"/>
        <v>0</v>
      </c>
      <c r="P379" s="10">
        <f t="shared" si="23"/>
        <v>430427.72000000003</v>
      </c>
      <c r="Q379" s="40">
        <v>0</v>
      </c>
      <c r="R379" s="10">
        <f t="shared" si="24"/>
        <v>430427.72000000003</v>
      </c>
    </row>
    <row r="380" spans="1:18" ht="15" hidden="1" x14ac:dyDescent="0.2">
      <c r="A380" s="32">
        <v>372</v>
      </c>
      <c r="B380" s="33">
        <v>3040024</v>
      </c>
      <c r="C380" s="34" t="s">
        <v>356</v>
      </c>
      <c r="D380" s="35" t="s">
        <v>195</v>
      </c>
      <c r="E380" s="35" t="s">
        <v>693</v>
      </c>
      <c r="F380" s="35" t="s">
        <v>694</v>
      </c>
      <c r="G380" s="35" t="s">
        <v>658</v>
      </c>
      <c r="H380" s="35" t="s">
        <v>658</v>
      </c>
      <c r="I380" s="36" t="s">
        <v>136</v>
      </c>
      <c r="J380" s="37">
        <v>0</v>
      </c>
      <c r="K380" s="38">
        <v>0</v>
      </c>
      <c r="L380" s="37">
        <v>3300</v>
      </c>
      <c r="M380" s="37">
        <v>0</v>
      </c>
      <c r="N380" s="37">
        <f t="shared" si="21"/>
        <v>3300</v>
      </c>
      <c r="O380" s="39">
        <f t="shared" si="22"/>
        <v>0</v>
      </c>
      <c r="P380" s="10">
        <f t="shared" si="23"/>
        <v>3300</v>
      </c>
      <c r="Q380" s="40">
        <v>0</v>
      </c>
      <c r="R380" s="10">
        <f t="shared" si="24"/>
        <v>3300</v>
      </c>
    </row>
    <row r="381" spans="1:18" ht="15" hidden="1" x14ac:dyDescent="0.2">
      <c r="A381" s="32">
        <v>373</v>
      </c>
      <c r="B381" s="33">
        <v>3040025</v>
      </c>
      <c r="C381" s="34" t="s">
        <v>356</v>
      </c>
      <c r="D381" s="35" t="s">
        <v>195</v>
      </c>
      <c r="E381" s="35" t="s">
        <v>693</v>
      </c>
      <c r="F381" s="35" t="s">
        <v>694</v>
      </c>
      <c r="G381" s="35" t="s">
        <v>650</v>
      </c>
      <c r="H381" s="35" t="s">
        <v>650</v>
      </c>
      <c r="I381" s="36" t="s">
        <v>137</v>
      </c>
      <c r="J381" s="37">
        <v>0</v>
      </c>
      <c r="K381" s="38">
        <v>0</v>
      </c>
      <c r="L381" s="37">
        <v>349364.9</v>
      </c>
      <c r="M381" s="37">
        <v>1692.32</v>
      </c>
      <c r="N381" s="37">
        <f t="shared" si="21"/>
        <v>347672.58</v>
      </c>
      <c r="O381" s="39">
        <f t="shared" si="22"/>
        <v>0</v>
      </c>
      <c r="P381" s="10">
        <f t="shared" si="23"/>
        <v>347672.58</v>
      </c>
      <c r="Q381" s="40">
        <v>0</v>
      </c>
      <c r="R381" s="10">
        <f t="shared" si="24"/>
        <v>347672.58</v>
      </c>
    </row>
    <row r="382" spans="1:18" ht="15" hidden="1" x14ac:dyDescent="0.2">
      <c r="A382" s="32">
        <v>374</v>
      </c>
      <c r="B382" s="33">
        <v>3040026</v>
      </c>
      <c r="C382" s="34" t="s">
        <v>356</v>
      </c>
      <c r="D382" s="35" t="s">
        <v>195</v>
      </c>
      <c r="E382" s="35" t="s">
        <v>693</v>
      </c>
      <c r="F382" s="35" t="s">
        <v>694</v>
      </c>
      <c r="G382" s="35" t="s">
        <v>658</v>
      </c>
      <c r="H382" s="35" t="s">
        <v>658</v>
      </c>
      <c r="I382" s="36" t="s">
        <v>138</v>
      </c>
      <c r="J382" s="37">
        <v>0</v>
      </c>
      <c r="K382" s="38">
        <v>0</v>
      </c>
      <c r="L382" s="37">
        <v>359949.29998999997</v>
      </c>
      <c r="M382" s="37">
        <v>7369</v>
      </c>
      <c r="N382" s="37">
        <f t="shared" si="21"/>
        <v>352580.29998999997</v>
      </c>
      <c r="O382" s="39">
        <f t="shared" si="22"/>
        <v>0</v>
      </c>
      <c r="P382" s="10">
        <f t="shared" si="23"/>
        <v>352580.29998999997</v>
      </c>
      <c r="Q382" s="40">
        <v>0</v>
      </c>
      <c r="R382" s="10">
        <f t="shared" si="24"/>
        <v>352580.29998999997</v>
      </c>
    </row>
    <row r="383" spans="1:18" ht="15" hidden="1" x14ac:dyDescent="0.2">
      <c r="A383" s="32">
        <v>375</v>
      </c>
      <c r="B383" s="33">
        <v>3040027</v>
      </c>
      <c r="C383" s="34" t="s">
        <v>356</v>
      </c>
      <c r="D383" s="35" t="s">
        <v>195</v>
      </c>
      <c r="E383" s="35" t="s">
        <v>693</v>
      </c>
      <c r="F383" s="35" t="s">
        <v>694</v>
      </c>
      <c r="G383" s="35" t="s">
        <v>653</v>
      </c>
      <c r="H383" s="35" t="s">
        <v>653</v>
      </c>
      <c r="I383" s="36" t="s">
        <v>139</v>
      </c>
      <c r="J383" s="37">
        <v>0</v>
      </c>
      <c r="K383" s="38">
        <v>0</v>
      </c>
      <c r="L383" s="37">
        <v>78790.95</v>
      </c>
      <c r="M383" s="37">
        <v>0</v>
      </c>
      <c r="N383" s="37">
        <f t="shared" si="21"/>
        <v>78790.95</v>
      </c>
      <c r="O383" s="39">
        <f t="shared" si="22"/>
        <v>0</v>
      </c>
      <c r="P383" s="10">
        <f t="shared" si="23"/>
        <v>78790.95</v>
      </c>
      <c r="Q383" s="40">
        <v>0</v>
      </c>
      <c r="R383" s="10">
        <f t="shared" si="24"/>
        <v>78790.95</v>
      </c>
    </row>
    <row r="384" spans="1:18" ht="15" hidden="1" x14ac:dyDescent="0.2">
      <c r="A384" s="32">
        <v>376</v>
      </c>
      <c r="B384" s="33">
        <v>3040028</v>
      </c>
      <c r="C384" s="34" t="s">
        <v>356</v>
      </c>
      <c r="D384" s="35" t="s">
        <v>195</v>
      </c>
      <c r="E384" s="35" t="s">
        <v>693</v>
      </c>
      <c r="F384" s="35" t="s">
        <v>694</v>
      </c>
      <c r="G384" s="35" t="s">
        <v>697</v>
      </c>
      <c r="H384" s="35" t="s">
        <v>697</v>
      </c>
      <c r="I384" s="36" t="s">
        <v>140</v>
      </c>
      <c r="J384" s="37">
        <v>0</v>
      </c>
      <c r="K384" s="38">
        <v>0</v>
      </c>
      <c r="L384" s="37">
        <v>163756.64999000001</v>
      </c>
      <c r="M384" s="37">
        <v>3235</v>
      </c>
      <c r="N384" s="37">
        <f t="shared" si="21"/>
        <v>160521.64999000001</v>
      </c>
      <c r="O384" s="39">
        <f t="shared" si="22"/>
        <v>0</v>
      </c>
      <c r="P384" s="10">
        <f t="shared" si="23"/>
        <v>160521.64999000001</v>
      </c>
      <c r="Q384" s="40">
        <v>0</v>
      </c>
      <c r="R384" s="10">
        <f t="shared" si="24"/>
        <v>160521.64999000001</v>
      </c>
    </row>
    <row r="385" spans="1:18" ht="15" hidden="1" x14ac:dyDescent="0.2">
      <c r="A385" s="32">
        <v>377</v>
      </c>
      <c r="B385" s="33">
        <v>3040029</v>
      </c>
      <c r="C385" s="34" t="s">
        <v>356</v>
      </c>
      <c r="D385" s="35" t="s">
        <v>195</v>
      </c>
      <c r="E385" s="35" t="s">
        <v>693</v>
      </c>
      <c r="F385" s="35" t="s">
        <v>694</v>
      </c>
      <c r="G385" s="35" t="s">
        <v>651</v>
      </c>
      <c r="H385" s="35" t="s">
        <v>651</v>
      </c>
      <c r="I385" s="36" t="s">
        <v>141</v>
      </c>
      <c r="J385" s="37">
        <v>0</v>
      </c>
      <c r="K385" s="38">
        <v>0</v>
      </c>
      <c r="L385" s="37">
        <v>332311.78999999998</v>
      </c>
      <c r="M385" s="37">
        <v>16745.2</v>
      </c>
      <c r="N385" s="37">
        <f t="shared" si="21"/>
        <v>315566.58999999997</v>
      </c>
      <c r="O385" s="39">
        <f t="shared" si="22"/>
        <v>0</v>
      </c>
      <c r="P385" s="10">
        <f t="shared" si="23"/>
        <v>315566.58999999997</v>
      </c>
      <c r="Q385" s="40">
        <v>0</v>
      </c>
      <c r="R385" s="10">
        <f t="shared" si="24"/>
        <v>315566.58999999997</v>
      </c>
    </row>
    <row r="386" spans="1:18" ht="15" hidden="1" x14ac:dyDescent="0.2">
      <c r="A386" s="32">
        <v>378</v>
      </c>
      <c r="B386" s="33">
        <v>3040030</v>
      </c>
      <c r="C386" s="34" t="s">
        <v>356</v>
      </c>
      <c r="D386" s="35" t="s">
        <v>195</v>
      </c>
      <c r="E386" s="35" t="s">
        <v>693</v>
      </c>
      <c r="F386" s="35" t="s">
        <v>694</v>
      </c>
      <c r="G386" s="35" t="s">
        <v>655</v>
      </c>
      <c r="H386" s="35" t="s">
        <v>655</v>
      </c>
      <c r="I386" s="36" t="s">
        <v>142</v>
      </c>
      <c r="J386" s="37">
        <v>0</v>
      </c>
      <c r="K386" s="38">
        <v>0</v>
      </c>
      <c r="L386" s="37">
        <v>1920.15</v>
      </c>
      <c r="M386" s="37">
        <v>0</v>
      </c>
      <c r="N386" s="37">
        <f t="shared" si="21"/>
        <v>1920.15</v>
      </c>
      <c r="O386" s="39">
        <f t="shared" si="22"/>
        <v>0</v>
      </c>
      <c r="P386" s="10">
        <f t="shared" si="23"/>
        <v>1920.15</v>
      </c>
      <c r="Q386" s="40">
        <v>0</v>
      </c>
      <c r="R386" s="10">
        <f t="shared" si="24"/>
        <v>1920.15</v>
      </c>
    </row>
    <row r="387" spans="1:18" ht="15" hidden="1" x14ac:dyDescent="0.2">
      <c r="A387" s="32">
        <v>379</v>
      </c>
      <c r="B387" s="33">
        <v>3040032</v>
      </c>
      <c r="C387" s="34" t="s">
        <v>356</v>
      </c>
      <c r="D387" s="35" t="s">
        <v>195</v>
      </c>
      <c r="E387" s="35" t="s">
        <v>693</v>
      </c>
      <c r="F387" s="35" t="s">
        <v>694</v>
      </c>
      <c r="G387" s="35" t="s">
        <v>655</v>
      </c>
      <c r="H387" s="35" t="s">
        <v>655</v>
      </c>
      <c r="I387" s="36" t="s">
        <v>143</v>
      </c>
      <c r="J387" s="37">
        <v>0</v>
      </c>
      <c r="K387" s="38">
        <v>0</v>
      </c>
      <c r="L387" s="37">
        <v>459058.59</v>
      </c>
      <c r="M387" s="37">
        <v>0</v>
      </c>
      <c r="N387" s="37">
        <f t="shared" si="21"/>
        <v>459058.59</v>
      </c>
      <c r="O387" s="39">
        <f t="shared" si="22"/>
        <v>0</v>
      </c>
      <c r="P387" s="10">
        <f t="shared" si="23"/>
        <v>459058.59</v>
      </c>
      <c r="Q387" s="40">
        <v>0</v>
      </c>
      <c r="R387" s="10">
        <f t="shared" si="24"/>
        <v>459058.59</v>
      </c>
    </row>
    <row r="388" spans="1:18" ht="15" hidden="1" x14ac:dyDescent="0.2">
      <c r="A388" s="32">
        <v>380</v>
      </c>
      <c r="B388" s="33">
        <v>3040033</v>
      </c>
      <c r="C388" s="34" t="s">
        <v>356</v>
      </c>
      <c r="D388" s="35" t="s">
        <v>195</v>
      </c>
      <c r="E388" s="35" t="s">
        <v>693</v>
      </c>
      <c r="F388" s="35" t="s">
        <v>694</v>
      </c>
      <c r="G388" s="35" t="s">
        <v>697</v>
      </c>
      <c r="H388" s="35" t="s">
        <v>697</v>
      </c>
      <c r="I388" s="36" t="s">
        <v>144</v>
      </c>
      <c r="J388" s="37">
        <v>0</v>
      </c>
      <c r="K388" s="38">
        <v>0</v>
      </c>
      <c r="L388" s="37">
        <v>13600</v>
      </c>
      <c r="M388" s="37">
        <v>0</v>
      </c>
      <c r="N388" s="37">
        <f t="shared" si="21"/>
        <v>13600</v>
      </c>
      <c r="O388" s="39">
        <f t="shared" si="22"/>
        <v>0</v>
      </c>
      <c r="P388" s="10">
        <f t="shared" si="23"/>
        <v>13600</v>
      </c>
      <c r="Q388" s="40">
        <v>0</v>
      </c>
      <c r="R388" s="10">
        <f t="shared" si="24"/>
        <v>13600</v>
      </c>
    </row>
    <row r="389" spans="1:18" ht="15" hidden="1" x14ac:dyDescent="0.2">
      <c r="A389" s="32">
        <v>381</v>
      </c>
      <c r="B389" s="33">
        <v>3040034</v>
      </c>
      <c r="C389" s="34" t="s">
        <v>356</v>
      </c>
      <c r="D389" s="35" t="s">
        <v>195</v>
      </c>
      <c r="E389" s="35" t="s">
        <v>693</v>
      </c>
      <c r="F389" s="35" t="s">
        <v>694</v>
      </c>
      <c r="G389" s="35" t="s">
        <v>658</v>
      </c>
      <c r="H389" s="35" t="s">
        <v>658</v>
      </c>
      <c r="I389" s="36" t="s">
        <v>145</v>
      </c>
      <c r="J389" s="37">
        <v>0</v>
      </c>
      <c r="K389" s="38">
        <v>0</v>
      </c>
      <c r="L389" s="37">
        <v>27125.65</v>
      </c>
      <c r="M389" s="37">
        <v>0</v>
      </c>
      <c r="N389" s="37">
        <f t="shared" si="21"/>
        <v>27125.65</v>
      </c>
      <c r="O389" s="39">
        <f t="shared" si="22"/>
        <v>0</v>
      </c>
      <c r="P389" s="10">
        <f t="shared" si="23"/>
        <v>27125.65</v>
      </c>
      <c r="Q389" s="40">
        <v>0</v>
      </c>
      <c r="R389" s="10">
        <f t="shared" si="24"/>
        <v>27125.65</v>
      </c>
    </row>
    <row r="390" spans="1:18" ht="15" hidden="1" x14ac:dyDescent="0.2">
      <c r="A390" s="32">
        <v>382</v>
      </c>
      <c r="B390" s="33">
        <v>3040035</v>
      </c>
      <c r="C390" s="34" t="s">
        <v>356</v>
      </c>
      <c r="D390" s="35" t="s">
        <v>195</v>
      </c>
      <c r="E390" s="35" t="s">
        <v>693</v>
      </c>
      <c r="F390" s="35" t="s">
        <v>694</v>
      </c>
      <c r="G390" s="35" t="s">
        <v>658</v>
      </c>
      <c r="H390" s="35" t="s">
        <v>658</v>
      </c>
      <c r="I390" s="36" t="s">
        <v>146</v>
      </c>
      <c r="J390" s="37">
        <v>0</v>
      </c>
      <c r="K390" s="38">
        <v>0</v>
      </c>
      <c r="L390" s="37">
        <v>28705</v>
      </c>
      <c r="M390" s="37">
        <v>0</v>
      </c>
      <c r="N390" s="37">
        <f t="shared" si="21"/>
        <v>28705</v>
      </c>
      <c r="O390" s="39">
        <f t="shared" si="22"/>
        <v>0</v>
      </c>
      <c r="P390" s="10">
        <f t="shared" si="23"/>
        <v>28705</v>
      </c>
      <c r="Q390" s="40">
        <v>0</v>
      </c>
      <c r="R390" s="10">
        <f t="shared" si="24"/>
        <v>28705</v>
      </c>
    </row>
    <row r="391" spans="1:18" ht="15" hidden="1" x14ac:dyDescent="0.2">
      <c r="A391" s="32">
        <v>383</v>
      </c>
      <c r="B391" s="33">
        <v>3040036</v>
      </c>
      <c r="C391" s="34" t="s">
        <v>356</v>
      </c>
      <c r="D391" s="35" t="s">
        <v>195</v>
      </c>
      <c r="E391" s="35" t="s">
        <v>693</v>
      </c>
      <c r="F391" s="35" t="s">
        <v>694</v>
      </c>
      <c r="G391" s="35" t="s">
        <v>704</v>
      </c>
      <c r="H391" s="35" t="s">
        <v>704</v>
      </c>
      <c r="I391" s="36" t="s">
        <v>705</v>
      </c>
      <c r="J391" s="37">
        <v>0</v>
      </c>
      <c r="K391" s="38">
        <v>0</v>
      </c>
      <c r="L391" s="37">
        <v>382428</v>
      </c>
      <c r="M391" s="37">
        <v>685</v>
      </c>
      <c r="N391" s="37">
        <f t="shared" ref="N391:N454" si="25">IF((J391+L391)-(K391+M391)&lt;0,0,(J391+L391)-(K391+M391))</f>
        <v>381743</v>
      </c>
      <c r="O391" s="39">
        <f t="shared" ref="O391:O454" si="26">-IF((J391+L391)-(K391+M391)&lt;0,(J391+L391)-(K391+M391),0)</f>
        <v>0</v>
      </c>
      <c r="P391" s="10">
        <f t="shared" ref="P391:P454" si="27">N391-O391</f>
        <v>381743</v>
      </c>
      <c r="Q391" s="40">
        <v>0</v>
      </c>
      <c r="R391" s="10">
        <f t="shared" ref="R391:R454" si="28">P391-Q391</f>
        <v>381743</v>
      </c>
    </row>
    <row r="392" spans="1:18" ht="15" hidden="1" x14ac:dyDescent="0.2">
      <c r="A392" s="32">
        <v>384</v>
      </c>
      <c r="B392" s="33">
        <v>3040037</v>
      </c>
      <c r="C392" s="34" t="s">
        <v>356</v>
      </c>
      <c r="D392" s="35" t="s">
        <v>195</v>
      </c>
      <c r="E392" s="35" t="s">
        <v>693</v>
      </c>
      <c r="F392" s="35" t="s">
        <v>694</v>
      </c>
      <c r="G392" s="35" t="s">
        <v>697</v>
      </c>
      <c r="H392" s="35" t="s">
        <v>697</v>
      </c>
      <c r="I392" s="36" t="s">
        <v>147</v>
      </c>
      <c r="J392" s="37">
        <v>0</v>
      </c>
      <c r="K392" s="38">
        <v>0</v>
      </c>
      <c r="L392" s="37">
        <v>94074.66</v>
      </c>
      <c r="M392" s="37">
        <v>2000</v>
      </c>
      <c r="N392" s="37">
        <f t="shared" si="25"/>
        <v>92074.66</v>
      </c>
      <c r="O392" s="39">
        <f t="shared" si="26"/>
        <v>0</v>
      </c>
      <c r="P392" s="10">
        <f t="shared" si="27"/>
        <v>92074.66</v>
      </c>
      <c r="Q392" s="40">
        <v>0</v>
      </c>
      <c r="R392" s="10">
        <f t="shared" si="28"/>
        <v>92074.66</v>
      </c>
    </row>
    <row r="393" spans="1:18" ht="15" hidden="1" x14ac:dyDescent="0.2">
      <c r="A393" s="32">
        <v>385</v>
      </c>
      <c r="B393" s="33">
        <v>3040038</v>
      </c>
      <c r="C393" s="34" t="s">
        <v>356</v>
      </c>
      <c r="D393" s="35" t="s">
        <v>195</v>
      </c>
      <c r="E393" s="35" t="s">
        <v>693</v>
      </c>
      <c r="F393" s="35" t="s">
        <v>694</v>
      </c>
      <c r="G393" s="35" t="s">
        <v>658</v>
      </c>
      <c r="H393" s="35" t="s">
        <v>658</v>
      </c>
      <c r="I393" s="36" t="s">
        <v>706</v>
      </c>
      <c r="J393" s="37">
        <v>0</v>
      </c>
      <c r="K393" s="38">
        <v>0</v>
      </c>
      <c r="L393" s="37">
        <v>0</v>
      </c>
      <c r="M393" s="37">
        <v>0</v>
      </c>
      <c r="N393" s="37">
        <f t="shared" si="25"/>
        <v>0</v>
      </c>
      <c r="O393" s="39">
        <f t="shared" si="26"/>
        <v>0</v>
      </c>
      <c r="P393" s="10">
        <f t="shared" si="27"/>
        <v>0</v>
      </c>
      <c r="Q393" s="40">
        <v>0</v>
      </c>
      <c r="R393" s="10">
        <f t="shared" si="28"/>
        <v>0</v>
      </c>
    </row>
    <row r="394" spans="1:18" ht="15" hidden="1" x14ac:dyDescent="0.2">
      <c r="A394" s="32">
        <v>386</v>
      </c>
      <c r="B394" s="33">
        <v>3040039</v>
      </c>
      <c r="C394" s="34" t="s">
        <v>356</v>
      </c>
      <c r="D394" s="35" t="s">
        <v>195</v>
      </c>
      <c r="E394" s="35" t="s">
        <v>693</v>
      </c>
      <c r="F394" s="35" t="s">
        <v>694</v>
      </c>
      <c r="G394" s="35" t="s">
        <v>658</v>
      </c>
      <c r="H394" s="35" t="s">
        <v>658</v>
      </c>
      <c r="I394" s="36" t="s">
        <v>148</v>
      </c>
      <c r="J394" s="37">
        <v>0</v>
      </c>
      <c r="K394" s="38">
        <v>0</v>
      </c>
      <c r="L394" s="37">
        <v>211061.83000000002</v>
      </c>
      <c r="M394" s="37">
        <v>0</v>
      </c>
      <c r="N394" s="37">
        <f t="shared" si="25"/>
        <v>211061.83000000002</v>
      </c>
      <c r="O394" s="39">
        <f t="shared" si="26"/>
        <v>0</v>
      </c>
      <c r="P394" s="10">
        <f t="shared" si="27"/>
        <v>211061.83000000002</v>
      </c>
      <c r="Q394" s="40">
        <v>0</v>
      </c>
      <c r="R394" s="10">
        <f t="shared" si="28"/>
        <v>211061.83000000002</v>
      </c>
    </row>
    <row r="395" spans="1:18" ht="15" hidden="1" x14ac:dyDescent="0.2">
      <c r="A395" s="32">
        <v>387</v>
      </c>
      <c r="B395" s="33">
        <v>3040040</v>
      </c>
      <c r="C395" s="34" t="s">
        <v>356</v>
      </c>
      <c r="D395" s="35" t="s">
        <v>195</v>
      </c>
      <c r="E395" s="35" t="s">
        <v>693</v>
      </c>
      <c r="F395" s="35" t="s">
        <v>694</v>
      </c>
      <c r="G395" s="35" t="s">
        <v>651</v>
      </c>
      <c r="H395" s="35" t="s">
        <v>651</v>
      </c>
      <c r="I395" s="36" t="s">
        <v>149</v>
      </c>
      <c r="J395" s="37">
        <v>0</v>
      </c>
      <c r="K395" s="38">
        <v>0</v>
      </c>
      <c r="L395" s="37">
        <v>64499.61</v>
      </c>
      <c r="M395" s="37">
        <v>0</v>
      </c>
      <c r="N395" s="37">
        <f t="shared" si="25"/>
        <v>64499.61</v>
      </c>
      <c r="O395" s="39">
        <f t="shared" si="26"/>
        <v>0</v>
      </c>
      <c r="P395" s="10">
        <f t="shared" si="27"/>
        <v>64499.61</v>
      </c>
      <c r="Q395" s="40">
        <v>0</v>
      </c>
      <c r="R395" s="10">
        <f t="shared" si="28"/>
        <v>64499.61</v>
      </c>
    </row>
    <row r="396" spans="1:18" ht="15" hidden="1" x14ac:dyDescent="0.2">
      <c r="A396" s="32">
        <v>388</v>
      </c>
      <c r="B396" s="33">
        <v>3040041</v>
      </c>
      <c r="C396" s="34" t="s">
        <v>356</v>
      </c>
      <c r="D396" s="35" t="s">
        <v>195</v>
      </c>
      <c r="E396" s="35" t="s">
        <v>693</v>
      </c>
      <c r="F396" s="35" t="s">
        <v>694</v>
      </c>
      <c r="G396" s="35" t="s">
        <v>697</v>
      </c>
      <c r="H396" s="35" t="s">
        <v>697</v>
      </c>
      <c r="I396" s="36" t="s">
        <v>150</v>
      </c>
      <c r="J396" s="37">
        <v>0</v>
      </c>
      <c r="K396" s="38">
        <v>0</v>
      </c>
      <c r="L396" s="37">
        <v>23843</v>
      </c>
      <c r="M396" s="37">
        <v>0</v>
      </c>
      <c r="N396" s="37">
        <f t="shared" si="25"/>
        <v>23843</v>
      </c>
      <c r="O396" s="39">
        <f t="shared" si="26"/>
        <v>0</v>
      </c>
      <c r="P396" s="10">
        <f t="shared" si="27"/>
        <v>23843</v>
      </c>
      <c r="Q396" s="40">
        <v>0</v>
      </c>
      <c r="R396" s="10">
        <f t="shared" si="28"/>
        <v>23843</v>
      </c>
    </row>
    <row r="397" spans="1:18" ht="15" hidden="1" x14ac:dyDescent="0.2">
      <c r="A397" s="32">
        <v>389</v>
      </c>
      <c r="B397" s="33">
        <v>3040042</v>
      </c>
      <c r="C397" s="34" t="s">
        <v>356</v>
      </c>
      <c r="D397" s="35" t="s">
        <v>195</v>
      </c>
      <c r="E397" s="35" t="s">
        <v>693</v>
      </c>
      <c r="F397" s="35" t="s">
        <v>694</v>
      </c>
      <c r="G397" s="35" t="s">
        <v>644</v>
      </c>
      <c r="H397" s="35" t="s">
        <v>644</v>
      </c>
      <c r="I397" s="36" t="s">
        <v>707</v>
      </c>
      <c r="J397" s="37">
        <v>0</v>
      </c>
      <c r="K397" s="38">
        <v>0</v>
      </c>
      <c r="L397" s="37">
        <v>0</v>
      </c>
      <c r="M397" s="37">
        <v>0</v>
      </c>
      <c r="N397" s="37">
        <f t="shared" si="25"/>
        <v>0</v>
      </c>
      <c r="O397" s="39">
        <f t="shared" si="26"/>
        <v>0</v>
      </c>
      <c r="P397" s="10">
        <f t="shared" si="27"/>
        <v>0</v>
      </c>
      <c r="Q397" s="40">
        <v>0</v>
      </c>
      <c r="R397" s="10">
        <f t="shared" si="28"/>
        <v>0</v>
      </c>
    </row>
    <row r="398" spans="1:18" ht="15" hidden="1" x14ac:dyDescent="0.2">
      <c r="A398" s="32">
        <v>390</v>
      </c>
      <c r="B398" s="33">
        <v>3040043</v>
      </c>
      <c r="C398" s="34" t="s">
        <v>356</v>
      </c>
      <c r="D398" s="35" t="s">
        <v>195</v>
      </c>
      <c r="E398" s="35" t="s">
        <v>693</v>
      </c>
      <c r="F398" s="35" t="s">
        <v>694</v>
      </c>
      <c r="G398" s="35" t="s">
        <v>658</v>
      </c>
      <c r="H398" s="35" t="s">
        <v>658</v>
      </c>
      <c r="I398" s="36" t="s">
        <v>151</v>
      </c>
      <c r="J398" s="37">
        <v>0</v>
      </c>
      <c r="K398" s="38">
        <v>0</v>
      </c>
      <c r="L398" s="37">
        <v>272076.15000000002</v>
      </c>
      <c r="M398" s="37">
        <v>0</v>
      </c>
      <c r="N398" s="37">
        <f t="shared" si="25"/>
        <v>272076.15000000002</v>
      </c>
      <c r="O398" s="39">
        <f t="shared" si="26"/>
        <v>0</v>
      </c>
      <c r="P398" s="10">
        <f t="shared" si="27"/>
        <v>272076.15000000002</v>
      </c>
      <c r="Q398" s="40">
        <v>0</v>
      </c>
      <c r="R398" s="10">
        <f t="shared" si="28"/>
        <v>272076.15000000002</v>
      </c>
    </row>
    <row r="399" spans="1:18" ht="15" hidden="1" x14ac:dyDescent="0.2">
      <c r="A399" s="32">
        <v>391</v>
      </c>
      <c r="B399" s="33">
        <v>3040044</v>
      </c>
      <c r="C399" s="34" t="s">
        <v>356</v>
      </c>
      <c r="D399" s="35" t="s">
        <v>195</v>
      </c>
      <c r="E399" s="35" t="s">
        <v>693</v>
      </c>
      <c r="F399" s="35" t="s">
        <v>694</v>
      </c>
      <c r="G399" s="35" t="s">
        <v>656</v>
      </c>
      <c r="H399" s="35" t="s">
        <v>656</v>
      </c>
      <c r="I399" s="36" t="s">
        <v>152</v>
      </c>
      <c r="J399" s="37">
        <v>0</v>
      </c>
      <c r="K399" s="38">
        <v>0</v>
      </c>
      <c r="L399" s="37">
        <v>198836.52999000001</v>
      </c>
      <c r="M399" s="37">
        <v>0</v>
      </c>
      <c r="N399" s="37">
        <f t="shared" si="25"/>
        <v>198836.52999000001</v>
      </c>
      <c r="O399" s="39">
        <f t="shared" si="26"/>
        <v>0</v>
      </c>
      <c r="P399" s="10">
        <f t="shared" si="27"/>
        <v>198836.52999000001</v>
      </c>
      <c r="Q399" s="40">
        <v>0</v>
      </c>
      <c r="R399" s="10">
        <f t="shared" si="28"/>
        <v>198836.52999000001</v>
      </c>
    </row>
    <row r="400" spans="1:18" ht="15" hidden="1" x14ac:dyDescent="0.2">
      <c r="A400" s="32">
        <v>392</v>
      </c>
      <c r="B400" s="33">
        <v>3040045</v>
      </c>
      <c r="C400" s="34" t="s">
        <v>356</v>
      </c>
      <c r="D400" s="35" t="s">
        <v>195</v>
      </c>
      <c r="E400" s="35" t="s">
        <v>693</v>
      </c>
      <c r="F400" s="35" t="s">
        <v>694</v>
      </c>
      <c r="G400" s="35" t="s">
        <v>655</v>
      </c>
      <c r="H400" s="35" t="s">
        <v>655</v>
      </c>
      <c r="I400" s="36" t="s">
        <v>708</v>
      </c>
      <c r="J400" s="37">
        <v>0</v>
      </c>
      <c r="K400" s="38">
        <v>0</v>
      </c>
      <c r="L400" s="37">
        <v>6000</v>
      </c>
      <c r="M400" s="37">
        <v>0</v>
      </c>
      <c r="N400" s="37">
        <f t="shared" si="25"/>
        <v>6000</v>
      </c>
      <c r="O400" s="39">
        <f t="shared" si="26"/>
        <v>0</v>
      </c>
      <c r="P400" s="10">
        <f t="shared" si="27"/>
        <v>6000</v>
      </c>
      <c r="Q400" s="40">
        <v>0</v>
      </c>
      <c r="R400" s="10">
        <f t="shared" si="28"/>
        <v>6000</v>
      </c>
    </row>
    <row r="401" spans="1:18" ht="15" hidden="1" x14ac:dyDescent="0.2">
      <c r="A401" s="32">
        <v>393</v>
      </c>
      <c r="B401" s="33">
        <v>3040046</v>
      </c>
      <c r="C401" s="34" t="s">
        <v>356</v>
      </c>
      <c r="D401" s="35" t="s">
        <v>195</v>
      </c>
      <c r="E401" s="35" t="s">
        <v>693</v>
      </c>
      <c r="F401" s="35" t="s">
        <v>694</v>
      </c>
      <c r="G401" s="35" t="s">
        <v>709</v>
      </c>
      <c r="H401" s="35" t="s">
        <v>709</v>
      </c>
      <c r="I401" s="36" t="s">
        <v>710</v>
      </c>
      <c r="J401" s="37">
        <v>0</v>
      </c>
      <c r="K401" s="38">
        <v>0</v>
      </c>
      <c r="L401" s="37">
        <v>210055.09</v>
      </c>
      <c r="M401" s="37">
        <v>0</v>
      </c>
      <c r="N401" s="37">
        <f t="shared" si="25"/>
        <v>210055.09</v>
      </c>
      <c r="O401" s="39">
        <f t="shared" si="26"/>
        <v>0</v>
      </c>
      <c r="P401" s="10">
        <f t="shared" si="27"/>
        <v>210055.09</v>
      </c>
      <c r="Q401" s="40">
        <v>0</v>
      </c>
      <c r="R401" s="10">
        <f t="shared" si="28"/>
        <v>210055.09</v>
      </c>
    </row>
    <row r="402" spans="1:18" ht="15" hidden="1" x14ac:dyDescent="0.2">
      <c r="A402" s="32">
        <v>394</v>
      </c>
      <c r="B402" s="33">
        <v>3040047</v>
      </c>
      <c r="C402" s="34" t="s">
        <v>356</v>
      </c>
      <c r="D402" s="35" t="s">
        <v>195</v>
      </c>
      <c r="E402" s="35" t="s">
        <v>693</v>
      </c>
      <c r="F402" s="35" t="s">
        <v>711</v>
      </c>
      <c r="G402" s="35" t="s">
        <v>686</v>
      </c>
      <c r="H402" s="35" t="s">
        <v>686</v>
      </c>
      <c r="I402" s="36" t="s">
        <v>712</v>
      </c>
      <c r="J402" s="37">
        <v>0</v>
      </c>
      <c r="K402" s="38">
        <v>0</v>
      </c>
      <c r="L402" s="37">
        <v>431835.37</v>
      </c>
      <c r="M402" s="37">
        <v>0</v>
      </c>
      <c r="N402" s="37">
        <f t="shared" si="25"/>
        <v>431835.37</v>
      </c>
      <c r="O402" s="39">
        <f t="shared" si="26"/>
        <v>0</v>
      </c>
      <c r="P402" s="10">
        <f t="shared" si="27"/>
        <v>431835.37</v>
      </c>
      <c r="Q402" s="40">
        <v>0</v>
      </c>
      <c r="R402" s="10">
        <f t="shared" si="28"/>
        <v>431835.37</v>
      </c>
    </row>
    <row r="403" spans="1:18" ht="15" hidden="1" x14ac:dyDescent="0.2">
      <c r="A403" s="32">
        <v>395</v>
      </c>
      <c r="B403" s="33">
        <v>3040048</v>
      </c>
      <c r="C403" s="34" t="s">
        <v>356</v>
      </c>
      <c r="D403" s="35" t="s">
        <v>195</v>
      </c>
      <c r="E403" s="35" t="s">
        <v>693</v>
      </c>
      <c r="F403" s="35" t="s">
        <v>711</v>
      </c>
      <c r="G403" s="35" t="s">
        <v>686</v>
      </c>
      <c r="H403" s="35" t="s">
        <v>686</v>
      </c>
      <c r="I403" s="36" t="s">
        <v>713</v>
      </c>
      <c r="J403" s="37">
        <v>0</v>
      </c>
      <c r="K403" s="38">
        <v>0</v>
      </c>
      <c r="L403" s="37">
        <v>61829.380000000005</v>
      </c>
      <c r="M403" s="37">
        <v>0</v>
      </c>
      <c r="N403" s="37">
        <f t="shared" si="25"/>
        <v>61829.380000000005</v>
      </c>
      <c r="O403" s="39">
        <f t="shared" si="26"/>
        <v>0</v>
      </c>
      <c r="P403" s="10">
        <f t="shared" si="27"/>
        <v>61829.380000000005</v>
      </c>
      <c r="Q403" s="40">
        <v>0</v>
      </c>
      <c r="R403" s="10">
        <f t="shared" si="28"/>
        <v>61829.380000000005</v>
      </c>
    </row>
    <row r="404" spans="1:18" ht="15" hidden="1" x14ac:dyDescent="0.2">
      <c r="A404" s="32">
        <v>396</v>
      </c>
      <c r="B404" s="33">
        <v>3040049</v>
      </c>
      <c r="C404" s="34" t="s">
        <v>356</v>
      </c>
      <c r="D404" s="35" t="s">
        <v>195</v>
      </c>
      <c r="E404" s="35" t="s">
        <v>693</v>
      </c>
      <c r="F404" s="35" t="s">
        <v>711</v>
      </c>
      <c r="G404" s="35" t="s">
        <v>686</v>
      </c>
      <c r="H404" s="35" t="s">
        <v>686</v>
      </c>
      <c r="I404" s="36" t="s">
        <v>153</v>
      </c>
      <c r="J404" s="37">
        <v>0</v>
      </c>
      <c r="K404" s="38">
        <v>0</v>
      </c>
      <c r="L404" s="37">
        <v>1214146.18</v>
      </c>
      <c r="M404" s="37">
        <v>0</v>
      </c>
      <c r="N404" s="37">
        <f t="shared" si="25"/>
        <v>1214146.18</v>
      </c>
      <c r="O404" s="39">
        <f t="shared" si="26"/>
        <v>0</v>
      </c>
      <c r="P404" s="10">
        <f t="shared" si="27"/>
        <v>1214146.18</v>
      </c>
      <c r="Q404" s="40">
        <v>0</v>
      </c>
      <c r="R404" s="10">
        <f t="shared" si="28"/>
        <v>1214146.18</v>
      </c>
    </row>
    <row r="405" spans="1:18" ht="15" hidden="1" x14ac:dyDescent="0.2">
      <c r="A405" s="32">
        <v>397</v>
      </c>
      <c r="B405" s="33">
        <v>3040050</v>
      </c>
      <c r="C405" s="34" t="s">
        <v>356</v>
      </c>
      <c r="D405" s="35" t="s">
        <v>195</v>
      </c>
      <c r="E405" s="35" t="s">
        <v>693</v>
      </c>
      <c r="F405" s="35" t="s">
        <v>155</v>
      </c>
      <c r="G405" s="35" t="s">
        <v>714</v>
      </c>
      <c r="H405" s="35" t="s">
        <v>714</v>
      </c>
      <c r="I405" s="36" t="s">
        <v>715</v>
      </c>
      <c r="J405" s="37">
        <v>0</v>
      </c>
      <c r="K405" s="38">
        <v>0</v>
      </c>
      <c r="L405" s="37">
        <v>7600</v>
      </c>
      <c r="M405" s="37">
        <v>0</v>
      </c>
      <c r="N405" s="37">
        <f t="shared" si="25"/>
        <v>7600</v>
      </c>
      <c r="O405" s="39">
        <f t="shared" si="26"/>
        <v>0</v>
      </c>
      <c r="P405" s="10">
        <f t="shared" si="27"/>
        <v>7600</v>
      </c>
      <c r="Q405" s="40">
        <v>0</v>
      </c>
      <c r="R405" s="10">
        <f t="shared" si="28"/>
        <v>7600</v>
      </c>
    </row>
    <row r="406" spans="1:18" ht="15" hidden="1" x14ac:dyDescent="0.2">
      <c r="A406" s="32">
        <v>398</v>
      </c>
      <c r="B406" s="33">
        <v>3040051</v>
      </c>
      <c r="C406" s="34" t="s">
        <v>356</v>
      </c>
      <c r="D406" s="35" t="s">
        <v>195</v>
      </c>
      <c r="E406" s="35" t="s">
        <v>693</v>
      </c>
      <c r="F406" s="35" t="s">
        <v>694</v>
      </c>
      <c r="G406" s="35" t="s">
        <v>651</v>
      </c>
      <c r="H406" s="35" t="s">
        <v>651</v>
      </c>
      <c r="I406" s="36" t="s">
        <v>154</v>
      </c>
      <c r="J406" s="37">
        <v>0</v>
      </c>
      <c r="K406" s="38">
        <v>0</v>
      </c>
      <c r="L406" s="37">
        <v>50078.62</v>
      </c>
      <c r="M406" s="37">
        <v>0</v>
      </c>
      <c r="N406" s="37">
        <f t="shared" si="25"/>
        <v>50078.62</v>
      </c>
      <c r="O406" s="39">
        <f t="shared" si="26"/>
        <v>0</v>
      </c>
      <c r="P406" s="10">
        <f t="shared" si="27"/>
        <v>50078.62</v>
      </c>
      <c r="Q406" s="40">
        <v>0</v>
      </c>
      <c r="R406" s="10">
        <f t="shared" si="28"/>
        <v>50078.62</v>
      </c>
    </row>
    <row r="407" spans="1:18" ht="15" hidden="1" x14ac:dyDescent="0.2">
      <c r="A407" s="32">
        <v>399</v>
      </c>
      <c r="B407" s="33">
        <v>3040052</v>
      </c>
      <c r="C407" s="34" t="s">
        <v>356</v>
      </c>
      <c r="D407" s="35" t="s">
        <v>195</v>
      </c>
      <c r="E407" s="35" t="s">
        <v>693</v>
      </c>
      <c r="F407" s="35" t="s">
        <v>694</v>
      </c>
      <c r="G407" s="35" t="s">
        <v>653</v>
      </c>
      <c r="H407" s="35" t="s">
        <v>653</v>
      </c>
      <c r="I407" s="36" t="s">
        <v>716</v>
      </c>
      <c r="J407" s="37">
        <v>0</v>
      </c>
      <c r="K407" s="38">
        <v>0</v>
      </c>
      <c r="L407" s="37">
        <v>0</v>
      </c>
      <c r="M407" s="37">
        <v>0</v>
      </c>
      <c r="N407" s="37">
        <f t="shared" si="25"/>
        <v>0</v>
      </c>
      <c r="O407" s="39">
        <f t="shared" si="26"/>
        <v>0</v>
      </c>
      <c r="P407" s="10">
        <f t="shared" si="27"/>
        <v>0</v>
      </c>
      <c r="Q407" s="40">
        <v>0</v>
      </c>
      <c r="R407" s="10">
        <f t="shared" si="28"/>
        <v>0</v>
      </c>
    </row>
    <row r="408" spans="1:18" ht="15" hidden="1" x14ac:dyDescent="0.2">
      <c r="A408" s="32">
        <v>400</v>
      </c>
      <c r="B408" s="33">
        <v>3040053</v>
      </c>
      <c r="C408" s="34" t="s">
        <v>356</v>
      </c>
      <c r="D408" s="35" t="s">
        <v>195</v>
      </c>
      <c r="E408" s="35" t="s">
        <v>693</v>
      </c>
      <c r="F408" s="35" t="s">
        <v>694</v>
      </c>
      <c r="G408" s="35" t="s">
        <v>717</v>
      </c>
      <c r="H408" s="35" t="s">
        <v>717</v>
      </c>
      <c r="I408" s="36" t="s">
        <v>718</v>
      </c>
      <c r="J408" s="37">
        <v>0</v>
      </c>
      <c r="K408" s="38">
        <v>0</v>
      </c>
      <c r="L408" s="37">
        <v>1265868.3</v>
      </c>
      <c r="M408" s="37">
        <v>0</v>
      </c>
      <c r="N408" s="37">
        <f t="shared" si="25"/>
        <v>1265868.3</v>
      </c>
      <c r="O408" s="39">
        <f t="shared" si="26"/>
        <v>0</v>
      </c>
      <c r="P408" s="10">
        <f t="shared" si="27"/>
        <v>1265868.3</v>
      </c>
      <c r="Q408" s="40">
        <v>0</v>
      </c>
      <c r="R408" s="10">
        <f t="shared" si="28"/>
        <v>1265868.3</v>
      </c>
    </row>
    <row r="409" spans="1:18" ht="15" hidden="1" x14ac:dyDescent="0.2">
      <c r="A409" s="32">
        <v>401</v>
      </c>
      <c r="B409" s="33">
        <v>3040054</v>
      </c>
      <c r="C409" s="34" t="s">
        <v>356</v>
      </c>
      <c r="D409" s="35" t="s">
        <v>195</v>
      </c>
      <c r="E409" s="35" t="s">
        <v>693</v>
      </c>
      <c r="F409" s="35" t="s">
        <v>694</v>
      </c>
      <c r="G409" s="35" t="s">
        <v>702</v>
      </c>
      <c r="H409" s="35" t="s">
        <v>702</v>
      </c>
      <c r="I409" s="36" t="s">
        <v>719</v>
      </c>
      <c r="J409" s="37">
        <v>0</v>
      </c>
      <c r="K409" s="38">
        <v>0</v>
      </c>
      <c r="L409" s="37">
        <v>13511.880000000001</v>
      </c>
      <c r="M409" s="37">
        <v>0</v>
      </c>
      <c r="N409" s="37">
        <f t="shared" si="25"/>
        <v>13511.880000000001</v>
      </c>
      <c r="O409" s="39">
        <f t="shared" si="26"/>
        <v>0</v>
      </c>
      <c r="P409" s="10">
        <f t="shared" si="27"/>
        <v>13511.880000000001</v>
      </c>
      <c r="Q409" s="40">
        <v>0</v>
      </c>
      <c r="R409" s="10">
        <f t="shared" si="28"/>
        <v>13511.880000000001</v>
      </c>
    </row>
    <row r="410" spans="1:18" ht="15" hidden="1" x14ac:dyDescent="0.2">
      <c r="A410" s="32">
        <v>402</v>
      </c>
      <c r="B410" s="33">
        <v>3050002</v>
      </c>
      <c r="C410" s="34" t="s">
        <v>356</v>
      </c>
      <c r="D410" s="35" t="s">
        <v>195</v>
      </c>
      <c r="E410" s="35" t="s">
        <v>693</v>
      </c>
      <c r="F410" s="35" t="s">
        <v>155</v>
      </c>
      <c r="G410" s="35" t="s">
        <v>714</v>
      </c>
      <c r="H410" s="35" t="s">
        <v>714</v>
      </c>
      <c r="I410" s="36" t="s">
        <v>720</v>
      </c>
      <c r="J410" s="37">
        <v>0</v>
      </c>
      <c r="K410" s="38">
        <v>0</v>
      </c>
      <c r="L410" s="37">
        <v>4103432.4198900005</v>
      </c>
      <c r="M410" s="37">
        <v>575722.10878000001</v>
      </c>
      <c r="N410" s="37">
        <f t="shared" si="25"/>
        <v>3527710.3111100006</v>
      </c>
      <c r="O410" s="39">
        <f t="shared" si="26"/>
        <v>0</v>
      </c>
      <c r="P410" s="10">
        <f t="shared" si="27"/>
        <v>3527710.3111100006</v>
      </c>
      <c r="Q410" s="40">
        <v>0</v>
      </c>
      <c r="R410" s="10">
        <f t="shared" si="28"/>
        <v>3527710.3111100006</v>
      </c>
    </row>
    <row r="411" spans="1:18" ht="15" hidden="1" x14ac:dyDescent="0.2">
      <c r="A411" s="32">
        <v>403</v>
      </c>
      <c r="B411" s="33">
        <v>3050003</v>
      </c>
      <c r="C411" s="34" t="s">
        <v>356</v>
      </c>
      <c r="D411" s="35" t="s">
        <v>195</v>
      </c>
      <c r="E411" s="35" t="s">
        <v>693</v>
      </c>
      <c r="F411" s="35" t="s">
        <v>155</v>
      </c>
      <c r="G411" s="35" t="s">
        <v>714</v>
      </c>
      <c r="H411" s="35" t="s">
        <v>714</v>
      </c>
      <c r="I411" s="36" t="s">
        <v>721</v>
      </c>
      <c r="J411" s="37">
        <v>0</v>
      </c>
      <c r="K411" s="38">
        <v>0</v>
      </c>
      <c r="L411" s="37">
        <v>20820304.023219999</v>
      </c>
      <c r="M411" s="37">
        <v>2728856.9994700002</v>
      </c>
      <c r="N411" s="37">
        <f t="shared" si="25"/>
        <v>18091447.02375</v>
      </c>
      <c r="O411" s="39">
        <f t="shared" si="26"/>
        <v>0</v>
      </c>
      <c r="P411" s="10">
        <f t="shared" si="27"/>
        <v>18091447.02375</v>
      </c>
      <c r="Q411" s="40">
        <v>0</v>
      </c>
      <c r="R411" s="10">
        <f t="shared" si="28"/>
        <v>18091447.02375</v>
      </c>
    </row>
    <row r="412" spans="1:18" ht="15" hidden="1" x14ac:dyDescent="0.2">
      <c r="A412" s="32">
        <v>404</v>
      </c>
      <c r="B412" s="33">
        <v>3050004</v>
      </c>
      <c r="C412" s="34" t="s">
        <v>356</v>
      </c>
      <c r="D412" s="35" t="s">
        <v>195</v>
      </c>
      <c r="E412" s="35" t="s">
        <v>693</v>
      </c>
      <c r="F412" s="35" t="s">
        <v>155</v>
      </c>
      <c r="G412" s="35" t="s">
        <v>714</v>
      </c>
      <c r="H412" s="35" t="s">
        <v>714</v>
      </c>
      <c r="I412" s="36" t="s">
        <v>722</v>
      </c>
      <c r="J412" s="37">
        <v>0</v>
      </c>
      <c r="K412" s="38">
        <v>0</v>
      </c>
      <c r="L412" s="37">
        <v>607937.63205999997</v>
      </c>
      <c r="M412" s="37">
        <v>0</v>
      </c>
      <c r="N412" s="37">
        <f t="shared" si="25"/>
        <v>607937.63205999997</v>
      </c>
      <c r="O412" s="39">
        <f t="shared" si="26"/>
        <v>0</v>
      </c>
      <c r="P412" s="10">
        <f t="shared" si="27"/>
        <v>607937.63205999997</v>
      </c>
      <c r="Q412" s="40">
        <v>0</v>
      </c>
      <c r="R412" s="10">
        <f t="shared" si="28"/>
        <v>607937.63205999997</v>
      </c>
    </row>
    <row r="413" spans="1:18" ht="15" hidden="1" x14ac:dyDescent="0.2">
      <c r="A413" s="32">
        <v>405</v>
      </c>
      <c r="B413" s="33">
        <v>3050005</v>
      </c>
      <c r="C413" s="34" t="s">
        <v>356</v>
      </c>
      <c r="D413" s="35" t="s">
        <v>195</v>
      </c>
      <c r="E413" s="35" t="s">
        <v>693</v>
      </c>
      <c r="F413" s="35" t="s">
        <v>155</v>
      </c>
      <c r="G413" s="35" t="s">
        <v>714</v>
      </c>
      <c r="H413" s="35" t="s">
        <v>714</v>
      </c>
      <c r="I413" s="36" t="s">
        <v>723</v>
      </c>
      <c r="J413" s="37">
        <v>0</v>
      </c>
      <c r="K413" s="38">
        <v>0</v>
      </c>
      <c r="L413" s="37">
        <v>26622731.196060002</v>
      </c>
      <c r="M413" s="37">
        <v>771849.70000000007</v>
      </c>
      <c r="N413" s="37">
        <f t="shared" si="25"/>
        <v>25850881.496060003</v>
      </c>
      <c r="O413" s="39">
        <f t="shared" si="26"/>
        <v>0</v>
      </c>
      <c r="P413" s="10">
        <f t="shared" si="27"/>
        <v>25850881.496060003</v>
      </c>
      <c r="Q413" s="40">
        <v>0</v>
      </c>
      <c r="R413" s="10">
        <f t="shared" si="28"/>
        <v>25850881.496060003</v>
      </c>
    </row>
    <row r="414" spans="1:18" ht="15" hidden="1" x14ac:dyDescent="0.2">
      <c r="A414" s="32">
        <v>406</v>
      </c>
      <c r="B414" s="33">
        <v>3050006</v>
      </c>
      <c r="C414" s="34" t="s">
        <v>356</v>
      </c>
      <c r="D414" s="35" t="s">
        <v>195</v>
      </c>
      <c r="E414" s="35" t="s">
        <v>693</v>
      </c>
      <c r="F414" s="35" t="s">
        <v>155</v>
      </c>
      <c r="G414" s="35" t="s">
        <v>714</v>
      </c>
      <c r="H414" s="35" t="s">
        <v>714</v>
      </c>
      <c r="I414" s="36" t="s">
        <v>724</v>
      </c>
      <c r="J414" s="37">
        <v>0</v>
      </c>
      <c r="K414" s="38">
        <v>0</v>
      </c>
      <c r="L414" s="37">
        <v>247753.82261</v>
      </c>
      <c r="M414" s="37">
        <v>0</v>
      </c>
      <c r="N414" s="37">
        <f t="shared" si="25"/>
        <v>247753.82261</v>
      </c>
      <c r="O414" s="39">
        <f t="shared" si="26"/>
        <v>0</v>
      </c>
      <c r="P414" s="10">
        <f t="shared" si="27"/>
        <v>247753.82261</v>
      </c>
      <c r="Q414" s="40">
        <v>0</v>
      </c>
      <c r="R414" s="10">
        <f t="shared" si="28"/>
        <v>247753.82261</v>
      </c>
    </row>
    <row r="415" spans="1:18" ht="15" hidden="1" x14ac:dyDescent="0.2">
      <c r="A415" s="32">
        <v>407</v>
      </c>
      <c r="B415" s="33">
        <v>3050007</v>
      </c>
      <c r="C415" s="34" t="s">
        <v>356</v>
      </c>
      <c r="D415" s="35" t="s">
        <v>195</v>
      </c>
      <c r="E415" s="35" t="s">
        <v>693</v>
      </c>
      <c r="F415" s="35" t="s">
        <v>155</v>
      </c>
      <c r="G415" s="35" t="s">
        <v>714</v>
      </c>
      <c r="H415" s="35" t="s">
        <v>714</v>
      </c>
      <c r="I415" s="36" t="s">
        <v>725</v>
      </c>
      <c r="J415" s="37">
        <v>0</v>
      </c>
      <c r="K415" s="38">
        <v>0</v>
      </c>
      <c r="L415" s="37">
        <v>2533619.1811199998</v>
      </c>
      <c r="M415" s="37">
        <v>92010</v>
      </c>
      <c r="N415" s="37">
        <f t="shared" si="25"/>
        <v>2441609.1811199998</v>
      </c>
      <c r="O415" s="39">
        <f t="shared" si="26"/>
        <v>0</v>
      </c>
      <c r="P415" s="10">
        <f t="shared" si="27"/>
        <v>2441609.1811199998</v>
      </c>
      <c r="Q415" s="40">
        <v>0</v>
      </c>
      <c r="R415" s="10">
        <f t="shared" si="28"/>
        <v>2441609.1811199998</v>
      </c>
    </row>
    <row r="416" spans="1:18" ht="15" hidden="1" x14ac:dyDescent="0.2">
      <c r="A416" s="32">
        <v>408</v>
      </c>
      <c r="B416" s="33">
        <v>3050008</v>
      </c>
      <c r="C416" s="34" t="s">
        <v>356</v>
      </c>
      <c r="D416" s="35" t="s">
        <v>195</v>
      </c>
      <c r="E416" s="35" t="s">
        <v>693</v>
      </c>
      <c r="F416" s="35" t="s">
        <v>155</v>
      </c>
      <c r="G416" s="35" t="s">
        <v>714</v>
      </c>
      <c r="H416" s="35" t="s">
        <v>714</v>
      </c>
      <c r="I416" s="36" t="s">
        <v>726</v>
      </c>
      <c r="J416" s="37">
        <v>0</v>
      </c>
      <c r="K416" s="38">
        <v>0</v>
      </c>
      <c r="L416" s="37">
        <v>3588345.3232</v>
      </c>
      <c r="M416" s="37">
        <v>88704</v>
      </c>
      <c r="N416" s="37">
        <f t="shared" si="25"/>
        <v>3499641.3232</v>
      </c>
      <c r="O416" s="39">
        <f t="shared" si="26"/>
        <v>0</v>
      </c>
      <c r="P416" s="10">
        <f t="shared" si="27"/>
        <v>3499641.3232</v>
      </c>
      <c r="Q416" s="40">
        <v>0</v>
      </c>
      <c r="R416" s="10">
        <f t="shared" si="28"/>
        <v>3499641.3232</v>
      </c>
    </row>
    <row r="417" spans="1:18" ht="15" hidden="1" x14ac:dyDescent="0.2">
      <c r="A417" s="32">
        <v>409</v>
      </c>
      <c r="B417" s="33">
        <v>3050009</v>
      </c>
      <c r="C417" s="34" t="s">
        <v>356</v>
      </c>
      <c r="D417" s="35" t="s">
        <v>195</v>
      </c>
      <c r="E417" s="35" t="s">
        <v>693</v>
      </c>
      <c r="F417" s="35" t="s">
        <v>155</v>
      </c>
      <c r="G417" s="35" t="s">
        <v>714</v>
      </c>
      <c r="H417" s="35" t="s">
        <v>714</v>
      </c>
      <c r="I417" s="36" t="s">
        <v>727</v>
      </c>
      <c r="J417" s="37">
        <v>0</v>
      </c>
      <c r="K417" s="38">
        <v>0</v>
      </c>
      <c r="L417" s="37">
        <v>5746088.9314199993</v>
      </c>
      <c r="M417" s="37">
        <v>352515.75123000005</v>
      </c>
      <c r="N417" s="37">
        <f t="shared" si="25"/>
        <v>5393573.1801899988</v>
      </c>
      <c r="O417" s="39">
        <f t="shared" si="26"/>
        <v>0</v>
      </c>
      <c r="P417" s="10">
        <f t="shared" si="27"/>
        <v>5393573.1801899988</v>
      </c>
      <c r="Q417" s="40">
        <v>0</v>
      </c>
      <c r="R417" s="10">
        <f t="shared" si="28"/>
        <v>5393573.1801899988</v>
      </c>
    </row>
    <row r="418" spans="1:18" ht="15" hidden="1" x14ac:dyDescent="0.2">
      <c r="A418" s="32">
        <v>410</v>
      </c>
      <c r="B418" s="33">
        <v>3050010</v>
      </c>
      <c r="C418" s="34" t="s">
        <v>356</v>
      </c>
      <c r="D418" s="35" t="s">
        <v>195</v>
      </c>
      <c r="E418" s="35" t="s">
        <v>693</v>
      </c>
      <c r="F418" s="35" t="s">
        <v>155</v>
      </c>
      <c r="G418" s="35" t="s">
        <v>714</v>
      </c>
      <c r="H418" s="35" t="s">
        <v>714</v>
      </c>
      <c r="I418" s="36" t="s">
        <v>728</v>
      </c>
      <c r="J418" s="37">
        <v>0</v>
      </c>
      <c r="K418" s="38">
        <v>0</v>
      </c>
      <c r="L418" s="37">
        <v>2313992.6887000003</v>
      </c>
      <c r="M418" s="37">
        <v>75530.94832000001</v>
      </c>
      <c r="N418" s="37">
        <f t="shared" si="25"/>
        <v>2238461.7403800003</v>
      </c>
      <c r="O418" s="39">
        <f t="shared" si="26"/>
        <v>0</v>
      </c>
      <c r="P418" s="10">
        <f t="shared" si="27"/>
        <v>2238461.7403800003</v>
      </c>
      <c r="Q418" s="40">
        <v>0</v>
      </c>
      <c r="R418" s="10">
        <f t="shared" si="28"/>
        <v>2238461.7403800003</v>
      </c>
    </row>
    <row r="419" spans="1:18" ht="15" hidden="1" x14ac:dyDescent="0.2">
      <c r="A419" s="32">
        <v>411</v>
      </c>
      <c r="B419" s="33">
        <v>3050011</v>
      </c>
      <c r="C419" s="34" t="s">
        <v>356</v>
      </c>
      <c r="D419" s="35" t="s">
        <v>195</v>
      </c>
      <c r="E419" s="35" t="s">
        <v>693</v>
      </c>
      <c r="F419" s="35" t="s">
        <v>155</v>
      </c>
      <c r="G419" s="35" t="s">
        <v>714</v>
      </c>
      <c r="H419" s="35" t="s">
        <v>714</v>
      </c>
      <c r="I419" s="36" t="s">
        <v>729</v>
      </c>
      <c r="J419" s="37">
        <v>0</v>
      </c>
      <c r="K419" s="38">
        <v>0</v>
      </c>
      <c r="L419" s="37">
        <v>880</v>
      </c>
      <c r="M419" s="37">
        <v>0</v>
      </c>
      <c r="N419" s="37">
        <f t="shared" si="25"/>
        <v>880</v>
      </c>
      <c r="O419" s="39">
        <f t="shared" si="26"/>
        <v>0</v>
      </c>
      <c r="P419" s="10">
        <f t="shared" si="27"/>
        <v>880</v>
      </c>
      <c r="Q419" s="40">
        <v>0</v>
      </c>
      <c r="R419" s="10">
        <f t="shared" si="28"/>
        <v>880</v>
      </c>
    </row>
    <row r="420" spans="1:18" ht="15" hidden="1" x14ac:dyDescent="0.2">
      <c r="A420" s="32">
        <v>412</v>
      </c>
      <c r="B420" s="33">
        <v>3050012</v>
      </c>
      <c r="C420" s="34" t="s">
        <v>356</v>
      </c>
      <c r="D420" s="35" t="s">
        <v>195</v>
      </c>
      <c r="E420" s="35" t="s">
        <v>693</v>
      </c>
      <c r="F420" s="35" t="s">
        <v>155</v>
      </c>
      <c r="G420" s="35" t="s">
        <v>714</v>
      </c>
      <c r="H420" s="35" t="s">
        <v>714</v>
      </c>
      <c r="I420" s="36" t="s">
        <v>730</v>
      </c>
      <c r="J420" s="37">
        <v>0</v>
      </c>
      <c r="K420" s="38">
        <v>0</v>
      </c>
      <c r="L420" s="37">
        <v>349952.88387000002</v>
      </c>
      <c r="M420" s="37">
        <v>0</v>
      </c>
      <c r="N420" s="37">
        <f t="shared" si="25"/>
        <v>349952.88387000002</v>
      </c>
      <c r="O420" s="39">
        <f t="shared" si="26"/>
        <v>0</v>
      </c>
      <c r="P420" s="10">
        <f t="shared" si="27"/>
        <v>349952.88387000002</v>
      </c>
      <c r="Q420" s="40">
        <v>0</v>
      </c>
      <c r="R420" s="10">
        <f t="shared" si="28"/>
        <v>349952.88387000002</v>
      </c>
    </row>
    <row r="421" spans="1:18" ht="15" hidden="1" x14ac:dyDescent="0.2">
      <c r="A421" s="32">
        <v>413</v>
      </c>
      <c r="B421" s="33">
        <v>3050013</v>
      </c>
      <c r="C421" s="34" t="s">
        <v>356</v>
      </c>
      <c r="D421" s="35" t="s">
        <v>195</v>
      </c>
      <c r="E421" s="35" t="s">
        <v>693</v>
      </c>
      <c r="F421" s="35" t="s">
        <v>155</v>
      </c>
      <c r="G421" s="35" t="s">
        <v>714</v>
      </c>
      <c r="H421" s="35" t="s">
        <v>714</v>
      </c>
      <c r="I421" s="36" t="s">
        <v>731</v>
      </c>
      <c r="J421" s="37">
        <v>0</v>
      </c>
      <c r="K421" s="38">
        <v>0</v>
      </c>
      <c r="L421" s="37">
        <v>20000</v>
      </c>
      <c r="M421" s="37">
        <v>0</v>
      </c>
      <c r="N421" s="37">
        <f t="shared" si="25"/>
        <v>20000</v>
      </c>
      <c r="O421" s="39">
        <f t="shared" si="26"/>
        <v>0</v>
      </c>
      <c r="P421" s="10">
        <f t="shared" si="27"/>
        <v>20000</v>
      </c>
      <c r="Q421" s="40">
        <v>0</v>
      </c>
      <c r="R421" s="10">
        <f t="shared" si="28"/>
        <v>20000</v>
      </c>
    </row>
    <row r="422" spans="1:18" ht="15" hidden="1" x14ac:dyDescent="0.2">
      <c r="A422" s="32">
        <v>414</v>
      </c>
      <c r="B422" s="33">
        <v>3050014</v>
      </c>
      <c r="C422" s="34" t="s">
        <v>356</v>
      </c>
      <c r="D422" s="35" t="s">
        <v>195</v>
      </c>
      <c r="E422" s="35" t="s">
        <v>693</v>
      </c>
      <c r="F422" s="35" t="s">
        <v>155</v>
      </c>
      <c r="G422" s="35" t="s">
        <v>714</v>
      </c>
      <c r="H422" s="35" t="s">
        <v>714</v>
      </c>
      <c r="I422" s="36" t="s">
        <v>732</v>
      </c>
      <c r="J422" s="37">
        <v>0</v>
      </c>
      <c r="K422" s="38">
        <v>0</v>
      </c>
      <c r="L422" s="37">
        <v>0</v>
      </c>
      <c r="M422" s="37">
        <v>0</v>
      </c>
      <c r="N422" s="37">
        <f t="shared" si="25"/>
        <v>0</v>
      </c>
      <c r="O422" s="39">
        <f t="shared" si="26"/>
        <v>0</v>
      </c>
      <c r="P422" s="10">
        <f t="shared" si="27"/>
        <v>0</v>
      </c>
      <c r="Q422" s="40">
        <v>0</v>
      </c>
      <c r="R422" s="10">
        <f t="shared" si="28"/>
        <v>0</v>
      </c>
    </row>
    <row r="423" spans="1:18" ht="15" hidden="1" x14ac:dyDescent="0.2">
      <c r="A423" s="32">
        <v>415</v>
      </c>
      <c r="B423" s="33">
        <v>3050015</v>
      </c>
      <c r="C423" s="34" t="s">
        <v>356</v>
      </c>
      <c r="D423" s="35" t="s">
        <v>195</v>
      </c>
      <c r="E423" s="35" t="s">
        <v>693</v>
      </c>
      <c r="F423" s="35" t="s">
        <v>155</v>
      </c>
      <c r="G423" s="35" t="s">
        <v>714</v>
      </c>
      <c r="H423" s="35" t="s">
        <v>714</v>
      </c>
      <c r="I423" s="36" t="s">
        <v>733</v>
      </c>
      <c r="J423" s="37">
        <v>0</v>
      </c>
      <c r="K423" s="38">
        <v>0</v>
      </c>
      <c r="L423" s="37">
        <v>120735.81</v>
      </c>
      <c r="M423" s="37">
        <v>0</v>
      </c>
      <c r="N423" s="37">
        <f t="shared" si="25"/>
        <v>120735.81</v>
      </c>
      <c r="O423" s="39">
        <f t="shared" si="26"/>
        <v>0</v>
      </c>
      <c r="P423" s="10">
        <f t="shared" si="27"/>
        <v>120735.81</v>
      </c>
      <c r="Q423" s="40">
        <v>0</v>
      </c>
      <c r="R423" s="10">
        <f t="shared" si="28"/>
        <v>120735.81</v>
      </c>
    </row>
    <row r="424" spans="1:18" ht="15" hidden="1" x14ac:dyDescent="0.2">
      <c r="A424" s="32">
        <v>416</v>
      </c>
      <c r="B424" s="33">
        <v>3050016</v>
      </c>
      <c r="C424" s="34" t="s">
        <v>356</v>
      </c>
      <c r="D424" s="35" t="s">
        <v>195</v>
      </c>
      <c r="E424" s="35" t="s">
        <v>693</v>
      </c>
      <c r="F424" s="35" t="s">
        <v>155</v>
      </c>
      <c r="G424" s="35" t="s">
        <v>714</v>
      </c>
      <c r="H424" s="35" t="s">
        <v>714</v>
      </c>
      <c r="I424" s="36" t="s">
        <v>734</v>
      </c>
      <c r="J424" s="37">
        <v>0</v>
      </c>
      <c r="K424" s="38">
        <v>0</v>
      </c>
      <c r="L424" s="37">
        <v>1076825</v>
      </c>
      <c r="M424" s="37">
        <v>0</v>
      </c>
      <c r="N424" s="37">
        <f t="shared" si="25"/>
        <v>1076825</v>
      </c>
      <c r="O424" s="39">
        <f t="shared" si="26"/>
        <v>0</v>
      </c>
      <c r="P424" s="10">
        <f t="shared" si="27"/>
        <v>1076825</v>
      </c>
      <c r="Q424" s="40">
        <v>0</v>
      </c>
      <c r="R424" s="10">
        <f t="shared" si="28"/>
        <v>1076825</v>
      </c>
    </row>
    <row r="425" spans="1:18" ht="15" hidden="1" x14ac:dyDescent="0.2">
      <c r="A425" s="32">
        <v>417</v>
      </c>
      <c r="B425" s="33">
        <v>3050017</v>
      </c>
      <c r="C425" s="34" t="s">
        <v>356</v>
      </c>
      <c r="D425" s="35" t="s">
        <v>195</v>
      </c>
      <c r="E425" s="35" t="s">
        <v>693</v>
      </c>
      <c r="F425" s="35" t="s">
        <v>155</v>
      </c>
      <c r="G425" s="35" t="s">
        <v>714</v>
      </c>
      <c r="H425" s="35" t="s">
        <v>714</v>
      </c>
      <c r="I425" s="36" t="s">
        <v>735</v>
      </c>
      <c r="J425" s="37">
        <v>0</v>
      </c>
      <c r="K425" s="38">
        <v>0</v>
      </c>
      <c r="L425" s="37">
        <v>153647.54</v>
      </c>
      <c r="M425" s="37">
        <v>260</v>
      </c>
      <c r="N425" s="37">
        <f t="shared" si="25"/>
        <v>153387.54</v>
      </c>
      <c r="O425" s="39">
        <f t="shared" si="26"/>
        <v>0</v>
      </c>
      <c r="P425" s="10">
        <f t="shared" si="27"/>
        <v>153387.54</v>
      </c>
      <c r="Q425" s="40">
        <v>0</v>
      </c>
      <c r="R425" s="10">
        <f t="shared" si="28"/>
        <v>153387.54</v>
      </c>
    </row>
    <row r="426" spans="1:18" ht="15" hidden="1" x14ac:dyDescent="0.2">
      <c r="A426" s="32">
        <v>418</v>
      </c>
      <c r="B426" s="33">
        <v>3050018</v>
      </c>
      <c r="C426" s="34" t="s">
        <v>356</v>
      </c>
      <c r="D426" s="35" t="s">
        <v>195</v>
      </c>
      <c r="E426" s="35" t="s">
        <v>693</v>
      </c>
      <c r="F426" s="35" t="s">
        <v>155</v>
      </c>
      <c r="G426" s="35" t="s">
        <v>714</v>
      </c>
      <c r="H426" s="35" t="s">
        <v>714</v>
      </c>
      <c r="I426" s="36" t="s">
        <v>736</v>
      </c>
      <c r="J426" s="37">
        <v>0</v>
      </c>
      <c r="K426" s="38">
        <v>0</v>
      </c>
      <c r="L426" s="37">
        <v>17073393.300000001</v>
      </c>
      <c r="M426" s="37">
        <v>472168.62</v>
      </c>
      <c r="N426" s="37">
        <f t="shared" si="25"/>
        <v>16601224.680000002</v>
      </c>
      <c r="O426" s="39">
        <f t="shared" si="26"/>
        <v>0</v>
      </c>
      <c r="P426" s="10">
        <f t="shared" si="27"/>
        <v>16601224.680000002</v>
      </c>
      <c r="Q426" s="40">
        <v>0</v>
      </c>
      <c r="R426" s="10">
        <f t="shared" si="28"/>
        <v>16601224.680000002</v>
      </c>
    </row>
    <row r="427" spans="1:18" ht="15" hidden="1" x14ac:dyDescent="0.2">
      <c r="A427" s="32">
        <v>419</v>
      </c>
      <c r="B427" s="33">
        <v>3050019</v>
      </c>
      <c r="C427" s="34" t="s">
        <v>356</v>
      </c>
      <c r="D427" s="35" t="s">
        <v>195</v>
      </c>
      <c r="E427" s="35" t="s">
        <v>693</v>
      </c>
      <c r="F427" s="35" t="s">
        <v>155</v>
      </c>
      <c r="G427" s="35" t="s">
        <v>714</v>
      </c>
      <c r="H427" s="35" t="s">
        <v>714</v>
      </c>
      <c r="I427" s="36" t="s">
        <v>737</v>
      </c>
      <c r="J427" s="37">
        <v>0</v>
      </c>
      <c r="K427" s="38">
        <v>0</v>
      </c>
      <c r="L427" s="37">
        <v>4575657.05</v>
      </c>
      <c r="M427" s="37">
        <v>4449.6400000000003</v>
      </c>
      <c r="N427" s="37">
        <f t="shared" si="25"/>
        <v>4571207.41</v>
      </c>
      <c r="O427" s="39">
        <f t="shared" si="26"/>
        <v>0</v>
      </c>
      <c r="P427" s="10">
        <f t="shared" si="27"/>
        <v>4571207.41</v>
      </c>
      <c r="Q427" s="40">
        <v>0</v>
      </c>
      <c r="R427" s="10">
        <f t="shared" si="28"/>
        <v>4571207.41</v>
      </c>
    </row>
    <row r="428" spans="1:18" ht="15" hidden="1" x14ac:dyDescent="0.2">
      <c r="A428" s="32">
        <v>420</v>
      </c>
      <c r="B428" s="33">
        <v>3050020</v>
      </c>
      <c r="C428" s="34" t="s">
        <v>356</v>
      </c>
      <c r="D428" s="35" t="s">
        <v>195</v>
      </c>
      <c r="E428" s="35" t="s">
        <v>693</v>
      </c>
      <c r="F428" s="35" t="s">
        <v>155</v>
      </c>
      <c r="G428" s="35" t="s">
        <v>714</v>
      </c>
      <c r="H428" s="35" t="s">
        <v>714</v>
      </c>
      <c r="I428" s="36" t="s">
        <v>738</v>
      </c>
      <c r="J428" s="37">
        <v>0</v>
      </c>
      <c r="K428" s="38">
        <v>0</v>
      </c>
      <c r="L428" s="37">
        <v>2605595.65</v>
      </c>
      <c r="M428" s="37">
        <v>0</v>
      </c>
      <c r="N428" s="37">
        <f t="shared" si="25"/>
        <v>2605595.65</v>
      </c>
      <c r="O428" s="39">
        <f t="shared" si="26"/>
        <v>0</v>
      </c>
      <c r="P428" s="10">
        <f t="shared" si="27"/>
        <v>2605595.65</v>
      </c>
      <c r="Q428" s="40">
        <v>0</v>
      </c>
      <c r="R428" s="10">
        <f t="shared" si="28"/>
        <v>2605595.65</v>
      </c>
    </row>
    <row r="429" spans="1:18" ht="15" hidden="1" x14ac:dyDescent="0.2">
      <c r="A429" s="32">
        <v>421</v>
      </c>
      <c r="B429" s="33">
        <v>3050021</v>
      </c>
      <c r="C429" s="34" t="s">
        <v>356</v>
      </c>
      <c r="D429" s="35" t="s">
        <v>195</v>
      </c>
      <c r="E429" s="35" t="s">
        <v>693</v>
      </c>
      <c r="F429" s="35" t="s">
        <v>155</v>
      </c>
      <c r="G429" s="35" t="s">
        <v>714</v>
      </c>
      <c r="H429" s="35" t="s">
        <v>714</v>
      </c>
      <c r="I429" s="36" t="s">
        <v>739</v>
      </c>
      <c r="J429" s="37">
        <v>0</v>
      </c>
      <c r="K429" s="38">
        <v>0</v>
      </c>
      <c r="L429" s="37">
        <v>1433820.76</v>
      </c>
      <c r="M429" s="37">
        <v>3421.1800000000003</v>
      </c>
      <c r="N429" s="37">
        <f t="shared" si="25"/>
        <v>1430399.58</v>
      </c>
      <c r="O429" s="39">
        <f t="shared" si="26"/>
        <v>0</v>
      </c>
      <c r="P429" s="10">
        <f t="shared" si="27"/>
        <v>1430399.58</v>
      </c>
      <c r="Q429" s="40">
        <v>0</v>
      </c>
      <c r="R429" s="10">
        <f t="shared" si="28"/>
        <v>1430399.58</v>
      </c>
    </row>
    <row r="430" spans="1:18" ht="15" hidden="1" x14ac:dyDescent="0.2">
      <c r="A430" s="32">
        <v>422</v>
      </c>
      <c r="B430" s="33">
        <v>3050022</v>
      </c>
      <c r="C430" s="34" t="s">
        <v>356</v>
      </c>
      <c r="D430" s="35" t="s">
        <v>195</v>
      </c>
      <c r="E430" s="35" t="s">
        <v>693</v>
      </c>
      <c r="F430" s="35" t="s">
        <v>155</v>
      </c>
      <c r="G430" s="35" t="s">
        <v>714</v>
      </c>
      <c r="H430" s="35" t="s">
        <v>714</v>
      </c>
      <c r="I430" s="36" t="s">
        <v>740</v>
      </c>
      <c r="J430" s="37">
        <v>0</v>
      </c>
      <c r="K430" s="38">
        <v>0</v>
      </c>
      <c r="L430" s="37">
        <v>15200</v>
      </c>
      <c r="M430" s="37">
        <v>0</v>
      </c>
      <c r="N430" s="37">
        <f t="shared" si="25"/>
        <v>15200</v>
      </c>
      <c r="O430" s="39">
        <f t="shared" si="26"/>
        <v>0</v>
      </c>
      <c r="P430" s="10">
        <f t="shared" si="27"/>
        <v>15200</v>
      </c>
      <c r="Q430" s="40">
        <v>0</v>
      </c>
      <c r="R430" s="10">
        <f t="shared" si="28"/>
        <v>15200</v>
      </c>
    </row>
    <row r="431" spans="1:18" ht="15" hidden="1" x14ac:dyDescent="0.2">
      <c r="A431" s="32">
        <v>423</v>
      </c>
      <c r="B431" s="33">
        <v>3050023</v>
      </c>
      <c r="C431" s="34" t="s">
        <v>356</v>
      </c>
      <c r="D431" s="35" t="s">
        <v>195</v>
      </c>
      <c r="E431" s="35" t="s">
        <v>693</v>
      </c>
      <c r="F431" s="35" t="s">
        <v>155</v>
      </c>
      <c r="G431" s="35" t="s">
        <v>714</v>
      </c>
      <c r="H431" s="35" t="s">
        <v>714</v>
      </c>
      <c r="I431" s="36" t="s">
        <v>741</v>
      </c>
      <c r="J431" s="37">
        <v>0</v>
      </c>
      <c r="K431" s="38">
        <v>0</v>
      </c>
      <c r="L431" s="37">
        <v>1735270.31</v>
      </c>
      <c r="M431" s="37">
        <v>0</v>
      </c>
      <c r="N431" s="37">
        <f t="shared" si="25"/>
        <v>1735270.31</v>
      </c>
      <c r="O431" s="39">
        <f t="shared" si="26"/>
        <v>0</v>
      </c>
      <c r="P431" s="10">
        <f t="shared" si="27"/>
        <v>1735270.31</v>
      </c>
      <c r="Q431" s="40">
        <v>1735270.31</v>
      </c>
      <c r="R431" s="10">
        <f t="shared" si="28"/>
        <v>0</v>
      </c>
    </row>
    <row r="432" spans="1:18" ht="15" hidden="1" x14ac:dyDescent="0.2">
      <c r="A432" s="32">
        <v>424</v>
      </c>
      <c r="B432" s="33">
        <v>3050024</v>
      </c>
      <c r="C432" s="34" t="s">
        <v>356</v>
      </c>
      <c r="D432" s="35" t="s">
        <v>195</v>
      </c>
      <c r="E432" s="35" t="s">
        <v>693</v>
      </c>
      <c r="F432" s="35" t="s">
        <v>155</v>
      </c>
      <c r="G432" s="35" t="s">
        <v>714</v>
      </c>
      <c r="H432" s="35" t="s">
        <v>714</v>
      </c>
      <c r="I432" s="36" t="s">
        <v>742</v>
      </c>
      <c r="J432" s="37">
        <v>0</v>
      </c>
      <c r="K432" s="38">
        <v>0</v>
      </c>
      <c r="L432" s="37">
        <v>0</v>
      </c>
      <c r="M432" s="37">
        <v>0</v>
      </c>
      <c r="N432" s="37">
        <f t="shared" si="25"/>
        <v>0</v>
      </c>
      <c r="O432" s="39">
        <f t="shared" si="26"/>
        <v>0</v>
      </c>
      <c r="P432" s="10">
        <f t="shared" si="27"/>
        <v>0</v>
      </c>
      <c r="Q432" s="40">
        <v>0</v>
      </c>
      <c r="R432" s="10">
        <f t="shared" si="28"/>
        <v>0</v>
      </c>
    </row>
    <row r="433" spans="1:18" ht="15" hidden="1" x14ac:dyDescent="0.2">
      <c r="A433" s="32">
        <v>425</v>
      </c>
      <c r="B433" s="33">
        <v>3050025</v>
      </c>
      <c r="C433" s="34" t="s">
        <v>356</v>
      </c>
      <c r="D433" s="35" t="s">
        <v>195</v>
      </c>
      <c r="E433" s="35" t="s">
        <v>693</v>
      </c>
      <c r="F433" s="35" t="s">
        <v>155</v>
      </c>
      <c r="G433" s="35" t="s">
        <v>714</v>
      </c>
      <c r="H433" s="35" t="s">
        <v>714</v>
      </c>
      <c r="I433" s="36" t="s">
        <v>743</v>
      </c>
      <c r="J433" s="37">
        <v>0</v>
      </c>
      <c r="K433" s="38">
        <v>0</v>
      </c>
      <c r="L433" s="37">
        <v>3373677.0299900002</v>
      </c>
      <c r="M433" s="37">
        <v>26088</v>
      </c>
      <c r="N433" s="37">
        <f t="shared" si="25"/>
        <v>3347589.0299900002</v>
      </c>
      <c r="O433" s="39">
        <f t="shared" si="26"/>
        <v>0</v>
      </c>
      <c r="P433" s="10">
        <f t="shared" si="27"/>
        <v>3347589.0299900002</v>
      </c>
      <c r="Q433" s="40">
        <v>0</v>
      </c>
      <c r="R433" s="10">
        <f t="shared" si="28"/>
        <v>3347589.0299900002</v>
      </c>
    </row>
    <row r="434" spans="1:18" ht="15" hidden="1" x14ac:dyDescent="0.2">
      <c r="A434" s="32">
        <v>426</v>
      </c>
      <c r="B434" s="33">
        <v>3050026</v>
      </c>
      <c r="C434" s="34" t="s">
        <v>356</v>
      </c>
      <c r="D434" s="35" t="s">
        <v>195</v>
      </c>
      <c r="E434" s="35" t="s">
        <v>693</v>
      </c>
      <c r="F434" s="35" t="s">
        <v>155</v>
      </c>
      <c r="G434" s="35" t="s">
        <v>714</v>
      </c>
      <c r="H434" s="35" t="s">
        <v>714</v>
      </c>
      <c r="I434" s="36" t="s">
        <v>744</v>
      </c>
      <c r="J434" s="37">
        <v>0</v>
      </c>
      <c r="K434" s="38">
        <v>0</v>
      </c>
      <c r="L434" s="37">
        <v>2108216.19</v>
      </c>
      <c r="M434" s="37">
        <v>0</v>
      </c>
      <c r="N434" s="37">
        <f t="shared" si="25"/>
        <v>2108216.19</v>
      </c>
      <c r="O434" s="39">
        <f t="shared" si="26"/>
        <v>0</v>
      </c>
      <c r="P434" s="10">
        <f t="shared" si="27"/>
        <v>2108216.19</v>
      </c>
      <c r="Q434" s="40">
        <v>0</v>
      </c>
      <c r="R434" s="10">
        <f t="shared" si="28"/>
        <v>2108216.19</v>
      </c>
    </row>
    <row r="435" spans="1:18" ht="15" hidden="1" x14ac:dyDescent="0.2">
      <c r="A435" s="32">
        <v>427</v>
      </c>
      <c r="B435" s="33">
        <v>3050027</v>
      </c>
      <c r="C435" s="34" t="s">
        <v>356</v>
      </c>
      <c r="D435" s="35" t="s">
        <v>195</v>
      </c>
      <c r="E435" s="35" t="s">
        <v>693</v>
      </c>
      <c r="F435" s="35" t="s">
        <v>155</v>
      </c>
      <c r="G435" s="35" t="s">
        <v>714</v>
      </c>
      <c r="H435" s="35" t="s">
        <v>714</v>
      </c>
      <c r="I435" s="36" t="s">
        <v>745</v>
      </c>
      <c r="J435" s="37">
        <v>0</v>
      </c>
      <c r="K435" s="38">
        <v>0</v>
      </c>
      <c r="L435" s="37">
        <v>8056508.3500000006</v>
      </c>
      <c r="M435" s="37">
        <v>0</v>
      </c>
      <c r="N435" s="37">
        <f t="shared" si="25"/>
        <v>8056508.3500000006</v>
      </c>
      <c r="O435" s="39">
        <f t="shared" si="26"/>
        <v>0</v>
      </c>
      <c r="P435" s="10">
        <f t="shared" si="27"/>
        <v>8056508.3500000006</v>
      </c>
      <c r="Q435" s="40">
        <v>8056508.3500000006</v>
      </c>
      <c r="R435" s="10">
        <f t="shared" si="28"/>
        <v>0</v>
      </c>
    </row>
    <row r="436" spans="1:18" ht="15" hidden="1" x14ac:dyDescent="0.2">
      <c r="A436" s="32">
        <v>428</v>
      </c>
      <c r="B436" s="33">
        <v>3050028</v>
      </c>
      <c r="C436" s="34" t="s">
        <v>356</v>
      </c>
      <c r="D436" s="35" t="s">
        <v>195</v>
      </c>
      <c r="E436" s="35" t="s">
        <v>693</v>
      </c>
      <c r="F436" s="35" t="s">
        <v>155</v>
      </c>
      <c r="G436" s="35" t="s">
        <v>714</v>
      </c>
      <c r="H436" s="35" t="s">
        <v>714</v>
      </c>
      <c r="I436" s="36" t="s">
        <v>746</v>
      </c>
      <c r="J436" s="37">
        <v>0</v>
      </c>
      <c r="K436" s="38">
        <v>0</v>
      </c>
      <c r="L436" s="37">
        <v>0</v>
      </c>
      <c r="M436" s="37">
        <v>0</v>
      </c>
      <c r="N436" s="37">
        <f t="shared" si="25"/>
        <v>0</v>
      </c>
      <c r="O436" s="39">
        <f t="shared" si="26"/>
        <v>0</v>
      </c>
      <c r="P436" s="10">
        <f t="shared" si="27"/>
        <v>0</v>
      </c>
      <c r="Q436" s="40">
        <v>0</v>
      </c>
      <c r="R436" s="10">
        <f t="shared" si="28"/>
        <v>0</v>
      </c>
    </row>
    <row r="437" spans="1:18" ht="15" hidden="1" x14ac:dyDescent="0.2">
      <c r="A437" s="32">
        <v>429</v>
      </c>
      <c r="B437" s="33">
        <v>3050029</v>
      </c>
      <c r="C437" s="34" t="s">
        <v>356</v>
      </c>
      <c r="D437" s="35" t="s">
        <v>195</v>
      </c>
      <c r="E437" s="35" t="s">
        <v>693</v>
      </c>
      <c r="F437" s="35" t="s">
        <v>155</v>
      </c>
      <c r="G437" s="35" t="s">
        <v>714</v>
      </c>
      <c r="H437" s="35" t="s">
        <v>714</v>
      </c>
      <c r="I437" s="36" t="s">
        <v>747</v>
      </c>
      <c r="J437" s="37">
        <v>0</v>
      </c>
      <c r="K437" s="38">
        <v>0</v>
      </c>
      <c r="L437" s="37">
        <v>427695.8</v>
      </c>
      <c r="M437" s="37">
        <v>0</v>
      </c>
      <c r="N437" s="37">
        <f t="shared" si="25"/>
        <v>427695.8</v>
      </c>
      <c r="O437" s="39">
        <f t="shared" si="26"/>
        <v>0</v>
      </c>
      <c r="P437" s="10">
        <f t="shared" si="27"/>
        <v>427695.8</v>
      </c>
      <c r="Q437" s="40">
        <v>0</v>
      </c>
      <c r="R437" s="10">
        <f t="shared" si="28"/>
        <v>427695.8</v>
      </c>
    </row>
    <row r="438" spans="1:18" ht="15" hidden="1" x14ac:dyDescent="0.2">
      <c r="A438" s="32">
        <v>430</v>
      </c>
      <c r="B438" s="33">
        <v>3050030</v>
      </c>
      <c r="C438" s="34" t="s">
        <v>356</v>
      </c>
      <c r="D438" s="35" t="s">
        <v>195</v>
      </c>
      <c r="E438" s="35" t="s">
        <v>693</v>
      </c>
      <c r="F438" s="35" t="s">
        <v>155</v>
      </c>
      <c r="G438" s="35" t="s">
        <v>714</v>
      </c>
      <c r="H438" s="35" t="s">
        <v>714</v>
      </c>
      <c r="I438" s="36" t="s">
        <v>748</v>
      </c>
      <c r="J438" s="37">
        <v>0</v>
      </c>
      <c r="K438" s="38">
        <v>0</v>
      </c>
      <c r="L438" s="37">
        <v>56145.53</v>
      </c>
      <c r="M438" s="37">
        <v>0</v>
      </c>
      <c r="N438" s="37">
        <f t="shared" si="25"/>
        <v>56145.53</v>
      </c>
      <c r="O438" s="39">
        <f t="shared" si="26"/>
        <v>0</v>
      </c>
      <c r="P438" s="10">
        <f t="shared" si="27"/>
        <v>56145.53</v>
      </c>
      <c r="Q438" s="40">
        <v>0</v>
      </c>
      <c r="R438" s="10">
        <f t="shared" si="28"/>
        <v>56145.53</v>
      </c>
    </row>
    <row r="439" spans="1:18" ht="15" hidden="1" x14ac:dyDescent="0.2">
      <c r="A439" s="32">
        <v>431</v>
      </c>
      <c r="B439" s="33">
        <v>3050031</v>
      </c>
      <c r="C439" s="34" t="s">
        <v>356</v>
      </c>
      <c r="D439" s="35" t="s">
        <v>195</v>
      </c>
      <c r="E439" s="35" t="s">
        <v>693</v>
      </c>
      <c r="F439" s="35" t="s">
        <v>155</v>
      </c>
      <c r="G439" s="35" t="s">
        <v>714</v>
      </c>
      <c r="H439" s="35" t="s">
        <v>714</v>
      </c>
      <c r="I439" s="36" t="s">
        <v>749</v>
      </c>
      <c r="J439" s="37">
        <v>0</v>
      </c>
      <c r="K439" s="38">
        <v>0</v>
      </c>
      <c r="L439" s="37">
        <v>269445.5</v>
      </c>
      <c r="M439" s="37">
        <v>0</v>
      </c>
      <c r="N439" s="37">
        <f t="shared" si="25"/>
        <v>269445.5</v>
      </c>
      <c r="O439" s="39">
        <f t="shared" si="26"/>
        <v>0</v>
      </c>
      <c r="P439" s="10">
        <f t="shared" si="27"/>
        <v>269445.5</v>
      </c>
      <c r="Q439" s="40">
        <v>269445.5</v>
      </c>
      <c r="R439" s="10">
        <f t="shared" si="28"/>
        <v>0</v>
      </c>
    </row>
    <row r="440" spans="1:18" ht="15" hidden="1" x14ac:dyDescent="0.2">
      <c r="A440" s="32">
        <v>432</v>
      </c>
      <c r="B440" s="33">
        <v>3050032</v>
      </c>
      <c r="C440" s="34" t="s">
        <v>356</v>
      </c>
      <c r="D440" s="35" t="s">
        <v>195</v>
      </c>
      <c r="E440" s="35" t="s">
        <v>693</v>
      </c>
      <c r="F440" s="35" t="s">
        <v>155</v>
      </c>
      <c r="G440" s="35" t="s">
        <v>714</v>
      </c>
      <c r="H440" s="35" t="s">
        <v>714</v>
      </c>
      <c r="I440" s="36" t="s">
        <v>750</v>
      </c>
      <c r="J440" s="37">
        <v>0</v>
      </c>
      <c r="K440" s="38">
        <v>0</v>
      </c>
      <c r="L440" s="37">
        <v>939035.1</v>
      </c>
      <c r="M440" s="37">
        <v>3997.33</v>
      </c>
      <c r="N440" s="37">
        <f t="shared" si="25"/>
        <v>935037.77</v>
      </c>
      <c r="O440" s="39">
        <f t="shared" si="26"/>
        <v>0</v>
      </c>
      <c r="P440" s="10">
        <f t="shared" si="27"/>
        <v>935037.77</v>
      </c>
      <c r="Q440" s="40">
        <v>0</v>
      </c>
      <c r="R440" s="10">
        <f t="shared" si="28"/>
        <v>935037.77</v>
      </c>
    </row>
    <row r="441" spans="1:18" ht="15" hidden="1" x14ac:dyDescent="0.2">
      <c r="A441" s="32">
        <v>433</v>
      </c>
      <c r="B441" s="33">
        <v>3060001</v>
      </c>
      <c r="C441" s="34" t="s">
        <v>356</v>
      </c>
      <c r="D441" s="35" t="s">
        <v>195</v>
      </c>
      <c r="E441" s="35" t="s">
        <v>693</v>
      </c>
      <c r="F441" s="35" t="s">
        <v>751</v>
      </c>
      <c r="G441" s="35" t="s">
        <v>639</v>
      </c>
      <c r="H441" s="35" t="s">
        <v>639</v>
      </c>
      <c r="I441" s="36" t="s">
        <v>156</v>
      </c>
      <c r="J441" s="37">
        <v>0</v>
      </c>
      <c r="K441" s="38">
        <v>0</v>
      </c>
      <c r="L441" s="37">
        <v>21444332.5</v>
      </c>
      <c r="M441" s="37">
        <v>7766940.5800000001</v>
      </c>
      <c r="N441" s="37">
        <f t="shared" si="25"/>
        <v>13677391.92</v>
      </c>
      <c r="O441" s="39">
        <f t="shared" si="26"/>
        <v>0</v>
      </c>
      <c r="P441" s="10">
        <f t="shared" si="27"/>
        <v>13677391.92</v>
      </c>
      <c r="Q441" s="40">
        <v>0</v>
      </c>
      <c r="R441" s="10">
        <f t="shared" si="28"/>
        <v>13677391.92</v>
      </c>
    </row>
    <row r="442" spans="1:18" ht="15" hidden="1" x14ac:dyDescent="0.2">
      <c r="A442" s="32">
        <v>434</v>
      </c>
      <c r="B442" s="33">
        <v>3060002</v>
      </c>
      <c r="C442" s="34" t="s">
        <v>356</v>
      </c>
      <c r="D442" s="35" t="s">
        <v>195</v>
      </c>
      <c r="E442" s="35" t="s">
        <v>693</v>
      </c>
      <c r="F442" s="35" t="s">
        <v>751</v>
      </c>
      <c r="G442" s="35" t="s">
        <v>639</v>
      </c>
      <c r="H442" s="35" t="s">
        <v>639</v>
      </c>
      <c r="I442" s="36" t="s">
        <v>157</v>
      </c>
      <c r="J442" s="37">
        <v>0</v>
      </c>
      <c r="K442" s="38">
        <v>0</v>
      </c>
      <c r="L442" s="37">
        <v>2156785</v>
      </c>
      <c r="M442" s="37">
        <v>791493</v>
      </c>
      <c r="N442" s="37">
        <f t="shared" si="25"/>
        <v>1365292</v>
      </c>
      <c r="O442" s="39">
        <f t="shared" si="26"/>
        <v>0</v>
      </c>
      <c r="P442" s="10">
        <f t="shared" si="27"/>
        <v>1365292</v>
      </c>
      <c r="Q442" s="40">
        <v>0</v>
      </c>
      <c r="R442" s="10">
        <f t="shared" si="28"/>
        <v>1365292</v>
      </c>
    </row>
    <row r="443" spans="1:18" ht="15" hidden="1" x14ac:dyDescent="0.2">
      <c r="A443" s="32">
        <v>435</v>
      </c>
      <c r="B443" s="33">
        <v>3060003</v>
      </c>
      <c r="C443" s="34" t="s">
        <v>356</v>
      </c>
      <c r="D443" s="35" t="s">
        <v>195</v>
      </c>
      <c r="E443" s="35" t="s">
        <v>693</v>
      </c>
      <c r="F443" s="35" t="s">
        <v>751</v>
      </c>
      <c r="G443" s="35" t="s">
        <v>639</v>
      </c>
      <c r="H443" s="35" t="s">
        <v>639</v>
      </c>
      <c r="I443" s="36" t="s">
        <v>158</v>
      </c>
      <c r="J443" s="37">
        <v>0</v>
      </c>
      <c r="K443" s="38">
        <v>0</v>
      </c>
      <c r="L443" s="37">
        <v>1094686</v>
      </c>
      <c r="M443" s="37">
        <v>359185</v>
      </c>
      <c r="N443" s="37">
        <f t="shared" si="25"/>
        <v>735501</v>
      </c>
      <c r="O443" s="39">
        <f t="shared" si="26"/>
        <v>0</v>
      </c>
      <c r="P443" s="10">
        <f t="shared" si="27"/>
        <v>735501</v>
      </c>
      <c r="Q443" s="40">
        <v>0</v>
      </c>
      <c r="R443" s="10">
        <f t="shared" si="28"/>
        <v>735501</v>
      </c>
    </row>
    <row r="444" spans="1:18" ht="15" hidden="1" x14ac:dyDescent="0.2">
      <c r="A444" s="32">
        <v>436</v>
      </c>
      <c r="B444" s="33">
        <v>3060004</v>
      </c>
      <c r="C444" s="34" t="s">
        <v>356</v>
      </c>
      <c r="D444" s="35" t="s">
        <v>195</v>
      </c>
      <c r="E444" s="35" t="s">
        <v>693</v>
      </c>
      <c r="F444" s="35" t="s">
        <v>751</v>
      </c>
      <c r="G444" s="35" t="s">
        <v>639</v>
      </c>
      <c r="H444" s="35" t="s">
        <v>639</v>
      </c>
      <c r="I444" s="36" t="s">
        <v>159</v>
      </c>
      <c r="J444" s="37">
        <v>0</v>
      </c>
      <c r="K444" s="38">
        <v>0</v>
      </c>
      <c r="L444" s="37">
        <v>2880</v>
      </c>
      <c r="M444" s="37">
        <v>0</v>
      </c>
      <c r="N444" s="37">
        <f t="shared" si="25"/>
        <v>2880</v>
      </c>
      <c r="O444" s="39">
        <f t="shared" si="26"/>
        <v>0</v>
      </c>
      <c r="P444" s="10">
        <f t="shared" si="27"/>
        <v>2880</v>
      </c>
      <c r="Q444" s="40">
        <v>0</v>
      </c>
      <c r="R444" s="10">
        <f t="shared" si="28"/>
        <v>2880</v>
      </c>
    </row>
    <row r="445" spans="1:18" ht="15" hidden="1" x14ac:dyDescent="0.2">
      <c r="A445" s="32">
        <v>437</v>
      </c>
      <c r="B445" s="33">
        <v>3060005</v>
      </c>
      <c r="C445" s="34" t="s">
        <v>356</v>
      </c>
      <c r="D445" s="35" t="s">
        <v>195</v>
      </c>
      <c r="E445" s="35" t="s">
        <v>693</v>
      </c>
      <c r="F445" s="35" t="s">
        <v>751</v>
      </c>
      <c r="G445" s="35" t="s">
        <v>639</v>
      </c>
      <c r="H445" s="35" t="s">
        <v>639</v>
      </c>
      <c r="I445" s="36" t="s">
        <v>160</v>
      </c>
      <c r="J445" s="37">
        <v>0</v>
      </c>
      <c r="K445" s="38">
        <v>0</v>
      </c>
      <c r="L445" s="37">
        <v>147920</v>
      </c>
      <c r="M445" s="37">
        <v>44600</v>
      </c>
      <c r="N445" s="37">
        <f t="shared" si="25"/>
        <v>103320</v>
      </c>
      <c r="O445" s="39">
        <f t="shared" si="26"/>
        <v>0</v>
      </c>
      <c r="P445" s="10">
        <f t="shared" si="27"/>
        <v>103320</v>
      </c>
      <c r="Q445" s="40">
        <v>0</v>
      </c>
      <c r="R445" s="10">
        <f t="shared" si="28"/>
        <v>103320</v>
      </c>
    </row>
    <row r="446" spans="1:18" ht="15" hidden="1" x14ac:dyDescent="0.2">
      <c r="A446" s="32">
        <v>438</v>
      </c>
      <c r="B446" s="33">
        <v>3060006</v>
      </c>
      <c r="C446" s="34" t="s">
        <v>356</v>
      </c>
      <c r="D446" s="35" t="s">
        <v>195</v>
      </c>
      <c r="E446" s="35" t="s">
        <v>693</v>
      </c>
      <c r="F446" s="35" t="s">
        <v>751</v>
      </c>
      <c r="G446" s="35" t="s">
        <v>639</v>
      </c>
      <c r="H446" s="35" t="s">
        <v>639</v>
      </c>
      <c r="I446" s="36" t="s">
        <v>752</v>
      </c>
      <c r="J446" s="37">
        <v>0</v>
      </c>
      <c r="K446" s="38">
        <v>0</v>
      </c>
      <c r="L446" s="37">
        <v>3942272</v>
      </c>
      <c r="M446" s="37">
        <v>1031533</v>
      </c>
      <c r="N446" s="37">
        <f t="shared" si="25"/>
        <v>2910739</v>
      </c>
      <c r="O446" s="39">
        <f t="shared" si="26"/>
        <v>0</v>
      </c>
      <c r="P446" s="10">
        <f t="shared" si="27"/>
        <v>2910739</v>
      </c>
      <c r="Q446" s="40">
        <v>0</v>
      </c>
      <c r="R446" s="10">
        <f t="shared" si="28"/>
        <v>2910739</v>
      </c>
    </row>
    <row r="447" spans="1:18" ht="15" hidden="1" x14ac:dyDescent="0.2">
      <c r="A447" s="32">
        <v>439</v>
      </c>
      <c r="B447" s="33">
        <v>3060007</v>
      </c>
      <c r="C447" s="34" t="s">
        <v>356</v>
      </c>
      <c r="D447" s="35" t="s">
        <v>195</v>
      </c>
      <c r="E447" s="35" t="s">
        <v>693</v>
      </c>
      <c r="F447" s="35" t="s">
        <v>751</v>
      </c>
      <c r="G447" s="35" t="s">
        <v>639</v>
      </c>
      <c r="H447" s="35" t="s">
        <v>639</v>
      </c>
      <c r="I447" s="36" t="s">
        <v>161</v>
      </c>
      <c r="J447" s="37">
        <v>0</v>
      </c>
      <c r="K447" s="38">
        <v>0</v>
      </c>
      <c r="L447" s="37">
        <v>1254363</v>
      </c>
      <c r="M447" s="37">
        <v>162532.9</v>
      </c>
      <c r="N447" s="37">
        <f t="shared" si="25"/>
        <v>1091830.1000000001</v>
      </c>
      <c r="O447" s="39">
        <f t="shared" si="26"/>
        <v>0</v>
      </c>
      <c r="P447" s="10">
        <f t="shared" si="27"/>
        <v>1091830.1000000001</v>
      </c>
      <c r="Q447" s="40">
        <v>0</v>
      </c>
      <c r="R447" s="10">
        <f t="shared" si="28"/>
        <v>1091830.1000000001</v>
      </c>
    </row>
    <row r="448" spans="1:18" ht="15" hidden="1" x14ac:dyDescent="0.2">
      <c r="A448" s="32">
        <v>440</v>
      </c>
      <c r="B448" s="33">
        <v>3060008</v>
      </c>
      <c r="C448" s="34" t="s">
        <v>356</v>
      </c>
      <c r="D448" s="35" t="s">
        <v>195</v>
      </c>
      <c r="E448" s="35" t="s">
        <v>693</v>
      </c>
      <c r="F448" s="35" t="s">
        <v>751</v>
      </c>
      <c r="G448" s="35" t="s">
        <v>639</v>
      </c>
      <c r="H448" s="35" t="s">
        <v>639</v>
      </c>
      <c r="I448" s="36" t="s">
        <v>162</v>
      </c>
      <c r="J448" s="37">
        <v>0</v>
      </c>
      <c r="K448" s="38">
        <v>0</v>
      </c>
      <c r="L448" s="37">
        <v>77849</v>
      </c>
      <c r="M448" s="37">
        <v>0</v>
      </c>
      <c r="N448" s="37">
        <f t="shared" si="25"/>
        <v>77849</v>
      </c>
      <c r="O448" s="39">
        <f t="shared" si="26"/>
        <v>0</v>
      </c>
      <c r="P448" s="10">
        <f t="shared" si="27"/>
        <v>77849</v>
      </c>
      <c r="Q448" s="40">
        <v>0</v>
      </c>
      <c r="R448" s="10">
        <f t="shared" si="28"/>
        <v>77849</v>
      </c>
    </row>
    <row r="449" spans="1:18" ht="15" hidden="1" x14ac:dyDescent="0.2">
      <c r="A449" s="32">
        <v>441</v>
      </c>
      <c r="B449" s="33">
        <v>3060010</v>
      </c>
      <c r="C449" s="34" t="s">
        <v>356</v>
      </c>
      <c r="D449" s="35" t="s">
        <v>195</v>
      </c>
      <c r="E449" s="35" t="s">
        <v>693</v>
      </c>
      <c r="F449" s="35" t="s">
        <v>751</v>
      </c>
      <c r="G449" s="35" t="s">
        <v>697</v>
      </c>
      <c r="H449" s="35" t="s">
        <v>697</v>
      </c>
      <c r="I449" s="36" t="s">
        <v>163</v>
      </c>
      <c r="J449" s="37">
        <v>0</v>
      </c>
      <c r="K449" s="38">
        <v>0</v>
      </c>
      <c r="L449" s="37">
        <v>502826.75</v>
      </c>
      <c r="M449" s="37">
        <v>23286</v>
      </c>
      <c r="N449" s="37">
        <f t="shared" si="25"/>
        <v>479540.75</v>
      </c>
      <c r="O449" s="39">
        <f t="shared" si="26"/>
        <v>0</v>
      </c>
      <c r="P449" s="10">
        <f t="shared" si="27"/>
        <v>479540.75</v>
      </c>
      <c r="Q449" s="40">
        <v>0</v>
      </c>
      <c r="R449" s="10">
        <f t="shared" si="28"/>
        <v>479540.75</v>
      </c>
    </row>
    <row r="450" spans="1:18" ht="15" hidden="1" x14ac:dyDescent="0.2">
      <c r="A450" s="32">
        <v>442</v>
      </c>
      <c r="B450" s="33">
        <v>3060011</v>
      </c>
      <c r="C450" s="34" t="s">
        <v>356</v>
      </c>
      <c r="D450" s="35" t="s">
        <v>195</v>
      </c>
      <c r="E450" s="35" t="s">
        <v>693</v>
      </c>
      <c r="F450" s="35" t="s">
        <v>751</v>
      </c>
      <c r="G450" s="35" t="s">
        <v>644</v>
      </c>
      <c r="H450" s="35" t="s">
        <v>644</v>
      </c>
      <c r="I450" s="36" t="s">
        <v>164</v>
      </c>
      <c r="J450" s="37">
        <v>0</v>
      </c>
      <c r="K450" s="38">
        <v>0</v>
      </c>
      <c r="L450" s="37">
        <v>754113.39</v>
      </c>
      <c r="M450" s="37">
        <v>1558</v>
      </c>
      <c r="N450" s="37">
        <f t="shared" si="25"/>
        <v>752555.39</v>
      </c>
      <c r="O450" s="39">
        <f t="shared" si="26"/>
        <v>0</v>
      </c>
      <c r="P450" s="10">
        <f t="shared" si="27"/>
        <v>752555.39</v>
      </c>
      <c r="Q450" s="40">
        <v>0</v>
      </c>
      <c r="R450" s="10">
        <f t="shared" si="28"/>
        <v>752555.39</v>
      </c>
    </row>
    <row r="451" spans="1:18" ht="15" hidden="1" x14ac:dyDescent="0.2">
      <c r="A451" s="32">
        <v>443</v>
      </c>
      <c r="B451" s="33">
        <v>3060012</v>
      </c>
      <c r="C451" s="34" t="s">
        <v>356</v>
      </c>
      <c r="D451" s="35" t="s">
        <v>195</v>
      </c>
      <c r="E451" s="35" t="s">
        <v>693</v>
      </c>
      <c r="F451" s="35" t="s">
        <v>751</v>
      </c>
      <c r="G451" s="35" t="s">
        <v>639</v>
      </c>
      <c r="H451" s="35" t="s">
        <v>639</v>
      </c>
      <c r="I451" s="36" t="s">
        <v>753</v>
      </c>
      <c r="J451" s="37">
        <v>0</v>
      </c>
      <c r="K451" s="38">
        <v>0</v>
      </c>
      <c r="L451" s="37">
        <v>416115</v>
      </c>
      <c r="M451" s="37">
        <v>0</v>
      </c>
      <c r="N451" s="37">
        <f t="shared" si="25"/>
        <v>416115</v>
      </c>
      <c r="O451" s="39">
        <f t="shared" si="26"/>
        <v>0</v>
      </c>
      <c r="P451" s="10">
        <f t="shared" si="27"/>
        <v>416115</v>
      </c>
      <c r="Q451" s="40">
        <v>0</v>
      </c>
      <c r="R451" s="10">
        <f t="shared" si="28"/>
        <v>416115</v>
      </c>
    </row>
    <row r="452" spans="1:18" ht="15" hidden="1" x14ac:dyDescent="0.2">
      <c r="A452" s="32">
        <v>444</v>
      </c>
      <c r="B452" s="33">
        <v>3060013</v>
      </c>
      <c r="C452" s="34" t="s">
        <v>356</v>
      </c>
      <c r="D452" s="35" t="s">
        <v>195</v>
      </c>
      <c r="E452" s="35" t="s">
        <v>693</v>
      </c>
      <c r="F452" s="35" t="s">
        <v>751</v>
      </c>
      <c r="G452" s="35" t="s">
        <v>644</v>
      </c>
      <c r="H452" s="35" t="s">
        <v>644</v>
      </c>
      <c r="I452" s="36" t="s">
        <v>754</v>
      </c>
      <c r="J452" s="37">
        <v>0</v>
      </c>
      <c r="K452" s="38">
        <v>0</v>
      </c>
      <c r="L452" s="37">
        <v>3028.04</v>
      </c>
      <c r="M452" s="37">
        <v>0</v>
      </c>
      <c r="N452" s="37">
        <f t="shared" si="25"/>
        <v>3028.04</v>
      </c>
      <c r="O452" s="39">
        <f t="shared" si="26"/>
        <v>0</v>
      </c>
      <c r="P452" s="10">
        <f t="shared" si="27"/>
        <v>3028.04</v>
      </c>
      <c r="Q452" s="40">
        <v>0</v>
      </c>
      <c r="R452" s="10">
        <f t="shared" si="28"/>
        <v>3028.04</v>
      </c>
    </row>
    <row r="453" spans="1:18" ht="15" hidden="1" x14ac:dyDescent="0.2">
      <c r="A453" s="32">
        <v>445</v>
      </c>
      <c r="B453" s="33">
        <v>3060014</v>
      </c>
      <c r="C453" s="34" t="s">
        <v>356</v>
      </c>
      <c r="D453" s="35" t="s">
        <v>195</v>
      </c>
      <c r="E453" s="35" t="s">
        <v>693</v>
      </c>
      <c r="F453" s="35" t="s">
        <v>751</v>
      </c>
      <c r="G453" s="35" t="s">
        <v>639</v>
      </c>
      <c r="H453" s="35" t="s">
        <v>639</v>
      </c>
      <c r="I453" s="36" t="s">
        <v>755</v>
      </c>
      <c r="J453" s="37">
        <v>0</v>
      </c>
      <c r="K453" s="38">
        <v>0</v>
      </c>
      <c r="L453" s="37">
        <v>0</v>
      </c>
      <c r="M453" s="37">
        <v>0</v>
      </c>
      <c r="N453" s="37">
        <f t="shared" si="25"/>
        <v>0</v>
      </c>
      <c r="O453" s="39">
        <f t="shared" si="26"/>
        <v>0</v>
      </c>
      <c r="P453" s="10">
        <f t="shared" si="27"/>
        <v>0</v>
      </c>
      <c r="Q453" s="40">
        <v>0</v>
      </c>
      <c r="R453" s="10">
        <f t="shared" si="28"/>
        <v>0</v>
      </c>
    </row>
    <row r="454" spans="1:18" ht="15" hidden="1" x14ac:dyDescent="0.2">
      <c r="A454" s="32">
        <v>446</v>
      </c>
      <c r="B454" s="33">
        <v>3060015</v>
      </c>
      <c r="C454" s="34" t="s">
        <v>356</v>
      </c>
      <c r="D454" s="35" t="s">
        <v>195</v>
      </c>
      <c r="E454" s="35" t="s">
        <v>693</v>
      </c>
      <c r="F454" s="35" t="s">
        <v>751</v>
      </c>
      <c r="G454" s="35" t="s">
        <v>639</v>
      </c>
      <c r="H454" s="35" t="s">
        <v>639</v>
      </c>
      <c r="I454" s="36" t="s">
        <v>756</v>
      </c>
      <c r="J454" s="37">
        <v>0</v>
      </c>
      <c r="K454" s="38">
        <v>0</v>
      </c>
      <c r="L454" s="37">
        <v>0</v>
      </c>
      <c r="M454" s="37">
        <v>0</v>
      </c>
      <c r="N454" s="37">
        <f t="shared" si="25"/>
        <v>0</v>
      </c>
      <c r="O454" s="39">
        <f t="shared" si="26"/>
        <v>0</v>
      </c>
      <c r="P454" s="10">
        <f t="shared" si="27"/>
        <v>0</v>
      </c>
      <c r="Q454" s="40">
        <v>0</v>
      </c>
      <c r="R454" s="10">
        <f t="shared" si="28"/>
        <v>0</v>
      </c>
    </row>
    <row r="455" spans="1:18" ht="15" hidden="1" x14ac:dyDescent="0.2">
      <c r="A455" s="32">
        <v>447</v>
      </c>
      <c r="B455" s="33">
        <v>3060016</v>
      </c>
      <c r="C455" s="34" t="s">
        <v>356</v>
      </c>
      <c r="D455" s="35" t="s">
        <v>195</v>
      </c>
      <c r="E455" s="35" t="s">
        <v>693</v>
      </c>
      <c r="F455" s="35" t="s">
        <v>751</v>
      </c>
      <c r="G455" s="35" t="s">
        <v>702</v>
      </c>
      <c r="H455" s="35" t="s">
        <v>702</v>
      </c>
      <c r="I455" s="36" t="s">
        <v>165</v>
      </c>
      <c r="J455" s="37">
        <v>0</v>
      </c>
      <c r="K455" s="38">
        <v>0</v>
      </c>
      <c r="L455" s="37">
        <v>31637.48</v>
      </c>
      <c r="M455" s="37">
        <v>0</v>
      </c>
      <c r="N455" s="37">
        <f t="shared" ref="N455:N518" si="29">IF((J455+L455)-(K455+M455)&lt;0,0,(J455+L455)-(K455+M455))</f>
        <v>31637.48</v>
      </c>
      <c r="O455" s="39">
        <f t="shared" ref="O455:O518" si="30">-IF((J455+L455)-(K455+M455)&lt;0,(J455+L455)-(K455+M455),0)</f>
        <v>0</v>
      </c>
      <c r="P455" s="10">
        <f t="shared" ref="P455:P518" si="31">N455-O455</f>
        <v>31637.48</v>
      </c>
      <c r="Q455" s="40">
        <v>0</v>
      </c>
      <c r="R455" s="10">
        <f t="shared" ref="R455:R518" si="32">P455-Q455</f>
        <v>31637.48</v>
      </c>
    </row>
    <row r="456" spans="1:18" ht="15" hidden="1" x14ac:dyDescent="0.2">
      <c r="A456" s="32">
        <v>448</v>
      </c>
      <c r="B456" s="33">
        <v>3060017</v>
      </c>
      <c r="C456" s="34" t="s">
        <v>356</v>
      </c>
      <c r="D456" s="35" t="s">
        <v>195</v>
      </c>
      <c r="E456" s="35" t="s">
        <v>693</v>
      </c>
      <c r="F456" s="35" t="s">
        <v>751</v>
      </c>
      <c r="G456" s="35" t="s">
        <v>656</v>
      </c>
      <c r="H456" s="35" t="s">
        <v>656</v>
      </c>
      <c r="I456" s="36" t="s">
        <v>166</v>
      </c>
      <c r="J456" s="37">
        <v>0</v>
      </c>
      <c r="K456" s="38">
        <v>0</v>
      </c>
      <c r="L456" s="37">
        <v>2476321.8099799999</v>
      </c>
      <c r="M456" s="37">
        <v>900</v>
      </c>
      <c r="N456" s="37">
        <f t="shared" si="29"/>
        <v>2475421.8099799999</v>
      </c>
      <c r="O456" s="39">
        <f t="shared" si="30"/>
        <v>0</v>
      </c>
      <c r="P456" s="10">
        <f t="shared" si="31"/>
        <v>2475421.8099799999</v>
      </c>
      <c r="Q456" s="40">
        <v>0</v>
      </c>
      <c r="R456" s="10">
        <f t="shared" si="32"/>
        <v>2475421.8099799999</v>
      </c>
    </row>
    <row r="457" spans="1:18" ht="15" hidden="1" x14ac:dyDescent="0.2">
      <c r="A457" s="32">
        <v>449</v>
      </c>
      <c r="B457" s="33">
        <v>3060018</v>
      </c>
      <c r="C457" s="34" t="s">
        <v>356</v>
      </c>
      <c r="D457" s="35" t="s">
        <v>195</v>
      </c>
      <c r="E457" s="35" t="s">
        <v>693</v>
      </c>
      <c r="F457" s="35" t="s">
        <v>751</v>
      </c>
      <c r="G457" s="35" t="s">
        <v>673</v>
      </c>
      <c r="H457" s="35" t="s">
        <v>673</v>
      </c>
      <c r="I457" s="36" t="s">
        <v>167</v>
      </c>
      <c r="J457" s="37">
        <v>0</v>
      </c>
      <c r="K457" s="38">
        <v>0</v>
      </c>
      <c r="L457" s="37">
        <v>25059.65998</v>
      </c>
      <c r="M457" s="37">
        <v>1384</v>
      </c>
      <c r="N457" s="37">
        <f t="shared" si="29"/>
        <v>23675.65998</v>
      </c>
      <c r="O457" s="39">
        <f t="shared" si="30"/>
        <v>0</v>
      </c>
      <c r="P457" s="10">
        <f t="shared" si="31"/>
        <v>23675.65998</v>
      </c>
      <c r="Q457" s="40">
        <v>0</v>
      </c>
      <c r="R457" s="10">
        <f t="shared" si="32"/>
        <v>23675.65998</v>
      </c>
    </row>
    <row r="458" spans="1:18" ht="15" hidden="1" x14ac:dyDescent="0.2">
      <c r="A458" s="32">
        <v>450</v>
      </c>
      <c r="B458" s="33">
        <v>3060020</v>
      </c>
      <c r="C458" s="34" t="s">
        <v>356</v>
      </c>
      <c r="D458" s="35" t="s">
        <v>195</v>
      </c>
      <c r="E458" s="35" t="s">
        <v>693</v>
      </c>
      <c r="F458" s="35" t="s">
        <v>751</v>
      </c>
      <c r="G458" s="35" t="s">
        <v>658</v>
      </c>
      <c r="H458" s="35" t="s">
        <v>658</v>
      </c>
      <c r="I458" s="36" t="s">
        <v>168</v>
      </c>
      <c r="J458" s="37">
        <v>0</v>
      </c>
      <c r="K458" s="38">
        <v>0</v>
      </c>
      <c r="L458" s="37">
        <v>48687.38</v>
      </c>
      <c r="M458" s="37">
        <v>0</v>
      </c>
      <c r="N458" s="37">
        <f t="shared" si="29"/>
        <v>48687.38</v>
      </c>
      <c r="O458" s="39">
        <f t="shared" si="30"/>
        <v>0</v>
      </c>
      <c r="P458" s="10">
        <f t="shared" si="31"/>
        <v>48687.38</v>
      </c>
      <c r="Q458" s="40">
        <v>0</v>
      </c>
      <c r="R458" s="10">
        <f t="shared" si="32"/>
        <v>48687.38</v>
      </c>
    </row>
    <row r="459" spans="1:18" ht="15" hidden="1" x14ac:dyDescent="0.2">
      <c r="A459" s="32">
        <v>451</v>
      </c>
      <c r="B459" s="33">
        <v>3060021</v>
      </c>
      <c r="C459" s="34" t="s">
        <v>356</v>
      </c>
      <c r="D459" s="35" t="s">
        <v>195</v>
      </c>
      <c r="E459" s="35" t="s">
        <v>693</v>
      </c>
      <c r="F459" s="35" t="s">
        <v>751</v>
      </c>
      <c r="G459" s="35" t="s">
        <v>655</v>
      </c>
      <c r="H459" s="35" t="s">
        <v>655</v>
      </c>
      <c r="I459" s="36" t="s">
        <v>169</v>
      </c>
      <c r="J459" s="37">
        <v>0</v>
      </c>
      <c r="K459" s="38">
        <v>0</v>
      </c>
      <c r="L459" s="37">
        <v>5010317.74</v>
      </c>
      <c r="M459" s="37">
        <v>44412.63</v>
      </c>
      <c r="N459" s="37">
        <f t="shared" si="29"/>
        <v>4965905.1100000003</v>
      </c>
      <c r="O459" s="39">
        <f t="shared" si="30"/>
        <v>0</v>
      </c>
      <c r="P459" s="10">
        <f t="shared" si="31"/>
        <v>4965905.1100000003</v>
      </c>
      <c r="Q459" s="40">
        <v>0</v>
      </c>
      <c r="R459" s="10">
        <f t="shared" si="32"/>
        <v>4965905.1100000003</v>
      </c>
    </row>
    <row r="460" spans="1:18" ht="15" hidden="1" x14ac:dyDescent="0.2">
      <c r="A460" s="32">
        <v>452</v>
      </c>
      <c r="B460" s="33">
        <v>3060022</v>
      </c>
      <c r="C460" s="34" t="s">
        <v>356</v>
      </c>
      <c r="D460" s="35" t="s">
        <v>195</v>
      </c>
      <c r="E460" s="35" t="s">
        <v>693</v>
      </c>
      <c r="F460" s="35" t="s">
        <v>751</v>
      </c>
      <c r="G460" s="35" t="s">
        <v>651</v>
      </c>
      <c r="H460" s="35" t="s">
        <v>651</v>
      </c>
      <c r="I460" s="36" t="s">
        <v>170</v>
      </c>
      <c r="J460" s="37">
        <v>0</v>
      </c>
      <c r="K460" s="38">
        <v>0</v>
      </c>
      <c r="L460" s="37">
        <v>341677.72000000003</v>
      </c>
      <c r="M460" s="37">
        <v>2014.8700000000001</v>
      </c>
      <c r="N460" s="37">
        <f t="shared" si="29"/>
        <v>339662.85000000003</v>
      </c>
      <c r="O460" s="39">
        <f t="shared" si="30"/>
        <v>0</v>
      </c>
      <c r="P460" s="10">
        <f t="shared" si="31"/>
        <v>339662.85000000003</v>
      </c>
      <c r="Q460" s="40">
        <v>0</v>
      </c>
      <c r="R460" s="10">
        <f t="shared" si="32"/>
        <v>339662.85000000003</v>
      </c>
    </row>
    <row r="461" spans="1:18" ht="15" hidden="1" x14ac:dyDescent="0.2">
      <c r="A461" s="32">
        <v>453</v>
      </c>
      <c r="B461" s="33">
        <v>3060023</v>
      </c>
      <c r="C461" s="34" t="s">
        <v>356</v>
      </c>
      <c r="D461" s="35" t="s">
        <v>195</v>
      </c>
      <c r="E461" s="35" t="s">
        <v>693</v>
      </c>
      <c r="F461" s="35" t="s">
        <v>751</v>
      </c>
      <c r="G461" s="35" t="s">
        <v>658</v>
      </c>
      <c r="H461" s="35" t="s">
        <v>658</v>
      </c>
      <c r="I461" s="36" t="s">
        <v>171</v>
      </c>
      <c r="J461" s="37">
        <v>0</v>
      </c>
      <c r="K461" s="38">
        <v>0</v>
      </c>
      <c r="L461" s="37">
        <v>26972</v>
      </c>
      <c r="M461" s="37">
        <v>0</v>
      </c>
      <c r="N461" s="37">
        <f t="shared" si="29"/>
        <v>26972</v>
      </c>
      <c r="O461" s="39">
        <f t="shared" si="30"/>
        <v>0</v>
      </c>
      <c r="P461" s="10">
        <f t="shared" si="31"/>
        <v>26972</v>
      </c>
      <c r="Q461" s="40">
        <v>0</v>
      </c>
      <c r="R461" s="10">
        <f t="shared" si="32"/>
        <v>26972</v>
      </c>
    </row>
    <row r="462" spans="1:18" ht="15" hidden="1" x14ac:dyDescent="0.2">
      <c r="A462" s="32">
        <v>454</v>
      </c>
      <c r="B462" s="33">
        <v>3060024</v>
      </c>
      <c r="C462" s="34" t="s">
        <v>356</v>
      </c>
      <c r="D462" s="35" t="s">
        <v>195</v>
      </c>
      <c r="E462" s="35" t="s">
        <v>693</v>
      </c>
      <c r="F462" s="35" t="s">
        <v>751</v>
      </c>
      <c r="G462" s="35" t="s">
        <v>650</v>
      </c>
      <c r="H462" s="35" t="s">
        <v>650</v>
      </c>
      <c r="I462" s="36" t="s">
        <v>172</v>
      </c>
      <c r="J462" s="37">
        <v>0</v>
      </c>
      <c r="K462" s="38">
        <v>0</v>
      </c>
      <c r="L462" s="37">
        <v>224399.62</v>
      </c>
      <c r="M462" s="37">
        <v>0</v>
      </c>
      <c r="N462" s="37">
        <f t="shared" si="29"/>
        <v>224399.62</v>
      </c>
      <c r="O462" s="39">
        <f t="shared" si="30"/>
        <v>0</v>
      </c>
      <c r="P462" s="10">
        <f t="shared" si="31"/>
        <v>224399.62</v>
      </c>
      <c r="Q462" s="40">
        <v>0</v>
      </c>
      <c r="R462" s="10">
        <f t="shared" si="32"/>
        <v>224399.62</v>
      </c>
    </row>
    <row r="463" spans="1:18" ht="15" hidden="1" x14ac:dyDescent="0.2">
      <c r="A463" s="32">
        <v>455</v>
      </c>
      <c r="B463" s="33">
        <v>3060025</v>
      </c>
      <c r="C463" s="34" t="s">
        <v>356</v>
      </c>
      <c r="D463" s="35" t="s">
        <v>195</v>
      </c>
      <c r="E463" s="35" t="s">
        <v>693</v>
      </c>
      <c r="F463" s="35" t="s">
        <v>155</v>
      </c>
      <c r="G463" s="35" t="s">
        <v>714</v>
      </c>
      <c r="H463" s="35" t="s">
        <v>714</v>
      </c>
      <c r="I463" s="36" t="s">
        <v>173</v>
      </c>
      <c r="J463" s="37">
        <v>0</v>
      </c>
      <c r="K463" s="38">
        <v>0</v>
      </c>
      <c r="L463" s="37">
        <v>1109320.2279999999</v>
      </c>
      <c r="M463" s="37">
        <v>34398.629999999997</v>
      </c>
      <c r="N463" s="37">
        <f t="shared" si="29"/>
        <v>1074921.598</v>
      </c>
      <c r="O463" s="39">
        <f t="shared" si="30"/>
        <v>0</v>
      </c>
      <c r="P463" s="10">
        <f t="shared" si="31"/>
        <v>1074921.598</v>
      </c>
      <c r="Q463" s="40">
        <v>0</v>
      </c>
      <c r="R463" s="10">
        <f t="shared" si="32"/>
        <v>1074921.598</v>
      </c>
    </row>
    <row r="464" spans="1:18" ht="15" hidden="1" x14ac:dyDescent="0.2">
      <c r="A464" s="32">
        <v>456</v>
      </c>
      <c r="B464" s="33">
        <v>3060026</v>
      </c>
      <c r="C464" s="34" t="s">
        <v>356</v>
      </c>
      <c r="D464" s="35" t="s">
        <v>195</v>
      </c>
      <c r="E464" s="35" t="s">
        <v>693</v>
      </c>
      <c r="F464" s="35" t="s">
        <v>751</v>
      </c>
      <c r="G464" s="35" t="s">
        <v>653</v>
      </c>
      <c r="H464" s="35" t="s">
        <v>653</v>
      </c>
      <c r="I464" s="36" t="s">
        <v>174</v>
      </c>
      <c r="J464" s="37">
        <v>0</v>
      </c>
      <c r="K464" s="38">
        <v>0</v>
      </c>
      <c r="L464" s="37">
        <v>295452.60000000003</v>
      </c>
      <c r="M464" s="37">
        <v>0</v>
      </c>
      <c r="N464" s="37">
        <f t="shared" si="29"/>
        <v>295452.60000000003</v>
      </c>
      <c r="O464" s="39">
        <f t="shared" si="30"/>
        <v>0</v>
      </c>
      <c r="P464" s="10">
        <f t="shared" si="31"/>
        <v>295452.60000000003</v>
      </c>
      <c r="Q464" s="40">
        <v>0</v>
      </c>
      <c r="R464" s="10">
        <f t="shared" si="32"/>
        <v>295452.60000000003</v>
      </c>
    </row>
    <row r="465" spans="1:18" ht="15" hidden="1" x14ac:dyDescent="0.2">
      <c r="A465" s="32">
        <v>457</v>
      </c>
      <c r="B465" s="33">
        <v>3060027</v>
      </c>
      <c r="C465" s="34" t="s">
        <v>356</v>
      </c>
      <c r="D465" s="35" t="s">
        <v>195</v>
      </c>
      <c r="E465" s="35" t="s">
        <v>693</v>
      </c>
      <c r="F465" s="35" t="s">
        <v>751</v>
      </c>
      <c r="G465" s="35" t="s">
        <v>697</v>
      </c>
      <c r="H465" s="35" t="s">
        <v>697</v>
      </c>
      <c r="I465" s="36" t="s">
        <v>175</v>
      </c>
      <c r="J465" s="37">
        <v>0</v>
      </c>
      <c r="K465" s="38">
        <v>0</v>
      </c>
      <c r="L465" s="37">
        <v>170524.6</v>
      </c>
      <c r="M465" s="37">
        <v>2345</v>
      </c>
      <c r="N465" s="37">
        <f t="shared" si="29"/>
        <v>168179.6</v>
      </c>
      <c r="O465" s="39">
        <f t="shared" si="30"/>
        <v>0</v>
      </c>
      <c r="P465" s="10">
        <f t="shared" si="31"/>
        <v>168179.6</v>
      </c>
      <c r="Q465" s="40">
        <v>0</v>
      </c>
      <c r="R465" s="10">
        <f t="shared" si="32"/>
        <v>168179.6</v>
      </c>
    </row>
    <row r="466" spans="1:18" ht="15" hidden="1" x14ac:dyDescent="0.2">
      <c r="A466" s="32">
        <v>458</v>
      </c>
      <c r="B466" s="33">
        <v>3060028</v>
      </c>
      <c r="C466" s="34" t="s">
        <v>356</v>
      </c>
      <c r="D466" s="35" t="s">
        <v>195</v>
      </c>
      <c r="E466" s="35" t="s">
        <v>693</v>
      </c>
      <c r="F466" s="35" t="s">
        <v>751</v>
      </c>
      <c r="G466" s="35" t="s">
        <v>651</v>
      </c>
      <c r="H466" s="35" t="s">
        <v>651</v>
      </c>
      <c r="I466" s="36" t="s">
        <v>176</v>
      </c>
      <c r="J466" s="37">
        <v>0</v>
      </c>
      <c r="K466" s="38">
        <v>0</v>
      </c>
      <c r="L466" s="37">
        <v>132504.62</v>
      </c>
      <c r="M466" s="37">
        <v>1346.68</v>
      </c>
      <c r="N466" s="37">
        <f t="shared" si="29"/>
        <v>131157.94</v>
      </c>
      <c r="O466" s="39">
        <f t="shared" si="30"/>
        <v>0</v>
      </c>
      <c r="P466" s="10">
        <f t="shared" si="31"/>
        <v>131157.94</v>
      </c>
      <c r="Q466" s="40">
        <v>0</v>
      </c>
      <c r="R466" s="10">
        <f t="shared" si="32"/>
        <v>131157.94</v>
      </c>
    </row>
    <row r="467" spans="1:18" ht="15" hidden="1" x14ac:dyDescent="0.2">
      <c r="A467" s="32">
        <v>459</v>
      </c>
      <c r="B467" s="33">
        <v>3060029</v>
      </c>
      <c r="C467" s="34" t="s">
        <v>356</v>
      </c>
      <c r="D467" s="35" t="s">
        <v>195</v>
      </c>
      <c r="E467" s="35" t="s">
        <v>693</v>
      </c>
      <c r="F467" s="35" t="s">
        <v>751</v>
      </c>
      <c r="G467" s="35" t="s">
        <v>655</v>
      </c>
      <c r="H467" s="35" t="s">
        <v>655</v>
      </c>
      <c r="I467" s="36" t="s">
        <v>177</v>
      </c>
      <c r="J467" s="37">
        <v>0</v>
      </c>
      <c r="K467" s="38">
        <v>0</v>
      </c>
      <c r="L467" s="37">
        <v>239739.16</v>
      </c>
      <c r="M467" s="37">
        <v>100</v>
      </c>
      <c r="N467" s="37">
        <f t="shared" si="29"/>
        <v>239639.16</v>
      </c>
      <c r="O467" s="39">
        <f t="shared" si="30"/>
        <v>0</v>
      </c>
      <c r="P467" s="10">
        <f t="shared" si="31"/>
        <v>239639.16</v>
      </c>
      <c r="Q467" s="40">
        <v>0</v>
      </c>
      <c r="R467" s="10">
        <f t="shared" si="32"/>
        <v>239639.16</v>
      </c>
    </row>
    <row r="468" spans="1:18" ht="15" hidden="1" x14ac:dyDescent="0.2">
      <c r="A468" s="32">
        <v>460</v>
      </c>
      <c r="B468" s="33">
        <v>3060031</v>
      </c>
      <c r="C468" s="34" t="s">
        <v>356</v>
      </c>
      <c r="D468" s="35" t="s">
        <v>195</v>
      </c>
      <c r="E468" s="35" t="s">
        <v>693</v>
      </c>
      <c r="F468" s="35" t="s">
        <v>751</v>
      </c>
      <c r="G468" s="35" t="s">
        <v>655</v>
      </c>
      <c r="H468" s="35" t="s">
        <v>655</v>
      </c>
      <c r="I468" s="36" t="s">
        <v>178</v>
      </c>
      <c r="J468" s="37">
        <v>0</v>
      </c>
      <c r="K468" s="38">
        <v>0</v>
      </c>
      <c r="L468" s="37">
        <v>680164.05</v>
      </c>
      <c r="M468" s="37">
        <v>0</v>
      </c>
      <c r="N468" s="37">
        <f t="shared" si="29"/>
        <v>680164.05</v>
      </c>
      <c r="O468" s="39">
        <f t="shared" si="30"/>
        <v>0</v>
      </c>
      <c r="P468" s="10">
        <f t="shared" si="31"/>
        <v>680164.05</v>
      </c>
      <c r="Q468" s="40">
        <v>0</v>
      </c>
      <c r="R468" s="10">
        <f t="shared" si="32"/>
        <v>680164.05</v>
      </c>
    </row>
    <row r="469" spans="1:18" ht="15" hidden="1" x14ac:dyDescent="0.2">
      <c r="A469" s="32">
        <v>461</v>
      </c>
      <c r="B469" s="33">
        <v>3060032</v>
      </c>
      <c r="C469" s="34" t="s">
        <v>356</v>
      </c>
      <c r="D469" s="35" t="s">
        <v>195</v>
      </c>
      <c r="E469" s="35" t="s">
        <v>693</v>
      </c>
      <c r="F469" s="35" t="s">
        <v>751</v>
      </c>
      <c r="G469" s="35" t="s">
        <v>697</v>
      </c>
      <c r="H469" s="35" t="s">
        <v>697</v>
      </c>
      <c r="I469" s="36" t="s">
        <v>179</v>
      </c>
      <c r="J469" s="37">
        <v>0</v>
      </c>
      <c r="K469" s="38">
        <v>0</v>
      </c>
      <c r="L469" s="37">
        <v>6150</v>
      </c>
      <c r="M469" s="37">
        <v>0</v>
      </c>
      <c r="N469" s="37">
        <f t="shared" si="29"/>
        <v>6150</v>
      </c>
      <c r="O469" s="39">
        <f t="shared" si="30"/>
        <v>0</v>
      </c>
      <c r="P469" s="10">
        <f t="shared" si="31"/>
        <v>6150</v>
      </c>
      <c r="Q469" s="40">
        <v>0</v>
      </c>
      <c r="R469" s="10">
        <f t="shared" si="32"/>
        <v>6150</v>
      </c>
    </row>
    <row r="470" spans="1:18" ht="15" hidden="1" x14ac:dyDescent="0.2">
      <c r="A470" s="32">
        <v>462</v>
      </c>
      <c r="B470" s="33">
        <v>3060033</v>
      </c>
      <c r="C470" s="34" t="s">
        <v>356</v>
      </c>
      <c r="D470" s="35" t="s">
        <v>195</v>
      </c>
      <c r="E470" s="35" t="s">
        <v>693</v>
      </c>
      <c r="F470" s="35" t="s">
        <v>751</v>
      </c>
      <c r="G470" s="35" t="s">
        <v>658</v>
      </c>
      <c r="H470" s="35" t="s">
        <v>658</v>
      </c>
      <c r="I470" s="36" t="s">
        <v>180</v>
      </c>
      <c r="J470" s="37">
        <v>0</v>
      </c>
      <c r="K470" s="38">
        <v>0</v>
      </c>
      <c r="L470" s="37">
        <v>35495.94</v>
      </c>
      <c r="M470" s="37">
        <v>0</v>
      </c>
      <c r="N470" s="37">
        <f t="shared" si="29"/>
        <v>35495.94</v>
      </c>
      <c r="O470" s="39">
        <f t="shared" si="30"/>
        <v>0</v>
      </c>
      <c r="P470" s="10">
        <f t="shared" si="31"/>
        <v>35495.94</v>
      </c>
      <c r="Q470" s="40">
        <v>0</v>
      </c>
      <c r="R470" s="10">
        <f t="shared" si="32"/>
        <v>35495.94</v>
      </c>
    </row>
    <row r="471" spans="1:18" ht="15" hidden="1" x14ac:dyDescent="0.2">
      <c r="A471" s="32">
        <v>463</v>
      </c>
      <c r="B471" s="33">
        <v>3060034</v>
      </c>
      <c r="C471" s="34" t="s">
        <v>356</v>
      </c>
      <c r="D471" s="35" t="s">
        <v>195</v>
      </c>
      <c r="E471" s="35" t="s">
        <v>693</v>
      </c>
      <c r="F471" s="35" t="s">
        <v>751</v>
      </c>
      <c r="G471" s="35" t="s">
        <v>704</v>
      </c>
      <c r="H471" s="35" t="s">
        <v>704</v>
      </c>
      <c r="I471" s="36" t="s">
        <v>757</v>
      </c>
      <c r="J471" s="37">
        <v>0</v>
      </c>
      <c r="K471" s="38">
        <v>0</v>
      </c>
      <c r="L471" s="37">
        <v>9987044.9199999999</v>
      </c>
      <c r="M471" s="37">
        <v>140555.30000000002</v>
      </c>
      <c r="N471" s="37">
        <f t="shared" si="29"/>
        <v>9846489.6199999992</v>
      </c>
      <c r="O471" s="39">
        <f t="shared" si="30"/>
        <v>0</v>
      </c>
      <c r="P471" s="10">
        <f t="shared" si="31"/>
        <v>9846489.6199999992</v>
      </c>
      <c r="Q471" s="40">
        <v>0</v>
      </c>
      <c r="R471" s="10">
        <f t="shared" si="32"/>
        <v>9846489.6199999992</v>
      </c>
    </row>
    <row r="472" spans="1:18" ht="15" hidden="1" x14ac:dyDescent="0.2">
      <c r="A472" s="32">
        <v>464</v>
      </c>
      <c r="B472" s="33">
        <v>3060035</v>
      </c>
      <c r="C472" s="34" t="s">
        <v>356</v>
      </c>
      <c r="D472" s="35" t="s">
        <v>195</v>
      </c>
      <c r="E472" s="35" t="s">
        <v>693</v>
      </c>
      <c r="F472" s="35" t="s">
        <v>751</v>
      </c>
      <c r="G472" s="35" t="s">
        <v>658</v>
      </c>
      <c r="H472" s="35" t="s">
        <v>658</v>
      </c>
      <c r="I472" s="36" t="s">
        <v>181</v>
      </c>
      <c r="J472" s="37">
        <v>0</v>
      </c>
      <c r="K472" s="38">
        <v>0</v>
      </c>
      <c r="L472" s="37">
        <v>23765.39</v>
      </c>
      <c r="M472" s="37">
        <v>150</v>
      </c>
      <c r="N472" s="37">
        <f t="shared" si="29"/>
        <v>23615.39</v>
      </c>
      <c r="O472" s="39">
        <f t="shared" si="30"/>
        <v>0</v>
      </c>
      <c r="P472" s="10">
        <f t="shared" si="31"/>
        <v>23615.39</v>
      </c>
      <c r="Q472" s="40">
        <v>0</v>
      </c>
      <c r="R472" s="10">
        <f t="shared" si="32"/>
        <v>23615.39</v>
      </c>
    </row>
    <row r="473" spans="1:18" ht="15" hidden="1" x14ac:dyDescent="0.2">
      <c r="A473" s="32">
        <v>465</v>
      </c>
      <c r="B473" s="33">
        <v>3060037</v>
      </c>
      <c r="C473" s="34" t="s">
        <v>356</v>
      </c>
      <c r="D473" s="35" t="s">
        <v>195</v>
      </c>
      <c r="E473" s="35" t="s">
        <v>693</v>
      </c>
      <c r="F473" s="35" t="s">
        <v>751</v>
      </c>
      <c r="G473" s="35" t="s">
        <v>644</v>
      </c>
      <c r="H473" s="35" t="s">
        <v>644</v>
      </c>
      <c r="I473" s="36" t="s">
        <v>758</v>
      </c>
      <c r="J473" s="37">
        <v>0</v>
      </c>
      <c r="K473" s="38">
        <v>0</v>
      </c>
      <c r="L473" s="37">
        <v>56009.279999999999</v>
      </c>
      <c r="M473" s="37">
        <v>0</v>
      </c>
      <c r="N473" s="37">
        <f t="shared" si="29"/>
        <v>56009.279999999999</v>
      </c>
      <c r="O473" s="39">
        <f t="shared" si="30"/>
        <v>0</v>
      </c>
      <c r="P473" s="10">
        <f t="shared" si="31"/>
        <v>56009.279999999999</v>
      </c>
      <c r="Q473" s="40">
        <v>0</v>
      </c>
      <c r="R473" s="10">
        <f t="shared" si="32"/>
        <v>56009.279999999999</v>
      </c>
    </row>
    <row r="474" spans="1:18" ht="15" hidden="1" x14ac:dyDescent="0.2">
      <c r="A474" s="32">
        <v>466</v>
      </c>
      <c r="B474" s="33">
        <v>3060038</v>
      </c>
      <c r="C474" s="34" t="s">
        <v>356</v>
      </c>
      <c r="D474" s="35" t="s">
        <v>195</v>
      </c>
      <c r="E474" s="35" t="s">
        <v>693</v>
      </c>
      <c r="F474" s="35" t="s">
        <v>751</v>
      </c>
      <c r="G474" s="35" t="s">
        <v>697</v>
      </c>
      <c r="H474" s="35" t="s">
        <v>697</v>
      </c>
      <c r="I474" s="36" t="s">
        <v>182</v>
      </c>
      <c r="J474" s="37">
        <v>0</v>
      </c>
      <c r="K474" s="38">
        <v>0</v>
      </c>
      <c r="L474" s="37">
        <v>85000</v>
      </c>
      <c r="M474" s="37">
        <v>10535</v>
      </c>
      <c r="N474" s="37">
        <f t="shared" si="29"/>
        <v>74465</v>
      </c>
      <c r="O474" s="39">
        <f t="shared" si="30"/>
        <v>0</v>
      </c>
      <c r="P474" s="10">
        <f t="shared" si="31"/>
        <v>74465</v>
      </c>
      <c r="Q474" s="40">
        <v>0</v>
      </c>
      <c r="R474" s="10">
        <f t="shared" si="32"/>
        <v>74465</v>
      </c>
    </row>
    <row r="475" spans="1:18" ht="15" hidden="1" x14ac:dyDescent="0.2">
      <c r="A475" s="32">
        <v>467</v>
      </c>
      <c r="B475" s="33">
        <v>3060040</v>
      </c>
      <c r="C475" s="34" t="s">
        <v>356</v>
      </c>
      <c r="D475" s="35" t="s">
        <v>195</v>
      </c>
      <c r="E475" s="35" t="s">
        <v>693</v>
      </c>
      <c r="F475" s="35" t="s">
        <v>751</v>
      </c>
      <c r="G475" s="35" t="s">
        <v>639</v>
      </c>
      <c r="H475" s="35" t="s">
        <v>639</v>
      </c>
      <c r="I475" s="36" t="s">
        <v>183</v>
      </c>
      <c r="J475" s="37">
        <v>0</v>
      </c>
      <c r="K475" s="38">
        <v>0</v>
      </c>
      <c r="L475" s="37">
        <v>150210.26</v>
      </c>
      <c r="M475" s="37">
        <v>0</v>
      </c>
      <c r="N475" s="37">
        <f t="shared" si="29"/>
        <v>150210.26</v>
      </c>
      <c r="O475" s="39">
        <f t="shared" si="30"/>
        <v>0</v>
      </c>
      <c r="P475" s="10">
        <f t="shared" si="31"/>
        <v>150210.26</v>
      </c>
      <c r="Q475" s="40">
        <v>0</v>
      </c>
      <c r="R475" s="10">
        <f t="shared" si="32"/>
        <v>150210.26</v>
      </c>
    </row>
    <row r="476" spans="1:18" ht="15" hidden="1" x14ac:dyDescent="0.2">
      <c r="A476" s="32">
        <v>468</v>
      </c>
      <c r="B476" s="33">
        <v>3060041</v>
      </c>
      <c r="C476" s="34" t="s">
        <v>356</v>
      </c>
      <c r="D476" s="35" t="s">
        <v>195</v>
      </c>
      <c r="E476" s="35" t="s">
        <v>693</v>
      </c>
      <c r="F476" s="35" t="s">
        <v>751</v>
      </c>
      <c r="G476" s="35" t="s">
        <v>655</v>
      </c>
      <c r="H476" s="35" t="s">
        <v>655</v>
      </c>
      <c r="I476" s="36" t="s">
        <v>184</v>
      </c>
      <c r="J476" s="37">
        <v>0</v>
      </c>
      <c r="K476" s="38">
        <v>0</v>
      </c>
      <c r="L476" s="37">
        <v>259276.67</v>
      </c>
      <c r="M476" s="37">
        <v>0</v>
      </c>
      <c r="N476" s="37">
        <f t="shared" si="29"/>
        <v>259276.67</v>
      </c>
      <c r="O476" s="39">
        <f t="shared" si="30"/>
        <v>0</v>
      </c>
      <c r="P476" s="10">
        <f t="shared" si="31"/>
        <v>259276.67</v>
      </c>
      <c r="Q476" s="40">
        <v>0</v>
      </c>
      <c r="R476" s="10">
        <f t="shared" si="32"/>
        <v>259276.67</v>
      </c>
    </row>
    <row r="477" spans="1:18" ht="15" hidden="1" x14ac:dyDescent="0.2">
      <c r="A477" s="32">
        <v>469</v>
      </c>
      <c r="B477" s="33">
        <v>3060043</v>
      </c>
      <c r="C477" s="34" t="s">
        <v>356</v>
      </c>
      <c r="D477" s="35" t="s">
        <v>195</v>
      </c>
      <c r="E477" s="35" t="s">
        <v>693</v>
      </c>
      <c r="F477" s="35" t="s">
        <v>751</v>
      </c>
      <c r="G477" s="35" t="s">
        <v>658</v>
      </c>
      <c r="H477" s="35" t="s">
        <v>658</v>
      </c>
      <c r="I477" s="36" t="s">
        <v>185</v>
      </c>
      <c r="J477" s="37">
        <v>0</v>
      </c>
      <c r="K477" s="38">
        <v>0</v>
      </c>
      <c r="L477" s="37">
        <v>545297.98</v>
      </c>
      <c r="M477" s="37">
        <v>2027.67</v>
      </c>
      <c r="N477" s="37">
        <f t="shared" si="29"/>
        <v>543270.30999999994</v>
      </c>
      <c r="O477" s="39">
        <f t="shared" si="30"/>
        <v>0</v>
      </c>
      <c r="P477" s="10">
        <f t="shared" si="31"/>
        <v>543270.30999999994</v>
      </c>
      <c r="Q477" s="40">
        <v>0</v>
      </c>
      <c r="R477" s="10">
        <f t="shared" si="32"/>
        <v>543270.30999999994</v>
      </c>
    </row>
    <row r="478" spans="1:18" ht="15" hidden="1" x14ac:dyDescent="0.2">
      <c r="A478" s="32">
        <v>470</v>
      </c>
      <c r="B478" s="33">
        <v>3060044</v>
      </c>
      <c r="C478" s="34" t="s">
        <v>356</v>
      </c>
      <c r="D478" s="35" t="s">
        <v>195</v>
      </c>
      <c r="E478" s="35" t="s">
        <v>693</v>
      </c>
      <c r="F478" s="35" t="s">
        <v>751</v>
      </c>
      <c r="G478" s="35" t="s">
        <v>658</v>
      </c>
      <c r="H478" s="35" t="s">
        <v>658</v>
      </c>
      <c r="I478" s="36" t="s">
        <v>759</v>
      </c>
      <c r="J478" s="37">
        <v>0</v>
      </c>
      <c r="K478" s="38">
        <v>0</v>
      </c>
      <c r="L478" s="37">
        <v>67099.490000000005</v>
      </c>
      <c r="M478" s="37">
        <v>9460</v>
      </c>
      <c r="N478" s="37">
        <f t="shared" si="29"/>
        <v>57639.490000000005</v>
      </c>
      <c r="O478" s="39">
        <f t="shared" si="30"/>
        <v>0</v>
      </c>
      <c r="P478" s="10">
        <f t="shared" si="31"/>
        <v>57639.490000000005</v>
      </c>
      <c r="Q478" s="40">
        <v>0</v>
      </c>
      <c r="R478" s="10">
        <f t="shared" si="32"/>
        <v>57639.490000000005</v>
      </c>
    </row>
    <row r="479" spans="1:18" ht="15" hidden="1" x14ac:dyDescent="0.2">
      <c r="A479" s="32">
        <v>471</v>
      </c>
      <c r="B479" s="33">
        <v>3060048</v>
      </c>
      <c r="C479" s="34" t="s">
        <v>356</v>
      </c>
      <c r="D479" s="35" t="s">
        <v>195</v>
      </c>
      <c r="E479" s="35" t="s">
        <v>693</v>
      </c>
      <c r="F479" s="35" t="s">
        <v>711</v>
      </c>
      <c r="G479" s="35" t="s">
        <v>686</v>
      </c>
      <c r="H479" s="35" t="s">
        <v>686</v>
      </c>
      <c r="I479" s="36" t="s">
        <v>760</v>
      </c>
      <c r="J479" s="37">
        <v>0</v>
      </c>
      <c r="K479" s="38">
        <v>0</v>
      </c>
      <c r="L479" s="37">
        <v>0</v>
      </c>
      <c r="M479" s="37">
        <v>0</v>
      </c>
      <c r="N479" s="37">
        <f t="shared" si="29"/>
        <v>0</v>
      </c>
      <c r="O479" s="39">
        <f t="shared" si="30"/>
        <v>0</v>
      </c>
      <c r="P479" s="10">
        <f t="shared" si="31"/>
        <v>0</v>
      </c>
      <c r="Q479" s="40">
        <v>0</v>
      </c>
      <c r="R479" s="10">
        <f t="shared" si="32"/>
        <v>0</v>
      </c>
    </row>
    <row r="480" spans="1:18" ht="15" hidden="1" x14ac:dyDescent="0.2">
      <c r="A480" s="32">
        <v>472</v>
      </c>
      <c r="B480" s="33">
        <v>3060052</v>
      </c>
      <c r="C480" s="34" t="s">
        <v>356</v>
      </c>
      <c r="D480" s="35" t="s">
        <v>195</v>
      </c>
      <c r="E480" s="35" t="s">
        <v>693</v>
      </c>
      <c r="F480" s="35" t="s">
        <v>751</v>
      </c>
      <c r="G480" s="35" t="s">
        <v>651</v>
      </c>
      <c r="H480" s="35" t="s">
        <v>651</v>
      </c>
      <c r="I480" s="36" t="s">
        <v>186</v>
      </c>
      <c r="J480" s="37">
        <v>0</v>
      </c>
      <c r="K480" s="38">
        <v>0</v>
      </c>
      <c r="L480" s="37">
        <v>19426.34</v>
      </c>
      <c r="M480" s="37">
        <v>0</v>
      </c>
      <c r="N480" s="37">
        <f t="shared" si="29"/>
        <v>19426.34</v>
      </c>
      <c r="O480" s="39">
        <f t="shared" si="30"/>
        <v>0</v>
      </c>
      <c r="P480" s="10">
        <f t="shared" si="31"/>
        <v>19426.34</v>
      </c>
      <c r="Q480" s="40">
        <v>0</v>
      </c>
      <c r="R480" s="10">
        <f t="shared" si="32"/>
        <v>19426.34</v>
      </c>
    </row>
    <row r="481" spans="1:18" ht="15" hidden="1" x14ac:dyDescent="0.2">
      <c r="A481" s="32">
        <v>473</v>
      </c>
      <c r="B481" s="33">
        <v>3060053</v>
      </c>
      <c r="C481" s="34" t="s">
        <v>356</v>
      </c>
      <c r="D481" s="35" t="s">
        <v>195</v>
      </c>
      <c r="E481" s="35" t="s">
        <v>693</v>
      </c>
      <c r="F481" s="35" t="s">
        <v>751</v>
      </c>
      <c r="G481" s="35" t="s">
        <v>761</v>
      </c>
      <c r="H481" s="35" t="s">
        <v>761</v>
      </c>
      <c r="I481" s="36" t="s">
        <v>187</v>
      </c>
      <c r="J481" s="37">
        <v>0</v>
      </c>
      <c r="K481" s="38">
        <v>0</v>
      </c>
      <c r="L481" s="37">
        <v>215803.80000000002</v>
      </c>
      <c r="M481" s="37">
        <v>26300</v>
      </c>
      <c r="N481" s="37">
        <f t="shared" si="29"/>
        <v>189503.80000000002</v>
      </c>
      <c r="O481" s="39">
        <f t="shared" si="30"/>
        <v>0</v>
      </c>
      <c r="P481" s="10">
        <f t="shared" si="31"/>
        <v>189503.80000000002</v>
      </c>
      <c r="Q481" s="40">
        <v>0</v>
      </c>
      <c r="R481" s="10">
        <f t="shared" si="32"/>
        <v>189503.80000000002</v>
      </c>
    </row>
    <row r="482" spans="1:18" ht="15" hidden="1" x14ac:dyDescent="0.2">
      <c r="A482" s="32">
        <v>474</v>
      </c>
      <c r="B482" s="33">
        <v>3060054</v>
      </c>
      <c r="C482" s="34" t="s">
        <v>356</v>
      </c>
      <c r="D482" s="35" t="s">
        <v>195</v>
      </c>
      <c r="E482" s="35" t="s">
        <v>693</v>
      </c>
      <c r="F482" s="35" t="s">
        <v>751</v>
      </c>
      <c r="G482" s="35" t="s">
        <v>644</v>
      </c>
      <c r="H482" s="35" t="s">
        <v>644</v>
      </c>
      <c r="I482" s="36" t="s">
        <v>188</v>
      </c>
      <c r="J482" s="37">
        <v>0</v>
      </c>
      <c r="K482" s="38">
        <v>0</v>
      </c>
      <c r="L482" s="37">
        <v>225590.39</v>
      </c>
      <c r="M482" s="37">
        <v>0</v>
      </c>
      <c r="N482" s="37">
        <f t="shared" si="29"/>
        <v>225590.39</v>
      </c>
      <c r="O482" s="39">
        <f t="shared" si="30"/>
        <v>0</v>
      </c>
      <c r="P482" s="10">
        <f t="shared" si="31"/>
        <v>225590.39</v>
      </c>
      <c r="Q482" s="40">
        <v>0</v>
      </c>
      <c r="R482" s="10">
        <f t="shared" si="32"/>
        <v>225590.39</v>
      </c>
    </row>
    <row r="483" spans="1:18" ht="15" hidden="1" x14ac:dyDescent="0.2">
      <c r="A483" s="32">
        <v>475</v>
      </c>
      <c r="B483" s="33">
        <v>3060055</v>
      </c>
      <c r="C483" s="34" t="s">
        <v>356</v>
      </c>
      <c r="D483" s="35" t="s">
        <v>195</v>
      </c>
      <c r="E483" s="35" t="s">
        <v>693</v>
      </c>
      <c r="F483" s="35" t="s">
        <v>751</v>
      </c>
      <c r="G483" s="35" t="s">
        <v>704</v>
      </c>
      <c r="H483" s="35" t="s">
        <v>704</v>
      </c>
      <c r="I483" s="36" t="s">
        <v>762</v>
      </c>
      <c r="J483" s="37">
        <v>0</v>
      </c>
      <c r="K483" s="38">
        <v>0</v>
      </c>
      <c r="L483" s="37">
        <v>8430492.6999999993</v>
      </c>
      <c r="M483" s="37">
        <v>4652</v>
      </c>
      <c r="N483" s="37">
        <f t="shared" si="29"/>
        <v>8425840.6999999993</v>
      </c>
      <c r="O483" s="39">
        <f t="shared" si="30"/>
        <v>0</v>
      </c>
      <c r="P483" s="10">
        <f t="shared" si="31"/>
        <v>8425840.6999999993</v>
      </c>
      <c r="Q483" s="40">
        <v>0</v>
      </c>
      <c r="R483" s="10">
        <f t="shared" si="32"/>
        <v>8425840.6999999993</v>
      </c>
    </row>
    <row r="484" spans="1:18" ht="15" hidden="1" x14ac:dyDescent="0.2">
      <c r="A484" s="32">
        <v>476</v>
      </c>
      <c r="B484" s="33">
        <v>3060056</v>
      </c>
      <c r="C484" s="34" t="s">
        <v>356</v>
      </c>
      <c r="D484" s="35" t="s">
        <v>195</v>
      </c>
      <c r="E484" s="35" t="s">
        <v>693</v>
      </c>
      <c r="F484" s="35" t="s">
        <v>751</v>
      </c>
      <c r="G484" s="35" t="s">
        <v>639</v>
      </c>
      <c r="H484" s="35" t="s">
        <v>639</v>
      </c>
      <c r="I484" s="36" t="s">
        <v>189</v>
      </c>
      <c r="J484" s="37">
        <v>0</v>
      </c>
      <c r="K484" s="38">
        <v>0</v>
      </c>
      <c r="L484" s="37">
        <v>589335</v>
      </c>
      <c r="M484" s="37">
        <v>0</v>
      </c>
      <c r="N484" s="37">
        <f t="shared" si="29"/>
        <v>589335</v>
      </c>
      <c r="O484" s="39">
        <f t="shared" si="30"/>
        <v>0</v>
      </c>
      <c r="P484" s="10">
        <f t="shared" si="31"/>
        <v>589335</v>
      </c>
      <c r="Q484" s="40">
        <v>0</v>
      </c>
      <c r="R484" s="10">
        <f t="shared" si="32"/>
        <v>589335</v>
      </c>
    </row>
    <row r="485" spans="1:18" ht="15" hidden="1" x14ac:dyDescent="0.2">
      <c r="A485" s="32">
        <v>477</v>
      </c>
      <c r="B485" s="33">
        <v>3060057</v>
      </c>
      <c r="C485" s="34" t="s">
        <v>356</v>
      </c>
      <c r="D485" s="35" t="s">
        <v>195</v>
      </c>
      <c r="E485" s="35" t="s">
        <v>693</v>
      </c>
      <c r="F485" s="35" t="s">
        <v>751</v>
      </c>
      <c r="G485" s="35" t="s">
        <v>658</v>
      </c>
      <c r="H485" s="35" t="s">
        <v>658</v>
      </c>
      <c r="I485" s="36" t="s">
        <v>763</v>
      </c>
      <c r="J485" s="37">
        <v>0</v>
      </c>
      <c r="K485" s="38">
        <v>0</v>
      </c>
      <c r="L485" s="37">
        <v>22655</v>
      </c>
      <c r="M485" s="37">
        <v>0</v>
      </c>
      <c r="N485" s="37">
        <f t="shared" si="29"/>
        <v>22655</v>
      </c>
      <c r="O485" s="39">
        <f t="shared" si="30"/>
        <v>0</v>
      </c>
      <c r="P485" s="10">
        <f t="shared" si="31"/>
        <v>22655</v>
      </c>
      <c r="Q485" s="40">
        <v>0</v>
      </c>
      <c r="R485" s="10">
        <f t="shared" si="32"/>
        <v>22655</v>
      </c>
    </row>
    <row r="486" spans="1:18" ht="15" hidden="1" x14ac:dyDescent="0.2">
      <c r="A486" s="32">
        <v>478</v>
      </c>
      <c r="B486" s="33">
        <v>3060064</v>
      </c>
      <c r="C486" s="34" t="s">
        <v>356</v>
      </c>
      <c r="D486" s="35" t="s">
        <v>195</v>
      </c>
      <c r="E486" s="35" t="s">
        <v>693</v>
      </c>
      <c r="F486" s="35" t="s">
        <v>751</v>
      </c>
      <c r="G486" s="35" t="s">
        <v>691</v>
      </c>
      <c r="H486" s="35" t="s">
        <v>691</v>
      </c>
      <c r="I486" s="43" t="str">
        <f>VLOOKUP(B486,'[1]11.2023'!A$1:B$65536,2,0)</f>
        <v>مصاريف استهلاك حق الاستخدام_ عقود الايجارات</v>
      </c>
      <c r="J486" s="37">
        <v>0</v>
      </c>
      <c r="K486" s="38">
        <v>0</v>
      </c>
      <c r="L486" s="37">
        <v>539753.75</v>
      </c>
      <c r="M486" s="37">
        <v>0</v>
      </c>
      <c r="N486" s="37">
        <f t="shared" si="29"/>
        <v>539753.75</v>
      </c>
      <c r="O486" s="39">
        <f t="shared" si="30"/>
        <v>0</v>
      </c>
      <c r="P486" s="10">
        <f t="shared" si="31"/>
        <v>539753.75</v>
      </c>
      <c r="Q486" s="40">
        <v>0</v>
      </c>
      <c r="R486" s="10">
        <f t="shared" si="32"/>
        <v>539753.75</v>
      </c>
    </row>
    <row r="487" spans="1:18" ht="15" hidden="1" x14ac:dyDescent="0.2">
      <c r="A487" s="32">
        <v>479</v>
      </c>
      <c r="B487" s="33">
        <v>3060065</v>
      </c>
      <c r="C487" s="34" t="s">
        <v>356</v>
      </c>
      <c r="D487" s="35" t="s">
        <v>195</v>
      </c>
      <c r="E487" s="35" t="s">
        <v>693</v>
      </c>
      <c r="F487" s="35" t="s">
        <v>751</v>
      </c>
      <c r="G487" s="35" t="s">
        <v>658</v>
      </c>
      <c r="H487" s="35" t="s">
        <v>658</v>
      </c>
      <c r="I487" s="41" t="s">
        <v>764</v>
      </c>
      <c r="J487" s="37">
        <v>0</v>
      </c>
      <c r="K487" s="38">
        <v>0</v>
      </c>
      <c r="L487" s="37">
        <v>33615.65</v>
      </c>
      <c r="M487" s="37">
        <v>0</v>
      </c>
      <c r="N487" s="37">
        <f t="shared" si="29"/>
        <v>33615.65</v>
      </c>
      <c r="O487" s="39">
        <f t="shared" si="30"/>
        <v>0</v>
      </c>
      <c r="P487" s="10">
        <f t="shared" si="31"/>
        <v>33615.65</v>
      </c>
      <c r="Q487" s="40">
        <v>0</v>
      </c>
      <c r="R487" s="10">
        <f t="shared" si="32"/>
        <v>33615.65</v>
      </c>
    </row>
    <row r="488" spans="1:18" ht="15" hidden="1" x14ac:dyDescent="0.2">
      <c r="A488" s="32">
        <v>480</v>
      </c>
      <c r="B488" s="33">
        <v>4010201</v>
      </c>
      <c r="C488" s="34" t="s">
        <v>356</v>
      </c>
      <c r="D488" s="35" t="s">
        <v>195</v>
      </c>
      <c r="E488" s="35" t="s">
        <v>765</v>
      </c>
      <c r="F488" s="35" t="s">
        <v>766</v>
      </c>
      <c r="G488" s="35" t="s">
        <v>767</v>
      </c>
      <c r="H488" s="35" t="s">
        <v>767</v>
      </c>
      <c r="I488" s="36" t="s">
        <v>768</v>
      </c>
      <c r="J488" s="37">
        <v>0</v>
      </c>
      <c r="K488" s="38">
        <v>0</v>
      </c>
      <c r="L488" s="37">
        <v>1437.84</v>
      </c>
      <c r="M488" s="37">
        <v>625724</v>
      </c>
      <c r="N488" s="37">
        <f t="shared" si="29"/>
        <v>0</v>
      </c>
      <c r="O488" s="39">
        <f t="shared" si="30"/>
        <v>624286.16</v>
      </c>
      <c r="P488" s="10">
        <f t="shared" si="31"/>
        <v>-624286.16</v>
      </c>
      <c r="Q488" s="40">
        <v>0</v>
      </c>
      <c r="R488" s="10">
        <f t="shared" si="32"/>
        <v>-624286.16</v>
      </c>
    </row>
    <row r="489" spans="1:18" ht="15" hidden="1" x14ac:dyDescent="0.2">
      <c r="A489" s="32">
        <v>481</v>
      </c>
      <c r="B489" s="33">
        <v>4010202</v>
      </c>
      <c r="C489" s="34" t="s">
        <v>356</v>
      </c>
      <c r="D489" s="35" t="s">
        <v>195</v>
      </c>
      <c r="E489" s="35" t="s">
        <v>765</v>
      </c>
      <c r="F489" s="35" t="s">
        <v>766</v>
      </c>
      <c r="G489" s="35" t="s">
        <v>767</v>
      </c>
      <c r="H489" s="35" t="s">
        <v>767</v>
      </c>
      <c r="I489" s="36" t="s">
        <v>769</v>
      </c>
      <c r="J489" s="37">
        <v>0</v>
      </c>
      <c r="K489" s="38">
        <v>0</v>
      </c>
      <c r="L489" s="37">
        <v>6185720.2300000004</v>
      </c>
      <c r="M489" s="37">
        <v>147173108.67000002</v>
      </c>
      <c r="N489" s="37">
        <f t="shared" si="29"/>
        <v>0</v>
      </c>
      <c r="O489" s="39">
        <f t="shared" si="30"/>
        <v>140987388.44000003</v>
      </c>
      <c r="P489" s="10">
        <f t="shared" si="31"/>
        <v>-140987388.44000003</v>
      </c>
      <c r="Q489" s="40">
        <v>0</v>
      </c>
      <c r="R489" s="10">
        <f t="shared" si="32"/>
        <v>-140987388.44000003</v>
      </c>
    </row>
    <row r="490" spans="1:18" ht="15" hidden="1" x14ac:dyDescent="0.2">
      <c r="A490" s="32">
        <v>482</v>
      </c>
      <c r="B490" s="33">
        <v>4010203</v>
      </c>
      <c r="C490" s="34" t="s">
        <v>356</v>
      </c>
      <c r="D490" s="35" t="s">
        <v>195</v>
      </c>
      <c r="E490" s="35" t="s">
        <v>765</v>
      </c>
      <c r="F490" s="35" t="s">
        <v>770</v>
      </c>
      <c r="G490" s="35" t="s">
        <v>767</v>
      </c>
      <c r="H490" s="35" t="s">
        <v>767</v>
      </c>
      <c r="I490" s="36" t="s">
        <v>771</v>
      </c>
      <c r="J490" s="37">
        <v>0</v>
      </c>
      <c r="K490" s="38">
        <v>0</v>
      </c>
      <c r="L490" s="37">
        <v>0</v>
      </c>
      <c r="M490" s="37">
        <v>0</v>
      </c>
      <c r="N490" s="37">
        <f t="shared" si="29"/>
        <v>0</v>
      </c>
      <c r="O490" s="39">
        <f t="shared" si="30"/>
        <v>0</v>
      </c>
      <c r="P490" s="10">
        <f t="shared" si="31"/>
        <v>0</v>
      </c>
      <c r="Q490" s="40">
        <v>0</v>
      </c>
      <c r="R490" s="10">
        <f t="shared" si="32"/>
        <v>0</v>
      </c>
    </row>
    <row r="491" spans="1:18" ht="15" hidden="1" x14ac:dyDescent="0.2">
      <c r="A491" s="32">
        <v>483</v>
      </c>
      <c r="B491" s="33">
        <v>4010204</v>
      </c>
      <c r="C491" s="34" t="s">
        <v>356</v>
      </c>
      <c r="D491" s="35" t="s">
        <v>195</v>
      </c>
      <c r="E491" s="35" t="s">
        <v>765</v>
      </c>
      <c r="F491" s="35" t="s">
        <v>766</v>
      </c>
      <c r="G491" s="35" t="s">
        <v>767</v>
      </c>
      <c r="H491" s="35" t="s">
        <v>767</v>
      </c>
      <c r="I491" s="36" t="s">
        <v>772</v>
      </c>
      <c r="J491" s="37">
        <v>0</v>
      </c>
      <c r="K491" s="38">
        <v>0</v>
      </c>
      <c r="L491" s="37">
        <v>0</v>
      </c>
      <c r="M491" s="37">
        <v>0</v>
      </c>
      <c r="N491" s="37">
        <f t="shared" si="29"/>
        <v>0</v>
      </c>
      <c r="O491" s="39">
        <f t="shared" si="30"/>
        <v>0</v>
      </c>
      <c r="P491" s="10">
        <f t="shared" si="31"/>
        <v>0</v>
      </c>
      <c r="Q491" s="40">
        <v>0</v>
      </c>
      <c r="R491" s="10">
        <f t="shared" si="32"/>
        <v>0</v>
      </c>
    </row>
    <row r="492" spans="1:18" ht="15" hidden="1" x14ac:dyDescent="0.2">
      <c r="A492" s="32">
        <v>484</v>
      </c>
      <c r="B492" s="33">
        <v>4010401</v>
      </c>
      <c r="C492" s="34" t="s">
        <v>356</v>
      </c>
      <c r="D492" s="35" t="s">
        <v>195</v>
      </c>
      <c r="E492" s="35" t="s">
        <v>402</v>
      </c>
      <c r="F492" s="35" t="s">
        <v>403</v>
      </c>
      <c r="G492" s="35" t="s">
        <v>403</v>
      </c>
      <c r="H492" s="35">
        <v>0</v>
      </c>
      <c r="I492" s="36" t="s">
        <v>190</v>
      </c>
      <c r="J492" s="37">
        <v>0</v>
      </c>
      <c r="K492" s="38">
        <v>0</v>
      </c>
      <c r="L492" s="37">
        <v>0</v>
      </c>
      <c r="M492" s="37">
        <v>860975.87</v>
      </c>
      <c r="N492" s="37">
        <f t="shared" si="29"/>
        <v>0</v>
      </c>
      <c r="O492" s="39">
        <f t="shared" si="30"/>
        <v>860975.87</v>
      </c>
      <c r="P492" s="10">
        <f t="shared" si="31"/>
        <v>-860975.87</v>
      </c>
      <c r="Q492" s="40">
        <v>0</v>
      </c>
      <c r="R492" s="10">
        <f t="shared" si="32"/>
        <v>-860975.87</v>
      </c>
    </row>
    <row r="493" spans="1:18" ht="15" hidden="1" x14ac:dyDescent="0.2">
      <c r="A493" s="32">
        <v>485</v>
      </c>
      <c r="B493" s="33">
        <v>4010402</v>
      </c>
      <c r="C493" s="34" t="s">
        <v>356</v>
      </c>
      <c r="D493" s="35" t="s">
        <v>195</v>
      </c>
      <c r="E493" s="35" t="s">
        <v>402</v>
      </c>
      <c r="F493" s="35" t="s">
        <v>403</v>
      </c>
      <c r="G493" s="35" t="s">
        <v>403</v>
      </c>
      <c r="H493" s="35">
        <v>0</v>
      </c>
      <c r="I493" s="36" t="s">
        <v>773</v>
      </c>
      <c r="J493" s="37">
        <v>0</v>
      </c>
      <c r="K493" s="38">
        <v>0</v>
      </c>
      <c r="L493" s="37">
        <v>0</v>
      </c>
      <c r="M493" s="37">
        <v>155351.79</v>
      </c>
      <c r="N493" s="37">
        <f t="shared" si="29"/>
        <v>0</v>
      </c>
      <c r="O493" s="39">
        <f t="shared" si="30"/>
        <v>155351.79</v>
      </c>
      <c r="P493" s="10">
        <f t="shared" si="31"/>
        <v>-155351.79</v>
      </c>
      <c r="Q493" s="40">
        <v>0</v>
      </c>
      <c r="R493" s="10">
        <f t="shared" si="32"/>
        <v>-155351.79</v>
      </c>
    </row>
    <row r="494" spans="1:18" ht="15" hidden="1" x14ac:dyDescent="0.2">
      <c r="A494" s="32">
        <v>486</v>
      </c>
      <c r="B494" s="33">
        <v>4010403</v>
      </c>
      <c r="C494" s="34" t="s">
        <v>356</v>
      </c>
      <c r="D494" s="35" t="s">
        <v>195</v>
      </c>
      <c r="E494" s="35" t="s">
        <v>402</v>
      </c>
      <c r="F494" s="35" t="s">
        <v>403</v>
      </c>
      <c r="G494" s="35" t="s">
        <v>403</v>
      </c>
      <c r="H494" s="35">
        <v>0</v>
      </c>
      <c r="I494" s="36" t="s">
        <v>191</v>
      </c>
      <c r="J494" s="37">
        <v>0</v>
      </c>
      <c r="K494" s="38">
        <v>0</v>
      </c>
      <c r="L494" s="37">
        <v>0</v>
      </c>
      <c r="M494" s="37">
        <v>722961.76</v>
      </c>
      <c r="N494" s="37">
        <f t="shared" si="29"/>
        <v>0</v>
      </c>
      <c r="O494" s="39">
        <f t="shared" si="30"/>
        <v>722961.76</v>
      </c>
      <c r="P494" s="10">
        <f t="shared" si="31"/>
        <v>-722961.76</v>
      </c>
      <c r="Q494" s="40">
        <v>0</v>
      </c>
      <c r="R494" s="10">
        <f t="shared" si="32"/>
        <v>-722961.76</v>
      </c>
    </row>
    <row r="495" spans="1:18" ht="15" hidden="1" x14ac:dyDescent="0.2">
      <c r="A495" s="32">
        <v>487</v>
      </c>
      <c r="B495" s="33">
        <v>4010404</v>
      </c>
      <c r="C495" s="34" t="s">
        <v>356</v>
      </c>
      <c r="D495" s="35" t="s">
        <v>195</v>
      </c>
      <c r="E495" s="35" t="s">
        <v>402</v>
      </c>
      <c r="F495" s="35" t="s">
        <v>403</v>
      </c>
      <c r="G495" s="35" t="s">
        <v>403</v>
      </c>
      <c r="H495" s="35">
        <v>0</v>
      </c>
      <c r="I495" s="36" t="s">
        <v>774</v>
      </c>
      <c r="J495" s="37">
        <v>0</v>
      </c>
      <c r="K495" s="38">
        <v>0</v>
      </c>
      <c r="L495" s="37">
        <v>0</v>
      </c>
      <c r="M495" s="37">
        <v>153233.27999000001</v>
      </c>
      <c r="N495" s="37">
        <f t="shared" si="29"/>
        <v>0</v>
      </c>
      <c r="O495" s="39">
        <f t="shared" si="30"/>
        <v>153233.27999000001</v>
      </c>
      <c r="P495" s="10">
        <f t="shared" si="31"/>
        <v>-153233.27999000001</v>
      </c>
      <c r="Q495" s="40">
        <v>0</v>
      </c>
      <c r="R495" s="10">
        <f t="shared" si="32"/>
        <v>-153233.27999000001</v>
      </c>
    </row>
    <row r="496" spans="1:18" ht="15" hidden="1" x14ac:dyDescent="0.2">
      <c r="A496" s="32">
        <v>488</v>
      </c>
      <c r="B496" s="33">
        <v>4010405</v>
      </c>
      <c r="C496" s="34" t="s">
        <v>356</v>
      </c>
      <c r="D496" s="35" t="s">
        <v>195</v>
      </c>
      <c r="E496" s="35" t="s">
        <v>402</v>
      </c>
      <c r="F496" s="35" t="s">
        <v>403</v>
      </c>
      <c r="G496" s="35" t="s">
        <v>403</v>
      </c>
      <c r="H496" s="35">
        <v>0</v>
      </c>
      <c r="I496" s="36" t="s">
        <v>775</v>
      </c>
      <c r="J496" s="37">
        <v>0</v>
      </c>
      <c r="K496" s="38">
        <v>0</v>
      </c>
      <c r="L496" s="37">
        <v>0</v>
      </c>
      <c r="M496" s="37">
        <v>131124.56</v>
      </c>
      <c r="N496" s="37">
        <f t="shared" si="29"/>
        <v>0</v>
      </c>
      <c r="O496" s="39">
        <f t="shared" si="30"/>
        <v>131124.56</v>
      </c>
      <c r="P496" s="10">
        <f t="shared" si="31"/>
        <v>-131124.56</v>
      </c>
      <c r="Q496" s="40">
        <v>0</v>
      </c>
      <c r="R496" s="10">
        <f t="shared" si="32"/>
        <v>-131124.56</v>
      </c>
    </row>
    <row r="497" spans="1:18" ht="15" hidden="1" x14ac:dyDescent="0.2">
      <c r="A497" s="32">
        <v>489</v>
      </c>
      <c r="B497" s="33">
        <v>4010406</v>
      </c>
      <c r="C497" s="34" t="s">
        <v>356</v>
      </c>
      <c r="D497" s="35" t="s">
        <v>195</v>
      </c>
      <c r="E497" s="35" t="s">
        <v>402</v>
      </c>
      <c r="F497" s="35" t="s">
        <v>403</v>
      </c>
      <c r="G497" s="35" t="s">
        <v>403</v>
      </c>
      <c r="H497" s="35">
        <v>0</v>
      </c>
      <c r="I497" s="36" t="s">
        <v>776</v>
      </c>
      <c r="J497" s="37">
        <v>0</v>
      </c>
      <c r="K497" s="38">
        <v>0</v>
      </c>
      <c r="L497" s="37">
        <v>0</v>
      </c>
      <c r="M497" s="37">
        <v>28943.4</v>
      </c>
      <c r="N497" s="37">
        <f t="shared" si="29"/>
        <v>0</v>
      </c>
      <c r="O497" s="39">
        <f t="shared" si="30"/>
        <v>28943.4</v>
      </c>
      <c r="P497" s="10">
        <f t="shared" si="31"/>
        <v>-28943.4</v>
      </c>
      <c r="Q497" s="40">
        <v>0</v>
      </c>
      <c r="R497" s="10">
        <f t="shared" si="32"/>
        <v>-28943.4</v>
      </c>
    </row>
    <row r="498" spans="1:18" ht="15" hidden="1" x14ac:dyDescent="0.2">
      <c r="A498" s="32">
        <v>490</v>
      </c>
      <c r="B498" s="33">
        <v>4010407</v>
      </c>
      <c r="C498" s="34" t="s">
        <v>356</v>
      </c>
      <c r="D498" s="35" t="s">
        <v>195</v>
      </c>
      <c r="E498" s="35" t="s">
        <v>402</v>
      </c>
      <c r="F498" s="35" t="s">
        <v>403</v>
      </c>
      <c r="G498" s="35" t="s">
        <v>406</v>
      </c>
      <c r="H498" s="35">
        <v>0</v>
      </c>
      <c r="I498" s="36" t="s">
        <v>192</v>
      </c>
      <c r="J498" s="37">
        <v>0</v>
      </c>
      <c r="K498" s="38">
        <v>0</v>
      </c>
      <c r="L498" s="37">
        <v>0</v>
      </c>
      <c r="M498" s="37">
        <v>33043.480000000003</v>
      </c>
      <c r="N498" s="37">
        <f t="shared" si="29"/>
        <v>0</v>
      </c>
      <c r="O498" s="39">
        <f t="shared" si="30"/>
        <v>33043.480000000003</v>
      </c>
      <c r="P498" s="10">
        <f t="shared" si="31"/>
        <v>-33043.480000000003</v>
      </c>
      <c r="Q498" s="40">
        <v>0</v>
      </c>
      <c r="R498" s="10">
        <f t="shared" si="32"/>
        <v>-33043.480000000003</v>
      </c>
    </row>
    <row r="499" spans="1:18" ht="15" hidden="1" x14ac:dyDescent="0.2">
      <c r="A499" s="32">
        <v>491</v>
      </c>
      <c r="B499" s="33">
        <v>4010501</v>
      </c>
      <c r="C499" s="34" t="s">
        <v>356</v>
      </c>
      <c r="D499" s="35" t="s">
        <v>195</v>
      </c>
      <c r="E499" s="35" t="s">
        <v>402</v>
      </c>
      <c r="F499" s="35" t="s">
        <v>403</v>
      </c>
      <c r="G499" s="35" t="s">
        <v>403</v>
      </c>
      <c r="H499" s="35">
        <v>0</v>
      </c>
      <c r="I499" s="36" t="s">
        <v>777</v>
      </c>
      <c r="J499" s="37">
        <v>0</v>
      </c>
      <c r="K499" s="38">
        <v>0</v>
      </c>
      <c r="L499" s="37">
        <v>0</v>
      </c>
      <c r="M499" s="37">
        <v>0</v>
      </c>
      <c r="N499" s="37">
        <f t="shared" si="29"/>
        <v>0</v>
      </c>
      <c r="O499" s="39">
        <f t="shared" si="30"/>
        <v>0</v>
      </c>
      <c r="P499" s="10">
        <f t="shared" si="31"/>
        <v>0</v>
      </c>
      <c r="Q499" s="40">
        <v>0</v>
      </c>
      <c r="R499" s="10">
        <f t="shared" si="32"/>
        <v>0</v>
      </c>
    </row>
    <row r="500" spans="1:18" ht="15" hidden="1" x14ac:dyDescent="0.2">
      <c r="A500" s="32">
        <v>492</v>
      </c>
      <c r="B500" s="33">
        <v>6010001</v>
      </c>
      <c r="C500" s="34" t="s">
        <v>356</v>
      </c>
      <c r="D500" s="35" t="s">
        <v>195</v>
      </c>
      <c r="E500" s="35" t="s">
        <v>402</v>
      </c>
      <c r="F500" s="35" t="s">
        <v>403</v>
      </c>
      <c r="G500" s="35" t="s">
        <v>403</v>
      </c>
      <c r="H500" s="35">
        <v>0</v>
      </c>
      <c r="I500" s="36" t="s">
        <v>778</v>
      </c>
      <c r="J500" s="37">
        <v>0</v>
      </c>
      <c r="K500" s="38">
        <v>0</v>
      </c>
      <c r="L500" s="37">
        <v>0</v>
      </c>
      <c r="M500" s="37">
        <v>0</v>
      </c>
      <c r="N500" s="37">
        <f t="shared" si="29"/>
        <v>0</v>
      </c>
      <c r="O500" s="39">
        <f t="shared" si="30"/>
        <v>0</v>
      </c>
      <c r="P500" s="10">
        <f t="shared" si="31"/>
        <v>0</v>
      </c>
      <c r="Q500" s="40">
        <v>0</v>
      </c>
      <c r="R500" s="10">
        <f t="shared" si="32"/>
        <v>0</v>
      </c>
    </row>
    <row r="501" spans="1:18" ht="15" hidden="1" x14ac:dyDescent="0.2">
      <c r="A501" s="32">
        <v>493</v>
      </c>
      <c r="B501" s="33">
        <v>20301001</v>
      </c>
      <c r="C501" s="34" t="s">
        <v>356</v>
      </c>
      <c r="D501" s="35" t="s">
        <v>357</v>
      </c>
      <c r="E501" s="35" t="s">
        <v>363</v>
      </c>
      <c r="F501" s="35" t="s">
        <v>397</v>
      </c>
      <c r="G501" s="35" t="s">
        <v>779</v>
      </c>
      <c r="H501" s="35">
        <v>0</v>
      </c>
      <c r="I501" s="36" t="s">
        <v>780</v>
      </c>
      <c r="J501" s="37">
        <v>0</v>
      </c>
      <c r="K501" s="38">
        <v>0</v>
      </c>
      <c r="L501" s="37">
        <v>0</v>
      </c>
      <c r="M501" s="37">
        <v>0</v>
      </c>
      <c r="N501" s="37">
        <f t="shared" si="29"/>
        <v>0</v>
      </c>
      <c r="O501" s="39">
        <f t="shared" si="30"/>
        <v>0</v>
      </c>
      <c r="P501" s="10">
        <f t="shared" si="31"/>
        <v>0</v>
      </c>
      <c r="Q501" s="40">
        <v>0</v>
      </c>
      <c r="R501" s="10">
        <f t="shared" si="32"/>
        <v>0</v>
      </c>
    </row>
    <row r="502" spans="1:18" ht="15" hidden="1" x14ac:dyDescent="0.2">
      <c r="A502" s="32">
        <v>494</v>
      </c>
      <c r="B502" s="33">
        <v>101010201</v>
      </c>
      <c r="C502" s="34" t="s">
        <v>356</v>
      </c>
      <c r="D502" s="35" t="s">
        <v>357</v>
      </c>
      <c r="E502" s="35" t="s">
        <v>446</v>
      </c>
      <c r="F502" s="35" t="s">
        <v>781</v>
      </c>
      <c r="G502" s="35" t="s">
        <v>782</v>
      </c>
      <c r="H502" s="35">
        <v>0</v>
      </c>
      <c r="I502" s="36" t="s">
        <v>0</v>
      </c>
      <c r="J502" s="37">
        <v>23239</v>
      </c>
      <c r="K502" s="38">
        <v>0</v>
      </c>
      <c r="L502" s="37">
        <v>18912792.309999999</v>
      </c>
      <c r="M502" s="37">
        <v>18852538.289999999</v>
      </c>
      <c r="N502" s="37">
        <f t="shared" si="29"/>
        <v>83493.019999999553</v>
      </c>
      <c r="O502" s="39">
        <f t="shared" si="30"/>
        <v>0</v>
      </c>
      <c r="P502" s="10">
        <f t="shared" si="31"/>
        <v>83493.019999999553</v>
      </c>
      <c r="Q502" s="40">
        <v>0</v>
      </c>
      <c r="R502" s="10">
        <f t="shared" si="32"/>
        <v>83493.019999999553</v>
      </c>
    </row>
    <row r="503" spans="1:18" ht="15" hidden="1" x14ac:dyDescent="0.2">
      <c r="A503" s="32">
        <v>495</v>
      </c>
      <c r="B503" s="33">
        <v>101010301</v>
      </c>
      <c r="C503" s="34" t="s">
        <v>356</v>
      </c>
      <c r="D503" s="35" t="s">
        <v>357</v>
      </c>
      <c r="E503" s="35" t="s">
        <v>446</v>
      </c>
      <c r="F503" s="35" t="s">
        <v>781</v>
      </c>
      <c r="G503" s="35" t="s">
        <v>783</v>
      </c>
      <c r="H503" s="35">
        <v>0</v>
      </c>
      <c r="I503" s="36" t="s">
        <v>1</v>
      </c>
      <c r="J503" s="37">
        <v>2010.49</v>
      </c>
      <c r="K503" s="38">
        <v>0</v>
      </c>
      <c r="L503" s="37">
        <v>37445064.100000001</v>
      </c>
      <c r="M503" s="37">
        <v>37388247.060000002</v>
      </c>
      <c r="N503" s="37">
        <f t="shared" si="29"/>
        <v>58827.530000001192</v>
      </c>
      <c r="O503" s="39">
        <f t="shared" si="30"/>
        <v>0</v>
      </c>
      <c r="P503" s="10">
        <f t="shared" si="31"/>
        <v>58827.530000001192</v>
      </c>
      <c r="Q503" s="40">
        <v>0</v>
      </c>
      <c r="R503" s="10">
        <f t="shared" si="32"/>
        <v>58827.530000001192</v>
      </c>
    </row>
    <row r="504" spans="1:18" ht="15" hidden="1" x14ac:dyDescent="0.2">
      <c r="A504" s="32">
        <v>496</v>
      </c>
      <c r="B504" s="33">
        <v>101010302</v>
      </c>
      <c r="C504" s="34" t="s">
        <v>356</v>
      </c>
      <c r="D504" s="35" t="s">
        <v>357</v>
      </c>
      <c r="E504" s="35" t="s">
        <v>446</v>
      </c>
      <c r="F504" s="35" t="s">
        <v>781</v>
      </c>
      <c r="G504" s="35" t="s">
        <v>783</v>
      </c>
      <c r="H504" s="35">
        <v>0</v>
      </c>
      <c r="I504" s="36" t="s">
        <v>2</v>
      </c>
      <c r="J504" s="37">
        <v>172806.9</v>
      </c>
      <c r="K504" s="38">
        <v>0</v>
      </c>
      <c r="L504" s="37">
        <v>8656685</v>
      </c>
      <c r="M504" s="37">
        <v>8727123.8499999996</v>
      </c>
      <c r="N504" s="37">
        <f t="shared" si="29"/>
        <v>102368.05000000075</v>
      </c>
      <c r="O504" s="39">
        <f t="shared" si="30"/>
        <v>0</v>
      </c>
      <c r="P504" s="10">
        <f t="shared" si="31"/>
        <v>102368.05000000075</v>
      </c>
      <c r="Q504" s="40">
        <v>0</v>
      </c>
      <c r="R504" s="10">
        <f t="shared" si="32"/>
        <v>102368.05000000075</v>
      </c>
    </row>
    <row r="505" spans="1:18" ht="15" hidden="1" x14ac:dyDescent="0.2">
      <c r="A505" s="32">
        <v>497</v>
      </c>
      <c r="B505" s="33">
        <v>101010303</v>
      </c>
      <c r="C505" s="34" t="s">
        <v>356</v>
      </c>
      <c r="D505" s="35" t="s">
        <v>357</v>
      </c>
      <c r="E505" s="35" t="s">
        <v>446</v>
      </c>
      <c r="F505" s="35" t="s">
        <v>781</v>
      </c>
      <c r="G505" s="35" t="s">
        <v>783</v>
      </c>
      <c r="H505" s="35">
        <v>0</v>
      </c>
      <c r="I505" s="36" t="s">
        <v>784</v>
      </c>
      <c r="J505" s="37">
        <v>1415.81</v>
      </c>
      <c r="K505" s="38">
        <v>0</v>
      </c>
      <c r="L505" s="37">
        <v>622933.38</v>
      </c>
      <c r="M505" s="37">
        <v>622087.64</v>
      </c>
      <c r="N505" s="37">
        <f t="shared" si="29"/>
        <v>2261.5500000000466</v>
      </c>
      <c r="O505" s="39">
        <f t="shared" si="30"/>
        <v>0</v>
      </c>
      <c r="P505" s="10">
        <f t="shared" si="31"/>
        <v>2261.5500000000466</v>
      </c>
      <c r="Q505" s="40">
        <v>0</v>
      </c>
      <c r="R505" s="10">
        <f t="shared" si="32"/>
        <v>2261.5500000000466</v>
      </c>
    </row>
    <row r="506" spans="1:18" ht="15" hidden="1" x14ac:dyDescent="0.2">
      <c r="A506" s="32">
        <v>498</v>
      </c>
      <c r="B506" s="33">
        <v>101010304</v>
      </c>
      <c r="C506" s="34" t="s">
        <v>356</v>
      </c>
      <c r="D506" s="35" t="s">
        <v>357</v>
      </c>
      <c r="E506" s="35" t="s">
        <v>446</v>
      </c>
      <c r="F506" s="35" t="s">
        <v>781</v>
      </c>
      <c r="G506" s="35" t="s">
        <v>783</v>
      </c>
      <c r="H506" s="35">
        <v>0</v>
      </c>
      <c r="I506" s="36" t="s">
        <v>3</v>
      </c>
      <c r="J506" s="37">
        <v>976.55000000000007</v>
      </c>
      <c r="K506" s="38">
        <v>0</v>
      </c>
      <c r="L506" s="37">
        <v>6727102.6600000001</v>
      </c>
      <c r="M506" s="37">
        <v>6728075.0099999998</v>
      </c>
      <c r="N506" s="37">
        <f t="shared" si="29"/>
        <v>4.2000000001862645</v>
      </c>
      <c r="O506" s="39">
        <f t="shared" si="30"/>
        <v>0</v>
      </c>
      <c r="P506" s="10">
        <f t="shared" si="31"/>
        <v>4.2000000001862645</v>
      </c>
      <c r="Q506" s="40">
        <v>0</v>
      </c>
      <c r="R506" s="10">
        <f t="shared" si="32"/>
        <v>4.2000000001862645</v>
      </c>
    </row>
    <row r="507" spans="1:18" ht="15" hidden="1" x14ac:dyDescent="0.2">
      <c r="A507" s="32">
        <v>499</v>
      </c>
      <c r="B507" s="33">
        <v>101010305</v>
      </c>
      <c r="C507" s="34" t="s">
        <v>356</v>
      </c>
      <c r="D507" s="35" t="s">
        <v>357</v>
      </c>
      <c r="E507" s="35" t="s">
        <v>446</v>
      </c>
      <c r="F507" s="35" t="s">
        <v>781</v>
      </c>
      <c r="G507" s="35" t="s">
        <v>783</v>
      </c>
      <c r="H507" s="35">
        <v>0</v>
      </c>
      <c r="I507" s="36" t="s">
        <v>785</v>
      </c>
      <c r="J507" s="37">
        <v>0</v>
      </c>
      <c r="K507" s="38">
        <v>0</v>
      </c>
      <c r="L507" s="37">
        <v>0</v>
      </c>
      <c r="M507" s="37">
        <v>0</v>
      </c>
      <c r="N507" s="37">
        <f t="shared" si="29"/>
        <v>0</v>
      </c>
      <c r="O507" s="39">
        <f t="shared" si="30"/>
        <v>0</v>
      </c>
      <c r="P507" s="10">
        <f t="shared" si="31"/>
        <v>0</v>
      </c>
      <c r="Q507" s="40">
        <v>0</v>
      </c>
      <c r="R507" s="10">
        <f t="shared" si="32"/>
        <v>0</v>
      </c>
    </row>
    <row r="508" spans="1:18" ht="15" hidden="1" x14ac:dyDescent="0.2">
      <c r="A508" s="32">
        <v>500</v>
      </c>
      <c r="B508" s="33">
        <v>101010306</v>
      </c>
      <c r="C508" s="34" t="s">
        <v>356</v>
      </c>
      <c r="D508" s="35" t="s">
        <v>357</v>
      </c>
      <c r="E508" s="35" t="s">
        <v>446</v>
      </c>
      <c r="F508" s="35" t="s">
        <v>781</v>
      </c>
      <c r="G508" s="35" t="s">
        <v>783</v>
      </c>
      <c r="H508" s="35">
        <v>0</v>
      </c>
      <c r="I508" s="36" t="s">
        <v>786</v>
      </c>
      <c r="J508" s="37">
        <v>0</v>
      </c>
      <c r="K508" s="38">
        <v>0</v>
      </c>
      <c r="L508" s="37">
        <v>0</v>
      </c>
      <c r="M508" s="37">
        <v>0</v>
      </c>
      <c r="N508" s="37">
        <f t="shared" si="29"/>
        <v>0</v>
      </c>
      <c r="O508" s="39">
        <f t="shared" si="30"/>
        <v>0</v>
      </c>
      <c r="P508" s="10">
        <f t="shared" si="31"/>
        <v>0</v>
      </c>
      <c r="Q508" s="40">
        <v>0</v>
      </c>
      <c r="R508" s="10">
        <f t="shared" si="32"/>
        <v>0</v>
      </c>
    </row>
    <row r="509" spans="1:18" ht="15" hidden="1" x14ac:dyDescent="0.2">
      <c r="A509" s="32">
        <v>501</v>
      </c>
      <c r="B509" s="33">
        <v>101010307</v>
      </c>
      <c r="C509" s="34" t="s">
        <v>356</v>
      </c>
      <c r="D509" s="35" t="s">
        <v>357</v>
      </c>
      <c r="E509" s="35" t="s">
        <v>446</v>
      </c>
      <c r="F509" s="35" t="s">
        <v>781</v>
      </c>
      <c r="G509" s="35" t="s">
        <v>783</v>
      </c>
      <c r="H509" s="35">
        <v>0</v>
      </c>
      <c r="I509" s="36" t="s">
        <v>4</v>
      </c>
      <c r="J509" s="37">
        <v>662275.73</v>
      </c>
      <c r="K509" s="38">
        <v>0</v>
      </c>
      <c r="L509" s="37">
        <v>44920314.259999998</v>
      </c>
      <c r="M509" s="37">
        <v>45340439.869999997</v>
      </c>
      <c r="N509" s="37">
        <f t="shared" si="29"/>
        <v>242150.11999999732</v>
      </c>
      <c r="O509" s="39">
        <f t="shared" si="30"/>
        <v>0</v>
      </c>
      <c r="P509" s="10">
        <f t="shared" si="31"/>
        <v>242150.11999999732</v>
      </c>
      <c r="Q509" s="40">
        <v>0</v>
      </c>
      <c r="R509" s="10">
        <f t="shared" si="32"/>
        <v>242150.11999999732</v>
      </c>
    </row>
    <row r="510" spans="1:18" ht="15" hidden="1" x14ac:dyDescent="0.2">
      <c r="A510" s="32">
        <v>502</v>
      </c>
      <c r="B510" s="33">
        <v>101010308</v>
      </c>
      <c r="C510" s="34" t="s">
        <v>356</v>
      </c>
      <c r="D510" s="35" t="s">
        <v>357</v>
      </c>
      <c r="E510" s="35" t="s">
        <v>446</v>
      </c>
      <c r="F510" s="35" t="s">
        <v>781</v>
      </c>
      <c r="G510" s="35" t="s">
        <v>783</v>
      </c>
      <c r="H510" s="35">
        <v>0</v>
      </c>
      <c r="I510" s="36" t="s">
        <v>5</v>
      </c>
      <c r="J510" s="37">
        <v>11126577.120000001</v>
      </c>
      <c r="K510" s="38">
        <v>0</v>
      </c>
      <c r="L510" s="37">
        <v>174760938.56996</v>
      </c>
      <c r="M510" s="37">
        <v>181489843.54998001</v>
      </c>
      <c r="N510" s="37">
        <f t="shared" si="29"/>
        <v>4397672.1399799883</v>
      </c>
      <c r="O510" s="39">
        <f t="shared" si="30"/>
        <v>0</v>
      </c>
      <c r="P510" s="10">
        <f t="shared" si="31"/>
        <v>4397672.1399799883</v>
      </c>
      <c r="Q510" s="40">
        <v>0</v>
      </c>
      <c r="R510" s="10">
        <f t="shared" si="32"/>
        <v>4397672.1399799883</v>
      </c>
    </row>
    <row r="511" spans="1:18" ht="15" hidden="1" x14ac:dyDescent="0.2">
      <c r="A511" s="32">
        <v>503</v>
      </c>
      <c r="B511" s="33">
        <v>101010309</v>
      </c>
      <c r="C511" s="34" t="s">
        <v>356</v>
      </c>
      <c r="D511" s="35" t="s">
        <v>357</v>
      </c>
      <c r="E511" s="35" t="s">
        <v>446</v>
      </c>
      <c r="F511" s="35" t="s">
        <v>781</v>
      </c>
      <c r="G511" s="35" t="s">
        <v>783</v>
      </c>
      <c r="H511" s="35">
        <v>0</v>
      </c>
      <c r="I511" s="36" t="s">
        <v>787</v>
      </c>
      <c r="J511" s="37">
        <v>0</v>
      </c>
      <c r="K511" s="38">
        <v>0</v>
      </c>
      <c r="L511" s="37">
        <v>0</v>
      </c>
      <c r="M511" s="37">
        <v>0</v>
      </c>
      <c r="N511" s="37">
        <f t="shared" si="29"/>
        <v>0</v>
      </c>
      <c r="O511" s="39">
        <f t="shared" si="30"/>
        <v>0</v>
      </c>
      <c r="P511" s="10">
        <f t="shared" si="31"/>
        <v>0</v>
      </c>
      <c r="Q511" s="40">
        <v>0</v>
      </c>
      <c r="R511" s="10">
        <f t="shared" si="32"/>
        <v>0</v>
      </c>
    </row>
    <row r="512" spans="1:18" ht="15" hidden="1" x14ac:dyDescent="0.2">
      <c r="A512" s="32">
        <v>504</v>
      </c>
      <c r="B512" s="33">
        <v>101010310</v>
      </c>
      <c r="C512" s="34" t="s">
        <v>356</v>
      </c>
      <c r="D512" s="35" t="s">
        <v>357</v>
      </c>
      <c r="E512" s="35" t="s">
        <v>446</v>
      </c>
      <c r="F512" s="35" t="s">
        <v>781</v>
      </c>
      <c r="G512" s="35" t="s">
        <v>783</v>
      </c>
      <c r="H512" s="35">
        <v>0</v>
      </c>
      <c r="I512" s="36" t="s">
        <v>788</v>
      </c>
      <c r="J512" s="37">
        <v>0</v>
      </c>
      <c r="K512" s="38">
        <v>0</v>
      </c>
      <c r="L512" s="37">
        <v>0</v>
      </c>
      <c r="M512" s="37">
        <v>0</v>
      </c>
      <c r="N512" s="37">
        <f t="shared" si="29"/>
        <v>0</v>
      </c>
      <c r="O512" s="39">
        <f t="shared" si="30"/>
        <v>0</v>
      </c>
      <c r="P512" s="10">
        <f t="shared" si="31"/>
        <v>0</v>
      </c>
      <c r="Q512" s="40">
        <v>0</v>
      </c>
      <c r="R512" s="10">
        <f t="shared" si="32"/>
        <v>0</v>
      </c>
    </row>
    <row r="513" spans="1:18" ht="15" hidden="1" x14ac:dyDescent="0.2">
      <c r="A513" s="32">
        <v>505</v>
      </c>
      <c r="B513" s="33">
        <v>101010311</v>
      </c>
      <c r="C513" s="34" t="s">
        <v>356</v>
      </c>
      <c r="D513" s="35" t="s">
        <v>357</v>
      </c>
      <c r="E513" s="35" t="s">
        <v>446</v>
      </c>
      <c r="F513" s="35" t="s">
        <v>781</v>
      </c>
      <c r="G513" s="35" t="s">
        <v>783</v>
      </c>
      <c r="H513" s="35">
        <v>0</v>
      </c>
      <c r="I513" s="36" t="s">
        <v>6</v>
      </c>
      <c r="J513" s="37">
        <v>89099.5</v>
      </c>
      <c r="K513" s="38">
        <v>0</v>
      </c>
      <c r="L513" s="37">
        <v>2152744</v>
      </c>
      <c r="M513" s="37">
        <v>2198296.81</v>
      </c>
      <c r="N513" s="37">
        <f t="shared" si="29"/>
        <v>43546.689999999944</v>
      </c>
      <c r="O513" s="39">
        <f t="shared" si="30"/>
        <v>0</v>
      </c>
      <c r="P513" s="10">
        <f t="shared" si="31"/>
        <v>43546.689999999944</v>
      </c>
      <c r="Q513" s="40">
        <v>0</v>
      </c>
      <c r="R513" s="10">
        <f t="shared" si="32"/>
        <v>43546.689999999944</v>
      </c>
    </row>
    <row r="514" spans="1:18" ht="15" hidden="1" x14ac:dyDescent="0.2">
      <c r="A514" s="32">
        <v>506</v>
      </c>
      <c r="B514" s="33">
        <v>101010312</v>
      </c>
      <c r="C514" s="34" t="s">
        <v>356</v>
      </c>
      <c r="D514" s="35" t="s">
        <v>357</v>
      </c>
      <c r="E514" s="35" t="s">
        <v>446</v>
      </c>
      <c r="F514" s="35" t="s">
        <v>781</v>
      </c>
      <c r="G514" s="35" t="s">
        <v>783</v>
      </c>
      <c r="H514" s="35">
        <v>0</v>
      </c>
      <c r="I514" s="36" t="s">
        <v>7</v>
      </c>
      <c r="J514" s="37">
        <v>1000</v>
      </c>
      <c r="K514" s="38">
        <v>0</v>
      </c>
      <c r="L514" s="37">
        <v>41959021.68</v>
      </c>
      <c r="M514" s="37">
        <v>41660289.390000001</v>
      </c>
      <c r="N514" s="37">
        <f t="shared" si="29"/>
        <v>299732.28999999911</v>
      </c>
      <c r="O514" s="39">
        <f t="shared" si="30"/>
        <v>0</v>
      </c>
      <c r="P514" s="10">
        <f t="shared" si="31"/>
        <v>299732.28999999911</v>
      </c>
      <c r="Q514" s="40">
        <v>0</v>
      </c>
      <c r="R514" s="10">
        <f t="shared" si="32"/>
        <v>299732.28999999911</v>
      </c>
    </row>
    <row r="515" spans="1:18" ht="15" x14ac:dyDescent="0.2">
      <c r="A515" s="32">
        <v>507</v>
      </c>
      <c r="B515" s="33">
        <v>101010501</v>
      </c>
      <c r="C515" s="34" t="s">
        <v>356</v>
      </c>
      <c r="D515" s="35" t="s">
        <v>357</v>
      </c>
      <c r="E515" s="35" t="s">
        <v>446</v>
      </c>
      <c r="F515" s="35" t="s">
        <v>600</v>
      </c>
      <c r="G515" s="35" t="s">
        <v>789</v>
      </c>
      <c r="H515" s="35">
        <v>0</v>
      </c>
      <c r="I515" s="36" t="s">
        <v>790</v>
      </c>
      <c r="J515" s="37">
        <v>426005.24</v>
      </c>
      <c r="K515" s="38">
        <v>0</v>
      </c>
      <c r="L515" s="37">
        <v>523379.9</v>
      </c>
      <c r="M515" s="37">
        <v>426005.24</v>
      </c>
      <c r="N515" s="37">
        <f t="shared" si="29"/>
        <v>523379.9</v>
      </c>
      <c r="O515" s="39">
        <f t="shared" si="30"/>
        <v>0</v>
      </c>
      <c r="P515" s="10">
        <f t="shared" si="31"/>
        <v>523379.9</v>
      </c>
      <c r="Q515" s="40">
        <v>0</v>
      </c>
      <c r="R515" s="10">
        <f t="shared" si="32"/>
        <v>523379.9</v>
      </c>
    </row>
    <row r="516" spans="1:18" ht="15" x14ac:dyDescent="0.2">
      <c r="A516" s="32">
        <v>508</v>
      </c>
      <c r="B516" s="33">
        <v>101010502</v>
      </c>
      <c r="C516" s="34" t="s">
        <v>356</v>
      </c>
      <c r="D516" s="35" t="s">
        <v>357</v>
      </c>
      <c r="E516" s="35" t="s">
        <v>446</v>
      </c>
      <c r="F516" s="35" t="s">
        <v>600</v>
      </c>
      <c r="G516" s="35" t="s">
        <v>789</v>
      </c>
      <c r="H516" s="35">
        <v>0</v>
      </c>
      <c r="I516" s="36" t="s">
        <v>791</v>
      </c>
      <c r="J516" s="37">
        <v>0</v>
      </c>
      <c r="K516" s="38">
        <v>0</v>
      </c>
      <c r="L516" s="37">
        <v>0</v>
      </c>
      <c r="M516" s="37">
        <v>0</v>
      </c>
      <c r="N516" s="37">
        <f t="shared" si="29"/>
        <v>0</v>
      </c>
      <c r="O516" s="39">
        <f t="shared" si="30"/>
        <v>0</v>
      </c>
      <c r="P516" s="10">
        <f t="shared" si="31"/>
        <v>0</v>
      </c>
      <c r="Q516" s="40">
        <v>0</v>
      </c>
      <c r="R516" s="10">
        <f t="shared" si="32"/>
        <v>0</v>
      </c>
    </row>
    <row r="517" spans="1:18" ht="15" x14ac:dyDescent="0.2">
      <c r="A517" s="32">
        <v>509</v>
      </c>
      <c r="B517" s="33">
        <v>101010503</v>
      </c>
      <c r="C517" s="34" t="s">
        <v>356</v>
      </c>
      <c r="D517" s="35" t="s">
        <v>357</v>
      </c>
      <c r="E517" s="35" t="s">
        <v>446</v>
      </c>
      <c r="F517" s="35" t="s">
        <v>600</v>
      </c>
      <c r="G517" s="35" t="s">
        <v>789</v>
      </c>
      <c r="H517" s="35">
        <v>0</v>
      </c>
      <c r="I517" s="36" t="s">
        <v>792</v>
      </c>
      <c r="J517" s="37">
        <v>416134.73</v>
      </c>
      <c r="K517" s="38">
        <v>0</v>
      </c>
      <c r="L517" s="37">
        <v>319737.57</v>
      </c>
      <c r="M517" s="37">
        <v>416134.73</v>
      </c>
      <c r="N517" s="37">
        <f t="shared" si="29"/>
        <v>319737.57000000007</v>
      </c>
      <c r="O517" s="39">
        <f t="shared" si="30"/>
        <v>0</v>
      </c>
      <c r="P517" s="10">
        <f t="shared" si="31"/>
        <v>319737.57000000007</v>
      </c>
      <c r="Q517" s="40">
        <v>0</v>
      </c>
      <c r="R517" s="10">
        <f t="shared" si="32"/>
        <v>319737.57000000007</v>
      </c>
    </row>
    <row r="518" spans="1:18" ht="15" x14ac:dyDescent="0.2">
      <c r="A518" s="32">
        <v>510</v>
      </c>
      <c r="B518" s="33">
        <v>101010504</v>
      </c>
      <c r="C518" s="34" t="s">
        <v>356</v>
      </c>
      <c r="D518" s="35" t="s">
        <v>357</v>
      </c>
      <c r="E518" s="35" t="s">
        <v>446</v>
      </c>
      <c r="F518" s="35" t="s">
        <v>600</v>
      </c>
      <c r="G518" s="35" t="s">
        <v>789</v>
      </c>
      <c r="H518" s="35">
        <v>0</v>
      </c>
      <c r="I518" s="36" t="s">
        <v>793</v>
      </c>
      <c r="J518" s="37">
        <v>0</v>
      </c>
      <c r="K518" s="38">
        <v>0</v>
      </c>
      <c r="L518" s="37">
        <v>0</v>
      </c>
      <c r="M518" s="37">
        <v>0</v>
      </c>
      <c r="N518" s="37">
        <f t="shared" si="29"/>
        <v>0</v>
      </c>
      <c r="O518" s="39">
        <f t="shared" si="30"/>
        <v>0</v>
      </c>
      <c r="P518" s="10">
        <f t="shared" si="31"/>
        <v>0</v>
      </c>
      <c r="Q518" s="40">
        <v>0</v>
      </c>
      <c r="R518" s="10">
        <f t="shared" si="32"/>
        <v>0</v>
      </c>
    </row>
    <row r="519" spans="1:18" ht="15" x14ac:dyDescent="0.2">
      <c r="A519" s="32">
        <v>511</v>
      </c>
      <c r="B519" s="33">
        <v>101010505</v>
      </c>
      <c r="C519" s="34" t="s">
        <v>356</v>
      </c>
      <c r="D519" s="35" t="s">
        <v>357</v>
      </c>
      <c r="E519" s="35" t="s">
        <v>446</v>
      </c>
      <c r="F519" s="35" t="s">
        <v>600</v>
      </c>
      <c r="G519" s="35" t="s">
        <v>789</v>
      </c>
      <c r="H519" s="35">
        <v>0</v>
      </c>
      <c r="I519" s="36" t="s">
        <v>794</v>
      </c>
      <c r="J519" s="37">
        <v>5300.95</v>
      </c>
      <c r="K519" s="38">
        <v>0</v>
      </c>
      <c r="L519" s="37">
        <v>6508.72</v>
      </c>
      <c r="M519" s="37">
        <v>5300.95</v>
      </c>
      <c r="N519" s="37">
        <f t="shared" ref="N519:N582" si="33">IF((J519+L519)-(K519+M519)&lt;0,0,(J519+L519)-(K519+M519))</f>
        <v>6508.72</v>
      </c>
      <c r="O519" s="39">
        <f t="shared" ref="O519:O582" si="34">-IF((J519+L519)-(K519+M519)&lt;0,(J519+L519)-(K519+M519),0)</f>
        <v>0</v>
      </c>
      <c r="P519" s="10">
        <f t="shared" ref="P519:P582" si="35">N519-O519</f>
        <v>6508.72</v>
      </c>
      <c r="Q519" s="40">
        <v>0</v>
      </c>
      <c r="R519" s="10">
        <f t="shared" ref="R519:R582" si="36">P519-Q519</f>
        <v>6508.72</v>
      </c>
    </row>
    <row r="520" spans="1:18" ht="15" x14ac:dyDescent="0.2">
      <c r="A520" s="32">
        <v>512</v>
      </c>
      <c r="B520" s="33">
        <v>101010506</v>
      </c>
      <c r="C520" s="34" t="s">
        <v>356</v>
      </c>
      <c r="D520" s="35" t="s">
        <v>357</v>
      </c>
      <c r="E520" s="35" t="s">
        <v>446</v>
      </c>
      <c r="F520" s="35" t="s">
        <v>600</v>
      </c>
      <c r="G520" s="35" t="s">
        <v>789</v>
      </c>
      <c r="H520" s="35">
        <v>0</v>
      </c>
      <c r="I520" s="36" t="s">
        <v>795</v>
      </c>
      <c r="J520" s="37">
        <v>0</v>
      </c>
      <c r="K520" s="38">
        <v>0</v>
      </c>
      <c r="L520" s="37">
        <v>4165.16</v>
      </c>
      <c r="M520" s="37">
        <v>0</v>
      </c>
      <c r="N520" s="37">
        <f t="shared" si="33"/>
        <v>4165.16</v>
      </c>
      <c r="O520" s="39">
        <f t="shared" si="34"/>
        <v>0</v>
      </c>
      <c r="P520" s="10">
        <f t="shared" si="35"/>
        <v>4165.16</v>
      </c>
      <c r="Q520" s="40">
        <v>0</v>
      </c>
      <c r="R520" s="10">
        <f t="shared" si="36"/>
        <v>4165.16</v>
      </c>
    </row>
    <row r="521" spans="1:18" ht="15" x14ac:dyDescent="0.2">
      <c r="A521" s="32">
        <v>513</v>
      </c>
      <c r="B521" s="33">
        <v>101010507</v>
      </c>
      <c r="C521" s="34" t="s">
        <v>356</v>
      </c>
      <c r="D521" s="35" t="s">
        <v>357</v>
      </c>
      <c r="E521" s="35" t="s">
        <v>446</v>
      </c>
      <c r="F521" s="35" t="s">
        <v>600</v>
      </c>
      <c r="G521" s="35" t="s">
        <v>789</v>
      </c>
      <c r="H521" s="35">
        <v>0</v>
      </c>
      <c r="I521" s="36" t="s">
        <v>796</v>
      </c>
      <c r="J521" s="37">
        <v>0</v>
      </c>
      <c r="K521" s="38">
        <v>0</v>
      </c>
      <c r="L521" s="37">
        <v>0</v>
      </c>
      <c r="M521" s="37">
        <v>0</v>
      </c>
      <c r="N521" s="37">
        <f t="shared" si="33"/>
        <v>0</v>
      </c>
      <c r="O521" s="39">
        <f t="shared" si="34"/>
        <v>0</v>
      </c>
      <c r="P521" s="10">
        <f t="shared" si="35"/>
        <v>0</v>
      </c>
      <c r="Q521" s="40">
        <v>0</v>
      </c>
      <c r="R521" s="10">
        <f t="shared" si="36"/>
        <v>0</v>
      </c>
    </row>
    <row r="522" spans="1:18" ht="15" x14ac:dyDescent="0.2">
      <c r="A522" s="32">
        <v>514</v>
      </c>
      <c r="B522" s="33">
        <v>101010508</v>
      </c>
      <c r="C522" s="34" t="s">
        <v>356</v>
      </c>
      <c r="D522" s="35" t="s">
        <v>357</v>
      </c>
      <c r="E522" s="35" t="s">
        <v>446</v>
      </c>
      <c r="F522" s="35" t="s">
        <v>600</v>
      </c>
      <c r="G522" s="35" t="s">
        <v>789</v>
      </c>
      <c r="H522" s="35">
        <v>0</v>
      </c>
      <c r="I522" s="36" t="s">
        <v>797</v>
      </c>
      <c r="J522" s="37">
        <v>122106.37</v>
      </c>
      <c r="K522" s="38">
        <v>0</v>
      </c>
      <c r="L522" s="37">
        <v>80656.850000000006</v>
      </c>
      <c r="M522" s="37">
        <v>122106.37</v>
      </c>
      <c r="N522" s="37">
        <f t="shared" si="33"/>
        <v>80656.850000000006</v>
      </c>
      <c r="O522" s="39">
        <f t="shared" si="34"/>
        <v>0</v>
      </c>
      <c r="P522" s="10">
        <f t="shared" si="35"/>
        <v>80656.850000000006</v>
      </c>
      <c r="Q522" s="40">
        <v>0</v>
      </c>
      <c r="R522" s="10">
        <f t="shared" si="36"/>
        <v>80656.850000000006</v>
      </c>
    </row>
    <row r="523" spans="1:18" ht="15" x14ac:dyDescent="0.2">
      <c r="A523" s="32">
        <v>515</v>
      </c>
      <c r="B523" s="33">
        <v>101010509</v>
      </c>
      <c r="C523" s="34" t="s">
        <v>356</v>
      </c>
      <c r="D523" s="35" t="s">
        <v>357</v>
      </c>
      <c r="E523" s="35" t="s">
        <v>446</v>
      </c>
      <c r="F523" s="35" t="s">
        <v>600</v>
      </c>
      <c r="G523" s="35" t="s">
        <v>789</v>
      </c>
      <c r="H523" s="35">
        <v>0</v>
      </c>
      <c r="I523" s="36" t="s">
        <v>798</v>
      </c>
      <c r="J523" s="37">
        <v>80092.960000000006</v>
      </c>
      <c r="K523" s="38">
        <v>0</v>
      </c>
      <c r="L523" s="37">
        <v>47085.04</v>
      </c>
      <c r="M523" s="37">
        <v>80092.960000000006</v>
      </c>
      <c r="N523" s="37">
        <f t="shared" si="33"/>
        <v>47085.039999999994</v>
      </c>
      <c r="O523" s="39">
        <f t="shared" si="34"/>
        <v>0</v>
      </c>
      <c r="P523" s="10">
        <f t="shared" si="35"/>
        <v>47085.039999999994</v>
      </c>
      <c r="Q523" s="40">
        <v>0</v>
      </c>
      <c r="R523" s="10">
        <f t="shared" si="36"/>
        <v>47085.039999999994</v>
      </c>
    </row>
    <row r="524" spans="1:18" ht="15" x14ac:dyDescent="0.2">
      <c r="A524" s="32">
        <v>516</v>
      </c>
      <c r="B524" s="33">
        <v>101010511</v>
      </c>
      <c r="C524" s="34" t="s">
        <v>356</v>
      </c>
      <c r="D524" s="35" t="s">
        <v>357</v>
      </c>
      <c r="E524" s="35" t="s">
        <v>446</v>
      </c>
      <c r="F524" s="35" t="s">
        <v>600</v>
      </c>
      <c r="G524" s="35" t="s">
        <v>789</v>
      </c>
      <c r="H524" s="35">
        <v>0</v>
      </c>
      <c r="I524" s="36" t="s">
        <v>799</v>
      </c>
      <c r="J524" s="37">
        <v>601.46</v>
      </c>
      <c r="K524" s="38">
        <v>0</v>
      </c>
      <c r="L524" s="37">
        <v>0</v>
      </c>
      <c r="M524" s="37">
        <v>601.46</v>
      </c>
      <c r="N524" s="37">
        <f t="shared" si="33"/>
        <v>0</v>
      </c>
      <c r="O524" s="39">
        <f t="shared" si="34"/>
        <v>0</v>
      </c>
      <c r="P524" s="10">
        <f t="shared" si="35"/>
        <v>0</v>
      </c>
      <c r="Q524" s="40">
        <v>0</v>
      </c>
      <c r="R524" s="10">
        <f t="shared" si="36"/>
        <v>0</v>
      </c>
    </row>
    <row r="525" spans="1:18" ht="15" x14ac:dyDescent="0.2">
      <c r="A525" s="32">
        <v>517</v>
      </c>
      <c r="B525" s="33">
        <v>101010512</v>
      </c>
      <c r="C525" s="34" t="s">
        <v>356</v>
      </c>
      <c r="D525" s="35" t="s">
        <v>357</v>
      </c>
      <c r="E525" s="35" t="s">
        <v>446</v>
      </c>
      <c r="F525" s="35" t="s">
        <v>600</v>
      </c>
      <c r="G525" s="35" t="s">
        <v>789</v>
      </c>
      <c r="H525" s="35">
        <v>0</v>
      </c>
      <c r="I525" s="36" t="s">
        <v>800</v>
      </c>
      <c r="J525" s="37">
        <v>0</v>
      </c>
      <c r="K525" s="38">
        <v>0</v>
      </c>
      <c r="L525" s="37">
        <v>0</v>
      </c>
      <c r="M525" s="37">
        <v>0</v>
      </c>
      <c r="N525" s="37">
        <f t="shared" si="33"/>
        <v>0</v>
      </c>
      <c r="O525" s="39">
        <f t="shared" si="34"/>
        <v>0</v>
      </c>
      <c r="P525" s="10">
        <f t="shared" si="35"/>
        <v>0</v>
      </c>
      <c r="Q525" s="40">
        <v>0</v>
      </c>
      <c r="R525" s="10">
        <f t="shared" si="36"/>
        <v>0</v>
      </c>
    </row>
    <row r="526" spans="1:18" ht="15" x14ac:dyDescent="0.2">
      <c r="A526" s="32">
        <v>518</v>
      </c>
      <c r="B526" s="33">
        <v>101010513</v>
      </c>
      <c r="C526" s="34" t="s">
        <v>356</v>
      </c>
      <c r="D526" s="35" t="s">
        <v>357</v>
      </c>
      <c r="E526" s="35" t="s">
        <v>446</v>
      </c>
      <c r="F526" s="35" t="s">
        <v>600</v>
      </c>
      <c r="G526" s="35" t="s">
        <v>789</v>
      </c>
      <c r="H526" s="35">
        <v>0</v>
      </c>
      <c r="I526" s="36" t="s">
        <v>801</v>
      </c>
      <c r="J526" s="37">
        <v>15998.92</v>
      </c>
      <c r="K526" s="38">
        <v>0</v>
      </c>
      <c r="L526" s="37">
        <v>19423.36</v>
      </c>
      <c r="M526" s="37">
        <v>15998.92</v>
      </c>
      <c r="N526" s="37">
        <f t="shared" si="33"/>
        <v>19423.36</v>
      </c>
      <c r="O526" s="39">
        <f t="shared" si="34"/>
        <v>0</v>
      </c>
      <c r="P526" s="10">
        <f t="shared" si="35"/>
        <v>19423.36</v>
      </c>
      <c r="Q526" s="40">
        <v>0</v>
      </c>
      <c r="R526" s="10">
        <f t="shared" si="36"/>
        <v>19423.36</v>
      </c>
    </row>
    <row r="527" spans="1:18" ht="15" x14ac:dyDescent="0.2">
      <c r="A527" s="32">
        <v>519</v>
      </c>
      <c r="B527" s="33">
        <v>101010514</v>
      </c>
      <c r="C527" s="34" t="s">
        <v>356</v>
      </c>
      <c r="D527" s="35" t="s">
        <v>357</v>
      </c>
      <c r="E527" s="35" t="s">
        <v>446</v>
      </c>
      <c r="F527" s="35" t="s">
        <v>600</v>
      </c>
      <c r="G527" s="35" t="s">
        <v>789</v>
      </c>
      <c r="H527" s="35">
        <v>0</v>
      </c>
      <c r="I527" s="36" t="s">
        <v>802</v>
      </c>
      <c r="J527" s="37">
        <v>177060.91</v>
      </c>
      <c r="K527" s="38">
        <v>0</v>
      </c>
      <c r="L527" s="37">
        <v>0</v>
      </c>
      <c r="M527" s="37">
        <v>177060.91</v>
      </c>
      <c r="N527" s="37">
        <f t="shared" si="33"/>
        <v>0</v>
      </c>
      <c r="O527" s="39">
        <f t="shared" si="34"/>
        <v>0</v>
      </c>
      <c r="P527" s="10">
        <f t="shared" si="35"/>
        <v>0</v>
      </c>
      <c r="Q527" s="40">
        <v>0</v>
      </c>
      <c r="R527" s="10">
        <f t="shared" si="36"/>
        <v>0</v>
      </c>
    </row>
    <row r="528" spans="1:18" ht="15" x14ac:dyDescent="0.2">
      <c r="A528" s="32">
        <v>520</v>
      </c>
      <c r="B528" s="33">
        <v>101010515</v>
      </c>
      <c r="C528" s="34" t="s">
        <v>356</v>
      </c>
      <c r="D528" s="35" t="s">
        <v>357</v>
      </c>
      <c r="E528" s="35" t="s">
        <v>446</v>
      </c>
      <c r="F528" s="35" t="s">
        <v>600</v>
      </c>
      <c r="G528" s="35" t="s">
        <v>789</v>
      </c>
      <c r="H528" s="35">
        <v>0</v>
      </c>
      <c r="I528" s="36" t="s">
        <v>803</v>
      </c>
      <c r="J528" s="37">
        <v>21186.93</v>
      </c>
      <c r="K528" s="38">
        <v>0</v>
      </c>
      <c r="L528" s="37">
        <v>0</v>
      </c>
      <c r="M528" s="37">
        <v>21186.93</v>
      </c>
      <c r="N528" s="37">
        <f t="shared" si="33"/>
        <v>0</v>
      </c>
      <c r="O528" s="39">
        <f t="shared" si="34"/>
        <v>0</v>
      </c>
      <c r="P528" s="10">
        <f t="shared" si="35"/>
        <v>0</v>
      </c>
      <c r="Q528" s="40">
        <v>0</v>
      </c>
      <c r="R528" s="10">
        <f t="shared" si="36"/>
        <v>0</v>
      </c>
    </row>
    <row r="529" spans="1:18" ht="15" x14ac:dyDescent="0.2">
      <c r="A529" s="32">
        <v>521</v>
      </c>
      <c r="B529" s="33">
        <v>101010516</v>
      </c>
      <c r="C529" s="34" t="s">
        <v>356</v>
      </c>
      <c r="D529" s="35" t="s">
        <v>357</v>
      </c>
      <c r="E529" s="35" t="s">
        <v>446</v>
      </c>
      <c r="F529" s="35" t="s">
        <v>600</v>
      </c>
      <c r="G529" s="35" t="s">
        <v>789</v>
      </c>
      <c r="H529" s="35">
        <v>0</v>
      </c>
      <c r="I529" s="36" t="s">
        <v>804</v>
      </c>
      <c r="J529" s="37">
        <v>55222.340000000004</v>
      </c>
      <c r="K529" s="38">
        <v>0</v>
      </c>
      <c r="L529" s="37">
        <v>58393.62</v>
      </c>
      <c r="M529" s="37">
        <v>55222.340000000004</v>
      </c>
      <c r="N529" s="37">
        <f t="shared" si="33"/>
        <v>58393.62</v>
      </c>
      <c r="O529" s="39">
        <f t="shared" si="34"/>
        <v>0</v>
      </c>
      <c r="P529" s="10">
        <f t="shared" si="35"/>
        <v>58393.62</v>
      </c>
      <c r="Q529" s="40">
        <v>0</v>
      </c>
      <c r="R529" s="10">
        <f t="shared" si="36"/>
        <v>58393.62</v>
      </c>
    </row>
    <row r="530" spans="1:18" ht="15" x14ac:dyDescent="0.2">
      <c r="A530" s="32">
        <v>522</v>
      </c>
      <c r="B530" s="33">
        <v>101010517</v>
      </c>
      <c r="C530" s="34" t="s">
        <v>356</v>
      </c>
      <c r="D530" s="35" t="s">
        <v>357</v>
      </c>
      <c r="E530" s="35" t="s">
        <v>446</v>
      </c>
      <c r="F530" s="35" t="s">
        <v>600</v>
      </c>
      <c r="G530" s="35" t="s">
        <v>789</v>
      </c>
      <c r="H530" s="35">
        <v>0</v>
      </c>
      <c r="I530" s="36" t="s">
        <v>805</v>
      </c>
      <c r="J530" s="37">
        <v>6632.3600000000006</v>
      </c>
      <c r="K530" s="38">
        <v>0</v>
      </c>
      <c r="L530" s="37">
        <v>0</v>
      </c>
      <c r="M530" s="37">
        <v>6632.3600000000006</v>
      </c>
      <c r="N530" s="37">
        <f t="shared" si="33"/>
        <v>0</v>
      </c>
      <c r="O530" s="39">
        <f t="shared" si="34"/>
        <v>0</v>
      </c>
      <c r="P530" s="10">
        <f t="shared" si="35"/>
        <v>0</v>
      </c>
      <c r="Q530" s="40">
        <v>0</v>
      </c>
      <c r="R530" s="10">
        <f t="shared" si="36"/>
        <v>0</v>
      </c>
    </row>
    <row r="531" spans="1:18" ht="15" x14ac:dyDescent="0.2">
      <c r="A531" s="32">
        <v>523</v>
      </c>
      <c r="B531" s="33">
        <v>101010518</v>
      </c>
      <c r="C531" s="34" t="s">
        <v>356</v>
      </c>
      <c r="D531" s="35" t="s">
        <v>357</v>
      </c>
      <c r="E531" s="35" t="s">
        <v>446</v>
      </c>
      <c r="F531" s="35" t="s">
        <v>600</v>
      </c>
      <c r="G531" s="35" t="s">
        <v>789</v>
      </c>
      <c r="H531" s="35">
        <v>0</v>
      </c>
      <c r="I531" s="36" t="s">
        <v>806</v>
      </c>
      <c r="J531" s="37">
        <v>70802</v>
      </c>
      <c r="K531" s="38">
        <v>0</v>
      </c>
      <c r="L531" s="37">
        <v>0</v>
      </c>
      <c r="M531" s="37">
        <v>70802</v>
      </c>
      <c r="N531" s="37">
        <f t="shared" si="33"/>
        <v>0</v>
      </c>
      <c r="O531" s="39">
        <f t="shared" si="34"/>
        <v>0</v>
      </c>
      <c r="P531" s="10">
        <f t="shared" si="35"/>
        <v>0</v>
      </c>
      <c r="Q531" s="40">
        <v>0</v>
      </c>
      <c r="R531" s="10">
        <f t="shared" si="36"/>
        <v>0</v>
      </c>
    </row>
    <row r="532" spans="1:18" ht="15" x14ac:dyDescent="0.2">
      <c r="A532" s="32">
        <v>524</v>
      </c>
      <c r="B532" s="33">
        <v>101010519</v>
      </c>
      <c r="C532" s="34" t="s">
        <v>356</v>
      </c>
      <c r="D532" s="35" t="s">
        <v>357</v>
      </c>
      <c r="E532" s="35" t="s">
        <v>446</v>
      </c>
      <c r="F532" s="35" t="s">
        <v>600</v>
      </c>
      <c r="G532" s="35" t="s">
        <v>789</v>
      </c>
      <c r="H532" s="35">
        <v>0</v>
      </c>
      <c r="I532" s="36" t="s">
        <v>807</v>
      </c>
      <c r="J532" s="37">
        <v>64902</v>
      </c>
      <c r="K532" s="38">
        <v>0</v>
      </c>
      <c r="L532" s="37">
        <v>53691</v>
      </c>
      <c r="M532" s="37">
        <v>64902</v>
      </c>
      <c r="N532" s="37">
        <f t="shared" si="33"/>
        <v>53691</v>
      </c>
      <c r="O532" s="39">
        <f t="shared" si="34"/>
        <v>0</v>
      </c>
      <c r="P532" s="10">
        <f t="shared" si="35"/>
        <v>53691</v>
      </c>
      <c r="Q532" s="40">
        <v>0</v>
      </c>
      <c r="R532" s="10">
        <f t="shared" si="36"/>
        <v>53691</v>
      </c>
    </row>
    <row r="533" spans="1:18" ht="15" x14ac:dyDescent="0.2">
      <c r="A533" s="32">
        <v>525</v>
      </c>
      <c r="B533" s="33">
        <v>101010520</v>
      </c>
      <c r="C533" s="34" t="s">
        <v>356</v>
      </c>
      <c r="D533" s="35" t="s">
        <v>357</v>
      </c>
      <c r="E533" s="35" t="s">
        <v>446</v>
      </c>
      <c r="F533" s="35" t="s">
        <v>600</v>
      </c>
      <c r="G533" s="35" t="s">
        <v>789</v>
      </c>
      <c r="H533" s="35">
        <v>0</v>
      </c>
      <c r="I533" s="36" t="s">
        <v>808</v>
      </c>
      <c r="J533" s="37">
        <v>0</v>
      </c>
      <c r="K533" s="38">
        <v>0</v>
      </c>
      <c r="L533" s="37">
        <v>6004.93</v>
      </c>
      <c r="M533" s="37">
        <v>0</v>
      </c>
      <c r="N533" s="37">
        <f t="shared" si="33"/>
        <v>6004.93</v>
      </c>
      <c r="O533" s="39">
        <f t="shared" si="34"/>
        <v>0</v>
      </c>
      <c r="P533" s="10">
        <f t="shared" si="35"/>
        <v>6004.93</v>
      </c>
      <c r="Q533" s="40">
        <v>0</v>
      </c>
      <c r="R533" s="10">
        <f t="shared" si="36"/>
        <v>6004.93</v>
      </c>
    </row>
    <row r="534" spans="1:18" ht="15" x14ac:dyDescent="0.2">
      <c r="A534" s="32">
        <v>526</v>
      </c>
      <c r="B534" s="33">
        <v>101010521</v>
      </c>
      <c r="C534" s="34" t="s">
        <v>356</v>
      </c>
      <c r="D534" s="35" t="s">
        <v>357</v>
      </c>
      <c r="E534" s="35" t="s">
        <v>446</v>
      </c>
      <c r="F534" s="35" t="s">
        <v>600</v>
      </c>
      <c r="G534" s="35" t="s">
        <v>789</v>
      </c>
      <c r="H534" s="35">
        <v>0</v>
      </c>
      <c r="I534" s="36" t="s">
        <v>809</v>
      </c>
      <c r="J534" s="37">
        <v>0</v>
      </c>
      <c r="K534" s="38">
        <v>0</v>
      </c>
      <c r="L534" s="37">
        <v>17155.580000000002</v>
      </c>
      <c r="M534" s="37">
        <v>0</v>
      </c>
      <c r="N534" s="37">
        <f t="shared" si="33"/>
        <v>17155.580000000002</v>
      </c>
      <c r="O534" s="39">
        <f t="shared" si="34"/>
        <v>0</v>
      </c>
      <c r="P534" s="10">
        <f t="shared" si="35"/>
        <v>17155.580000000002</v>
      </c>
      <c r="Q534" s="40">
        <v>0</v>
      </c>
      <c r="R534" s="10">
        <f t="shared" si="36"/>
        <v>17155.580000000002</v>
      </c>
    </row>
    <row r="535" spans="1:18" ht="15" x14ac:dyDescent="0.2">
      <c r="A535" s="32">
        <v>527</v>
      </c>
      <c r="B535" s="33">
        <v>101010522</v>
      </c>
      <c r="C535" s="34" t="s">
        <v>356</v>
      </c>
      <c r="D535" s="35" t="s">
        <v>357</v>
      </c>
      <c r="E535" s="35" t="s">
        <v>446</v>
      </c>
      <c r="F535" s="35" t="s">
        <v>600</v>
      </c>
      <c r="G535" s="35" t="s">
        <v>789</v>
      </c>
      <c r="H535" s="35">
        <v>0</v>
      </c>
      <c r="I535" s="36" t="s">
        <v>810</v>
      </c>
      <c r="J535" s="37">
        <v>0</v>
      </c>
      <c r="K535" s="38">
        <v>0</v>
      </c>
      <c r="L535" s="37">
        <v>245492.19</v>
      </c>
      <c r="M535" s="37">
        <v>0</v>
      </c>
      <c r="N535" s="37">
        <f t="shared" si="33"/>
        <v>245492.19</v>
      </c>
      <c r="O535" s="39">
        <f t="shared" si="34"/>
        <v>0</v>
      </c>
      <c r="P535" s="10">
        <f t="shared" si="35"/>
        <v>245492.19</v>
      </c>
      <c r="Q535" s="40">
        <v>0</v>
      </c>
      <c r="R535" s="10">
        <f t="shared" si="36"/>
        <v>245492.19</v>
      </c>
    </row>
    <row r="536" spans="1:18" x14ac:dyDescent="0.2">
      <c r="A536" s="32">
        <v>528</v>
      </c>
      <c r="B536" s="50">
        <v>101010523</v>
      </c>
      <c r="C536" s="34" t="s">
        <v>356</v>
      </c>
      <c r="D536" s="35" t="s">
        <v>357</v>
      </c>
      <c r="E536" s="35" t="s">
        <v>446</v>
      </c>
      <c r="F536" s="35" t="s">
        <v>600</v>
      </c>
      <c r="G536" s="35" t="s">
        <v>789</v>
      </c>
      <c r="H536" s="35">
        <v>0</v>
      </c>
      <c r="I536" s="41" t="s">
        <v>811</v>
      </c>
      <c r="J536" s="44">
        <v>0</v>
      </c>
      <c r="K536" s="45">
        <v>0</v>
      </c>
      <c r="L536" s="37">
        <v>0</v>
      </c>
      <c r="M536" s="37">
        <v>0</v>
      </c>
      <c r="N536" s="37">
        <f t="shared" si="33"/>
        <v>0</v>
      </c>
      <c r="O536" s="39">
        <f t="shared" si="34"/>
        <v>0</v>
      </c>
      <c r="P536" s="10">
        <f t="shared" si="35"/>
        <v>0</v>
      </c>
      <c r="Q536" s="40">
        <v>0</v>
      </c>
      <c r="R536" s="10">
        <f t="shared" si="36"/>
        <v>0</v>
      </c>
    </row>
    <row r="537" spans="1:18" ht="15" hidden="1" x14ac:dyDescent="0.2">
      <c r="A537" s="32">
        <v>529</v>
      </c>
      <c r="B537" s="33">
        <v>101010601</v>
      </c>
      <c r="C537" s="34" t="s">
        <v>356</v>
      </c>
      <c r="D537" s="35" t="s">
        <v>357</v>
      </c>
      <c r="E537" s="35" t="s">
        <v>446</v>
      </c>
      <c r="F537" s="35" t="s">
        <v>599</v>
      </c>
      <c r="G537" s="35" t="s">
        <v>812</v>
      </c>
      <c r="H537" s="35">
        <v>0</v>
      </c>
      <c r="I537" s="36" t="s">
        <v>813</v>
      </c>
      <c r="J537" s="37">
        <v>0</v>
      </c>
      <c r="K537" s="38">
        <v>2.3999977111816406E-3</v>
      </c>
      <c r="L537" s="37">
        <v>0</v>
      </c>
      <c r="M537" s="37">
        <v>0</v>
      </c>
      <c r="N537" s="37">
        <f t="shared" si="33"/>
        <v>0</v>
      </c>
      <c r="O537" s="39">
        <f t="shared" si="34"/>
        <v>2.3999977111816406E-3</v>
      </c>
      <c r="P537" s="10">
        <f t="shared" si="35"/>
        <v>-2.3999977111816406E-3</v>
      </c>
      <c r="Q537" s="40">
        <v>0</v>
      </c>
      <c r="R537" s="10">
        <f t="shared" si="36"/>
        <v>-2.3999977111816406E-3</v>
      </c>
    </row>
    <row r="538" spans="1:18" ht="15" hidden="1" x14ac:dyDescent="0.2">
      <c r="A538" s="32">
        <v>530</v>
      </c>
      <c r="B538" s="33">
        <v>101010602</v>
      </c>
      <c r="C538" s="34" t="s">
        <v>356</v>
      </c>
      <c r="D538" s="35" t="s">
        <v>357</v>
      </c>
      <c r="E538" s="35" t="s">
        <v>446</v>
      </c>
      <c r="F538" s="35" t="s">
        <v>599</v>
      </c>
      <c r="G538" s="35" t="s">
        <v>812</v>
      </c>
      <c r="H538" s="35">
        <v>0</v>
      </c>
      <c r="I538" s="36" t="s">
        <v>814</v>
      </c>
      <c r="J538" s="37">
        <v>16549662.477800027</v>
      </c>
      <c r="K538" s="38">
        <v>0</v>
      </c>
      <c r="L538" s="37">
        <v>68559052.115570009</v>
      </c>
      <c r="M538" s="37">
        <v>73334820.205980003</v>
      </c>
      <c r="N538" s="37">
        <f t="shared" si="33"/>
        <v>11773894.387390032</v>
      </c>
      <c r="O538" s="39">
        <f t="shared" si="34"/>
        <v>0</v>
      </c>
      <c r="P538" s="10">
        <f t="shared" si="35"/>
        <v>11773894.387390032</v>
      </c>
      <c r="Q538" s="40">
        <v>0</v>
      </c>
      <c r="R538" s="10">
        <f t="shared" si="36"/>
        <v>11773894.387390032</v>
      </c>
    </row>
    <row r="539" spans="1:18" ht="15" hidden="1" x14ac:dyDescent="0.2">
      <c r="A539" s="32">
        <v>531</v>
      </c>
      <c r="B539" s="33">
        <v>101010604</v>
      </c>
      <c r="C539" s="34" t="s">
        <v>356</v>
      </c>
      <c r="D539" s="35" t="s">
        <v>357</v>
      </c>
      <c r="E539" s="35" t="s">
        <v>446</v>
      </c>
      <c r="F539" s="35" t="s">
        <v>599</v>
      </c>
      <c r="G539" s="35" t="s">
        <v>812</v>
      </c>
      <c r="H539" s="35">
        <v>0</v>
      </c>
      <c r="I539" s="36" t="s">
        <v>815</v>
      </c>
      <c r="J539" s="37">
        <v>1.5000000596046448E-3</v>
      </c>
      <c r="K539" s="38">
        <v>0</v>
      </c>
      <c r="L539" s="37">
        <v>0</v>
      </c>
      <c r="M539" s="37">
        <v>0</v>
      </c>
      <c r="N539" s="37">
        <f t="shared" si="33"/>
        <v>1.5000000596046448E-3</v>
      </c>
      <c r="O539" s="39">
        <f t="shared" si="34"/>
        <v>0</v>
      </c>
      <c r="P539" s="10">
        <f t="shared" si="35"/>
        <v>1.5000000596046448E-3</v>
      </c>
      <c r="Q539" s="40">
        <v>0</v>
      </c>
      <c r="R539" s="10">
        <f t="shared" si="36"/>
        <v>1.5000000596046448E-3</v>
      </c>
    </row>
    <row r="540" spans="1:18" ht="15" hidden="1" x14ac:dyDescent="0.2">
      <c r="A540" s="32">
        <v>532</v>
      </c>
      <c r="B540" s="33">
        <v>101010605</v>
      </c>
      <c r="C540" s="34" t="s">
        <v>356</v>
      </c>
      <c r="D540" s="35" t="s">
        <v>357</v>
      </c>
      <c r="E540" s="35" t="s">
        <v>446</v>
      </c>
      <c r="F540" s="35" t="s">
        <v>599</v>
      </c>
      <c r="G540" s="35" t="s">
        <v>812</v>
      </c>
      <c r="H540" s="35">
        <v>0</v>
      </c>
      <c r="I540" s="36" t="s">
        <v>816</v>
      </c>
      <c r="J540" s="37">
        <v>0</v>
      </c>
      <c r="K540" s="38">
        <v>3.9999999105930331E-4</v>
      </c>
      <c r="L540" s="37">
        <v>312408.72000000003</v>
      </c>
      <c r="M540" s="37">
        <v>0</v>
      </c>
      <c r="N540" s="37">
        <f t="shared" si="33"/>
        <v>312408.71960000001</v>
      </c>
      <c r="O540" s="39">
        <f t="shared" si="34"/>
        <v>0</v>
      </c>
      <c r="P540" s="10">
        <f t="shared" si="35"/>
        <v>312408.71960000001</v>
      </c>
      <c r="Q540" s="40">
        <v>0</v>
      </c>
      <c r="R540" s="10">
        <f t="shared" si="36"/>
        <v>312408.71960000001</v>
      </c>
    </row>
    <row r="541" spans="1:18" ht="15" hidden="1" x14ac:dyDescent="0.2">
      <c r="A541" s="32">
        <v>533</v>
      </c>
      <c r="B541" s="33">
        <v>101010606</v>
      </c>
      <c r="C541" s="34" t="s">
        <v>356</v>
      </c>
      <c r="D541" s="35" t="s">
        <v>357</v>
      </c>
      <c r="E541" s="35" t="s">
        <v>446</v>
      </c>
      <c r="F541" s="51" t="s">
        <v>599</v>
      </c>
      <c r="G541" s="51" t="s">
        <v>812</v>
      </c>
      <c r="H541" s="35">
        <v>0</v>
      </c>
      <c r="I541" s="36" t="s">
        <v>817</v>
      </c>
      <c r="J541" s="37">
        <v>0.14849999994039537</v>
      </c>
      <c r="K541" s="38">
        <v>0</v>
      </c>
      <c r="L541" s="37">
        <v>1709827.58317</v>
      </c>
      <c r="M541" s="37">
        <v>0</v>
      </c>
      <c r="N541" s="37">
        <f t="shared" si="33"/>
        <v>1709827.7316699999</v>
      </c>
      <c r="O541" s="39">
        <f t="shared" si="34"/>
        <v>0</v>
      </c>
      <c r="P541" s="10">
        <f t="shared" si="35"/>
        <v>1709827.7316699999</v>
      </c>
      <c r="Q541" s="40">
        <v>0</v>
      </c>
      <c r="R541" s="10">
        <f t="shared" si="36"/>
        <v>1709827.7316699999</v>
      </c>
    </row>
    <row r="542" spans="1:18" ht="15" hidden="1" x14ac:dyDescent="0.2">
      <c r="A542" s="32">
        <v>534</v>
      </c>
      <c r="B542" s="33">
        <v>101010607</v>
      </c>
      <c r="C542" s="34" t="s">
        <v>356</v>
      </c>
      <c r="D542" s="35" t="s">
        <v>357</v>
      </c>
      <c r="E542" s="35" t="s">
        <v>446</v>
      </c>
      <c r="F542" s="51" t="s">
        <v>599</v>
      </c>
      <c r="G542" s="51" t="s">
        <v>812</v>
      </c>
      <c r="H542" s="35">
        <v>0</v>
      </c>
      <c r="I542" s="36" t="s">
        <v>818</v>
      </c>
      <c r="J542" s="37">
        <v>0.06</v>
      </c>
      <c r="K542" s="38">
        <v>0</v>
      </c>
      <c r="L542" s="37">
        <v>3276544.7954400005</v>
      </c>
      <c r="M542" s="37">
        <v>0</v>
      </c>
      <c r="N542" s="37">
        <f t="shared" si="33"/>
        <v>3276544.8554400005</v>
      </c>
      <c r="O542" s="39">
        <f t="shared" si="34"/>
        <v>0</v>
      </c>
      <c r="P542" s="10">
        <f t="shared" si="35"/>
        <v>3276544.8554400005</v>
      </c>
      <c r="Q542" s="40">
        <v>0</v>
      </c>
      <c r="R542" s="10">
        <f t="shared" si="36"/>
        <v>3276544.8554400005</v>
      </c>
    </row>
    <row r="543" spans="1:18" ht="15" hidden="1" x14ac:dyDescent="0.2">
      <c r="A543" s="32"/>
      <c r="B543" s="33">
        <v>101010608</v>
      </c>
      <c r="C543" s="34" t="s">
        <v>356</v>
      </c>
      <c r="D543" s="35" t="s">
        <v>357</v>
      </c>
      <c r="E543" s="35" t="s">
        <v>446</v>
      </c>
      <c r="F543" s="51" t="s">
        <v>599</v>
      </c>
      <c r="G543" s="51" t="s">
        <v>812</v>
      </c>
      <c r="H543" s="35">
        <v>0</v>
      </c>
      <c r="I543" s="41" t="s">
        <v>819</v>
      </c>
      <c r="J543" s="37">
        <v>0</v>
      </c>
      <c r="K543" s="38">
        <v>0</v>
      </c>
      <c r="L543" s="37">
        <v>2028215.23</v>
      </c>
      <c r="M543" s="37">
        <v>0</v>
      </c>
      <c r="N543" s="37">
        <f t="shared" si="33"/>
        <v>2028215.23</v>
      </c>
      <c r="O543" s="39">
        <f t="shared" si="34"/>
        <v>0</v>
      </c>
      <c r="P543" s="10">
        <f t="shared" si="35"/>
        <v>2028215.23</v>
      </c>
      <c r="Q543" s="40">
        <v>0</v>
      </c>
      <c r="R543" s="10">
        <f t="shared" si="36"/>
        <v>2028215.23</v>
      </c>
    </row>
    <row r="544" spans="1:18" ht="15" hidden="1" x14ac:dyDescent="0.2">
      <c r="A544" s="32">
        <v>535</v>
      </c>
      <c r="B544" s="33">
        <v>101010701</v>
      </c>
      <c r="C544" s="34" t="s">
        <v>356</v>
      </c>
      <c r="D544" s="35" t="s">
        <v>357</v>
      </c>
      <c r="E544" s="35" t="s">
        <v>446</v>
      </c>
      <c r="F544" s="52" t="s">
        <v>820</v>
      </c>
      <c r="G544" s="52" t="s">
        <v>820</v>
      </c>
      <c r="H544" s="35">
        <v>0</v>
      </c>
      <c r="I544" s="36" t="s">
        <v>8</v>
      </c>
      <c r="J544" s="37">
        <v>150041.845</v>
      </c>
      <c r="K544" s="38">
        <v>0</v>
      </c>
      <c r="L544" s="37">
        <v>1448078.69239</v>
      </c>
      <c r="M544" s="37">
        <v>1772018.53</v>
      </c>
      <c r="N544" s="37">
        <f t="shared" si="33"/>
        <v>0</v>
      </c>
      <c r="O544" s="39">
        <f t="shared" si="34"/>
        <v>173897.99261000007</v>
      </c>
      <c r="P544" s="10">
        <f t="shared" si="35"/>
        <v>-173897.99261000007</v>
      </c>
      <c r="Q544" s="40">
        <v>0</v>
      </c>
      <c r="R544" s="10">
        <f t="shared" si="36"/>
        <v>-173897.99261000007</v>
      </c>
    </row>
    <row r="545" spans="1:18" ht="15" hidden="1" x14ac:dyDescent="0.2">
      <c r="A545" s="32">
        <v>536</v>
      </c>
      <c r="B545" s="33">
        <v>101010702</v>
      </c>
      <c r="C545" s="34" t="s">
        <v>356</v>
      </c>
      <c r="D545" s="35" t="s">
        <v>357</v>
      </c>
      <c r="E545" s="35" t="s">
        <v>446</v>
      </c>
      <c r="F545" s="53" t="s">
        <v>820</v>
      </c>
      <c r="G545" s="53" t="s">
        <v>820</v>
      </c>
      <c r="H545" s="35">
        <v>0</v>
      </c>
      <c r="I545" s="36" t="s">
        <v>821</v>
      </c>
      <c r="J545" s="37">
        <v>0</v>
      </c>
      <c r="K545" s="38">
        <v>0</v>
      </c>
      <c r="L545" s="37">
        <v>0</v>
      </c>
      <c r="M545" s="37">
        <v>0</v>
      </c>
      <c r="N545" s="37">
        <f t="shared" si="33"/>
        <v>0</v>
      </c>
      <c r="O545" s="39">
        <f t="shared" si="34"/>
        <v>0</v>
      </c>
      <c r="P545" s="10">
        <f t="shared" si="35"/>
        <v>0</v>
      </c>
      <c r="Q545" s="40">
        <v>0</v>
      </c>
      <c r="R545" s="10">
        <f t="shared" si="36"/>
        <v>0</v>
      </c>
    </row>
    <row r="546" spans="1:18" ht="15" hidden="1" x14ac:dyDescent="0.2">
      <c r="A546" s="32">
        <v>537</v>
      </c>
      <c r="B546" s="33">
        <v>101010703</v>
      </c>
      <c r="C546" s="34" t="s">
        <v>356</v>
      </c>
      <c r="D546" s="35" t="s">
        <v>357</v>
      </c>
      <c r="E546" s="35" t="s">
        <v>446</v>
      </c>
      <c r="F546" s="53" t="s">
        <v>820</v>
      </c>
      <c r="G546" s="53" t="s">
        <v>820</v>
      </c>
      <c r="H546" s="35">
        <v>0</v>
      </c>
      <c r="I546" s="36" t="s">
        <v>9</v>
      </c>
      <c r="J546" s="37">
        <v>10723637.069200002</v>
      </c>
      <c r="K546" s="38">
        <v>0</v>
      </c>
      <c r="L546" s="37">
        <v>5723321.4023000002</v>
      </c>
      <c r="M546" s="37">
        <v>2769830.5</v>
      </c>
      <c r="N546" s="37">
        <f t="shared" si="33"/>
        <v>13677127.971500002</v>
      </c>
      <c r="O546" s="39">
        <f t="shared" si="34"/>
        <v>0</v>
      </c>
      <c r="P546" s="10">
        <f t="shared" si="35"/>
        <v>13677127.971500002</v>
      </c>
      <c r="Q546" s="40">
        <v>0</v>
      </c>
      <c r="R546" s="10">
        <f t="shared" si="36"/>
        <v>13677127.971500002</v>
      </c>
    </row>
    <row r="547" spans="1:18" ht="15" hidden="1" x14ac:dyDescent="0.2">
      <c r="A547" s="32">
        <v>538</v>
      </c>
      <c r="B547" s="33">
        <v>101010704</v>
      </c>
      <c r="C547" s="34" t="s">
        <v>356</v>
      </c>
      <c r="D547" s="35" t="s">
        <v>357</v>
      </c>
      <c r="E547" s="35" t="s">
        <v>446</v>
      </c>
      <c r="F547" s="53" t="s">
        <v>820</v>
      </c>
      <c r="G547" s="53" t="s">
        <v>820</v>
      </c>
      <c r="H547" s="35">
        <v>0</v>
      </c>
      <c r="I547" s="36" t="s">
        <v>10</v>
      </c>
      <c r="J547" s="37">
        <v>0</v>
      </c>
      <c r="K547" s="38">
        <v>270005.27570000052</v>
      </c>
      <c r="L547" s="37">
        <v>5181463.8121100003</v>
      </c>
      <c r="M547" s="37">
        <v>9702263.8800000008</v>
      </c>
      <c r="N547" s="37">
        <f t="shared" si="33"/>
        <v>0</v>
      </c>
      <c r="O547" s="39">
        <f t="shared" si="34"/>
        <v>4790805.3435900016</v>
      </c>
      <c r="P547" s="10">
        <f t="shared" si="35"/>
        <v>-4790805.3435900016</v>
      </c>
      <c r="Q547" s="40">
        <v>0</v>
      </c>
      <c r="R547" s="10">
        <f t="shared" si="36"/>
        <v>-4790805.3435900016</v>
      </c>
    </row>
    <row r="548" spans="1:18" ht="15" x14ac:dyDescent="0.2">
      <c r="A548" s="32">
        <v>539</v>
      </c>
      <c r="B548" s="33">
        <v>101010802</v>
      </c>
      <c r="C548" s="34" t="s">
        <v>356</v>
      </c>
      <c r="D548" s="35" t="s">
        <v>357</v>
      </c>
      <c r="E548" s="35" t="s">
        <v>446</v>
      </c>
      <c r="F548" s="35" t="s">
        <v>600</v>
      </c>
      <c r="G548" s="35" t="s">
        <v>822</v>
      </c>
      <c r="H548" s="35">
        <v>0</v>
      </c>
      <c r="I548" s="36" t="s">
        <v>823</v>
      </c>
      <c r="J548" s="37">
        <v>0</v>
      </c>
      <c r="K548" s="38">
        <v>0</v>
      </c>
      <c r="L548" s="37">
        <v>1747538</v>
      </c>
      <c r="M548" s="37">
        <v>1747538</v>
      </c>
      <c r="N548" s="37">
        <f t="shared" si="33"/>
        <v>0</v>
      </c>
      <c r="O548" s="39">
        <f t="shared" si="34"/>
        <v>0</v>
      </c>
      <c r="P548" s="10">
        <f t="shared" si="35"/>
        <v>0</v>
      </c>
      <c r="Q548" s="40">
        <v>0</v>
      </c>
      <c r="R548" s="10">
        <f t="shared" si="36"/>
        <v>0</v>
      </c>
    </row>
    <row r="549" spans="1:18" ht="15" x14ac:dyDescent="0.2">
      <c r="A549" s="32">
        <v>540</v>
      </c>
      <c r="B549" s="33">
        <v>101010803</v>
      </c>
      <c r="C549" s="34" t="s">
        <v>356</v>
      </c>
      <c r="D549" s="35" t="s">
        <v>357</v>
      </c>
      <c r="E549" s="35" t="s">
        <v>446</v>
      </c>
      <c r="F549" s="35" t="s">
        <v>600</v>
      </c>
      <c r="G549" s="35" t="s">
        <v>822</v>
      </c>
      <c r="H549" s="35">
        <v>0</v>
      </c>
      <c r="I549" s="36" t="s">
        <v>824</v>
      </c>
      <c r="J549" s="37">
        <v>0</v>
      </c>
      <c r="K549" s="38">
        <v>0</v>
      </c>
      <c r="L549" s="37">
        <v>0</v>
      </c>
      <c r="M549" s="37">
        <v>0</v>
      </c>
      <c r="N549" s="37">
        <f t="shared" si="33"/>
        <v>0</v>
      </c>
      <c r="O549" s="39">
        <f t="shared" si="34"/>
        <v>0</v>
      </c>
      <c r="P549" s="10">
        <f t="shared" si="35"/>
        <v>0</v>
      </c>
      <c r="Q549" s="40">
        <v>0</v>
      </c>
      <c r="R549" s="10">
        <f t="shared" si="36"/>
        <v>0</v>
      </c>
    </row>
    <row r="550" spans="1:18" ht="15" x14ac:dyDescent="0.2">
      <c r="A550" s="32">
        <v>541</v>
      </c>
      <c r="B550" s="33">
        <v>101010804</v>
      </c>
      <c r="C550" s="34" t="s">
        <v>356</v>
      </c>
      <c r="D550" s="35" t="s">
        <v>357</v>
      </c>
      <c r="E550" s="35" t="s">
        <v>446</v>
      </c>
      <c r="F550" s="35" t="s">
        <v>600</v>
      </c>
      <c r="G550" s="35" t="s">
        <v>822</v>
      </c>
      <c r="H550" s="35">
        <v>0</v>
      </c>
      <c r="I550" s="36" t="s">
        <v>825</v>
      </c>
      <c r="J550" s="37">
        <v>254880.64000000001</v>
      </c>
      <c r="K550" s="38">
        <v>0</v>
      </c>
      <c r="L550" s="37">
        <v>0</v>
      </c>
      <c r="M550" s="37">
        <v>254880.64000000001</v>
      </c>
      <c r="N550" s="37">
        <f t="shared" si="33"/>
        <v>0</v>
      </c>
      <c r="O550" s="39">
        <f t="shared" si="34"/>
        <v>0</v>
      </c>
      <c r="P550" s="10">
        <f t="shared" si="35"/>
        <v>0</v>
      </c>
      <c r="Q550" s="40">
        <v>0</v>
      </c>
      <c r="R550" s="10">
        <f t="shared" si="36"/>
        <v>0</v>
      </c>
    </row>
    <row r="551" spans="1:18" ht="15" x14ac:dyDescent="0.2">
      <c r="A551" s="32">
        <v>542</v>
      </c>
      <c r="B551" s="33">
        <v>101010805</v>
      </c>
      <c r="C551" s="34" t="s">
        <v>356</v>
      </c>
      <c r="D551" s="35" t="s">
        <v>357</v>
      </c>
      <c r="E551" s="35" t="s">
        <v>446</v>
      </c>
      <c r="F551" s="35" t="s">
        <v>600</v>
      </c>
      <c r="G551" s="35" t="s">
        <v>822</v>
      </c>
      <c r="H551" s="35">
        <v>0</v>
      </c>
      <c r="I551" s="36" t="s">
        <v>826</v>
      </c>
      <c r="J551" s="37">
        <v>0</v>
      </c>
      <c r="K551" s="38">
        <v>0</v>
      </c>
      <c r="L551" s="37">
        <v>0</v>
      </c>
      <c r="M551" s="37">
        <v>0</v>
      </c>
      <c r="N551" s="37">
        <f t="shared" si="33"/>
        <v>0</v>
      </c>
      <c r="O551" s="39">
        <f t="shared" si="34"/>
        <v>0</v>
      </c>
      <c r="P551" s="10">
        <f t="shared" si="35"/>
        <v>0</v>
      </c>
      <c r="Q551" s="40">
        <v>0</v>
      </c>
      <c r="R551" s="10">
        <f t="shared" si="36"/>
        <v>0</v>
      </c>
    </row>
    <row r="552" spans="1:18" ht="15" x14ac:dyDescent="0.2">
      <c r="A552" s="32">
        <v>543</v>
      </c>
      <c r="B552" s="33">
        <v>101010812</v>
      </c>
      <c r="C552" s="34" t="s">
        <v>356</v>
      </c>
      <c r="D552" s="35" t="s">
        <v>357</v>
      </c>
      <c r="E552" s="35" t="s">
        <v>446</v>
      </c>
      <c r="F552" s="35" t="s">
        <v>600</v>
      </c>
      <c r="G552" s="35" t="s">
        <v>822</v>
      </c>
      <c r="H552" s="35">
        <v>0</v>
      </c>
      <c r="I552" s="36" t="s">
        <v>827</v>
      </c>
      <c r="J552" s="37">
        <v>0</v>
      </c>
      <c r="K552" s="38">
        <v>0</v>
      </c>
      <c r="L552" s="37">
        <v>0</v>
      </c>
      <c r="M552" s="37">
        <v>0</v>
      </c>
      <c r="N552" s="37">
        <f t="shared" si="33"/>
        <v>0</v>
      </c>
      <c r="O552" s="39">
        <f t="shared" si="34"/>
        <v>0</v>
      </c>
      <c r="P552" s="10">
        <f t="shared" si="35"/>
        <v>0</v>
      </c>
      <c r="Q552" s="40">
        <v>0</v>
      </c>
      <c r="R552" s="10">
        <f t="shared" si="36"/>
        <v>0</v>
      </c>
    </row>
    <row r="553" spans="1:18" ht="15" x14ac:dyDescent="0.2">
      <c r="A553" s="32">
        <v>544</v>
      </c>
      <c r="B553" s="33">
        <v>101010813</v>
      </c>
      <c r="C553" s="34" t="s">
        <v>356</v>
      </c>
      <c r="D553" s="35" t="s">
        <v>357</v>
      </c>
      <c r="E553" s="35" t="s">
        <v>446</v>
      </c>
      <c r="F553" s="35" t="s">
        <v>600</v>
      </c>
      <c r="G553" s="35" t="s">
        <v>822</v>
      </c>
      <c r="H553" s="35">
        <v>0</v>
      </c>
      <c r="I553" s="36" t="s">
        <v>828</v>
      </c>
      <c r="J553" s="37">
        <v>0</v>
      </c>
      <c r="K553" s="38">
        <v>0</v>
      </c>
      <c r="L553" s="37">
        <v>0</v>
      </c>
      <c r="M553" s="37">
        <v>0</v>
      </c>
      <c r="N553" s="37">
        <f t="shared" si="33"/>
        <v>0</v>
      </c>
      <c r="O553" s="39">
        <f t="shared" si="34"/>
        <v>0</v>
      </c>
      <c r="P553" s="10">
        <f t="shared" si="35"/>
        <v>0</v>
      </c>
      <c r="Q553" s="40">
        <v>0</v>
      </c>
      <c r="R553" s="10">
        <f t="shared" si="36"/>
        <v>0</v>
      </c>
    </row>
    <row r="554" spans="1:18" ht="15" x14ac:dyDescent="0.2">
      <c r="A554" s="32">
        <v>545</v>
      </c>
      <c r="B554" s="33">
        <v>101010814</v>
      </c>
      <c r="C554" s="34" t="s">
        <v>356</v>
      </c>
      <c r="D554" s="35" t="s">
        <v>357</v>
      </c>
      <c r="E554" s="35" t="s">
        <v>446</v>
      </c>
      <c r="F554" s="35" t="s">
        <v>600</v>
      </c>
      <c r="G554" s="35" t="s">
        <v>822</v>
      </c>
      <c r="H554" s="35">
        <v>0</v>
      </c>
      <c r="I554" s="36" t="s">
        <v>829</v>
      </c>
      <c r="J554" s="37">
        <v>0</v>
      </c>
      <c r="K554" s="38">
        <v>0</v>
      </c>
      <c r="L554" s="37">
        <v>0</v>
      </c>
      <c r="M554" s="37">
        <v>0</v>
      </c>
      <c r="N554" s="37">
        <f t="shared" si="33"/>
        <v>0</v>
      </c>
      <c r="O554" s="39">
        <f t="shared" si="34"/>
        <v>0</v>
      </c>
      <c r="P554" s="10">
        <f t="shared" si="35"/>
        <v>0</v>
      </c>
      <c r="Q554" s="40">
        <v>0</v>
      </c>
      <c r="R554" s="10">
        <f t="shared" si="36"/>
        <v>0</v>
      </c>
    </row>
    <row r="555" spans="1:18" ht="15" x14ac:dyDescent="0.2">
      <c r="A555" s="32">
        <v>546</v>
      </c>
      <c r="B555" s="33">
        <v>101010817</v>
      </c>
      <c r="C555" s="34" t="s">
        <v>356</v>
      </c>
      <c r="D555" s="35" t="s">
        <v>357</v>
      </c>
      <c r="E555" s="35" t="s">
        <v>446</v>
      </c>
      <c r="F555" s="35" t="s">
        <v>600</v>
      </c>
      <c r="G555" s="35" t="s">
        <v>822</v>
      </c>
      <c r="H555" s="35">
        <v>0</v>
      </c>
      <c r="I555" s="36" t="s">
        <v>830</v>
      </c>
      <c r="J555" s="37">
        <v>468880.99</v>
      </c>
      <c r="K555" s="38">
        <v>0</v>
      </c>
      <c r="L555" s="37">
        <v>0</v>
      </c>
      <c r="M555" s="37">
        <v>0</v>
      </c>
      <c r="N555" s="37">
        <f t="shared" si="33"/>
        <v>468880.99</v>
      </c>
      <c r="O555" s="39">
        <f t="shared" si="34"/>
        <v>0</v>
      </c>
      <c r="P555" s="10">
        <f t="shared" si="35"/>
        <v>468880.99</v>
      </c>
      <c r="Q555" s="40">
        <v>0</v>
      </c>
      <c r="R555" s="10">
        <f t="shared" si="36"/>
        <v>468880.99</v>
      </c>
    </row>
    <row r="556" spans="1:18" ht="15" x14ac:dyDescent="0.2">
      <c r="A556" s="32">
        <v>547</v>
      </c>
      <c r="B556" s="33">
        <v>101010819</v>
      </c>
      <c r="C556" s="34" t="s">
        <v>356</v>
      </c>
      <c r="D556" s="35" t="s">
        <v>357</v>
      </c>
      <c r="E556" s="35" t="s">
        <v>446</v>
      </c>
      <c r="F556" s="35" t="s">
        <v>600</v>
      </c>
      <c r="G556" s="35" t="s">
        <v>822</v>
      </c>
      <c r="H556" s="35">
        <v>0</v>
      </c>
      <c r="I556" s="36" t="s">
        <v>831</v>
      </c>
      <c r="J556" s="37">
        <v>0</v>
      </c>
      <c r="K556" s="38">
        <v>0</v>
      </c>
      <c r="L556" s="37">
        <v>0</v>
      </c>
      <c r="M556" s="37">
        <v>0</v>
      </c>
      <c r="N556" s="37">
        <f t="shared" si="33"/>
        <v>0</v>
      </c>
      <c r="O556" s="39">
        <f t="shared" si="34"/>
        <v>0</v>
      </c>
      <c r="P556" s="10">
        <f t="shared" si="35"/>
        <v>0</v>
      </c>
      <c r="Q556" s="40">
        <v>0</v>
      </c>
      <c r="R556" s="10">
        <f t="shared" si="36"/>
        <v>0</v>
      </c>
    </row>
    <row r="557" spans="1:18" ht="15" x14ac:dyDescent="0.2">
      <c r="A557" s="32">
        <v>548</v>
      </c>
      <c r="B557" s="33">
        <v>101010820</v>
      </c>
      <c r="C557" s="34" t="s">
        <v>356</v>
      </c>
      <c r="D557" s="35" t="s">
        <v>357</v>
      </c>
      <c r="E557" s="35" t="s">
        <v>446</v>
      </c>
      <c r="F557" s="35" t="s">
        <v>600</v>
      </c>
      <c r="G557" s="35" t="s">
        <v>822</v>
      </c>
      <c r="H557" s="35">
        <v>0</v>
      </c>
      <c r="I557" s="36" t="s">
        <v>832</v>
      </c>
      <c r="J557" s="37">
        <v>6681.89</v>
      </c>
      <c r="K557" s="38">
        <v>0</v>
      </c>
      <c r="L557" s="37">
        <v>0</v>
      </c>
      <c r="M557" s="37">
        <v>6681.88</v>
      </c>
      <c r="N557" s="37">
        <f t="shared" si="33"/>
        <v>1.0000000000218279E-2</v>
      </c>
      <c r="O557" s="39">
        <f t="shared" si="34"/>
        <v>0</v>
      </c>
      <c r="P557" s="10">
        <f t="shared" si="35"/>
        <v>1.0000000000218279E-2</v>
      </c>
      <c r="Q557" s="40">
        <v>0</v>
      </c>
      <c r="R557" s="10">
        <f t="shared" si="36"/>
        <v>1.0000000000218279E-2</v>
      </c>
    </row>
    <row r="558" spans="1:18" ht="15" x14ac:dyDescent="0.2">
      <c r="A558" s="32">
        <v>549</v>
      </c>
      <c r="B558" s="33">
        <v>101010821</v>
      </c>
      <c r="C558" s="34" t="s">
        <v>356</v>
      </c>
      <c r="D558" s="35" t="s">
        <v>357</v>
      </c>
      <c r="E558" s="35" t="s">
        <v>446</v>
      </c>
      <c r="F558" s="35" t="s">
        <v>600</v>
      </c>
      <c r="G558" s="35" t="s">
        <v>822</v>
      </c>
      <c r="H558" s="35">
        <v>0</v>
      </c>
      <c r="I558" s="36" t="s">
        <v>833</v>
      </c>
      <c r="J558" s="37">
        <v>0</v>
      </c>
      <c r="K558" s="38">
        <v>0</v>
      </c>
      <c r="L558" s="37">
        <v>49665.270000000004</v>
      </c>
      <c r="M558" s="37">
        <v>20359.27</v>
      </c>
      <c r="N558" s="37">
        <f t="shared" si="33"/>
        <v>29306.000000000004</v>
      </c>
      <c r="O558" s="39">
        <f t="shared" si="34"/>
        <v>0</v>
      </c>
      <c r="P558" s="10">
        <f t="shared" si="35"/>
        <v>29306.000000000004</v>
      </c>
      <c r="Q558" s="40">
        <v>0</v>
      </c>
      <c r="R558" s="10">
        <f t="shared" si="36"/>
        <v>29306.000000000004</v>
      </c>
    </row>
    <row r="559" spans="1:18" ht="15" x14ac:dyDescent="0.2">
      <c r="A559" s="32">
        <v>550</v>
      </c>
      <c r="B559" s="33">
        <v>101010822</v>
      </c>
      <c r="C559" s="34" t="s">
        <v>356</v>
      </c>
      <c r="D559" s="35" t="s">
        <v>357</v>
      </c>
      <c r="E559" s="35" t="s">
        <v>446</v>
      </c>
      <c r="F559" s="35" t="s">
        <v>600</v>
      </c>
      <c r="G559" s="35" t="s">
        <v>822</v>
      </c>
      <c r="H559" s="35">
        <v>0</v>
      </c>
      <c r="I559" s="36" t="s">
        <v>834</v>
      </c>
      <c r="J559" s="37">
        <v>15334</v>
      </c>
      <c r="K559" s="38">
        <v>0</v>
      </c>
      <c r="L559" s="37">
        <v>0</v>
      </c>
      <c r="M559" s="37">
        <v>0</v>
      </c>
      <c r="N559" s="37">
        <f t="shared" si="33"/>
        <v>15334</v>
      </c>
      <c r="O559" s="39">
        <f t="shared" si="34"/>
        <v>0</v>
      </c>
      <c r="P559" s="10">
        <f t="shared" si="35"/>
        <v>15334</v>
      </c>
      <c r="Q559" s="40">
        <v>0</v>
      </c>
      <c r="R559" s="10">
        <f t="shared" si="36"/>
        <v>15334</v>
      </c>
    </row>
    <row r="560" spans="1:18" ht="15" x14ac:dyDescent="0.2">
      <c r="A560" s="32">
        <v>551</v>
      </c>
      <c r="B560" s="33">
        <v>101010823</v>
      </c>
      <c r="C560" s="34" t="s">
        <v>356</v>
      </c>
      <c r="D560" s="35" t="s">
        <v>357</v>
      </c>
      <c r="E560" s="35" t="s">
        <v>446</v>
      </c>
      <c r="F560" s="35" t="s">
        <v>600</v>
      </c>
      <c r="G560" s="35" t="s">
        <v>822</v>
      </c>
      <c r="H560" s="35">
        <v>0</v>
      </c>
      <c r="I560" s="36" t="s">
        <v>835</v>
      </c>
      <c r="J560" s="37">
        <v>17299</v>
      </c>
      <c r="K560" s="38">
        <v>0</v>
      </c>
      <c r="L560" s="37">
        <v>0</v>
      </c>
      <c r="M560" s="37">
        <v>0</v>
      </c>
      <c r="N560" s="37">
        <f t="shared" si="33"/>
        <v>17299</v>
      </c>
      <c r="O560" s="39">
        <f t="shared" si="34"/>
        <v>0</v>
      </c>
      <c r="P560" s="10">
        <f t="shared" si="35"/>
        <v>17299</v>
      </c>
      <c r="Q560" s="40">
        <v>0</v>
      </c>
      <c r="R560" s="10">
        <f t="shared" si="36"/>
        <v>17299</v>
      </c>
    </row>
    <row r="561" spans="1:18" ht="15" x14ac:dyDescent="0.2">
      <c r="A561" s="32">
        <v>552</v>
      </c>
      <c r="B561" s="33">
        <v>101010825</v>
      </c>
      <c r="C561" s="34" t="s">
        <v>356</v>
      </c>
      <c r="D561" s="35" t="s">
        <v>357</v>
      </c>
      <c r="E561" s="35" t="s">
        <v>446</v>
      </c>
      <c r="F561" s="35" t="s">
        <v>600</v>
      </c>
      <c r="G561" s="35" t="s">
        <v>822</v>
      </c>
      <c r="H561" s="35">
        <v>0</v>
      </c>
      <c r="I561" s="36" t="s">
        <v>836</v>
      </c>
      <c r="J561" s="37">
        <v>0</v>
      </c>
      <c r="K561" s="38">
        <v>0</v>
      </c>
      <c r="L561" s="37">
        <v>0</v>
      </c>
      <c r="M561" s="37">
        <v>0</v>
      </c>
      <c r="N561" s="37">
        <f t="shared" si="33"/>
        <v>0</v>
      </c>
      <c r="O561" s="39">
        <f t="shared" si="34"/>
        <v>0</v>
      </c>
      <c r="P561" s="10">
        <f t="shared" si="35"/>
        <v>0</v>
      </c>
      <c r="Q561" s="40">
        <v>0</v>
      </c>
      <c r="R561" s="10">
        <f t="shared" si="36"/>
        <v>0</v>
      </c>
    </row>
    <row r="562" spans="1:18" ht="15" x14ac:dyDescent="0.2">
      <c r="A562" s="32">
        <v>553</v>
      </c>
      <c r="B562" s="33">
        <v>101010827</v>
      </c>
      <c r="C562" s="34" t="s">
        <v>356</v>
      </c>
      <c r="D562" s="35" t="s">
        <v>357</v>
      </c>
      <c r="E562" s="35" t="s">
        <v>446</v>
      </c>
      <c r="F562" s="35" t="s">
        <v>600</v>
      </c>
      <c r="G562" s="35" t="s">
        <v>822</v>
      </c>
      <c r="H562" s="35">
        <v>0</v>
      </c>
      <c r="I562" s="36" t="s">
        <v>837</v>
      </c>
      <c r="J562" s="37">
        <v>17500</v>
      </c>
      <c r="K562" s="38">
        <v>0</v>
      </c>
      <c r="L562" s="37">
        <v>1000</v>
      </c>
      <c r="M562" s="37">
        <v>0</v>
      </c>
      <c r="N562" s="37">
        <f t="shared" si="33"/>
        <v>18500</v>
      </c>
      <c r="O562" s="39">
        <f t="shared" si="34"/>
        <v>0</v>
      </c>
      <c r="P562" s="10">
        <f t="shared" si="35"/>
        <v>18500</v>
      </c>
      <c r="Q562" s="40">
        <v>0</v>
      </c>
      <c r="R562" s="10">
        <f t="shared" si="36"/>
        <v>18500</v>
      </c>
    </row>
    <row r="563" spans="1:18" ht="15" x14ac:dyDescent="0.2">
      <c r="A563" s="32">
        <v>554</v>
      </c>
      <c r="B563" s="33">
        <v>101010829</v>
      </c>
      <c r="C563" s="34" t="s">
        <v>356</v>
      </c>
      <c r="D563" s="35" t="s">
        <v>357</v>
      </c>
      <c r="E563" s="35" t="s">
        <v>446</v>
      </c>
      <c r="F563" s="35" t="s">
        <v>600</v>
      </c>
      <c r="G563" s="35" t="s">
        <v>822</v>
      </c>
      <c r="H563" s="35">
        <v>0</v>
      </c>
      <c r="I563" s="36" t="s">
        <v>838</v>
      </c>
      <c r="J563" s="37">
        <v>13.15</v>
      </c>
      <c r="K563" s="38">
        <v>0</v>
      </c>
      <c r="L563" s="37">
        <v>0</v>
      </c>
      <c r="M563" s="37">
        <v>0</v>
      </c>
      <c r="N563" s="37">
        <f t="shared" si="33"/>
        <v>13.15</v>
      </c>
      <c r="O563" s="39">
        <f t="shared" si="34"/>
        <v>0</v>
      </c>
      <c r="P563" s="10">
        <f t="shared" si="35"/>
        <v>13.15</v>
      </c>
      <c r="Q563" s="40">
        <v>0</v>
      </c>
      <c r="R563" s="10">
        <f t="shared" si="36"/>
        <v>13.15</v>
      </c>
    </row>
    <row r="564" spans="1:18" ht="15" x14ac:dyDescent="0.2">
      <c r="A564" s="32">
        <v>555</v>
      </c>
      <c r="B564" s="33">
        <v>101010830</v>
      </c>
      <c r="C564" s="34" t="s">
        <v>356</v>
      </c>
      <c r="D564" s="35" t="s">
        <v>357</v>
      </c>
      <c r="E564" s="35" t="s">
        <v>446</v>
      </c>
      <c r="F564" s="35" t="s">
        <v>600</v>
      </c>
      <c r="G564" s="35" t="s">
        <v>822</v>
      </c>
      <c r="H564" s="35">
        <v>0</v>
      </c>
      <c r="I564" s="36" t="s">
        <v>839</v>
      </c>
      <c r="J564" s="37">
        <v>2575.13</v>
      </c>
      <c r="K564" s="38">
        <v>0</v>
      </c>
      <c r="L564" s="37">
        <v>0</v>
      </c>
      <c r="M564" s="37">
        <v>2575.13</v>
      </c>
      <c r="N564" s="37">
        <f t="shared" si="33"/>
        <v>0</v>
      </c>
      <c r="O564" s="39">
        <f t="shared" si="34"/>
        <v>0</v>
      </c>
      <c r="P564" s="10">
        <f t="shared" si="35"/>
        <v>0</v>
      </c>
      <c r="Q564" s="40">
        <v>0</v>
      </c>
      <c r="R564" s="10">
        <f t="shared" si="36"/>
        <v>0</v>
      </c>
    </row>
    <row r="565" spans="1:18" ht="15" x14ac:dyDescent="0.2">
      <c r="A565" s="32">
        <v>556</v>
      </c>
      <c r="B565" s="33">
        <v>101010831</v>
      </c>
      <c r="C565" s="34" t="s">
        <v>356</v>
      </c>
      <c r="D565" s="35" t="s">
        <v>357</v>
      </c>
      <c r="E565" s="35" t="s">
        <v>446</v>
      </c>
      <c r="F565" s="35" t="s">
        <v>600</v>
      </c>
      <c r="G565" s="35" t="s">
        <v>822</v>
      </c>
      <c r="H565" s="35">
        <v>0</v>
      </c>
      <c r="I565" s="36" t="s">
        <v>840</v>
      </c>
      <c r="J565" s="37">
        <v>6126.55</v>
      </c>
      <c r="K565" s="38">
        <v>0</v>
      </c>
      <c r="L565" s="37">
        <v>0</v>
      </c>
      <c r="M565" s="37">
        <v>0</v>
      </c>
      <c r="N565" s="37">
        <f t="shared" si="33"/>
        <v>6126.55</v>
      </c>
      <c r="O565" s="39">
        <f t="shared" si="34"/>
        <v>0</v>
      </c>
      <c r="P565" s="10">
        <f t="shared" si="35"/>
        <v>6126.55</v>
      </c>
      <c r="Q565" s="40">
        <v>0</v>
      </c>
      <c r="R565" s="10">
        <f t="shared" si="36"/>
        <v>6126.55</v>
      </c>
    </row>
    <row r="566" spans="1:18" ht="15" x14ac:dyDescent="0.2">
      <c r="A566" s="32">
        <v>557</v>
      </c>
      <c r="B566" s="33">
        <v>101010832</v>
      </c>
      <c r="C566" s="34" t="s">
        <v>356</v>
      </c>
      <c r="D566" s="35" t="s">
        <v>357</v>
      </c>
      <c r="E566" s="35" t="s">
        <v>446</v>
      </c>
      <c r="F566" s="35" t="s">
        <v>600</v>
      </c>
      <c r="G566" s="35" t="s">
        <v>822</v>
      </c>
      <c r="H566" s="35">
        <v>0</v>
      </c>
      <c r="I566" s="36" t="s">
        <v>841</v>
      </c>
      <c r="J566" s="37">
        <v>0</v>
      </c>
      <c r="K566" s="38">
        <v>0</v>
      </c>
      <c r="L566" s="37">
        <v>5000</v>
      </c>
      <c r="M566" s="37">
        <v>0</v>
      </c>
      <c r="N566" s="37">
        <f t="shared" si="33"/>
        <v>5000</v>
      </c>
      <c r="O566" s="39">
        <f t="shared" si="34"/>
        <v>0</v>
      </c>
      <c r="P566" s="10">
        <f t="shared" si="35"/>
        <v>5000</v>
      </c>
      <c r="Q566" s="40">
        <v>0</v>
      </c>
      <c r="R566" s="10">
        <f t="shared" si="36"/>
        <v>5000</v>
      </c>
    </row>
    <row r="567" spans="1:18" ht="15" x14ac:dyDescent="0.2">
      <c r="A567" s="32">
        <v>558</v>
      </c>
      <c r="B567" s="33">
        <v>101010833</v>
      </c>
      <c r="C567" s="34" t="s">
        <v>356</v>
      </c>
      <c r="D567" s="35" t="s">
        <v>357</v>
      </c>
      <c r="E567" s="35" t="s">
        <v>446</v>
      </c>
      <c r="F567" s="35" t="s">
        <v>600</v>
      </c>
      <c r="G567" s="35" t="s">
        <v>822</v>
      </c>
      <c r="H567" s="35">
        <v>0</v>
      </c>
      <c r="I567" s="36" t="s">
        <v>842</v>
      </c>
      <c r="J567" s="37">
        <v>19999.72</v>
      </c>
      <c r="K567" s="38">
        <v>0</v>
      </c>
      <c r="L567" s="37">
        <v>449629.08</v>
      </c>
      <c r="M567" s="37">
        <v>436629.47000000003</v>
      </c>
      <c r="N567" s="37">
        <f t="shared" si="33"/>
        <v>32999.330000000016</v>
      </c>
      <c r="O567" s="39">
        <f t="shared" si="34"/>
        <v>0</v>
      </c>
      <c r="P567" s="10">
        <f t="shared" si="35"/>
        <v>32999.330000000016</v>
      </c>
      <c r="Q567" s="40">
        <v>0</v>
      </c>
      <c r="R567" s="10">
        <f t="shared" si="36"/>
        <v>32999.330000000016</v>
      </c>
    </row>
    <row r="568" spans="1:18" ht="15" x14ac:dyDescent="0.2">
      <c r="A568" s="32">
        <v>559</v>
      </c>
      <c r="B568" s="33">
        <v>101010834</v>
      </c>
      <c r="C568" s="34" t="s">
        <v>356</v>
      </c>
      <c r="D568" s="35" t="s">
        <v>357</v>
      </c>
      <c r="E568" s="35" t="s">
        <v>446</v>
      </c>
      <c r="F568" s="35" t="s">
        <v>600</v>
      </c>
      <c r="G568" s="35" t="s">
        <v>822</v>
      </c>
      <c r="H568" s="35">
        <v>0</v>
      </c>
      <c r="I568" s="36" t="s">
        <v>843</v>
      </c>
      <c r="J568" s="37">
        <v>0</v>
      </c>
      <c r="K568" s="38">
        <v>0</v>
      </c>
      <c r="L568" s="37">
        <v>0</v>
      </c>
      <c r="M568" s="37">
        <v>0</v>
      </c>
      <c r="N568" s="37">
        <f t="shared" si="33"/>
        <v>0</v>
      </c>
      <c r="O568" s="39">
        <f t="shared" si="34"/>
        <v>0</v>
      </c>
      <c r="P568" s="10">
        <f t="shared" si="35"/>
        <v>0</v>
      </c>
      <c r="Q568" s="40">
        <v>0</v>
      </c>
      <c r="R568" s="10">
        <f t="shared" si="36"/>
        <v>0</v>
      </c>
    </row>
    <row r="569" spans="1:18" ht="15" x14ac:dyDescent="0.2">
      <c r="A569" s="32">
        <v>560</v>
      </c>
      <c r="B569" s="33">
        <v>101010835</v>
      </c>
      <c r="C569" s="34" t="s">
        <v>356</v>
      </c>
      <c r="D569" s="35" t="s">
        <v>357</v>
      </c>
      <c r="E569" s="35" t="s">
        <v>446</v>
      </c>
      <c r="F569" s="35" t="s">
        <v>600</v>
      </c>
      <c r="G569" s="35" t="s">
        <v>822</v>
      </c>
      <c r="H569" s="35">
        <v>0</v>
      </c>
      <c r="I569" s="36" t="s">
        <v>844</v>
      </c>
      <c r="J569" s="37">
        <v>0</v>
      </c>
      <c r="K569" s="38">
        <v>0</v>
      </c>
      <c r="L569" s="37">
        <v>646903.67000000004</v>
      </c>
      <c r="M569" s="37">
        <v>646903.67000000004</v>
      </c>
      <c r="N569" s="37">
        <f t="shared" si="33"/>
        <v>0</v>
      </c>
      <c r="O569" s="39">
        <f t="shared" si="34"/>
        <v>0</v>
      </c>
      <c r="P569" s="10">
        <f t="shared" si="35"/>
        <v>0</v>
      </c>
      <c r="Q569" s="40">
        <v>0</v>
      </c>
      <c r="R569" s="10">
        <f t="shared" si="36"/>
        <v>0</v>
      </c>
    </row>
    <row r="570" spans="1:18" ht="15" x14ac:dyDescent="0.2">
      <c r="A570" s="32">
        <v>561</v>
      </c>
      <c r="B570" s="33">
        <v>101010836</v>
      </c>
      <c r="C570" s="34" t="s">
        <v>356</v>
      </c>
      <c r="D570" s="35" t="s">
        <v>357</v>
      </c>
      <c r="E570" s="35" t="s">
        <v>446</v>
      </c>
      <c r="F570" s="35" t="s">
        <v>600</v>
      </c>
      <c r="G570" s="35" t="s">
        <v>822</v>
      </c>
      <c r="H570" s="35">
        <v>0</v>
      </c>
      <c r="I570" s="36" t="s">
        <v>845</v>
      </c>
      <c r="J570" s="37">
        <v>0</v>
      </c>
      <c r="K570" s="38">
        <v>0</v>
      </c>
      <c r="L570" s="37">
        <v>0</v>
      </c>
      <c r="M570" s="37">
        <v>0</v>
      </c>
      <c r="N570" s="37">
        <f t="shared" si="33"/>
        <v>0</v>
      </c>
      <c r="O570" s="39">
        <f t="shared" si="34"/>
        <v>0</v>
      </c>
      <c r="P570" s="10">
        <f t="shared" si="35"/>
        <v>0</v>
      </c>
      <c r="Q570" s="40">
        <v>0</v>
      </c>
      <c r="R570" s="10">
        <f t="shared" si="36"/>
        <v>0</v>
      </c>
    </row>
    <row r="571" spans="1:18" ht="15" x14ac:dyDescent="0.2">
      <c r="A571" s="32">
        <v>562</v>
      </c>
      <c r="B571" s="33">
        <v>101010837</v>
      </c>
      <c r="C571" s="34" t="s">
        <v>356</v>
      </c>
      <c r="D571" s="35" t="s">
        <v>357</v>
      </c>
      <c r="E571" s="35" t="s">
        <v>446</v>
      </c>
      <c r="F571" s="35" t="s">
        <v>600</v>
      </c>
      <c r="G571" s="35" t="s">
        <v>822</v>
      </c>
      <c r="H571" s="35">
        <v>0</v>
      </c>
      <c r="I571" s="36" t="s">
        <v>846</v>
      </c>
      <c r="J571" s="37">
        <v>642.31000000000006</v>
      </c>
      <c r="K571" s="38">
        <v>0</v>
      </c>
      <c r="L571" s="37">
        <v>0</v>
      </c>
      <c r="M571" s="37">
        <v>0</v>
      </c>
      <c r="N571" s="37">
        <f t="shared" si="33"/>
        <v>642.31000000000006</v>
      </c>
      <c r="O571" s="39">
        <f t="shared" si="34"/>
        <v>0</v>
      </c>
      <c r="P571" s="10">
        <f t="shared" si="35"/>
        <v>642.31000000000006</v>
      </c>
      <c r="Q571" s="40">
        <v>0</v>
      </c>
      <c r="R571" s="10">
        <f t="shared" si="36"/>
        <v>642.31000000000006</v>
      </c>
    </row>
    <row r="572" spans="1:18" ht="15" x14ac:dyDescent="0.2">
      <c r="A572" s="32">
        <v>563</v>
      </c>
      <c r="B572" s="33">
        <v>101010838</v>
      </c>
      <c r="C572" s="34" t="s">
        <v>356</v>
      </c>
      <c r="D572" s="35" t="s">
        <v>357</v>
      </c>
      <c r="E572" s="35" t="s">
        <v>446</v>
      </c>
      <c r="F572" s="35" t="s">
        <v>600</v>
      </c>
      <c r="G572" s="35" t="s">
        <v>822</v>
      </c>
      <c r="H572" s="35">
        <v>0</v>
      </c>
      <c r="I572" s="36" t="s">
        <v>847</v>
      </c>
      <c r="J572" s="37">
        <v>128050</v>
      </c>
      <c r="K572" s="38">
        <v>0</v>
      </c>
      <c r="L572" s="37">
        <v>0</v>
      </c>
      <c r="M572" s="37">
        <v>0</v>
      </c>
      <c r="N572" s="37">
        <f t="shared" si="33"/>
        <v>128050</v>
      </c>
      <c r="O572" s="39">
        <f t="shared" si="34"/>
        <v>0</v>
      </c>
      <c r="P572" s="10">
        <f t="shared" si="35"/>
        <v>128050</v>
      </c>
      <c r="Q572" s="40">
        <v>0</v>
      </c>
      <c r="R572" s="10">
        <f t="shared" si="36"/>
        <v>128050</v>
      </c>
    </row>
    <row r="573" spans="1:18" ht="15" x14ac:dyDescent="0.2">
      <c r="A573" s="32">
        <v>564</v>
      </c>
      <c r="B573" s="33">
        <v>101010839</v>
      </c>
      <c r="C573" s="34" t="s">
        <v>356</v>
      </c>
      <c r="D573" s="35" t="s">
        <v>357</v>
      </c>
      <c r="E573" s="35" t="s">
        <v>446</v>
      </c>
      <c r="F573" s="35" t="s">
        <v>600</v>
      </c>
      <c r="G573" s="35" t="s">
        <v>822</v>
      </c>
      <c r="H573" s="35">
        <v>0</v>
      </c>
      <c r="I573" s="36" t="s">
        <v>848</v>
      </c>
      <c r="J573" s="37">
        <v>19951.3</v>
      </c>
      <c r="K573" s="38">
        <v>0</v>
      </c>
      <c r="L573" s="37">
        <v>0</v>
      </c>
      <c r="M573" s="37">
        <v>0</v>
      </c>
      <c r="N573" s="37">
        <f t="shared" si="33"/>
        <v>19951.3</v>
      </c>
      <c r="O573" s="39">
        <f t="shared" si="34"/>
        <v>0</v>
      </c>
      <c r="P573" s="10">
        <f t="shared" si="35"/>
        <v>19951.3</v>
      </c>
      <c r="Q573" s="40">
        <v>0</v>
      </c>
      <c r="R573" s="10">
        <f t="shared" si="36"/>
        <v>19951.3</v>
      </c>
    </row>
    <row r="574" spans="1:18" ht="15" x14ac:dyDescent="0.2">
      <c r="A574" s="32">
        <v>565</v>
      </c>
      <c r="B574" s="33">
        <v>101010840</v>
      </c>
      <c r="C574" s="34" t="s">
        <v>356</v>
      </c>
      <c r="D574" s="35" t="s">
        <v>357</v>
      </c>
      <c r="E574" s="35" t="s">
        <v>446</v>
      </c>
      <c r="F574" s="35" t="s">
        <v>600</v>
      </c>
      <c r="G574" s="35" t="s">
        <v>822</v>
      </c>
      <c r="H574" s="35">
        <v>0</v>
      </c>
      <c r="I574" s="36" t="s">
        <v>849</v>
      </c>
      <c r="J574" s="37">
        <v>0</v>
      </c>
      <c r="K574" s="38">
        <v>0</v>
      </c>
      <c r="L574" s="37">
        <v>10579.48</v>
      </c>
      <c r="M574" s="37">
        <v>10579.48</v>
      </c>
      <c r="N574" s="37">
        <f t="shared" si="33"/>
        <v>0</v>
      </c>
      <c r="O574" s="39">
        <f t="shared" si="34"/>
        <v>0</v>
      </c>
      <c r="P574" s="10">
        <f t="shared" si="35"/>
        <v>0</v>
      </c>
      <c r="Q574" s="40">
        <v>0</v>
      </c>
      <c r="R574" s="10">
        <f t="shared" si="36"/>
        <v>0</v>
      </c>
    </row>
    <row r="575" spans="1:18" ht="15" x14ac:dyDescent="0.2">
      <c r="A575" s="32">
        <v>566</v>
      </c>
      <c r="B575" s="33">
        <v>101010841</v>
      </c>
      <c r="C575" s="34" t="s">
        <v>356</v>
      </c>
      <c r="D575" s="35" t="s">
        <v>357</v>
      </c>
      <c r="E575" s="35" t="s">
        <v>446</v>
      </c>
      <c r="F575" s="35" t="s">
        <v>600</v>
      </c>
      <c r="G575" s="35" t="s">
        <v>822</v>
      </c>
      <c r="H575" s="35">
        <v>0</v>
      </c>
      <c r="I575" s="36" t="s">
        <v>850</v>
      </c>
      <c r="J575" s="37">
        <v>0</v>
      </c>
      <c r="K575" s="38">
        <v>0</v>
      </c>
      <c r="L575" s="37">
        <v>19200</v>
      </c>
      <c r="M575" s="37">
        <v>0</v>
      </c>
      <c r="N575" s="37">
        <f t="shared" si="33"/>
        <v>19200</v>
      </c>
      <c r="O575" s="39">
        <f t="shared" si="34"/>
        <v>0</v>
      </c>
      <c r="P575" s="10">
        <f t="shared" si="35"/>
        <v>19200</v>
      </c>
      <c r="Q575" s="40">
        <v>0</v>
      </c>
      <c r="R575" s="10">
        <f t="shared" si="36"/>
        <v>19200</v>
      </c>
    </row>
    <row r="576" spans="1:18" ht="15" x14ac:dyDescent="0.2">
      <c r="A576" s="32">
        <v>567</v>
      </c>
      <c r="B576" s="33">
        <v>101010842</v>
      </c>
      <c r="C576" s="34" t="s">
        <v>356</v>
      </c>
      <c r="D576" s="35" t="s">
        <v>357</v>
      </c>
      <c r="E576" s="35" t="s">
        <v>446</v>
      </c>
      <c r="F576" s="35" t="s">
        <v>600</v>
      </c>
      <c r="G576" s="35" t="s">
        <v>822</v>
      </c>
      <c r="H576" s="35">
        <v>0</v>
      </c>
      <c r="I576" s="36" t="s">
        <v>851</v>
      </c>
      <c r="J576" s="37">
        <v>0</v>
      </c>
      <c r="K576" s="38">
        <v>0</v>
      </c>
      <c r="L576" s="37">
        <v>10471.44</v>
      </c>
      <c r="M576" s="37">
        <v>10470</v>
      </c>
      <c r="N576" s="37">
        <f t="shared" si="33"/>
        <v>1.4400000000005093</v>
      </c>
      <c r="O576" s="39">
        <f t="shared" si="34"/>
        <v>0</v>
      </c>
      <c r="P576" s="10">
        <f t="shared" si="35"/>
        <v>1.4400000000005093</v>
      </c>
      <c r="Q576" s="40">
        <v>0</v>
      </c>
      <c r="R576" s="10">
        <f t="shared" si="36"/>
        <v>1.4400000000005093</v>
      </c>
    </row>
    <row r="577" spans="1:18" ht="15" x14ac:dyDescent="0.2">
      <c r="A577" s="32">
        <v>568</v>
      </c>
      <c r="B577" s="33">
        <v>101010843</v>
      </c>
      <c r="C577" s="34" t="s">
        <v>356</v>
      </c>
      <c r="D577" s="35" t="s">
        <v>357</v>
      </c>
      <c r="E577" s="35" t="s">
        <v>446</v>
      </c>
      <c r="F577" s="35" t="s">
        <v>600</v>
      </c>
      <c r="G577" s="35" t="s">
        <v>822</v>
      </c>
      <c r="H577" s="35">
        <v>0</v>
      </c>
      <c r="I577" s="36" t="s">
        <v>852</v>
      </c>
      <c r="J577" s="37">
        <v>0</v>
      </c>
      <c r="K577" s="38">
        <v>0</v>
      </c>
      <c r="L577" s="37">
        <v>2967</v>
      </c>
      <c r="M577" s="37">
        <v>2967</v>
      </c>
      <c r="N577" s="37">
        <f t="shared" si="33"/>
        <v>0</v>
      </c>
      <c r="O577" s="39">
        <f t="shared" si="34"/>
        <v>0</v>
      </c>
      <c r="P577" s="10">
        <f t="shared" si="35"/>
        <v>0</v>
      </c>
      <c r="Q577" s="40">
        <v>0</v>
      </c>
      <c r="R577" s="10">
        <f t="shared" si="36"/>
        <v>0</v>
      </c>
    </row>
    <row r="578" spans="1:18" ht="15" x14ac:dyDescent="0.2">
      <c r="A578" s="32">
        <v>569</v>
      </c>
      <c r="B578" s="33">
        <v>101010844</v>
      </c>
      <c r="C578" s="34" t="s">
        <v>356</v>
      </c>
      <c r="D578" s="35" t="s">
        <v>357</v>
      </c>
      <c r="E578" s="35" t="s">
        <v>446</v>
      </c>
      <c r="F578" s="35" t="s">
        <v>600</v>
      </c>
      <c r="G578" s="35" t="s">
        <v>822</v>
      </c>
      <c r="H578" s="35">
        <v>0</v>
      </c>
      <c r="I578" s="36" t="s">
        <v>853</v>
      </c>
      <c r="J578" s="37">
        <v>0</v>
      </c>
      <c r="K578" s="38">
        <v>0</v>
      </c>
      <c r="L578" s="37">
        <v>10500</v>
      </c>
      <c r="M578" s="37">
        <v>9852.7100000000009</v>
      </c>
      <c r="N578" s="37">
        <f t="shared" si="33"/>
        <v>647.28999999999905</v>
      </c>
      <c r="O578" s="39">
        <f t="shared" si="34"/>
        <v>0</v>
      </c>
      <c r="P578" s="10">
        <f t="shared" si="35"/>
        <v>647.28999999999905</v>
      </c>
      <c r="Q578" s="40">
        <v>0</v>
      </c>
      <c r="R578" s="10">
        <f t="shared" si="36"/>
        <v>647.28999999999905</v>
      </c>
    </row>
    <row r="579" spans="1:18" ht="15" x14ac:dyDescent="0.2">
      <c r="A579" s="32">
        <v>570</v>
      </c>
      <c r="B579" s="33">
        <v>101010845</v>
      </c>
      <c r="C579" s="34" t="s">
        <v>356</v>
      </c>
      <c r="D579" s="35" t="s">
        <v>357</v>
      </c>
      <c r="E579" s="35" t="s">
        <v>446</v>
      </c>
      <c r="F579" s="35" t="s">
        <v>600</v>
      </c>
      <c r="G579" s="35" t="s">
        <v>822</v>
      </c>
      <c r="H579" s="35">
        <v>0</v>
      </c>
      <c r="I579" s="36" t="s">
        <v>854</v>
      </c>
      <c r="J579" s="37">
        <v>0</v>
      </c>
      <c r="K579" s="38">
        <v>0</v>
      </c>
      <c r="L579" s="37">
        <v>1289.7</v>
      </c>
      <c r="M579" s="37">
        <v>0</v>
      </c>
      <c r="N579" s="37">
        <f t="shared" si="33"/>
        <v>1289.7</v>
      </c>
      <c r="O579" s="39">
        <f t="shared" si="34"/>
        <v>0</v>
      </c>
      <c r="P579" s="10">
        <f t="shared" si="35"/>
        <v>1289.7</v>
      </c>
      <c r="Q579" s="40">
        <v>0</v>
      </c>
      <c r="R579" s="10">
        <f t="shared" si="36"/>
        <v>1289.7</v>
      </c>
    </row>
    <row r="580" spans="1:18" ht="15" x14ac:dyDescent="0.2">
      <c r="A580" s="32">
        <v>571</v>
      </c>
      <c r="B580" s="33">
        <v>101010846</v>
      </c>
      <c r="C580" s="34" t="s">
        <v>356</v>
      </c>
      <c r="D580" s="35" t="s">
        <v>357</v>
      </c>
      <c r="E580" s="35" t="s">
        <v>446</v>
      </c>
      <c r="F580" s="35" t="s">
        <v>600</v>
      </c>
      <c r="G580" s="35" t="s">
        <v>822</v>
      </c>
      <c r="H580" s="35">
        <v>0</v>
      </c>
      <c r="I580" s="36" t="s">
        <v>855</v>
      </c>
      <c r="J580" s="37">
        <v>0</v>
      </c>
      <c r="K580" s="38">
        <v>0</v>
      </c>
      <c r="L580" s="37">
        <v>12353.6</v>
      </c>
      <c r="M580" s="37">
        <v>11245.58</v>
      </c>
      <c r="N580" s="37">
        <f t="shared" si="33"/>
        <v>1108.0200000000004</v>
      </c>
      <c r="O580" s="39">
        <f t="shared" si="34"/>
        <v>0</v>
      </c>
      <c r="P580" s="10">
        <f t="shared" si="35"/>
        <v>1108.0200000000004</v>
      </c>
      <c r="Q580" s="40">
        <v>0</v>
      </c>
      <c r="R580" s="10">
        <f t="shared" si="36"/>
        <v>1108.0200000000004</v>
      </c>
    </row>
    <row r="581" spans="1:18" ht="15" x14ac:dyDescent="0.2">
      <c r="A581" s="32">
        <v>572</v>
      </c>
      <c r="B581" s="33">
        <v>101010847</v>
      </c>
      <c r="C581" s="34" t="s">
        <v>356</v>
      </c>
      <c r="D581" s="35" t="s">
        <v>357</v>
      </c>
      <c r="E581" s="35" t="s">
        <v>446</v>
      </c>
      <c r="F581" s="35" t="s">
        <v>600</v>
      </c>
      <c r="G581" s="35" t="s">
        <v>822</v>
      </c>
      <c r="H581" s="35">
        <v>0</v>
      </c>
      <c r="I581" s="36" t="s">
        <v>856</v>
      </c>
      <c r="J581" s="37">
        <v>0</v>
      </c>
      <c r="K581" s="38">
        <v>0</v>
      </c>
      <c r="L581" s="37">
        <v>2000</v>
      </c>
      <c r="M581" s="37">
        <v>268.22000000000003</v>
      </c>
      <c r="N581" s="37">
        <f t="shared" si="33"/>
        <v>1731.78</v>
      </c>
      <c r="O581" s="39">
        <f t="shared" si="34"/>
        <v>0</v>
      </c>
      <c r="P581" s="10">
        <f t="shared" si="35"/>
        <v>1731.78</v>
      </c>
      <c r="Q581" s="40">
        <v>0</v>
      </c>
      <c r="R581" s="10">
        <f t="shared" si="36"/>
        <v>1731.78</v>
      </c>
    </row>
    <row r="582" spans="1:18" ht="15" x14ac:dyDescent="0.2">
      <c r="A582" s="32">
        <v>573</v>
      </c>
      <c r="B582" s="33">
        <v>101010848</v>
      </c>
      <c r="C582" s="34" t="s">
        <v>356</v>
      </c>
      <c r="D582" s="35" t="s">
        <v>357</v>
      </c>
      <c r="E582" s="35" t="s">
        <v>446</v>
      </c>
      <c r="F582" s="35" t="s">
        <v>600</v>
      </c>
      <c r="G582" s="35" t="s">
        <v>822</v>
      </c>
      <c r="H582" s="35">
        <v>0</v>
      </c>
      <c r="I582" s="36" t="s">
        <v>857</v>
      </c>
      <c r="J582" s="37">
        <v>0</v>
      </c>
      <c r="K582" s="38">
        <v>0</v>
      </c>
      <c r="L582" s="37">
        <v>5763.67</v>
      </c>
      <c r="M582" s="37">
        <v>4925.51</v>
      </c>
      <c r="N582" s="37">
        <f t="shared" si="33"/>
        <v>838.15999999999985</v>
      </c>
      <c r="O582" s="39">
        <f t="shared" si="34"/>
        <v>0</v>
      </c>
      <c r="P582" s="10">
        <f t="shared" si="35"/>
        <v>838.15999999999985</v>
      </c>
      <c r="Q582" s="40">
        <v>0</v>
      </c>
      <c r="R582" s="10">
        <f t="shared" si="36"/>
        <v>838.15999999999985</v>
      </c>
    </row>
    <row r="583" spans="1:18" ht="15" x14ac:dyDescent="0.2">
      <c r="A583" s="32">
        <v>574</v>
      </c>
      <c r="B583" s="33">
        <v>101010849</v>
      </c>
      <c r="C583" s="34" t="s">
        <v>356</v>
      </c>
      <c r="D583" s="35" t="s">
        <v>357</v>
      </c>
      <c r="E583" s="35" t="s">
        <v>446</v>
      </c>
      <c r="F583" s="35" t="s">
        <v>600</v>
      </c>
      <c r="G583" s="35" t="s">
        <v>822</v>
      </c>
      <c r="H583" s="35">
        <v>0</v>
      </c>
      <c r="I583" s="36" t="s">
        <v>858</v>
      </c>
      <c r="J583" s="37">
        <v>0</v>
      </c>
      <c r="K583" s="38">
        <v>0</v>
      </c>
      <c r="L583" s="37">
        <v>1864.77</v>
      </c>
      <c r="M583" s="37">
        <v>0</v>
      </c>
      <c r="N583" s="37">
        <f t="shared" ref="N583:N646" si="37">IF((J583+L583)-(K583+M583)&lt;0,0,(J583+L583)-(K583+M583))</f>
        <v>1864.77</v>
      </c>
      <c r="O583" s="39">
        <f t="shared" ref="O583:O646" si="38">-IF((J583+L583)-(K583+M583)&lt;0,(J583+L583)-(K583+M583),0)</f>
        <v>0</v>
      </c>
      <c r="P583" s="10">
        <f t="shared" ref="P583:P646" si="39">N583-O583</f>
        <v>1864.77</v>
      </c>
      <c r="Q583" s="40">
        <v>0</v>
      </c>
      <c r="R583" s="10">
        <f t="shared" ref="R583:R646" si="40">P583-Q583</f>
        <v>1864.77</v>
      </c>
    </row>
    <row r="584" spans="1:18" ht="15" x14ac:dyDescent="0.2">
      <c r="A584" s="32">
        <v>575</v>
      </c>
      <c r="B584" s="33">
        <v>101010850</v>
      </c>
      <c r="C584" s="34" t="s">
        <v>356</v>
      </c>
      <c r="D584" s="35" t="s">
        <v>357</v>
      </c>
      <c r="E584" s="35" t="s">
        <v>446</v>
      </c>
      <c r="F584" s="35" t="s">
        <v>600</v>
      </c>
      <c r="G584" s="35" t="s">
        <v>822</v>
      </c>
      <c r="H584" s="35">
        <v>0</v>
      </c>
      <c r="I584" s="36" t="s">
        <v>859</v>
      </c>
      <c r="J584" s="37">
        <v>0</v>
      </c>
      <c r="K584" s="38">
        <v>0</v>
      </c>
      <c r="L584" s="37">
        <v>10466.01</v>
      </c>
      <c r="M584" s="37">
        <v>9982.24</v>
      </c>
      <c r="N584" s="37">
        <f t="shared" si="37"/>
        <v>483.77000000000044</v>
      </c>
      <c r="O584" s="39">
        <f t="shared" si="38"/>
        <v>0</v>
      </c>
      <c r="P584" s="10">
        <f t="shared" si="39"/>
        <v>483.77000000000044</v>
      </c>
      <c r="Q584" s="40">
        <v>0</v>
      </c>
      <c r="R584" s="10">
        <f t="shared" si="40"/>
        <v>483.77000000000044</v>
      </c>
    </row>
    <row r="585" spans="1:18" ht="15" x14ac:dyDescent="0.2">
      <c r="A585" s="32">
        <v>576</v>
      </c>
      <c r="B585" s="33">
        <v>101010851</v>
      </c>
      <c r="C585" s="34" t="s">
        <v>356</v>
      </c>
      <c r="D585" s="35" t="s">
        <v>357</v>
      </c>
      <c r="E585" s="35" t="s">
        <v>446</v>
      </c>
      <c r="F585" s="35" t="s">
        <v>600</v>
      </c>
      <c r="G585" s="35" t="s">
        <v>822</v>
      </c>
      <c r="H585" s="35">
        <v>0</v>
      </c>
      <c r="I585" s="36" t="s">
        <v>860</v>
      </c>
      <c r="J585" s="37">
        <v>0</v>
      </c>
      <c r="K585" s="38">
        <v>0</v>
      </c>
      <c r="L585" s="37">
        <v>4830.79</v>
      </c>
      <c r="M585" s="37">
        <v>4087.85</v>
      </c>
      <c r="N585" s="37">
        <f t="shared" si="37"/>
        <v>742.94</v>
      </c>
      <c r="O585" s="39">
        <f t="shared" si="38"/>
        <v>0</v>
      </c>
      <c r="P585" s="10">
        <f t="shared" si="39"/>
        <v>742.94</v>
      </c>
      <c r="Q585" s="40">
        <v>0</v>
      </c>
      <c r="R585" s="10">
        <f t="shared" si="40"/>
        <v>742.94</v>
      </c>
    </row>
    <row r="586" spans="1:18" ht="15" x14ac:dyDescent="0.2">
      <c r="A586" s="32">
        <v>577</v>
      </c>
      <c r="B586" s="33">
        <v>101010852</v>
      </c>
      <c r="C586" s="34" t="s">
        <v>356</v>
      </c>
      <c r="D586" s="35" t="s">
        <v>357</v>
      </c>
      <c r="E586" s="35" t="s">
        <v>446</v>
      </c>
      <c r="F586" s="35" t="s">
        <v>600</v>
      </c>
      <c r="G586" s="35" t="s">
        <v>822</v>
      </c>
      <c r="H586" s="35">
        <v>0</v>
      </c>
      <c r="I586" s="36" t="s">
        <v>861</v>
      </c>
      <c r="J586" s="37">
        <v>0</v>
      </c>
      <c r="K586" s="38">
        <v>0</v>
      </c>
      <c r="L586" s="37">
        <v>12817.49</v>
      </c>
      <c r="M586" s="37">
        <v>11743.880000000001</v>
      </c>
      <c r="N586" s="37">
        <f t="shared" si="37"/>
        <v>1073.6099999999988</v>
      </c>
      <c r="O586" s="39">
        <f t="shared" si="38"/>
        <v>0</v>
      </c>
      <c r="P586" s="10">
        <f t="shared" si="39"/>
        <v>1073.6099999999988</v>
      </c>
      <c r="Q586" s="40">
        <v>0</v>
      </c>
      <c r="R586" s="10">
        <f t="shared" si="40"/>
        <v>1073.6099999999988</v>
      </c>
    </row>
    <row r="587" spans="1:18" ht="15" x14ac:dyDescent="0.2">
      <c r="A587" s="32">
        <v>578</v>
      </c>
      <c r="B587" s="33">
        <v>101010853</v>
      </c>
      <c r="C587" s="34" t="s">
        <v>356</v>
      </c>
      <c r="D587" s="35" t="s">
        <v>357</v>
      </c>
      <c r="E587" s="35" t="s">
        <v>446</v>
      </c>
      <c r="F587" s="35" t="s">
        <v>600</v>
      </c>
      <c r="G587" s="35" t="s">
        <v>822</v>
      </c>
      <c r="H587" s="35">
        <v>0</v>
      </c>
      <c r="I587" s="36" t="s">
        <v>862</v>
      </c>
      <c r="J587" s="37">
        <v>0</v>
      </c>
      <c r="K587" s="38">
        <v>0</v>
      </c>
      <c r="L587" s="37">
        <v>3308.75</v>
      </c>
      <c r="M587" s="37">
        <v>1269.79</v>
      </c>
      <c r="N587" s="37">
        <f t="shared" si="37"/>
        <v>2038.96</v>
      </c>
      <c r="O587" s="39">
        <f t="shared" si="38"/>
        <v>0</v>
      </c>
      <c r="P587" s="10">
        <f t="shared" si="39"/>
        <v>2038.96</v>
      </c>
      <c r="Q587" s="40">
        <v>0</v>
      </c>
      <c r="R587" s="10">
        <f t="shared" si="40"/>
        <v>2038.96</v>
      </c>
    </row>
    <row r="588" spans="1:18" ht="15" x14ac:dyDescent="0.2">
      <c r="A588" s="32">
        <v>579</v>
      </c>
      <c r="B588" s="33">
        <v>101010854</v>
      </c>
      <c r="C588" s="34" t="s">
        <v>356</v>
      </c>
      <c r="D588" s="35" t="s">
        <v>357</v>
      </c>
      <c r="E588" s="35" t="s">
        <v>446</v>
      </c>
      <c r="F588" s="35" t="s">
        <v>600</v>
      </c>
      <c r="G588" s="35" t="s">
        <v>822</v>
      </c>
      <c r="H588" s="35">
        <v>0</v>
      </c>
      <c r="I588" s="36" t="s">
        <v>863</v>
      </c>
      <c r="J588" s="37">
        <v>0</v>
      </c>
      <c r="K588" s="38">
        <v>0</v>
      </c>
      <c r="L588" s="37">
        <v>12000</v>
      </c>
      <c r="M588" s="37">
        <v>8855.36</v>
      </c>
      <c r="N588" s="37">
        <f t="shared" si="37"/>
        <v>3144.6399999999994</v>
      </c>
      <c r="O588" s="39">
        <f t="shared" si="38"/>
        <v>0</v>
      </c>
      <c r="P588" s="10">
        <f t="shared" si="39"/>
        <v>3144.6399999999994</v>
      </c>
      <c r="Q588" s="40">
        <v>0</v>
      </c>
      <c r="R588" s="10">
        <f t="shared" si="40"/>
        <v>3144.6399999999994</v>
      </c>
    </row>
    <row r="589" spans="1:18" ht="15" x14ac:dyDescent="0.2">
      <c r="A589" s="32">
        <v>580</v>
      </c>
      <c r="B589" s="33">
        <v>101010855</v>
      </c>
      <c r="C589" s="34" t="s">
        <v>356</v>
      </c>
      <c r="D589" s="35" t="s">
        <v>357</v>
      </c>
      <c r="E589" s="35" t="s">
        <v>446</v>
      </c>
      <c r="F589" s="35" t="s">
        <v>600</v>
      </c>
      <c r="G589" s="35" t="s">
        <v>822</v>
      </c>
      <c r="H589" s="35">
        <v>0</v>
      </c>
      <c r="I589" s="36" t="s">
        <v>864</v>
      </c>
      <c r="J589" s="37">
        <v>0</v>
      </c>
      <c r="K589" s="38">
        <v>0</v>
      </c>
      <c r="L589" s="37">
        <v>41368.36</v>
      </c>
      <c r="M589" s="37">
        <v>37325.29</v>
      </c>
      <c r="N589" s="37">
        <f t="shared" si="37"/>
        <v>4043.0699999999997</v>
      </c>
      <c r="O589" s="39">
        <f t="shared" si="38"/>
        <v>0</v>
      </c>
      <c r="P589" s="10">
        <f t="shared" si="39"/>
        <v>4043.0699999999997</v>
      </c>
      <c r="Q589" s="40">
        <v>0</v>
      </c>
      <c r="R589" s="10">
        <f t="shared" si="40"/>
        <v>4043.0699999999997</v>
      </c>
    </row>
    <row r="590" spans="1:18" ht="15" x14ac:dyDescent="0.2">
      <c r="A590" s="32">
        <v>581</v>
      </c>
      <c r="B590" s="33">
        <v>101010856</v>
      </c>
      <c r="C590" s="34" t="s">
        <v>356</v>
      </c>
      <c r="D590" s="35" t="s">
        <v>357</v>
      </c>
      <c r="E590" s="35" t="s">
        <v>446</v>
      </c>
      <c r="F590" s="35" t="s">
        <v>600</v>
      </c>
      <c r="G590" s="35" t="s">
        <v>822</v>
      </c>
      <c r="H590" s="35">
        <v>0</v>
      </c>
      <c r="I590" s="36" t="s">
        <v>865</v>
      </c>
      <c r="J590" s="37">
        <v>0</v>
      </c>
      <c r="K590" s="38">
        <v>0</v>
      </c>
      <c r="L590" s="37">
        <v>32922.699999999997</v>
      </c>
      <c r="M590" s="37">
        <v>30522.04</v>
      </c>
      <c r="N590" s="37">
        <f t="shared" si="37"/>
        <v>2400.6599999999962</v>
      </c>
      <c r="O590" s="39">
        <f t="shared" si="38"/>
        <v>0</v>
      </c>
      <c r="P590" s="10">
        <f t="shared" si="39"/>
        <v>2400.6599999999962</v>
      </c>
      <c r="Q590" s="40">
        <v>0</v>
      </c>
      <c r="R590" s="10">
        <f t="shared" si="40"/>
        <v>2400.6599999999962</v>
      </c>
    </row>
    <row r="591" spans="1:18" ht="15" x14ac:dyDescent="0.2">
      <c r="A591" s="32">
        <v>582</v>
      </c>
      <c r="B591" s="33">
        <v>101010857</v>
      </c>
      <c r="C591" s="34" t="s">
        <v>356</v>
      </c>
      <c r="D591" s="35" t="s">
        <v>357</v>
      </c>
      <c r="E591" s="35" t="s">
        <v>446</v>
      </c>
      <c r="F591" s="35" t="s">
        <v>600</v>
      </c>
      <c r="G591" s="35" t="s">
        <v>822</v>
      </c>
      <c r="H591" s="35">
        <v>0</v>
      </c>
      <c r="I591" s="36" t="s">
        <v>866</v>
      </c>
      <c r="J591" s="37">
        <v>0</v>
      </c>
      <c r="K591" s="38">
        <v>0</v>
      </c>
      <c r="L591" s="37">
        <v>34036.99</v>
      </c>
      <c r="M591" s="37">
        <v>31077.690000000002</v>
      </c>
      <c r="N591" s="37">
        <f t="shared" si="37"/>
        <v>2959.2999999999956</v>
      </c>
      <c r="O591" s="39">
        <f t="shared" si="38"/>
        <v>0</v>
      </c>
      <c r="P591" s="10">
        <f t="shared" si="39"/>
        <v>2959.2999999999956</v>
      </c>
      <c r="Q591" s="40">
        <v>0</v>
      </c>
      <c r="R591" s="10">
        <f t="shared" si="40"/>
        <v>2959.2999999999956</v>
      </c>
    </row>
    <row r="592" spans="1:18" ht="15" x14ac:dyDescent="0.2">
      <c r="A592" s="32">
        <v>583</v>
      </c>
      <c r="B592" s="33">
        <v>101010858</v>
      </c>
      <c r="C592" s="34" t="s">
        <v>356</v>
      </c>
      <c r="D592" s="35" t="s">
        <v>357</v>
      </c>
      <c r="E592" s="35" t="s">
        <v>446</v>
      </c>
      <c r="F592" s="35" t="s">
        <v>600</v>
      </c>
      <c r="G592" s="35" t="s">
        <v>822</v>
      </c>
      <c r="H592" s="35">
        <v>0</v>
      </c>
      <c r="I592" s="36" t="s">
        <v>867</v>
      </c>
      <c r="J592" s="37">
        <v>0</v>
      </c>
      <c r="K592" s="38">
        <v>0</v>
      </c>
      <c r="L592" s="37">
        <v>20500</v>
      </c>
      <c r="M592" s="37">
        <v>17622.59</v>
      </c>
      <c r="N592" s="37">
        <f t="shared" si="37"/>
        <v>2877.41</v>
      </c>
      <c r="O592" s="39">
        <f t="shared" si="38"/>
        <v>0</v>
      </c>
      <c r="P592" s="10">
        <f t="shared" si="39"/>
        <v>2877.41</v>
      </c>
      <c r="Q592" s="40">
        <v>0</v>
      </c>
      <c r="R592" s="10">
        <f t="shared" si="40"/>
        <v>2877.41</v>
      </c>
    </row>
    <row r="593" spans="1:18" ht="15" x14ac:dyDescent="0.2">
      <c r="A593" s="32">
        <v>584</v>
      </c>
      <c r="B593" s="33">
        <v>101010859</v>
      </c>
      <c r="C593" s="34" t="s">
        <v>356</v>
      </c>
      <c r="D593" s="35" t="s">
        <v>357</v>
      </c>
      <c r="E593" s="35" t="s">
        <v>446</v>
      </c>
      <c r="F593" s="35" t="s">
        <v>600</v>
      </c>
      <c r="G593" s="35" t="s">
        <v>822</v>
      </c>
      <c r="H593" s="35">
        <v>0</v>
      </c>
      <c r="I593" s="36" t="s">
        <v>868</v>
      </c>
      <c r="J593" s="37">
        <v>0</v>
      </c>
      <c r="K593" s="38">
        <v>0</v>
      </c>
      <c r="L593" s="37">
        <v>12044.07</v>
      </c>
      <c r="M593" s="37">
        <v>8132.95</v>
      </c>
      <c r="N593" s="37">
        <f t="shared" si="37"/>
        <v>3911.12</v>
      </c>
      <c r="O593" s="39">
        <f t="shared" si="38"/>
        <v>0</v>
      </c>
      <c r="P593" s="10">
        <f t="shared" si="39"/>
        <v>3911.12</v>
      </c>
      <c r="Q593" s="40">
        <v>0</v>
      </c>
      <c r="R593" s="10">
        <f t="shared" si="40"/>
        <v>3911.12</v>
      </c>
    </row>
    <row r="594" spans="1:18" ht="15" x14ac:dyDescent="0.2">
      <c r="A594" s="32">
        <v>585</v>
      </c>
      <c r="B594" s="33">
        <v>101010860</v>
      </c>
      <c r="C594" s="34" t="s">
        <v>356</v>
      </c>
      <c r="D594" s="35" t="s">
        <v>357</v>
      </c>
      <c r="E594" s="35" t="s">
        <v>446</v>
      </c>
      <c r="F594" s="35" t="s">
        <v>600</v>
      </c>
      <c r="G594" s="35" t="s">
        <v>822</v>
      </c>
      <c r="H594" s="35">
        <v>0</v>
      </c>
      <c r="I594" s="36" t="s">
        <v>869</v>
      </c>
      <c r="J594" s="37">
        <v>0</v>
      </c>
      <c r="K594" s="38">
        <v>0</v>
      </c>
      <c r="L594" s="37">
        <v>14000</v>
      </c>
      <c r="M594" s="37">
        <v>9981.43</v>
      </c>
      <c r="N594" s="37">
        <f t="shared" si="37"/>
        <v>4018.5699999999997</v>
      </c>
      <c r="O594" s="39">
        <f t="shared" si="38"/>
        <v>0</v>
      </c>
      <c r="P594" s="10">
        <f t="shared" si="39"/>
        <v>4018.5699999999997</v>
      </c>
      <c r="Q594" s="40">
        <v>0</v>
      </c>
      <c r="R594" s="10">
        <f t="shared" si="40"/>
        <v>4018.5699999999997</v>
      </c>
    </row>
    <row r="595" spans="1:18" ht="15" x14ac:dyDescent="0.2">
      <c r="A595" s="32">
        <v>586</v>
      </c>
      <c r="B595" s="33">
        <v>101010861</v>
      </c>
      <c r="C595" s="34" t="s">
        <v>356</v>
      </c>
      <c r="D595" s="35" t="s">
        <v>357</v>
      </c>
      <c r="E595" s="35" t="s">
        <v>446</v>
      </c>
      <c r="F595" s="35" t="s">
        <v>600</v>
      </c>
      <c r="G595" s="35" t="s">
        <v>822</v>
      </c>
      <c r="H595" s="35">
        <v>0</v>
      </c>
      <c r="I595" s="36" t="s">
        <v>870</v>
      </c>
      <c r="J595" s="37">
        <v>0</v>
      </c>
      <c r="K595" s="38">
        <v>0</v>
      </c>
      <c r="L595" s="37">
        <v>33452.99</v>
      </c>
      <c r="M595" s="37">
        <v>30418.59</v>
      </c>
      <c r="N595" s="37">
        <f t="shared" si="37"/>
        <v>3034.3999999999978</v>
      </c>
      <c r="O595" s="39">
        <f t="shared" si="38"/>
        <v>0</v>
      </c>
      <c r="P595" s="10">
        <f t="shared" si="39"/>
        <v>3034.3999999999978</v>
      </c>
      <c r="Q595" s="40">
        <v>0</v>
      </c>
      <c r="R595" s="10">
        <f t="shared" si="40"/>
        <v>3034.3999999999978</v>
      </c>
    </row>
    <row r="596" spans="1:18" ht="15" x14ac:dyDescent="0.2">
      <c r="A596" s="32">
        <v>587</v>
      </c>
      <c r="B596" s="33">
        <v>101010862</v>
      </c>
      <c r="C596" s="34" t="s">
        <v>356</v>
      </c>
      <c r="D596" s="35" t="s">
        <v>357</v>
      </c>
      <c r="E596" s="35" t="s">
        <v>446</v>
      </c>
      <c r="F596" s="35" t="s">
        <v>600</v>
      </c>
      <c r="G596" s="35" t="s">
        <v>822</v>
      </c>
      <c r="H596" s="35">
        <v>0</v>
      </c>
      <c r="I596" s="36" t="s">
        <v>871</v>
      </c>
      <c r="J596" s="37">
        <v>0</v>
      </c>
      <c r="K596" s="38">
        <v>0</v>
      </c>
      <c r="L596" s="37">
        <v>11486.59</v>
      </c>
      <c r="M596" s="37">
        <v>8203.5499999999993</v>
      </c>
      <c r="N596" s="37">
        <f t="shared" si="37"/>
        <v>3283.0400000000009</v>
      </c>
      <c r="O596" s="39">
        <f t="shared" si="38"/>
        <v>0</v>
      </c>
      <c r="P596" s="10">
        <f t="shared" si="39"/>
        <v>3283.0400000000009</v>
      </c>
      <c r="Q596" s="40">
        <v>0</v>
      </c>
      <c r="R596" s="10">
        <f t="shared" si="40"/>
        <v>3283.0400000000009</v>
      </c>
    </row>
    <row r="597" spans="1:18" ht="15" x14ac:dyDescent="0.2">
      <c r="A597" s="32">
        <v>588</v>
      </c>
      <c r="B597" s="33">
        <v>101010863</v>
      </c>
      <c r="C597" s="34" t="s">
        <v>356</v>
      </c>
      <c r="D597" s="35" t="s">
        <v>357</v>
      </c>
      <c r="E597" s="35" t="s">
        <v>446</v>
      </c>
      <c r="F597" s="35" t="s">
        <v>600</v>
      </c>
      <c r="G597" s="35" t="s">
        <v>822</v>
      </c>
      <c r="H597" s="35">
        <v>0</v>
      </c>
      <c r="I597" s="36" t="s">
        <v>872</v>
      </c>
      <c r="J597" s="37">
        <v>0</v>
      </c>
      <c r="K597" s="38">
        <v>0</v>
      </c>
      <c r="L597" s="37">
        <v>104059</v>
      </c>
      <c r="M597" s="37">
        <v>96304.19</v>
      </c>
      <c r="N597" s="37">
        <f t="shared" si="37"/>
        <v>7754.8099999999977</v>
      </c>
      <c r="O597" s="39">
        <f t="shared" si="38"/>
        <v>0</v>
      </c>
      <c r="P597" s="10">
        <f t="shared" si="39"/>
        <v>7754.8099999999977</v>
      </c>
      <c r="Q597" s="40">
        <v>0</v>
      </c>
      <c r="R597" s="10">
        <f t="shared" si="40"/>
        <v>7754.8099999999977</v>
      </c>
    </row>
    <row r="598" spans="1:18" ht="15" x14ac:dyDescent="0.2">
      <c r="A598" s="32">
        <v>589</v>
      </c>
      <c r="B598" s="33">
        <v>101010864</v>
      </c>
      <c r="C598" s="34" t="s">
        <v>356</v>
      </c>
      <c r="D598" s="35" t="s">
        <v>357</v>
      </c>
      <c r="E598" s="35" t="s">
        <v>446</v>
      </c>
      <c r="F598" s="35" t="s">
        <v>600</v>
      </c>
      <c r="G598" s="35" t="s">
        <v>822</v>
      </c>
      <c r="H598" s="35">
        <v>0</v>
      </c>
      <c r="I598" s="36" t="s">
        <v>873</v>
      </c>
      <c r="J598" s="37">
        <v>0</v>
      </c>
      <c r="K598" s="38">
        <v>0</v>
      </c>
      <c r="L598" s="37">
        <v>30500</v>
      </c>
      <c r="M598" s="37">
        <v>26853.100000000002</v>
      </c>
      <c r="N598" s="37">
        <f t="shared" si="37"/>
        <v>3646.8999999999978</v>
      </c>
      <c r="O598" s="39">
        <f t="shared" si="38"/>
        <v>0</v>
      </c>
      <c r="P598" s="10">
        <f t="shared" si="39"/>
        <v>3646.8999999999978</v>
      </c>
      <c r="Q598" s="40">
        <v>0</v>
      </c>
      <c r="R598" s="10">
        <f t="shared" si="40"/>
        <v>3646.8999999999978</v>
      </c>
    </row>
    <row r="599" spans="1:18" ht="15" x14ac:dyDescent="0.2">
      <c r="A599" s="32">
        <v>590</v>
      </c>
      <c r="B599" s="33">
        <v>101010865</v>
      </c>
      <c r="C599" s="34" t="s">
        <v>356</v>
      </c>
      <c r="D599" s="35" t="s">
        <v>357</v>
      </c>
      <c r="E599" s="35" t="s">
        <v>446</v>
      </c>
      <c r="F599" s="35" t="s">
        <v>600</v>
      </c>
      <c r="G599" s="35" t="s">
        <v>822</v>
      </c>
      <c r="H599" s="35">
        <v>0</v>
      </c>
      <c r="I599" s="36" t="s">
        <v>874</v>
      </c>
      <c r="J599" s="37">
        <v>0</v>
      </c>
      <c r="K599" s="38">
        <v>0</v>
      </c>
      <c r="L599" s="37">
        <v>477792.88</v>
      </c>
      <c r="M599" s="37">
        <v>477792.88</v>
      </c>
      <c r="N599" s="37">
        <f t="shared" si="37"/>
        <v>0</v>
      </c>
      <c r="O599" s="39">
        <f t="shared" si="38"/>
        <v>0</v>
      </c>
      <c r="P599" s="10">
        <f t="shared" si="39"/>
        <v>0</v>
      </c>
      <c r="Q599" s="40">
        <v>0</v>
      </c>
      <c r="R599" s="10">
        <f t="shared" si="40"/>
        <v>0</v>
      </c>
    </row>
    <row r="600" spans="1:18" ht="15" x14ac:dyDescent="0.2">
      <c r="A600" s="32">
        <v>591</v>
      </c>
      <c r="B600" s="33">
        <v>101010866</v>
      </c>
      <c r="C600" s="34" t="s">
        <v>356</v>
      </c>
      <c r="D600" s="35" t="s">
        <v>357</v>
      </c>
      <c r="E600" s="35" t="s">
        <v>446</v>
      </c>
      <c r="F600" s="35" t="s">
        <v>600</v>
      </c>
      <c r="G600" s="35" t="s">
        <v>822</v>
      </c>
      <c r="H600" s="35">
        <v>0</v>
      </c>
      <c r="I600" s="36" t="s">
        <v>875</v>
      </c>
      <c r="J600" s="37">
        <v>0</v>
      </c>
      <c r="K600" s="38">
        <v>0</v>
      </c>
      <c r="L600" s="37">
        <v>2291492</v>
      </c>
      <c r="M600" s="37">
        <v>2291492</v>
      </c>
      <c r="N600" s="37">
        <f t="shared" si="37"/>
        <v>0</v>
      </c>
      <c r="O600" s="39">
        <f t="shared" si="38"/>
        <v>0</v>
      </c>
      <c r="P600" s="10">
        <f t="shared" si="39"/>
        <v>0</v>
      </c>
      <c r="Q600" s="40">
        <v>0</v>
      </c>
      <c r="R600" s="10">
        <f t="shared" si="40"/>
        <v>0</v>
      </c>
    </row>
    <row r="601" spans="1:18" x14ac:dyDescent="0.2">
      <c r="A601" s="32">
        <v>592</v>
      </c>
      <c r="B601" s="50">
        <v>101010867</v>
      </c>
      <c r="C601" s="34" t="s">
        <v>356</v>
      </c>
      <c r="D601" s="35" t="s">
        <v>357</v>
      </c>
      <c r="E601" s="35" t="s">
        <v>446</v>
      </c>
      <c r="F601" s="35" t="s">
        <v>600</v>
      </c>
      <c r="G601" s="35" t="s">
        <v>822</v>
      </c>
      <c r="H601" s="35">
        <v>0</v>
      </c>
      <c r="I601" s="41" t="s">
        <v>876</v>
      </c>
      <c r="J601" s="44">
        <v>0</v>
      </c>
      <c r="K601" s="45">
        <v>0</v>
      </c>
      <c r="L601" s="37">
        <v>3000</v>
      </c>
      <c r="M601" s="37">
        <v>673.05000000000007</v>
      </c>
      <c r="N601" s="37">
        <f t="shared" si="37"/>
        <v>2326.9499999999998</v>
      </c>
      <c r="O601" s="39">
        <f t="shared" si="38"/>
        <v>0</v>
      </c>
      <c r="P601" s="10">
        <f t="shared" si="39"/>
        <v>2326.9499999999998</v>
      </c>
      <c r="Q601" s="40">
        <v>0</v>
      </c>
      <c r="R601" s="10">
        <f t="shared" si="40"/>
        <v>2326.9499999999998</v>
      </c>
    </row>
    <row r="602" spans="1:18" ht="15" x14ac:dyDescent="0.2">
      <c r="A602" s="32">
        <v>728</v>
      </c>
      <c r="B602" s="33">
        <v>101010868</v>
      </c>
      <c r="C602" s="34" t="s">
        <v>356</v>
      </c>
      <c r="D602" s="35" t="s">
        <v>357</v>
      </c>
      <c r="E602" s="35" t="s">
        <v>446</v>
      </c>
      <c r="F602" s="35" t="s">
        <v>600</v>
      </c>
      <c r="G602" s="35" t="s">
        <v>822</v>
      </c>
      <c r="H602" s="35">
        <v>0</v>
      </c>
      <c r="I602" s="41" t="s">
        <v>877</v>
      </c>
      <c r="J602" s="37">
        <v>0</v>
      </c>
      <c r="K602" s="38">
        <v>0</v>
      </c>
      <c r="L602" s="37">
        <v>36018.020000000004</v>
      </c>
      <c r="M602" s="37">
        <v>0</v>
      </c>
      <c r="N602" s="37">
        <f t="shared" si="37"/>
        <v>36018.020000000004</v>
      </c>
      <c r="O602" s="39">
        <f t="shared" si="38"/>
        <v>0</v>
      </c>
      <c r="P602" s="10">
        <f t="shared" si="39"/>
        <v>36018.020000000004</v>
      </c>
      <c r="Q602" s="40">
        <v>0</v>
      </c>
      <c r="R602" s="10">
        <f t="shared" si="40"/>
        <v>36018.020000000004</v>
      </c>
    </row>
    <row r="603" spans="1:18" ht="15" x14ac:dyDescent="0.2">
      <c r="A603" s="32">
        <v>593</v>
      </c>
      <c r="B603" s="33">
        <v>101010901</v>
      </c>
      <c r="C603" s="34" t="s">
        <v>356</v>
      </c>
      <c r="D603" s="35" t="s">
        <v>357</v>
      </c>
      <c r="E603" s="35" t="s">
        <v>446</v>
      </c>
      <c r="F603" s="35" t="s">
        <v>600</v>
      </c>
      <c r="G603" s="35" t="s">
        <v>822</v>
      </c>
      <c r="H603" s="35">
        <v>0</v>
      </c>
      <c r="I603" s="36" t="s">
        <v>878</v>
      </c>
      <c r="J603" s="37">
        <v>0</v>
      </c>
      <c r="K603" s="38">
        <v>0</v>
      </c>
      <c r="L603" s="37">
        <v>0</v>
      </c>
      <c r="M603" s="37">
        <v>0</v>
      </c>
      <c r="N603" s="37">
        <f t="shared" si="37"/>
        <v>0</v>
      </c>
      <c r="O603" s="39">
        <f t="shared" si="38"/>
        <v>0</v>
      </c>
      <c r="P603" s="10">
        <f t="shared" si="39"/>
        <v>0</v>
      </c>
      <c r="Q603" s="40">
        <v>0</v>
      </c>
      <c r="R603" s="10">
        <f t="shared" si="40"/>
        <v>0</v>
      </c>
    </row>
    <row r="604" spans="1:18" ht="15" x14ac:dyDescent="0.2">
      <c r="A604" s="32">
        <v>594</v>
      </c>
      <c r="B604" s="33">
        <v>101010902</v>
      </c>
      <c r="C604" s="34" t="s">
        <v>356</v>
      </c>
      <c r="D604" s="35" t="s">
        <v>357</v>
      </c>
      <c r="E604" s="35" t="s">
        <v>446</v>
      </c>
      <c r="F604" s="35" t="s">
        <v>600</v>
      </c>
      <c r="G604" s="35" t="s">
        <v>822</v>
      </c>
      <c r="H604" s="35">
        <v>0</v>
      </c>
      <c r="I604" s="36" t="s">
        <v>879</v>
      </c>
      <c r="J604" s="37">
        <v>0</v>
      </c>
      <c r="K604" s="38">
        <v>0</v>
      </c>
      <c r="L604" s="37">
        <v>0</v>
      </c>
      <c r="M604" s="37">
        <v>0</v>
      </c>
      <c r="N604" s="37">
        <f t="shared" si="37"/>
        <v>0</v>
      </c>
      <c r="O604" s="39">
        <f t="shared" si="38"/>
        <v>0</v>
      </c>
      <c r="P604" s="10">
        <f t="shared" si="39"/>
        <v>0</v>
      </c>
      <c r="Q604" s="40">
        <v>0</v>
      </c>
      <c r="R604" s="10">
        <f t="shared" si="40"/>
        <v>0</v>
      </c>
    </row>
    <row r="605" spans="1:18" ht="15" x14ac:dyDescent="0.2">
      <c r="A605" s="32">
        <v>595</v>
      </c>
      <c r="B605" s="33">
        <v>101010903</v>
      </c>
      <c r="C605" s="34" t="s">
        <v>356</v>
      </c>
      <c r="D605" s="35" t="s">
        <v>357</v>
      </c>
      <c r="E605" s="35" t="s">
        <v>446</v>
      </c>
      <c r="F605" s="35" t="s">
        <v>600</v>
      </c>
      <c r="G605" s="35" t="s">
        <v>822</v>
      </c>
      <c r="H605" s="35">
        <v>0</v>
      </c>
      <c r="I605" s="36" t="s">
        <v>880</v>
      </c>
      <c r="J605" s="37">
        <v>0</v>
      </c>
      <c r="K605" s="38">
        <v>0</v>
      </c>
      <c r="L605" s="37">
        <v>0</v>
      </c>
      <c r="M605" s="37">
        <v>0</v>
      </c>
      <c r="N605" s="37">
        <f t="shared" si="37"/>
        <v>0</v>
      </c>
      <c r="O605" s="39">
        <f t="shared" si="38"/>
        <v>0</v>
      </c>
      <c r="P605" s="10">
        <f t="shared" si="39"/>
        <v>0</v>
      </c>
      <c r="Q605" s="40">
        <v>0</v>
      </c>
      <c r="R605" s="10">
        <f t="shared" si="40"/>
        <v>0</v>
      </c>
    </row>
    <row r="606" spans="1:18" ht="15" x14ac:dyDescent="0.2">
      <c r="A606" s="32">
        <v>596</v>
      </c>
      <c r="B606" s="33">
        <v>101010904</v>
      </c>
      <c r="C606" s="34" t="s">
        <v>356</v>
      </c>
      <c r="D606" s="35" t="s">
        <v>357</v>
      </c>
      <c r="E606" s="35" t="s">
        <v>446</v>
      </c>
      <c r="F606" s="35" t="s">
        <v>600</v>
      </c>
      <c r="G606" s="35" t="s">
        <v>822</v>
      </c>
      <c r="H606" s="35">
        <v>0</v>
      </c>
      <c r="I606" s="36" t="s">
        <v>881</v>
      </c>
      <c r="J606" s="37">
        <v>0</v>
      </c>
      <c r="K606" s="38">
        <v>0</v>
      </c>
      <c r="L606" s="37">
        <v>0</v>
      </c>
      <c r="M606" s="37">
        <v>0</v>
      </c>
      <c r="N606" s="37">
        <f t="shared" si="37"/>
        <v>0</v>
      </c>
      <c r="O606" s="39">
        <f t="shared" si="38"/>
        <v>0</v>
      </c>
      <c r="P606" s="10">
        <f t="shared" si="39"/>
        <v>0</v>
      </c>
      <c r="Q606" s="40">
        <v>0</v>
      </c>
      <c r="R606" s="10">
        <f t="shared" si="40"/>
        <v>0</v>
      </c>
    </row>
    <row r="607" spans="1:18" ht="15" x14ac:dyDescent="0.2">
      <c r="A607" s="32">
        <v>597</v>
      </c>
      <c r="B607" s="33">
        <v>101010905</v>
      </c>
      <c r="C607" s="34" t="s">
        <v>356</v>
      </c>
      <c r="D607" s="35" t="s">
        <v>357</v>
      </c>
      <c r="E607" s="35" t="s">
        <v>446</v>
      </c>
      <c r="F607" s="35" t="s">
        <v>600</v>
      </c>
      <c r="G607" s="35" t="s">
        <v>822</v>
      </c>
      <c r="H607" s="35">
        <v>0</v>
      </c>
      <c r="I607" s="36" t="s">
        <v>11</v>
      </c>
      <c r="J607" s="37">
        <v>0</v>
      </c>
      <c r="K607" s="38">
        <v>5.0000000000000001E-3</v>
      </c>
      <c r="L607" s="37">
        <v>14525378.351949999</v>
      </c>
      <c r="M607" s="37">
        <v>13303736.769960001</v>
      </c>
      <c r="N607" s="37">
        <f t="shared" si="37"/>
        <v>1221641.5769899972</v>
      </c>
      <c r="O607" s="39">
        <f t="shared" si="38"/>
        <v>0</v>
      </c>
      <c r="P607" s="10">
        <f t="shared" si="39"/>
        <v>1221641.5769899972</v>
      </c>
      <c r="Q607" s="40">
        <v>0</v>
      </c>
      <c r="R607" s="10">
        <f t="shared" si="40"/>
        <v>1221641.5769899972</v>
      </c>
    </row>
    <row r="608" spans="1:18" ht="15" x14ac:dyDescent="0.2">
      <c r="A608" s="32">
        <v>598</v>
      </c>
      <c r="B608" s="33">
        <v>101010906</v>
      </c>
      <c r="C608" s="34" t="s">
        <v>356</v>
      </c>
      <c r="D608" s="35" t="s">
        <v>357</v>
      </c>
      <c r="E608" s="35" t="s">
        <v>446</v>
      </c>
      <c r="F608" s="35" t="s">
        <v>600</v>
      </c>
      <c r="G608" s="35" t="s">
        <v>822</v>
      </c>
      <c r="H608" s="35">
        <v>0</v>
      </c>
      <c r="I608" s="36" t="s">
        <v>12</v>
      </c>
      <c r="J608" s="37">
        <v>0</v>
      </c>
      <c r="K608" s="38">
        <v>2.1000003814697268E-3</v>
      </c>
      <c r="L608" s="37">
        <v>3652555.7571200002</v>
      </c>
      <c r="M608" s="37">
        <v>3405314.91</v>
      </c>
      <c r="N608" s="37">
        <f t="shared" si="37"/>
        <v>247240.84501999989</v>
      </c>
      <c r="O608" s="39">
        <f t="shared" si="38"/>
        <v>0</v>
      </c>
      <c r="P608" s="10">
        <f t="shared" si="39"/>
        <v>247240.84501999989</v>
      </c>
      <c r="Q608" s="40">
        <v>0</v>
      </c>
      <c r="R608" s="10">
        <f t="shared" si="40"/>
        <v>247240.84501999989</v>
      </c>
    </row>
    <row r="609" spans="1:18" ht="15" x14ac:dyDescent="0.2">
      <c r="A609" s="32">
        <v>599</v>
      </c>
      <c r="B609" s="33">
        <v>101011002</v>
      </c>
      <c r="C609" s="34" t="s">
        <v>356</v>
      </c>
      <c r="D609" s="35" t="s">
        <v>357</v>
      </c>
      <c r="E609" s="35" t="s">
        <v>446</v>
      </c>
      <c r="F609" s="35" t="s">
        <v>600</v>
      </c>
      <c r="G609" s="35" t="s">
        <v>882</v>
      </c>
      <c r="H609" s="35">
        <v>0</v>
      </c>
      <c r="I609" s="36" t="s">
        <v>883</v>
      </c>
      <c r="J609" s="37">
        <v>475864.78</v>
      </c>
      <c r="K609" s="38">
        <v>0</v>
      </c>
      <c r="L609" s="37">
        <v>22132.94</v>
      </c>
      <c r="M609" s="37">
        <v>0</v>
      </c>
      <c r="N609" s="37">
        <f t="shared" si="37"/>
        <v>497997.72000000003</v>
      </c>
      <c r="O609" s="39">
        <f t="shared" si="38"/>
        <v>0</v>
      </c>
      <c r="P609" s="10">
        <f t="shared" si="39"/>
        <v>497997.72000000003</v>
      </c>
      <c r="Q609" s="40">
        <v>0</v>
      </c>
      <c r="R609" s="10">
        <f t="shared" si="40"/>
        <v>497997.72000000003</v>
      </c>
    </row>
    <row r="610" spans="1:18" ht="15" x14ac:dyDescent="0.2">
      <c r="A610" s="32">
        <v>600</v>
      </c>
      <c r="B610" s="33">
        <v>101011003</v>
      </c>
      <c r="C610" s="34" t="s">
        <v>356</v>
      </c>
      <c r="D610" s="35" t="s">
        <v>357</v>
      </c>
      <c r="E610" s="35" t="s">
        <v>446</v>
      </c>
      <c r="F610" s="35" t="s">
        <v>600</v>
      </c>
      <c r="G610" s="35" t="s">
        <v>882</v>
      </c>
      <c r="H610" s="35">
        <v>0</v>
      </c>
      <c r="I610" s="36" t="s">
        <v>884</v>
      </c>
      <c r="J610" s="37">
        <v>689430.20000000007</v>
      </c>
      <c r="K610" s="38">
        <v>0</v>
      </c>
      <c r="L610" s="37">
        <v>21235.24</v>
      </c>
      <c r="M610" s="37">
        <v>0</v>
      </c>
      <c r="N610" s="37">
        <f t="shared" si="37"/>
        <v>710665.44000000006</v>
      </c>
      <c r="O610" s="39">
        <f t="shared" si="38"/>
        <v>0</v>
      </c>
      <c r="P610" s="10">
        <f t="shared" si="39"/>
        <v>710665.44000000006</v>
      </c>
      <c r="Q610" s="40">
        <v>0</v>
      </c>
      <c r="R610" s="10">
        <f t="shared" si="40"/>
        <v>710665.44000000006</v>
      </c>
    </row>
    <row r="611" spans="1:18" ht="15" x14ac:dyDescent="0.2">
      <c r="A611" s="32">
        <v>601</v>
      </c>
      <c r="B611" s="33">
        <v>101011006</v>
      </c>
      <c r="C611" s="34" t="s">
        <v>356</v>
      </c>
      <c r="D611" s="35" t="s">
        <v>357</v>
      </c>
      <c r="E611" s="35" t="s">
        <v>446</v>
      </c>
      <c r="F611" s="35" t="s">
        <v>600</v>
      </c>
      <c r="G611" s="35" t="s">
        <v>882</v>
      </c>
      <c r="H611" s="35">
        <v>0</v>
      </c>
      <c r="I611" s="36" t="s">
        <v>885</v>
      </c>
      <c r="J611" s="37">
        <v>809.45</v>
      </c>
      <c r="K611" s="38">
        <v>0</v>
      </c>
      <c r="L611" s="37">
        <v>0</v>
      </c>
      <c r="M611" s="37">
        <v>0</v>
      </c>
      <c r="N611" s="37">
        <f t="shared" si="37"/>
        <v>809.45</v>
      </c>
      <c r="O611" s="39">
        <f t="shared" si="38"/>
        <v>0</v>
      </c>
      <c r="P611" s="10">
        <f t="shared" si="39"/>
        <v>809.45</v>
      </c>
      <c r="Q611" s="40">
        <v>0</v>
      </c>
      <c r="R611" s="10">
        <f t="shared" si="40"/>
        <v>809.45</v>
      </c>
    </row>
    <row r="612" spans="1:18" ht="15" x14ac:dyDescent="0.2">
      <c r="A612" s="32">
        <v>602</v>
      </c>
      <c r="B612" s="33">
        <v>101011007</v>
      </c>
      <c r="C612" s="34" t="s">
        <v>356</v>
      </c>
      <c r="D612" s="35" t="s">
        <v>357</v>
      </c>
      <c r="E612" s="35" t="s">
        <v>446</v>
      </c>
      <c r="F612" s="35" t="s">
        <v>600</v>
      </c>
      <c r="G612" s="35" t="s">
        <v>882</v>
      </c>
      <c r="H612" s="35">
        <v>0</v>
      </c>
      <c r="I612" s="36" t="s">
        <v>886</v>
      </c>
      <c r="J612" s="37">
        <v>58171.65</v>
      </c>
      <c r="K612" s="38">
        <v>0</v>
      </c>
      <c r="L612" s="37">
        <v>0</v>
      </c>
      <c r="M612" s="37">
        <v>0</v>
      </c>
      <c r="N612" s="37">
        <f t="shared" si="37"/>
        <v>58171.65</v>
      </c>
      <c r="O612" s="39">
        <f t="shared" si="38"/>
        <v>0</v>
      </c>
      <c r="P612" s="10">
        <f t="shared" si="39"/>
        <v>58171.65</v>
      </c>
      <c r="Q612" s="40">
        <v>0</v>
      </c>
      <c r="R612" s="10">
        <f t="shared" si="40"/>
        <v>58171.65</v>
      </c>
    </row>
    <row r="613" spans="1:18" ht="15" x14ac:dyDescent="0.2">
      <c r="A613" s="32">
        <v>603</v>
      </c>
      <c r="B613" s="33">
        <v>101011014</v>
      </c>
      <c r="C613" s="34" t="s">
        <v>356</v>
      </c>
      <c r="D613" s="35" t="s">
        <v>357</v>
      </c>
      <c r="E613" s="35" t="s">
        <v>446</v>
      </c>
      <c r="F613" s="35" t="s">
        <v>600</v>
      </c>
      <c r="G613" s="35" t="s">
        <v>882</v>
      </c>
      <c r="H613" s="35">
        <v>0</v>
      </c>
      <c r="I613" s="36" t="s">
        <v>887</v>
      </c>
      <c r="J613" s="37">
        <v>2262769.92</v>
      </c>
      <c r="K613" s="38">
        <v>0</v>
      </c>
      <c r="L613" s="37">
        <v>433045.98</v>
      </c>
      <c r="M613" s="37">
        <v>0</v>
      </c>
      <c r="N613" s="37">
        <f t="shared" si="37"/>
        <v>2695815.9</v>
      </c>
      <c r="O613" s="39">
        <f t="shared" si="38"/>
        <v>0</v>
      </c>
      <c r="P613" s="10">
        <f t="shared" si="39"/>
        <v>2695815.9</v>
      </c>
      <c r="Q613" s="40">
        <v>0</v>
      </c>
      <c r="R613" s="10">
        <f t="shared" si="40"/>
        <v>2695815.9</v>
      </c>
    </row>
    <row r="614" spans="1:18" ht="15" x14ac:dyDescent="0.2">
      <c r="A614" s="32">
        <v>604</v>
      </c>
      <c r="B614" s="33">
        <v>101011015</v>
      </c>
      <c r="C614" s="34" t="s">
        <v>356</v>
      </c>
      <c r="D614" s="35" t="s">
        <v>357</v>
      </c>
      <c r="E614" s="35" t="s">
        <v>446</v>
      </c>
      <c r="F614" s="35" t="s">
        <v>600</v>
      </c>
      <c r="G614" s="35" t="s">
        <v>882</v>
      </c>
      <c r="H614" s="35">
        <v>0</v>
      </c>
      <c r="I614" s="36" t="s">
        <v>888</v>
      </c>
      <c r="J614" s="37">
        <v>286175.39</v>
      </c>
      <c r="K614" s="38">
        <v>0</v>
      </c>
      <c r="L614" s="37">
        <v>11229.52</v>
      </c>
      <c r="M614" s="37">
        <v>887.16</v>
      </c>
      <c r="N614" s="37">
        <f t="shared" si="37"/>
        <v>296517.75000000006</v>
      </c>
      <c r="O614" s="39">
        <f t="shared" si="38"/>
        <v>0</v>
      </c>
      <c r="P614" s="10">
        <f t="shared" si="39"/>
        <v>296517.75000000006</v>
      </c>
      <c r="Q614" s="40">
        <v>0</v>
      </c>
      <c r="R614" s="10">
        <f t="shared" si="40"/>
        <v>296517.75000000006</v>
      </c>
    </row>
    <row r="615" spans="1:18" ht="15" x14ac:dyDescent="0.2">
      <c r="A615" s="32">
        <v>605</v>
      </c>
      <c r="B615" s="33">
        <v>101011029</v>
      </c>
      <c r="C615" s="34" t="s">
        <v>356</v>
      </c>
      <c r="D615" s="35" t="s">
        <v>357</v>
      </c>
      <c r="E615" s="35" t="s">
        <v>446</v>
      </c>
      <c r="F615" s="35" t="s">
        <v>600</v>
      </c>
      <c r="G615" s="35" t="s">
        <v>882</v>
      </c>
      <c r="H615" s="35">
        <v>0</v>
      </c>
      <c r="I615" s="36" t="s">
        <v>889</v>
      </c>
      <c r="J615" s="37">
        <v>1421964.62</v>
      </c>
      <c r="K615" s="38">
        <v>0</v>
      </c>
      <c r="L615" s="37">
        <v>201099.6</v>
      </c>
      <c r="M615" s="37">
        <v>0</v>
      </c>
      <c r="N615" s="37">
        <f t="shared" si="37"/>
        <v>1623064.2200000002</v>
      </c>
      <c r="O615" s="39">
        <f t="shared" si="38"/>
        <v>0</v>
      </c>
      <c r="P615" s="10">
        <f t="shared" si="39"/>
        <v>1623064.2200000002</v>
      </c>
      <c r="Q615" s="40">
        <v>0</v>
      </c>
      <c r="R615" s="10">
        <f t="shared" si="40"/>
        <v>1623064.2200000002</v>
      </c>
    </row>
    <row r="616" spans="1:18" ht="15" x14ac:dyDescent="0.2">
      <c r="A616" s="32">
        <v>606</v>
      </c>
      <c r="B616" s="33">
        <v>101011030</v>
      </c>
      <c r="C616" s="34" t="s">
        <v>356</v>
      </c>
      <c r="D616" s="35" t="s">
        <v>357</v>
      </c>
      <c r="E616" s="35" t="s">
        <v>446</v>
      </c>
      <c r="F616" s="35" t="s">
        <v>600</v>
      </c>
      <c r="G616" s="35" t="s">
        <v>882</v>
      </c>
      <c r="H616" s="35">
        <v>0</v>
      </c>
      <c r="I616" s="36" t="s">
        <v>890</v>
      </c>
      <c r="J616" s="37">
        <v>0</v>
      </c>
      <c r="K616" s="38">
        <v>0</v>
      </c>
      <c r="L616" s="37">
        <v>0</v>
      </c>
      <c r="M616" s="37">
        <v>0</v>
      </c>
      <c r="N616" s="37">
        <f t="shared" si="37"/>
        <v>0</v>
      </c>
      <c r="O616" s="39">
        <f t="shared" si="38"/>
        <v>0</v>
      </c>
      <c r="P616" s="10">
        <f t="shared" si="39"/>
        <v>0</v>
      </c>
      <c r="Q616" s="40">
        <v>0</v>
      </c>
      <c r="R616" s="10">
        <f t="shared" si="40"/>
        <v>0</v>
      </c>
    </row>
    <row r="617" spans="1:18" ht="15" x14ac:dyDescent="0.2">
      <c r="A617" s="32">
        <v>607</v>
      </c>
      <c r="B617" s="33">
        <v>101011034</v>
      </c>
      <c r="C617" s="34" t="s">
        <v>356</v>
      </c>
      <c r="D617" s="35" t="s">
        <v>357</v>
      </c>
      <c r="E617" s="35" t="s">
        <v>446</v>
      </c>
      <c r="F617" s="35" t="s">
        <v>600</v>
      </c>
      <c r="G617" s="35" t="s">
        <v>882</v>
      </c>
      <c r="H617" s="35">
        <v>0</v>
      </c>
      <c r="I617" s="36" t="s">
        <v>891</v>
      </c>
      <c r="J617" s="37">
        <v>170149.14</v>
      </c>
      <c r="K617" s="38">
        <v>0</v>
      </c>
      <c r="L617" s="37">
        <v>2894.13</v>
      </c>
      <c r="M617" s="37">
        <v>0</v>
      </c>
      <c r="N617" s="37">
        <f t="shared" si="37"/>
        <v>173043.27000000002</v>
      </c>
      <c r="O617" s="39">
        <f t="shared" si="38"/>
        <v>0</v>
      </c>
      <c r="P617" s="10">
        <f t="shared" si="39"/>
        <v>173043.27000000002</v>
      </c>
      <c r="Q617" s="40">
        <v>0</v>
      </c>
      <c r="R617" s="10">
        <f t="shared" si="40"/>
        <v>173043.27000000002</v>
      </c>
    </row>
    <row r="618" spans="1:18" ht="15" x14ac:dyDescent="0.2">
      <c r="A618" s="32">
        <v>608</v>
      </c>
      <c r="B618" s="33">
        <v>101011036</v>
      </c>
      <c r="C618" s="34" t="s">
        <v>356</v>
      </c>
      <c r="D618" s="35" t="s">
        <v>357</v>
      </c>
      <c r="E618" s="35" t="s">
        <v>446</v>
      </c>
      <c r="F618" s="35" t="s">
        <v>600</v>
      </c>
      <c r="G618" s="35" t="s">
        <v>882</v>
      </c>
      <c r="H618" s="35">
        <v>0</v>
      </c>
      <c r="I618" s="36" t="s">
        <v>892</v>
      </c>
      <c r="J618" s="37">
        <v>0</v>
      </c>
      <c r="K618" s="38">
        <v>0</v>
      </c>
      <c r="L618" s="37">
        <v>0</v>
      </c>
      <c r="M618" s="37">
        <v>0</v>
      </c>
      <c r="N618" s="37">
        <f t="shared" si="37"/>
        <v>0</v>
      </c>
      <c r="O618" s="39">
        <f t="shared" si="38"/>
        <v>0</v>
      </c>
      <c r="P618" s="10">
        <f t="shared" si="39"/>
        <v>0</v>
      </c>
      <c r="Q618" s="40">
        <v>0</v>
      </c>
      <c r="R618" s="10">
        <f t="shared" si="40"/>
        <v>0</v>
      </c>
    </row>
    <row r="619" spans="1:18" ht="15" x14ac:dyDescent="0.2">
      <c r="A619" s="32">
        <v>609</v>
      </c>
      <c r="B619" s="33">
        <v>101011037</v>
      </c>
      <c r="C619" s="34" t="s">
        <v>356</v>
      </c>
      <c r="D619" s="35" t="s">
        <v>357</v>
      </c>
      <c r="E619" s="35" t="s">
        <v>446</v>
      </c>
      <c r="F619" s="35" t="s">
        <v>600</v>
      </c>
      <c r="G619" s="35" t="s">
        <v>882</v>
      </c>
      <c r="H619" s="35">
        <v>0</v>
      </c>
      <c r="I619" s="36" t="s">
        <v>893</v>
      </c>
      <c r="J619" s="37">
        <v>1850245.76</v>
      </c>
      <c r="K619" s="38">
        <v>0</v>
      </c>
      <c r="L619" s="37">
        <v>1026499.61</v>
      </c>
      <c r="M619" s="37">
        <v>0</v>
      </c>
      <c r="N619" s="37">
        <f t="shared" si="37"/>
        <v>2876745.37</v>
      </c>
      <c r="O619" s="39">
        <f t="shared" si="38"/>
        <v>0</v>
      </c>
      <c r="P619" s="10">
        <f t="shared" si="39"/>
        <v>2876745.37</v>
      </c>
      <c r="Q619" s="40">
        <v>0</v>
      </c>
      <c r="R619" s="10">
        <f t="shared" si="40"/>
        <v>2876745.37</v>
      </c>
    </row>
    <row r="620" spans="1:18" ht="15" x14ac:dyDescent="0.2">
      <c r="A620" s="32">
        <v>610</v>
      </c>
      <c r="B620" s="33">
        <v>101011038</v>
      </c>
      <c r="C620" s="34" t="s">
        <v>356</v>
      </c>
      <c r="D620" s="35" t="s">
        <v>357</v>
      </c>
      <c r="E620" s="35" t="s">
        <v>446</v>
      </c>
      <c r="F620" s="35" t="s">
        <v>600</v>
      </c>
      <c r="G620" s="35" t="s">
        <v>882</v>
      </c>
      <c r="H620" s="35">
        <v>0</v>
      </c>
      <c r="I620" s="36" t="s">
        <v>894</v>
      </c>
      <c r="J620" s="37">
        <v>50104.630000000005</v>
      </c>
      <c r="K620" s="38">
        <v>0</v>
      </c>
      <c r="L620" s="37">
        <v>0</v>
      </c>
      <c r="M620" s="37">
        <v>0</v>
      </c>
      <c r="N620" s="37">
        <f t="shared" si="37"/>
        <v>50104.630000000005</v>
      </c>
      <c r="O620" s="39">
        <f t="shared" si="38"/>
        <v>0</v>
      </c>
      <c r="P620" s="10">
        <f t="shared" si="39"/>
        <v>50104.630000000005</v>
      </c>
      <c r="Q620" s="40">
        <v>0</v>
      </c>
      <c r="R620" s="10">
        <f t="shared" si="40"/>
        <v>50104.630000000005</v>
      </c>
    </row>
    <row r="621" spans="1:18" ht="15" x14ac:dyDescent="0.2">
      <c r="A621" s="32">
        <v>611</v>
      </c>
      <c r="B621" s="33">
        <v>101011039</v>
      </c>
      <c r="C621" s="34" t="s">
        <v>356</v>
      </c>
      <c r="D621" s="35" t="s">
        <v>357</v>
      </c>
      <c r="E621" s="35" t="s">
        <v>446</v>
      </c>
      <c r="F621" s="35" t="s">
        <v>600</v>
      </c>
      <c r="G621" s="35" t="s">
        <v>882</v>
      </c>
      <c r="H621" s="35">
        <v>0</v>
      </c>
      <c r="I621" s="36" t="s">
        <v>895</v>
      </c>
      <c r="J621" s="37">
        <v>3602595.39</v>
      </c>
      <c r="K621" s="38">
        <v>0</v>
      </c>
      <c r="L621" s="37">
        <v>1333136.99</v>
      </c>
      <c r="M621" s="37">
        <v>137988</v>
      </c>
      <c r="N621" s="37">
        <f t="shared" si="37"/>
        <v>4797744.38</v>
      </c>
      <c r="O621" s="39">
        <f t="shared" si="38"/>
        <v>0</v>
      </c>
      <c r="P621" s="10">
        <f t="shared" si="39"/>
        <v>4797744.38</v>
      </c>
      <c r="Q621" s="40">
        <v>0</v>
      </c>
      <c r="R621" s="10">
        <f t="shared" si="40"/>
        <v>4797744.38</v>
      </c>
    </row>
    <row r="622" spans="1:18" ht="15" x14ac:dyDescent="0.2">
      <c r="A622" s="32">
        <v>612</v>
      </c>
      <c r="B622" s="33">
        <v>101011040</v>
      </c>
      <c r="C622" s="34" t="s">
        <v>356</v>
      </c>
      <c r="D622" s="35" t="s">
        <v>357</v>
      </c>
      <c r="E622" s="35" t="s">
        <v>446</v>
      </c>
      <c r="F622" s="35" t="s">
        <v>600</v>
      </c>
      <c r="G622" s="35" t="s">
        <v>882</v>
      </c>
      <c r="H622" s="35">
        <v>0</v>
      </c>
      <c r="I622" s="36" t="s">
        <v>896</v>
      </c>
      <c r="J622" s="37">
        <v>39823.800000000003</v>
      </c>
      <c r="K622" s="38">
        <v>0</v>
      </c>
      <c r="L622" s="37">
        <v>8761</v>
      </c>
      <c r="M622" s="37">
        <v>0</v>
      </c>
      <c r="N622" s="37">
        <f t="shared" si="37"/>
        <v>48584.800000000003</v>
      </c>
      <c r="O622" s="39">
        <f t="shared" si="38"/>
        <v>0</v>
      </c>
      <c r="P622" s="10">
        <f t="shared" si="39"/>
        <v>48584.800000000003</v>
      </c>
      <c r="Q622" s="40">
        <v>0</v>
      </c>
      <c r="R622" s="10">
        <f t="shared" si="40"/>
        <v>48584.800000000003</v>
      </c>
    </row>
    <row r="623" spans="1:18" ht="15" x14ac:dyDescent="0.2">
      <c r="A623" s="32">
        <v>613</v>
      </c>
      <c r="B623" s="33">
        <v>101011041</v>
      </c>
      <c r="C623" s="34" t="s">
        <v>356</v>
      </c>
      <c r="D623" s="35" t="s">
        <v>357</v>
      </c>
      <c r="E623" s="35" t="s">
        <v>446</v>
      </c>
      <c r="F623" s="35" t="s">
        <v>600</v>
      </c>
      <c r="G623" s="35" t="s">
        <v>882</v>
      </c>
      <c r="H623" s="35">
        <v>0</v>
      </c>
      <c r="I623" s="36" t="s">
        <v>897</v>
      </c>
      <c r="J623" s="37">
        <v>680441.32000000007</v>
      </c>
      <c r="K623" s="38">
        <v>0</v>
      </c>
      <c r="L623" s="37">
        <v>12584.37</v>
      </c>
      <c r="M623" s="37">
        <v>0</v>
      </c>
      <c r="N623" s="37">
        <f t="shared" si="37"/>
        <v>693025.69000000006</v>
      </c>
      <c r="O623" s="39">
        <f t="shared" si="38"/>
        <v>0</v>
      </c>
      <c r="P623" s="10">
        <f t="shared" si="39"/>
        <v>693025.69000000006</v>
      </c>
      <c r="Q623" s="40">
        <v>0</v>
      </c>
      <c r="R623" s="10">
        <f t="shared" si="40"/>
        <v>693025.69000000006</v>
      </c>
    </row>
    <row r="624" spans="1:18" ht="15" x14ac:dyDescent="0.2">
      <c r="A624" s="32">
        <v>614</v>
      </c>
      <c r="B624" s="33">
        <v>101011043</v>
      </c>
      <c r="C624" s="34" t="s">
        <v>356</v>
      </c>
      <c r="D624" s="35" t="s">
        <v>357</v>
      </c>
      <c r="E624" s="35" t="s">
        <v>446</v>
      </c>
      <c r="F624" s="35" t="s">
        <v>600</v>
      </c>
      <c r="G624" s="35" t="s">
        <v>882</v>
      </c>
      <c r="H624" s="35">
        <v>0</v>
      </c>
      <c r="I624" s="36" t="s">
        <v>898</v>
      </c>
      <c r="J624" s="37">
        <v>0</v>
      </c>
      <c r="K624" s="38">
        <v>0</v>
      </c>
      <c r="L624" s="37">
        <v>0</v>
      </c>
      <c r="M624" s="37">
        <v>0</v>
      </c>
      <c r="N624" s="37">
        <f t="shared" si="37"/>
        <v>0</v>
      </c>
      <c r="O624" s="39">
        <f t="shared" si="38"/>
        <v>0</v>
      </c>
      <c r="P624" s="10">
        <f t="shared" si="39"/>
        <v>0</v>
      </c>
      <c r="Q624" s="40">
        <v>0</v>
      </c>
      <c r="R624" s="10">
        <f t="shared" si="40"/>
        <v>0</v>
      </c>
    </row>
    <row r="625" spans="1:18" ht="15" x14ac:dyDescent="0.2">
      <c r="A625" s="32">
        <v>615</v>
      </c>
      <c r="B625" s="33">
        <v>101011044</v>
      </c>
      <c r="C625" s="34" t="s">
        <v>356</v>
      </c>
      <c r="D625" s="35" t="s">
        <v>357</v>
      </c>
      <c r="E625" s="35" t="s">
        <v>446</v>
      </c>
      <c r="F625" s="35" t="s">
        <v>600</v>
      </c>
      <c r="G625" s="35" t="s">
        <v>882</v>
      </c>
      <c r="H625" s="35">
        <v>0</v>
      </c>
      <c r="I625" s="36" t="s">
        <v>899</v>
      </c>
      <c r="J625" s="37">
        <v>26201.88</v>
      </c>
      <c r="K625" s="38">
        <v>0</v>
      </c>
      <c r="L625" s="37">
        <v>0</v>
      </c>
      <c r="M625" s="37">
        <v>0</v>
      </c>
      <c r="N625" s="37">
        <f t="shared" si="37"/>
        <v>26201.88</v>
      </c>
      <c r="O625" s="39">
        <f t="shared" si="38"/>
        <v>0</v>
      </c>
      <c r="P625" s="10">
        <f t="shared" si="39"/>
        <v>26201.88</v>
      </c>
      <c r="Q625" s="40">
        <v>0</v>
      </c>
      <c r="R625" s="10">
        <f t="shared" si="40"/>
        <v>26201.88</v>
      </c>
    </row>
    <row r="626" spans="1:18" ht="15" x14ac:dyDescent="0.2">
      <c r="A626" s="32">
        <v>616</v>
      </c>
      <c r="B626" s="54">
        <v>101011045</v>
      </c>
      <c r="C626" s="34" t="s">
        <v>356</v>
      </c>
      <c r="D626" s="35" t="s">
        <v>357</v>
      </c>
      <c r="E626" s="35" t="s">
        <v>446</v>
      </c>
      <c r="F626" s="35" t="s">
        <v>600</v>
      </c>
      <c r="G626" s="35" t="s">
        <v>882</v>
      </c>
      <c r="H626" s="35">
        <v>0</v>
      </c>
      <c r="I626" s="55" t="s">
        <v>900</v>
      </c>
      <c r="J626" s="37">
        <v>791223.24</v>
      </c>
      <c r="K626" s="38">
        <v>0</v>
      </c>
      <c r="L626" s="37">
        <v>324106.72000000003</v>
      </c>
      <c r="M626" s="37">
        <v>0</v>
      </c>
      <c r="N626" s="37">
        <f t="shared" si="37"/>
        <v>1115329.96</v>
      </c>
      <c r="O626" s="39">
        <f t="shared" si="38"/>
        <v>0</v>
      </c>
      <c r="P626" s="10">
        <f t="shared" si="39"/>
        <v>1115329.96</v>
      </c>
      <c r="Q626" s="40">
        <v>0</v>
      </c>
      <c r="R626" s="10">
        <f t="shared" si="40"/>
        <v>1115329.96</v>
      </c>
    </row>
    <row r="627" spans="1:18" ht="15" x14ac:dyDescent="0.2">
      <c r="A627" s="32">
        <v>617</v>
      </c>
      <c r="B627" s="54">
        <v>101011046</v>
      </c>
      <c r="C627" s="34" t="s">
        <v>356</v>
      </c>
      <c r="D627" s="35" t="s">
        <v>357</v>
      </c>
      <c r="E627" s="35" t="s">
        <v>446</v>
      </c>
      <c r="F627" s="35" t="s">
        <v>600</v>
      </c>
      <c r="G627" s="35" t="s">
        <v>882</v>
      </c>
      <c r="H627" s="35">
        <v>0</v>
      </c>
      <c r="I627" s="55" t="s">
        <v>901</v>
      </c>
      <c r="J627" s="37">
        <v>468235.15</v>
      </c>
      <c r="K627" s="38">
        <v>0</v>
      </c>
      <c r="L627" s="37">
        <v>3315.36</v>
      </c>
      <c r="M627" s="37">
        <v>0</v>
      </c>
      <c r="N627" s="37">
        <f t="shared" si="37"/>
        <v>471550.51</v>
      </c>
      <c r="O627" s="39">
        <f t="shared" si="38"/>
        <v>0</v>
      </c>
      <c r="P627" s="10">
        <f t="shared" si="39"/>
        <v>471550.51</v>
      </c>
      <c r="Q627" s="40">
        <v>0</v>
      </c>
      <c r="R627" s="10">
        <f t="shared" si="40"/>
        <v>471550.51</v>
      </c>
    </row>
    <row r="628" spans="1:18" ht="15" x14ac:dyDescent="0.2">
      <c r="A628" s="32">
        <v>618</v>
      </c>
      <c r="B628" s="54">
        <v>101011047</v>
      </c>
      <c r="C628" s="34" t="s">
        <v>356</v>
      </c>
      <c r="D628" s="35" t="s">
        <v>357</v>
      </c>
      <c r="E628" s="35" t="s">
        <v>446</v>
      </c>
      <c r="F628" s="35" t="s">
        <v>600</v>
      </c>
      <c r="G628" s="35" t="s">
        <v>882</v>
      </c>
      <c r="H628" s="35">
        <v>0</v>
      </c>
      <c r="I628" s="55" t="s">
        <v>902</v>
      </c>
      <c r="J628" s="37">
        <v>82202.100000000006</v>
      </c>
      <c r="K628" s="38">
        <v>0</v>
      </c>
      <c r="L628" s="37">
        <v>2965.75</v>
      </c>
      <c r="M628" s="37">
        <v>0</v>
      </c>
      <c r="N628" s="37">
        <f t="shared" si="37"/>
        <v>85167.85</v>
      </c>
      <c r="O628" s="39">
        <f t="shared" si="38"/>
        <v>0</v>
      </c>
      <c r="P628" s="10">
        <f t="shared" si="39"/>
        <v>85167.85</v>
      </c>
      <c r="Q628" s="40">
        <v>0</v>
      </c>
      <c r="R628" s="10">
        <f t="shared" si="40"/>
        <v>85167.85</v>
      </c>
    </row>
    <row r="629" spans="1:18" ht="15" x14ac:dyDescent="0.2">
      <c r="A629" s="32">
        <v>619</v>
      </c>
      <c r="B629" s="54">
        <v>101011048</v>
      </c>
      <c r="C629" s="34" t="s">
        <v>356</v>
      </c>
      <c r="D629" s="35" t="s">
        <v>357</v>
      </c>
      <c r="E629" s="35" t="s">
        <v>446</v>
      </c>
      <c r="F629" s="35" t="s">
        <v>600</v>
      </c>
      <c r="G629" s="35" t="s">
        <v>882</v>
      </c>
      <c r="H629" s="35">
        <v>0</v>
      </c>
      <c r="I629" s="55" t="s">
        <v>903</v>
      </c>
      <c r="J629" s="37">
        <v>100315.8</v>
      </c>
      <c r="K629" s="38">
        <v>0</v>
      </c>
      <c r="L629" s="37">
        <v>88303.91</v>
      </c>
      <c r="M629" s="37">
        <v>2140</v>
      </c>
      <c r="N629" s="37">
        <f t="shared" si="37"/>
        <v>186479.71000000002</v>
      </c>
      <c r="O629" s="39">
        <f t="shared" si="38"/>
        <v>0</v>
      </c>
      <c r="P629" s="10">
        <f t="shared" si="39"/>
        <v>186479.71000000002</v>
      </c>
      <c r="Q629" s="40">
        <v>0</v>
      </c>
      <c r="R629" s="10">
        <f t="shared" si="40"/>
        <v>186479.71000000002</v>
      </c>
    </row>
    <row r="630" spans="1:18" ht="15" x14ac:dyDescent="0.2">
      <c r="A630" s="32">
        <v>620</v>
      </c>
      <c r="B630" s="54">
        <v>101011049</v>
      </c>
      <c r="C630" s="34" t="s">
        <v>356</v>
      </c>
      <c r="D630" s="35" t="s">
        <v>357</v>
      </c>
      <c r="E630" s="35" t="s">
        <v>446</v>
      </c>
      <c r="F630" s="35" t="s">
        <v>600</v>
      </c>
      <c r="G630" s="35" t="s">
        <v>882</v>
      </c>
      <c r="H630" s="35">
        <v>0</v>
      </c>
      <c r="I630" s="55" t="s">
        <v>904</v>
      </c>
      <c r="J630" s="37">
        <v>50301.58</v>
      </c>
      <c r="K630" s="38">
        <v>0</v>
      </c>
      <c r="L630" s="37">
        <v>6548.9000000000005</v>
      </c>
      <c r="M630" s="37">
        <v>56850.48</v>
      </c>
      <c r="N630" s="37">
        <f t="shared" si="37"/>
        <v>0</v>
      </c>
      <c r="O630" s="39">
        <f t="shared" si="38"/>
        <v>0</v>
      </c>
      <c r="P630" s="10">
        <f t="shared" si="39"/>
        <v>0</v>
      </c>
      <c r="Q630" s="40">
        <v>0</v>
      </c>
      <c r="R630" s="10">
        <f t="shared" si="40"/>
        <v>0</v>
      </c>
    </row>
    <row r="631" spans="1:18" ht="15" x14ac:dyDescent="0.2">
      <c r="A631" s="32">
        <v>621</v>
      </c>
      <c r="B631" s="54">
        <v>101011050</v>
      </c>
      <c r="C631" s="34" t="s">
        <v>356</v>
      </c>
      <c r="D631" s="35" t="s">
        <v>357</v>
      </c>
      <c r="E631" s="35" t="s">
        <v>446</v>
      </c>
      <c r="F631" s="35" t="s">
        <v>600</v>
      </c>
      <c r="G631" s="35" t="s">
        <v>882</v>
      </c>
      <c r="H631" s="35">
        <v>0</v>
      </c>
      <c r="I631" s="55" t="s">
        <v>905</v>
      </c>
      <c r="J631" s="37">
        <v>420037.94</v>
      </c>
      <c r="K631" s="38">
        <v>0</v>
      </c>
      <c r="L631" s="37">
        <v>0</v>
      </c>
      <c r="M631" s="37">
        <v>380662.45</v>
      </c>
      <c r="N631" s="37">
        <f t="shared" si="37"/>
        <v>39375.489999999991</v>
      </c>
      <c r="O631" s="39">
        <f t="shared" si="38"/>
        <v>0</v>
      </c>
      <c r="P631" s="10">
        <f t="shared" si="39"/>
        <v>39375.489999999991</v>
      </c>
      <c r="Q631" s="40">
        <v>0</v>
      </c>
      <c r="R631" s="10">
        <f t="shared" si="40"/>
        <v>39375.489999999991</v>
      </c>
    </row>
    <row r="632" spans="1:18" ht="15" x14ac:dyDescent="0.2">
      <c r="A632" s="32">
        <v>622</v>
      </c>
      <c r="B632" s="54">
        <v>101011051</v>
      </c>
      <c r="C632" s="34" t="s">
        <v>356</v>
      </c>
      <c r="D632" s="35" t="s">
        <v>357</v>
      </c>
      <c r="E632" s="35" t="s">
        <v>446</v>
      </c>
      <c r="F632" s="35" t="s">
        <v>600</v>
      </c>
      <c r="G632" s="35" t="s">
        <v>882</v>
      </c>
      <c r="H632" s="35">
        <v>0</v>
      </c>
      <c r="I632" s="55" t="s">
        <v>906</v>
      </c>
      <c r="J632" s="37">
        <v>15116.61</v>
      </c>
      <c r="K632" s="38">
        <v>0</v>
      </c>
      <c r="L632" s="37">
        <v>0</v>
      </c>
      <c r="M632" s="37">
        <v>0</v>
      </c>
      <c r="N632" s="37">
        <f t="shared" si="37"/>
        <v>15116.61</v>
      </c>
      <c r="O632" s="39">
        <f t="shared" si="38"/>
        <v>0</v>
      </c>
      <c r="P632" s="10">
        <f t="shared" si="39"/>
        <v>15116.61</v>
      </c>
      <c r="Q632" s="40">
        <v>0</v>
      </c>
      <c r="R632" s="10">
        <f t="shared" si="40"/>
        <v>15116.61</v>
      </c>
    </row>
    <row r="633" spans="1:18" ht="15" x14ac:dyDescent="0.2">
      <c r="A633" s="32">
        <v>623</v>
      </c>
      <c r="B633" s="54">
        <v>101011052</v>
      </c>
      <c r="C633" s="34" t="s">
        <v>356</v>
      </c>
      <c r="D633" s="35" t="s">
        <v>357</v>
      </c>
      <c r="E633" s="35" t="s">
        <v>446</v>
      </c>
      <c r="F633" s="35" t="s">
        <v>600</v>
      </c>
      <c r="G633" s="35" t="s">
        <v>882</v>
      </c>
      <c r="H633" s="35">
        <v>0</v>
      </c>
      <c r="I633" s="55" t="s">
        <v>907</v>
      </c>
      <c r="J633" s="37">
        <v>339673.98</v>
      </c>
      <c r="K633" s="38">
        <v>0</v>
      </c>
      <c r="L633" s="37">
        <v>2438.41</v>
      </c>
      <c r="M633" s="37">
        <v>0</v>
      </c>
      <c r="N633" s="37">
        <f t="shared" si="37"/>
        <v>342112.38999999996</v>
      </c>
      <c r="O633" s="39">
        <f t="shared" si="38"/>
        <v>0</v>
      </c>
      <c r="P633" s="10">
        <f t="shared" si="39"/>
        <v>342112.38999999996</v>
      </c>
      <c r="Q633" s="40">
        <v>0</v>
      </c>
      <c r="R633" s="10">
        <f t="shared" si="40"/>
        <v>342112.38999999996</v>
      </c>
    </row>
    <row r="634" spans="1:18" ht="15" x14ac:dyDescent="0.2">
      <c r="A634" s="32">
        <v>624</v>
      </c>
      <c r="B634" s="54">
        <v>101011053</v>
      </c>
      <c r="C634" s="34" t="s">
        <v>356</v>
      </c>
      <c r="D634" s="35" t="s">
        <v>357</v>
      </c>
      <c r="E634" s="35" t="s">
        <v>446</v>
      </c>
      <c r="F634" s="35" t="s">
        <v>600</v>
      </c>
      <c r="G634" s="35" t="s">
        <v>882</v>
      </c>
      <c r="H634" s="35">
        <v>0</v>
      </c>
      <c r="I634" s="55" t="s">
        <v>908</v>
      </c>
      <c r="J634" s="37">
        <v>846012.8</v>
      </c>
      <c r="K634" s="38">
        <v>0</v>
      </c>
      <c r="L634" s="37">
        <v>114487.1</v>
      </c>
      <c r="M634" s="37">
        <v>0</v>
      </c>
      <c r="N634" s="37">
        <f t="shared" si="37"/>
        <v>960499.9</v>
      </c>
      <c r="O634" s="39">
        <f t="shared" si="38"/>
        <v>0</v>
      </c>
      <c r="P634" s="10">
        <f t="shared" si="39"/>
        <v>960499.9</v>
      </c>
      <c r="Q634" s="40">
        <v>0</v>
      </c>
      <c r="R634" s="10">
        <f t="shared" si="40"/>
        <v>960499.9</v>
      </c>
    </row>
    <row r="635" spans="1:18" ht="15" x14ac:dyDescent="0.2">
      <c r="A635" s="32">
        <v>625</v>
      </c>
      <c r="B635" s="54">
        <v>101011054</v>
      </c>
      <c r="C635" s="34" t="s">
        <v>356</v>
      </c>
      <c r="D635" s="35" t="s">
        <v>357</v>
      </c>
      <c r="E635" s="35" t="s">
        <v>446</v>
      </c>
      <c r="F635" s="35" t="s">
        <v>600</v>
      </c>
      <c r="G635" s="35" t="s">
        <v>882</v>
      </c>
      <c r="H635" s="35">
        <v>0</v>
      </c>
      <c r="I635" s="55" t="s">
        <v>909</v>
      </c>
      <c r="J635" s="37">
        <v>304553.14</v>
      </c>
      <c r="K635" s="38">
        <v>0</v>
      </c>
      <c r="L635" s="37">
        <v>0</v>
      </c>
      <c r="M635" s="37">
        <v>0</v>
      </c>
      <c r="N635" s="37">
        <f t="shared" si="37"/>
        <v>304553.14</v>
      </c>
      <c r="O635" s="39">
        <f t="shared" si="38"/>
        <v>0</v>
      </c>
      <c r="P635" s="10">
        <f t="shared" si="39"/>
        <v>304553.14</v>
      </c>
      <c r="Q635" s="40">
        <v>0</v>
      </c>
      <c r="R635" s="10">
        <f t="shared" si="40"/>
        <v>304553.14</v>
      </c>
    </row>
    <row r="636" spans="1:18" ht="15" x14ac:dyDescent="0.2">
      <c r="A636" s="32">
        <v>626</v>
      </c>
      <c r="B636" s="54">
        <v>101011055</v>
      </c>
      <c r="C636" s="34" t="s">
        <v>356</v>
      </c>
      <c r="D636" s="35" t="s">
        <v>357</v>
      </c>
      <c r="E636" s="35" t="s">
        <v>446</v>
      </c>
      <c r="F636" s="35" t="s">
        <v>600</v>
      </c>
      <c r="G636" s="35" t="s">
        <v>882</v>
      </c>
      <c r="H636" s="35">
        <v>0</v>
      </c>
      <c r="I636" s="55" t="s">
        <v>910</v>
      </c>
      <c r="J636" s="37">
        <v>112903.7</v>
      </c>
      <c r="K636" s="38">
        <v>0</v>
      </c>
      <c r="L636" s="37">
        <v>30267.48</v>
      </c>
      <c r="M636" s="37">
        <v>0</v>
      </c>
      <c r="N636" s="37">
        <f t="shared" si="37"/>
        <v>143171.18</v>
      </c>
      <c r="O636" s="39">
        <f t="shared" si="38"/>
        <v>0</v>
      </c>
      <c r="P636" s="10">
        <f t="shared" si="39"/>
        <v>143171.18</v>
      </c>
      <c r="Q636" s="40">
        <v>0</v>
      </c>
      <c r="R636" s="10">
        <f t="shared" si="40"/>
        <v>143171.18</v>
      </c>
    </row>
    <row r="637" spans="1:18" ht="15" x14ac:dyDescent="0.2">
      <c r="A637" s="32">
        <v>627</v>
      </c>
      <c r="B637" s="54">
        <v>101011056</v>
      </c>
      <c r="C637" s="34" t="s">
        <v>356</v>
      </c>
      <c r="D637" s="35" t="s">
        <v>357</v>
      </c>
      <c r="E637" s="35" t="s">
        <v>446</v>
      </c>
      <c r="F637" s="35" t="s">
        <v>600</v>
      </c>
      <c r="G637" s="35" t="s">
        <v>882</v>
      </c>
      <c r="H637" s="35">
        <v>0</v>
      </c>
      <c r="I637" s="55" t="s">
        <v>911</v>
      </c>
      <c r="J637" s="37">
        <v>54464</v>
      </c>
      <c r="K637" s="38">
        <v>0</v>
      </c>
      <c r="L637" s="37">
        <v>10451.68</v>
      </c>
      <c r="M637" s="37">
        <v>0</v>
      </c>
      <c r="N637" s="37">
        <f t="shared" si="37"/>
        <v>64915.68</v>
      </c>
      <c r="O637" s="39">
        <f t="shared" si="38"/>
        <v>0</v>
      </c>
      <c r="P637" s="10">
        <f t="shared" si="39"/>
        <v>64915.68</v>
      </c>
      <c r="Q637" s="40">
        <v>0</v>
      </c>
      <c r="R637" s="10">
        <f t="shared" si="40"/>
        <v>64915.68</v>
      </c>
    </row>
    <row r="638" spans="1:18" ht="15" x14ac:dyDescent="0.2">
      <c r="A638" s="32">
        <v>628</v>
      </c>
      <c r="B638" s="54">
        <v>101011057</v>
      </c>
      <c r="C638" s="34" t="s">
        <v>356</v>
      </c>
      <c r="D638" s="35" t="s">
        <v>357</v>
      </c>
      <c r="E638" s="35" t="s">
        <v>446</v>
      </c>
      <c r="F638" s="35" t="s">
        <v>600</v>
      </c>
      <c r="G638" s="35" t="s">
        <v>882</v>
      </c>
      <c r="H638" s="35">
        <v>0</v>
      </c>
      <c r="I638" s="55" t="s">
        <v>912</v>
      </c>
      <c r="J638" s="37">
        <v>4390989.95</v>
      </c>
      <c r="K638" s="38">
        <v>0</v>
      </c>
      <c r="L638" s="37">
        <v>559010.09</v>
      </c>
      <c r="M638" s="37">
        <v>0</v>
      </c>
      <c r="N638" s="37">
        <f t="shared" si="37"/>
        <v>4950000.04</v>
      </c>
      <c r="O638" s="39">
        <f t="shared" si="38"/>
        <v>0</v>
      </c>
      <c r="P638" s="10">
        <f t="shared" si="39"/>
        <v>4950000.04</v>
      </c>
      <c r="Q638" s="40">
        <v>0</v>
      </c>
      <c r="R638" s="10">
        <f t="shared" si="40"/>
        <v>4950000.04</v>
      </c>
    </row>
    <row r="639" spans="1:18" ht="15" x14ac:dyDescent="0.2">
      <c r="A639" s="32">
        <v>629</v>
      </c>
      <c r="B639" s="54">
        <v>101011058</v>
      </c>
      <c r="C639" s="34" t="s">
        <v>356</v>
      </c>
      <c r="D639" s="35" t="s">
        <v>357</v>
      </c>
      <c r="E639" s="35" t="s">
        <v>446</v>
      </c>
      <c r="F639" s="35" t="s">
        <v>600</v>
      </c>
      <c r="G639" s="35" t="s">
        <v>882</v>
      </c>
      <c r="H639" s="35">
        <v>0</v>
      </c>
      <c r="I639" s="55" t="s">
        <v>913</v>
      </c>
      <c r="J639" s="37">
        <v>16611.29</v>
      </c>
      <c r="K639" s="38">
        <v>0</v>
      </c>
      <c r="L639" s="37">
        <v>31029.119999999999</v>
      </c>
      <c r="M639" s="37">
        <v>0</v>
      </c>
      <c r="N639" s="37">
        <f t="shared" si="37"/>
        <v>47640.41</v>
      </c>
      <c r="O639" s="39">
        <f t="shared" si="38"/>
        <v>0</v>
      </c>
      <c r="P639" s="10">
        <f t="shared" si="39"/>
        <v>47640.41</v>
      </c>
      <c r="Q639" s="40">
        <v>0</v>
      </c>
      <c r="R639" s="10">
        <f t="shared" si="40"/>
        <v>47640.41</v>
      </c>
    </row>
    <row r="640" spans="1:18" x14ac:dyDescent="0.2">
      <c r="A640" s="32">
        <v>630</v>
      </c>
      <c r="B640" s="56">
        <v>101011059</v>
      </c>
      <c r="C640" s="34" t="s">
        <v>356</v>
      </c>
      <c r="D640" s="35" t="s">
        <v>357</v>
      </c>
      <c r="E640" s="35" t="s">
        <v>446</v>
      </c>
      <c r="F640" s="35" t="s">
        <v>600</v>
      </c>
      <c r="G640" s="35" t="s">
        <v>882</v>
      </c>
      <c r="H640" s="35">
        <v>0</v>
      </c>
      <c r="I640" s="57" t="s">
        <v>914</v>
      </c>
      <c r="J640" s="37">
        <v>119213</v>
      </c>
      <c r="K640" s="38">
        <v>0</v>
      </c>
      <c r="L640" s="37">
        <v>8543.0400000000009</v>
      </c>
      <c r="M640" s="37">
        <v>0</v>
      </c>
      <c r="N640" s="37">
        <f t="shared" si="37"/>
        <v>127756.04000000001</v>
      </c>
      <c r="O640" s="39">
        <f t="shared" si="38"/>
        <v>0</v>
      </c>
      <c r="P640" s="10">
        <f t="shared" si="39"/>
        <v>127756.04000000001</v>
      </c>
      <c r="Q640" s="40">
        <v>0</v>
      </c>
      <c r="R640" s="10">
        <f t="shared" si="40"/>
        <v>127756.04000000001</v>
      </c>
    </row>
    <row r="641" spans="1:18" x14ac:dyDescent="0.2">
      <c r="A641" s="32">
        <v>631</v>
      </c>
      <c r="B641" s="56">
        <v>101011060</v>
      </c>
      <c r="C641" s="34" t="s">
        <v>356</v>
      </c>
      <c r="D641" s="35" t="s">
        <v>357</v>
      </c>
      <c r="E641" s="35" t="s">
        <v>446</v>
      </c>
      <c r="F641" s="35" t="s">
        <v>600</v>
      </c>
      <c r="G641" s="35" t="s">
        <v>882</v>
      </c>
      <c r="H641" s="35">
        <v>0</v>
      </c>
      <c r="I641" s="57" t="s">
        <v>13</v>
      </c>
      <c r="J641" s="37">
        <v>259004.83000000002</v>
      </c>
      <c r="K641" s="38">
        <v>0</v>
      </c>
      <c r="L641" s="37">
        <v>0</v>
      </c>
      <c r="M641" s="37">
        <v>0</v>
      </c>
      <c r="N641" s="37">
        <f t="shared" si="37"/>
        <v>259004.83000000002</v>
      </c>
      <c r="O641" s="39">
        <f t="shared" si="38"/>
        <v>0</v>
      </c>
      <c r="P641" s="10">
        <f t="shared" si="39"/>
        <v>259004.83000000002</v>
      </c>
      <c r="Q641" s="40">
        <v>0</v>
      </c>
      <c r="R641" s="10">
        <f t="shared" si="40"/>
        <v>259004.83000000002</v>
      </c>
    </row>
    <row r="642" spans="1:18" x14ac:dyDescent="0.2">
      <c r="A642" s="32">
        <v>632</v>
      </c>
      <c r="B642" s="56">
        <v>101011061</v>
      </c>
      <c r="C642" s="34" t="s">
        <v>356</v>
      </c>
      <c r="D642" s="35" t="s">
        <v>357</v>
      </c>
      <c r="E642" s="35" t="s">
        <v>446</v>
      </c>
      <c r="F642" s="35" t="s">
        <v>600</v>
      </c>
      <c r="G642" s="35" t="s">
        <v>882</v>
      </c>
      <c r="H642" s="35">
        <v>0</v>
      </c>
      <c r="I642" s="57" t="s">
        <v>915</v>
      </c>
      <c r="J642" s="37">
        <v>110709.1</v>
      </c>
      <c r="K642" s="38">
        <v>0</v>
      </c>
      <c r="L642" s="37">
        <v>0</v>
      </c>
      <c r="M642" s="37">
        <v>110709.1</v>
      </c>
      <c r="N642" s="37">
        <f t="shared" si="37"/>
        <v>0</v>
      </c>
      <c r="O642" s="39">
        <f t="shared" si="38"/>
        <v>0</v>
      </c>
      <c r="P642" s="10">
        <f t="shared" si="39"/>
        <v>0</v>
      </c>
      <c r="Q642" s="40">
        <v>0</v>
      </c>
      <c r="R642" s="10">
        <f t="shared" si="40"/>
        <v>0</v>
      </c>
    </row>
    <row r="643" spans="1:18" x14ac:dyDescent="0.2">
      <c r="A643" s="32">
        <v>633</v>
      </c>
      <c r="B643" s="56">
        <v>101011065</v>
      </c>
      <c r="C643" s="34" t="s">
        <v>356</v>
      </c>
      <c r="D643" s="35" t="s">
        <v>357</v>
      </c>
      <c r="E643" s="35" t="s">
        <v>446</v>
      </c>
      <c r="F643" s="35" t="s">
        <v>600</v>
      </c>
      <c r="G643" s="35" t="s">
        <v>882</v>
      </c>
      <c r="H643" s="35">
        <v>0</v>
      </c>
      <c r="I643" s="57" t="s">
        <v>916</v>
      </c>
      <c r="J643" s="37">
        <v>2699678.16</v>
      </c>
      <c r="K643" s="38">
        <v>0</v>
      </c>
      <c r="L643" s="37">
        <v>76224.03</v>
      </c>
      <c r="M643" s="37">
        <v>2775902.19</v>
      </c>
      <c r="N643" s="37">
        <f t="shared" si="37"/>
        <v>0</v>
      </c>
      <c r="O643" s="39">
        <f t="shared" si="38"/>
        <v>0</v>
      </c>
      <c r="P643" s="10">
        <f t="shared" si="39"/>
        <v>0</v>
      </c>
      <c r="Q643" s="40">
        <v>0</v>
      </c>
      <c r="R643" s="10">
        <f t="shared" si="40"/>
        <v>0</v>
      </c>
    </row>
    <row r="644" spans="1:18" x14ac:dyDescent="0.2">
      <c r="A644" s="32">
        <v>634</v>
      </c>
      <c r="B644" s="56">
        <v>101011066</v>
      </c>
      <c r="C644" s="34" t="s">
        <v>356</v>
      </c>
      <c r="D644" s="35" t="s">
        <v>357</v>
      </c>
      <c r="E644" s="35" t="s">
        <v>446</v>
      </c>
      <c r="F644" s="35" t="s">
        <v>600</v>
      </c>
      <c r="G644" s="35" t="s">
        <v>882</v>
      </c>
      <c r="H644" s="35">
        <v>0</v>
      </c>
      <c r="I644" s="57" t="s">
        <v>917</v>
      </c>
      <c r="J644" s="37">
        <v>0</v>
      </c>
      <c r="K644" s="38">
        <v>0</v>
      </c>
      <c r="L644" s="37">
        <v>0</v>
      </c>
      <c r="M644" s="37">
        <v>0</v>
      </c>
      <c r="N644" s="37">
        <f t="shared" si="37"/>
        <v>0</v>
      </c>
      <c r="O644" s="39">
        <f t="shared" si="38"/>
        <v>0</v>
      </c>
      <c r="P644" s="10">
        <f t="shared" si="39"/>
        <v>0</v>
      </c>
      <c r="Q644" s="40">
        <v>0</v>
      </c>
      <c r="R644" s="10">
        <f t="shared" si="40"/>
        <v>0</v>
      </c>
    </row>
    <row r="645" spans="1:18" x14ac:dyDescent="0.2">
      <c r="A645" s="32">
        <v>635</v>
      </c>
      <c r="B645" s="56">
        <v>101011068</v>
      </c>
      <c r="C645" s="34" t="s">
        <v>356</v>
      </c>
      <c r="D645" s="35" t="s">
        <v>357</v>
      </c>
      <c r="E645" s="35" t="s">
        <v>446</v>
      </c>
      <c r="F645" s="35" t="s">
        <v>600</v>
      </c>
      <c r="G645" s="35" t="s">
        <v>882</v>
      </c>
      <c r="H645" s="35">
        <v>0</v>
      </c>
      <c r="I645" s="57" t="s">
        <v>918</v>
      </c>
      <c r="J645" s="37">
        <v>88803.08</v>
      </c>
      <c r="K645" s="38">
        <v>0</v>
      </c>
      <c r="L645" s="37">
        <v>67018.77</v>
      </c>
      <c r="M645" s="37">
        <v>0</v>
      </c>
      <c r="N645" s="37">
        <f t="shared" si="37"/>
        <v>155821.85</v>
      </c>
      <c r="O645" s="39">
        <f t="shared" si="38"/>
        <v>0</v>
      </c>
      <c r="P645" s="10">
        <f t="shared" si="39"/>
        <v>155821.85</v>
      </c>
      <c r="Q645" s="40">
        <v>0</v>
      </c>
      <c r="R645" s="10">
        <f t="shared" si="40"/>
        <v>155821.85</v>
      </c>
    </row>
    <row r="646" spans="1:18" x14ac:dyDescent="0.2">
      <c r="A646" s="32">
        <v>636</v>
      </c>
      <c r="B646" s="56">
        <v>101011069</v>
      </c>
      <c r="C646" s="34" t="s">
        <v>356</v>
      </c>
      <c r="D646" s="35" t="s">
        <v>357</v>
      </c>
      <c r="E646" s="35" t="s">
        <v>446</v>
      </c>
      <c r="F646" s="35" t="s">
        <v>600</v>
      </c>
      <c r="G646" s="35" t="s">
        <v>882</v>
      </c>
      <c r="H646" s="35">
        <v>0</v>
      </c>
      <c r="I646" s="57" t="s">
        <v>919</v>
      </c>
      <c r="J646" s="37">
        <v>4854573.6100000003</v>
      </c>
      <c r="K646" s="38">
        <v>0</v>
      </c>
      <c r="L646" s="37">
        <v>531337.44999999995</v>
      </c>
      <c r="M646" s="37">
        <v>2685912.11</v>
      </c>
      <c r="N646" s="37">
        <f t="shared" si="37"/>
        <v>2699998.9500000007</v>
      </c>
      <c r="O646" s="39">
        <f t="shared" si="38"/>
        <v>0</v>
      </c>
      <c r="P646" s="10">
        <f t="shared" si="39"/>
        <v>2699998.9500000007</v>
      </c>
      <c r="Q646" s="40">
        <v>0</v>
      </c>
      <c r="R646" s="10">
        <f t="shared" si="40"/>
        <v>2699998.9500000007</v>
      </c>
    </row>
    <row r="647" spans="1:18" x14ac:dyDescent="0.2">
      <c r="A647" s="32">
        <v>637</v>
      </c>
      <c r="B647" s="56">
        <v>101011070</v>
      </c>
      <c r="C647" s="34" t="s">
        <v>356</v>
      </c>
      <c r="D647" s="35" t="s">
        <v>357</v>
      </c>
      <c r="E647" s="35" t="s">
        <v>446</v>
      </c>
      <c r="F647" s="35" t="s">
        <v>600</v>
      </c>
      <c r="G647" s="35" t="s">
        <v>882</v>
      </c>
      <c r="H647" s="35">
        <v>0</v>
      </c>
      <c r="I647" s="57" t="s">
        <v>920</v>
      </c>
      <c r="J647" s="37">
        <v>448540.42</v>
      </c>
      <c r="K647" s="38">
        <v>0</v>
      </c>
      <c r="L647" s="37">
        <v>53266.98</v>
      </c>
      <c r="M647" s="37">
        <v>0</v>
      </c>
      <c r="N647" s="37">
        <f t="shared" ref="N647:N710" si="41">IF((J647+L647)-(K647+M647)&lt;0,0,(J647+L647)-(K647+M647))</f>
        <v>501807.39999999997</v>
      </c>
      <c r="O647" s="39">
        <f t="shared" ref="O647:O710" si="42">-IF((J647+L647)-(K647+M647)&lt;0,(J647+L647)-(K647+M647),0)</f>
        <v>0</v>
      </c>
      <c r="P647" s="10">
        <f t="shared" ref="P647:P710" si="43">N647-O647</f>
        <v>501807.39999999997</v>
      </c>
      <c r="Q647" s="40">
        <v>0</v>
      </c>
      <c r="R647" s="10">
        <f t="shared" ref="R647:R710" si="44">P647-Q647</f>
        <v>501807.39999999997</v>
      </c>
    </row>
    <row r="648" spans="1:18" x14ac:dyDescent="0.2">
      <c r="A648" s="32">
        <v>638</v>
      </c>
      <c r="B648" s="56">
        <v>101011071</v>
      </c>
      <c r="C648" s="34" t="s">
        <v>356</v>
      </c>
      <c r="D648" s="35" t="s">
        <v>357</v>
      </c>
      <c r="E648" s="35" t="s">
        <v>446</v>
      </c>
      <c r="F648" s="35" t="s">
        <v>600</v>
      </c>
      <c r="G648" s="35" t="s">
        <v>882</v>
      </c>
      <c r="H648" s="35">
        <v>0</v>
      </c>
      <c r="I648" s="57" t="s">
        <v>921</v>
      </c>
      <c r="J648" s="37">
        <v>60000</v>
      </c>
      <c r="K648" s="38">
        <v>0</v>
      </c>
      <c r="L648" s="37">
        <v>0</v>
      </c>
      <c r="M648" s="37">
        <v>0</v>
      </c>
      <c r="N648" s="37">
        <f t="shared" si="41"/>
        <v>60000</v>
      </c>
      <c r="O648" s="39">
        <f t="shared" si="42"/>
        <v>0</v>
      </c>
      <c r="P648" s="10">
        <f t="shared" si="43"/>
        <v>60000</v>
      </c>
      <c r="Q648" s="40">
        <v>0</v>
      </c>
      <c r="R648" s="10">
        <f t="shared" si="44"/>
        <v>60000</v>
      </c>
    </row>
    <row r="649" spans="1:18" x14ac:dyDescent="0.2">
      <c r="A649" s="32">
        <v>639</v>
      </c>
      <c r="B649" s="56">
        <v>101011072</v>
      </c>
      <c r="C649" s="34" t="s">
        <v>356</v>
      </c>
      <c r="D649" s="35" t="s">
        <v>357</v>
      </c>
      <c r="E649" s="35" t="s">
        <v>446</v>
      </c>
      <c r="F649" s="35" t="s">
        <v>600</v>
      </c>
      <c r="G649" s="35" t="s">
        <v>882</v>
      </c>
      <c r="H649" s="35">
        <v>0</v>
      </c>
      <c r="I649" s="57" t="s">
        <v>922</v>
      </c>
      <c r="J649" s="37">
        <v>1114308.78</v>
      </c>
      <c r="K649" s="38">
        <v>0</v>
      </c>
      <c r="L649" s="37">
        <v>308783.28000000003</v>
      </c>
      <c r="M649" s="37">
        <v>0</v>
      </c>
      <c r="N649" s="37">
        <f t="shared" si="41"/>
        <v>1423092.06</v>
      </c>
      <c r="O649" s="39">
        <f t="shared" si="42"/>
        <v>0</v>
      </c>
      <c r="P649" s="10">
        <f t="shared" si="43"/>
        <v>1423092.06</v>
      </c>
      <c r="Q649" s="40">
        <v>0</v>
      </c>
      <c r="R649" s="10">
        <f t="shared" si="44"/>
        <v>1423092.06</v>
      </c>
    </row>
    <row r="650" spans="1:18" x14ac:dyDescent="0.2">
      <c r="A650" s="32">
        <v>640</v>
      </c>
      <c r="B650" s="56">
        <v>101011073</v>
      </c>
      <c r="C650" s="34" t="s">
        <v>356</v>
      </c>
      <c r="D650" s="35" t="s">
        <v>357</v>
      </c>
      <c r="E650" s="35" t="s">
        <v>446</v>
      </c>
      <c r="F650" s="35" t="s">
        <v>600</v>
      </c>
      <c r="G650" s="35" t="s">
        <v>882</v>
      </c>
      <c r="H650" s="35">
        <v>0</v>
      </c>
      <c r="I650" s="57" t="s">
        <v>923</v>
      </c>
      <c r="J650" s="37">
        <v>1310301.3900000001</v>
      </c>
      <c r="K650" s="38">
        <v>0</v>
      </c>
      <c r="L650" s="37">
        <v>274821.22000000003</v>
      </c>
      <c r="M650" s="37">
        <v>0</v>
      </c>
      <c r="N650" s="37">
        <f t="shared" si="41"/>
        <v>1585122.61</v>
      </c>
      <c r="O650" s="39">
        <f t="shared" si="42"/>
        <v>0</v>
      </c>
      <c r="P650" s="10">
        <f t="shared" si="43"/>
        <v>1585122.61</v>
      </c>
      <c r="Q650" s="40">
        <v>0</v>
      </c>
      <c r="R650" s="10">
        <f t="shared" si="44"/>
        <v>1585122.61</v>
      </c>
    </row>
    <row r="651" spans="1:18" x14ac:dyDescent="0.2">
      <c r="A651" s="32">
        <v>641</v>
      </c>
      <c r="B651" s="56">
        <v>101011074</v>
      </c>
      <c r="C651" s="34" t="s">
        <v>356</v>
      </c>
      <c r="D651" s="35" t="s">
        <v>357</v>
      </c>
      <c r="E651" s="35" t="s">
        <v>446</v>
      </c>
      <c r="F651" s="35" t="s">
        <v>600</v>
      </c>
      <c r="G651" s="35" t="s">
        <v>882</v>
      </c>
      <c r="H651" s="35">
        <v>0</v>
      </c>
      <c r="I651" s="57" t="s">
        <v>924</v>
      </c>
      <c r="J651" s="37">
        <v>474185.5</v>
      </c>
      <c r="K651" s="38">
        <v>0</v>
      </c>
      <c r="L651" s="37">
        <v>493058.86</v>
      </c>
      <c r="M651" s="37">
        <v>0</v>
      </c>
      <c r="N651" s="37">
        <f t="shared" si="41"/>
        <v>967244.36</v>
      </c>
      <c r="O651" s="39">
        <f t="shared" si="42"/>
        <v>0</v>
      </c>
      <c r="P651" s="10">
        <f t="shared" si="43"/>
        <v>967244.36</v>
      </c>
      <c r="Q651" s="40">
        <v>0</v>
      </c>
      <c r="R651" s="10">
        <f t="shared" si="44"/>
        <v>967244.36</v>
      </c>
    </row>
    <row r="652" spans="1:18" x14ac:dyDescent="0.2">
      <c r="A652" s="32">
        <v>642</v>
      </c>
      <c r="B652" s="56">
        <v>101011075</v>
      </c>
      <c r="C652" s="34" t="s">
        <v>356</v>
      </c>
      <c r="D652" s="35" t="s">
        <v>357</v>
      </c>
      <c r="E652" s="35" t="s">
        <v>446</v>
      </c>
      <c r="F652" s="35" t="s">
        <v>600</v>
      </c>
      <c r="G652" s="35" t="s">
        <v>882</v>
      </c>
      <c r="H652" s="35">
        <v>0</v>
      </c>
      <c r="I652" s="57" t="s">
        <v>925</v>
      </c>
      <c r="J652" s="37">
        <v>24375</v>
      </c>
      <c r="K652" s="38">
        <v>0</v>
      </c>
      <c r="L652" s="37">
        <v>202474.84</v>
      </c>
      <c r="M652" s="37">
        <v>0</v>
      </c>
      <c r="N652" s="37">
        <f t="shared" si="41"/>
        <v>226849.84</v>
      </c>
      <c r="O652" s="39">
        <f t="shared" si="42"/>
        <v>0</v>
      </c>
      <c r="P652" s="10">
        <f t="shared" si="43"/>
        <v>226849.84</v>
      </c>
      <c r="Q652" s="40">
        <v>0</v>
      </c>
      <c r="R652" s="10">
        <f t="shared" si="44"/>
        <v>226849.84</v>
      </c>
    </row>
    <row r="653" spans="1:18" x14ac:dyDescent="0.2">
      <c r="A653" s="32">
        <v>643</v>
      </c>
      <c r="B653" s="56">
        <v>101011076</v>
      </c>
      <c r="C653" s="34" t="s">
        <v>356</v>
      </c>
      <c r="D653" s="35" t="s">
        <v>357</v>
      </c>
      <c r="E653" s="35" t="s">
        <v>446</v>
      </c>
      <c r="F653" s="35" t="s">
        <v>600</v>
      </c>
      <c r="G653" s="35" t="s">
        <v>882</v>
      </c>
      <c r="H653" s="35">
        <v>0</v>
      </c>
      <c r="I653" s="57" t="s">
        <v>926</v>
      </c>
      <c r="J653" s="37">
        <v>82897.2</v>
      </c>
      <c r="K653" s="38">
        <v>0</v>
      </c>
      <c r="L653" s="37">
        <v>0</v>
      </c>
      <c r="M653" s="37">
        <v>0</v>
      </c>
      <c r="N653" s="37">
        <f t="shared" si="41"/>
        <v>82897.2</v>
      </c>
      <c r="O653" s="39">
        <f t="shared" si="42"/>
        <v>0</v>
      </c>
      <c r="P653" s="10">
        <f t="shared" si="43"/>
        <v>82897.2</v>
      </c>
      <c r="Q653" s="40">
        <v>0</v>
      </c>
      <c r="R653" s="10">
        <f t="shared" si="44"/>
        <v>82897.2</v>
      </c>
    </row>
    <row r="654" spans="1:18" x14ac:dyDescent="0.2">
      <c r="A654" s="32">
        <v>644</v>
      </c>
      <c r="B654" s="56">
        <v>101011077</v>
      </c>
      <c r="C654" s="34" t="s">
        <v>356</v>
      </c>
      <c r="D654" s="35" t="s">
        <v>357</v>
      </c>
      <c r="E654" s="35" t="s">
        <v>446</v>
      </c>
      <c r="F654" s="35" t="s">
        <v>600</v>
      </c>
      <c r="G654" s="35" t="s">
        <v>882</v>
      </c>
      <c r="H654" s="35">
        <v>0</v>
      </c>
      <c r="I654" s="57" t="s">
        <v>927</v>
      </c>
      <c r="J654" s="37">
        <v>263039.68</v>
      </c>
      <c r="K654" s="38">
        <v>0</v>
      </c>
      <c r="L654" s="37">
        <v>0</v>
      </c>
      <c r="M654" s="37">
        <v>0</v>
      </c>
      <c r="N654" s="37">
        <f t="shared" si="41"/>
        <v>263039.68</v>
      </c>
      <c r="O654" s="39">
        <f t="shared" si="42"/>
        <v>0</v>
      </c>
      <c r="P654" s="10">
        <f t="shared" si="43"/>
        <v>263039.68</v>
      </c>
      <c r="Q654" s="40">
        <v>0</v>
      </c>
      <c r="R654" s="10">
        <f t="shared" si="44"/>
        <v>263039.68</v>
      </c>
    </row>
    <row r="655" spans="1:18" x14ac:dyDescent="0.2">
      <c r="A655" s="32">
        <v>645</v>
      </c>
      <c r="B655" s="56">
        <v>101011078</v>
      </c>
      <c r="C655" s="34" t="s">
        <v>356</v>
      </c>
      <c r="D655" s="35" t="s">
        <v>357</v>
      </c>
      <c r="E655" s="35" t="s">
        <v>446</v>
      </c>
      <c r="F655" s="35" t="s">
        <v>600</v>
      </c>
      <c r="G655" s="35" t="s">
        <v>882</v>
      </c>
      <c r="H655" s="35">
        <v>0</v>
      </c>
      <c r="I655" s="57" t="s">
        <v>928</v>
      </c>
      <c r="J655" s="37">
        <v>247368.77000000002</v>
      </c>
      <c r="K655" s="38">
        <v>0</v>
      </c>
      <c r="L655" s="37">
        <v>0</v>
      </c>
      <c r="M655" s="37">
        <v>0</v>
      </c>
      <c r="N655" s="37">
        <f t="shared" si="41"/>
        <v>247368.77000000002</v>
      </c>
      <c r="O655" s="39">
        <f t="shared" si="42"/>
        <v>0</v>
      </c>
      <c r="P655" s="10">
        <f t="shared" si="43"/>
        <v>247368.77000000002</v>
      </c>
      <c r="Q655" s="40">
        <v>0</v>
      </c>
      <c r="R655" s="10">
        <f t="shared" si="44"/>
        <v>247368.77000000002</v>
      </c>
    </row>
    <row r="656" spans="1:18" x14ac:dyDescent="0.2">
      <c r="A656" s="32">
        <v>646</v>
      </c>
      <c r="B656" s="56">
        <v>101011079</v>
      </c>
      <c r="C656" s="34" t="s">
        <v>356</v>
      </c>
      <c r="D656" s="35" t="s">
        <v>357</v>
      </c>
      <c r="E656" s="35" t="s">
        <v>446</v>
      </c>
      <c r="F656" s="35" t="s">
        <v>600</v>
      </c>
      <c r="G656" s="35" t="s">
        <v>882</v>
      </c>
      <c r="H656" s="35">
        <v>0</v>
      </c>
      <c r="I656" s="57" t="s">
        <v>929</v>
      </c>
      <c r="J656" s="37">
        <v>0</v>
      </c>
      <c r="K656" s="38">
        <v>0</v>
      </c>
      <c r="L656" s="37">
        <v>64803.060000000005</v>
      </c>
      <c r="M656" s="37">
        <v>0</v>
      </c>
      <c r="N656" s="37">
        <f t="shared" si="41"/>
        <v>64803.060000000005</v>
      </c>
      <c r="O656" s="39">
        <f t="shared" si="42"/>
        <v>0</v>
      </c>
      <c r="P656" s="10">
        <f t="shared" si="43"/>
        <v>64803.060000000005</v>
      </c>
      <c r="Q656" s="40">
        <v>0</v>
      </c>
      <c r="R656" s="10">
        <f t="shared" si="44"/>
        <v>64803.060000000005</v>
      </c>
    </row>
    <row r="657" spans="1:18" x14ac:dyDescent="0.2">
      <c r="A657" s="32">
        <v>647</v>
      </c>
      <c r="B657" s="56">
        <v>101011080</v>
      </c>
      <c r="C657" s="34" t="s">
        <v>356</v>
      </c>
      <c r="D657" s="35" t="s">
        <v>357</v>
      </c>
      <c r="E657" s="35" t="s">
        <v>446</v>
      </c>
      <c r="F657" s="35" t="s">
        <v>600</v>
      </c>
      <c r="G657" s="35" t="s">
        <v>882</v>
      </c>
      <c r="H657" s="35">
        <v>0</v>
      </c>
      <c r="I657" s="57" t="s">
        <v>930</v>
      </c>
      <c r="J657" s="37">
        <v>0</v>
      </c>
      <c r="K657" s="38">
        <v>0</v>
      </c>
      <c r="L657" s="37">
        <v>4957422.22</v>
      </c>
      <c r="M657" s="37">
        <v>0</v>
      </c>
      <c r="N657" s="37">
        <f t="shared" si="41"/>
        <v>4957422.22</v>
      </c>
      <c r="O657" s="39">
        <f t="shared" si="42"/>
        <v>0</v>
      </c>
      <c r="P657" s="10">
        <f t="shared" si="43"/>
        <v>4957422.22</v>
      </c>
      <c r="Q657" s="40">
        <v>0</v>
      </c>
      <c r="R657" s="10">
        <f t="shared" si="44"/>
        <v>4957422.22</v>
      </c>
    </row>
    <row r="658" spans="1:18" x14ac:dyDescent="0.2">
      <c r="A658" s="32">
        <v>648</v>
      </c>
      <c r="B658" s="56">
        <v>101011081</v>
      </c>
      <c r="C658" s="34" t="s">
        <v>356</v>
      </c>
      <c r="D658" s="35" t="s">
        <v>357</v>
      </c>
      <c r="E658" s="35" t="s">
        <v>446</v>
      </c>
      <c r="F658" s="35" t="s">
        <v>600</v>
      </c>
      <c r="G658" s="35" t="s">
        <v>882</v>
      </c>
      <c r="H658" s="35">
        <v>0</v>
      </c>
      <c r="I658" s="57" t="s">
        <v>931</v>
      </c>
      <c r="J658" s="37">
        <v>0</v>
      </c>
      <c r="K658" s="38">
        <v>0</v>
      </c>
      <c r="L658" s="37">
        <v>1028142.77</v>
      </c>
      <c r="M658" s="37">
        <v>0</v>
      </c>
      <c r="N658" s="37">
        <f t="shared" si="41"/>
        <v>1028142.77</v>
      </c>
      <c r="O658" s="39">
        <f t="shared" si="42"/>
        <v>0</v>
      </c>
      <c r="P658" s="10">
        <f t="shared" si="43"/>
        <v>1028142.77</v>
      </c>
      <c r="Q658" s="40">
        <v>0</v>
      </c>
      <c r="R658" s="10">
        <f t="shared" si="44"/>
        <v>1028142.77</v>
      </c>
    </row>
    <row r="659" spans="1:18" x14ac:dyDescent="0.2">
      <c r="A659" s="32">
        <v>649</v>
      </c>
      <c r="B659" s="56">
        <v>101011082</v>
      </c>
      <c r="C659" s="34" t="s">
        <v>356</v>
      </c>
      <c r="D659" s="35" t="s">
        <v>357</v>
      </c>
      <c r="E659" s="35" t="s">
        <v>446</v>
      </c>
      <c r="F659" s="35" t="s">
        <v>600</v>
      </c>
      <c r="G659" s="35" t="s">
        <v>882</v>
      </c>
      <c r="H659" s="35">
        <v>0</v>
      </c>
      <c r="I659" s="57" t="s">
        <v>932</v>
      </c>
      <c r="J659" s="37">
        <v>0</v>
      </c>
      <c r="K659" s="38">
        <v>0</v>
      </c>
      <c r="L659" s="37">
        <v>222575.1</v>
      </c>
      <c r="M659" s="37">
        <v>0</v>
      </c>
      <c r="N659" s="37">
        <f t="shared" si="41"/>
        <v>222575.1</v>
      </c>
      <c r="O659" s="39">
        <f t="shared" si="42"/>
        <v>0</v>
      </c>
      <c r="P659" s="10">
        <f t="shared" si="43"/>
        <v>222575.1</v>
      </c>
      <c r="Q659" s="40">
        <v>0</v>
      </c>
      <c r="R659" s="10">
        <f t="shared" si="44"/>
        <v>222575.1</v>
      </c>
    </row>
    <row r="660" spans="1:18" x14ac:dyDescent="0.2">
      <c r="A660" s="32">
        <v>650</v>
      </c>
      <c r="B660" s="56">
        <v>101011083</v>
      </c>
      <c r="C660" s="34" t="s">
        <v>356</v>
      </c>
      <c r="D660" s="35" t="s">
        <v>357</v>
      </c>
      <c r="E660" s="35" t="s">
        <v>446</v>
      </c>
      <c r="F660" s="35" t="s">
        <v>600</v>
      </c>
      <c r="G660" s="35" t="s">
        <v>882</v>
      </c>
      <c r="H660" s="35">
        <v>0</v>
      </c>
      <c r="I660" s="57" t="s">
        <v>933</v>
      </c>
      <c r="J660" s="37">
        <v>0</v>
      </c>
      <c r="K660" s="38">
        <v>0</v>
      </c>
      <c r="L660" s="37">
        <v>92160.25</v>
      </c>
      <c r="M660" s="37">
        <v>0</v>
      </c>
      <c r="N660" s="37">
        <f t="shared" si="41"/>
        <v>92160.25</v>
      </c>
      <c r="O660" s="39">
        <f t="shared" si="42"/>
        <v>0</v>
      </c>
      <c r="P660" s="10">
        <f t="shared" si="43"/>
        <v>92160.25</v>
      </c>
      <c r="Q660" s="40">
        <v>0</v>
      </c>
      <c r="R660" s="10">
        <f t="shared" si="44"/>
        <v>92160.25</v>
      </c>
    </row>
    <row r="661" spans="1:18" x14ac:dyDescent="0.2">
      <c r="A661" s="32">
        <v>651</v>
      </c>
      <c r="B661" s="56">
        <v>101011084</v>
      </c>
      <c r="C661" s="34" t="s">
        <v>356</v>
      </c>
      <c r="D661" s="35" t="s">
        <v>357</v>
      </c>
      <c r="E661" s="35" t="s">
        <v>446</v>
      </c>
      <c r="F661" s="35" t="s">
        <v>600</v>
      </c>
      <c r="G661" s="35" t="s">
        <v>882</v>
      </c>
      <c r="H661" s="35">
        <v>0</v>
      </c>
      <c r="I661" s="57" t="s">
        <v>934</v>
      </c>
      <c r="J661" s="37">
        <v>0</v>
      </c>
      <c r="K661" s="38">
        <v>0</v>
      </c>
      <c r="L661" s="37">
        <v>35294.54</v>
      </c>
      <c r="M661" s="37">
        <v>35294.54</v>
      </c>
      <c r="N661" s="37">
        <f t="shared" si="41"/>
        <v>0</v>
      </c>
      <c r="O661" s="39">
        <f t="shared" si="42"/>
        <v>0</v>
      </c>
      <c r="P661" s="10">
        <f t="shared" si="43"/>
        <v>0</v>
      </c>
      <c r="Q661" s="40">
        <v>0</v>
      </c>
      <c r="R661" s="10">
        <f t="shared" si="44"/>
        <v>0</v>
      </c>
    </row>
    <row r="662" spans="1:18" x14ac:dyDescent="0.2">
      <c r="A662" s="32">
        <v>652</v>
      </c>
      <c r="B662" s="56">
        <v>101011085</v>
      </c>
      <c r="C662" s="34" t="s">
        <v>356</v>
      </c>
      <c r="D662" s="35" t="s">
        <v>357</v>
      </c>
      <c r="E662" s="35" t="s">
        <v>446</v>
      </c>
      <c r="F662" s="35" t="s">
        <v>600</v>
      </c>
      <c r="G662" s="35" t="s">
        <v>882</v>
      </c>
      <c r="H662" s="35">
        <v>0</v>
      </c>
      <c r="I662" s="57" t="s">
        <v>935</v>
      </c>
      <c r="J662" s="37">
        <v>0</v>
      </c>
      <c r="K662" s="38">
        <v>0</v>
      </c>
      <c r="L662" s="37">
        <v>29099.3</v>
      </c>
      <c r="M662" s="37">
        <v>0</v>
      </c>
      <c r="N662" s="37">
        <f t="shared" si="41"/>
        <v>29099.3</v>
      </c>
      <c r="O662" s="39">
        <f t="shared" si="42"/>
        <v>0</v>
      </c>
      <c r="P662" s="10">
        <f t="shared" si="43"/>
        <v>29099.3</v>
      </c>
      <c r="Q662" s="40">
        <v>0</v>
      </c>
      <c r="R662" s="10">
        <f t="shared" si="44"/>
        <v>29099.3</v>
      </c>
    </row>
    <row r="663" spans="1:18" x14ac:dyDescent="0.2">
      <c r="A663" s="32">
        <v>653</v>
      </c>
      <c r="B663" s="56">
        <v>101011086</v>
      </c>
      <c r="C663" s="34" t="s">
        <v>356</v>
      </c>
      <c r="D663" s="35" t="s">
        <v>357</v>
      </c>
      <c r="E663" s="35" t="s">
        <v>446</v>
      </c>
      <c r="F663" s="35" t="s">
        <v>600</v>
      </c>
      <c r="G663" s="35" t="s">
        <v>882</v>
      </c>
      <c r="H663" s="35">
        <v>0</v>
      </c>
      <c r="I663" s="57" t="s">
        <v>936</v>
      </c>
      <c r="J663" s="37">
        <v>0</v>
      </c>
      <c r="K663" s="38">
        <v>0</v>
      </c>
      <c r="L663" s="37">
        <v>349661.43</v>
      </c>
      <c r="M663" s="37">
        <v>0</v>
      </c>
      <c r="N663" s="37">
        <f t="shared" si="41"/>
        <v>349661.43</v>
      </c>
      <c r="O663" s="39">
        <f t="shared" si="42"/>
        <v>0</v>
      </c>
      <c r="P663" s="10">
        <f t="shared" si="43"/>
        <v>349661.43</v>
      </c>
      <c r="Q663" s="40">
        <v>0</v>
      </c>
      <c r="R663" s="10">
        <f t="shared" si="44"/>
        <v>349661.43</v>
      </c>
    </row>
    <row r="664" spans="1:18" x14ac:dyDescent="0.2">
      <c r="A664" s="32">
        <v>654</v>
      </c>
      <c r="B664" s="56">
        <v>101011087</v>
      </c>
      <c r="C664" s="34" t="s">
        <v>356</v>
      </c>
      <c r="D664" s="35" t="s">
        <v>357</v>
      </c>
      <c r="E664" s="35" t="s">
        <v>446</v>
      </c>
      <c r="F664" s="35" t="s">
        <v>600</v>
      </c>
      <c r="G664" s="35" t="s">
        <v>882</v>
      </c>
      <c r="H664" s="35">
        <v>0</v>
      </c>
      <c r="I664" s="57" t="s">
        <v>937</v>
      </c>
      <c r="J664" s="37">
        <v>0</v>
      </c>
      <c r="K664" s="38">
        <v>0</v>
      </c>
      <c r="L664" s="37">
        <v>2554139.7800000003</v>
      </c>
      <c r="M664" s="37">
        <v>0</v>
      </c>
      <c r="N664" s="37">
        <f t="shared" si="41"/>
        <v>2554139.7800000003</v>
      </c>
      <c r="O664" s="39">
        <f t="shared" si="42"/>
        <v>0</v>
      </c>
      <c r="P664" s="10">
        <f t="shared" si="43"/>
        <v>2554139.7800000003</v>
      </c>
      <c r="Q664" s="40">
        <v>0</v>
      </c>
      <c r="R664" s="10">
        <f t="shared" si="44"/>
        <v>2554139.7800000003</v>
      </c>
    </row>
    <row r="665" spans="1:18" x14ac:dyDescent="0.2">
      <c r="A665" s="32">
        <v>655</v>
      </c>
      <c r="B665" s="56">
        <v>101011088</v>
      </c>
      <c r="C665" s="34" t="s">
        <v>356</v>
      </c>
      <c r="D665" s="35" t="s">
        <v>357</v>
      </c>
      <c r="E665" s="35" t="s">
        <v>446</v>
      </c>
      <c r="F665" s="35" t="s">
        <v>600</v>
      </c>
      <c r="G665" s="35" t="s">
        <v>882</v>
      </c>
      <c r="H665" s="35">
        <v>0</v>
      </c>
      <c r="I665" s="57" t="s">
        <v>938</v>
      </c>
      <c r="J665" s="37">
        <v>0</v>
      </c>
      <c r="K665" s="38">
        <v>0</v>
      </c>
      <c r="L665" s="37">
        <v>39208.629999999997</v>
      </c>
      <c r="M665" s="37">
        <v>0</v>
      </c>
      <c r="N665" s="37">
        <f t="shared" si="41"/>
        <v>39208.629999999997</v>
      </c>
      <c r="O665" s="39">
        <f t="shared" si="42"/>
        <v>0</v>
      </c>
      <c r="P665" s="10">
        <f t="shared" si="43"/>
        <v>39208.629999999997</v>
      </c>
      <c r="Q665" s="40">
        <v>0</v>
      </c>
      <c r="R665" s="10">
        <f t="shared" si="44"/>
        <v>39208.629999999997</v>
      </c>
    </row>
    <row r="666" spans="1:18" x14ac:dyDescent="0.2">
      <c r="A666" s="32"/>
      <c r="B666" s="56">
        <v>101011089</v>
      </c>
      <c r="C666" s="34" t="s">
        <v>356</v>
      </c>
      <c r="D666" s="35" t="s">
        <v>357</v>
      </c>
      <c r="E666" s="35" t="s">
        <v>446</v>
      </c>
      <c r="F666" s="35" t="s">
        <v>600</v>
      </c>
      <c r="G666" s="35" t="s">
        <v>882</v>
      </c>
      <c r="H666" s="35">
        <v>0</v>
      </c>
      <c r="I666" s="57" t="s">
        <v>939</v>
      </c>
      <c r="J666" s="37">
        <v>0</v>
      </c>
      <c r="K666" s="38">
        <v>0</v>
      </c>
      <c r="L666" s="37">
        <v>176431.05000000002</v>
      </c>
      <c r="M666" s="37">
        <v>0</v>
      </c>
      <c r="N666" s="37">
        <f t="shared" si="41"/>
        <v>176431.05000000002</v>
      </c>
      <c r="O666" s="39">
        <f t="shared" si="42"/>
        <v>0</v>
      </c>
      <c r="P666" s="10">
        <f t="shared" si="43"/>
        <v>176431.05000000002</v>
      </c>
      <c r="Q666" s="40">
        <v>0</v>
      </c>
      <c r="R666" s="10">
        <f t="shared" si="44"/>
        <v>176431.05000000002</v>
      </c>
    </row>
    <row r="667" spans="1:18" x14ac:dyDescent="0.2">
      <c r="A667" s="32">
        <v>656</v>
      </c>
      <c r="B667" s="56">
        <v>101011101</v>
      </c>
      <c r="C667" s="34" t="s">
        <v>356</v>
      </c>
      <c r="D667" s="35" t="s">
        <v>357</v>
      </c>
      <c r="E667" s="35" t="s">
        <v>446</v>
      </c>
      <c r="F667" s="35" t="s">
        <v>600</v>
      </c>
      <c r="G667" s="35" t="s">
        <v>940</v>
      </c>
      <c r="H667" s="35">
        <v>0</v>
      </c>
      <c r="I667" s="57" t="s">
        <v>941</v>
      </c>
      <c r="J667" s="37">
        <v>308862</v>
      </c>
      <c r="K667" s="38">
        <v>0</v>
      </c>
      <c r="L667" s="37">
        <v>0</v>
      </c>
      <c r="M667" s="37">
        <v>308862</v>
      </c>
      <c r="N667" s="37">
        <f t="shared" si="41"/>
        <v>0</v>
      </c>
      <c r="O667" s="39">
        <f t="shared" si="42"/>
        <v>0</v>
      </c>
      <c r="P667" s="10">
        <f t="shared" si="43"/>
        <v>0</v>
      </c>
      <c r="Q667" s="40">
        <v>0</v>
      </c>
      <c r="R667" s="10">
        <f t="shared" si="44"/>
        <v>0</v>
      </c>
    </row>
    <row r="668" spans="1:18" x14ac:dyDescent="0.2">
      <c r="A668" s="32">
        <v>657</v>
      </c>
      <c r="B668" s="56">
        <v>101011103</v>
      </c>
      <c r="C668" s="34" t="s">
        <v>356</v>
      </c>
      <c r="D668" s="35" t="s">
        <v>357</v>
      </c>
      <c r="E668" s="35" t="s">
        <v>446</v>
      </c>
      <c r="F668" s="35" t="s">
        <v>600</v>
      </c>
      <c r="G668" s="35" t="s">
        <v>940</v>
      </c>
      <c r="H668" s="35">
        <v>0</v>
      </c>
      <c r="I668" s="57" t="s">
        <v>942</v>
      </c>
      <c r="J668" s="37">
        <v>61484.23</v>
      </c>
      <c r="K668" s="38">
        <v>0</v>
      </c>
      <c r="L668" s="37">
        <v>0</v>
      </c>
      <c r="M668" s="37">
        <v>44105.86</v>
      </c>
      <c r="N668" s="37">
        <f t="shared" si="41"/>
        <v>17378.370000000003</v>
      </c>
      <c r="O668" s="39">
        <f t="shared" si="42"/>
        <v>0</v>
      </c>
      <c r="P668" s="10">
        <f t="shared" si="43"/>
        <v>17378.370000000003</v>
      </c>
      <c r="Q668" s="40">
        <v>0</v>
      </c>
      <c r="R668" s="10">
        <f t="shared" si="44"/>
        <v>17378.370000000003</v>
      </c>
    </row>
    <row r="669" spans="1:18" x14ac:dyDescent="0.2">
      <c r="A669" s="32">
        <v>658</v>
      </c>
      <c r="B669" s="56">
        <v>101011105</v>
      </c>
      <c r="C669" s="34" t="s">
        <v>356</v>
      </c>
      <c r="D669" s="35" t="s">
        <v>357</v>
      </c>
      <c r="E669" s="35" t="s">
        <v>446</v>
      </c>
      <c r="F669" s="35" t="s">
        <v>600</v>
      </c>
      <c r="G669" s="35" t="s">
        <v>940</v>
      </c>
      <c r="H669" s="35">
        <v>0</v>
      </c>
      <c r="I669" s="57" t="s">
        <v>943</v>
      </c>
      <c r="J669" s="37">
        <v>35570.32</v>
      </c>
      <c r="K669" s="38">
        <v>0</v>
      </c>
      <c r="L669" s="37">
        <v>0</v>
      </c>
      <c r="M669" s="37">
        <v>22096.63</v>
      </c>
      <c r="N669" s="37">
        <f t="shared" si="41"/>
        <v>13473.689999999999</v>
      </c>
      <c r="O669" s="39">
        <f t="shared" si="42"/>
        <v>0</v>
      </c>
      <c r="P669" s="10">
        <f t="shared" si="43"/>
        <v>13473.689999999999</v>
      </c>
      <c r="Q669" s="40">
        <v>0</v>
      </c>
      <c r="R669" s="10">
        <f t="shared" si="44"/>
        <v>13473.689999999999</v>
      </c>
    </row>
    <row r="670" spans="1:18" x14ac:dyDescent="0.2">
      <c r="A670" s="32">
        <v>659</v>
      </c>
      <c r="B670" s="56">
        <v>101011106</v>
      </c>
      <c r="C670" s="34" t="s">
        <v>356</v>
      </c>
      <c r="D670" s="35" t="s">
        <v>357</v>
      </c>
      <c r="E670" s="35" t="s">
        <v>446</v>
      </c>
      <c r="F670" s="35" t="s">
        <v>600</v>
      </c>
      <c r="G670" s="35" t="s">
        <v>940</v>
      </c>
      <c r="H670" s="35">
        <v>0</v>
      </c>
      <c r="I670" s="57" t="s">
        <v>944</v>
      </c>
      <c r="J670" s="37">
        <v>160241.25</v>
      </c>
      <c r="K670" s="38">
        <v>0</v>
      </c>
      <c r="L670" s="37">
        <v>0</v>
      </c>
      <c r="M670" s="37">
        <v>160241.25</v>
      </c>
      <c r="N670" s="37">
        <f t="shared" si="41"/>
        <v>0</v>
      </c>
      <c r="O670" s="39">
        <f t="shared" si="42"/>
        <v>0</v>
      </c>
      <c r="P670" s="10">
        <f t="shared" si="43"/>
        <v>0</v>
      </c>
      <c r="Q670" s="40">
        <v>0</v>
      </c>
      <c r="R670" s="10">
        <f t="shared" si="44"/>
        <v>0</v>
      </c>
    </row>
    <row r="671" spans="1:18" x14ac:dyDescent="0.2">
      <c r="A671" s="32">
        <v>660</v>
      </c>
      <c r="B671" s="56">
        <v>101011107</v>
      </c>
      <c r="C671" s="34" t="s">
        <v>356</v>
      </c>
      <c r="D671" s="35" t="s">
        <v>357</v>
      </c>
      <c r="E671" s="35" t="s">
        <v>446</v>
      </c>
      <c r="F671" s="35" t="s">
        <v>600</v>
      </c>
      <c r="G671" s="35" t="s">
        <v>940</v>
      </c>
      <c r="H671" s="35">
        <v>0</v>
      </c>
      <c r="I671" s="57" t="s">
        <v>945</v>
      </c>
      <c r="J671" s="37">
        <v>96311.25</v>
      </c>
      <c r="K671" s="38">
        <v>0</v>
      </c>
      <c r="L671" s="37">
        <v>0</v>
      </c>
      <c r="M671" s="37">
        <v>0</v>
      </c>
      <c r="N671" s="37">
        <f t="shared" si="41"/>
        <v>96311.25</v>
      </c>
      <c r="O671" s="39">
        <f t="shared" si="42"/>
        <v>0</v>
      </c>
      <c r="P671" s="10">
        <f t="shared" si="43"/>
        <v>96311.25</v>
      </c>
      <c r="Q671" s="40">
        <v>0</v>
      </c>
      <c r="R671" s="10">
        <f t="shared" si="44"/>
        <v>96311.25</v>
      </c>
    </row>
    <row r="672" spans="1:18" x14ac:dyDescent="0.2">
      <c r="A672" s="32">
        <v>661</v>
      </c>
      <c r="B672" s="56">
        <v>101011108</v>
      </c>
      <c r="C672" s="34" t="s">
        <v>356</v>
      </c>
      <c r="D672" s="35" t="s">
        <v>357</v>
      </c>
      <c r="E672" s="35" t="s">
        <v>446</v>
      </c>
      <c r="F672" s="35" t="s">
        <v>600</v>
      </c>
      <c r="G672" s="35" t="s">
        <v>940</v>
      </c>
      <c r="H672" s="35">
        <v>0</v>
      </c>
      <c r="I672" s="57" t="s">
        <v>946</v>
      </c>
      <c r="J672" s="37">
        <v>0</v>
      </c>
      <c r="K672" s="38">
        <v>0</v>
      </c>
      <c r="L672" s="37">
        <v>0</v>
      </c>
      <c r="M672" s="37">
        <v>0</v>
      </c>
      <c r="N672" s="37">
        <f t="shared" si="41"/>
        <v>0</v>
      </c>
      <c r="O672" s="39">
        <f t="shared" si="42"/>
        <v>0</v>
      </c>
      <c r="P672" s="10">
        <f t="shared" si="43"/>
        <v>0</v>
      </c>
      <c r="Q672" s="40">
        <v>0</v>
      </c>
      <c r="R672" s="10">
        <f t="shared" si="44"/>
        <v>0</v>
      </c>
    </row>
    <row r="673" spans="1:18" x14ac:dyDescent="0.2">
      <c r="A673" s="32">
        <v>662</v>
      </c>
      <c r="B673" s="56">
        <v>101011109</v>
      </c>
      <c r="C673" s="34" t="s">
        <v>356</v>
      </c>
      <c r="D673" s="35" t="s">
        <v>357</v>
      </c>
      <c r="E673" s="35" t="s">
        <v>446</v>
      </c>
      <c r="F673" s="35" t="s">
        <v>600</v>
      </c>
      <c r="G673" s="35" t="s">
        <v>940</v>
      </c>
      <c r="H673" s="35">
        <v>0</v>
      </c>
      <c r="I673" s="57" t="s">
        <v>947</v>
      </c>
      <c r="J673" s="37">
        <v>86437.88</v>
      </c>
      <c r="K673" s="38">
        <v>0</v>
      </c>
      <c r="L673" s="37">
        <v>0</v>
      </c>
      <c r="M673" s="37">
        <v>86437.88</v>
      </c>
      <c r="N673" s="37">
        <f t="shared" si="41"/>
        <v>0</v>
      </c>
      <c r="O673" s="39">
        <f t="shared" si="42"/>
        <v>0</v>
      </c>
      <c r="P673" s="10">
        <f t="shared" si="43"/>
        <v>0</v>
      </c>
      <c r="Q673" s="40">
        <v>0</v>
      </c>
      <c r="R673" s="10">
        <f t="shared" si="44"/>
        <v>0</v>
      </c>
    </row>
    <row r="674" spans="1:18" x14ac:dyDescent="0.2">
      <c r="A674" s="32">
        <v>663</v>
      </c>
      <c r="B674" s="56">
        <v>101011110</v>
      </c>
      <c r="C674" s="34" t="s">
        <v>356</v>
      </c>
      <c r="D674" s="35" t="s">
        <v>357</v>
      </c>
      <c r="E674" s="35" t="s">
        <v>446</v>
      </c>
      <c r="F674" s="35" t="s">
        <v>600</v>
      </c>
      <c r="G674" s="35" t="s">
        <v>940</v>
      </c>
      <c r="H674" s="35">
        <v>0</v>
      </c>
      <c r="I674" s="57" t="s">
        <v>948</v>
      </c>
      <c r="J674" s="37">
        <v>578030.66</v>
      </c>
      <c r="K674" s="38">
        <v>0</v>
      </c>
      <c r="L674" s="37">
        <v>0</v>
      </c>
      <c r="M674" s="37">
        <v>578030.66</v>
      </c>
      <c r="N674" s="37">
        <f t="shared" si="41"/>
        <v>0</v>
      </c>
      <c r="O674" s="39">
        <f t="shared" si="42"/>
        <v>0</v>
      </c>
      <c r="P674" s="10">
        <f t="shared" si="43"/>
        <v>0</v>
      </c>
      <c r="Q674" s="40">
        <v>0</v>
      </c>
      <c r="R674" s="10">
        <f t="shared" si="44"/>
        <v>0</v>
      </c>
    </row>
    <row r="675" spans="1:18" x14ac:dyDescent="0.2">
      <c r="A675" s="32">
        <v>664</v>
      </c>
      <c r="B675" s="56">
        <v>101011111</v>
      </c>
      <c r="C675" s="34" t="s">
        <v>356</v>
      </c>
      <c r="D675" s="35" t="s">
        <v>357</v>
      </c>
      <c r="E675" s="35" t="s">
        <v>446</v>
      </c>
      <c r="F675" s="35" t="s">
        <v>600</v>
      </c>
      <c r="G675" s="35" t="s">
        <v>940</v>
      </c>
      <c r="H675" s="35">
        <v>0</v>
      </c>
      <c r="I675" s="57" t="s">
        <v>949</v>
      </c>
      <c r="J675" s="37">
        <v>872907.45000000007</v>
      </c>
      <c r="K675" s="38">
        <v>0</v>
      </c>
      <c r="L675" s="37">
        <v>0</v>
      </c>
      <c r="M675" s="37">
        <v>0</v>
      </c>
      <c r="N675" s="37">
        <f t="shared" si="41"/>
        <v>872907.45000000007</v>
      </c>
      <c r="O675" s="39">
        <f t="shared" si="42"/>
        <v>0</v>
      </c>
      <c r="P675" s="10">
        <f t="shared" si="43"/>
        <v>872907.45000000007</v>
      </c>
      <c r="Q675" s="40">
        <v>0</v>
      </c>
      <c r="R675" s="10">
        <f t="shared" si="44"/>
        <v>872907.45000000007</v>
      </c>
    </row>
    <row r="676" spans="1:18" x14ac:dyDescent="0.2">
      <c r="A676" s="32">
        <v>665</v>
      </c>
      <c r="B676" s="56">
        <v>101011112</v>
      </c>
      <c r="C676" s="34" t="s">
        <v>356</v>
      </c>
      <c r="D676" s="35" t="s">
        <v>357</v>
      </c>
      <c r="E676" s="35" t="s">
        <v>446</v>
      </c>
      <c r="F676" s="35" t="s">
        <v>600</v>
      </c>
      <c r="G676" s="35" t="s">
        <v>940</v>
      </c>
      <c r="H676" s="35">
        <v>0</v>
      </c>
      <c r="I676" s="57" t="s">
        <v>950</v>
      </c>
      <c r="J676" s="37">
        <v>461745</v>
      </c>
      <c r="K676" s="38">
        <v>0</v>
      </c>
      <c r="L676" s="37">
        <v>0</v>
      </c>
      <c r="M676" s="37">
        <v>400847.45</v>
      </c>
      <c r="N676" s="37">
        <f t="shared" si="41"/>
        <v>60897.549999999988</v>
      </c>
      <c r="O676" s="39">
        <f t="shared" si="42"/>
        <v>0</v>
      </c>
      <c r="P676" s="10">
        <f t="shared" si="43"/>
        <v>60897.549999999988</v>
      </c>
      <c r="Q676" s="40">
        <v>0</v>
      </c>
      <c r="R676" s="10">
        <f t="shared" si="44"/>
        <v>60897.549999999988</v>
      </c>
    </row>
    <row r="677" spans="1:18" x14ac:dyDescent="0.2">
      <c r="A677" s="32">
        <v>666</v>
      </c>
      <c r="B677" s="56">
        <v>101011113</v>
      </c>
      <c r="C677" s="34" t="s">
        <v>356</v>
      </c>
      <c r="D677" s="35" t="s">
        <v>357</v>
      </c>
      <c r="E677" s="35" t="s">
        <v>446</v>
      </c>
      <c r="F677" s="35" t="s">
        <v>600</v>
      </c>
      <c r="G677" s="35" t="s">
        <v>940</v>
      </c>
      <c r="H677" s="35">
        <v>0</v>
      </c>
      <c r="I677" s="57" t="s">
        <v>951</v>
      </c>
      <c r="J677" s="37">
        <v>153915</v>
      </c>
      <c r="K677" s="38">
        <v>0</v>
      </c>
      <c r="L677" s="37">
        <v>0</v>
      </c>
      <c r="M677" s="37">
        <v>0</v>
      </c>
      <c r="N677" s="37">
        <f t="shared" si="41"/>
        <v>153915</v>
      </c>
      <c r="O677" s="39">
        <f t="shared" si="42"/>
        <v>0</v>
      </c>
      <c r="P677" s="10">
        <f t="shared" si="43"/>
        <v>153915</v>
      </c>
      <c r="Q677" s="40">
        <v>0</v>
      </c>
      <c r="R677" s="10">
        <f t="shared" si="44"/>
        <v>153915</v>
      </c>
    </row>
    <row r="678" spans="1:18" x14ac:dyDescent="0.2">
      <c r="A678" s="32">
        <v>667</v>
      </c>
      <c r="B678" s="56">
        <v>101011114</v>
      </c>
      <c r="C678" s="34" t="s">
        <v>356</v>
      </c>
      <c r="D678" s="35" t="s">
        <v>357</v>
      </c>
      <c r="E678" s="35" t="s">
        <v>446</v>
      </c>
      <c r="F678" s="35" t="s">
        <v>600</v>
      </c>
      <c r="G678" s="35" t="s">
        <v>940</v>
      </c>
      <c r="H678" s="35">
        <v>0</v>
      </c>
      <c r="I678" s="57" t="s">
        <v>952</v>
      </c>
      <c r="J678" s="37">
        <v>0</v>
      </c>
      <c r="K678" s="38">
        <v>0</v>
      </c>
      <c r="L678" s="37">
        <v>166931.33000000002</v>
      </c>
      <c r="M678" s="37">
        <v>122458.22</v>
      </c>
      <c r="N678" s="37">
        <f t="shared" si="41"/>
        <v>44473.110000000015</v>
      </c>
      <c r="O678" s="39">
        <f t="shared" si="42"/>
        <v>0</v>
      </c>
      <c r="P678" s="10">
        <f t="shared" si="43"/>
        <v>44473.110000000015</v>
      </c>
      <c r="Q678" s="40">
        <v>0</v>
      </c>
      <c r="R678" s="10">
        <f t="shared" si="44"/>
        <v>44473.110000000015</v>
      </c>
    </row>
    <row r="679" spans="1:18" x14ac:dyDescent="0.2">
      <c r="A679" s="32">
        <v>668</v>
      </c>
      <c r="B679" s="56">
        <v>101011115</v>
      </c>
      <c r="C679" s="34" t="s">
        <v>356</v>
      </c>
      <c r="D679" s="35" t="s">
        <v>357</v>
      </c>
      <c r="E679" s="35" t="s">
        <v>446</v>
      </c>
      <c r="F679" s="35" t="s">
        <v>600</v>
      </c>
      <c r="G679" s="35" t="s">
        <v>940</v>
      </c>
      <c r="H679" s="35">
        <v>0</v>
      </c>
      <c r="I679" s="57" t="s">
        <v>953</v>
      </c>
      <c r="J679" s="37">
        <v>0</v>
      </c>
      <c r="K679" s="38">
        <v>0</v>
      </c>
      <c r="L679" s="37">
        <v>2860000</v>
      </c>
      <c r="M679" s="37">
        <v>2860000</v>
      </c>
      <c r="N679" s="37">
        <f t="shared" si="41"/>
        <v>0</v>
      </c>
      <c r="O679" s="39">
        <f t="shared" si="42"/>
        <v>0</v>
      </c>
      <c r="P679" s="10">
        <f t="shared" si="43"/>
        <v>0</v>
      </c>
      <c r="Q679" s="40">
        <v>0</v>
      </c>
      <c r="R679" s="10">
        <f t="shared" si="44"/>
        <v>0</v>
      </c>
    </row>
    <row r="680" spans="1:18" x14ac:dyDescent="0.2">
      <c r="A680" s="32">
        <v>669</v>
      </c>
      <c r="B680" s="56">
        <v>101011116</v>
      </c>
      <c r="C680" s="34" t="s">
        <v>356</v>
      </c>
      <c r="D680" s="35" t="s">
        <v>357</v>
      </c>
      <c r="E680" s="35" t="s">
        <v>446</v>
      </c>
      <c r="F680" s="35" t="s">
        <v>600</v>
      </c>
      <c r="G680" s="35" t="s">
        <v>940</v>
      </c>
      <c r="H680" s="35">
        <v>0</v>
      </c>
      <c r="I680" s="57" t="s">
        <v>954</v>
      </c>
      <c r="J680" s="37">
        <v>0</v>
      </c>
      <c r="K680" s="38">
        <v>0</v>
      </c>
      <c r="L680" s="37">
        <v>164824</v>
      </c>
      <c r="M680" s="37">
        <v>164824</v>
      </c>
      <c r="N680" s="37">
        <f t="shared" si="41"/>
        <v>0</v>
      </c>
      <c r="O680" s="39">
        <f t="shared" si="42"/>
        <v>0</v>
      </c>
      <c r="P680" s="10">
        <f t="shared" si="43"/>
        <v>0</v>
      </c>
      <c r="Q680" s="40">
        <v>0</v>
      </c>
      <c r="R680" s="10">
        <f t="shared" si="44"/>
        <v>0</v>
      </c>
    </row>
    <row r="681" spans="1:18" x14ac:dyDescent="0.2">
      <c r="A681" s="32">
        <v>670</v>
      </c>
      <c r="B681" s="56">
        <v>101011117</v>
      </c>
      <c r="C681" s="34" t="s">
        <v>356</v>
      </c>
      <c r="D681" s="35" t="s">
        <v>357</v>
      </c>
      <c r="E681" s="35" t="s">
        <v>446</v>
      </c>
      <c r="F681" s="35" t="s">
        <v>600</v>
      </c>
      <c r="G681" s="35" t="s">
        <v>940</v>
      </c>
      <c r="H681" s="35">
        <v>0</v>
      </c>
      <c r="I681" s="57" t="s">
        <v>955</v>
      </c>
      <c r="J681" s="37">
        <v>0</v>
      </c>
      <c r="K681" s="38">
        <v>0</v>
      </c>
      <c r="L681" s="37">
        <v>429000</v>
      </c>
      <c r="M681" s="37">
        <v>0</v>
      </c>
      <c r="N681" s="37">
        <f t="shared" si="41"/>
        <v>429000</v>
      </c>
      <c r="O681" s="39">
        <f t="shared" si="42"/>
        <v>0</v>
      </c>
      <c r="P681" s="10">
        <f t="shared" si="43"/>
        <v>429000</v>
      </c>
      <c r="Q681" s="40">
        <v>0</v>
      </c>
      <c r="R681" s="10">
        <f t="shared" si="44"/>
        <v>429000</v>
      </c>
    </row>
    <row r="682" spans="1:18" x14ac:dyDescent="0.2">
      <c r="A682" s="32">
        <v>671</v>
      </c>
      <c r="B682" s="56">
        <v>101011118</v>
      </c>
      <c r="C682" s="34" t="s">
        <v>356</v>
      </c>
      <c r="D682" s="35" t="s">
        <v>357</v>
      </c>
      <c r="E682" s="35" t="s">
        <v>446</v>
      </c>
      <c r="F682" s="35" t="s">
        <v>600</v>
      </c>
      <c r="G682" s="35" t="s">
        <v>940</v>
      </c>
      <c r="H682" s="35">
        <v>0</v>
      </c>
      <c r="I682" s="57" t="s">
        <v>956</v>
      </c>
      <c r="J682" s="37">
        <v>0</v>
      </c>
      <c r="K682" s="38">
        <v>0</v>
      </c>
      <c r="L682" s="37">
        <v>429000</v>
      </c>
      <c r="M682" s="37">
        <v>0</v>
      </c>
      <c r="N682" s="37">
        <f t="shared" si="41"/>
        <v>429000</v>
      </c>
      <c r="O682" s="39">
        <f t="shared" si="42"/>
        <v>0</v>
      </c>
      <c r="P682" s="10">
        <f t="shared" si="43"/>
        <v>429000</v>
      </c>
      <c r="Q682" s="40">
        <v>0</v>
      </c>
      <c r="R682" s="10">
        <f t="shared" si="44"/>
        <v>429000</v>
      </c>
    </row>
    <row r="683" spans="1:18" x14ac:dyDescent="0.2">
      <c r="A683" s="32">
        <v>672</v>
      </c>
      <c r="B683" s="56">
        <v>101011119</v>
      </c>
      <c r="C683" s="34" t="s">
        <v>356</v>
      </c>
      <c r="D683" s="35" t="s">
        <v>357</v>
      </c>
      <c r="E683" s="35" t="s">
        <v>446</v>
      </c>
      <c r="F683" s="35" t="s">
        <v>600</v>
      </c>
      <c r="G683" s="35" t="s">
        <v>940</v>
      </c>
      <c r="H683" s="35">
        <v>0</v>
      </c>
      <c r="I683" s="57" t="s">
        <v>957</v>
      </c>
      <c r="J683" s="37">
        <v>0</v>
      </c>
      <c r="K683" s="38">
        <v>0</v>
      </c>
      <c r="L683" s="37">
        <v>81375</v>
      </c>
      <c r="M683" s="37">
        <v>0</v>
      </c>
      <c r="N683" s="37">
        <f t="shared" si="41"/>
        <v>81375</v>
      </c>
      <c r="O683" s="39">
        <f t="shared" si="42"/>
        <v>0</v>
      </c>
      <c r="P683" s="10">
        <f t="shared" si="43"/>
        <v>81375</v>
      </c>
      <c r="Q683" s="40">
        <v>0</v>
      </c>
      <c r="R683" s="10">
        <f t="shared" si="44"/>
        <v>81375</v>
      </c>
    </row>
    <row r="684" spans="1:18" hidden="1" x14ac:dyDescent="0.2">
      <c r="A684" s="32">
        <v>673</v>
      </c>
      <c r="B684" s="56">
        <v>101011206</v>
      </c>
      <c r="C684" s="34" t="s">
        <v>356</v>
      </c>
      <c r="D684" s="35" t="s">
        <v>357</v>
      </c>
      <c r="E684" s="35" t="s">
        <v>446</v>
      </c>
      <c r="F684" s="35" t="s">
        <v>781</v>
      </c>
      <c r="G684" s="35" t="s">
        <v>958</v>
      </c>
      <c r="H684" s="35">
        <v>0</v>
      </c>
      <c r="I684" s="57" t="s">
        <v>959</v>
      </c>
      <c r="J684" s="37">
        <v>0</v>
      </c>
      <c r="K684" s="38">
        <v>0</v>
      </c>
      <c r="L684" s="37">
        <v>0</v>
      </c>
      <c r="M684" s="37">
        <v>0</v>
      </c>
      <c r="N684" s="37">
        <f t="shared" si="41"/>
        <v>0</v>
      </c>
      <c r="O684" s="39">
        <f t="shared" si="42"/>
        <v>0</v>
      </c>
      <c r="P684" s="10">
        <f t="shared" si="43"/>
        <v>0</v>
      </c>
      <c r="Q684" s="40">
        <v>0</v>
      </c>
      <c r="R684" s="10">
        <f t="shared" si="44"/>
        <v>0</v>
      </c>
    </row>
    <row r="685" spans="1:18" hidden="1" x14ac:dyDescent="0.2">
      <c r="A685" s="32"/>
      <c r="B685" s="56">
        <v>101011207</v>
      </c>
      <c r="C685" s="34" t="s">
        <v>356</v>
      </c>
      <c r="D685" s="35" t="s">
        <v>357</v>
      </c>
      <c r="E685" s="35" t="s">
        <v>446</v>
      </c>
      <c r="F685" s="35" t="s">
        <v>781</v>
      </c>
      <c r="G685" s="35" t="s">
        <v>958</v>
      </c>
      <c r="H685" s="35">
        <v>0</v>
      </c>
      <c r="I685" s="57" t="s">
        <v>960</v>
      </c>
      <c r="J685" s="37">
        <v>0</v>
      </c>
      <c r="K685" s="38">
        <v>0</v>
      </c>
      <c r="L685" s="37">
        <v>1125641.22</v>
      </c>
      <c r="M685" s="37">
        <v>0</v>
      </c>
      <c r="N685" s="37">
        <f t="shared" si="41"/>
        <v>1125641.22</v>
      </c>
      <c r="O685" s="39">
        <f t="shared" si="42"/>
        <v>0</v>
      </c>
      <c r="P685" s="10">
        <f t="shared" si="43"/>
        <v>1125641.22</v>
      </c>
      <c r="Q685" s="40">
        <v>0</v>
      </c>
      <c r="R685" s="10">
        <f t="shared" si="44"/>
        <v>1125641.22</v>
      </c>
    </row>
    <row r="686" spans="1:18" hidden="1" x14ac:dyDescent="0.2">
      <c r="A686" s="32">
        <v>674</v>
      </c>
      <c r="B686" s="56">
        <v>101011303</v>
      </c>
      <c r="C686" s="34" t="s">
        <v>356</v>
      </c>
      <c r="D686" s="35" t="s">
        <v>357</v>
      </c>
      <c r="E686" s="35" t="s">
        <v>446</v>
      </c>
      <c r="F686" s="35" t="s">
        <v>597</v>
      </c>
      <c r="G686" s="35" t="s">
        <v>961</v>
      </c>
      <c r="H686" s="35">
        <v>0</v>
      </c>
      <c r="I686" s="57" t="s">
        <v>962</v>
      </c>
      <c r="J686" s="37">
        <v>0</v>
      </c>
      <c r="K686" s="38">
        <v>0</v>
      </c>
      <c r="L686" s="37">
        <v>0</v>
      </c>
      <c r="M686" s="37">
        <v>0</v>
      </c>
      <c r="N686" s="37">
        <f t="shared" si="41"/>
        <v>0</v>
      </c>
      <c r="O686" s="39">
        <f t="shared" si="42"/>
        <v>0</v>
      </c>
      <c r="P686" s="10">
        <f t="shared" si="43"/>
        <v>0</v>
      </c>
      <c r="Q686" s="40">
        <v>0</v>
      </c>
      <c r="R686" s="10">
        <f t="shared" si="44"/>
        <v>0</v>
      </c>
    </row>
    <row r="687" spans="1:18" hidden="1" x14ac:dyDescent="0.2">
      <c r="A687" s="32">
        <v>675</v>
      </c>
      <c r="B687" s="56">
        <v>101011304</v>
      </c>
      <c r="C687" s="34" t="s">
        <v>356</v>
      </c>
      <c r="D687" s="35" t="s">
        <v>357</v>
      </c>
      <c r="E687" s="35" t="s">
        <v>446</v>
      </c>
      <c r="F687" s="35" t="s">
        <v>597</v>
      </c>
      <c r="G687" s="35" t="s">
        <v>961</v>
      </c>
      <c r="H687" s="35">
        <v>0</v>
      </c>
      <c r="I687" s="57" t="s">
        <v>963</v>
      </c>
      <c r="J687" s="37">
        <v>0</v>
      </c>
      <c r="K687" s="38">
        <v>0</v>
      </c>
      <c r="L687" s="37">
        <v>0</v>
      </c>
      <c r="M687" s="37">
        <v>0</v>
      </c>
      <c r="N687" s="37">
        <f t="shared" si="41"/>
        <v>0</v>
      </c>
      <c r="O687" s="39">
        <f t="shared" si="42"/>
        <v>0</v>
      </c>
      <c r="P687" s="10">
        <f t="shared" si="43"/>
        <v>0</v>
      </c>
      <c r="Q687" s="40">
        <v>0</v>
      </c>
      <c r="R687" s="10">
        <f t="shared" si="44"/>
        <v>0</v>
      </c>
    </row>
    <row r="688" spans="1:18" hidden="1" x14ac:dyDescent="0.2">
      <c r="A688" s="32">
        <v>676</v>
      </c>
      <c r="B688" s="56">
        <v>101011305</v>
      </c>
      <c r="C688" s="34" t="s">
        <v>356</v>
      </c>
      <c r="D688" s="35" t="s">
        <v>357</v>
      </c>
      <c r="E688" s="35" t="s">
        <v>446</v>
      </c>
      <c r="F688" s="35" t="s">
        <v>597</v>
      </c>
      <c r="G688" s="35" t="s">
        <v>961</v>
      </c>
      <c r="H688" s="35">
        <v>0</v>
      </c>
      <c r="I688" s="57" t="s">
        <v>964</v>
      </c>
      <c r="J688" s="37">
        <v>0</v>
      </c>
      <c r="K688" s="38">
        <v>0</v>
      </c>
      <c r="L688" s="37">
        <v>0</v>
      </c>
      <c r="M688" s="37">
        <v>0</v>
      </c>
      <c r="N688" s="37">
        <f t="shared" si="41"/>
        <v>0</v>
      </c>
      <c r="O688" s="39">
        <f t="shared" si="42"/>
        <v>0</v>
      </c>
      <c r="P688" s="10">
        <f t="shared" si="43"/>
        <v>0</v>
      </c>
      <c r="Q688" s="40">
        <v>0</v>
      </c>
      <c r="R688" s="10">
        <f t="shared" si="44"/>
        <v>0</v>
      </c>
    </row>
    <row r="689" spans="1:18" hidden="1" x14ac:dyDescent="0.2">
      <c r="A689" s="32">
        <v>677</v>
      </c>
      <c r="B689" s="56">
        <v>101011306</v>
      </c>
      <c r="C689" s="34" t="s">
        <v>356</v>
      </c>
      <c r="D689" s="35" t="s">
        <v>357</v>
      </c>
      <c r="E689" s="35" t="s">
        <v>446</v>
      </c>
      <c r="F689" s="35" t="s">
        <v>597</v>
      </c>
      <c r="G689" s="35" t="s">
        <v>961</v>
      </c>
      <c r="H689" s="35">
        <v>0</v>
      </c>
      <c r="I689" s="57" t="s">
        <v>965</v>
      </c>
      <c r="J689" s="37">
        <v>0</v>
      </c>
      <c r="K689" s="38">
        <v>0</v>
      </c>
      <c r="L689" s="37">
        <v>0</v>
      </c>
      <c r="M689" s="37">
        <v>0</v>
      </c>
      <c r="N689" s="37">
        <f t="shared" si="41"/>
        <v>0</v>
      </c>
      <c r="O689" s="39">
        <f t="shared" si="42"/>
        <v>0</v>
      </c>
      <c r="P689" s="10">
        <f t="shared" si="43"/>
        <v>0</v>
      </c>
      <c r="Q689" s="40">
        <v>0</v>
      </c>
      <c r="R689" s="10">
        <f t="shared" si="44"/>
        <v>0</v>
      </c>
    </row>
    <row r="690" spans="1:18" hidden="1" x14ac:dyDescent="0.2">
      <c r="A690" s="32">
        <v>678</v>
      </c>
      <c r="B690" s="56">
        <v>101011308</v>
      </c>
      <c r="C690" s="34" t="s">
        <v>356</v>
      </c>
      <c r="D690" s="35" t="s">
        <v>357</v>
      </c>
      <c r="E690" s="35" t="s">
        <v>446</v>
      </c>
      <c r="F690" s="35" t="s">
        <v>597</v>
      </c>
      <c r="G690" s="35" t="s">
        <v>961</v>
      </c>
      <c r="H690" s="35">
        <v>0</v>
      </c>
      <c r="I690" s="57" t="s">
        <v>966</v>
      </c>
      <c r="J690" s="37">
        <v>0</v>
      </c>
      <c r="K690" s="38">
        <v>0</v>
      </c>
      <c r="L690" s="37">
        <v>0</v>
      </c>
      <c r="M690" s="37">
        <v>0</v>
      </c>
      <c r="N690" s="37">
        <f t="shared" si="41"/>
        <v>0</v>
      </c>
      <c r="O690" s="39">
        <f t="shared" si="42"/>
        <v>0</v>
      </c>
      <c r="P690" s="10">
        <f t="shared" si="43"/>
        <v>0</v>
      </c>
      <c r="Q690" s="40">
        <v>0</v>
      </c>
      <c r="R690" s="10">
        <f t="shared" si="44"/>
        <v>0</v>
      </c>
    </row>
    <row r="691" spans="1:18" hidden="1" x14ac:dyDescent="0.2">
      <c r="A691" s="32">
        <v>679</v>
      </c>
      <c r="B691" s="56">
        <v>101011310</v>
      </c>
      <c r="C691" s="34" t="s">
        <v>356</v>
      </c>
      <c r="D691" s="35" t="s">
        <v>357</v>
      </c>
      <c r="E691" s="35" t="s">
        <v>446</v>
      </c>
      <c r="F691" s="35" t="s">
        <v>597</v>
      </c>
      <c r="G691" s="35" t="s">
        <v>961</v>
      </c>
      <c r="H691" s="35">
        <v>0</v>
      </c>
      <c r="I691" s="57" t="s">
        <v>967</v>
      </c>
      <c r="J691" s="37">
        <v>0</v>
      </c>
      <c r="K691" s="38">
        <v>0</v>
      </c>
      <c r="L691" s="37">
        <v>0</v>
      </c>
      <c r="M691" s="37">
        <v>0</v>
      </c>
      <c r="N691" s="37">
        <f t="shared" si="41"/>
        <v>0</v>
      </c>
      <c r="O691" s="39">
        <f t="shared" si="42"/>
        <v>0</v>
      </c>
      <c r="P691" s="10">
        <f t="shared" si="43"/>
        <v>0</v>
      </c>
      <c r="Q691" s="40">
        <v>0</v>
      </c>
      <c r="R691" s="10">
        <f t="shared" si="44"/>
        <v>0</v>
      </c>
    </row>
    <row r="692" spans="1:18" hidden="1" x14ac:dyDescent="0.2">
      <c r="A692" s="32">
        <v>680</v>
      </c>
      <c r="B692" s="56">
        <v>101011312</v>
      </c>
      <c r="C692" s="34" t="s">
        <v>356</v>
      </c>
      <c r="D692" s="35" t="s">
        <v>357</v>
      </c>
      <c r="E692" s="35" t="s">
        <v>446</v>
      </c>
      <c r="F692" s="35" t="s">
        <v>597</v>
      </c>
      <c r="G692" s="35" t="s">
        <v>961</v>
      </c>
      <c r="H692" s="35">
        <v>0</v>
      </c>
      <c r="I692" s="57" t="s">
        <v>968</v>
      </c>
      <c r="J692" s="37">
        <v>0</v>
      </c>
      <c r="K692" s="38">
        <v>0</v>
      </c>
      <c r="L692" s="37">
        <v>0</v>
      </c>
      <c r="M692" s="37">
        <v>0</v>
      </c>
      <c r="N692" s="37">
        <f t="shared" si="41"/>
        <v>0</v>
      </c>
      <c r="O692" s="39">
        <f t="shared" si="42"/>
        <v>0</v>
      </c>
      <c r="P692" s="10">
        <f t="shared" si="43"/>
        <v>0</v>
      </c>
      <c r="Q692" s="40">
        <v>0</v>
      </c>
      <c r="R692" s="10">
        <f t="shared" si="44"/>
        <v>0</v>
      </c>
    </row>
    <row r="693" spans="1:18" hidden="1" x14ac:dyDescent="0.2">
      <c r="A693" s="32">
        <v>681</v>
      </c>
      <c r="B693" s="56">
        <v>101011314</v>
      </c>
      <c r="C693" s="34" t="s">
        <v>356</v>
      </c>
      <c r="D693" s="35" t="s">
        <v>357</v>
      </c>
      <c r="E693" s="35" t="s">
        <v>446</v>
      </c>
      <c r="F693" s="35" t="s">
        <v>597</v>
      </c>
      <c r="G693" s="35" t="s">
        <v>961</v>
      </c>
      <c r="H693" s="35">
        <v>0</v>
      </c>
      <c r="I693" s="57" t="s">
        <v>969</v>
      </c>
      <c r="J693" s="37">
        <v>113305.83</v>
      </c>
      <c r="K693" s="38">
        <v>0</v>
      </c>
      <c r="L693" s="37">
        <v>0</v>
      </c>
      <c r="M693" s="37">
        <v>0</v>
      </c>
      <c r="N693" s="37">
        <f t="shared" si="41"/>
        <v>113305.83</v>
      </c>
      <c r="O693" s="39">
        <f t="shared" si="42"/>
        <v>0</v>
      </c>
      <c r="P693" s="10">
        <f t="shared" si="43"/>
        <v>113305.83</v>
      </c>
      <c r="Q693" s="40">
        <v>0</v>
      </c>
      <c r="R693" s="10">
        <f t="shared" si="44"/>
        <v>113305.83</v>
      </c>
    </row>
    <row r="694" spans="1:18" hidden="1" x14ac:dyDescent="0.2">
      <c r="A694" s="32">
        <v>682</v>
      </c>
      <c r="B694" s="56">
        <v>101011315</v>
      </c>
      <c r="C694" s="34" t="s">
        <v>356</v>
      </c>
      <c r="D694" s="35" t="s">
        <v>357</v>
      </c>
      <c r="E694" s="35" t="s">
        <v>446</v>
      </c>
      <c r="F694" s="35" t="s">
        <v>597</v>
      </c>
      <c r="G694" s="35" t="s">
        <v>961</v>
      </c>
      <c r="H694" s="35">
        <v>0</v>
      </c>
      <c r="I694" s="57" t="s">
        <v>970</v>
      </c>
      <c r="J694" s="37">
        <v>118420.65000000001</v>
      </c>
      <c r="K694" s="38">
        <v>0</v>
      </c>
      <c r="L694" s="37">
        <v>0</v>
      </c>
      <c r="M694" s="37">
        <v>0</v>
      </c>
      <c r="N694" s="37">
        <f t="shared" si="41"/>
        <v>118420.65000000001</v>
      </c>
      <c r="O694" s="39">
        <f t="shared" si="42"/>
        <v>0</v>
      </c>
      <c r="P694" s="10">
        <f t="shared" si="43"/>
        <v>118420.65000000001</v>
      </c>
      <c r="Q694" s="40">
        <v>0</v>
      </c>
      <c r="R694" s="10">
        <f t="shared" si="44"/>
        <v>118420.65000000001</v>
      </c>
    </row>
    <row r="695" spans="1:18" hidden="1" x14ac:dyDescent="0.2">
      <c r="A695" s="32">
        <v>683</v>
      </c>
      <c r="B695" s="56">
        <v>101011316</v>
      </c>
      <c r="C695" s="34" t="s">
        <v>356</v>
      </c>
      <c r="D695" s="35" t="s">
        <v>357</v>
      </c>
      <c r="E695" s="35" t="s">
        <v>446</v>
      </c>
      <c r="F695" s="35" t="s">
        <v>597</v>
      </c>
      <c r="G695" s="35" t="s">
        <v>961</v>
      </c>
      <c r="H695" s="35">
        <v>0</v>
      </c>
      <c r="I695" s="57" t="s">
        <v>971</v>
      </c>
      <c r="J695" s="37">
        <v>179704.29</v>
      </c>
      <c r="K695" s="38">
        <v>0</v>
      </c>
      <c r="L695" s="37">
        <v>0</v>
      </c>
      <c r="M695" s="37">
        <v>179704.29</v>
      </c>
      <c r="N695" s="37">
        <f t="shared" si="41"/>
        <v>0</v>
      </c>
      <c r="O695" s="39">
        <f t="shared" si="42"/>
        <v>0</v>
      </c>
      <c r="P695" s="10">
        <f t="shared" si="43"/>
        <v>0</v>
      </c>
      <c r="Q695" s="40">
        <v>0</v>
      </c>
      <c r="R695" s="10">
        <f t="shared" si="44"/>
        <v>0</v>
      </c>
    </row>
    <row r="696" spans="1:18" hidden="1" x14ac:dyDescent="0.2">
      <c r="A696" s="32">
        <v>684</v>
      </c>
      <c r="B696" s="56">
        <v>101011317</v>
      </c>
      <c r="C696" s="34" t="s">
        <v>356</v>
      </c>
      <c r="D696" s="35" t="s">
        <v>357</v>
      </c>
      <c r="E696" s="35" t="s">
        <v>446</v>
      </c>
      <c r="F696" s="35" t="s">
        <v>597</v>
      </c>
      <c r="G696" s="35" t="s">
        <v>961</v>
      </c>
      <c r="H696" s="35">
        <v>0</v>
      </c>
      <c r="I696" s="57" t="s">
        <v>972</v>
      </c>
      <c r="J696" s="37">
        <v>134518.99</v>
      </c>
      <c r="K696" s="38">
        <v>0</v>
      </c>
      <c r="L696" s="37">
        <v>0</v>
      </c>
      <c r="M696" s="37">
        <v>134518.99</v>
      </c>
      <c r="N696" s="37">
        <f t="shared" si="41"/>
        <v>0</v>
      </c>
      <c r="O696" s="39">
        <f t="shared" si="42"/>
        <v>0</v>
      </c>
      <c r="P696" s="10">
        <f t="shared" si="43"/>
        <v>0</v>
      </c>
      <c r="Q696" s="40">
        <v>0</v>
      </c>
      <c r="R696" s="10">
        <f t="shared" si="44"/>
        <v>0</v>
      </c>
    </row>
    <row r="697" spans="1:18" hidden="1" x14ac:dyDescent="0.2">
      <c r="A697" s="32">
        <v>685</v>
      </c>
      <c r="B697" s="56">
        <v>101011321</v>
      </c>
      <c r="C697" s="34" t="s">
        <v>356</v>
      </c>
      <c r="D697" s="35" t="s">
        <v>357</v>
      </c>
      <c r="E697" s="35" t="s">
        <v>446</v>
      </c>
      <c r="F697" s="35" t="s">
        <v>597</v>
      </c>
      <c r="G697" s="35" t="s">
        <v>961</v>
      </c>
      <c r="H697" s="35">
        <v>0</v>
      </c>
      <c r="I697" s="57" t="s">
        <v>973</v>
      </c>
      <c r="J697" s="37">
        <v>0</v>
      </c>
      <c r="K697" s="38">
        <v>0</v>
      </c>
      <c r="L697" s="37">
        <v>0</v>
      </c>
      <c r="M697" s="37">
        <v>0</v>
      </c>
      <c r="N697" s="37">
        <f t="shared" si="41"/>
        <v>0</v>
      </c>
      <c r="O697" s="39">
        <f t="shared" si="42"/>
        <v>0</v>
      </c>
      <c r="P697" s="10">
        <f t="shared" si="43"/>
        <v>0</v>
      </c>
      <c r="Q697" s="40">
        <v>0</v>
      </c>
      <c r="R697" s="10">
        <f t="shared" si="44"/>
        <v>0</v>
      </c>
    </row>
    <row r="698" spans="1:18" hidden="1" x14ac:dyDescent="0.2">
      <c r="A698" s="32">
        <v>686</v>
      </c>
      <c r="B698" s="56">
        <v>101011324</v>
      </c>
      <c r="C698" s="34" t="s">
        <v>356</v>
      </c>
      <c r="D698" s="35" t="s">
        <v>357</v>
      </c>
      <c r="E698" s="35" t="s">
        <v>446</v>
      </c>
      <c r="F698" s="35" t="s">
        <v>597</v>
      </c>
      <c r="G698" s="35" t="s">
        <v>961</v>
      </c>
      <c r="H698" s="35">
        <v>0</v>
      </c>
      <c r="I698" s="57" t="s">
        <v>974</v>
      </c>
      <c r="J698" s="37">
        <v>0</v>
      </c>
      <c r="K698" s="38">
        <v>0</v>
      </c>
      <c r="L698" s="37">
        <v>0</v>
      </c>
      <c r="M698" s="37">
        <v>0</v>
      </c>
      <c r="N698" s="37">
        <f t="shared" si="41"/>
        <v>0</v>
      </c>
      <c r="O698" s="39">
        <f t="shared" si="42"/>
        <v>0</v>
      </c>
      <c r="P698" s="10">
        <f t="shared" si="43"/>
        <v>0</v>
      </c>
      <c r="Q698" s="40">
        <v>0</v>
      </c>
      <c r="R698" s="10">
        <f t="shared" si="44"/>
        <v>0</v>
      </c>
    </row>
    <row r="699" spans="1:18" hidden="1" x14ac:dyDescent="0.2">
      <c r="A699" s="32">
        <v>687</v>
      </c>
      <c r="B699" s="56">
        <v>101011326</v>
      </c>
      <c r="C699" s="34" t="s">
        <v>356</v>
      </c>
      <c r="D699" s="35" t="s">
        <v>357</v>
      </c>
      <c r="E699" s="35" t="s">
        <v>446</v>
      </c>
      <c r="F699" s="35" t="s">
        <v>597</v>
      </c>
      <c r="G699" s="35" t="s">
        <v>961</v>
      </c>
      <c r="H699" s="35">
        <v>0</v>
      </c>
      <c r="I699" s="57" t="s">
        <v>975</v>
      </c>
      <c r="J699" s="37">
        <v>0</v>
      </c>
      <c r="K699" s="38">
        <v>0</v>
      </c>
      <c r="L699" s="37">
        <v>0</v>
      </c>
      <c r="M699" s="37">
        <v>0</v>
      </c>
      <c r="N699" s="37">
        <f t="shared" si="41"/>
        <v>0</v>
      </c>
      <c r="O699" s="39">
        <f t="shared" si="42"/>
        <v>0</v>
      </c>
      <c r="P699" s="10">
        <f t="shared" si="43"/>
        <v>0</v>
      </c>
      <c r="Q699" s="40">
        <v>0</v>
      </c>
      <c r="R699" s="10">
        <f t="shared" si="44"/>
        <v>0</v>
      </c>
    </row>
    <row r="700" spans="1:18" hidden="1" x14ac:dyDescent="0.2">
      <c r="A700" s="32">
        <v>688</v>
      </c>
      <c r="B700" s="56">
        <v>101011328</v>
      </c>
      <c r="C700" s="34" t="s">
        <v>356</v>
      </c>
      <c r="D700" s="35" t="s">
        <v>357</v>
      </c>
      <c r="E700" s="35" t="s">
        <v>446</v>
      </c>
      <c r="F700" s="35" t="s">
        <v>597</v>
      </c>
      <c r="G700" s="35" t="s">
        <v>961</v>
      </c>
      <c r="H700" s="35">
        <v>0</v>
      </c>
      <c r="I700" s="57" t="s">
        <v>976</v>
      </c>
      <c r="J700" s="37">
        <v>0</v>
      </c>
      <c r="K700" s="38">
        <v>0</v>
      </c>
      <c r="L700" s="37">
        <v>0</v>
      </c>
      <c r="M700" s="37">
        <v>0</v>
      </c>
      <c r="N700" s="37">
        <f t="shared" si="41"/>
        <v>0</v>
      </c>
      <c r="O700" s="39">
        <f t="shared" si="42"/>
        <v>0</v>
      </c>
      <c r="P700" s="10">
        <f t="shared" si="43"/>
        <v>0</v>
      </c>
      <c r="Q700" s="40">
        <v>0</v>
      </c>
      <c r="R700" s="10">
        <f t="shared" si="44"/>
        <v>0</v>
      </c>
    </row>
    <row r="701" spans="1:18" hidden="1" x14ac:dyDescent="0.2">
      <c r="A701" s="32">
        <v>689</v>
      </c>
      <c r="B701" s="56">
        <v>101011330</v>
      </c>
      <c r="C701" s="34" t="s">
        <v>356</v>
      </c>
      <c r="D701" s="35" t="s">
        <v>357</v>
      </c>
      <c r="E701" s="35" t="s">
        <v>446</v>
      </c>
      <c r="F701" s="35" t="s">
        <v>597</v>
      </c>
      <c r="G701" s="35" t="s">
        <v>961</v>
      </c>
      <c r="H701" s="35">
        <v>0</v>
      </c>
      <c r="I701" s="57" t="s">
        <v>977</v>
      </c>
      <c r="J701" s="37">
        <v>62800</v>
      </c>
      <c r="K701" s="38">
        <v>0</v>
      </c>
      <c r="L701" s="37">
        <v>0</v>
      </c>
      <c r="M701" s="37">
        <v>62800</v>
      </c>
      <c r="N701" s="37">
        <f t="shared" si="41"/>
        <v>0</v>
      </c>
      <c r="O701" s="39">
        <f t="shared" si="42"/>
        <v>0</v>
      </c>
      <c r="P701" s="10">
        <f t="shared" si="43"/>
        <v>0</v>
      </c>
      <c r="Q701" s="40">
        <v>0</v>
      </c>
      <c r="R701" s="10">
        <f t="shared" si="44"/>
        <v>0</v>
      </c>
    </row>
    <row r="702" spans="1:18" hidden="1" x14ac:dyDescent="0.2">
      <c r="A702" s="32">
        <v>690</v>
      </c>
      <c r="B702" s="56">
        <v>101011332</v>
      </c>
      <c r="C702" s="34" t="s">
        <v>356</v>
      </c>
      <c r="D702" s="35" t="s">
        <v>357</v>
      </c>
      <c r="E702" s="35" t="s">
        <v>446</v>
      </c>
      <c r="F702" s="35" t="s">
        <v>597</v>
      </c>
      <c r="G702" s="35" t="s">
        <v>961</v>
      </c>
      <c r="H702" s="35">
        <v>0</v>
      </c>
      <c r="I702" s="57" t="s">
        <v>978</v>
      </c>
      <c r="J702" s="37">
        <v>0</v>
      </c>
      <c r="K702" s="38">
        <v>0</v>
      </c>
      <c r="L702" s="37">
        <v>0</v>
      </c>
      <c r="M702" s="37">
        <v>0</v>
      </c>
      <c r="N702" s="37">
        <f t="shared" si="41"/>
        <v>0</v>
      </c>
      <c r="O702" s="39">
        <f t="shared" si="42"/>
        <v>0</v>
      </c>
      <c r="P702" s="10">
        <f t="shared" si="43"/>
        <v>0</v>
      </c>
      <c r="Q702" s="40">
        <v>0</v>
      </c>
      <c r="R702" s="10">
        <f t="shared" si="44"/>
        <v>0</v>
      </c>
    </row>
    <row r="703" spans="1:18" hidden="1" x14ac:dyDescent="0.2">
      <c r="A703" s="32">
        <v>691</v>
      </c>
      <c r="B703" s="56">
        <v>101011333</v>
      </c>
      <c r="C703" s="34" t="s">
        <v>356</v>
      </c>
      <c r="D703" s="35" t="s">
        <v>357</v>
      </c>
      <c r="E703" s="35" t="s">
        <v>446</v>
      </c>
      <c r="F703" s="35" t="s">
        <v>597</v>
      </c>
      <c r="G703" s="35" t="s">
        <v>961</v>
      </c>
      <c r="H703" s="35">
        <v>0</v>
      </c>
      <c r="I703" s="57" t="s">
        <v>979</v>
      </c>
      <c r="J703" s="37">
        <v>0</v>
      </c>
      <c r="K703" s="38">
        <v>0</v>
      </c>
      <c r="L703" s="37">
        <v>0</v>
      </c>
      <c r="M703" s="37">
        <v>0</v>
      </c>
      <c r="N703" s="37">
        <f t="shared" si="41"/>
        <v>0</v>
      </c>
      <c r="O703" s="39">
        <f t="shared" si="42"/>
        <v>0</v>
      </c>
      <c r="P703" s="10">
        <f t="shared" si="43"/>
        <v>0</v>
      </c>
      <c r="Q703" s="40">
        <v>0</v>
      </c>
      <c r="R703" s="10">
        <f t="shared" si="44"/>
        <v>0</v>
      </c>
    </row>
    <row r="704" spans="1:18" hidden="1" x14ac:dyDescent="0.2">
      <c r="A704" s="32">
        <v>692</v>
      </c>
      <c r="B704" s="56">
        <v>101011334</v>
      </c>
      <c r="C704" s="34" t="s">
        <v>356</v>
      </c>
      <c r="D704" s="35" t="s">
        <v>357</v>
      </c>
      <c r="E704" s="35" t="s">
        <v>446</v>
      </c>
      <c r="F704" s="35" t="s">
        <v>597</v>
      </c>
      <c r="G704" s="35" t="s">
        <v>961</v>
      </c>
      <c r="H704" s="35">
        <v>0</v>
      </c>
      <c r="I704" s="57" t="s">
        <v>980</v>
      </c>
      <c r="J704" s="37">
        <v>0</v>
      </c>
      <c r="K704" s="38">
        <v>0</v>
      </c>
      <c r="L704" s="37">
        <v>0</v>
      </c>
      <c r="M704" s="37">
        <v>0</v>
      </c>
      <c r="N704" s="37">
        <f t="shared" si="41"/>
        <v>0</v>
      </c>
      <c r="O704" s="39">
        <f t="shared" si="42"/>
        <v>0</v>
      </c>
      <c r="P704" s="10">
        <f t="shared" si="43"/>
        <v>0</v>
      </c>
      <c r="Q704" s="40">
        <v>0</v>
      </c>
      <c r="R704" s="10">
        <f t="shared" si="44"/>
        <v>0</v>
      </c>
    </row>
    <row r="705" spans="1:18" hidden="1" x14ac:dyDescent="0.2">
      <c r="A705" s="32">
        <v>693</v>
      </c>
      <c r="B705" s="56">
        <v>101011336</v>
      </c>
      <c r="C705" s="34" t="s">
        <v>356</v>
      </c>
      <c r="D705" s="35" t="s">
        <v>357</v>
      </c>
      <c r="E705" s="35" t="s">
        <v>446</v>
      </c>
      <c r="F705" s="35" t="s">
        <v>597</v>
      </c>
      <c r="G705" s="35" t="s">
        <v>961</v>
      </c>
      <c r="H705" s="35">
        <v>0</v>
      </c>
      <c r="I705" s="57" t="s">
        <v>981</v>
      </c>
      <c r="J705" s="37">
        <v>0</v>
      </c>
      <c r="K705" s="38">
        <v>0</v>
      </c>
      <c r="L705" s="37">
        <v>0</v>
      </c>
      <c r="M705" s="37">
        <v>0</v>
      </c>
      <c r="N705" s="37">
        <f t="shared" si="41"/>
        <v>0</v>
      </c>
      <c r="O705" s="39">
        <f t="shared" si="42"/>
        <v>0</v>
      </c>
      <c r="P705" s="10">
        <f t="shared" si="43"/>
        <v>0</v>
      </c>
      <c r="Q705" s="40">
        <v>0</v>
      </c>
      <c r="R705" s="10">
        <f t="shared" si="44"/>
        <v>0</v>
      </c>
    </row>
    <row r="706" spans="1:18" hidden="1" x14ac:dyDescent="0.2">
      <c r="A706" s="32">
        <v>694</v>
      </c>
      <c r="B706" s="56">
        <v>101011337</v>
      </c>
      <c r="C706" s="34" t="s">
        <v>356</v>
      </c>
      <c r="D706" s="35" t="s">
        <v>357</v>
      </c>
      <c r="E706" s="35" t="s">
        <v>446</v>
      </c>
      <c r="F706" s="35" t="s">
        <v>597</v>
      </c>
      <c r="G706" s="35" t="s">
        <v>961</v>
      </c>
      <c r="H706" s="35">
        <v>0</v>
      </c>
      <c r="I706" s="57" t="s">
        <v>982</v>
      </c>
      <c r="J706" s="37">
        <v>0</v>
      </c>
      <c r="K706" s="38">
        <v>0</v>
      </c>
      <c r="L706" s="37">
        <v>0</v>
      </c>
      <c r="M706" s="37">
        <v>0</v>
      </c>
      <c r="N706" s="37">
        <f t="shared" si="41"/>
        <v>0</v>
      </c>
      <c r="O706" s="39">
        <f t="shared" si="42"/>
        <v>0</v>
      </c>
      <c r="P706" s="10">
        <f t="shared" si="43"/>
        <v>0</v>
      </c>
      <c r="Q706" s="40">
        <v>0</v>
      </c>
      <c r="R706" s="10">
        <f t="shared" si="44"/>
        <v>0</v>
      </c>
    </row>
    <row r="707" spans="1:18" hidden="1" x14ac:dyDescent="0.2">
      <c r="A707" s="32">
        <v>695</v>
      </c>
      <c r="B707" s="56">
        <v>101011338</v>
      </c>
      <c r="C707" s="34" t="s">
        <v>356</v>
      </c>
      <c r="D707" s="35" t="s">
        <v>357</v>
      </c>
      <c r="E707" s="35" t="s">
        <v>446</v>
      </c>
      <c r="F707" s="35" t="s">
        <v>597</v>
      </c>
      <c r="G707" s="35" t="s">
        <v>961</v>
      </c>
      <c r="H707" s="35">
        <v>0</v>
      </c>
      <c r="I707" s="57" t="s">
        <v>983</v>
      </c>
      <c r="J707" s="37">
        <v>0</v>
      </c>
      <c r="K707" s="38">
        <v>0</v>
      </c>
      <c r="L707" s="37">
        <v>0</v>
      </c>
      <c r="M707" s="37">
        <v>0</v>
      </c>
      <c r="N707" s="37">
        <f t="shared" si="41"/>
        <v>0</v>
      </c>
      <c r="O707" s="39">
        <f t="shared" si="42"/>
        <v>0</v>
      </c>
      <c r="P707" s="10">
        <f t="shared" si="43"/>
        <v>0</v>
      </c>
      <c r="Q707" s="40">
        <v>0</v>
      </c>
      <c r="R707" s="10">
        <f t="shared" si="44"/>
        <v>0</v>
      </c>
    </row>
    <row r="708" spans="1:18" hidden="1" x14ac:dyDescent="0.2">
      <c r="A708" s="32">
        <v>696</v>
      </c>
      <c r="B708" s="56">
        <v>101011339</v>
      </c>
      <c r="C708" s="34" t="s">
        <v>356</v>
      </c>
      <c r="D708" s="35" t="s">
        <v>357</v>
      </c>
      <c r="E708" s="35" t="s">
        <v>446</v>
      </c>
      <c r="F708" s="35" t="s">
        <v>597</v>
      </c>
      <c r="G708" s="35" t="s">
        <v>961</v>
      </c>
      <c r="H708" s="35">
        <v>0</v>
      </c>
      <c r="I708" s="57" t="s">
        <v>984</v>
      </c>
      <c r="J708" s="37">
        <v>0</v>
      </c>
      <c r="K708" s="38">
        <v>0</v>
      </c>
      <c r="L708" s="37">
        <v>0</v>
      </c>
      <c r="M708" s="37">
        <v>0</v>
      </c>
      <c r="N708" s="37">
        <f t="shared" si="41"/>
        <v>0</v>
      </c>
      <c r="O708" s="39">
        <f t="shared" si="42"/>
        <v>0</v>
      </c>
      <c r="P708" s="10">
        <f t="shared" si="43"/>
        <v>0</v>
      </c>
      <c r="Q708" s="40">
        <v>0</v>
      </c>
      <c r="R708" s="10">
        <f t="shared" si="44"/>
        <v>0</v>
      </c>
    </row>
    <row r="709" spans="1:18" hidden="1" x14ac:dyDescent="0.2">
      <c r="A709" s="32">
        <v>697</v>
      </c>
      <c r="B709" s="56">
        <v>101011340</v>
      </c>
      <c r="C709" s="34" t="s">
        <v>356</v>
      </c>
      <c r="D709" s="35" t="s">
        <v>357</v>
      </c>
      <c r="E709" s="35" t="s">
        <v>446</v>
      </c>
      <c r="F709" s="35" t="s">
        <v>597</v>
      </c>
      <c r="G709" s="35" t="s">
        <v>961</v>
      </c>
      <c r="H709" s="35">
        <v>0</v>
      </c>
      <c r="I709" s="57" t="s">
        <v>985</v>
      </c>
      <c r="J709" s="37">
        <v>142524</v>
      </c>
      <c r="K709" s="38">
        <v>0</v>
      </c>
      <c r="L709" s="37">
        <v>0</v>
      </c>
      <c r="M709" s="37">
        <v>0</v>
      </c>
      <c r="N709" s="37">
        <f t="shared" si="41"/>
        <v>142524</v>
      </c>
      <c r="O709" s="39">
        <f t="shared" si="42"/>
        <v>0</v>
      </c>
      <c r="P709" s="10">
        <f t="shared" si="43"/>
        <v>142524</v>
      </c>
      <c r="Q709" s="40">
        <v>0</v>
      </c>
      <c r="R709" s="10">
        <f t="shared" si="44"/>
        <v>142524</v>
      </c>
    </row>
    <row r="710" spans="1:18" x14ac:dyDescent="0.2">
      <c r="A710" s="32">
        <v>698</v>
      </c>
      <c r="B710" s="56">
        <v>101011401</v>
      </c>
      <c r="C710" s="34" t="s">
        <v>356</v>
      </c>
      <c r="D710" s="35" t="s">
        <v>357</v>
      </c>
      <c r="E710" s="35" t="s">
        <v>446</v>
      </c>
      <c r="F710" s="35" t="s">
        <v>600</v>
      </c>
      <c r="G710" s="35" t="s">
        <v>940</v>
      </c>
      <c r="H710" s="35">
        <v>0</v>
      </c>
      <c r="I710" s="57" t="s">
        <v>986</v>
      </c>
      <c r="J710" s="37">
        <v>0</v>
      </c>
      <c r="K710" s="38">
        <v>0</v>
      </c>
      <c r="L710" s="37">
        <v>0</v>
      </c>
      <c r="M710" s="37">
        <v>0</v>
      </c>
      <c r="N710" s="37">
        <f t="shared" si="41"/>
        <v>0</v>
      </c>
      <c r="O710" s="39">
        <f t="shared" si="42"/>
        <v>0</v>
      </c>
      <c r="P710" s="10">
        <f t="shared" si="43"/>
        <v>0</v>
      </c>
      <c r="Q710" s="40">
        <v>0</v>
      </c>
      <c r="R710" s="10">
        <f t="shared" si="44"/>
        <v>0</v>
      </c>
    </row>
    <row r="711" spans="1:18" x14ac:dyDescent="0.2">
      <c r="A711" s="32">
        <v>699</v>
      </c>
      <c r="B711" s="56">
        <v>101011402</v>
      </c>
      <c r="C711" s="34" t="s">
        <v>356</v>
      </c>
      <c r="D711" s="35" t="s">
        <v>357</v>
      </c>
      <c r="E711" s="35" t="s">
        <v>446</v>
      </c>
      <c r="F711" s="35" t="s">
        <v>600</v>
      </c>
      <c r="G711" s="35" t="s">
        <v>940</v>
      </c>
      <c r="H711" s="35">
        <v>0</v>
      </c>
      <c r="I711" s="57" t="s">
        <v>987</v>
      </c>
      <c r="J711" s="37">
        <v>0</v>
      </c>
      <c r="K711" s="38">
        <v>0</v>
      </c>
      <c r="L711" s="37">
        <v>0</v>
      </c>
      <c r="M711" s="37">
        <v>0</v>
      </c>
      <c r="N711" s="37">
        <f t="shared" ref="N711:N774" si="45">IF((J711+L711)-(K711+M711)&lt;0,0,(J711+L711)-(K711+M711))</f>
        <v>0</v>
      </c>
      <c r="O711" s="39">
        <f t="shared" ref="O711:O774" si="46">-IF((J711+L711)-(K711+M711)&lt;0,(J711+L711)-(K711+M711),0)</f>
        <v>0</v>
      </c>
      <c r="P711" s="10">
        <f t="shared" ref="P711:P774" si="47">N711-O711</f>
        <v>0</v>
      </c>
      <c r="Q711" s="40">
        <v>0</v>
      </c>
      <c r="R711" s="10">
        <f t="shared" ref="R711:R774" si="48">P711-Q711</f>
        <v>0</v>
      </c>
    </row>
    <row r="712" spans="1:18" hidden="1" x14ac:dyDescent="0.2">
      <c r="A712" s="32">
        <v>700</v>
      </c>
      <c r="B712" s="56">
        <v>101011403</v>
      </c>
      <c r="C712" s="34" t="s">
        <v>356</v>
      </c>
      <c r="D712" s="35" t="s">
        <v>357</v>
      </c>
      <c r="E712" s="35" t="s">
        <v>446</v>
      </c>
      <c r="F712" s="35" t="s">
        <v>988</v>
      </c>
      <c r="G712" s="35" t="s">
        <v>988</v>
      </c>
      <c r="H712" s="35">
        <v>0</v>
      </c>
      <c r="I712" s="57" t="s">
        <v>14</v>
      </c>
      <c r="J712" s="37">
        <v>45455955</v>
      </c>
      <c r="K712" s="38">
        <v>0</v>
      </c>
      <c r="L712" s="37">
        <v>669583.99</v>
      </c>
      <c r="M712" s="37">
        <v>46125538.990000002</v>
      </c>
      <c r="N712" s="37">
        <f t="shared" si="45"/>
        <v>0</v>
      </c>
      <c r="O712" s="39">
        <f t="shared" si="46"/>
        <v>0</v>
      </c>
      <c r="P712" s="10">
        <f t="shared" si="47"/>
        <v>0</v>
      </c>
      <c r="Q712" s="40">
        <v>0</v>
      </c>
      <c r="R712" s="10">
        <f t="shared" si="48"/>
        <v>0</v>
      </c>
    </row>
    <row r="713" spans="1:18" hidden="1" x14ac:dyDescent="0.2">
      <c r="A713" s="32">
        <v>701</v>
      </c>
      <c r="B713" s="56">
        <v>101011501</v>
      </c>
      <c r="C713" s="34" t="s">
        <v>356</v>
      </c>
      <c r="D713" s="35" t="s">
        <v>357</v>
      </c>
      <c r="E713" s="35" t="s">
        <v>446</v>
      </c>
      <c r="F713" s="35" t="s">
        <v>597</v>
      </c>
      <c r="G713" s="35" t="s">
        <v>961</v>
      </c>
      <c r="H713" s="35">
        <v>0</v>
      </c>
      <c r="I713" s="57" t="s">
        <v>989</v>
      </c>
      <c r="J713" s="37">
        <v>0</v>
      </c>
      <c r="K713" s="38">
        <v>0</v>
      </c>
      <c r="L713" s="37">
        <v>0</v>
      </c>
      <c r="M713" s="37">
        <v>0</v>
      </c>
      <c r="N713" s="37">
        <f t="shared" si="45"/>
        <v>0</v>
      </c>
      <c r="O713" s="39">
        <f t="shared" si="46"/>
        <v>0</v>
      </c>
      <c r="P713" s="10">
        <f t="shared" si="47"/>
        <v>0</v>
      </c>
      <c r="Q713" s="40">
        <v>0</v>
      </c>
      <c r="R713" s="10">
        <f t="shared" si="48"/>
        <v>0</v>
      </c>
    </row>
    <row r="714" spans="1:18" x14ac:dyDescent="0.2">
      <c r="A714" s="32">
        <v>702</v>
      </c>
      <c r="B714" s="56">
        <v>101011601</v>
      </c>
      <c r="C714" s="34" t="s">
        <v>356</v>
      </c>
      <c r="D714" s="35" t="s">
        <v>357</v>
      </c>
      <c r="E714" s="35" t="s">
        <v>446</v>
      </c>
      <c r="F714" s="35" t="s">
        <v>600</v>
      </c>
      <c r="G714" s="35" t="s">
        <v>940</v>
      </c>
      <c r="H714" s="35">
        <v>0</v>
      </c>
      <c r="I714" s="57" t="s">
        <v>990</v>
      </c>
      <c r="J714" s="37">
        <v>0</v>
      </c>
      <c r="K714" s="38">
        <v>0</v>
      </c>
      <c r="L714" s="37">
        <v>300000</v>
      </c>
      <c r="M714" s="37">
        <v>300000</v>
      </c>
      <c r="N714" s="37">
        <f t="shared" si="45"/>
        <v>0</v>
      </c>
      <c r="O714" s="39">
        <f t="shared" si="46"/>
        <v>0</v>
      </c>
      <c r="P714" s="10">
        <f t="shared" si="47"/>
        <v>0</v>
      </c>
      <c r="Q714" s="40">
        <v>0</v>
      </c>
      <c r="R714" s="10">
        <f t="shared" si="48"/>
        <v>0</v>
      </c>
    </row>
    <row r="715" spans="1:18" x14ac:dyDescent="0.2">
      <c r="A715" s="32">
        <v>703</v>
      </c>
      <c r="B715" s="56">
        <v>101011602</v>
      </c>
      <c r="C715" s="34" t="s">
        <v>356</v>
      </c>
      <c r="D715" s="35" t="s">
        <v>357</v>
      </c>
      <c r="E715" s="35" t="s">
        <v>446</v>
      </c>
      <c r="F715" s="35" t="s">
        <v>600</v>
      </c>
      <c r="G715" s="35" t="s">
        <v>940</v>
      </c>
      <c r="H715" s="35">
        <v>0</v>
      </c>
      <c r="I715" s="57" t="s">
        <v>991</v>
      </c>
      <c r="J715" s="37">
        <v>0</v>
      </c>
      <c r="K715" s="38">
        <v>0</v>
      </c>
      <c r="L715" s="37">
        <v>120000</v>
      </c>
      <c r="M715" s="37">
        <v>120000</v>
      </c>
      <c r="N715" s="37">
        <f t="shared" si="45"/>
        <v>0</v>
      </c>
      <c r="O715" s="39">
        <f t="shared" si="46"/>
        <v>0</v>
      </c>
      <c r="P715" s="10">
        <f t="shared" si="47"/>
        <v>0</v>
      </c>
      <c r="Q715" s="40">
        <v>0</v>
      </c>
      <c r="R715" s="10">
        <f t="shared" si="48"/>
        <v>0</v>
      </c>
    </row>
    <row r="716" spans="1:18" x14ac:dyDescent="0.2">
      <c r="A716" s="32">
        <v>704</v>
      </c>
      <c r="B716" s="56">
        <v>101011607</v>
      </c>
      <c r="C716" s="34" t="s">
        <v>356</v>
      </c>
      <c r="D716" s="35" t="s">
        <v>357</v>
      </c>
      <c r="E716" s="35" t="s">
        <v>446</v>
      </c>
      <c r="F716" s="35" t="s">
        <v>600</v>
      </c>
      <c r="G716" s="35" t="s">
        <v>940</v>
      </c>
      <c r="H716" s="35">
        <v>0</v>
      </c>
      <c r="I716" s="57" t="s">
        <v>992</v>
      </c>
      <c r="J716" s="37">
        <v>0</v>
      </c>
      <c r="K716" s="38">
        <v>0</v>
      </c>
      <c r="L716" s="37">
        <v>0</v>
      </c>
      <c r="M716" s="37">
        <v>0</v>
      </c>
      <c r="N716" s="37">
        <f t="shared" si="45"/>
        <v>0</v>
      </c>
      <c r="O716" s="39">
        <f t="shared" si="46"/>
        <v>0</v>
      </c>
      <c r="P716" s="10">
        <f t="shared" si="47"/>
        <v>0</v>
      </c>
      <c r="Q716" s="40">
        <v>0</v>
      </c>
      <c r="R716" s="10">
        <f t="shared" si="48"/>
        <v>0</v>
      </c>
    </row>
    <row r="717" spans="1:18" x14ac:dyDescent="0.2">
      <c r="A717" s="32">
        <v>705</v>
      </c>
      <c r="B717" s="56">
        <v>101011608</v>
      </c>
      <c r="C717" s="34" t="s">
        <v>356</v>
      </c>
      <c r="D717" s="35" t="s">
        <v>357</v>
      </c>
      <c r="E717" s="35" t="s">
        <v>446</v>
      </c>
      <c r="F717" s="35" t="s">
        <v>600</v>
      </c>
      <c r="G717" s="35" t="s">
        <v>940</v>
      </c>
      <c r="H717" s="35">
        <v>0</v>
      </c>
      <c r="I717" s="57" t="s">
        <v>993</v>
      </c>
      <c r="J717" s="37">
        <v>0</v>
      </c>
      <c r="K717" s="38">
        <v>0</v>
      </c>
      <c r="L717" s="37">
        <v>0</v>
      </c>
      <c r="M717" s="37">
        <v>0</v>
      </c>
      <c r="N717" s="37">
        <f t="shared" si="45"/>
        <v>0</v>
      </c>
      <c r="O717" s="39">
        <f t="shared" si="46"/>
        <v>0</v>
      </c>
      <c r="P717" s="10">
        <f t="shared" si="47"/>
        <v>0</v>
      </c>
      <c r="Q717" s="40">
        <v>0</v>
      </c>
      <c r="R717" s="10">
        <f t="shared" si="48"/>
        <v>0</v>
      </c>
    </row>
    <row r="718" spans="1:18" x14ac:dyDescent="0.2">
      <c r="A718" s="32">
        <v>706</v>
      </c>
      <c r="B718" s="56">
        <v>101011611</v>
      </c>
      <c r="C718" s="34" t="s">
        <v>356</v>
      </c>
      <c r="D718" s="35" t="s">
        <v>357</v>
      </c>
      <c r="E718" s="35" t="s">
        <v>446</v>
      </c>
      <c r="F718" s="35" t="s">
        <v>600</v>
      </c>
      <c r="G718" s="35" t="s">
        <v>940</v>
      </c>
      <c r="H718" s="35">
        <v>0</v>
      </c>
      <c r="I718" s="57" t="s">
        <v>994</v>
      </c>
      <c r="J718" s="37">
        <v>0</v>
      </c>
      <c r="K718" s="38">
        <v>0</v>
      </c>
      <c r="L718" s="37">
        <v>0</v>
      </c>
      <c r="M718" s="37">
        <v>0</v>
      </c>
      <c r="N718" s="37">
        <f t="shared" si="45"/>
        <v>0</v>
      </c>
      <c r="O718" s="39">
        <f t="shared" si="46"/>
        <v>0</v>
      </c>
      <c r="P718" s="10">
        <f t="shared" si="47"/>
        <v>0</v>
      </c>
      <c r="Q718" s="40">
        <v>0</v>
      </c>
      <c r="R718" s="10">
        <f t="shared" si="48"/>
        <v>0</v>
      </c>
    </row>
    <row r="719" spans="1:18" x14ac:dyDescent="0.2">
      <c r="A719" s="32">
        <v>707</v>
      </c>
      <c r="B719" s="56">
        <v>101011612</v>
      </c>
      <c r="C719" s="34" t="s">
        <v>356</v>
      </c>
      <c r="D719" s="35" t="s">
        <v>357</v>
      </c>
      <c r="E719" s="35" t="s">
        <v>446</v>
      </c>
      <c r="F719" s="35" t="s">
        <v>600</v>
      </c>
      <c r="G719" s="35" t="s">
        <v>940</v>
      </c>
      <c r="H719" s="35">
        <v>0</v>
      </c>
      <c r="I719" s="57" t="s">
        <v>995</v>
      </c>
      <c r="J719" s="37">
        <v>82700</v>
      </c>
      <c r="K719" s="38">
        <v>0</v>
      </c>
      <c r="L719" s="37">
        <v>0</v>
      </c>
      <c r="M719" s="37">
        <v>82700</v>
      </c>
      <c r="N719" s="37">
        <f t="shared" si="45"/>
        <v>0</v>
      </c>
      <c r="O719" s="39">
        <f t="shared" si="46"/>
        <v>0</v>
      </c>
      <c r="P719" s="10">
        <f t="shared" si="47"/>
        <v>0</v>
      </c>
      <c r="Q719" s="40">
        <v>0</v>
      </c>
      <c r="R719" s="10">
        <f t="shared" si="48"/>
        <v>0</v>
      </c>
    </row>
    <row r="720" spans="1:18" x14ac:dyDescent="0.2">
      <c r="A720" s="32">
        <v>708</v>
      </c>
      <c r="B720" s="56">
        <v>101011613</v>
      </c>
      <c r="C720" s="34" t="s">
        <v>356</v>
      </c>
      <c r="D720" s="35" t="s">
        <v>357</v>
      </c>
      <c r="E720" s="35" t="s">
        <v>446</v>
      </c>
      <c r="F720" s="35" t="s">
        <v>600</v>
      </c>
      <c r="G720" s="35" t="s">
        <v>940</v>
      </c>
      <c r="H720" s="35">
        <v>0</v>
      </c>
      <c r="I720" s="57" t="s">
        <v>996</v>
      </c>
      <c r="J720" s="37">
        <v>85400</v>
      </c>
      <c r="K720" s="38">
        <v>0</v>
      </c>
      <c r="L720" s="37">
        <v>0</v>
      </c>
      <c r="M720" s="37">
        <v>85400</v>
      </c>
      <c r="N720" s="37">
        <f t="shared" si="45"/>
        <v>0</v>
      </c>
      <c r="O720" s="39">
        <f t="shared" si="46"/>
        <v>0</v>
      </c>
      <c r="P720" s="10">
        <f t="shared" si="47"/>
        <v>0</v>
      </c>
      <c r="Q720" s="40">
        <v>0</v>
      </c>
      <c r="R720" s="10">
        <f t="shared" si="48"/>
        <v>0</v>
      </c>
    </row>
    <row r="721" spans="1:18" x14ac:dyDescent="0.2">
      <c r="A721" s="32">
        <v>709</v>
      </c>
      <c r="B721" s="56">
        <v>101011614</v>
      </c>
      <c r="C721" s="34" t="s">
        <v>356</v>
      </c>
      <c r="D721" s="35" t="s">
        <v>357</v>
      </c>
      <c r="E721" s="35" t="s">
        <v>446</v>
      </c>
      <c r="F721" s="35" t="s">
        <v>600</v>
      </c>
      <c r="G721" s="35" t="s">
        <v>940</v>
      </c>
      <c r="H721" s="35">
        <v>0</v>
      </c>
      <c r="I721" s="57" t="s">
        <v>997</v>
      </c>
      <c r="J721" s="37">
        <v>0</v>
      </c>
      <c r="K721" s="38">
        <v>0</v>
      </c>
      <c r="L721" s="37">
        <v>0</v>
      </c>
      <c r="M721" s="37">
        <v>0</v>
      </c>
      <c r="N721" s="37">
        <f t="shared" si="45"/>
        <v>0</v>
      </c>
      <c r="O721" s="39">
        <f t="shared" si="46"/>
        <v>0</v>
      </c>
      <c r="P721" s="10">
        <f t="shared" si="47"/>
        <v>0</v>
      </c>
      <c r="Q721" s="40">
        <v>0</v>
      </c>
      <c r="R721" s="10">
        <f t="shared" si="48"/>
        <v>0</v>
      </c>
    </row>
    <row r="722" spans="1:18" x14ac:dyDescent="0.2">
      <c r="A722" s="32">
        <v>710</v>
      </c>
      <c r="B722" s="56">
        <v>101011615</v>
      </c>
      <c r="C722" s="34" t="s">
        <v>356</v>
      </c>
      <c r="D722" s="35" t="s">
        <v>357</v>
      </c>
      <c r="E722" s="35" t="s">
        <v>446</v>
      </c>
      <c r="F722" s="35" t="s">
        <v>600</v>
      </c>
      <c r="G722" s="35" t="s">
        <v>940</v>
      </c>
      <c r="H722" s="35">
        <v>0</v>
      </c>
      <c r="I722" s="57" t="s">
        <v>998</v>
      </c>
      <c r="J722" s="37">
        <v>84800</v>
      </c>
      <c r="K722" s="38">
        <v>0</v>
      </c>
      <c r="L722" s="37">
        <v>0</v>
      </c>
      <c r="M722" s="37">
        <v>84800</v>
      </c>
      <c r="N722" s="37">
        <f t="shared" si="45"/>
        <v>0</v>
      </c>
      <c r="O722" s="39">
        <f t="shared" si="46"/>
        <v>0</v>
      </c>
      <c r="P722" s="10">
        <f t="shared" si="47"/>
        <v>0</v>
      </c>
      <c r="Q722" s="40">
        <v>0</v>
      </c>
      <c r="R722" s="10">
        <f t="shared" si="48"/>
        <v>0</v>
      </c>
    </row>
    <row r="723" spans="1:18" x14ac:dyDescent="0.2">
      <c r="A723" s="32">
        <v>711</v>
      </c>
      <c r="B723" s="56">
        <v>101011616</v>
      </c>
      <c r="C723" s="34" t="s">
        <v>356</v>
      </c>
      <c r="D723" s="35" t="s">
        <v>357</v>
      </c>
      <c r="E723" s="35" t="s">
        <v>446</v>
      </c>
      <c r="F723" s="35" t="s">
        <v>600</v>
      </c>
      <c r="G723" s="35" t="s">
        <v>940</v>
      </c>
      <c r="H723" s="35">
        <v>0</v>
      </c>
      <c r="I723" s="57" t="s">
        <v>999</v>
      </c>
      <c r="J723" s="37">
        <v>0</v>
      </c>
      <c r="K723" s="38">
        <v>0</v>
      </c>
      <c r="L723" s="37">
        <v>300000</v>
      </c>
      <c r="M723" s="37">
        <v>300000</v>
      </c>
      <c r="N723" s="37">
        <f t="shared" si="45"/>
        <v>0</v>
      </c>
      <c r="O723" s="39">
        <f t="shared" si="46"/>
        <v>0</v>
      </c>
      <c r="P723" s="10">
        <f t="shared" si="47"/>
        <v>0</v>
      </c>
      <c r="Q723" s="40">
        <v>0</v>
      </c>
      <c r="R723" s="10">
        <f t="shared" si="48"/>
        <v>0</v>
      </c>
    </row>
    <row r="724" spans="1:18" x14ac:dyDescent="0.2">
      <c r="A724" s="32">
        <v>712</v>
      </c>
      <c r="B724" s="56">
        <v>101011617</v>
      </c>
      <c r="C724" s="34" t="s">
        <v>356</v>
      </c>
      <c r="D724" s="35" t="s">
        <v>357</v>
      </c>
      <c r="E724" s="35" t="s">
        <v>446</v>
      </c>
      <c r="F724" s="35" t="s">
        <v>600</v>
      </c>
      <c r="G724" s="35" t="s">
        <v>940</v>
      </c>
      <c r="H724" s="35">
        <v>0</v>
      </c>
      <c r="I724" s="57" t="s">
        <v>1000</v>
      </c>
      <c r="J724" s="37">
        <v>0</v>
      </c>
      <c r="K724" s="38">
        <v>0</v>
      </c>
      <c r="L724" s="37">
        <v>139600</v>
      </c>
      <c r="M724" s="37">
        <v>139600</v>
      </c>
      <c r="N724" s="37">
        <f t="shared" si="45"/>
        <v>0</v>
      </c>
      <c r="O724" s="39">
        <f t="shared" si="46"/>
        <v>0</v>
      </c>
      <c r="P724" s="10">
        <f t="shared" si="47"/>
        <v>0</v>
      </c>
      <c r="Q724" s="40">
        <v>0</v>
      </c>
      <c r="R724" s="10">
        <f t="shared" si="48"/>
        <v>0</v>
      </c>
    </row>
    <row r="725" spans="1:18" x14ac:dyDescent="0.2">
      <c r="A725" s="32">
        <v>713</v>
      </c>
      <c r="B725" s="56">
        <v>101011618</v>
      </c>
      <c r="C725" s="34" t="s">
        <v>356</v>
      </c>
      <c r="D725" s="35" t="s">
        <v>357</v>
      </c>
      <c r="E725" s="35" t="s">
        <v>446</v>
      </c>
      <c r="F725" s="35" t="s">
        <v>600</v>
      </c>
      <c r="G725" s="35" t="s">
        <v>940</v>
      </c>
      <c r="H725" s="35">
        <v>0</v>
      </c>
      <c r="I725" s="57" t="s">
        <v>1001</v>
      </c>
      <c r="J725" s="37">
        <v>0</v>
      </c>
      <c r="K725" s="38">
        <v>0</v>
      </c>
      <c r="L725" s="37">
        <v>58200</v>
      </c>
      <c r="M725" s="37">
        <v>58200</v>
      </c>
      <c r="N725" s="37">
        <f t="shared" si="45"/>
        <v>0</v>
      </c>
      <c r="O725" s="39">
        <f t="shared" si="46"/>
        <v>0</v>
      </c>
      <c r="P725" s="10">
        <f t="shared" si="47"/>
        <v>0</v>
      </c>
      <c r="Q725" s="40">
        <v>0</v>
      </c>
      <c r="R725" s="10">
        <f t="shared" si="48"/>
        <v>0</v>
      </c>
    </row>
    <row r="726" spans="1:18" x14ac:dyDescent="0.2">
      <c r="A726" s="32">
        <v>714</v>
      </c>
      <c r="B726" s="56">
        <v>101011619</v>
      </c>
      <c r="C726" s="34" t="s">
        <v>356</v>
      </c>
      <c r="D726" s="35" t="s">
        <v>357</v>
      </c>
      <c r="E726" s="35" t="s">
        <v>446</v>
      </c>
      <c r="F726" s="35" t="s">
        <v>600</v>
      </c>
      <c r="G726" s="35" t="s">
        <v>940</v>
      </c>
      <c r="H726" s="35">
        <v>0</v>
      </c>
      <c r="I726" s="57" t="s">
        <v>1002</v>
      </c>
      <c r="J726" s="37">
        <v>0</v>
      </c>
      <c r="K726" s="38">
        <v>0</v>
      </c>
      <c r="L726" s="37">
        <v>44200</v>
      </c>
      <c r="M726" s="37">
        <v>44200</v>
      </c>
      <c r="N726" s="37">
        <f t="shared" si="45"/>
        <v>0</v>
      </c>
      <c r="O726" s="39">
        <f t="shared" si="46"/>
        <v>0</v>
      </c>
      <c r="P726" s="10">
        <f t="shared" si="47"/>
        <v>0</v>
      </c>
      <c r="Q726" s="40">
        <v>0</v>
      </c>
      <c r="R726" s="10">
        <f t="shared" si="48"/>
        <v>0</v>
      </c>
    </row>
    <row r="727" spans="1:18" x14ac:dyDescent="0.2">
      <c r="A727" s="32">
        <v>715</v>
      </c>
      <c r="B727" s="56">
        <v>101011620</v>
      </c>
      <c r="C727" s="34" t="s">
        <v>356</v>
      </c>
      <c r="D727" s="35" t="s">
        <v>357</v>
      </c>
      <c r="E727" s="35" t="s">
        <v>446</v>
      </c>
      <c r="F727" s="35" t="s">
        <v>600</v>
      </c>
      <c r="G727" s="35" t="s">
        <v>940</v>
      </c>
      <c r="H727" s="35">
        <v>0</v>
      </c>
      <c r="I727" s="57" t="s">
        <v>1003</v>
      </c>
      <c r="J727" s="37">
        <v>0</v>
      </c>
      <c r="K727" s="38">
        <v>0</v>
      </c>
      <c r="L727" s="37">
        <v>54700</v>
      </c>
      <c r="M727" s="37">
        <v>54700</v>
      </c>
      <c r="N727" s="37">
        <f t="shared" si="45"/>
        <v>0</v>
      </c>
      <c r="O727" s="39">
        <f t="shared" si="46"/>
        <v>0</v>
      </c>
      <c r="P727" s="10">
        <f t="shared" si="47"/>
        <v>0</v>
      </c>
      <c r="Q727" s="40">
        <v>0</v>
      </c>
      <c r="R727" s="10">
        <f t="shared" si="48"/>
        <v>0</v>
      </c>
    </row>
    <row r="728" spans="1:18" x14ac:dyDescent="0.2">
      <c r="A728" s="32">
        <v>716</v>
      </c>
      <c r="B728" s="56">
        <v>101011621</v>
      </c>
      <c r="C728" s="34" t="s">
        <v>356</v>
      </c>
      <c r="D728" s="35" t="s">
        <v>357</v>
      </c>
      <c r="E728" s="35" t="s">
        <v>446</v>
      </c>
      <c r="F728" s="35" t="s">
        <v>600</v>
      </c>
      <c r="G728" s="35" t="s">
        <v>940</v>
      </c>
      <c r="H728" s="35">
        <v>0</v>
      </c>
      <c r="I728" s="57" t="s">
        <v>1004</v>
      </c>
      <c r="J728" s="37">
        <v>0</v>
      </c>
      <c r="K728" s="38">
        <v>0</v>
      </c>
      <c r="L728" s="37">
        <v>49800</v>
      </c>
      <c r="M728" s="37">
        <v>0</v>
      </c>
      <c r="N728" s="37">
        <f t="shared" si="45"/>
        <v>49800</v>
      </c>
      <c r="O728" s="39">
        <f t="shared" si="46"/>
        <v>0</v>
      </c>
      <c r="P728" s="10">
        <f t="shared" si="47"/>
        <v>49800</v>
      </c>
      <c r="Q728" s="40">
        <v>0</v>
      </c>
      <c r="R728" s="10">
        <f t="shared" si="48"/>
        <v>49800</v>
      </c>
    </row>
    <row r="729" spans="1:18" x14ac:dyDescent="0.2">
      <c r="A729" s="32">
        <v>717</v>
      </c>
      <c r="B729" s="56">
        <v>101011622</v>
      </c>
      <c r="C729" s="34" t="s">
        <v>356</v>
      </c>
      <c r="D729" s="35" t="s">
        <v>357</v>
      </c>
      <c r="E729" s="35" t="s">
        <v>446</v>
      </c>
      <c r="F729" s="35" t="s">
        <v>600</v>
      </c>
      <c r="G729" s="35" t="s">
        <v>940</v>
      </c>
      <c r="H729" s="35">
        <v>0</v>
      </c>
      <c r="I729" s="57" t="s">
        <v>1005</v>
      </c>
      <c r="J729" s="37">
        <v>0</v>
      </c>
      <c r="K729" s="38">
        <v>0</v>
      </c>
      <c r="L729" s="37">
        <v>75000</v>
      </c>
      <c r="M729" s="37">
        <v>48400</v>
      </c>
      <c r="N729" s="37">
        <f t="shared" si="45"/>
        <v>26600</v>
      </c>
      <c r="O729" s="39">
        <f t="shared" si="46"/>
        <v>0</v>
      </c>
      <c r="P729" s="10">
        <f t="shared" si="47"/>
        <v>26600</v>
      </c>
      <c r="Q729" s="40">
        <v>0</v>
      </c>
      <c r="R729" s="10">
        <f t="shared" si="48"/>
        <v>26600</v>
      </c>
    </row>
    <row r="730" spans="1:18" x14ac:dyDescent="0.2">
      <c r="A730" s="32">
        <v>718</v>
      </c>
      <c r="B730" s="56">
        <v>101011701</v>
      </c>
      <c r="C730" s="34" t="s">
        <v>356</v>
      </c>
      <c r="D730" s="35" t="s">
        <v>357</v>
      </c>
      <c r="E730" s="35" t="s">
        <v>446</v>
      </c>
      <c r="F730" s="35" t="s">
        <v>600</v>
      </c>
      <c r="G730" s="35" t="s">
        <v>1006</v>
      </c>
      <c r="H730" s="35">
        <v>0</v>
      </c>
      <c r="I730" s="57" t="s">
        <v>1007</v>
      </c>
      <c r="J730" s="37">
        <v>0</v>
      </c>
      <c r="K730" s="38">
        <v>0</v>
      </c>
      <c r="L730" s="37">
        <v>0</v>
      </c>
      <c r="M730" s="37">
        <v>0</v>
      </c>
      <c r="N730" s="37">
        <f t="shared" si="45"/>
        <v>0</v>
      </c>
      <c r="O730" s="39">
        <f t="shared" si="46"/>
        <v>0</v>
      </c>
      <c r="P730" s="10">
        <f t="shared" si="47"/>
        <v>0</v>
      </c>
      <c r="Q730" s="40">
        <v>0</v>
      </c>
      <c r="R730" s="10">
        <f t="shared" si="48"/>
        <v>0</v>
      </c>
    </row>
    <row r="731" spans="1:18" x14ac:dyDescent="0.2">
      <c r="A731" s="32">
        <v>719</v>
      </c>
      <c r="B731" s="56">
        <v>101011703</v>
      </c>
      <c r="C731" s="34" t="s">
        <v>356</v>
      </c>
      <c r="D731" s="35" t="s">
        <v>357</v>
      </c>
      <c r="E731" s="35" t="s">
        <v>446</v>
      </c>
      <c r="F731" s="35" t="s">
        <v>600</v>
      </c>
      <c r="G731" s="35" t="s">
        <v>1006</v>
      </c>
      <c r="H731" s="35">
        <v>0</v>
      </c>
      <c r="I731" s="57" t="s">
        <v>1008</v>
      </c>
      <c r="J731" s="37">
        <v>79351.460000000006</v>
      </c>
      <c r="K731" s="38">
        <v>0</v>
      </c>
      <c r="L731" s="37">
        <v>0</v>
      </c>
      <c r="M731" s="37">
        <v>65970</v>
      </c>
      <c r="N731" s="37">
        <f t="shared" si="45"/>
        <v>13381.460000000006</v>
      </c>
      <c r="O731" s="39">
        <f t="shared" si="46"/>
        <v>0</v>
      </c>
      <c r="P731" s="10">
        <f t="shared" si="47"/>
        <v>13381.460000000006</v>
      </c>
      <c r="Q731" s="40">
        <v>0</v>
      </c>
      <c r="R731" s="10">
        <f t="shared" si="48"/>
        <v>13381.460000000006</v>
      </c>
    </row>
    <row r="732" spans="1:18" x14ac:dyDescent="0.2">
      <c r="A732" s="32">
        <v>720</v>
      </c>
      <c r="B732" s="56">
        <v>101011704</v>
      </c>
      <c r="C732" s="34" t="s">
        <v>356</v>
      </c>
      <c r="D732" s="35" t="s">
        <v>357</v>
      </c>
      <c r="E732" s="35" t="s">
        <v>446</v>
      </c>
      <c r="F732" s="35" t="s">
        <v>600</v>
      </c>
      <c r="G732" s="35" t="s">
        <v>1006</v>
      </c>
      <c r="H732" s="35">
        <v>0</v>
      </c>
      <c r="I732" s="57" t="s">
        <v>1009</v>
      </c>
      <c r="J732" s="37">
        <v>0</v>
      </c>
      <c r="K732" s="38">
        <v>0</v>
      </c>
      <c r="L732" s="37">
        <v>0</v>
      </c>
      <c r="M732" s="37">
        <v>0</v>
      </c>
      <c r="N732" s="37">
        <f t="shared" si="45"/>
        <v>0</v>
      </c>
      <c r="O732" s="39">
        <f t="shared" si="46"/>
        <v>0</v>
      </c>
      <c r="P732" s="10">
        <f t="shared" si="47"/>
        <v>0</v>
      </c>
      <c r="Q732" s="40">
        <v>0</v>
      </c>
      <c r="R732" s="10">
        <f t="shared" si="48"/>
        <v>0</v>
      </c>
    </row>
    <row r="733" spans="1:18" x14ac:dyDescent="0.2">
      <c r="A733" s="32">
        <v>721</v>
      </c>
      <c r="B733" s="56">
        <v>101011705</v>
      </c>
      <c r="C733" s="34" t="s">
        <v>356</v>
      </c>
      <c r="D733" s="35" t="s">
        <v>357</v>
      </c>
      <c r="E733" s="35" t="s">
        <v>446</v>
      </c>
      <c r="F733" s="35" t="s">
        <v>600</v>
      </c>
      <c r="G733" s="35" t="s">
        <v>1006</v>
      </c>
      <c r="H733" s="35">
        <v>0</v>
      </c>
      <c r="I733" s="57" t="s">
        <v>1010</v>
      </c>
      <c r="J733" s="37">
        <v>15652.17</v>
      </c>
      <c r="K733" s="38">
        <v>0</v>
      </c>
      <c r="L733" s="37">
        <v>0</v>
      </c>
      <c r="M733" s="37">
        <v>0</v>
      </c>
      <c r="N733" s="37">
        <f t="shared" si="45"/>
        <v>15652.17</v>
      </c>
      <c r="O733" s="39">
        <f t="shared" si="46"/>
        <v>0</v>
      </c>
      <c r="P733" s="10">
        <f t="shared" si="47"/>
        <v>15652.17</v>
      </c>
      <c r="Q733" s="40">
        <v>0</v>
      </c>
      <c r="R733" s="10">
        <f t="shared" si="48"/>
        <v>15652.17</v>
      </c>
    </row>
    <row r="734" spans="1:18" x14ac:dyDescent="0.2">
      <c r="A734" s="32">
        <v>722</v>
      </c>
      <c r="B734" s="50">
        <v>101011706</v>
      </c>
      <c r="C734" s="34" t="s">
        <v>356</v>
      </c>
      <c r="D734" s="35" t="s">
        <v>357</v>
      </c>
      <c r="E734" s="35" t="s">
        <v>446</v>
      </c>
      <c r="F734" s="35" t="s">
        <v>600</v>
      </c>
      <c r="G734" s="35" t="s">
        <v>1006</v>
      </c>
      <c r="H734" s="35">
        <v>0</v>
      </c>
      <c r="I734" s="57" t="s">
        <v>1011</v>
      </c>
      <c r="J734" s="37">
        <v>0</v>
      </c>
      <c r="K734" s="38">
        <v>0</v>
      </c>
      <c r="L734" s="37">
        <v>0</v>
      </c>
      <c r="M734" s="37">
        <v>0</v>
      </c>
      <c r="N734" s="37">
        <f t="shared" si="45"/>
        <v>0</v>
      </c>
      <c r="O734" s="39">
        <f t="shared" si="46"/>
        <v>0</v>
      </c>
      <c r="P734" s="10">
        <f t="shared" si="47"/>
        <v>0</v>
      </c>
      <c r="Q734" s="40">
        <v>0</v>
      </c>
      <c r="R734" s="10">
        <f t="shared" si="48"/>
        <v>0</v>
      </c>
    </row>
    <row r="735" spans="1:18" x14ac:dyDescent="0.2">
      <c r="A735" s="32">
        <v>723</v>
      </c>
      <c r="B735" s="56">
        <v>101011707</v>
      </c>
      <c r="C735" s="34" t="s">
        <v>356</v>
      </c>
      <c r="D735" s="35" t="s">
        <v>357</v>
      </c>
      <c r="E735" s="35" t="s">
        <v>446</v>
      </c>
      <c r="F735" s="35" t="s">
        <v>600</v>
      </c>
      <c r="G735" s="35" t="s">
        <v>1006</v>
      </c>
      <c r="H735" s="35">
        <v>0</v>
      </c>
      <c r="I735" s="57" t="s">
        <v>1012</v>
      </c>
      <c r="J735" s="37">
        <v>0</v>
      </c>
      <c r="K735" s="38">
        <v>0</v>
      </c>
      <c r="L735" s="37">
        <v>110403.90000000001</v>
      </c>
      <c r="M735" s="37">
        <v>0</v>
      </c>
      <c r="N735" s="37">
        <f t="shared" si="45"/>
        <v>110403.90000000001</v>
      </c>
      <c r="O735" s="39">
        <f t="shared" si="46"/>
        <v>0</v>
      </c>
      <c r="P735" s="10">
        <f t="shared" si="47"/>
        <v>110403.90000000001</v>
      </c>
      <c r="Q735" s="40">
        <v>0</v>
      </c>
      <c r="R735" s="10">
        <f t="shared" si="48"/>
        <v>110403.90000000001</v>
      </c>
    </row>
    <row r="736" spans="1:18" x14ac:dyDescent="0.2">
      <c r="A736" s="32">
        <v>724</v>
      </c>
      <c r="B736" s="56">
        <v>101011708</v>
      </c>
      <c r="C736" s="34" t="s">
        <v>356</v>
      </c>
      <c r="D736" s="35" t="s">
        <v>357</v>
      </c>
      <c r="E736" s="35" t="s">
        <v>446</v>
      </c>
      <c r="F736" s="35" t="s">
        <v>600</v>
      </c>
      <c r="G736" s="35" t="s">
        <v>1006</v>
      </c>
      <c r="H736" s="35">
        <v>0</v>
      </c>
      <c r="I736" s="57" t="s">
        <v>1013</v>
      </c>
      <c r="J736" s="37">
        <v>0</v>
      </c>
      <c r="K736" s="38">
        <v>0</v>
      </c>
      <c r="L736" s="37">
        <v>89436.74</v>
      </c>
      <c r="M736" s="37">
        <v>28466.720000000001</v>
      </c>
      <c r="N736" s="37">
        <f t="shared" si="45"/>
        <v>60970.020000000004</v>
      </c>
      <c r="O736" s="39">
        <f t="shared" si="46"/>
        <v>0</v>
      </c>
      <c r="P736" s="10">
        <f t="shared" si="47"/>
        <v>60970.020000000004</v>
      </c>
      <c r="Q736" s="40">
        <v>0</v>
      </c>
      <c r="R736" s="10">
        <f t="shared" si="48"/>
        <v>60970.020000000004</v>
      </c>
    </row>
    <row r="737" spans="1:18" x14ac:dyDescent="0.2">
      <c r="A737" s="32">
        <v>725</v>
      </c>
      <c r="B737" s="56">
        <v>101011709</v>
      </c>
      <c r="C737" s="34" t="s">
        <v>356</v>
      </c>
      <c r="D737" s="35" t="s">
        <v>357</v>
      </c>
      <c r="E737" s="35" t="s">
        <v>446</v>
      </c>
      <c r="F737" s="35" t="s">
        <v>600</v>
      </c>
      <c r="G737" s="35" t="s">
        <v>1006</v>
      </c>
      <c r="H737" s="35">
        <v>0</v>
      </c>
      <c r="I737" s="57" t="s">
        <v>1014</v>
      </c>
      <c r="J737" s="37">
        <v>0</v>
      </c>
      <c r="K737" s="38">
        <v>0</v>
      </c>
      <c r="L737" s="37">
        <v>195916.5</v>
      </c>
      <c r="M737" s="37">
        <v>31648.5</v>
      </c>
      <c r="N737" s="37">
        <f t="shared" si="45"/>
        <v>164268</v>
      </c>
      <c r="O737" s="39">
        <f t="shared" si="46"/>
        <v>0</v>
      </c>
      <c r="P737" s="10">
        <f t="shared" si="47"/>
        <v>164268</v>
      </c>
      <c r="Q737" s="40">
        <v>0</v>
      </c>
      <c r="R737" s="10">
        <f t="shared" si="48"/>
        <v>164268</v>
      </c>
    </row>
    <row r="738" spans="1:18" x14ac:dyDescent="0.2">
      <c r="A738" s="32">
        <v>726</v>
      </c>
      <c r="B738" s="56">
        <v>101011710</v>
      </c>
      <c r="C738" s="34" t="s">
        <v>356</v>
      </c>
      <c r="D738" s="35" t="s">
        <v>357</v>
      </c>
      <c r="E738" s="35" t="s">
        <v>446</v>
      </c>
      <c r="F738" s="35" t="s">
        <v>600</v>
      </c>
      <c r="G738" s="35" t="s">
        <v>1006</v>
      </c>
      <c r="H738" s="35">
        <v>0</v>
      </c>
      <c r="I738" s="57" t="s">
        <v>1015</v>
      </c>
      <c r="J738" s="37">
        <v>0</v>
      </c>
      <c r="K738" s="38">
        <v>0</v>
      </c>
      <c r="L738" s="37">
        <v>188539</v>
      </c>
      <c r="M738" s="37">
        <v>188539</v>
      </c>
      <c r="N738" s="37">
        <f t="shared" si="45"/>
        <v>0</v>
      </c>
      <c r="O738" s="39">
        <f t="shared" si="46"/>
        <v>0</v>
      </c>
      <c r="P738" s="10">
        <f t="shared" si="47"/>
        <v>0</v>
      </c>
      <c r="Q738" s="40">
        <v>0</v>
      </c>
      <c r="R738" s="10">
        <f t="shared" si="48"/>
        <v>0</v>
      </c>
    </row>
    <row r="739" spans="1:18" x14ac:dyDescent="0.2">
      <c r="A739" s="32">
        <v>727</v>
      </c>
      <c r="B739" s="56">
        <v>101011711</v>
      </c>
      <c r="C739" s="34" t="s">
        <v>356</v>
      </c>
      <c r="D739" s="35" t="s">
        <v>357</v>
      </c>
      <c r="E739" s="35" t="s">
        <v>446</v>
      </c>
      <c r="F739" s="35" t="s">
        <v>600</v>
      </c>
      <c r="G739" s="35" t="s">
        <v>1006</v>
      </c>
      <c r="H739" s="35">
        <v>0</v>
      </c>
      <c r="I739" s="57" t="s">
        <v>1016</v>
      </c>
      <c r="J739" s="37">
        <v>0</v>
      </c>
      <c r="K739" s="38">
        <v>0</v>
      </c>
      <c r="L739" s="37">
        <v>869565.22</v>
      </c>
      <c r="M739" s="37">
        <v>210227.74</v>
      </c>
      <c r="N739" s="37">
        <f t="shared" si="45"/>
        <v>659337.48</v>
      </c>
      <c r="O739" s="39">
        <f t="shared" si="46"/>
        <v>0</v>
      </c>
      <c r="P739" s="10">
        <f t="shared" si="47"/>
        <v>659337.48</v>
      </c>
      <c r="Q739" s="40">
        <v>0</v>
      </c>
      <c r="R739" s="10">
        <f t="shared" si="48"/>
        <v>659337.48</v>
      </c>
    </row>
    <row r="740" spans="1:18" x14ac:dyDescent="0.2">
      <c r="A740" s="32"/>
      <c r="B740" s="56">
        <v>101011801</v>
      </c>
      <c r="C740" s="34" t="s">
        <v>356</v>
      </c>
      <c r="D740" s="35" t="s">
        <v>357</v>
      </c>
      <c r="E740" s="35" t="s">
        <v>446</v>
      </c>
      <c r="F740" s="35" t="s">
        <v>600</v>
      </c>
      <c r="G740" s="35" t="s">
        <v>1006</v>
      </c>
      <c r="H740" s="35">
        <v>0</v>
      </c>
      <c r="I740" s="57" t="s">
        <v>877</v>
      </c>
      <c r="J740" s="37">
        <v>0</v>
      </c>
      <c r="K740" s="38">
        <v>0</v>
      </c>
      <c r="L740" s="37">
        <v>0</v>
      </c>
      <c r="M740" s="37">
        <v>0</v>
      </c>
      <c r="N740" s="37">
        <f t="shared" si="45"/>
        <v>0</v>
      </c>
      <c r="O740" s="39">
        <f t="shared" si="46"/>
        <v>0</v>
      </c>
      <c r="P740" s="10">
        <f t="shared" si="47"/>
        <v>0</v>
      </c>
      <c r="Q740" s="40">
        <v>0</v>
      </c>
      <c r="R740" s="10">
        <f t="shared" si="48"/>
        <v>0</v>
      </c>
    </row>
    <row r="741" spans="1:18" x14ac:dyDescent="0.2">
      <c r="A741" s="32">
        <v>729</v>
      </c>
      <c r="B741" s="56">
        <v>101012001</v>
      </c>
      <c r="C741" s="34" t="s">
        <v>356</v>
      </c>
      <c r="D741" s="35" t="s">
        <v>357</v>
      </c>
      <c r="E741" s="35" t="s">
        <v>446</v>
      </c>
      <c r="F741" s="35" t="s">
        <v>600</v>
      </c>
      <c r="G741" s="35" t="s">
        <v>1006</v>
      </c>
      <c r="H741" s="35">
        <v>0</v>
      </c>
      <c r="I741" s="58" t="s">
        <v>1017</v>
      </c>
      <c r="J741" s="37">
        <v>0</v>
      </c>
      <c r="K741" s="38">
        <v>0</v>
      </c>
      <c r="L741" s="37">
        <v>0</v>
      </c>
      <c r="M741" s="37">
        <v>0</v>
      </c>
      <c r="N741" s="37">
        <f t="shared" si="45"/>
        <v>0</v>
      </c>
      <c r="O741" s="39">
        <f t="shared" si="46"/>
        <v>0</v>
      </c>
      <c r="P741" s="10">
        <f t="shared" si="47"/>
        <v>0</v>
      </c>
      <c r="Q741" s="40">
        <v>0</v>
      </c>
      <c r="R741" s="10">
        <f t="shared" si="48"/>
        <v>0</v>
      </c>
    </row>
    <row r="742" spans="1:18" x14ac:dyDescent="0.2">
      <c r="A742" s="32">
        <v>730</v>
      </c>
      <c r="B742" s="56">
        <v>101012002</v>
      </c>
      <c r="C742" s="34" t="s">
        <v>356</v>
      </c>
      <c r="D742" s="35" t="s">
        <v>357</v>
      </c>
      <c r="E742" s="35" t="s">
        <v>446</v>
      </c>
      <c r="F742" s="35" t="s">
        <v>600</v>
      </c>
      <c r="G742" s="35" t="s">
        <v>1006</v>
      </c>
      <c r="H742" s="35">
        <v>0</v>
      </c>
      <c r="I742" s="58" t="s">
        <v>1018</v>
      </c>
      <c r="J742" s="37">
        <v>0</v>
      </c>
      <c r="K742" s="38">
        <v>0</v>
      </c>
      <c r="L742" s="37">
        <v>0</v>
      </c>
      <c r="M742" s="37">
        <v>0</v>
      </c>
      <c r="N742" s="37">
        <f t="shared" si="45"/>
        <v>0</v>
      </c>
      <c r="O742" s="39">
        <f t="shared" si="46"/>
        <v>0</v>
      </c>
      <c r="P742" s="10">
        <f t="shared" si="47"/>
        <v>0</v>
      </c>
      <c r="Q742" s="40">
        <v>0</v>
      </c>
      <c r="R742" s="10">
        <f t="shared" si="48"/>
        <v>0</v>
      </c>
    </row>
    <row r="743" spans="1:18" x14ac:dyDescent="0.2">
      <c r="A743" s="32">
        <v>731</v>
      </c>
      <c r="B743" s="56">
        <v>101012003</v>
      </c>
      <c r="C743" s="34" t="s">
        <v>356</v>
      </c>
      <c r="D743" s="35" t="s">
        <v>357</v>
      </c>
      <c r="E743" s="35" t="s">
        <v>446</v>
      </c>
      <c r="F743" s="35" t="s">
        <v>600</v>
      </c>
      <c r="G743" s="35" t="s">
        <v>1006</v>
      </c>
      <c r="H743" s="35">
        <v>0</v>
      </c>
      <c r="I743" s="58" t="s">
        <v>1019</v>
      </c>
      <c r="J743" s="37">
        <v>0</v>
      </c>
      <c r="K743" s="38">
        <v>0</v>
      </c>
      <c r="L743" s="37">
        <v>0</v>
      </c>
      <c r="M743" s="37">
        <v>0</v>
      </c>
      <c r="N743" s="37">
        <f t="shared" si="45"/>
        <v>0</v>
      </c>
      <c r="O743" s="39">
        <f t="shared" si="46"/>
        <v>0</v>
      </c>
      <c r="P743" s="10">
        <f t="shared" si="47"/>
        <v>0</v>
      </c>
      <c r="Q743" s="40">
        <v>0</v>
      </c>
      <c r="R743" s="10">
        <f t="shared" si="48"/>
        <v>0</v>
      </c>
    </row>
    <row r="744" spans="1:18" hidden="1" x14ac:dyDescent="0.2">
      <c r="A744" s="32">
        <v>732</v>
      </c>
      <c r="B744" s="56">
        <v>201020301</v>
      </c>
      <c r="C744" s="34" t="s">
        <v>356</v>
      </c>
      <c r="D744" s="35" t="s">
        <v>357</v>
      </c>
      <c r="E744" s="35" t="s">
        <v>363</v>
      </c>
      <c r="F744" s="35" t="s">
        <v>397</v>
      </c>
      <c r="G744" s="35" t="s">
        <v>1020</v>
      </c>
      <c r="H744" s="35">
        <v>0</v>
      </c>
      <c r="I744" s="57" t="s">
        <v>1021</v>
      </c>
      <c r="J744" s="37">
        <v>0</v>
      </c>
      <c r="K744" s="38">
        <v>571344.19000000006</v>
      </c>
      <c r="L744" s="37">
        <v>450149.5</v>
      </c>
      <c r="M744" s="37">
        <v>332780.10000000003</v>
      </c>
      <c r="N744" s="37">
        <f t="shared" si="45"/>
        <v>0</v>
      </c>
      <c r="O744" s="39">
        <f t="shared" si="46"/>
        <v>453974.79000000004</v>
      </c>
      <c r="P744" s="10">
        <f t="shared" si="47"/>
        <v>-453974.79000000004</v>
      </c>
      <c r="Q744" s="40">
        <v>0</v>
      </c>
      <c r="R744" s="10">
        <f t="shared" si="48"/>
        <v>-453974.79000000004</v>
      </c>
    </row>
    <row r="745" spans="1:18" hidden="1" x14ac:dyDescent="0.2">
      <c r="A745" s="32">
        <v>733</v>
      </c>
      <c r="B745" s="56">
        <v>201020302</v>
      </c>
      <c r="C745" s="34" t="s">
        <v>356</v>
      </c>
      <c r="D745" s="35" t="s">
        <v>357</v>
      </c>
      <c r="E745" s="35" t="s">
        <v>363</v>
      </c>
      <c r="F745" s="35" t="s">
        <v>397</v>
      </c>
      <c r="G745" s="35" t="s">
        <v>1020</v>
      </c>
      <c r="H745" s="35">
        <v>0</v>
      </c>
      <c r="I745" s="57" t="s">
        <v>1022</v>
      </c>
      <c r="J745" s="37">
        <v>0</v>
      </c>
      <c r="K745" s="38">
        <v>972280.34</v>
      </c>
      <c r="L745" s="37">
        <v>2021660</v>
      </c>
      <c r="M745" s="37">
        <v>1049379.75</v>
      </c>
      <c r="N745" s="37">
        <f t="shared" si="45"/>
        <v>0</v>
      </c>
      <c r="O745" s="39">
        <f t="shared" si="46"/>
        <v>8.9999999850988388E-2</v>
      </c>
      <c r="P745" s="10">
        <f t="shared" si="47"/>
        <v>-8.9999999850988388E-2</v>
      </c>
      <c r="Q745" s="40">
        <v>0</v>
      </c>
      <c r="R745" s="10">
        <f t="shared" si="48"/>
        <v>-8.9999999850988388E-2</v>
      </c>
    </row>
    <row r="746" spans="1:18" hidden="1" x14ac:dyDescent="0.2">
      <c r="A746" s="32">
        <v>734</v>
      </c>
      <c r="B746" s="56">
        <v>201020303</v>
      </c>
      <c r="C746" s="34" t="s">
        <v>356</v>
      </c>
      <c r="D746" s="35" t="s">
        <v>357</v>
      </c>
      <c r="E746" s="35" t="s">
        <v>363</v>
      </c>
      <c r="F746" s="35" t="s">
        <v>397</v>
      </c>
      <c r="G746" s="35" t="s">
        <v>1020</v>
      </c>
      <c r="H746" s="35">
        <v>0</v>
      </c>
      <c r="I746" s="57" t="s">
        <v>1023</v>
      </c>
      <c r="J746" s="37">
        <v>0</v>
      </c>
      <c r="K746" s="38">
        <v>324493.26</v>
      </c>
      <c r="L746" s="37">
        <v>325000</v>
      </c>
      <c r="M746" s="37">
        <v>80901.930000000008</v>
      </c>
      <c r="N746" s="37">
        <f t="shared" si="45"/>
        <v>0</v>
      </c>
      <c r="O746" s="39">
        <f t="shared" si="46"/>
        <v>80395.19</v>
      </c>
      <c r="P746" s="10">
        <f t="shared" si="47"/>
        <v>-80395.19</v>
      </c>
      <c r="Q746" s="40">
        <v>0</v>
      </c>
      <c r="R746" s="10">
        <f t="shared" si="48"/>
        <v>-80395.19</v>
      </c>
    </row>
    <row r="747" spans="1:18" hidden="1" x14ac:dyDescent="0.2">
      <c r="A747" s="32">
        <v>735</v>
      </c>
      <c r="B747" s="56">
        <v>201020304</v>
      </c>
      <c r="C747" s="34" t="s">
        <v>356</v>
      </c>
      <c r="D747" s="35" t="s">
        <v>357</v>
      </c>
      <c r="E747" s="35" t="s">
        <v>363</v>
      </c>
      <c r="F747" s="35" t="s">
        <v>397</v>
      </c>
      <c r="G747" s="35" t="s">
        <v>1020</v>
      </c>
      <c r="H747" s="35">
        <v>0</v>
      </c>
      <c r="I747" s="57" t="s">
        <v>1024</v>
      </c>
      <c r="J747" s="37">
        <v>0</v>
      </c>
      <c r="K747" s="38">
        <v>502</v>
      </c>
      <c r="L747" s="37">
        <v>0</v>
      </c>
      <c r="M747" s="37">
        <v>0</v>
      </c>
      <c r="N747" s="37">
        <f t="shared" si="45"/>
        <v>0</v>
      </c>
      <c r="O747" s="39">
        <f t="shared" si="46"/>
        <v>502</v>
      </c>
      <c r="P747" s="10">
        <f t="shared" si="47"/>
        <v>-502</v>
      </c>
      <c r="Q747" s="40">
        <v>0</v>
      </c>
      <c r="R747" s="10">
        <f t="shared" si="48"/>
        <v>-502</v>
      </c>
    </row>
    <row r="748" spans="1:18" hidden="1" x14ac:dyDescent="0.2">
      <c r="A748" s="32">
        <v>736</v>
      </c>
      <c r="B748" s="56">
        <v>201020305</v>
      </c>
      <c r="C748" s="34" t="s">
        <v>356</v>
      </c>
      <c r="D748" s="35" t="s">
        <v>357</v>
      </c>
      <c r="E748" s="35" t="s">
        <v>363</v>
      </c>
      <c r="F748" s="35" t="s">
        <v>397</v>
      </c>
      <c r="G748" s="35" t="s">
        <v>1020</v>
      </c>
      <c r="H748" s="35">
        <v>0</v>
      </c>
      <c r="I748" s="57" t="s">
        <v>1025</v>
      </c>
      <c r="J748" s="37">
        <v>0</v>
      </c>
      <c r="K748" s="38">
        <v>436119.2</v>
      </c>
      <c r="L748" s="37">
        <v>1381719</v>
      </c>
      <c r="M748" s="37">
        <v>945600.15</v>
      </c>
      <c r="N748" s="37">
        <f t="shared" si="45"/>
        <v>0</v>
      </c>
      <c r="O748" s="39">
        <f t="shared" si="46"/>
        <v>0.35000000009313226</v>
      </c>
      <c r="P748" s="10">
        <f t="shared" si="47"/>
        <v>-0.35000000009313226</v>
      </c>
      <c r="Q748" s="40">
        <v>0</v>
      </c>
      <c r="R748" s="10">
        <f t="shared" si="48"/>
        <v>-0.35000000009313226</v>
      </c>
    </row>
    <row r="749" spans="1:18" hidden="1" x14ac:dyDescent="0.2">
      <c r="A749" s="32">
        <v>737</v>
      </c>
      <c r="B749" s="56">
        <v>201020306</v>
      </c>
      <c r="C749" s="34" t="s">
        <v>356</v>
      </c>
      <c r="D749" s="35" t="s">
        <v>357</v>
      </c>
      <c r="E749" s="35" t="s">
        <v>363</v>
      </c>
      <c r="F749" s="35" t="s">
        <v>397</v>
      </c>
      <c r="G749" s="35" t="s">
        <v>1020</v>
      </c>
      <c r="H749" s="35">
        <v>0</v>
      </c>
      <c r="I749" s="57" t="s">
        <v>1026</v>
      </c>
      <c r="J749" s="37">
        <v>0</v>
      </c>
      <c r="K749" s="38">
        <v>234322.45</v>
      </c>
      <c r="L749" s="37">
        <v>635000</v>
      </c>
      <c r="M749" s="37">
        <v>535325.57499999995</v>
      </c>
      <c r="N749" s="37">
        <f t="shared" si="45"/>
        <v>0</v>
      </c>
      <c r="O749" s="39">
        <f t="shared" si="46"/>
        <v>134648.02499999991</v>
      </c>
      <c r="P749" s="10">
        <f t="shared" si="47"/>
        <v>-134648.02499999991</v>
      </c>
      <c r="Q749" s="40">
        <v>0</v>
      </c>
      <c r="R749" s="10">
        <f t="shared" si="48"/>
        <v>-134648.02499999991</v>
      </c>
    </row>
    <row r="750" spans="1:18" hidden="1" x14ac:dyDescent="0.2">
      <c r="A750" s="32">
        <v>738</v>
      </c>
      <c r="B750" s="56">
        <v>201020307</v>
      </c>
      <c r="C750" s="34" t="s">
        <v>356</v>
      </c>
      <c r="D750" s="35" t="s">
        <v>357</v>
      </c>
      <c r="E750" s="35" t="s">
        <v>363</v>
      </c>
      <c r="F750" s="35" t="s">
        <v>397</v>
      </c>
      <c r="G750" s="35" t="s">
        <v>1020</v>
      </c>
      <c r="H750" s="35">
        <v>0</v>
      </c>
      <c r="I750" s="57" t="s">
        <v>1027</v>
      </c>
      <c r="J750" s="37">
        <v>0</v>
      </c>
      <c r="K750" s="38">
        <v>0</v>
      </c>
      <c r="L750" s="37">
        <v>0</v>
      </c>
      <c r="M750" s="37">
        <v>0</v>
      </c>
      <c r="N750" s="37">
        <f t="shared" si="45"/>
        <v>0</v>
      </c>
      <c r="O750" s="39">
        <f t="shared" si="46"/>
        <v>0</v>
      </c>
      <c r="P750" s="10">
        <f t="shared" si="47"/>
        <v>0</v>
      </c>
      <c r="Q750" s="40">
        <v>0</v>
      </c>
      <c r="R750" s="10">
        <f t="shared" si="48"/>
        <v>0</v>
      </c>
    </row>
    <row r="751" spans="1:18" hidden="1" x14ac:dyDescent="0.2">
      <c r="A751" s="32">
        <v>739</v>
      </c>
      <c r="B751" s="56">
        <v>201020308</v>
      </c>
      <c r="C751" s="34" t="s">
        <v>356</v>
      </c>
      <c r="D751" s="35" t="s">
        <v>357</v>
      </c>
      <c r="E751" s="35" t="s">
        <v>363</v>
      </c>
      <c r="F751" s="35" t="s">
        <v>397</v>
      </c>
      <c r="G751" s="35" t="s">
        <v>1020</v>
      </c>
      <c r="H751" s="35">
        <v>0</v>
      </c>
      <c r="I751" s="57" t="s">
        <v>1028</v>
      </c>
      <c r="J751" s="37">
        <v>0</v>
      </c>
      <c r="K751" s="38">
        <v>359779.56</v>
      </c>
      <c r="L751" s="37">
        <v>710000</v>
      </c>
      <c r="M751" s="37">
        <v>646375.9</v>
      </c>
      <c r="N751" s="37">
        <f t="shared" si="45"/>
        <v>0</v>
      </c>
      <c r="O751" s="39">
        <f t="shared" si="46"/>
        <v>296155.45999999996</v>
      </c>
      <c r="P751" s="10">
        <f t="shared" si="47"/>
        <v>-296155.45999999996</v>
      </c>
      <c r="Q751" s="40">
        <v>0</v>
      </c>
      <c r="R751" s="10">
        <f t="shared" si="48"/>
        <v>-296155.45999999996</v>
      </c>
    </row>
    <row r="752" spans="1:18" hidden="1" x14ac:dyDescent="0.2">
      <c r="A752" s="32">
        <v>740</v>
      </c>
      <c r="B752" s="56">
        <v>201020309</v>
      </c>
      <c r="C752" s="34" t="s">
        <v>356</v>
      </c>
      <c r="D752" s="35" t="s">
        <v>357</v>
      </c>
      <c r="E752" s="35" t="s">
        <v>363</v>
      </c>
      <c r="F752" s="35" t="s">
        <v>397</v>
      </c>
      <c r="G752" s="35" t="s">
        <v>1020</v>
      </c>
      <c r="H752" s="35">
        <v>0</v>
      </c>
      <c r="I752" s="57" t="s">
        <v>1029</v>
      </c>
      <c r="J752" s="37">
        <v>0</v>
      </c>
      <c r="K752" s="38">
        <v>0</v>
      </c>
      <c r="L752" s="37">
        <v>0</v>
      </c>
      <c r="M752" s="37">
        <v>0</v>
      </c>
      <c r="N752" s="37">
        <f t="shared" si="45"/>
        <v>0</v>
      </c>
      <c r="O752" s="39">
        <f t="shared" si="46"/>
        <v>0</v>
      </c>
      <c r="P752" s="10">
        <f t="shared" si="47"/>
        <v>0</v>
      </c>
      <c r="Q752" s="40">
        <v>0</v>
      </c>
      <c r="R752" s="10">
        <f t="shared" si="48"/>
        <v>0</v>
      </c>
    </row>
    <row r="753" spans="1:18" hidden="1" x14ac:dyDescent="0.2">
      <c r="A753" s="32">
        <v>741</v>
      </c>
      <c r="B753" s="56">
        <v>201020310</v>
      </c>
      <c r="C753" s="34" t="s">
        <v>356</v>
      </c>
      <c r="D753" s="35" t="s">
        <v>357</v>
      </c>
      <c r="E753" s="35" t="s">
        <v>363</v>
      </c>
      <c r="F753" s="35" t="s">
        <v>397</v>
      </c>
      <c r="G753" s="35" t="s">
        <v>1020</v>
      </c>
      <c r="H753" s="35">
        <v>0</v>
      </c>
      <c r="I753" s="57" t="s">
        <v>1030</v>
      </c>
      <c r="J753" s="37">
        <v>0</v>
      </c>
      <c r="K753" s="38">
        <v>46542.87</v>
      </c>
      <c r="L753" s="37">
        <v>69905</v>
      </c>
      <c r="M753" s="37">
        <v>23362.7</v>
      </c>
      <c r="N753" s="37">
        <f t="shared" si="45"/>
        <v>0</v>
      </c>
      <c r="O753" s="39">
        <f t="shared" si="46"/>
        <v>0.57000000000698492</v>
      </c>
      <c r="P753" s="10">
        <f t="shared" si="47"/>
        <v>-0.57000000000698492</v>
      </c>
      <c r="Q753" s="40">
        <v>0</v>
      </c>
      <c r="R753" s="10">
        <f t="shared" si="48"/>
        <v>-0.57000000000698492</v>
      </c>
    </row>
    <row r="754" spans="1:18" hidden="1" x14ac:dyDescent="0.2">
      <c r="A754" s="32">
        <v>742</v>
      </c>
      <c r="B754" s="56">
        <v>201020312</v>
      </c>
      <c r="C754" s="34" t="s">
        <v>356</v>
      </c>
      <c r="D754" s="35" t="s">
        <v>357</v>
      </c>
      <c r="E754" s="35" t="s">
        <v>363</v>
      </c>
      <c r="F754" s="35" t="s">
        <v>397</v>
      </c>
      <c r="G754" s="35" t="s">
        <v>1020</v>
      </c>
      <c r="H754" s="35">
        <v>0</v>
      </c>
      <c r="I754" s="57" t="s">
        <v>1031</v>
      </c>
      <c r="J754" s="37">
        <v>0</v>
      </c>
      <c r="K754" s="38">
        <v>340039.75</v>
      </c>
      <c r="L754" s="37">
        <v>377000</v>
      </c>
      <c r="M754" s="37">
        <v>131838.16</v>
      </c>
      <c r="N754" s="37">
        <f t="shared" si="45"/>
        <v>0</v>
      </c>
      <c r="O754" s="39">
        <f t="shared" si="46"/>
        <v>94877.910000000033</v>
      </c>
      <c r="P754" s="10">
        <f t="shared" si="47"/>
        <v>-94877.910000000033</v>
      </c>
      <c r="Q754" s="40">
        <v>0</v>
      </c>
      <c r="R754" s="10">
        <f t="shared" si="48"/>
        <v>-94877.910000000033</v>
      </c>
    </row>
    <row r="755" spans="1:18" hidden="1" x14ac:dyDescent="0.2">
      <c r="A755" s="32">
        <v>743</v>
      </c>
      <c r="B755" s="56">
        <v>201020313</v>
      </c>
      <c r="C755" s="34" t="s">
        <v>356</v>
      </c>
      <c r="D755" s="35" t="s">
        <v>357</v>
      </c>
      <c r="E755" s="35" t="s">
        <v>363</v>
      </c>
      <c r="F755" s="35" t="s">
        <v>397</v>
      </c>
      <c r="G755" s="35" t="s">
        <v>1020</v>
      </c>
      <c r="H755" s="35">
        <v>0</v>
      </c>
      <c r="I755" s="57" t="s">
        <v>1032</v>
      </c>
      <c r="J755" s="37">
        <v>0</v>
      </c>
      <c r="K755" s="38">
        <v>323335.55</v>
      </c>
      <c r="L755" s="37">
        <v>515000</v>
      </c>
      <c r="M755" s="37">
        <v>240289.05000000002</v>
      </c>
      <c r="N755" s="37">
        <f t="shared" si="45"/>
        <v>0</v>
      </c>
      <c r="O755" s="39">
        <f t="shared" si="46"/>
        <v>48624.599999999977</v>
      </c>
      <c r="P755" s="10">
        <f t="shared" si="47"/>
        <v>-48624.599999999977</v>
      </c>
      <c r="Q755" s="40">
        <v>0</v>
      </c>
      <c r="R755" s="10">
        <f t="shared" si="48"/>
        <v>-48624.599999999977</v>
      </c>
    </row>
    <row r="756" spans="1:18" hidden="1" x14ac:dyDescent="0.2">
      <c r="A756" s="32">
        <v>744</v>
      </c>
      <c r="B756" s="56">
        <v>201020314</v>
      </c>
      <c r="C756" s="34" t="s">
        <v>356</v>
      </c>
      <c r="D756" s="35" t="s">
        <v>357</v>
      </c>
      <c r="E756" s="35" t="s">
        <v>363</v>
      </c>
      <c r="F756" s="35" t="s">
        <v>397</v>
      </c>
      <c r="G756" s="35" t="s">
        <v>1020</v>
      </c>
      <c r="H756" s="35">
        <v>0</v>
      </c>
      <c r="I756" s="57" t="s">
        <v>1033</v>
      </c>
      <c r="J756" s="37">
        <v>0</v>
      </c>
      <c r="K756" s="38">
        <v>387513.25</v>
      </c>
      <c r="L756" s="37">
        <v>1576646</v>
      </c>
      <c r="M756" s="37">
        <v>2662386.63</v>
      </c>
      <c r="N756" s="37">
        <f t="shared" si="45"/>
        <v>0</v>
      </c>
      <c r="O756" s="39">
        <f t="shared" si="46"/>
        <v>1473253.88</v>
      </c>
      <c r="P756" s="10">
        <f t="shared" si="47"/>
        <v>-1473253.88</v>
      </c>
      <c r="Q756" s="40">
        <v>0</v>
      </c>
      <c r="R756" s="10">
        <f t="shared" si="48"/>
        <v>-1473253.88</v>
      </c>
    </row>
    <row r="757" spans="1:18" hidden="1" x14ac:dyDescent="0.2">
      <c r="A757" s="32">
        <v>745</v>
      </c>
      <c r="B757" s="56">
        <v>201020315</v>
      </c>
      <c r="C757" s="34" t="s">
        <v>356</v>
      </c>
      <c r="D757" s="35" t="s">
        <v>357</v>
      </c>
      <c r="E757" s="35" t="s">
        <v>363</v>
      </c>
      <c r="F757" s="35" t="s">
        <v>397</v>
      </c>
      <c r="G757" s="35" t="s">
        <v>1020</v>
      </c>
      <c r="H757" s="35">
        <v>0</v>
      </c>
      <c r="I757" s="57" t="s">
        <v>1034</v>
      </c>
      <c r="J757" s="37">
        <v>0</v>
      </c>
      <c r="K757" s="38">
        <v>60135</v>
      </c>
      <c r="L757" s="37">
        <v>192771</v>
      </c>
      <c r="M757" s="37">
        <v>132636.1</v>
      </c>
      <c r="N757" s="37">
        <f t="shared" si="45"/>
        <v>0</v>
      </c>
      <c r="O757" s="39">
        <f t="shared" si="46"/>
        <v>0.10000000000582077</v>
      </c>
      <c r="P757" s="10">
        <f t="shared" si="47"/>
        <v>-0.10000000000582077</v>
      </c>
      <c r="Q757" s="40">
        <v>0</v>
      </c>
      <c r="R757" s="10">
        <f t="shared" si="48"/>
        <v>-0.10000000000582077</v>
      </c>
    </row>
    <row r="758" spans="1:18" hidden="1" x14ac:dyDescent="0.2">
      <c r="A758" s="32">
        <v>746</v>
      </c>
      <c r="B758" s="56">
        <v>201020316</v>
      </c>
      <c r="C758" s="34" t="s">
        <v>356</v>
      </c>
      <c r="D758" s="35" t="s">
        <v>357</v>
      </c>
      <c r="E758" s="35" t="s">
        <v>363</v>
      </c>
      <c r="F758" s="35" t="s">
        <v>397</v>
      </c>
      <c r="G758" s="35" t="s">
        <v>1020</v>
      </c>
      <c r="H758" s="35">
        <v>0</v>
      </c>
      <c r="I758" s="57" t="s">
        <v>1035</v>
      </c>
      <c r="J758" s="37">
        <v>0</v>
      </c>
      <c r="K758" s="38">
        <v>0</v>
      </c>
      <c r="L758" s="37">
        <v>0</v>
      </c>
      <c r="M758" s="37">
        <v>14151.9</v>
      </c>
      <c r="N758" s="37">
        <f t="shared" si="45"/>
        <v>0</v>
      </c>
      <c r="O758" s="39">
        <f t="shared" si="46"/>
        <v>14151.9</v>
      </c>
      <c r="P758" s="10">
        <f t="shared" si="47"/>
        <v>-14151.9</v>
      </c>
      <c r="Q758" s="40">
        <v>0</v>
      </c>
      <c r="R758" s="10">
        <f t="shared" si="48"/>
        <v>-14151.9</v>
      </c>
    </row>
    <row r="759" spans="1:18" hidden="1" x14ac:dyDescent="0.2">
      <c r="A759" s="32">
        <v>747</v>
      </c>
      <c r="B759" s="56">
        <v>201020317</v>
      </c>
      <c r="C759" s="34" t="s">
        <v>356</v>
      </c>
      <c r="D759" s="35" t="s">
        <v>357</v>
      </c>
      <c r="E759" s="35" t="s">
        <v>363</v>
      </c>
      <c r="F759" s="35" t="s">
        <v>397</v>
      </c>
      <c r="G759" s="35" t="s">
        <v>1020</v>
      </c>
      <c r="H759" s="35">
        <v>0</v>
      </c>
      <c r="I759" s="57" t="s">
        <v>1036</v>
      </c>
      <c r="J759" s="37">
        <v>0</v>
      </c>
      <c r="K759" s="38">
        <v>0</v>
      </c>
      <c r="L759" s="37">
        <v>365000</v>
      </c>
      <c r="M759" s="37">
        <v>736940.70000000007</v>
      </c>
      <c r="N759" s="37">
        <f t="shared" si="45"/>
        <v>0</v>
      </c>
      <c r="O759" s="39">
        <f t="shared" si="46"/>
        <v>371940.70000000007</v>
      </c>
      <c r="P759" s="10">
        <f t="shared" si="47"/>
        <v>-371940.70000000007</v>
      </c>
      <c r="Q759" s="40">
        <v>0</v>
      </c>
      <c r="R759" s="10">
        <f t="shared" si="48"/>
        <v>-371940.70000000007</v>
      </c>
    </row>
    <row r="760" spans="1:18" hidden="1" x14ac:dyDescent="0.2">
      <c r="A760" s="32">
        <v>748</v>
      </c>
      <c r="B760" s="56">
        <v>201020318</v>
      </c>
      <c r="C760" s="34" t="s">
        <v>356</v>
      </c>
      <c r="D760" s="35" t="s">
        <v>357</v>
      </c>
      <c r="E760" s="35" t="s">
        <v>363</v>
      </c>
      <c r="F760" s="35" t="s">
        <v>397</v>
      </c>
      <c r="G760" s="35" t="s">
        <v>1020</v>
      </c>
      <c r="H760" s="35">
        <v>0</v>
      </c>
      <c r="I760" s="57" t="s">
        <v>1037</v>
      </c>
      <c r="J760" s="37">
        <v>0</v>
      </c>
      <c r="K760" s="38">
        <v>0</v>
      </c>
      <c r="L760" s="37">
        <v>22691.65</v>
      </c>
      <c r="M760" s="37">
        <v>23227.7</v>
      </c>
      <c r="N760" s="37">
        <f t="shared" si="45"/>
        <v>0</v>
      </c>
      <c r="O760" s="39">
        <f t="shared" si="46"/>
        <v>536.04999999999927</v>
      </c>
      <c r="P760" s="10">
        <f t="shared" si="47"/>
        <v>-536.04999999999927</v>
      </c>
      <c r="Q760" s="40">
        <v>0</v>
      </c>
      <c r="R760" s="10">
        <f t="shared" si="48"/>
        <v>-536.04999999999927</v>
      </c>
    </row>
    <row r="761" spans="1:18" hidden="1" x14ac:dyDescent="0.2">
      <c r="A761" s="32">
        <v>749</v>
      </c>
      <c r="B761" s="56">
        <v>201020319</v>
      </c>
      <c r="C761" s="34" t="s">
        <v>356</v>
      </c>
      <c r="D761" s="35" t="s">
        <v>357</v>
      </c>
      <c r="E761" s="35" t="s">
        <v>363</v>
      </c>
      <c r="F761" s="35" t="s">
        <v>397</v>
      </c>
      <c r="G761" s="35" t="s">
        <v>1020</v>
      </c>
      <c r="H761" s="35">
        <v>0</v>
      </c>
      <c r="I761" s="57" t="s">
        <v>1038</v>
      </c>
      <c r="J761" s="37">
        <v>0</v>
      </c>
      <c r="K761" s="38">
        <v>0</v>
      </c>
      <c r="L761" s="37">
        <v>436321.64</v>
      </c>
      <c r="M761" s="37">
        <v>2337373.36</v>
      </c>
      <c r="N761" s="37">
        <f t="shared" si="45"/>
        <v>0</v>
      </c>
      <c r="O761" s="39">
        <f t="shared" si="46"/>
        <v>1901051.7199999997</v>
      </c>
      <c r="P761" s="10">
        <f t="shared" si="47"/>
        <v>-1901051.7199999997</v>
      </c>
      <c r="Q761" s="40">
        <v>0</v>
      </c>
      <c r="R761" s="10">
        <f t="shared" si="48"/>
        <v>-1901051.7199999997</v>
      </c>
    </row>
    <row r="762" spans="1:18" hidden="1" x14ac:dyDescent="0.2">
      <c r="A762" s="32">
        <v>750</v>
      </c>
      <c r="B762" s="56">
        <v>201020320</v>
      </c>
      <c r="C762" s="34" t="s">
        <v>356</v>
      </c>
      <c r="D762" s="35" t="s">
        <v>357</v>
      </c>
      <c r="E762" s="35" t="s">
        <v>363</v>
      </c>
      <c r="F762" s="35" t="s">
        <v>397</v>
      </c>
      <c r="G762" s="35" t="s">
        <v>1020</v>
      </c>
      <c r="H762" s="35">
        <v>0</v>
      </c>
      <c r="I762" s="57" t="s">
        <v>1039</v>
      </c>
      <c r="J762" s="37">
        <v>0</v>
      </c>
      <c r="K762" s="38">
        <v>0</v>
      </c>
      <c r="L762" s="37">
        <v>90000</v>
      </c>
      <c r="M762" s="37">
        <v>140470.20000000001</v>
      </c>
      <c r="N762" s="37">
        <f t="shared" si="45"/>
        <v>0</v>
      </c>
      <c r="O762" s="39">
        <f t="shared" si="46"/>
        <v>50470.200000000012</v>
      </c>
      <c r="P762" s="10">
        <f t="shared" si="47"/>
        <v>-50470.200000000012</v>
      </c>
      <c r="Q762" s="40">
        <v>0</v>
      </c>
      <c r="R762" s="10">
        <f t="shared" si="48"/>
        <v>-50470.200000000012</v>
      </c>
    </row>
    <row r="763" spans="1:18" hidden="1" x14ac:dyDescent="0.2">
      <c r="A763" s="32">
        <v>751</v>
      </c>
      <c r="B763" s="56">
        <v>201020502</v>
      </c>
      <c r="C763" s="34" t="s">
        <v>356</v>
      </c>
      <c r="D763" s="35" t="s">
        <v>357</v>
      </c>
      <c r="E763" s="35" t="s">
        <v>363</v>
      </c>
      <c r="F763" s="35" t="s">
        <v>397</v>
      </c>
      <c r="G763" s="35" t="s">
        <v>1020</v>
      </c>
      <c r="H763" s="35">
        <v>0</v>
      </c>
      <c r="I763" s="57" t="s">
        <v>1040</v>
      </c>
      <c r="J763" s="37">
        <v>0</v>
      </c>
      <c r="K763" s="38">
        <v>0</v>
      </c>
      <c r="L763" s="37">
        <v>249000</v>
      </c>
      <c r="M763" s="37">
        <v>249000</v>
      </c>
      <c r="N763" s="37">
        <f t="shared" si="45"/>
        <v>0</v>
      </c>
      <c r="O763" s="39">
        <f t="shared" si="46"/>
        <v>0</v>
      </c>
      <c r="P763" s="10">
        <f t="shared" si="47"/>
        <v>0</v>
      </c>
      <c r="Q763" s="40">
        <v>0</v>
      </c>
      <c r="R763" s="10">
        <f t="shared" si="48"/>
        <v>0</v>
      </c>
    </row>
    <row r="764" spans="1:18" hidden="1" x14ac:dyDescent="0.2">
      <c r="A764" s="32">
        <v>752</v>
      </c>
      <c r="B764" s="56">
        <v>201020511</v>
      </c>
      <c r="C764" s="34" t="s">
        <v>356</v>
      </c>
      <c r="D764" s="35" t="s">
        <v>357</v>
      </c>
      <c r="E764" s="35" t="s">
        <v>363</v>
      </c>
      <c r="F764" s="35" t="s">
        <v>397</v>
      </c>
      <c r="G764" s="35" t="s">
        <v>1020</v>
      </c>
      <c r="H764" s="35">
        <v>0</v>
      </c>
      <c r="I764" s="57" t="s">
        <v>1041</v>
      </c>
      <c r="J764" s="37">
        <v>0</v>
      </c>
      <c r="K764" s="38">
        <v>0</v>
      </c>
      <c r="L764" s="37">
        <v>0</v>
      </c>
      <c r="M764" s="37">
        <v>0</v>
      </c>
      <c r="N764" s="37">
        <f t="shared" si="45"/>
        <v>0</v>
      </c>
      <c r="O764" s="39">
        <f t="shared" si="46"/>
        <v>0</v>
      </c>
      <c r="P764" s="10">
        <f t="shared" si="47"/>
        <v>0</v>
      </c>
      <c r="Q764" s="40">
        <v>0</v>
      </c>
      <c r="R764" s="10">
        <f t="shared" si="48"/>
        <v>0</v>
      </c>
    </row>
    <row r="765" spans="1:18" hidden="1" x14ac:dyDescent="0.2">
      <c r="A765" s="32">
        <v>753</v>
      </c>
      <c r="B765" s="56">
        <v>201020524</v>
      </c>
      <c r="C765" s="34" t="s">
        <v>356</v>
      </c>
      <c r="D765" s="35" t="s">
        <v>357</v>
      </c>
      <c r="E765" s="35" t="s">
        <v>363</v>
      </c>
      <c r="F765" s="35" t="s">
        <v>397</v>
      </c>
      <c r="G765" s="35" t="s">
        <v>1020</v>
      </c>
      <c r="H765" s="35">
        <v>0</v>
      </c>
      <c r="I765" s="57" t="s">
        <v>1042</v>
      </c>
      <c r="J765" s="37">
        <v>0</v>
      </c>
      <c r="K765" s="38">
        <v>29444.28</v>
      </c>
      <c r="L765" s="37">
        <v>195904.5</v>
      </c>
      <c r="M765" s="37">
        <v>235026.08000000002</v>
      </c>
      <c r="N765" s="37">
        <f t="shared" si="45"/>
        <v>0</v>
      </c>
      <c r="O765" s="39">
        <f t="shared" si="46"/>
        <v>68565.859999999986</v>
      </c>
      <c r="P765" s="10">
        <f t="shared" si="47"/>
        <v>-68565.859999999986</v>
      </c>
      <c r="Q765" s="40">
        <v>0</v>
      </c>
      <c r="R765" s="10">
        <f t="shared" si="48"/>
        <v>-68565.859999999986</v>
      </c>
    </row>
    <row r="766" spans="1:18" hidden="1" x14ac:dyDescent="0.2">
      <c r="A766" s="32">
        <v>754</v>
      </c>
      <c r="B766" s="56">
        <v>201020525</v>
      </c>
      <c r="C766" s="34" t="s">
        <v>356</v>
      </c>
      <c r="D766" s="35" t="s">
        <v>357</v>
      </c>
      <c r="E766" s="35" t="s">
        <v>363</v>
      </c>
      <c r="F766" s="35" t="s">
        <v>397</v>
      </c>
      <c r="G766" s="35" t="s">
        <v>1020</v>
      </c>
      <c r="H766" s="35">
        <v>0</v>
      </c>
      <c r="I766" s="57" t="s">
        <v>1043</v>
      </c>
      <c r="J766" s="37">
        <v>0</v>
      </c>
      <c r="K766" s="38">
        <v>2212.09</v>
      </c>
      <c r="L766" s="37">
        <v>0</v>
      </c>
      <c r="M766" s="37">
        <v>5460</v>
      </c>
      <c r="N766" s="37">
        <f t="shared" si="45"/>
        <v>0</v>
      </c>
      <c r="O766" s="39">
        <f t="shared" si="46"/>
        <v>7672.09</v>
      </c>
      <c r="P766" s="10">
        <f t="shared" si="47"/>
        <v>-7672.09</v>
      </c>
      <c r="Q766" s="40">
        <v>0</v>
      </c>
      <c r="R766" s="10">
        <f t="shared" si="48"/>
        <v>-7672.09</v>
      </c>
    </row>
    <row r="767" spans="1:18" hidden="1" x14ac:dyDescent="0.2">
      <c r="A767" s="32">
        <v>755</v>
      </c>
      <c r="B767" s="56">
        <v>201020532</v>
      </c>
      <c r="C767" s="34" t="s">
        <v>356</v>
      </c>
      <c r="D767" s="35" t="s">
        <v>357</v>
      </c>
      <c r="E767" s="35" t="s">
        <v>363</v>
      </c>
      <c r="F767" s="35" t="s">
        <v>397</v>
      </c>
      <c r="G767" s="35" t="s">
        <v>1020</v>
      </c>
      <c r="H767" s="35">
        <v>0</v>
      </c>
      <c r="I767" s="57" t="s">
        <v>1044</v>
      </c>
      <c r="J767" s="37">
        <v>0</v>
      </c>
      <c r="K767" s="38">
        <v>0</v>
      </c>
      <c r="L767" s="37">
        <v>0</v>
      </c>
      <c r="M767" s="37">
        <v>0</v>
      </c>
      <c r="N767" s="37">
        <f t="shared" si="45"/>
        <v>0</v>
      </c>
      <c r="O767" s="39">
        <f t="shared" si="46"/>
        <v>0</v>
      </c>
      <c r="P767" s="10">
        <f t="shared" si="47"/>
        <v>0</v>
      </c>
      <c r="Q767" s="40">
        <v>0</v>
      </c>
      <c r="R767" s="10">
        <f t="shared" si="48"/>
        <v>0</v>
      </c>
    </row>
    <row r="768" spans="1:18" hidden="1" x14ac:dyDescent="0.2">
      <c r="A768" s="32">
        <v>756</v>
      </c>
      <c r="B768" s="56">
        <v>201020533</v>
      </c>
      <c r="C768" s="34" t="s">
        <v>356</v>
      </c>
      <c r="D768" s="35" t="s">
        <v>357</v>
      </c>
      <c r="E768" s="35" t="s">
        <v>363</v>
      </c>
      <c r="F768" s="35" t="s">
        <v>397</v>
      </c>
      <c r="G768" s="35" t="s">
        <v>1020</v>
      </c>
      <c r="H768" s="35">
        <v>0</v>
      </c>
      <c r="I768" s="57" t="s">
        <v>1045</v>
      </c>
      <c r="J768" s="37">
        <v>0</v>
      </c>
      <c r="K768" s="38">
        <v>0</v>
      </c>
      <c r="L768" s="37">
        <v>0</v>
      </c>
      <c r="M768" s="37">
        <v>0</v>
      </c>
      <c r="N768" s="37">
        <f t="shared" si="45"/>
        <v>0</v>
      </c>
      <c r="O768" s="39">
        <f t="shared" si="46"/>
        <v>0</v>
      </c>
      <c r="P768" s="10">
        <f t="shared" si="47"/>
        <v>0</v>
      </c>
      <c r="Q768" s="40">
        <v>0</v>
      </c>
      <c r="R768" s="10">
        <f t="shared" si="48"/>
        <v>0</v>
      </c>
    </row>
    <row r="769" spans="1:18" hidden="1" x14ac:dyDescent="0.2">
      <c r="A769" s="32">
        <v>757</v>
      </c>
      <c r="B769" s="56">
        <v>201020534</v>
      </c>
      <c r="C769" s="34" t="s">
        <v>356</v>
      </c>
      <c r="D769" s="35" t="s">
        <v>357</v>
      </c>
      <c r="E769" s="35" t="s">
        <v>363</v>
      </c>
      <c r="F769" s="35" t="s">
        <v>397</v>
      </c>
      <c r="G769" s="35" t="s">
        <v>1020</v>
      </c>
      <c r="H769" s="35">
        <v>0</v>
      </c>
      <c r="I769" s="57" t="s">
        <v>1046</v>
      </c>
      <c r="J769" s="37">
        <v>0</v>
      </c>
      <c r="K769" s="38">
        <v>0</v>
      </c>
      <c r="L769" s="37">
        <v>0</v>
      </c>
      <c r="M769" s="37">
        <v>0</v>
      </c>
      <c r="N769" s="37">
        <f t="shared" si="45"/>
        <v>0</v>
      </c>
      <c r="O769" s="39">
        <f t="shared" si="46"/>
        <v>0</v>
      </c>
      <c r="P769" s="10">
        <f t="shared" si="47"/>
        <v>0</v>
      </c>
      <c r="Q769" s="40">
        <v>0</v>
      </c>
      <c r="R769" s="10">
        <f t="shared" si="48"/>
        <v>0</v>
      </c>
    </row>
    <row r="770" spans="1:18" hidden="1" x14ac:dyDescent="0.2">
      <c r="A770" s="32">
        <v>758</v>
      </c>
      <c r="B770" s="56">
        <v>201020535</v>
      </c>
      <c r="C770" s="34" t="s">
        <v>356</v>
      </c>
      <c r="D770" s="35" t="s">
        <v>357</v>
      </c>
      <c r="E770" s="35" t="s">
        <v>363</v>
      </c>
      <c r="F770" s="35" t="s">
        <v>397</v>
      </c>
      <c r="G770" s="35" t="s">
        <v>1020</v>
      </c>
      <c r="H770" s="35">
        <v>0</v>
      </c>
      <c r="I770" s="57" t="s">
        <v>1047</v>
      </c>
      <c r="J770" s="37">
        <v>0</v>
      </c>
      <c r="K770" s="38">
        <v>2300.25</v>
      </c>
      <c r="L770" s="37">
        <v>0</v>
      </c>
      <c r="M770" s="37">
        <v>1065.3600000000001</v>
      </c>
      <c r="N770" s="37">
        <f t="shared" si="45"/>
        <v>0</v>
      </c>
      <c r="O770" s="39">
        <f t="shared" si="46"/>
        <v>3365.61</v>
      </c>
      <c r="P770" s="10">
        <f t="shared" si="47"/>
        <v>-3365.61</v>
      </c>
      <c r="Q770" s="40">
        <v>0</v>
      </c>
      <c r="R770" s="10">
        <f t="shared" si="48"/>
        <v>-3365.61</v>
      </c>
    </row>
    <row r="771" spans="1:18" hidden="1" x14ac:dyDescent="0.2">
      <c r="A771" s="32">
        <v>759</v>
      </c>
      <c r="B771" s="56">
        <v>201020536</v>
      </c>
      <c r="C771" s="34" t="s">
        <v>356</v>
      </c>
      <c r="D771" s="35" t="s">
        <v>357</v>
      </c>
      <c r="E771" s="35" t="s">
        <v>363</v>
      </c>
      <c r="F771" s="35" t="s">
        <v>397</v>
      </c>
      <c r="G771" s="35" t="s">
        <v>1020</v>
      </c>
      <c r="H771" s="35">
        <v>0</v>
      </c>
      <c r="I771" s="57" t="s">
        <v>1048</v>
      </c>
      <c r="J771" s="37">
        <v>0</v>
      </c>
      <c r="K771" s="38">
        <v>24724.86</v>
      </c>
      <c r="L771" s="37">
        <v>24724.86</v>
      </c>
      <c r="M771" s="37">
        <v>0</v>
      </c>
      <c r="N771" s="37">
        <f t="shared" si="45"/>
        <v>0</v>
      </c>
      <c r="O771" s="39">
        <f t="shared" si="46"/>
        <v>0</v>
      </c>
      <c r="P771" s="10">
        <f t="shared" si="47"/>
        <v>0</v>
      </c>
      <c r="Q771" s="40">
        <v>0</v>
      </c>
      <c r="R771" s="10">
        <f t="shared" si="48"/>
        <v>0</v>
      </c>
    </row>
    <row r="772" spans="1:18" hidden="1" x14ac:dyDescent="0.2">
      <c r="A772" s="32">
        <v>760</v>
      </c>
      <c r="B772" s="56">
        <v>201020537</v>
      </c>
      <c r="C772" s="34" t="s">
        <v>356</v>
      </c>
      <c r="D772" s="35" t="s">
        <v>357</v>
      </c>
      <c r="E772" s="35" t="s">
        <v>363</v>
      </c>
      <c r="F772" s="35" t="s">
        <v>397</v>
      </c>
      <c r="G772" s="35" t="s">
        <v>1020</v>
      </c>
      <c r="H772" s="35">
        <v>0</v>
      </c>
      <c r="I772" s="57" t="s">
        <v>1049</v>
      </c>
      <c r="J772" s="37">
        <v>0</v>
      </c>
      <c r="K772" s="38">
        <v>9000.43</v>
      </c>
      <c r="L772" s="37">
        <v>0</v>
      </c>
      <c r="M772" s="37">
        <v>0</v>
      </c>
      <c r="N772" s="37">
        <f t="shared" si="45"/>
        <v>0</v>
      </c>
      <c r="O772" s="39">
        <f t="shared" si="46"/>
        <v>9000.43</v>
      </c>
      <c r="P772" s="10">
        <f t="shared" si="47"/>
        <v>-9000.43</v>
      </c>
      <c r="Q772" s="40">
        <v>0</v>
      </c>
      <c r="R772" s="10">
        <f t="shared" si="48"/>
        <v>-9000.43</v>
      </c>
    </row>
    <row r="773" spans="1:18" hidden="1" x14ac:dyDescent="0.2">
      <c r="A773" s="32">
        <v>761</v>
      </c>
      <c r="B773" s="56">
        <v>201020538</v>
      </c>
      <c r="C773" s="34" t="s">
        <v>356</v>
      </c>
      <c r="D773" s="35" t="s">
        <v>357</v>
      </c>
      <c r="E773" s="35" t="s">
        <v>363</v>
      </c>
      <c r="F773" s="35" t="s">
        <v>397</v>
      </c>
      <c r="G773" s="35" t="s">
        <v>1020</v>
      </c>
      <c r="H773" s="35">
        <v>0</v>
      </c>
      <c r="I773" s="57" t="s">
        <v>1050</v>
      </c>
      <c r="J773" s="37">
        <v>0</v>
      </c>
      <c r="K773" s="38">
        <v>0</v>
      </c>
      <c r="L773" s="37">
        <v>0</v>
      </c>
      <c r="M773" s="37">
        <v>0</v>
      </c>
      <c r="N773" s="37">
        <f t="shared" si="45"/>
        <v>0</v>
      </c>
      <c r="O773" s="39">
        <f t="shared" si="46"/>
        <v>0</v>
      </c>
      <c r="P773" s="10">
        <f t="shared" si="47"/>
        <v>0</v>
      </c>
      <c r="Q773" s="40">
        <v>0</v>
      </c>
      <c r="R773" s="10">
        <f t="shared" si="48"/>
        <v>0</v>
      </c>
    </row>
    <row r="774" spans="1:18" hidden="1" x14ac:dyDescent="0.2">
      <c r="A774" s="32">
        <v>762</v>
      </c>
      <c r="B774" s="56">
        <v>201020540</v>
      </c>
      <c r="C774" s="34" t="s">
        <v>356</v>
      </c>
      <c r="D774" s="35" t="s">
        <v>357</v>
      </c>
      <c r="E774" s="35" t="s">
        <v>363</v>
      </c>
      <c r="F774" s="35" t="s">
        <v>397</v>
      </c>
      <c r="G774" s="35" t="s">
        <v>1020</v>
      </c>
      <c r="H774" s="35">
        <v>0</v>
      </c>
      <c r="I774" s="57" t="s">
        <v>1051</v>
      </c>
      <c r="J774" s="37">
        <v>0</v>
      </c>
      <c r="K774" s="38">
        <v>11600.16</v>
      </c>
      <c r="L774" s="37">
        <v>0</v>
      </c>
      <c r="M774" s="37">
        <v>0</v>
      </c>
      <c r="N774" s="37">
        <f t="shared" si="45"/>
        <v>0</v>
      </c>
      <c r="O774" s="39">
        <f t="shared" si="46"/>
        <v>11600.16</v>
      </c>
      <c r="P774" s="10">
        <f t="shared" si="47"/>
        <v>-11600.16</v>
      </c>
      <c r="Q774" s="40">
        <v>0</v>
      </c>
      <c r="R774" s="10">
        <f t="shared" si="48"/>
        <v>-11600.16</v>
      </c>
    </row>
    <row r="775" spans="1:18" x14ac:dyDescent="0.2">
      <c r="A775" s="32">
        <v>763</v>
      </c>
      <c r="B775" s="56">
        <v>201020541</v>
      </c>
      <c r="C775" s="34" t="s">
        <v>356</v>
      </c>
      <c r="D775" s="35" t="s">
        <v>357</v>
      </c>
      <c r="E775" s="35" t="s">
        <v>446</v>
      </c>
      <c r="F775" s="35" t="s">
        <v>600</v>
      </c>
      <c r="G775" s="35" t="s">
        <v>1006</v>
      </c>
      <c r="H775" s="35">
        <v>0</v>
      </c>
      <c r="I775" s="57" t="s">
        <v>1052</v>
      </c>
      <c r="J775" s="37">
        <v>94.83</v>
      </c>
      <c r="K775" s="38">
        <v>0</v>
      </c>
      <c r="L775" s="37">
        <v>30031</v>
      </c>
      <c r="M775" s="37">
        <v>36696.400000000001</v>
      </c>
      <c r="N775" s="37">
        <f t="shared" ref="N775:N838" si="49">IF((J775+L775)-(K775+M775)&lt;0,0,(J775+L775)-(K775+M775))</f>
        <v>0</v>
      </c>
      <c r="O775" s="39">
        <f t="shared" ref="O775:O838" si="50">-IF((J775+L775)-(K775+M775)&lt;0,(J775+L775)-(K775+M775),0)</f>
        <v>6570.57</v>
      </c>
      <c r="P775" s="10">
        <f t="shared" ref="P775:P838" si="51">N775-O775</f>
        <v>-6570.57</v>
      </c>
      <c r="Q775" s="40">
        <v>0</v>
      </c>
      <c r="R775" s="10">
        <f t="shared" ref="R775:R838" si="52">P775-Q775</f>
        <v>-6570.57</v>
      </c>
    </row>
    <row r="776" spans="1:18" x14ac:dyDescent="0.2">
      <c r="A776" s="32">
        <v>764</v>
      </c>
      <c r="B776" s="56">
        <v>201020542</v>
      </c>
      <c r="C776" s="34" t="s">
        <v>356</v>
      </c>
      <c r="D776" s="35" t="s">
        <v>357</v>
      </c>
      <c r="E776" s="35" t="s">
        <v>446</v>
      </c>
      <c r="F776" s="35" t="s">
        <v>600</v>
      </c>
      <c r="G776" s="35" t="s">
        <v>1006</v>
      </c>
      <c r="H776" s="35">
        <v>0</v>
      </c>
      <c r="I776" s="57" t="s">
        <v>1053</v>
      </c>
      <c r="J776" s="37">
        <v>0</v>
      </c>
      <c r="K776" s="38">
        <v>0</v>
      </c>
      <c r="L776" s="37">
        <v>165500</v>
      </c>
      <c r="M776" s="37">
        <v>191726</v>
      </c>
      <c r="N776" s="37">
        <f t="shared" si="49"/>
        <v>0</v>
      </c>
      <c r="O776" s="39">
        <f t="shared" si="50"/>
        <v>26226</v>
      </c>
      <c r="P776" s="10">
        <f t="shared" si="51"/>
        <v>-26226</v>
      </c>
      <c r="Q776" s="40">
        <v>0</v>
      </c>
      <c r="R776" s="10">
        <f t="shared" si="52"/>
        <v>-26226</v>
      </c>
    </row>
    <row r="777" spans="1:18" x14ac:dyDescent="0.2">
      <c r="A777" s="32">
        <v>765</v>
      </c>
      <c r="B777" s="56">
        <v>201020543</v>
      </c>
      <c r="C777" s="34" t="s">
        <v>356</v>
      </c>
      <c r="D777" s="35" t="s">
        <v>357</v>
      </c>
      <c r="E777" s="35" t="s">
        <v>446</v>
      </c>
      <c r="F777" s="35" t="s">
        <v>600</v>
      </c>
      <c r="G777" s="35" t="s">
        <v>1006</v>
      </c>
      <c r="H777" s="35">
        <v>0</v>
      </c>
      <c r="I777" s="57" t="s">
        <v>1054</v>
      </c>
      <c r="J777" s="37">
        <v>0</v>
      </c>
      <c r="K777" s="38">
        <v>0</v>
      </c>
      <c r="L777" s="37">
        <v>175000</v>
      </c>
      <c r="M777" s="37">
        <v>206986</v>
      </c>
      <c r="N777" s="37">
        <f t="shared" si="49"/>
        <v>0</v>
      </c>
      <c r="O777" s="39">
        <f t="shared" si="50"/>
        <v>31986</v>
      </c>
      <c r="P777" s="10">
        <f t="shared" si="51"/>
        <v>-31986</v>
      </c>
      <c r="Q777" s="40">
        <v>0</v>
      </c>
      <c r="R777" s="10">
        <f t="shared" si="52"/>
        <v>-31986</v>
      </c>
    </row>
    <row r="778" spans="1:18" x14ac:dyDescent="0.2">
      <c r="A778" s="32">
        <v>766</v>
      </c>
      <c r="B778" s="56">
        <v>201020544</v>
      </c>
      <c r="C778" s="34" t="s">
        <v>356</v>
      </c>
      <c r="D778" s="35" t="s">
        <v>357</v>
      </c>
      <c r="E778" s="35" t="s">
        <v>446</v>
      </c>
      <c r="F778" s="35" t="s">
        <v>600</v>
      </c>
      <c r="G778" s="35" t="s">
        <v>1006</v>
      </c>
      <c r="H778" s="35">
        <v>0</v>
      </c>
      <c r="I778" s="57" t="s">
        <v>1055</v>
      </c>
      <c r="J778" s="37">
        <v>0</v>
      </c>
      <c r="K778" s="38">
        <v>0</v>
      </c>
      <c r="L778" s="37">
        <v>5000</v>
      </c>
      <c r="M778" s="37">
        <v>5000</v>
      </c>
      <c r="N778" s="37">
        <f t="shared" si="49"/>
        <v>0</v>
      </c>
      <c r="O778" s="39">
        <f t="shared" si="50"/>
        <v>0</v>
      </c>
      <c r="P778" s="10">
        <f t="shared" si="51"/>
        <v>0</v>
      </c>
      <c r="Q778" s="40">
        <v>0</v>
      </c>
      <c r="R778" s="10">
        <f t="shared" si="52"/>
        <v>0</v>
      </c>
    </row>
    <row r="779" spans="1:18" x14ac:dyDescent="0.2">
      <c r="A779" s="32">
        <v>767</v>
      </c>
      <c r="B779" s="56">
        <v>201020545</v>
      </c>
      <c r="C779" s="34" t="s">
        <v>356</v>
      </c>
      <c r="D779" s="35" t="s">
        <v>357</v>
      </c>
      <c r="E779" s="35" t="s">
        <v>446</v>
      </c>
      <c r="F779" s="35" t="s">
        <v>600</v>
      </c>
      <c r="G779" s="35" t="s">
        <v>1006</v>
      </c>
      <c r="H779" s="35">
        <v>0</v>
      </c>
      <c r="I779" s="57" t="s">
        <v>1056</v>
      </c>
      <c r="J779" s="37">
        <v>0</v>
      </c>
      <c r="K779" s="38">
        <v>0</v>
      </c>
      <c r="L779" s="37">
        <v>103000</v>
      </c>
      <c r="M779" s="37">
        <v>104845</v>
      </c>
      <c r="N779" s="37">
        <f t="shared" si="49"/>
        <v>0</v>
      </c>
      <c r="O779" s="39">
        <f t="shared" si="50"/>
        <v>1845</v>
      </c>
      <c r="P779" s="10">
        <f t="shared" si="51"/>
        <v>-1845</v>
      </c>
      <c r="Q779" s="40">
        <v>0</v>
      </c>
      <c r="R779" s="10">
        <f t="shared" si="52"/>
        <v>-1845</v>
      </c>
    </row>
    <row r="780" spans="1:18" x14ac:dyDescent="0.2">
      <c r="A780" s="32">
        <v>768</v>
      </c>
      <c r="B780" s="56">
        <v>201020546</v>
      </c>
      <c r="C780" s="34" t="s">
        <v>356</v>
      </c>
      <c r="D780" s="35" t="s">
        <v>357</v>
      </c>
      <c r="E780" s="35" t="s">
        <v>446</v>
      </c>
      <c r="F780" s="35" t="s">
        <v>600</v>
      </c>
      <c r="G780" s="35" t="s">
        <v>1006</v>
      </c>
      <c r="H780" s="35">
        <v>0</v>
      </c>
      <c r="I780" s="57" t="s">
        <v>1057</v>
      </c>
      <c r="J780" s="37">
        <v>0</v>
      </c>
      <c r="K780" s="38">
        <v>0</v>
      </c>
      <c r="L780" s="37">
        <v>5000</v>
      </c>
      <c r="M780" s="37">
        <v>12000</v>
      </c>
      <c r="N780" s="37">
        <f t="shared" si="49"/>
        <v>0</v>
      </c>
      <c r="O780" s="39">
        <f t="shared" si="50"/>
        <v>7000</v>
      </c>
      <c r="P780" s="10">
        <f t="shared" si="51"/>
        <v>-7000</v>
      </c>
      <c r="Q780" s="40">
        <v>0</v>
      </c>
      <c r="R780" s="10">
        <f t="shared" si="52"/>
        <v>-7000</v>
      </c>
    </row>
    <row r="781" spans="1:18" x14ac:dyDescent="0.2">
      <c r="A781" s="32">
        <v>769</v>
      </c>
      <c r="B781" s="56">
        <v>201020547</v>
      </c>
      <c r="C781" s="34" t="s">
        <v>356</v>
      </c>
      <c r="D781" s="35" t="s">
        <v>357</v>
      </c>
      <c r="E781" s="35" t="s">
        <v>446</v>
      </c>
      <c r="F781" s="35" t="s">
        <v>600</v>
      </c>
      <c r="G781" s="35" t="s">
        <v>1006</v>
      </c>
      <c r="H781" s="35">
        <v>0</v>
      </c>
      <c r="I781" s="57" t="s">
        <v>1058</v>
      </c>
      <c r="J781" s="37">
        <v>0</v>
      </c>
      <c r="K781" s="38">
        <v>0</v>
      </c>
      <c r="L781" s="37">
        <v>43400</v>
      </c>
      <c r="M781" s="37">
        <v>43400</v>
      </c>
      <c r="N781" s="37">
        <f t="shared" si="49"/>
        <v>0</v>
      </c>
      <c r="O781" s="39">
        <f t="shared" si="50"/>
        <v>0</v>
      </c>
      <c r="P781" s="10">
        <f t="shared" si="51"/>
        <v>0</v>
      </c>
      <c r="Q781" s="40">
        <v>0</v>
      </c>
      <c r="R781" s="10">
        <f t="shared" si="52"/>
        <v>0</v>
      </c>
    </row>
    <row r="782" spans="1:18" x14ac:dyDescent="0.2">
      <c r="A782" s="32">
        <v>770</v>
      </c>
      <c r="B782" s="56">
        <v>201020548</v>
      </c>
      <c r="C782" s="34" t="s">
        <v>356</v>
      </c>
      <c r="D782" s="35" t="s">
        <v>357</v>
      </c>
      <c r="E782" s="35" t="s">
        <v>446</v>
      </c>
      <c r="F782" s="35" t="s">
        <v>600</v>
      </c>
      <c r="G782" s="35" t="s">
        <v>1006</v>
      </c>
      <c r="H782" s="35">
        <v>0</v>
      </c>
      <c r="I782" s="57" t="s">
        <v>1059</v>
      </c>
      <c r="J782" s="37">
        <v>0</v>
      </c>
      <c r="K782" s="38">
        <v>0</v>
      </c>
      <c r="L782" s="37">
        <v>25000</v>
      </c>
      <c r="M782" s="37">
        <v>36349.26</v>
      </c>
      <c r="N782" s="37">
        <f t="shared" si="49"/>
        <v>0</v>
      </c>
      <c r="O782" s="39">
        <f t="shared" si="50"/>
        <v>11349.260000000002</v>
      </c>
      <c r="P782" s="10">
        <f t="shared" si="51"/>
        <v>-11349.260000000002</v>
      </c>
      <c r="Q782" s="40">
        <v>0</v>
      </c>
      <c r="R782" s="10">
        <f t="shared" si="52"/>
        <v>-11349.260000000002</v>
      </c>
    </row>
    <row r="783" spans="1:18" x14ac:dyDescent="0.2">
      <c r="A783" s="32">
        <v>771</v>
      </c>
      <c r="B783" s="56">
        <v>201020549</v>
      </c>
      <c r="C783" s="34" t="s">
        <v>356</v>
      </c>
      <c r="D783" s="35" t="s">
        <v>357</v>
      </c>
      <c r="E783" s="35" t="s">
        <v>446</v>
      </c>
      <c r="F783" s="35" t="s">
        <v>600</v>
      </c>
      <c r="G783" s="35" t="s">
        <v>1006</v>
      </c>
      <c r="H783" s="35">
        <v>0</v>
      </c>
      <c r="I783" s="57" t="s">
        <v>1060</v>
      </c>
      <c r="J783" s="37">
        <v>0</v>
      </c>
      <c r="K783" s="38">
        <v>0</v>
      </c>
      <c r="L783" s="37">
        <v>61920</v>
      </c>
      <c r="M783" s="37">
        <v>80855.960000000006</v>
      </c>
      <c r="N783" s="37">
        <f t="shared" si="49"/>
        <v>0</v>
      </c>
      <c r="O783" s="39">
        <f t="shared" si="50"/>
        <v>18935.960000000006</v>
      </c>
      <c r="P783" s="10">
        <f t="shared" si="51"/>
        <v>-18935.960000000006</v>
      </c>
      <c r="Q783" s="40">
        <v>0</v>
      </c>
      <c r="R783" s="10">
        <f t="shared" si="52"/>
        <v>-18935.960000000006</v>
      </c>
    </row>
    <row r="784" spans="1:18" x14ac:dyDescent="0.2">
      <c r="A784" s="32">
        <v>772</v>
      </c>
      <c r="B784" s="56">
        <v>201020550</v>
      </c>
      <c r="C784" s="34" t="s">
        <v>356</v>
      </c>
      <c r="D784" s="35" t="s">
        <v>357</v>
      </c>
      <c r="E784" s="35" t="s">
        <v>446</v>
      </c>
      <c r="F784" s="35" t="s">
        <v>600</v>
      </c>
      <c r="G784" s="35" t="s">
        <v>1006</v>
      </c>
      <c r="H784" s="35">
        <v>0</v>
      </c>
      <c r="I784" s="57" t="s">
        <v>1061</v>
      </c>
      <c r="J784" s="37">
        <v>0</v>
      </c>
      <c r="K784" s="38">
        <v>0</v>
      </c>
      <c r="L784" s="37">
        <v>16200</v>
      </c>
      <c r="M784" s="37">
        <v>16200</v>
      </c>
      <c r="N784" s="37">
        <f t="shared" si="49"/>
        <v>0</v>
      </c>
      <c r="O784" s="39">
        <f t="shared" si="50"/>
        <v>0</v>
      </c>
      <c r="P784" s="10">
        <f t="shared" si="51"/>
        <v>0</v>
      </c>
      <c r="Q784" s="40">
        <v>0</v>
      </c>
      <c r="R784" s="10">
        <f t="shared" si="52"/>
        <v>0</v>
      </c>
    </row>
    <row r="785" spans="1:18" x14ac:dyDescent="0.2">
      <c r="A785" s="32">
        <v>773</v>
      </c>
      <c r="B785" s="56">
        <v>201020551</v>
      </c>
      <c r="C785" s="34" t="s">
        <v>356</v>
      </c>
      <c r="D785" s="35" t="s">
        <v>357</v>
      </c>
      <c r="E785" s="35" t="s">
        <v>446</v>
      </c>
      <c r="F785" s="35" t="s">
        <v>600</v>
      </c>
      <c r="G785" s="35" t="s">
        <v>1006</v>
      </c>
      <c r="H785" s="35">
        <v>0</v>
      </c>
      <c r="I785" s="57" t="s">
        <v>1062</v>
      </c>
      <c r="J785" s="37">
        <v>0</v>
      </c>
      <c r="K785" s="38">
        <v>0</v>
      </c>
      <c r="L785" s="37">
        <v>1750</v>
      </c>
      <c r="M785" s="37">
        <v>1750</v>
      </c>
      <c r="N785" s="37">
        <f t="shared" si="49"/>
        <v>0</v>
      </c>
      <c r="O785" s="39">
        <f t="shared" si="50"/>
        <v>0</v>
      </c>
      <c r="P785" s="10">
        <f t="shared" si="51"/>
        <v>0</v>
      </c>
      <c r="Q785" s="40">
        <v>0</v>
      </c>
      <c r="R785" s="10">
        <f t="shared" si="52"/>
        <v>0</v>
      </c>
    </row>
    <row r="786" spans="1:18" x14ac:dyDescent="0.2">
      <c r="A786" s="32">
        <v>774</v>
      </c>
      <c r="B786" s="56">
        <v>201020552</v>
      </c>
      <c r="C786" s="34" t="s">
        <v>356</v>
      </c>
      <c r="D786" s="35" t="s">
        <v>357</v>
      </c>
      <c r="E786" s="35" t="s">
        <v>446</v>
      </c>
      <c r="F786" s="35" t="s">
        <v>600</v>
      </c>
      <c r="G786" s="35" t="s">
        <v>1006</v>
      </c>
      <c r="H786" s="35">
        <v>0</v>
      </c>
      <c r="I786" s="57" t="s">
        <v>1063</v>
      </c>
      <c r="J786" s="37">
        <v>0</v>
      </c>
      <c r="K786" s="38">
        <v>0</v>
      </c>
      <c r="L786" s="37">
        <v>7500</v>
      </c>
      <c r="M786" s="37">
        <v>7500</v>
      </c>
      <c r="N786" s="37">
        <f t="shared" si="49"/>
        <v>0</v>
      </c>
      <c r="O786" s="39">
        <f t="shared" si="50"/>
        <v>0</v>
      </c>
      <c r="P786" s="10">
        <f t="shared" si="51"/>
        <v>0</v>
      </c>
      <c r="Q786" s="40">
        <v>0</v>
      </c>
      <c r="R786" s="10">
        <f t="shared" si="52"/>
        <v>0</v>
      </c>
    </row>
    <row r="787" spans="1:18" x14ac:dyDescent="0.2">
      <c r="A787" s="32">
        <v>775</v>
      </c>
      <c r="B787" s="56">
        <v>201020553</v>
      </c>
      <c r="C787" s="34" t="s">
        <v>356</v>
      </c>
      <c r="D787" s="35" t="s">
        <v>357</v>
      </c>
      <c r="E787" s="35" t="s">
        <v>446</v>
      </c>
      <c r="F787" s="35" t="s">
        <v>600</v>
      </c>
      <c r="G787" s="35" t="s">
        <v>1006</v>
      </c>
      <c r="H787" s="35">
        <v>0</v>
      </c>
      <c r="I787" s="57" t="s">
        <v>1064</v>
      </c>
      <c r="J787" s="37">
        <v>0</v>
      </c>
      <c r="K787" s="38">
        <v>0</v>
      </c>
      <c r="L787" s="37">
        <v>12000</v>
      </c>
      <c r="M787" s="37">
        <v>12000</v>
      </c>
      <c r="N787" s="37">
        <f t="shared" si="49"/>
        <v>0</v>
      </c>
      <c r="O787" s="39">
        <f t="shared" si="50"/>
        <v>0</v>
      </c>
      <c r="P787" s="10">
        <f t="shared" si="51"/>
        <v>0</v>
      </c>
      <c r="Q787" s="40">
        <v>0</v>
      </c>
      <c r="R787" s="10">
        <f t="shared" si="52"/>
        <v>0</v>
      </c>
    </row>
    <row r="788" spans="1:18" x14ac:dyDescent="0.2">
      <c r="A788" s="32">
        <v>776</v>
      </c>
      <c r="B788" s="56">
        <v>201020601</v>
      </c>
      <c r="C788" s="34" t="s">
        <v>356</v>
      </c>
      <c r="D788" s="35" t="s">
        <v>357</v>
      </c>
      <c r="E788" s="35" t="s">
        <v>446</v>
      </c>
      <c r="F788" s="35" t="s">
        <v>600</v>
      </c>
      <c r="G788" s="35" t="s">
        <v>1006</v>
      </c>
      <c r="H788" s="35">
        <v>0</v>
      </c>
      <c r="I788" s="57" t="s">
        <v>1065</v>
      </c>
      <c r="J788" s="37">
        <v>24000</v>
      </c>
      <c r="K788" s="38">
        <v>0</v>
      </c>
      <c r="L788" s="37">
        <v>0</v>
      </c>
      <c r="M788" s="37">
        <v>0</v>
      </c>
      <c r="N788" s="37">
        <f t="shared" si="49"/>
        <v>24000</v>
      </c>
      <c r="O788" s="39">
        <f t="shared" si="50"/>
        <v>0</v>
      </c>
      <c r="P788" s="10">
        <f t="shared" si="51"/>
        <v>24000</v>
      </c>
      <c r="Q788" s="40">
        <v>0</v>
      </c>
      <c r="R788" s="10">
        <f t="shared" si="52"/>
        <v>24000</v>
      </c>
    </row>
    <row r="789" spans="1:18" x14ac:dyDescent="0.2">
      <c r="A789" s="32">
        <v>777</v>
      </c>
      <c r="B789" s="56">
        <v>201020701</v>
      </c>
      <c r="C789" s="34" t="s">
        <v>356</v>
      </c>
      <c r="D789" s="35" t="s">
        <v>357</v>
      </c>
      <c r="E789" s="35" t="s">
        <v>446</v>
      </c>
      <c r="F789" s="35" t="s">
        <v>600</v>
      </c>
      <c r="G789" s="35" t="s">
        <v>1006</v>
      </c>
      <c r="H789" s="35">
        <v>0</v>
      </c>
      <c r="I789" s="57" t="s">
        <v>1066</v>
      </c>
      <c r="J789" s="37">
        <v>0</v>
      </c>
      <c r="K789" s="38">
        <v>0</v>
      </c>
      <c r="L789" s="37">
        <v>82065</v>
      </c>
      <c r="M789" s="37">
        <v>141846.79</v>
      </c>
      <c r="N789" s="37">
        <f t="shared" si="49"/>
        <v>0</v>
      </c>
      <c r="O789" s="39">
        <f t="shared" si="50"/>
        <v>59781.790000000008</v>
      </c>
      <c r="P789" s="10">
        <f t="shared" si="51"/>
        <v>-59781.790000000008</v>
      </c>
      <c r="Q789" s="40">
        <v>0</v>
      </c>
      <c r="R789" s="10">
        <f t="shared" si="52"/>
        <v>-59781.790000000008</v>
      </c>
    </row>
    <row r="790" spans="1:18" hidden="1" x14ac:dyDescent="0.2">
      <c r="A790" s="32">
        <v>778</v>
      </c>
      <c r="B790" s="56">
        <v>201020801</v>
      </c>
      <c r="C790" s="34" t="s">
        <v>356</v>
      </c>
      <c r="D790" s="35" t="s">
        <v>357</v>
      </c>
      <c r="E790" s="35" t="s">
        <v>363</v>
      </c>
      <c r="F790" s="35" t="s">
        <v>397</v>
      </c>
      <c r="G790" s="35" t="s">
        <v>1020</v>
      </c>
      <c r="H790" s="35">
        <v>0</v>
      </c>
      <c r="I790" s="57" t="s">
        <v>1067</v>
      </c>
      <c r="J790" s="37">
        <v>0</v>
      </c>
      <c r="K790" s="38">
        <v>31504.170000000002</v>
      </c>
      <c r="L790" s="37">
        <v>416854</v>
      </c>
      <c r="M790" s="37">
        <v>472115.85000000003</v>
      </c>
      <c r="N790" s="37">
        <f t="shared" si="49"/>
        <v>0</v>
      </c>
      <c r="O790" s="39">
        <f t="shared" si="50"/>
        <v>86766.020000000019</v>
      </c>
      <c r="P790" s="10">
        <f t="shared" si="51"/>
        <v>-86766.020000000019</v>
      </c>
      <c r="Q790" s="40">
        <v>0</v>
      </c>
      <c r="R790" s="10">
        <f t="shared" si="52"/>
        <v>-86766.020000000019</v>
      </c>
    </row>
    <row r="791" spans="1:18" hidden="1" x14ac:dyDescent="0.2">
      <c r="A791" s="32">
        <v>779</v>
      </c>
      <c r="B791" s="56">
        <v>201020901</v>
      </c>
      <c r="C791" s="34" t="s">
        <v>356</v>
      </c>
      <c r="D791" s="35" t="s">
        <v>357</v>
      </c>
      <c r="E791" s="35" t="s">
        <v>363</v>
      </c>
      <c r="F791" s="35" t="s">
        <v>397</v>
      </c>
      <c r="G791" s="35" t="s">
        <v>1020</v>
      </c>
      <c r="H791" s="35">
        <v>0</v>
      </c>
      <c r="I791" s="57" t="s">
        <v>1068</v>
      </c>
      <c r="J791" s="37">
        <v>0</v>
      </c>
      <c r="K791" s="38">
        <v>0</v>
      </c>
      <c r="L791" s="37">
        <v>25000</v>
      </c>
      <c r="M791" s="37">
        <v>33154.959999999999</v>
      </c>
      <c r="N791" s="37">
        <f t="shared" si="49"/>
        <v>0</v>
      </c>
      <c r="O791" s="39">
        <f t="shared" si="50"/>
        <v>8154.9599999999991</v>
      </c>
      <c r="P791" s="10">
        <f t="shared" si="51"/>
        <v>-8154.9599999999991</v>
      </c>
      <c r="Q791" s="40">
        <v>0</v>
      </c>
      <c r="R791" s="10">
        <f t="shared" si="52"/>
        <v>-8154.9599999999991</v>
      </c>
    </row>
    <row r="792" spans="1:18" hidden="1" x14ac:dyDescent="0.2">
      <c r="A792" s="32">
        <v>780</v>
      </c>
      <c r="B792" s="56">
        <v>201021007</v>
      </c>
      <c r="C792" s="34" t="s">
        <v>356</v>
      </c>
      <c r="D792" s="35" t="s">
        <v>357</v>
      </c>
      <c r="E792" s="35" t="s">
        <v>363</v>
      </c>
      <c r="F792" s="35" t="s">
        <v>397</v>
      </c>
      <c r="G792" s="35" t="s">
        <v>1020</v>
      </c>
      <c r="H792" s="35">
        <v>0</v>
      </c>
      <c r="I792" s="57" t="s">
        <v>1069</v>
      </c>
      <c r="J792" s="37">
        <v>0</v>
      </c>
      <c r="K792" s="38">
        <v>0</v>
      </c>
      <c r="L792" s="37">
        <v>0</v>
      </c>
      <c r="M792" s="37">
        <v>0</v>
      </c>
      <c r="N792" s="37">
        <f t="shared" si="49"/>
        <v>0</v>
      </c>
      <c r="O792" s="39">
        <f t="shared" si="50"/>
        <v>0</v>
      </c>
      <c r="P792" s="10">
        <f t="shared" si="51"/>
        <v>0</v>
      </c>
      <c r="Q792" s="40">
        <v>0</v>
      </c>
      <c r="R792" s="10">
        <f t="shared" si="52"/>
        <v>0</v>
      </c>
    </row>
    <row r="793" spans="1:18" hidden="1" x14ac:dyDescent="0.2">
      <c r="A793" s="32">
        <v>781</v>
      </c>
      <c r="B793" s="56">
        <v>201021107</v>
      </c>
      <c r="C793" s="34" t="s">
        <v>356</v>
      </c>
      <c r="D793" s="35" t="s">
        <v>357</v>
      </c>
      <c r="E793" s="35" t="s">
        <v>363</v>
      </c>
      <c r="F793" s="35" t="s">
        <v>397</v>
      </c>
      <c r="G793" s="35" t="s">
        <v>1020</v>
      </c>
      <c r="H793" s="35">
        <v>0</v>
      </c>
      <c r="I793" s="57" t="s">
        <v>1070</v>
      </c>
      <c r="J793" s="37">
        <v>0</v>
      </c>
      <c r="K793" s="38">
        <v>0</v>
      </c>
      <c r="L793" s="37">
        <v>129000</v>
      </c>
      <c r="M793" s="37">
        <v>131388.65</v>
      </c>
      <c r="N793" s="37">
        <f t="shared" si="49"/>
        <v>0</v>
      </c>
      <c r="O793" s="39">
        <f t="shared" si="50"/>
        <v>2388.6499999999942</v>
      </c>
      <c r="P793" s="10">
        <f t="shared" si="51"/>
        <v>-2388.6499999999942</v>
      </c>
      <c r="Q793" s="40">
        <v>0</v>
      </c>
      <c r="R793" s="10">
        <f t="shared" si="52"/>
        <v>-2388.6499999999942</v>
      </c>
    </row>
    <row r="794" spans="1:18" hidden="1" x14ac:dyDescent="0.2">
      <c r="A794" s="32">
        <v>782</v>
      </c>
      <c r="B794" s="56">
        <v>201021301</v>
      </c>
      <c r="C794" s="34" t="s">
        <v>356</v>
      </c>
      <c r="D794" s="35" t="s">
        <v>357</v>
      </c>
      <c r="E794" s="35" t="s">
        <v>363</v>
      </c>
      <c r="F794" s="35" t="s">
        <v>397</v>
      </c>
      <c r="G794" s="35" t="s">
        <v>1020</v>
      </c>
      <c r="H794" s="35">
        <v>0</v>
      </c>
      <c r="I794" s="57" t="s">
        <v>1071</v>
      </c>
      <c r="J794" s="37">
        <v>0</v>
      </c>
      <c r="K794" s="38">
        <v>43031.94</v>
      </c>
      <c r="L794" s="37">
        <v>63995</v>
      </c>
      <c r="M794" s="37">
        <v>28379.73</v>
      </c>
      <c r="N794" s="37">
        <f t="shared" si="49"/>
        <v>0</v>
      </c>
      <c r="O794" s="39">
        <f t="shared" si="50"/>
        <v>7416.6699999999983</v>
      </c>
      <c r="P794" s="10">
        <f t="shared" si="51"/>
        <v>-7416.6699999999983</v>
      </c>
      <c r="Q794" s="40">
        <v>0</v>
      </c>
      <c r="R794" s="10">
        <f t="shared" si="52"/>
        <v>-7416.6699999999983</v>
      </c>
    </row>
    <row r="795" spans="1:18" hidden="1" x14ac:dyDescent="0.2">
      <c r="A795" s="32">
        <v>783</v>
      </c>
      <c r="B795" s="56">
        <v>201021501</v>
      </c>
      <c r="C795" s="34" t="s">
        <v>356</v>
      </c>
      <c r="D795" s="35" t="s">
        <v>357</v>
      </c>
      <c r="E795" s="35" t="s">
        <v>363</v>
      </c>
      <c r="F795" s="35" t="s">
        <v>397</v>
      </c>
      <c r="G795" s="35" t="s">
        <v>1020</v>
      </c>
      <c r="H795" s="35">
        <v>0</v>
      </c>
      <c r="I795" s="57" t="s">
        <v>1072</v>
      </c>
      <c r="J795" s="37">
        <v>0</v>
      </c>
      <c r="K795" s="38">
        <v>330.03000000000003</v>
      </c>
      <c r="L795" s="37">
        <v>63000</v>
      </c>
      <c r="M795" s="37">
        <v>62896.15</v>
      </c>
      <c r="N795" s="37">
        <f t="shared" si="49"/>
        <v>0</v>
      </c>
      <c r="O795" s="39">
        <f t="shared" si="50"/>
        <v>226.18000000000029</v>
      </c>
      <c r="P795" s="10">
        <f t="shared" si="51"/>
        <v>-226.18000000000029</v>
      </c>
      <c r="Q795" s="40">
        <v>0</v>
      </c>
      <c r="R795" s="10">
        <f t="shared" si="52"/>
        <v>-226.18000000000029</v>
      </c>
    </row>
    <row r="796" spans="1:18" hidden="1" x14ac:dyDescent="0.2">
      <c r="A796" s="32">
        <v>784</v>
      </c>
      <c r="B796" s="56">
        <v>201021601</v>
      </c>
      <c r="C796" s="34" t="s">
        <v>356</v>
      </c>
      <c r="D796" s="35" t="s">
        <v>357</v>
      </c>
      <c r="E796" s="35" t="s">
        <v>363</v>
      </c>
      <c r="F796" s="35" t="s">
        <v>397</v>
      </c>
      <c r="G796" s="35" t="s">
        <v>1020</v>
      </c>
      <c r="H796" s="35">
        <v>0</v>
      </c>
      <c r="I796" s="57" t="s">
        <v>1073</v>
      </c>
      <c r="J796" s="37">
        <v>0</v>
      </c>
      <c r="K796" s="38">
        <v>38322.230000000003</v>
      </c>
      <c r="L796" s="37">
        <v>200772</v>
      </c>
      <c r="M796" s="37">
        <v>176530.12</v>
      </c>
      <c r="N796" s="37">
        <f t="shared" si="49"/>
        <v>0</v>
      </c>
      <c r="O796" s="39">
        <f t="shared" si="50"/>
        <v>14080.350000000006</v>
      </c>
      <c r="P796" s="10">
        <f t="shared" si="51"/>
        <v>-14080.350000000006</v>
      </c>
      <c r="Q796" s="40">
        <v>0</v>
      </c>
      <c r="R796" s="10">
        <f t="shared" si="52"/>
        <v>-14080.350000000006</v>
      </c>
    </row>
    <row r="797" spans="1:18" hidden="1" x14ac:dyDescent="0.2">
      <c r="A797" s="32">
        <v>785</v>
      </c>
      <c r="B797" s="56">
        <v>201021801</v>
      </c>
      <c r="C797" s="34" t="s">
        <v>356</v>
      </c>
      <c r="D797" s="35" t="s">
        <v>357</v>
      </c>
      <c r="E797" s="35" t="s">
        <v>363</v>
      </c>
      <c r="F797" s="35" t="s">
        <v>397</v>
      </c>
      <c r="G797" s="35" t="s">
        <v>1020</v>
      </c>
      <c r="H797" s="35">
        <v>0</v>
      </c>
      <c r="I797" s="57" t="s">
        <v>1074</v>
      </c>
      <c r="J797" s="37">
        <v>0</v>
      </c>
      <c r="K797" s="38">
        <v>297188.91000000003</v>
      </c>
      <c r="L797" s="37">
        <v>90000</v>
      </c>
      <c r="M797" s="37">
        <v>141392.5</v>
      </c>
      <c r="N797" s="37">
        <f t="shared" si="49"/>
        <v>0</v>
      </c>
      <c r="O797" s="39">
        <f t="shared" si="50"/>
        <v>348581.41000000003</v>
      </c>
      <c r="P797" s="10">
        <f t="shared" si="51"/>
        <v>-348581.41000000003</v>
      </c>
      <c r="Q797" s="40">
        <v>0</v>
      </c>
      <c r="R797" s="10">
        <f t="shared" si="52"/>
        <v>-348581.41000000003</v>
      </c>
    </row>
    <row r="798" spans="1:18" hidden="1" x14ac:dyDescent="0.2">
      <c r="A798" s="32">
        <v>786</v>
      </c>
      <c r="B798" s="56">
        <v>201022002</v>
      </c>
      <c r="C798" s="34" t="s">
        <v>356</v>
      </c>
      <c r="D798" s="35" t="s">
        <v>357</v>
      </c>
      <c r="E798" s="35" t="s">
        <v>363</v>
      </c>
      <c r="F798" s="35" t="s">
        <v>397</v>
      </c>
      <c r="G798" s="35" t="s">
        <v>1020</v>
      </c>
      <c r="H798" s="35">
        <v>0</v>
      </c>
      <c r="I798" s="57" t="s">
        <v>1075</v>
      </c>
      <c r="J798" s="37">
        <v>0</v>
      </c>
      <c r="K798" s="38">
        <v>2489.39</v>
      </c>
      <c r="L798" s="37">
        <v>276613</v>
      </c>
      <c r="M798" s="37">
        <v>390348</v>
      </c>
      <c r="N798" s="37">
        <f t="shared" si="49"/>
        <v>0</v>
      </c>
      <c r="O798" s="39">
        <f t="shared" si="50"/>
        <v>116224.39000000001</v>
      </c>
      <c r="P798" s="10">
        <f t="shared" si="51"/>
        <v>-116224.39000000001</v>
      </c>
      <c r="Q798" s="40">
        <v>0</v>
      </c>
      <c r="R798" s="10">
        <f t="shared" si="52"/>
        <v>-116224.39000000001</v>
      </c>
    </row>
    <row r="799" spans="1:18" hidden="1" x14ac:dyDescent="0.2">
      <c r="A799" s="32">
        <v>787</v>
      </c>
      <c r="B799" s="56">
        <v>201022101</v>
      </c>
      <c r="C799" s="34" t="s">
        <v>356</v>
      </c>
      <c r="D799" s="35" t="s">
        <v>357</v>
      </c>
      <c r="E799" s="35" t="s">
        <v>363</v>
      </c>
      <c r="F799" s="35" t="s">
        <v>397</v>
      </c>
      <c r="G799" s="35" t="s">
        <v>1020</v>
      </c>
      <c r="H799" s="35">
        <v>0</v>
      </c>
      <c r="I799" s="57" t="s">
        <v>1076</v>
      </c>
      <c r="J799" s="37">
        <v>0</v>
      </c>
      <c r="K799" s="38">
        <v>0</v>
      </c>
      <c r="L799" s="37">
        <v>0</v>
      </c>
      <c r="M799" s="37">
        <v>0</v>
      </c>
      <c r="N799" s="37">
        <f t="shared" si="49"/>
        <v>0</v>
      </c>
      <c r="O799" s="39">
        <f t="shared" si="50"/>
        <v>0</v>
      </c>
      <c r="P799" s="10">
        <f t="shared" si="51"/>
        <v>0</v>
      </c>
      <c r="Q799" s="40">
        <v>0</v>
      </c>
      <c r="R799" s="10">
        <f t="shared" si="52"/>
        <v>0</v>
      </c>
    </row>
    <row r="800" spans="1:18" hidden="1" x14ac:dyDescent="0.2">
      <c r="A800" s="32">
        <v>788</v>
      </c>
      <c r="B800" s="56">
        <v>201022402</v>
      </c>
      <c r="C800" s="34" t="s">
        <v>356</v>
      </c>
      <c r="D800" s="35" t="s">
        <v>357</v>
      </c>
      <c r="E800" s="35" t="s">
        <v>363</v>
      </c>
      <c r="F800" s="35" t="s">
        <v>397</v>
      </c>
      <c r="G800" s="35" t="s">
        <v>1020</v>
      </c>
      <c r="H800" s="35">
        <v>0</v>
      </c>
      <c r="I800" s="57" t="s">
        <v>1077</v>
      </c>
      <c r="J800" s="37">
        <v>0</v>
      </c>
      <c r="K800" s="38">
        <v>0</v>
      </c>
      <c r="L800" s="37">
        <v>0</v>
      </c>
      <c r="M800" s="37">
        <v>0</v>
      </c>
      <c r="N800" s="37">
        <f t="shared" si="49"/>
        <v>0</v>
      </c>
      <c r="O800" s="39">
        <f t="shared" si="50"/>
        <v>0</v>
      </c>
      <c r="P800" s="10">
        <f t="shared" si="51"/>
        <v>0</v>
      </c>
      <c r="Q800" s="40">
        <v>0</v>
      </c>
      <c r="R800" s="10">
        <f t="shared" si="52"/>
        <v>0</v>
      </c>
    </row>
    <row r="801" spans="1:18" hidden="1" x14ac:dyDescent="0.2">
      <c r="A801" s="32">
        <v>789</v>
      </c>
      <c r="B801" s="56">
        <v>201022503</v>
      </c>
      <c r="C801" s="34" t="s">
        <v>356</v>
      </c>
      <c r="D801" s="35" t="s">
        <v>357</v>
      </c>
      <c r="E801" s="35" t="s">
        <v>363</v>
      </c>
      <c r="F801" s="35" t="s">
        <v>397</v>
      </c>
      <c r="G801" s="35" t="s">
        <v>1020</v>
      </c>
      <c r="H801" s="35">
        <v>0</v>
      </c>
      <c r="I801" s="57" t="s">
        <v>1078</v>
      </c>
      <c r="J801" s="37">
        <v>0</v>
      </c>
      <c r="K801" s="38">
        <v>19821.420000000002</v>
      </c>
      <c r="L801" s="37">
        <v>302032.60000000003</v>
      </c>
      <c r="M801" s="37">
        <v>347048.79</v>
      </c>
      <c r="N801" s="37">
        <f t="shared" si="49"/>
        <v>0</v>
      </c>
      <c r="O801" s="39">
        <f t="shared" si="50"/>
        <v>64837.609999999928</v>
      </c>
      <c r="P801" s="10">
        <f t="shared" si="51"/>
        <v>-64837.609999999928</v>
      </c>
      <c r="Q801" s="40">
        <v>0</v>
      </c>
      <c r="R801" s="10">
        <f t="shared" si="52"/>
        <v>-64837.609999999928</v>
      </c>
    </row>
    <row r="802" spans="1:18" hidden="1" x14ac:dyDescent="0.2">
      <c r="A802" s="32">
        <v>790</v>
      </c>
      <c r="B802" s="56">
        <v>201022505</v>
      </c>
      <c r="C802" s="34" t="s">
        <v>356</v>
      </c>
      <c r="D802" s="35" t="s">
        <v>357</v>
      </c>
      <c r="E802" s="35" t="s">
        <v>363</v>
      </c>
      <c r="F802" s="35" t="s">
        <v>397</v>
      </c>
      <c r="G802" s="35" t="s">
        <v>1020</v>
      </c>
      <c r="H802" s="35">
        <v>0</v>
      </c>
      <c r="I802" s="57" t="s">
        <v>1079</v>
      </c>
      <c r="J802" s="37">
        <v>0</v>
      </c>
      <c r="K802" s="38">
        <v>0</v>
      </c>
      <c r="L802" s="37">
        <v>0</v>
      </c>
      <c r="M802" s="37">
        <v>0</v>
      </c>
      <c r="N802" s="37">
        <f t="shared" si="49"/>
        <v>0</v>
      </c>
      <c r="O802" s="39">
        <f t="shared" si="50"/>
        <v>0</v>
      </c>
      <c r="P802" s="10">
        <f t="shared" si="51"/>
        <v>0</v>
      </c>
      <c r="Q802" s="40">
        <v>0</v>
      </c>
      <c r="R802" s="10">
        <f t="shared" si="52"/>
        <v>0</v>
      </c>
    </row>
    <row r="803" spans="1:18" hidden="1" x14ac:dyDescent="0.2">
      <c r="A803" s="32">
        <v>791</v>
      </c>
      <c r="B803" s="56">
        <v>201023601</v>
      </c>
      <c r="C803" s="34" t="s">
        <v>356</v>
      </c>
      <c r="D803" s="35" t="s">
        <v>357</v>
      </c>
      <c r="E803" s="35" t="s">
        <v>363</v>
      </c>
      <c r="F803" s="35" t="s">
        <v>397</v>
      </c>
      <c r="G803" s="35" t="s">
        <v>1020</v>
      </c>
      <c r="H803" s="35">
        <v>0</v>
      </c>
      <c r="I803" s="57" t="s">
        <v>1080</v>
      </c>
      <c r="J803" s="37">
        <v>0</v>
      </c>
      <c r="K803" s="38">
        <v>0</v>
      </c>
      <c r="L803" s="37">
        <v>0</v>
      </c>
      <c r="M803" s="37">
        <v>0</v>
      </c>
      <c r="N803" s="37">
        <f t="shared" si="49"/>
        <v>0</v>
      </c>
      <c r="O803" s="39">
        <f t="shared" si="50"/>
        <v>0</v>
      </c>
      <c r="P803" s="10">
        <f t="shared" si="51"/>
        <v>0</v>
      </c>
      <c r="Q803" s="40">
        <v>0</v>
      </c>
      <c r="R803" s="10">
        <f t="shared" si="52"/>
        <v>0</v>
      </c>
    </row>
    <row r="804" spans="1:18" hidden="1" x14ac:dyDescent="0.2">
      <c r="A804" s="32">
        <v>792</v>
      </c>
      <c r="B804" s="56">
        <v>201023603</v>
      </c>
      <c r="C804" s="34" t="s">
        <v>356</v>
      </c>
      <c r="D804" s="35" t="s">
        <v>357</v>
      </c>
      <c r="E804" s="35" t="s">
        <v>363</v>
      </c>
      <c r="F804" s="35" t="s">
        <v>397</v>
      </c>
      <c r="G804" s="35" t="s">
        <v>1020</v>
      </c>
      <c r="H804" s="35">
        <v>0</v>
      </c>
      <c r="I804" s="57" t="s">
        <v>1081</v>
      </c>
      <c r="J804" s="37">
        <v>0</v>
      </c>
      <c r="K804" s="38">
        <v>0</v>
      </c>
      <c r="L804" s="37">
        <v>0</v>
      </c>
      <c r="M804" s="37">
        <v>0</v>
      </c>
      <c r="N804" s="37">
        <f t="shared" si="49"/>
        <v>0</v>
      </c>
      <c r="O804" s="39">
        <f t="shared" si="50"/>
        <v>0</v>
      </c>
      <c r="P804" s="10">
        <f t="shared" si="51"/>
        <v>0</v>
      </c>
      <c r="Q804" s="40">
        <v>0</v>
      </c>
      <c r="R804" s="10">
        <f t="shared" si="52"/>
        <v>0</v>
      </c>
    </row>
    <row r="805" spans="1:18" hidden="1" x14ac:dyDescent="0.2">
      <c r="A805" s="32">
        <v>793</v>
      </c>
      <c r="B805" s="56">
        <v>201023607</v>
      </c>
      <c r="C805" s="34" t="s">
        <v>356</v>
      </c>
      <c r="D805" s="35" t="s">
        <v>357</v>
      </c>
      <c r="E805" s="35" t="s">
        <v>363</v>
      </c>
      <c r="F805" s="35" t="s">
        <v>397</v>
      </c>
      <c r="G805" s="35" t="s">
        <v>1020</v>
      </c>
      <c r="H805" s="35">
        <v>0</v>
      </c>
      <c r="I805" s="57" t="s">
        <v>1082</v>
      </c>
      <c r="J805" s="37">
        <v>0</v>
      </c>
      <c r="K805" s="38">
        <v>0</v>
      </c>
      <c r="L805" s="37">
        <v>0</v>
      </c>
      <c r="M805" s="37">
        <v>0</v>
      </c>
      <c r="N805" s="37">
        <f t="shared" si="49"/>
        <v>0</v>
      </c>
      <c r="O805" s="39">
        <f t="shared" si="50"/>
        <v>0</v>
      </c>
      <c r="P805" s="10">
        <f t="shared" si="51"/>
        <v>0</v>
      </c>
      <c r="Q805" s="40">
        <v>0</v>
      </c>
      <c r="R805" s="10">
        <f t="shared" si="52"/>
        <v>0</v>
      </c>
    </row>
    <row r="806" spans="1:18" hidden="1" x14ac:dyDescent="0.2">
      <c r="A806" s="32">
        <v>794</v>
      </c>
      <c r="B806" s="56">
        <v>201023608</v>
      </c>
      <c r="C806" s="34" t="s">
        <v>356</v>
      </c>
      <c r="D806" s="35" t="s">
        <v>357</v>
      </c>
      <c r="E806" s="35" t="s">
        <v>363</v>
      </c>
      <c r="F806" s="35" t="s">
        <v>397</v>
      </c>
      <c r="G806" s="35" t="s">
        <v>1020</v>
      </c>
      <c r="H806" s="35">
        <v>0</v>
      </c>
      <c r="I806" s="57" t="s">
        <v>1083</v>
      </c>
      <c r="J806" s="37">
        <v>0</v>
      </c>
      <c r="K806" s="38">
        <v>1056671.29</v>
      </c>
      <c r="L806" s="37">
        <v>1944074.5982499998</v>
      </c>
      <c r="M806" s="37">
        <v>1571207.49</v>
      </c>
      <c r="N806" s="37">
        <f t="shared" si="49"/>
        <v>0</v>
      </c>
      <c r="O806" s="39">
        <f t="shared" si="50"/>
        <v>683804.18175000045</v>
      </c>
      <c r="P806" s="10">
        <f t="shared" si="51"/>
        <v>-683804.18175000045</v>
      </c>
      <c r="Q806" s="40">
        <v>0</v>
      </c>
      <c r="R806" s="10">
        <f t="shared" si="52"/>
        <v>-683804.18175000045</v>
      </c>
    </row>
    <row r="807" spans="1:18" hidden="1" x14ac:dyDescent="0.2">
      <c r="A807" s="32">
        <v>795</v>
      </c>
      <c r="B807" s="56">
        <v>201023609</v>
      </c>
      <c r="C807" s="34" t="s">
        <v>356</v>
      </c>
      <c r="D807" s="35" t="s">
        <v>357</v>
      </c>
      <c r="E807" s="35" t="s">
        <v>363</v>
      </c>
      <c r="F807" s="35" t="s">
        <v>397</v>
      </c>
      <c r="G807" s="35" t="s">
        <v>1020</v>
      </c>
      <c r="H807" s="35">
        <v>0</v>
      </c>
      <c r="I807" s="57" t="s">
        <v>1084</v>
      </c>
      <c r="J807" s="37">
        <v>0</v>
      </c>
      <c r="K807" s="38">
        <v>0</v>
      </c>
      <c r="L807" s="37">
        <v>0</v>
      </c>
      <c r="M807" s="37">
        <v>0</v>
      </c>
      <c r="N807" s="37">
        <f t="shared" si="49"/>
        <v>0</v>
      </c>
      <c r="O807" s="39">
        <f t="shared" si="50"/>
        <v>0</v>
      </c>
      <c r="P807" s="10">
        <f t="shared" si="51"/>
        <v>0</v>
      </c>
      <c r="Q807" s="40">
        <v>0</v>
      </c>
      <c r="R807" s="10">
        <f t="shared" si="52"/>
        <v>0</v>
      </c>
    </row>
    <row r="808" spans="1:18" hidden="1" x14ac:dyDescent="0.2">
      <c r="A808" s="32">
        <v>796</v>
      </c>
      <c r="B808" s="56">
        <v>201023901</v>
      </c>
      <c r="C808" s="34" t="s">
        <v>356</v>
      </c>
      <c r="D808" s="35" t="s">
        <v>357</v>
      </c>
      <c r="E808" s="35" t="s">
        <v>363</v>
      </c>
      <c r="F808" s="35" t="s">
        <v>397</v>
      </c>
      <c r="G808" s="35" t="s">
        <v>1020</v>
      </c>
      <c r="H808" s="35">
        <v>0</v>
      </c>
      <c r="I808" s="57" t="s">
        <v>1085</v>
      </c>
      <c r="J808" s="37">
        <v>0</v>
      </c>
      <c r="K808" s="38">
        <v>0</v>
      </c>
      <c r="L808" s="37">
        <v>0</v>
      </c>
      <c r="M808" s="37">
        <v>0</v>
      </c>
      <c r="N808" s="37">
        <f t="shared" si="49"/>
        <v>0</v>
      </c>
      <c r="O808" s="39">
        <f t="shared" si="50"/>
        <v>0</v>
      </c>
      <c r="P808" s="10">
        <f t="shared" si="51"/>
        <v>0</v>
      </c>
      <c r="Q808" s="40">
        <v>0</v>
      </c>
      <c r="R808" s="10">
        <f t="shared" si="52"/>
        <v>0</v>
      </c>
    </row>
    <row r="809" spans="1:18" hidden="1" x14ac:dyDescent="0.2">
      <c r="A809" s="32">
        <v>797</v>
      </c>
      <c r="B809" s="56">
        <v>201024301</v>
      </c>
      <c r="C809" s="34" t="s">
        <v>356</v>
      </c>
      <c r="D809" s="35" t="s">
        <v>357</v>
      </c>
      <c r="E809" s="35" t="s">
        <v>363</v>
      </c>
      <c r="F809" s="35" t="s">
        <v>397</v>
      </c>
      <c r="G809" s="35" t="s">
        <v>1020</v>
      </c>
      <c r="H809" s="35">
        <v>0</v>
      </c>
      <c r="I809" s="57" t="s">
        <v>1086</v>
      </c>
      <c r="J809" s="37">
        <v>0</v>
      </c>
      <c r="K809" s="38">
        <v>0</v>
      </c>
      <c r="L809" s="37">
        <v>0</v>
      </c>
      <c r="M809" s="37">
        <v>0</v>
      </c>
      <c r="N809" s="37">
        <f t="shared" si="49"/>
        <v>0</v>
      </c>
      <c r="O809" s="39">
        <f t="shared" si="50"/>
        <v>0</v>
      </c>
      <c r="P809" s="10">
        <f t="shared" si="51"/>
        <v>0</v>
      </c>
      <c r="Q809" s="40">
        <v>0</v>
      </c>
      <c r="R809" s="10">
        <f t="shared" si="52"/>
        <v>0</v>
      </c>
    </row>
    <row r="810" spans="1:18" hidden="1" x14ac:dyDescent="0.2">
      <c r="A810" s="32">
        <v>798</v>
      </c>
      <c r="B810" s="56">
        <v>201024302</v>
      </c>
      <c r="C810" s="34" t="s">
        <v>356</v>
      </c>
      <c r="D810" s="35" t="s">
        <v>357</v>
      </c>
      <c r="E810" s="35" t="s">
        <v>363</v>
      </c>
      <c r="F810" s="35" t="s">
        <v>397</v>
      </c>
      <c r="G810" s="35" t="s">
        <v>1020</v>
      </c>
      <c r="H810" s="35">
        <v>0</v>
      </c>
      <c r="I810" s="57" t="s">
        <v>1087</v>
      </c>
      <c r="J810" s="37">
        <v>0</v>
      </c>
      <c r="K810" s="38">
        <v>328975.78000000003</v>
      </c>
      <c r="L810" s="37">
        <v>1217419.4000000001</v>
      </c>
      <c r="M810" s="37">
        <v>1280258.6200000001</v>
      </c>
      <c r="N810" s="37">
        <f t="shared" si="49"/>
        <v>0</v>
      </c>
      <c r="O810" s="39">
        <f t="shared" si="50"/>
        <v>391815</v>
      </c>
      <c r="P810" s="10">
        <f t="shared" si="51"/>
        <v>-391815</v>
      </c>
      <c r="Q810" s="40">
        <v>0</v>
      </c>
      <c r="R810" s="10">
        <f t="shared" si="52"/>
        <v>-391815</v>
      </c>
    </row>
    <row r="811" spans="1:18" hidden="1" x14ac:dyDescent="0.2">
      <c r="A811" s="32">
        <v>799</v>
      </c>
      <c r="B811" s="56">
        <v>201024306</v>
      </c>
      <c r="C811" s="34" t="s">
        <v>356</v>
      </c>
      <c r="D811" s="35" t="s">
        <v>357</v>
      </c>
      <c r="E811" s="35" t="s">
        <v>363</v>
      </c>
      <c r="F811" s="35" t="s">
        <v>397</v>
      </c>
      <c r="G811" s="35" t="s">
        <v>1020</v>
      </c>
      <c r="H811" s="35">
        <v>0</v>
      </c>
      <c r="I811" s="57" t="s">
        <v>1088</v>
      </c>
      <c r="J811" s="37">
        <v>0</v>
      </c>
      <c r="K811" s="38">
        <v>0</v>
      </c>
      <c r="L811" s="37">
        <v>0</v>
      </c>
      <c r="M811" s="37">
        <v>0</v>
      </c>
      <c r="N811" s="37">
        <f t="shared" si="49"/>
        <v>0</v>
      </c>
      <c r="O811" s="39">
        <f t="shared" si="50"/>
        <v>0</v>
      </c>
      <c r="P811" s="10">
        <f t="shared" si="51"/>
        <v>0</v>
      </c>
      <c r="Q811" s="40">
        <v>0</v>
      </c>
      <c r="R811" s="10">
        <f t="shared" si="52"/>
        <v>0</v>
      </c>
    </row>
    <row r="812" spans="1:18" hidden="1" x14ac:dyDescent="0.2">
      <c r="A812" s="32">
        <v>800</v>
      </c>
      <c r="B812" s="56">
        <v>201024307</v>
      </c>
      <c r="C812" s="34" t="s">
        <v>356</v>
      </c>
      <c r="D812" s="35" t="s">
        <v>357</v>
      </c>
      <c r="E812" s="35" t="s">
        <v>363</v>
      </c>
      <c r="F812" s="35" t="s">
        <v>397</v>
      </c>
      <c r="G812" s="35" t="s">
        <v>1020</v>
      </c>
      <c r="H812" s="35">
        <v>0</v>
      </c>
      <c r="I812" s="57" t="s">
        <v>1089</v>
      </c>
      <c r="J812" s="37">
        <v>0</v>
      </c>
      <c r="K812" s="38">
        <v>0</v>
      </c>
      <c r="L812" s="37">
        <v>0</v>
      </c>
      <c r="M812" s="37">
        <v>0</v>
      </c>
      <c r="N812" s="37">
        <f t="shared" si="49"/>
        <v>0</v>
      </c>
      <c r="O812" s="39">
        <f t="shared" si="50"/>
        <v>0</v>
      </c>
      <c r="P812" s="10">
        <f t="shared" si="51"/>
        <v>0</v>
      </c>
      <c r="Q812" s="40">
        <v>0</v>
      </c>
      <c r="R812" s="10">
        <f t="shared" si="52"/>
        <v>0</v>
      </c>
    </row>
    <row r="813" spans="1:18" hidden="1" x14ac:dyDescent="0.2">
      <c r="A813" s="32">
        <v>801</v>
      </c>
      <c r="B813" s="56">
        <v>201024308</v>
      </c>
      <c r="C813" s="34" t="s">
        <v>356</v>
      </c>
      <c r="D813" s="35" t="s">
        <v>357</v>
      </c>
      <c r="E813" s="35" t="s">
        <v>363</v>
      </c>
      <c r="F813" s="35" t="s">
        <v>397</v>
      </c>
      <c r="G813" s="35" t="s">
        <v>1020</v>
      </c>
      <c r="H813" s="35">
        <v>0</v>
      </c>
      <c r="I813" s="57" t="s">
        <v>1090</v>
      </c>
      <c r="J813" s="37">
        <v>0</v>
      </c>
      <c r="K813" s="38">
        <v>0</v>
      </c>
      <c r="L813" s="37">
        <v>0</v>
      </c>
      <c r="M813" s="37">
        <v>0</v>
      </c>
      <c r="N813" s="37">
        <f t="shared" si="49"/>
        <v>0</v>
      </c>
      <c r="O813" s="39">
        <f t="shared" si="50"/>
        <v>0</v>
      </c>
      <c r="P813" s="10">
        <f t="shared" si="51"/>
        <v>0</v>
      </c>
      <c r="Q813" s="40">
        <v>0</v>
      </c>
      <c r="R813" s="10">
        <f t="shared" si="52"/>
        <v>0</v>
      </c>
    </row>
    <row r="814" spans="1:18" hidden="1" x14ac:dyDescent="0.2">
      <c r="A814" s="32">
        <v>802</v>
      </c>
      <c r="B814" s="56">
        <v>201024310</v>
      </c>
      <c r="C814" s="34" t="s">
        <v>356</v>
      </c>
      <c r="D814" s="35" t="s">
        <v>357</v>
      </c>
      <c r="E814" s="35" t="s">
        <v>363</v>
      </c>
      <c r="F814" s="35" t="s">
        <v>397</v>
      </c>
      <c r="G814" s="35" t="s">
        <v>1020</v>
      </c>
      <c r="H814" s="35">
        <v>0</v>
      </c>
      <c r="I814" s="57" t="s">
        <v>1091</v>
      </c>
      <c r="J814" s="37">
        <v>0</v>
      </c>
      <c r="K814" s="38">
        <v>0</v>
      </c>
      <c r="L814" s="37">
        <v>0</v>
      </c>
      <c r="M814" s="37">
        <v>0</v>
      </c>
      <c r="N814" s="37">
        <f t="shared" si="49"/>
        <v>0</v>
      </c>
      <c r="O814" s="39">
        <f t="shared" si="50"/>
        <v>0</v>
      </c>
      <c r="P814" s="10">
        <f t="shared" si="51"/>
        <v>0</v>
      </c>
      <c r="Q814" s="40">
        <v>0</v>
      </c>
      <c r="R814" s="10">
        <f t="shared" si="52"/>
        <v>0</v>
      </c>
    </row>
    <row r="815" spans="1:18" hidden="1" x14ac:dyDescent="0.2">
      <c r="A815" s="32">
        <v>803</v>
      </c>
      <c r="B815" s="56">
        <v>201024506</v>
      </c>
      <c r="C815" s="34" t="s">
        <v>356</v>
      </c>
      <c r="D815" s="35" t="s">
        <v>357</v>
      </c>
      <c r="E815" s="35" t="s">
        <v>363</v>
      </c>
      <c r="F815" s="35" t="s">
        <v>397</v>
      </c>
      <c r="G815" s="35" t="s">
        <v>1020</v>
      </c>
      <c r="H815" s="35">
        <v>0</v>
      </c>
      <c r="I815" s="57" t="s">
        <v>1092</v>
      </c>
      <c r="J815" s="37">
        <v>0</v>
      </c>
      <c r="K815" s="38">
        <v>0</v>
      </c>
      <c r="L815" s="37">
        <v>0</v>
      </c>
      <c r="M815" s="37">
        <v>0</v>
      </c>
      <c r="N815" s="37">
        <f t="shared" si="49"/>
        <v>0</v>
      </c>
      <c r="O815" s="39">
        <f t="shared" si="50"/>
        <v>0</v>
      </c>
      <c r="P815" s="10">
        <f t="shared" si="51"/>
        <v>0</v>
      </c>
      <c r="Q815" s="40">
        <v>0</v>
      </c>
      <c r="R815" s="10">
        <f t="shared" si="52"/>
        <v>0</v>
      </c>
    </row>
    <row r="816" spans="1:18" hidden="1" x14ac:dyDescent="0.2">
      <c r="A816" s="32">
        <v>804</v>
      </c>
      <c r="B816" s="56">
        <v>201024507</v>
      </c>
      <c r="C816" s="34" t="s">
        <v>356</v>
      </c>
      <c r="D816" s="35" t="s">
        <v>357</v>
      </c>
      <c r="E816" s="35" t="s">
        <v>363</v>
      </c>
      <c r="F816" s="35" t="s">
        <v>397</v>
      </c>
      <c r="G816" s="35" t="s">
        <v>1020</v>
      </c>
      <c r="H816" s="35">
        <v>0</v>
      </c>
      <c r="I816" s="57" t="s">
        <v>1093</v>
      </c>
      <c r="J816" s="37">
        <v>0</v>
      </c>
      <c r="K816" s="38">
        <v>0</v>
      </c>
      <c r="L816" s="37">
        <v>0</v>
      </c>
      <c r="M816" s="37">
        <v>0</v>
      </c>
      <c r="N816" s="37">
        <f t="shared" si="49"/>
        <v>0</v>
      </c>
      <c r="O816" s="39">
        <f t="shared" si="50"/>
        <v>0</v>
      </c>
      <c r="P816" s="10">
        <f t="shared" si="51"/>
        <v>0</v>
      </c>
      <c r="Q816" s="40">
        <v>0</v>
      </c>
      <c r="R816" s="10">
        <f t="shared" si="52"/>
        <v>0</v>
      </c>
    </row>
    <row r="817" spans="1:18" hidden="1" x14ac:dyDescent="0.2">
      <c r="A817" s="32">
        <v>805</v>
      </c>
      <c r="B817" s="56">
        <v>201024510</v>
      </c>
      <c r="C817" s="34" t="s">
        <v>356</v>
      </c>
      <c r="D817" s="35" t="s">
        <v>357</v>
      </c>
      <c r="E817" s="35" t="s">
        <v>363</v>
      </c>
      <c r="F817" s="35" t="s">
        <v>397</v>
      </c>
      <c r="G817" s="35" t="s">
        <v>1020</v>
      </c>
      <c r="H817" s="35">
        <v>0</v>
      </c>
      <c r="I817" s="57" t="s">
        <v>1094</v>
      </c>
      <c r="J817" s="37">
        <v>0</v>
      </c>
      <c r="K817" s="38">
        <v>0</v>
      </c>
      <c r="L817" s="37">
        <v>0</v>
      </c>
      <c r="M817" s="37">
        <v>0</v>
      </c>
      <c r="N817" s="37">
        <f t="shared" si="49"/>
        <v>0</v>
      </c>
      <c r="O817" s="39">
        <f t="shared" si="50"/>
        <v>0</v>
      </c>
      <c r="P817" s="10">
        <f t="shared" si="51"/>
        <v>0</v>
      </c>
      <c r="Q817" s="40">
        <v>0</v>
      </c>
      <c r="R817" s="10">
        <f t="shared" si="52"/>
        <v>0</v>
      </c>
    </row>
    <row r="818" spans="1:18" hidden="1" x14ac:dyDescent="0.2">
      <c r="A818" s="32">
        <v>806</v>
      </c>
      <c r="B818" s="56">
        <v>201024701</v>
      </c>
      <c r="C818" s="34" t="s">
        <v>356</v>
      </c>
      <c r="D818" s="35" t="s">
        <v>357</v>
      </c>
      <c r="E818" s="35" t="s">
        <v>363</v>
      </c>
      <c r="F818" s="35" t="s">
        <v>397</v>
      </c>
      <c r="G818" s="35" t="s">
        <v>1020</v>
      </c>
      <c r="H818" s="35">
        <v>0</v>
      </c>
      <c r="I818" s="57" t="s">
        <v>1095</v>
      </c>
      <c r="J818" s="37">
        <v>0</v>
      </c>
      <c r="K818" s="38">
        <v>0</v>
      </c>
      <c r="L818" s="37">
        <v>58000</v>
      </c>
      <c r="M818" s="37">
        <v>71887.199999999997</v>
      </c>
      <c r="N818" s="37">
        <f t="shared" si="49"/>
        <v>0</v>
      </c>
      <c r="O818" s="39">
        <f t="shared" si="50"/>
        <v>13887.199999999997</v>
      </c>
      <c r="P818" s="10">
        <f t="shared" si="51"/>
        <v>-13887.199999999997</v>
      </c>
      <c r="Q818" s="40">
        <v>0</v>
      </c>
      <c r="R818" s="10">
        <f t="shared" si="52"/>
        <v>-13887.199999999997</v>
      </c>
    </row>
    <row r="819" spans="1:18" hidden="1" x14ac:dyDescent="0.2">
      <c r="A819" s="32">
        <v>807</v>
      </c>
      <c r="B819" s="56">
        <v>201024801</v>
      </c>
      <c r="C819" s="34" t="s">
        <v>356</v>
      </c>
      <c r="D819" s="35" t="s">
        <v>357</v>
      </c>
      <c r="E819" s="35" t="s">
        <v>363</v>
      </c>
      <c r="F819" s="35" t="s">
        <v>397</v>
      </c>
      <c r="G819" s="35" t="s">
        <v>1020</v>
      </c>
      <c r="H819" s="35">
        <v>0</v>
      </c>
      <c r="I819" s="57" t="s">
        <v>1096</v>
      </c>
      <c r="J819" s="37">
        <v>0</v>
      </c>
      <c r="K819" s="38">
        <v>5505.2300000000005</v>
      </c>
      <c r="L819" s="37">
        <v>74750</v>
      </c>
      <c r="M819" s="37">
        <v>75942.44</v>
      </c>
      <c r="N819" s="37">
        <f t="shared" si="49"/>
        <v>0</v>
      </c>
      <c r="O819" s="39">
        <f t="shared" si="50"/>
        <v>6697.6699999999983</v>
      </c>
      <c r="P819" s="10">
        <f t="shared" si="51"/>
        <v>-6697.6699999999983</v>
      </c>
      <c r="Q819" s="40">
        <v>0</v>
      </c>
      <c r="R819" s="10">
        <f t="shared" si="52"/>
        <v>-6697.6699999999983</v>
      </c>
    </row>
    <row r="820" spans="1:18" hidden="1" x14ac:dyDescent="0.2">
      <c r="A820" s="32">
        <v>808</v>
      </c>
      <c r="B820" s="56">
        <v>201024901</v>
      </c>
      <c r="C820" s="34" t="s">
        <v>356</v>
      </c>
      <c r="D820" s="35" t="s">
        <v>357</v>
      </c>
      <c r="E820" s="35" t="s">
        <v>363</v>
      </c>
      <c r="F820" s="35" t="s">
        <v>397</v>
      </c>
      <c r="G820" s="35" t="s">
        <v>1020</v>
      </c>
      <c r="H820" s="35">
        <v>0</v>
      </c>
      <c r="I820" s="57" t="s">
        <v>1097</v>
      </c>
      <c r="J820" s="37">
        <v>0</v>
      </c>
      <c r="K820" s="38">
        <v>0</v>
      </c>
      <c r="L820" s="37">
        <v>146791.55000000002</v>
      </c>
      <c r="M820" s="37">
        <v>147165.51999999999</v>
      </c>
      <c r="N820" s="37">
        <f t="shared" si="49"/>
        <v>0</v>
      </c>
      <c r="O820" s="39">
        <f t="shared" si="50"/>
        <v>373.96999999997206</v>
      </c>
      <c r="P820" s="10">
        <f t="shared" si="51"/>
        <v>-373.96999999997206</v>
      </c>
      <c r="Q820" s="40">
        <v>0</v>
      </c>
      <c r="R820" s="10">
        <f t="shared" si="52"/>
        <v>-373.96999999997206</v>
      </c>
    </row>
    <row r="821" spans="1:18" hidden="1" x14ac:dyDescent="0.2">
      <c r="A821" s="32">
        <v>809</v>
      </c>
      <c r="B821" s="56">
        <v>201025001</v>
      </c>
      <c r="C821" s="34" t="s">
        <v>356</v>
      </c>
      <c r="D821" s="35" t="s">
        <v>357</v>
      </c>
      <c r="E821" s="35" t="s">
        <v>363</v>
      </c>
      <c r="F821" s="35" t="s">
        <v>397</v>
      </c>
      <c r="G821" s="35" t="s">
        <v>1020</v>
      </c>
      <c r="H821" s="35">
        <v>0</v>
      </c>
      <c r="I821" s="57" t="s">
        <v>1098</v>
      </c>
      <c r="J821" s="37">
        <v>0</v>
      </c>
      <c r="K821" s="38">
        <v>0</v>
      </c>
      <c r="L821" s="37">
        <v>10882</v>
      </c>
      <c r="M821" s="37">
        <v>35249</v>
      </c>
      <c r="N821" s="37">
        <f t="shared" si="49"/>
        <v>0</v>
      </c>
      <c r="O821" s="39">
        <f t="shared" si="50"/>
        <v>24367</v>
      </c>
      <c r="P821" s="10">
        <f t="shared" si="51"/>
        <v>-24367</v>
      </c>
      <c r="Q821" s="40">
        <v>0</v>
      </c>
      <c r="R821" s="10">
        <f t="shared" si="52"/>
        <v>-24367</v>
      </c>
    </row>
    <row r="822" spans="1:18" hidden="1" x14ac:dyDescent="0.2">
      <c r="A822" s="32">
        <v>810</v>
      </c>
      <c r="B822" s="56">
        <v>201025101</v>
      </c>
      <c r="C822" s="34" t="s">
        <v>356</v>
      </c>
      <c r="D822" s="35" t="s">
        <v>357</v>
      </c>
      <c r="E822" s="35" t="s">
        <v>363</v>
      </c>
      <c r="F822" s="35" t="s">
        <v>397</v>
      </c>
      <c r="G822" s="35" t="s">
        <v>1020</v>
      </c>
      <c r="H822" s="35">
        <v>0</v>
      </c>
      <c r="I822" s="57" t="s">
        <v>1099</v>
      </c>
      <c r="J822" s="37">
        <v>0</v>
      </c>
      <c r="K822" s="38">
        <v>0</v>
      </c>
      <c r="L822" s="37">
        <v>23000</v>
      </c>
      <c r="M822" s="37">
        <v>23000</v>
      </c>
      <c r="N822" s="37">
        <f t="shared" si="49"/>
        <v>0</v>
      </c>
      <c r="O822" s="39">
        <f t="shared" si="50"/>
        <v>0</v>
      </c>
      <c r="P822" s="10">
        <f t="shared" si="51"/>
        <v>0</v>
      </c>
      <c r="Q822" s="40">
        <v>0</v>
      </c>
      <c r="R822" s="10">
        <f t="shared" si="52"/>
        <v>0</v>
      </c>
    </row>
    <row r="823" spans="1:18" hidden="1" x14ac:dyDescent="0.2">
      <c r="A823" s="32">
        <v>811</v>
      </c>
      <c r="B823" s="56">
        <v>201025205</v>
      </c>
      <c r="C823" s="34" t="s">
        <v>356</v>
      </c>
      <c r="D823" s="35" t="s">
        <v>357</v>
      </c>
      <c r="E823" s="35" t="s">
        <v>363</v>
      </c>
      <c r="F823" s="35" t="s">
        <v>397</v>
      </c>
      <c r="G823" s="35" t="s">
        <v>1020</v>
      </c>
      <c r="H823" s="35">
        <v>0</v>
      </c>
      <c r="I823" s="57" t="s">
        <v>1100</v>
      </c>
      <c r="J823" s="37">
        <v>0</v>
      </c>
      <c r="K823" s="38">
        <v>695.23</v>
      </c>
      <c r="L823" s="37">
        <v>3700</v>
      </c>
      <c r="M823" s="37">
        <v>3020</v>
      </c>
      <c r="N823" s="37">
        <f t="shared" si="49"/>
        <v>0</v>
      </c>
      <c r="O823" s="39">
        <f t="shared" si="50"/>
        <v>15.230000000000018</v>
      </c>
      <c r="P823" s="10">
        <f t="shared" si="51"/>
        <v>-15.230000000000018</v>
      </c>
      <c r="Q823" s="40">
        <v>0</v>
      </c>
      <c r="R823" s="10">
        <f t="shared" si="52"/>
        <v>-15.230000000000018</v>
      </c>
    </row>
    <row r="824" spans="1:18" hidden="1" x14ac:dyDescent="0.2">
      <c r="A824" s="32">
        <v>812</v>
      </c>
      <c r="B824" s="56">
        <v>201025206</v>
      </c>
      <c r="C824" s="34" t="s">
        <v>356</v>
      </c>
      <c r="D824" s="35" t="s">
        <v>357</v>
      </c>
      <c r="E824" s="35" t="s">
        <v>363</v>
      </c>
      <c r="F824" s="35" t="s">
        <v>397</v>
      </c>
      <c r="G824" s="35" t="s">
        <v>1020</v>
      </c>
      <c r="H824" s="35">
        <v>0</v>
      </c>
      <c r="I824" s="57" t="s">
        <v>1101</v>
      </c>
      <c r="J824" s="37">
        <v>0</v>
      </c>
      <c r="K824" s="38">
        <v>0</v>
      </c>
      <c r="L824" s="37">
        <v>0</v>
      </c>
      <c r="M824" s="37">
        <v>0</v>
      </c>
      <c r="N824" s="37">
        <f t="shared" si="49"/>
        <v>0</v>
      </c>
      <c r="O824" s="39">
        <f t="shared" si="50"/>
        <v>0</v>
      </c>
      <c r="P824" s="10">
        <f t="shared" si="51"/>
        <v>0</v>
      </c>
      <c r="Q824" s="40">
        <v>0</v>
      </c>
      <c r="R824" s="10">
        <f t="shared" si="52"/>
        <v>0</v>
      </c>
    </row>
    <row r="825" spans="1:18" hidden="1" x14ac:dyDescent="0.2">
      <c r="A825" s="32">
        <v>813</v>
      </c>
      <c r="B825" s="56">
        <v>201025207</v>
      </c>
      <c r="C825" s="34" t="s">
        <v>356</v>
      </c>
      <c r="D825" s="35" t="s">
        <v>357</v>
      </c>
      <c r="E825" s="35" t="s">
        <v>363</v>
      </c>
      <c r="F825" s="35" t="s">
        <v>397</v>
      </c>
      <c r="G825" s="35" t="s">
        <v>1020</v>
      </c>
      <c r="H825" s="35">
        <v>0</v>
      </c>
      <c r="I825" s="57" t="s">
        <v>1102</v>
      </c>
      <c r="J825" s="37">
        <v>0</v>
      </c>
      <c r="K825" s="38">
        <v>0</v>
      </c>
      <c r="L825" s="37">
        <v>0</v>
      </c>
      <c r="M825" s="37">
        <v>0</v>
      </c>
      <c r="N825" s="37">
        <f t="shared" si="49"/>
        <v>0</v>
      </c>
      <c r="O825" s="39">
        <f t="shared" si="50"/>
        <v>0</v>
      </c>
      <c r="P825" s="10">
        <f t="shared" si="51"/>
        <v>0</v>
      </c>
      <c r="Q825" s="40">
        <v>0</v>
      </c>
      <c r="R825" s="10">
        <f t="shared" si="52"/>
        <v>0</v>
      </c>
    </row>
    <row r="826" spans="1:18" hidden="1" x14ac:dyDescent="0.2">
      <c r="A826" s="32">
        <v>814</v>
      </c>
      <c r="B826" s="56">
        <v>201025301</v>
      </c>
      <c r="C826" s="34" t="s">
        <v>356</v>
      </c>
      <c r="D826" s="35" t="s">
        <v>357</v>
      </c>
      <c r="E826" s="35" t="s">
        <v>363</v>
      </c>
      <c r="F826" s="35" t="s">
        <v>397</v>
      </c>
      <c r="G826" s="35" t="s">
        <v>1020</v>
      </c>
      <c r="H826" s="35">
        <v>0</v>
      </c>
      <c r="I826" s="57" t="s">
        <v>1103</v>
      </c>
      <c r="J826" s="37">
        <v>0</v>
      </c>
      <c r="K826" s="38">
        <v>543.25</v>
      </c>
      <c r="L826" s="37">
        <v>0</v>
      </c>
      <c r="M826" s="37">
        <v>0</v>
      </c>
      <c r="N826" s="37">
        <f t="shared" si="49"/>
        <v>0</v>
      </c>
      <c r="O826" s="39">
        <f t="shared" si="50"/>
        <v>543.25</v>
      </c>
      <c r="P826" s="10">
        <f t="shared" si="51"/>
        <v>-543.25</v>
      </c>
      <c r="Q826" s="40">
        <v>0</v>
      </c>
      <c r="R826" s="10">
        <f t="shared" si="52"/>
        <v>-543.25</v>
      </c>
    </row>
    <row r="827" spans="1:18" hidden="1" x14ac:dyDescent="0.2">
      <c r="A827" s="32">
        <v>815</v>
      </c>
      <c r="B827" s="56">
        <v>201025401</v>
      </c>
      <c r="C827" s="34" t="s">
        <v>356</v>
      </c>
      <c r="D827" s="35" t="s">
        <v>357</v>
      </c>
      <c r="E827" s="35" t="s">
        <v>363</v>
      </c>
      <c r="F827" s="35" t="s">
        <v>397</v>
      </c>
      <c r="G827" s="35" t="s">
        <v>1020</v>
      </c>
      <c r="H827" s="35">
        <v>0</v>
      </c>
      <c r="I827" s="57" t="s">
        <v>1104</v>
      </c>
      <c r="J827" s="37">
        <v>0</v>
      </c>
      <c r="K827" s="38">
        <v>0</v>
      </c>
      <c r="L827" s="37">
        <v>0</v>
      </c>
      <c r="M827" s="37">
        <v>6810</v>
      </c>
      <c r="N827" s="37">
        <f t="shared" si="49"/>
        <v>0</v>
      </c>
      <c r="O827" s="39">
        <f t="shared" si="50"/>
        <v>6810</v>
      </c>
      <c r="P827" s="10">
        <f t="shared" si="51"/>
        <v>-6810</v>
      </c>
      <c r="Q827" s="40">
        <v>0</v>
      </c>
      <c r="R827" s="10">
        <f t="shared" si="52"/>
        <v>-6810</v>
      </c>
    </row>
    <row r="828" spans="1:18" hidden="1" x14ac:dyDescent="0.2">
      <c r="A828" s="32">
        <v>816</v>
      </c>
      <c r="B828" s="56">
        <v>201025501</v>
      </c>
      <c r="C828" s="34" t="s">
        <v>356</v>
      </c>
      <c r="D828" s="35" t="s">
        <v>357</v>
      </c>
      <c r="E828" s="35" t="s">
        <v>363</v>
      </c>
      <c r="F828" s="35" t="s">
        <v>397</v>
      </c>
      <c r="G828" s="35" t="s">
        <v>1020</v>
      </c>
      <c r="H828" s="35">
        <v>0</v>
      </c>
      <c r="I828" s="57" t="s">
        <v>1105</v>
      </c>
      <c r="J828" s="37">
        <v>0</v>
      </c>
      <c r="K828" s="38">
        <v>0</v>
      </c>
      <c r="L828" s="37">
        <v>0</v>
      </c>
      <c r="M828" s="37">
        <v>5614.18</v>
      </c>
      <c r="N828" s="37">
        <f t="shared" si="49"/>
        <v>0</v>
      </c>
      <c r="O828" s="39">
        <f t="shared" si="50"/>
        <v>5614.18</v>
      </c>
      <c r="P828" s="10">
        <f t="shared" si="51"/>
        <v>-5614.18</v>
      </c>
      <c r="Q828" s="40">
        <v>0</v>
      </c>
      <c r="R828" s="10">
        <f t="shared" si="52"/>
        <v>-5614.18</v>
      </c>
    </row>
    <row r="829" spans="1:18" hidden="1" x14ac:dyDescent="0.2">
      <c r="A829" s="32">
        <v>817</v>
      </c>
      <c r="B829" s="56">
        <v>201025601</v>
      </c>
      <c r="C829" s="34" t="s">
        <v>356</v>
      </c>
      <c r="D829" s="35" t="s">
        <v>357</v>
      </c>
      <c r="E829" s="35" t="s">
        <v>363</v>
      </c>
      <c r="F829" s="35" t="s">
        <v>397</v>
      </c>
      <c r="G829" s="35" t="s">
        <v>1020</v>
      </c>
      <c r="H829" s="35">
        <v>0</v>
      </c>
      <c r="I829" s="57" t="s">
        <v>1106</v>
      </c>
      <c r="J829" s="37">
        <v>0</v>
      </c>
      <c r="K829" s="38">
        <v>0</v>
      </c>
      <c r="L829" s="37">
        <v>10000</v>
      </c>
      <c r="M829" s="37">
        <v>0</v>
      </c>
      <c r="N829" s="37">
        <f t="shared" si="49"/>
        <v>10000</v>
      </c>
      <c r="O829" s="39">
        <f t="shared" si="50"/>
        <v>0</v>
      </c>
      <c r="P829" s="10">
        <f t="shared" si="51"/>
        <v>10000</v>
      </c>
      <c r="Q829" s="40">
        <v>0</v>
      </c>
      <c r="R829" s="10">
        <f t="shared" si="52"/>
        <v>10000</v>
      </c>
    </row>
    <row r="830" spans="1:18" hidden="1" x14ac:dyDescent="0.2">
      <c r="A830" s="32"/>
      <c r="B830" s="56">
        <v>201025701</v>
      </c>
      <c r="C830" s="34" t="s">
        <v>356</v>
      </c>
      <c r="D830" s="35" t="s">
        <v>357</v>
      </c>
      <c r="E830" s="35" t="s">
        <v>363</v>
      </c>
      <c r="F830" s="35" t="s">
        <v>397</v>
      </c>
      <c r="G830" s="35" t="s">
        <v>1020</v>
      </c>
      <c r="H830" s="35">
        <v>0</v>
      </c>
      <c r="I830" s="57" t="s">
        <v>1107</v>
      </c>
      <c r="J830" s="37">
        <v>0</v>
      </c>
      <c r="K830" s="38">
        <v>0</v>
      </c>
      <c r="L830" s="37">
        <v>0</v>
      </c>
      <c r="M830" s="37">
        <v>25000</v>
      </c>
      <c r="N830" s="37">
        <f t="shared" si="49"/>
        <v>0</v>
      </c>
      <c r="O830" s="39">
        <f t="shared" si="50"/>
        <v>25000</v>
      </c>
      <c r="P830" s="10">
        <f t="shared" si="51"/>
        <v>-25000</v>
      </c>
      <c r="Q830" s="40">
        <v>0</v>
      </c>
      <c r="R830" s="10">
        <f t="shared" si="52"/>
        <v>-25000</v>
      </c>
    </row>
    <row r="831" spans="1:18" hidden="1" x14ac:dyDescent="0.2">
      <c r="A831" s="32"/>
      <c r="B831" s="56">
        <v>201025801</v>
      </c>
      <c r="C831" s="34" t="s">
        <v>356</v>
      </c>
      <c r="D831" s="35" t="s">
        <v>357</v>
      </c>
      <c r="E831" s="35" t="s">
        <v>363</v>
      </c>
      <c r="F831" s="35" t="s">
        <v>397</v>
      </c>
      <c r="G831" s="35" t="s">
        <v>1020</v>
      </c>
      <c r="H831" s="35">
        <v>0</v>
      </c>
      <c r="I831" s="57" t="s">
        <v>1108</v>
      </c>
      <c r="J831" s="37">
        <v>0</v>
      </c>
      <c r="K831" s="38">
        <v>0</v>
      </c>
      <c r="L831" s="37">
        <v>0</v>
      </c>
      <c r="M831" s="37">
        <v>8631.9</v>
      </c>
      <c r="N831" s="37">
        <f t="shared" si="49"/>
        <v>0</v>
      </c>
      <c r="O831" s="39">
        <f t="shared" si="50"/>
        <v>8631.9</v>
      </c>
      <c r="P831" s="10">
        <f t="shared" si="51"/>
        <v>-8631.9</v>
      </c>
      <c r="Q831" s="40">
        <v>0</v>
      </c>
      <c r="R831" s="10">
        <f t="shared" si="52"/>
        <v>-8631.9</v>
      </c>
    </row>
    <row r="832" spans="1:18" hidden="1" x14ac:dyDescent="0.2">
      <c r="A832" s="32">
        <v>818</v>
      </c>
      <c r="B832" s="56">
        <v>201025901</v>
      </c>
      <c r="C832" s="34" t="s">
        <v>356</v>
      </c>
      <c r="D832" s="35" t="s">
        <v>357</v>
      </c>
      <c r="E832" s="35" t="s">
        <v>363</v>
      </c>
      <c r="F832" s="35" t="s">
        <v>397</v>
      </c>
      <c r="G832" s="35" t="s">
        <v>1020</v>
      </c>
      <c r="H832" s="35">
        <v>0</v>
      </c>
      <c r="I832" s="57" t="s">
        <v>1109</v>
      </c>
      <c r="J832" s="37">
        <v>0</v>
      </c>
      <c r="K832" s="38">
        <v>0</v>
      </c>
      <c r="L832" s="37">
        <v>160000</v>
      </c>
      <c r="M832" s="37">
        <v>202860</v>
      </c>
      <c r="N832" s="37">
        <f t="shared" si="49"/>
        <v>0</v>
      </c>
      <c r="O832" s="39">
        <f t="shared" si="50"/>
        <v>42860</v>
      </c>
      <c r="P832" s="10">
        <f t="shared" si="51"/>
        <v>-42860</v>
      </c>
      <c r="Q832" s="40">
        <v>0</v>
      </c>
      <c r="R832" s="10">
        <f t="shared" si="52"/>
        <v>-42860</v>
      </c>
    </row>
    <row r="833" spans="1:18" hidden="1" x14ac:dyDescent="0.2">
      <c r="A833" s="32">
        <v>819</v>
      </c>
      <c r="B833" s="56">
        <v>201026001</v>
      </c>
      <c r="C833" s="34" t="s">
        <v>356</v>
      </c>
      <c r="D833" s="35" t="s">
        <v>357</v>
      </c>
      <c r="E833" s="35" t="s">
        <v>363</v>
      </c>
      <c r="F833" s="35" t="s">
        <v>397</v>
      </c>
      <c r="G833" s="35" t="s">
        <v>1020</v>
      </c>
      <c r="H833" s="35">
        <v>0</v>
      </c>
      <c r="I833" s="57" t="s">
        <v>1110</v>
      </c>
      <c r="J833" s="37">
        <v>0</v>
      </c>
      <c r="K833" s="38">
        <v>0</v>
      </c>
      <c r="L833" s="37">
        <v>272133.45</v>
      </c>
      <c r="M833" s="37">
        <v>272133.45</v>
      </c>
      <c r="N833" s="37">
        <f t="shared" si="49"/>
        <v>0</v>
      </c>
      <c r="O833" s="39">
        <f t="shared" si="50"/>
        <v>0</v>
      </c>
      <c r="P833" s="10">
        <f t="shared" si="51"/>
        <v>0</v>
      </c>
      <c r="Q833" s="40">
        <v>0</v>
      </c>
      <c r="R833" s="10">
        <f t="shared" si="52"/>
        <v>0</v>
      </c>
    </row>
    <row r="834" spans="1:18" hidden="1" x14ac:dyDescent="0.2">
      <c r="A834" s="32">
        <v>820</v>
      </c>
      <c r="B834" s="56">
        <v>201026002</v>
      </c>
      <c r="C834" s="34" t="s">
        <v>356</v>
      </c>
      <c r="D834" s="35" t="s">
        <v>357</v>
      </c>
      <c r="E834" s="35" t="s">
        <v>363</v>
      </c>
      <c r="F834" s="35" t="s">
        <v>397</v>
      </c>
      <c r="G834" s="35" t="s">
        <v>1020</v>
      </c>
      <c r="H834" s="35">
        <v>0</v>
      </c>
      <c r="I834" s="57" t="s">
        <v>1111</v>
      </c>
      <c r="J834" s="37">
        <v>0</v>
      </c>
      <c r="K834" s="38">
        <v>15508.45</v>
      </c>
      <c r="L834" s="37">
        <v>0</v>
      </c>
      <c r="M834" s="37">
        <v>0</v>
      </c>
      <c r="N834" s="37">
        <f t="shared" si="49"/>
        <v>0</v>
      </c>
      <c r="O834" s="39">
        <f t="shared" si="50"/>
        <v>15508.45</v>
      </c>
      <c r="P834" s="10">
        <f t="shared" si="51"/>
        <v>-15508.45</v>
      </c>
      <c r="Q834" s="40">
        <v>0</v>
      </c>
      <c r="R834" s="10">
        <f t="shared" si="52"/>
        <v>-15508.45</v>
      </c>
    </row>
    <row r="835" spans="1:18" hidden="1" x14ac:dyDescent="0.2">
      <c r="A835" s="32">
        <v>821</v>
      </c>
      <c r="B835" s="56">
        <v>201026201</v>
      </c>
      <c r="C835" s="34" t="s">
        <v>356</v>
      </c>
      <c r="D835" s="35" t="s">
        <v>357</v>
      </c>
      <c r="E835" s="35" t="s">
        <v>363</v>
      </c>
      <c r="F835" s="35" t="s">
        <v>397</v>
      </c>
      <c r="G835" s="35" t="s">
        <v>1020</v>
      </c>
      <c r="H835" s="35">
        <v>0</v>
      </c>
      <c r="I835" s="57" t="s">
        <v>1112</v>
      </c>
      <c r="J835" s="37">
        <v>0</v>
      </c>
      <c r="K835" s="38">
        <v>73496</v>
      </c>
      <c r="L835" s="37">
        <v>266576</v>
      </c>
      <c r="M835" s="37">
        <v>195139</v>
      </c>
      <c r="N835" s="37">
        <f t="shared" si="49"/>
        <v>0</v>
      </c>
      <c r="O835" s="39">
        <f t="shared" si="50"/>
        <v>2059</v>
      </c>
      <c r="P835" s="10">
        <f t="shared" si="51"/>
        <v>-2059</v>
      </c>
      <c r="Q835" s="40">
        <v>0</v>
      </c>
      <c r="R835" s="10">
        <f t="shared" si="52"/>
        <v>-2059</v>
      </c>
    </row>
    <row r="836" spans="1:18" hidden="1" x14ac:dyDescent="0.2">
      <c r="A836" s="32">
        <v>822</v>
      </c>
      <c r="B836" s="56">
        <v>201026301</v>
      </c>
      <c r="C836" s="34" t="s">
        <v>356</v>
      </c>
      <c r="D836" s="35" t="s">
        <v>357</v>
      </c>
      <c r="E836" s="35" t="s">
        <v>363</v>
      </c>
      <c r="F836" s="35" t="s">
        <v>397</v>
      </c>
      <c r="G836" s="35" t="s">
        <v>1020</v>
      </c>
      <c r="H836" s="35">
        <v>0</v>
      </c>
      <c r="I836" s="57" t="s">
        <v>1113</v>
      </c>
      <c r="J836" s="44">
        <v>0</v>
      </c>
      <c r="K836" s="45">
        <v>0</v>
      </c>
      <c r="L836" s="37">
        <v>9613</v>
      </c>
      <c r="M836" s="37">
        <v>12056.92</v>
      </c>
      <c r="N836" s="37">
        <f t="shared" si="49"/>
        <v>0</v>
      </c>
      <c r="O836" s="39">
        <f t="shared" si="50"/>
        <v>2443.92</v>
      </c>
      <c r="P836" s="10">
        <f t="shared" si="51"/>
        <v>-2443.92</v>
      </c>
      <c r="Q836" s="40">
        <v>0</v>
      </c>
      <c r="R836" s="10">
        <f t="shared" si="52"/>
        <v>-2443.92</v>
      </c>
    </row>
    <row r="837" spans="1:18" hidden="1" x14ac:dyDescent="0.2">
      <c r="A837" s="32">
        <v>823</v>
      </c>
      <c r="B837" s="56">
        <v>201026401</v>
      </c>
      <c r="C837" s="34" t="s">
        <v>356</v>
      </c>
      <c r="D837" s="35" t="s">
        <v>357</v>
      </c>
      <c r="E837" s="35" t="s">
        <v>363</v>
      </c>
      <c r="F837" s="35" t="s">
        <v>397</v>
      </c>
      <c r="G837" s="35" t="s">
        <v>1020</v>
      </c>
      <c r="H837" s="35">
        <v>0</v>
      </c>
      <c r="I837" s="57" t="s">
        <v>1114</v>
      </c>
      <c r="J837" s="44">
        <v>0</v>
      </c>
      <c r="K837" s="45">
        <v>0</v>
      </c>
      <c r="L837" s="37">
        <v>9000</v>
      </c>
      <c r="M837" s="37">
        <v>21335.95</v>
      </c>
      <c r="N837" s="37">
        <f t="shared" si="49"/>
        <v>0</v>
      </c>
      <c r="O837" s="39">
        <f t="shared" si="50"/>
        <v>12335.95</v>
      </c>
      <c r="P837" s="10">
        <f t="shared" si="51"/>
        <v>-12335.95</v>
      </c>
      <c r="Q837" s="40">
        <v>0</v>
      </c>
      <c r="R837" s="10">
        <f t="shared" si="52"/>
        <v>-12335.95</v>
      </c>
    </row>
    <row r="838" spans="1:18" hidden="1" x14ac:dyDescent="0.2">
      <c r="A838" s="32">
        <v>824</v>
      </c>
      <c r="B838" s="56">
        <v>201026501</v>
      </c>
      <c r="C838" s="34" t="s">
        <v>356</v>
      </c>
      <c r="D838" s="35" t="s">
        <v>357</v>
      </c>
      <c r="E838" s="35" t="s">
        <v>363</v>
      </c>
      <c r="F838" s="35" t="s">
        <v>397</v>
      </c>
      <c r="G838" s="35" t="s">
        <v>1020</v>
      </c>
      <c r="H838" s="35">
        <v>0</v>
      </c>
      <c r="I838" s="57" t="s">
        <v>1115</v>
      </c>
      <c r="J838" s="37">
        <v>0</v>
      </c>
      <c r="K838" s="38">
        <v>0</v>
      </c>
      <c r="L838" s="37">
        <v>34400</v>
      </c>
      <c r="M838" s="37">
        <v>38060</v>
      </c>
      <c r="N838" s="37">
        <f t="shared" si="49"/>
        <v>0</v>
      </c>
      <c r="O838" s="39">
        <f t="shared" si="50"/>
        <v>3660</v>
      </c>
      <c r="P838" s="10">
        <f t="shared" si="51"/>
        <v>-3660</v>
      </c>
      <c r="Q838" s="40">
        <v>0</v>
      </c>
      <c r="R838" s="10">
        <f t="shared" si="52"/>
        <v>-3660</v>
      </c>
    </row>
    <row r="839" spans="1:18" hidden="1" x14ac:dyDescent="0.2">
      <c r="A839" s="32">
        <v>825</v>
      </c>
      <c r="B839" s="56">
        <v>201026503</v>
      </c>
      <c r="C839" s="34" t="s">
        <v>356</v>
      </c>
      <c r="D839" s="35" t="s">
        <v>357</v>
      </c>
      <c r="E839" s="35" t="s">
        <v>363</v>
      </c>
      <c r="F839" s="35" t="s">
        <v>397</v>
      </c>
      <c r="G839" s="35" t="s">
        <v>1020</v>
      </c>
      <c r="H839" s="35">
        <v>0</v>
      </c>
      <c r="I839" s="57" t="s">
        <v>1116</v>
      </c>
      <c r="J839" s="37">
        <v>0</v>
      </c>
      <c r="K839" s="38">
        <v>3105</v>
      </c>
      <c r="L839" s="37">
        <v>0</v>
      </c>
      <c r="M839" s="37">
        <v>0</v>
      </c>
      <c r="N839" s="37">
        <f t="shared" ref="N839:N902" si="53">IF((J839+L839)-(K839+M839)&lt;0,0,(J839+L839)-(K839+M839))</f>
        <v>0</v>
      </c>
      <c r="O839" s="39">
        <f t="shared" ref="O839:O902" si="54">-IF((J839+L839)-(K839+M839)&lt;0,(J839+L839)-(K839+M839),0)</f>
        <v>3105</v>
      </c>
      <c r="P839" s="10">
        <f t="shared" ref="P839:P902" si="55">N839-O839</f>
        <v>-3105</v>
      </c>
      <c r="Q839" s="40">
        <v>0</v>
      </c>
      <c r="R839" s="10">
        <f t="shared" ref="R839:R902" si="56">P839-Q839</f>
        <v>-3105</v>
      </c>
    </row>
    <row r="840" spans="1:18" hidden="1" x14ac:dyDescent="0.2">
      <c r="A840" s="32"/>
      <c r="B840" s="56">
        <v>201026601</v>
      </c>
      <c r="C840" s="34" t="s">
        <v>356</v>
      </c>
      <c r="D840" s="35" t="s">
        <v>357</v>
      </c>
      <c r="E840" s="35" t="s">
        <v>363</v>
      </c>
      <c r="F840" s="35" t="s">
        <v>397</v>
      </c>
      <c r="G840" s="35" t="s">
        <v>1020</v>
      </c>
      <c r="H840" s="35">
        <v>0</v>
      </c>
      <c r="I840" s="57" t="s">
        <v>1117</v>
      </c>
      <c r="J840" s="37">
        <v>0</v>
      </c>
      <c r="K840" s="38">
        <v>0</v>
      </c>
      <c r="L840" s="37">
        <v>0</v>
      </c>
      <c r="M840" s="37">
        <v>26392.5</v>
      </c>
      <c r="N840" s="37">
        <f t="shared" si="53"/>
        <v>0</v>
      </c>
      <c r="O840" s="39">
        <f t="shared" si="54"/>
        <v>26392.5</v>
      </c>
      <c r="P840" s="10">
        <f t="shared" si="55"/>
        <v>-26392.5</v>
      </c>
      <c r="Q840" s="40">
        <v>0</v>
      </c>
      <c r="R840" s="10">
        <f t="shared" si="56"/>
        <v>-26392.5</v>
      </c>
    </row>
    <row r="841" spans="1:18" hidden="1" x14ac:dyDescent="0.2">
      <c r="A841" s="32">
        <v>826</v>
      </c>
      <c r="B841" s="56">
        <v>201026701</v>
      </c>
      <c r="C841" s="34" t="s">
        <v>356</v>
      </c>
      <c r="D841" s="35" t="s">
        <v>357</v>
      </c>
      <c r="E841" s="35" t="s">
        <v>363</v>
      </c>
      <c r="F841" s="35" t="s">
        <v>397</v>
      </c>
      <c r="G841" s="35" t="s">
        <v>1020</v>
      </c>
      <c r="H841" s="35">
        <v>0</v>
      </c>
      <c r="I841" s="57" t="s">
        <v>1118</v>
      </c>
      <c r="J841" s="37">
        <v>0</v>
      </c>
      <c r="K841" s="38">
        <v>0</v>
      </c>
      <c r="L841" s="37">
        <v>0</v>
      </c>
      <c r="M841" s="37">
        <v>0</v>
      </c>
      <c r="N841" s="37">
        <f t="shared" si="53"/>
        <v>0</v>
      </c>
      <c r="O841" s="39">
        <f t="shared" si="54"/>
        <v>0</v>
      </c>
      <c r="P841" s="10">
        <f t="shared" si="55"/>
        <v>0</v>
      </c>
      <c r="Q841" s="40">
        <v>0</v>
      </c>
      <c r="R841" s="10">
        <f t="shared" si="56"/>
        <v>0</v>
      </c>
    </row>
    <row r="842" spans="1:18" hidden="1" x14ac:dyDescent="0.2">
      <c r="A842" s="32">
        <v>827</v>
      </c>
      <c r="B842" s="56">
        <v>201026901</v>
      </c>
      <c r="C842" s="34" t="s">
        <v>356</v>
      </c>
      <c r="D842" s="35" t="s">
        <v>357</v>
      </c>
      <c r="E842" s="35" t="s">
        <v>363</v>
      </c>
      <c r="F842" s="35" t="s">
        <v>397</v>
      </c>
      <c r="G842" s="35" t="s">
        <v>1020</v>
      </c>
      <c r="H842" s="35">
        <v>0</v>
      </c>
      <c r="I842" s="57" t="s">
        <v>1119</v>
      </c>
      <c r="J842" s="37">
        <v>0</v>
      </c>
      <c r="K842" s="38">
        <v>266.13</v>
      </c>
      <c r="L842" s="37">
        <v>46000</v>
      </c>
      <c r="M842" s="37">
        <v>47413</v>
      </c>
      <c r="N842" s="37">
        <f t="shared" si="53"/>
        <v>0</v>
      </c>
      <c r="O842" s="39">
        <f t="shared" si="54"/>
        <v>1679.1299999999974</v>
      </c>
      <c r="P842" s="10">
        <f t="shared" si="55"/>
        <v>-1679.1299999999974</v>
      </c>
      <c r="Q842" s="40">
        <v>0</v>
      </c>
      <c r="R842" s="10">
        <f t="shared" si="56"/>
        <v>-1679.1299999999974</v>
      </c>
    </row>
    <row r="843" spans="1:18" hidden="1" x14ac:dyDescent="0.2">
      <c r="A843" s="32">
        <v>828</v>
      </c>
      <c r="B843" s="56">
        <v>201026902</v>
      </c>
      <c r="C843" s="34" t="s">
        <v>356</v>
      </c>
      <c r="D843" s="35" t="s">
        <v>357</v>
      </c>
      <c r="E843" s="35" t="s">
        <v>363</v>
      </c>
      <c r="F843" s="35" t="s">
        <v>397</v>
      </c>
      <c r="G843" s="35" t="s">
        <v>1020</v>
      </c>
      <c r="H843" s="35">
        <v>0</v>
      </c>
      <c r="I843" s="57" t="s">
        <v>1120</v>
      </c>
      <c r="J843" s="37">
        <v>0</v>
      </c>
      <c r="K843" s="38">
        <v>0</v>
      </c>
      <c r="L843" s="37">
        <v>0</v>
      </c>
      <c r="M843" s="37">
        <v>0</v>
      </c>
      <c r="N843" s="37">
        <f t="shared" si="53"/>
        <v>0</v>
      </c>
      <c r="O843" s="39">
        <f t="shared" si="54"/>
        <v>0</v>
      </c>
      <c r="P843" s="10">
        <f t="shared" si="55"/>
        <v>0</v>
      </c>
      <c r="Q843" s="40">
        <v>0</v>
      </c>
      <c r="R843" s="10">
        <f t="shared" si="56"/>
        <v>0</v>
      </c>
    </row>
    <row r="844" spans="1:18" hidden="1" x14ac:dyDescent="0.2">
      <c r="A844" s="32">
        <v>829</v>
      </c>
      <c r="B844" s="56">
        <v>201027001</v>
      </c>
      <c r="C844" s="34" t="s">
        <v>356</v>
      </c>
      <c r="D844" s="35" t="s">
        <v>357</v>
      </c>
      <c r="E844" s="35" t="s">
        <v>363</v>
      </c>
      <c r="F844" s="35" t="s">
        <v>397</v>
      </c>
      <c r="G844" s="35" t="s">
        <v>1020</v>
      </c>
      <c r="H844" s="35">
        <v>0</v>
      </c>
      <c r="I844" s="57" t="s">
        <v>1121</v>
      </c>
      <c r="J844" s="37">
        <v>0</v>
      </c>
      <c r="K844" s="38">
        <v>0</v>
      </c>
      <c r="L844" s="37">
        <v>20000</v>
      </c>
      <c r="M844" s="37">
        <v>45052.4</v>
      </c>
      <c r="N844" s="37">
        <f t="shared" si="53"/>
        <v>0</v>
      </c>
      <c r="O844" s="39">
        <f t="shared" si="54"/>
        <v>25052.400000000001</v>
      </c>
      <c r="P844" s="10">
        <f t="shared" si="55"/>
        <v>-25052.400000000001</v>
      </c>
      <c r="Q844" s="40">
        <v>0</v>
      </c>
      <c r="R844" s="10">
        <f t="shared" si="56"/>
        <v>-25052.400000000001</v>
      </c>
    </row>
    <row r="845" spans="1:18" hidden="1" x14ac:dyDescent="0.2">
      <c r="A845" s="32">
        <v>830</v>
      </c>
      <c r="B845" s="56">
        <v>201027101</v>
      </c>
      <c r="C845" s="34" t="s">
        <v>356</v>
      </c>
      <c r="D845" s="35" t="s">
        <v>357</v>
      </c>
      <c r="E845" s="35" t="s">
        <v>363</v>
      </c>
      <c r="F845" s="35" t="s">
        <v>397</v>
      </c>
      <c r="G845" s="35" t="s">
        <v>1020</v>
      </c>
      <c r="H845" s="35">
        <v>0</v>
      </c>
      <c r="I845" s="57" t="s">
        <v>1122</v>
      </c>
      <c r="J845" s="37">
        <v>47150</v>
      </c>
      <c r="K845" s="38">
        <v>0</v>
      </c>
      <c r="L845" s="37">
        <v>0</v>
      </c>
      <c r="M845" s="37">
        <v>0</v>
      </c>
      <c r="N845" s="37">
        <f t="shared" si="53"/>
        <v>47150</v>
      </c>
      <c r="O845" s="39">
        <f t="shared" si="54"/>
        <v>0</v>
      </c>
      <c r="P845" s="10">
        <f t="shared" si="55"/>
        <v>47150</v>
      </c>
      <c r="Q845" s="40">
        <v>0</v>
      </c>
      <c r="R845" s="10">
        <f t="shared" si="56"/>
        <v>47150</v>
      </c>
    </row>
    <row r="846" spans="1:18" hidden="1" x14ac:dyDescent="0.2">
      <c r="A846" s="32">
        <v>831</v>
      </c>
      <c r="B846" s="56">
        <v>201027401</v>
      </c>
      <c r="C846" s="34" t="s">
        <v>356</v>
      </c>
      <c r="D846" s="35" t="s">
        <v>357</v>
      </c>
      <c r="E846" s="35" t="s">
        <v>363</v>
      </c>
      <c r="F846" s="35" t="s">
        <v>397</v>
      </c>
      <c r="G846" s="35" t="s">
        <v>1020</v>
      </c>
      <c r="H846" s="35">
        <v>0</v>
      </c>
      <c r="I846" s="57" t="s">
        <v>1123</v>
      </c>
      <c r="J846" s="37">
        <v>0</v>
      </c>
      <c r="K846" s="38">
        <v>1514.56</v>
      </c>
      <c r="L846" s="37">
        <v>0</v>
      </c>
      <c r="M846" s="37">
        <v>0</v>
      </c>
      <c r="N846" s="37">
        <f t="shared" si="53"/>
        <v>0</v>
      </c>
      <c r="O846" s="39">
        <f t="shared" si="54"/>
        <v>1514.56</v>
      </c>
      <c r="P846" s="10">
        <f t="shared" si="55"/>
        <v>-1514.56</v>
      </c>
      <c r="Q846" s="40">
        <v>0</v>
      </c>
      <c r="R846" s="10">
        <f t="shared" si="56"/>
        <v>-1514.56</v>
      </c>
    </row>
    <row r="847" spans="1:18" hidden="1" x14ac:dyDescent="0.2">
      <c r="A847" s="32">
        <v>832</v>
      </c>
      <c r="B847" s="56">
        <v>201027501</v>
      </c>
      <c r="C847" s="34" t="s">
        <v>356</v>
      </c>
      <c r="D847" s="35" t="s">
        <v>357</v>
      </c>
      <c r="E847" s="35" t="s">
        <v>363</v>
      </c>
      <c r="F847" s="35" t="s">
        <v>397</v>
      </c>
      <c r="G847" s="35" t="s">
        <v>1020</v>
      </c>
      <c r="H847" s="35">
        <v>0</v>
      </c>
      <c r="I847" s="57" t="s">
        <v>1124</v>
      </c>
      <c r="J847" s="37">
        <v>0</v>
      </c>
      <c r="K847" s="38">
        <v>9973.85</v>
      </c>
      <c r="L847" s="37">
        <v>311638</v>
      </c>
      <c r="M847" s="37">
        <v>310893.87</v>
      </c>
      <c r="N847" s="37">
        <f t="shared" si="53"/>
        <v>0</v>
      </c>
      <c r="O847" s="39">
        <f t="shared" si="54"/>
        <v>9229.7199999999721</v>
      </c>
      <c r="P847" s="10">
        <f t="shared" si="55"/>
        <v>-9229.7199999999721</v>
      </c>
      <c r="Q847" s="40">
        <v>0</v>
      </c>
      <c r="R847" s="10">
        <f t="shared" si="56"/>
        <v>-9229.7199999999721</v>
      </c>
    </row>
    <row r="848" spans="1:18" hidden="1" x14ac:dyDescent="0.2">
      <c r="A848" s="32">
        <v>833</v>
      </c>
      <c r="B848" s="56">
        <v>201027601</v>
      </c>
      <c r="C848" s="34" t="s">
        <v>356</v>
      </c>
      <c r="D848" s="35" t="s">
        <v>357</v>
      </c>
      <c r="E848" s="35" t="s">
        <v>363</v>
      </c>
      <c r="F848" s="35" t="s">
        <v>397</v>
      </c>
      <c r="G848" s="35" t="s">
        <v>1020</v>
      </c>
      <c r="H848" s="35">
        <v>0</v>
      </c>
      <c r="I848" s="57" t="s">
        <v>1125</v>
      </c>
      <c r="J848" s="37">
        <v>0</v>
      </c>
      <c r="K848" s="38">
        <v>12369.99</v>
      </c>
      <c r="L848" s="37">
        <v>693182</v>
      </c>
      <c r="M848" s="37">
        <v>769855.58</v>
      </c>
      <c r="N848" s="37">
        <f t="shared" si="53"/>
        <v>0</v>
      </c>
      <c r="O848" s="39">
        <f t="shared" si="54"/>
        <v>89043.569999999949</v>
      </c>
      <c r="P848" s="10">
        <f t="shared" si="55"/>
        <v>-89043.569999999949</v>
      </c>
      <c r="Q848" s="40">
        <v>0</v>
      </c>
      <c r="R848" s="10">
        <f t="shared" si="56"/>
        <v>-89043.569999999949</v>
      </c>
    </row>
    <row r="849" spans="1:18" hidden="1" x14ac:dyDescent="0.2">
      <c r="A849" s="32">
        <v>834</v>
      </c>
      <c r="B849" s="56">
        <v>201027602</v>
      </c>
      <c r="C849" s="34" t="s">
        <v>356</v>
      </c>
      <c r="D849" s="35" t="s">
        <v>357</v>
      </c>
      <c r="E849" s="35" t="s">
        <v>363</v>
      </c>
      <c r="F849" s="35" t="s">
        <v>397</v>
      </c>
      <c r="G849" s="35" t="s">
        <v>1020</v>
      </c>
      <c r="H849" s="35">
        <v>0</v>
      </c>
      <c r="I849" s="57" t="s">
        <v>1126</v>
      </c>
      <c r="J849" s="37">
        <v>0</v>
      </c>
      <c r="K849" s="38">
        <v>1171510</v>
      </c>
      <c r="L849" s="37">
        <v>1108550</v>
      </c>
      <c r="M849" s="37">
        <v>1025750.9500000001</v>
      </c>
      <c r="N849" s="37">
        <f t="shared" si="53"/>
        <v>0</v>
      </c>
      <c r="O849" s="39">
        <f t="shared" si="54"/>
        <v>1088710.9500000002</v>
      </c>
      <c r="P849" s="10">
        <f t="shared" si="55"/>
        <v>-1088710.9500000002</v>
      </c>
      <c r="Q849" s="40">
        <v>0</v>
      </c>
      <c r="R849" s="10">
        <f t="shared" si="56"/>
        <v>-1088710.9500000002</v>
      </c>
    </row>
    <row r="850" spans="1:18" hidden="1" x14ac:dyDescent="0.2">
      <c r="A850" s="32">
        <v>835</v>
      </c>
      <c r="B850" s="56">
        <v>201027701</v>
      </c>
      <c r="C850" s="34" t="s">
        <v>356</v>
      </c>
      <c r="D850" s="35" t="s">
        <v>357</v>
      </c>
      <c r="E850" s="35" t="s">
        <v>363</v>
      </c>
      <c r="F850" s="35" t="s">
        <v>397</v>
      </c>
      <c r="G850" s="35" t="s">
        <v>1020</v>
      </c>
      <c r="H850" s="35">
        <v>0</v>
      </c>
      <c r="I850" s="57" t="s">
        <v>1127</v>
      </c>
      <c r="J850" s="37">
        <v>0</v>
      </c>
      <c r="K850" s="38">
        <v>902.32</v>
      </c>
      <c r="L850" s="37">
        <v>0</v>
      </c>
      <c r="M850" s="37">
        <v>0</v>
      </c>
      <c r="N850" s="37">
        <f t="shared" si="53"/>
        <v>0</v>
      </c>
      <c r="O850" s="39">
        <f t="shared" si="54"/>
        <v>902.32</v>
      </c>
      <c r="P850" s="10">
        <f t="shared" si="55"/>
        <v>-902.32</v>
      </c>
      <c r="Q850" s="40">
        <v>0</v>
      </c>
      <c r="R850" s="10">
        <f t="shared" si="56"/>
        <v>-902.32</v>
      </c>
    </row>
    <row r="851" spans="1:18" hidden="1" x14ac:dyDescent="0.2">
      <c r="A851" s="32">
        <v>836</v>
      </c>
      <c r="B851" s="56">
        <v>201027801</v>
      </c>
      <c r="C851" s="34" t="s">
        <v>356</v>
      </c>
      <c r="D851" s="35" t="s">
        <v>357</v>
      </c>
      <c r="E851" s="35" t="s">
        <v>363</v>
      </c>
      <c r="F851" s="35" t="s">
        <v>397</v>
      </c>
      <c r="G851" s="35" t="s">
        <v>1020</v>
      </c>
      <c r="H851" s="35">
        <v>0</v>
      </c>
      <c r="I851" s="57" t="s">
        <v>1128</v>
      </c>
      <c r="J851" s="37">
        <v>0</v>
      </c>
      <c r="K851" s="38">
        <v>1394.3500000000001</v>
      </c>
      <c r="L851" s="37">
        <v>0</v>
      </c>
      <c r="M851" s="37">
        <v>0</v>
      </c>
      <c r="N851" s="37">
        <f t="shared" si="53"/>
        <v>0</v>
      </c>
      <c r="O851" s="39">
        <f t="shared" si="54"/>
        <v>1394.3500000000001</v>
      </c>
      <c r="P851" s="10">
        <f t="shared" si="55"/>
        <v>-1394.3500000000001</v>
      </c>
      <c r="Q851" s="40">
        <v>0</v>
      </c>
      <c r="R851" s="10">
        <f t="shared" si="56"/>
        <v>-1394.3500000000001</v>
      </c>
    </row>
    <row r="852" spans="1:18" hidden="1" x14ac:dyDescent="0.2">
      <c r="A852" s="32">
        <v>837</v>
      </c>
      <c r="B852" s="56">
        <v>201027901</v>
      </c>
      <c r="C852" s="34" t="s">
        <v>356</v>
      </c>
      <c r="D852" s="35" t="s">
        <v>357</v>
      </c>
      <c r="E852" s="35" t="s">
        <v>363</v>
      </c>
      <c r="F852" s="35" t="s">
        <v>397</v>
      </c>
      <c r="G852" s="35" t="s">
        <v>1020</v>
      </c>
      <c r="H852" s="35">
        <v>0</v>
      </c>
      <c r="I852" s="57" t="s">
        <v>1129</v>
      </c>
      <c r="J852" s="37">
        <v>0</v>
      </c>
      <c r="K852" s="38">
        <v>118216.44</v>
      </c>
      <c r="L852" s="37">
        <v>142216</v>
      </c>
      <c r="M852" s="37">
        <v>24202</v>
      </c>
      <c r="N852" s="37">
        <f t="shared" si="53"/>
        <v>0</v>
      </c>
      <c r="O852" s="39">
        <f t="shared" si="54"/>
        <v>202.44000000000233</v>
      </c>
      <c r="P852" s="10">
        <f t="shared" si="55"/>
        <v>-202.44000000000233</v>
      </c>
      <c r="Q852" s="40">
        <v>0</v>
      </c>
      <c r="R852" s="10">
        <f t="shared" si="56"/>
        <v>-202.44000000000233</v>
      </c>
    </row>
    <row r="853" spans="1:18" hidden="1" x14ac:dyDescent="0.2">
      <c r="A853" s="32">
        <v>838</v>
      </c>
      <c r="B853" s="56">
        <v>201028001</v>
      </c>
      <c r="C853" s="34" t="s">
        <v>356</v>
      </c>
      <c r="D853" s="35" t="s">
        <v>357</v>
      </c>
      <c r="E853" s="35" t="s">
        <v>363</v>
      </c>
      <c r="F853" s="35" t="s">
        <v>397</v>
      </c>
      <c r="G853" s="35" t="s">
        <v>1020</v>
      </c>
      <c r="H853" s="35">
        <v>0</v>
      </c>
      <c r="I853" s="57" t="s">
        <v>1130</v>
      </c>
      <c r="J853" s="37">
        <v>0</v>
      </c>
      <c r="K853" s="38">
        <v>978.30000000000007</v>
      </c>
      <c r="L853" s="37">
        <v>0</v>
      </c>
      <c r="M853" s="37">
        <v>0</v>
      </c>
      <c r="N853" s="37">
        <f t="shared" si="53"/>
        <v>0</v>
      </c>
      <c r="O853" s="39">
        <f t="shared" si="54"/>
        <v>978.30000000000007</v>
      </c>
      <c r="P853" s="10">
        <f t="shared" si="55"/>
        <v>-978.30000000000007</v>
      </c>
      <c r="Q853" s="40">
        <v>0</v>
      </c>
      <c r="R853" s="10">
        <f t="shared" si="56"/>
        <v>-978.30000000000007</v>
      </c>
    </row>
    <row r="854" spans="1:18" hidden="1" x14ac:dyDescent="0.2">
      <c r="A854" s="32">
        <v>839</v>
      </c>
      <c r="B854" s="56">
        <v>201028101</v>
      </c>
      <c r="C854" s="34" t="s">
        <v>356</v>
      </c>
      <c r="D854" s="35" t="s">
        <v>357</v>
      </c>
      <c r="E854" s="35" t="s">
        <v>363</v>
      </c>
      <c r="F854" s="35" t="s">
        <v>397</v>
      </c>
      <c r="G854" s="35" t="s">
        <v>1020</v>
      </c>
      <c r="H854" s="35">
        <v>0</v>
      </c>
      <c r="I854" s="57" t="s">
        <v>1131</v>
      </c>
      <c r="J854" s="37">
        <v>0</v>
      </c>
      <c r="K854" s="38">
        <v>0</v>
      </c>
      <c r="L854" s="37">
        <v>50812</v>
      </c>
      <c r="M854" s="37">
        <v>55335.29</v>
      </c>
      <c r="N854" s="37">
        <f t="shared" si="53"/>
        <v>0</v>
      </c>
      <c r="O854" s="39">
        <f t="shared" si="54"/>
        <v>4523.2900000000009</v>
      </c>
      <c r="P854" s="10">
        <f t="shared" si="55"/>
        <v>-4523.2900000000009</v>
      </c>
      <c r="Q854" s="40">
        <v>0</v>
      </c>
      <c r="R854" s="10">
        <f t="shared" si="56"/>
        <v>-4523.2900000000009</v>
      </c>
    </row>
    <row r="855" spans="1:18" hidden="1" x14ac:dyDescent="0.2">
      <c r="A855" s="32">
        <v>840</v>
      </c>
      <c r="B855" s="56">
        <v>201028301</v>
      </c>
      <c r="C855" s="34" t="s">
        <v>356</v>
      </c>
      <c r="D855" s="35" t="s">
        <v>357</v>
      </c>
      <c r="E855" s="35" t="s">
        <v>363</v>
      </c>
      <c r="F855" s="35" t="s">
        <v>397</v>
      </c>
      <c r="G855" s="35" t="s">
        <v>1020</v>
      </c>
      <c r="H855" s="35">
        <v>0</v>
      </c>
      <c r="I855" s="57" t="s">
        <v>1132</v>
      </c>
      <c r="J855" s="37">
        <v>0</v>
      </c>
      <c r="K855" s="38">
        <v>408</v>
      </c>
      <c r="L855" s="37">
        <v>0</v>
      </c>
      <c r="M855" s="37">
        <v>0</v>
      </c>
      <c r="N855" s="37">
        <f t="shared" si="53"/>
        <v>0</v>
      </c>
      <c r="O855" s="39">
        <f t="shared" si="54"/>
        <v>408</v>
      </c>
      <c r="P855" s="10">
        <f t="shared" si="55"/>
        <v>-408</v>
      </c>
      <c r="Q855" s="40">
        <v>0</v>
      </c>
      <c r="R855" s="10">
        <f t="shared" si="56"/>
        <v>-408</v>
      </c>
    </row>
    <row r="856" spans="1:18" x14ac:dyDescent="0.2">
      <c r="A856" s="32">
        <v>841</v>
      </c>
      <c r="B856" s="56">
        <v>201028401</v>
      </c>
      <c r="C856" s="34" t="s">
        <v>356</v>
      </c>
      <c r="D856" s="35" t="s">
        <v>357</v>
      </c>
      <c r="E856" s="35" t="s">
        <v>446</v>
      </c>
      <c r="F856" s="35" t="s">
        <v>600</v>
      </c>
      <c r="G856" s="35" t="s">
        <v>1006</v>
      </c>
      <c r="H856" s="35">
        <v>0</v>
      </c>
      <c r="I856" s="57" t="s">
        <v>1133</v>
      </c>
      <c r="J856" s="37">
        <v>4600</v>
      </c>
      <c r="K856" s="38">
        <v>0</v>
      </c>
      <c r="L856" s="37">
        <v>0</v>
      </c>
      <c r="M856" s="37">
        <v>0</v>
      </c>
      <c r="N856" s="37">
        <f t="shared" si="53"/>
        <v>4600</v>
      </c>
      <c r="O856" s="39">
        <f t="shared" si="54"/>
        <v>0</v>
      </c>
      <c r="P856" s="10">
        <f t="shared" si="55"/>
        <v>4600</v>
      </c>
      <c r="Q856" s="40">
        <v>0</v>
      </c>
      <c r="R856" s="10">
        <f t="shared" si="56"/>
        <v>4600</v>
      </c>
    </row>
    <row r="857" spans="1:18" x14ac:dyDescent="0.2">
      <c r="A857" s="32">
        <v>842</v>
      </c>
      <c r="B857" s="56">
        <v>201028501</v>
      </c>
      <c r="C857" s="34" t="s">
        <v>356</v>
      </c>
      <c r="D857" s="35" t="s">
        <v>357</v>
      </c>
      <c r="E857" s="35" t="s">
        <v>446</v>
      </c>
      <c r="F857" s="35" t="s">
        <v>600</v>
      </c>
      <c r="G857" s="35" t="s">
        <v>1006</v>
      </c>
      <c r="H857" s="35">
        <v>0</v>
      </c>
      <c r="I857" s="57" t="s">
        <v>1134</v>
      </c>
      <c r="J857" s="37">
        <v>45000</v>
      </c>
      <c r="K857" s="38">
        <v>0</v>
      </c>
      <c r="L857" s="37">
        <v>0</v>
      </c>
      <c r="M857" s="37">
        <v>0</v>
      </c>
      <c r="N857" s="37">
        <f t="shared" si="53"/>
        <v>45000</v>
      </c>
      <c r="O857" s="39">
        <f t="shared" si="54"/>
        <v>0</v>
      </c>
      <c r="P857" s="10">
        <f t="shared" si="55"/>
        <v>45000</v>
      </c>
      <c r="Q857" s="40">
        <v>0</v>
      </c>
      <c r="R857" s="10">
        <f t="shared" si="56"/>
        <v>45000</v>
      </c>
    </row>
    <row r="858" spans="1:18" hidden="1" x14ac:dyDescent="0.2">
      <c r="A858" s="32">
        <v>843</v>
      </c>
      <c r="B858" s="56">
        <v>201028601</v>
      </c>
      <c r="C858" s="34" t="s">
        <v>356</v>
      </c>
      <c r="D858" s="35" t="s">
        <v>357</v>
      </c>
      <c r="E858" s="35" t="s">
        <v>363</v>
      </c>
      <c r="F858" s="35" t="s">
        <v>397</v>
      </c>
      <c r="G858" s="35" t="s">
        <v>1020</v>
      </c>
      <c r="H858" s="35">
        <v>0</v>
      </c>
      <c r="I858" s="57" t="s">
        <v>1135</v>
      </c>
      <c r="J858" s="37">
        <v>0</v>
      </c>
      <c r="K858" s="38">
        <v>60371.25</v>
      </c>
      <c r="L858" s="37">
        <v>60000</v>
      </c>
      <c r="M858" s="37">
        <v>0</v>
      </c>
      <c r="N858" s="37">
        <f t="shared" si="53"/>
        <v>0</v>
      </c>
      <c r="O858" s="39">
        <f t="shared" si="54"/>
        <v>371.25</v>
      </c>
      <c r="P858" s="10">
        <f t="shared" si="55"/>
        <v>-371.25</v>
      </c>
      <c r="Q858" s="40">
        <v>0</v>
      </c>
      <c r="R858" s="10">
        <f t="shared" si="56"/>
        <v>-371.25</v>
      </c>
    </row>
    <row r="859" spans="1:18" hidden="1" x14ac:dyDescent="0.2">
      <c r="A859" s="32">
        <v>844</v>
      </c>
      <c r="B859" s="56">
        <v>201028701</v>
      </c>
      <c r="C859" s="34" t="s">
        <v>356</v>
      </c>
      <c r="D859" s="35" t="s">
        <v>357</v>
      </c>
      <c r="E859" s="35" t="s">
        <v>363</v>
      </c>
      <c r="F859" s="35" t="s">
        <v>397</v>
      </c>
      <c r="G859" s="35" t="s">
        <v>1020</v>
      </c>
      <c r="H859" s="35">
        <v>0</v>
      </c>
      <c r="I859" s="57" t="s">
        <v>1136</v>
      </c>
      <c r="J859" s="37">
        <v>0</v>
      </c>
      <c r="K859" s="38">
        <v>29290.57</v>
      </c>
      <c r="L859" s="37">
        <v>0</v>
      </c>
      <c r="M859" s="37">
        <v>0</v>
      </c>
      <c r="N859" s="37">
        <f t="shared" si="53"/>
        <v>0</v>
      </c>
      <c r="O859" s="39">
        <f t="shared" si="54"/>
        <v>29290.57</v>
      </c>
      <c r="P859" s="10">
        <f t="shared" si="55"/>
        <v>-29290.57</v>
      </c>
      <c r="Q859" s="40">
        <v>0</v>
      </c>
      <c r="R859" s="10">
        <f t="shared" si="56"/>
        <v>-29290.57</v>
      </c>
    </row>
    <row r="860" spans="1:18" hidden="1" x14ac:dyDescent="0.2">
      <c r="A860" s="32">
        <v>845</v>
      </c>
      <c r="B860" s="56">
        <v>201028801</v>
      </c>
      <c r="C860" s="34" t="s">
        <v>356</v>
      </c>
      <c r="D860" s="35" t="s">
        <v>357</v>
      </c>
      <c r="E860" s="35" t="s">
        <v>363</v>
      </c>
      <c r="F860" s="35" t="s">
        <v>397</v>
      </c>
      <c r="G860" s="35" t="s">
        <v>1020</v>
      </c>
      <c r="H860" s="35">
        <v>0</v>
      </c>
      <c r="I860" s="57" t="s">
        <v>1137</v>
      </c>
      <c r="J860" s="37">
        <v>0</v>
      </c>
      <c r="K860" s="38">
        <v>0</v>
      </c>
      <c r="L860" s="37">
        <v>592191.13</v>
      </c>
      <c r="M860" s="37">
        <v>215625</v>
      </c>
      <c r="N860" s="37">
        <f t="shared" si="53"/>
        <v>376566.13</v>
      </c>
      <c r="O860" s="39">
        <f t="shared" si="54"/>
        <v>0</v>
      </c>
      <c r="P860" s="10">
        <f t="shared" si="55"/>
        <v>376566.13</v>
      </c>
      <c r="Q860" s="40">
        <v>0</v>
      </c>
      <c r="R860" s="10">
        <f t="shared" si="56"/>
        <v>376566.13</v>
      </c>
    </row>
    <row r="861" spans="1:18" hidden="1" x14ac:dyDescent="0.2">
      <c r="A861" s="32">
        <v>846</v>
      </c>
      <c r="B861" s="56">
        <v>201028901</v>
      </c>
      <c r="C861" s="34" t="s">
        <v>356</v>
      </c>
      <c r="D861" s="35" t="s">
        <v>357</v>
      </c>
      <c r="E861" s="35" t="s">
        <v>363</v>
      </c>
      <c r="F861" s="35" t="s">
        <v>397</v>
      </c>
      <c r="G861" s="35" t="s">
        <v>1020</v>
      </c>
      <c r="H861" s="35">
        <v>0</v>
      </c>
      <c r="I861" s="57" t="s">
        <v>1138</v>
      </c>
      <c r="J861" s="37">
        <v>0</v>
      </c>
      <c r="K861" s="38">
        <v>2316.23</v>
      </c>
      <c r="L861" s="37">
        <v>4140</v>
      </c>
      <c r="M861" s="37">
        <v>1824</v>
      </c>
      <c r="N861" s="37">
        <f t="shared" si="53"/>
        <v>0</v>
      </c>
      <c r="O861" s="39">
        <f t="shared" si="54"/>
        <v>0.22999999999956344</v>
      </c>
      <c r="P861" s="10">
        <f t="shared" si="55"/>
        <v>-0.22999999999956344</v>
      </c>
      <c r="Q861" s="40">
        <v>0</v>
      </c>
      <c r="R861" s="10">
        <f t="shared" si="56"/>
        <v>-0.22999999999956344</v>
      </c>
    </row>
    <row r="862" spans="1:18" x14ac:dyDescent="0.2">
      <c r="A862" s="32">
        <v>847</v>
      </c>
      <c r="B862" s="56">
        <v>201029001</v>
      </c>
      <c r="C862" s="34" t="s">
        <v>356</v>
      </c>
      <c r="D862" s="35" t="s">
        <v>357</v>
      </c>
      <c r="E862" s="35" t="s">
        <v>446</v>
      </c>
      <c r="F862" s="35" t="s">
        <v>600</v>
      </c>
      <c r="G862" s="35" t="s">
        <v>1006</v>
      </c>
      <c r="H862" s="35">
        <v>0</v>
      </c>
      <c r="I862" s="57" t="s">
        <v>1139</v>
      </c>
      <c r="J862" s="37">
        <v>17298.62</v>
      </c>
      <c r="K862" s="38">
        <v>0</v>
      </c>
      <c r="L862" s="37">
        <v>0</v>
      </c>
      <c r="M862" s="37">
        <v>0</v>
      </c>
      <c r="N862" s="37">
        <f t="shared" si="53"/>
        <v>17298.62</v>
      </c>
      <c r="O862" s="39">
        <f t="shared" si="54"/>
        <v>0</v>
      </c>
      <c r="P862" s="10">
        <f t="shared" si="55"/>
        <v>17298.62</v>
      </c>
      <c r="Q862" s="40">
        <v>0</v>
      </c>
      <c r="R862" s="10">
        <f t="shared" si="56"/>
        <v>17298.62</v>
      </c>
    </row>
    <row r="863" spans="1:18" hidden="1" x14ac:dyDescent="0.2">
      <c r="A863" s="32">
        <v>848</v>
      </c>
      <c r="B863" s="56">
        <v>201029101</v>
      </c>
      <c r="C863" s="34" t="s">
        <v>356</v>
      </c>
      <c r="D863" s="35" t="s">
        <v>357</v>
      </c>
      <c r="E863" s="35" t="s">
        <v>363</v>
      </c>
      <c r="F863" s="35" t="s">
        <v>397</v>
      </c>
      <c r="G863" s="35" t="s">
        <v>1020</v>
      </c>
      <c r="H863" s="35">
        <v>0</v>
      </c>
      <c r="I863" s="57" t="s">
        <v>1140</v>
      </c>
      <c r="J863" s="37">
        <v>0</v>
      </c>
      <c r="K863" s="38">
        <v>0</v>
      </c>
      <c r="L863" s="37">
        <v>0</v>
      </c>
      <c r="M863" s="37">
        <v>0</v>
      </c>
      <c r="N863" s="37">
        <f t="shared" si="53"/>
        <v>0</v>
      </c>
      <c r="O863" s="39">
        <f t="shared" si="54"/>
        <v>0</v>
      </c>
      <c r="P863" s="10">
        <f t="shared" si="55"/>
        <v>0</v>
      </c>
      <c r="Q863" s="40">
        <v>0</v>
      </c>
      <c r="R863" s="10">
        <f t="shared" si="56"/>
        <v>0</v>
      </c>
    </row>
    <row r="864" spans="1:18" hidden="1" x14ac:dyDescent="0.2">
      <c r="A864" s="32">
        <v>849</v>
      </c>
      <c r="B864" s="56">
        <v>201029102</v>
      </c>
      <c r="C864" s="34" t="s">
        <v>356</v>
      </c>
      <c r="D864" s="35" t="s">
        <v>357</v>
      </c>
      <c r="E864" s="35" t="s">
        <v>363</v>
      </c>
      <c r="F864" s="35" t="s">
        <v>397</v>
      </c>
      <c r="G864" s="35" t="s">
        <v>1020</v>
      </c>
      <c r="H864" s="35">
        <v>0</v>
      </c>
      <c r="I864" s="57" t="s">
        <v>1141</v>
      </c>
      <c r="J864" s="37">
        <v>0</v>
      </c>
      <c r="K864" s="38">
        <v>85171.53</v>
      </c>
      <c r="L864" s="37">
        <v>85000</v>
      </c>
      <c r="M864" s="37">
        <v>0</v>
      </c>
      <c r="N864" s="37">
        <f t="shared" si="53"/>
        <v>0</v>
      </c>
      <c r="O864" s="39">
        <f t="shared" si="54"/>
        <v>171.52999999999884</v>
      </c>
      <c r="P864" s="10">
        <f t="shared" si="55"/>
        <v>-171.52999999999884</v>
      </c>
      <c r="Q864" s="40">
        <v>0</v>
      </c>
      <c r="R864" s="10">
        <f t="shared" si="56"/>
        <v>-171.52999999999884</v>
      </c>
    </row>
    <row r="865" spans="1:18" hidden="1" x14ac:dyDescent="0.2">
      <c r="A865" s="32">
        <v>850</v>
      </c>
      <c r="B865" s="56">
        <v>201029103</v>
      </c>
      <c r="C865" s="34" t="s">
        <v>356</v>
      </c>
      <c r="D865" s="35" t="s">
        <v>357</v>
      </c>
      <c r="E865" s="35" t="s">
        <v>363</v>
      </c>
      <c r="F865" s="35" t="s">
        <v>397</v>
      </c>
      <c r="G865" s="35" t="s">
        <v>1020</v>
      </c>
      <c r="H865" s="35">
        <v>0</v>
      </c>
      <c r="I865" s="57" t="s">
        <v>1142</v>
      </c>
      <c r="J865" s="37">
        <v>0</v>
      </c>
      <c r="K865" s="38">
        <v>20129.900000000001</v>
      </c>
      <c r="L865" s="37">
        <v>12875</v>
      </c>
      <c r="M865" s="37">
        <v>0</v>
      </c>
      <c r="N865" s="37">
        <f t="shared" si="53"/>
        <v>0</v>
      </c>
      <c r="O865" s="39">
        <f t="shared" si="54"/>
        <v>7254.9000000000015</v>
      </c>
      <c r="P865" s="10">
        <f t="shared" si="55"/>
        <v>-7254.9000000000015</v>
      </c>
      <c r="Q865" s="40">
        <v>0</v>
      </c>
      <c r="R865" s="10">
        <f t="shared" si="56"/>
        <v>-7254.9000000000015</v>
      </c>
    </row>
    <row r="866" spans="1:18" hidden="1" x14ac:dyDescent="0.2">
      <c r="A866" s="32">
        <v>851</v>
      </c>
      <c r="B866" s="56">
        <v>201029104</v>
      </c>
      <c r="C866" s="34" t="s">
        <v>356</v>
      </c>
      <c r="D866" s="35" t="s">
        <v>357</v>
      </c>
      <c r="E866" s="35" t="s">
        <v>363</v>
      </c>
      <c r="F866" s="35" t="s">
        <v>397</v>
      </c>
      <c r="G866" s="35" t="s">
        <v>1020</v>
      </c>
      <c r="H866" s="35">
        <v>0</v>
      </c>
      <c r="I866" s="57" t="s">
        <v>1143</v>
      </c>
      <c r="J866" s="37">
        <v>0</v>
      </c>
      <c r="K866" s="38">
        <v>3133.94</v>
      </c>
      <c r="L866" s="37">
        <v>3133.94</v>
      </c>
      <c r="M866" s="37">
        <v>0</v>
      </c>
      <c r="N866" s="37">
        <f t="shared" si="53"/>
        <v>0</v>
      </c>
      <c r="O866" s="39">
        <f t="shared" si="54"/>
        <v>0</v>
      </c>
      <c r="P866" s="10">
        <f t="shared" si="55"/>
        <v>0</v>
      </c>
      <c r="Q866" s="40">
        <v>0</v>
      </c>
      <c r="R866" s="10">
        <f t="shared" si="56"/>
        <v>0</v>
      </c>
    </row>
    <row r="867" spans="1:18" hidden="1" x14ac:dyDescent="0.2">
      <c r="A867" s="32">
        <v>852</v>
      </c>
      <c r="B867" s="56">
        <v>201029105</v>
      </c>
      <c r="C867" s="34" t="s">
        <v>356</v>
      </c>
      <c r="D867" s="35" t="s">
        <v>357</v>
      </c>
      <c r="E867" s="35" t="s">
        <v>363</v>
      </c>
      <c r="F867" s="35" t="s">
        <v>397</v>
      </c>
      <c r="G867" s="35" t="s">
        <v>1020</v>
      </c>
      <c r="H867" s="35">
        <v>0</v>
      </c>
      <c r="I867" s="57" t="s">
        <v>1144</v>
      </c>
      <c r="J867" s="37">
        <v>0</v>
      </c>
      <c r="K867" s="38">
        <v>0</v>
      </c>
      <c r="L867" s="37">
        <v>0</v>
      </c>
      <c r="M867" s="37">
        <v>0</v>
      </c>
      <c r="N867" s="37">
        <f t="shared" si="53"/>
        <v>0</v>
      </c>
      <c r="O867" s="39">
        <f t="shared" si="54"/>
        <v>0</v>
      </c>
      <c r="P867" s="10">
        <f t="shared" si="55"/>
        <v>0</v>
      </c>
      <c r="Q867" s="40">
        <v>0</v>
      </c>
      <c r="R867" s="10">
        <f t="shared" si="56"/>
        <v>0</v>
      </c>
    </row>
    <row r="868" spans="1:18" hidden="1" x14ac:dyDescent="0.2">
      <c r="A868" s="32">
        <v>853</v>
      </c>
      <c r="B868" s="56">
        <v>201029106</v>
      </c>
      <c r="C868" s="34" t="s">
        <v>356</v>
      </c>
      <c r="D868" s="35" t="s">
        <v>357</v>
      </c>
      <c r="E868" s="35" t="s">
        <v>363</v>
      </c>
      <c r="F868" s="35" t="s">
        <v>397</v>
      </c>
      <c r="G868" s="35" t="s">
        <v>1020</v>
      </c>
      <c r="H868" s="35">
        <v>0</v>
      </c>
      <c r="I868" s="57" t="s">
        <v>1145</v>
      </c>
      <c r="J868" s="37">
        <v>0</v>
      </c>
      <c r="K868" s="38">
        <v>0</v>
      </c>
      <c r="L868" s="37">
        <v>0</v>
      </c>
      <c r="M868" s="37">
        <v>0</v>
      </c>
      <c r="N868" s="37">
        <f t="shared" si="53"/>
        <v>0</v>
      </c>
      <c r="O868" s="39">
        <f t="shared" si="54"/>
        <v>0</v>
      </c>
      <c r="P868" s="10">
        <f t="shared" si="55"/>
        <v>0</v>
      </c>
      <c r="Q868" s="40">
        <v>0</v>
      </c>
      <c r="R868" s="10">
        <f t="shared" si="56"/>
        <v>0</v>
      </c>
    </row>
    <row r="869" spans="1:18" hidden="1" x14ac:dyDescent="0.2">
      <c r="A869" s="32">
        <v>854</v>
      </c>
      <c r="B869" s="56">
        <v>201029107</v>
      </c>
      <c r="C869" s="34" t="s">
        <v>356</v>
      </c>
      <c r="D869" s="35" t="s">
        <v>357</v>
      </c>
      <c r="E869" s="35" t="s">
        <v>363</v>
      </c>
      <c r="F869" s="35" t="s">
        <v>397</v>
      </c>
      <c r="G869" s="35" t="s">
        <v>1020</v>
      </c>
      <c r="H869" s="35">
        <v>0</v>
      </c>
      <c r="I869" s="57" t="s">
        <v>1146</v>
      </c>
      <c r="J869" s="37">
        <v>0</v>
      </c>
      <c r="K869" s="38">
        <v>1980.16</v>
      </c>
      <c r="L869" s="37">
        <v>0</v>
      </c>
      <c r="M869" s="37">
        <v>0</v>
      </c>
      <c r="N869" s="37">
        <f t="shared" si="53"/>
        <v>0</v>
      </c>
      <c r="O869" s="39">
        <f t="shared" si="54"/>
        <v>1980.16</v>
      </c>
      <c r="P869" s="10">
        <f t="shared" si="55"/>
        <v>-1980.16</v>
      </c>
      <c r="Q869" s="40">
        <v>0</v>
      </c>
      <c r="R869" s="10">
        <f t="shared" si="56"/>
        <v>-1980.16</v>
      </c>
    </row>
    <row r="870" spans="1:18" hidden="1" x14ac:dyDescent="0.2">
      <c r="A870" s="32">
        <v>855</v>
      </c>
      <c r="B870" s="56">
        <v>201029108</v>
      </c>
      <c r="C870" s="34" t="s">
        <v>356</v>
      </c>
      <c r="D870" s="35" t="s">
        <v>357</v>
      </c>
      <c r="E870" s="35" t="s">
        <v>363</v>
      </c>
      <c r="F870" s="35" t="s">
        <v>397</v>
      </c>
      <c r="G870" s="35" t="s">
        <v>1020</v>
      </c>
      <c r="H870" s="35">
        <v>0</v>
      </c>
      <c r="I870" s="57" t="s">
        <v>1147</v>
      </c>
      <c r="J870" s="37">
        <v>0</v>
      </c>
      <c r="K870" s="38">
        <v>0</v>
      </c>
      <c r="L870" s="37">
        <v>0</v>
      </c>
      <c r="M870" s="37">
        <v>0</v>
      </c>
      <c r="N870" s="37">
        <f t="shared" si="53"/>
        <v>0</v>
      </c>
      <c r="O870" s="39">
        <f t="shared" si="54"/>
        <v>0</v>
      </c>
      <c r="P870" s="10">
        <f t="shared" si="55"/>
        <v>0</v>
      </c>
      <c r="Q870" s="40">
        <v>0</v>
      </c>
      <c r="R870" s="10">
        <f t="shared" si="56"/>
        <v>0</v>
      </c>
    </row>
    <row r="871" spans="1:18" hidden="1" x14ac:dyDescent="0.2">
      <c r="A871" s="32">
        <v>856</v>
      </c>
      <c r="B871" s="56">
        <v>201029109</v>
      </c>
      <c r="C871" s="34" t="s">
        <v>356</v>
      </c>
      <c r="D871" s="35" t="s">
        <v>357</v>
      </c>
      <c r="E871" s="35" t="s">
        <v>363</v>
      </c>
      <c r="F871" s="35" t="s">
        <v>397</v>
      </c>
      <c r="G871" s="35" t="s">
        <v>1020</v>
      </c>
      <c r="H871" s="35">
        <v>0</v>
      </c>
      <c r="I871" s="57" t="s">
        <v>1148</v>
      </c>
      <c r="J871" s="37">
        <v>0</v>
      </c>
      <c r="K871" s="38">
        <v>0</v>
      </c>
      <c r="L871" s="37">
        <v>0</v>
      </c>
      <c r="M871" s="37">
        <v>0</v>
      </c>
      <c r="N871" s="37">
        <f t="shared" si="53"/>
        <v>0</v>
      </c>
      <c r="O871" s="39">
        <f t="shared" si="54"/>
        <v>0</v>
      </c>
      <c r="P871" s="10">
        <f t="shared" si="55"/>
        <v>0</v>
      </c>
      <c r="Q871" s="40">
        <v>0</v>
      </c>
      <c r="R871" s="10">
        <f t="shared" si="56"/>
        <v>0</v>
      </c>
    </row>
    <row r="872" spans="1:18" hidden="1" x14ac:dyDescent="0.2">
      <c r="A872" s="32">
        <v>857</v>
      </c>
      <c r="B872" s="56">
        <v>201029201</v>
      </c>
      <c r="C872" s="34" t="s">
        <v>356</v>
      </c>
      <c r="D872" s="35" t="s">
        <v>357</v>
      </c>
      <c r="E872" s="35" t="s">
        <v>363</v>
      </c>
      <c r="F872" s="35" t="s">
        <v>397</v>
      </c>
      <c r="G872" s="35" t="s">
        <v>1020</v>
      </c>
      <c r="H872" s="35">
        <v>0</v>
      </c>
      <c r="I872" s="57" t="s">
        <v>1149</v>
      </c>
      <c r="J872" s="37">
        <v>0</v>
      </c>
      <c r="K872" s="38">
        <v>0</v>
      </c>
      <c r="L872" s="37">
        <v>0</v>
      </c>
      <c r="M872" s="37">
        <v>0</v>
      </c>
      <c r="N872" s="37">
        <f t="shared" si="53"/>
        <v>0</v>
      </c>
      <c r="O872" s="39">
        <f t="shared" si="54"/>
        <v>0</v>
      </c>
      <c r="P872" s="10">
        <f t="shared" si="55"/>
        <v>0</v>
      </c>
      <c r="Q872" s="40">
        <v>0</v>
      </c>
      <c r="R872" s="10">
        <f t="shared" si="56"/>
        <v>0</v>
      </c>
    </row>
    <row r="873" spans="1:18" hidden="1" x14ac:dyDescent="0.2">
      <c r="A873" s="32">
        <v>858</v>
      </c>
      <c r="B873" s="56">
        <v>201029301</v>
      </c>
      <c r="C873" s="34" t="s">
        <v>356</v>
      </c>
      <c r="D873" s="35" t="s">
        <v>357</v>
      </c>
      <c r="E873" s="35" t="s">
        <v>363</v>
      </c>
      <c r="F873" s="35" t="s">
        <v>397</v>
      </c>
      <c r="G873" s="35" t="s">
        <v>1020</v>
      </c>
      <c r="H873" s="35">
        <v>0</v>
      </c>
      <c r="I873" s="57" t="s">
        <v>1150</v>
      </c>
      <c r="J873" s="37">
        <v>0</v>
      </c>
      <c r="K873" s="38">
        <v>1500</v>
      </c>
      <c r="L873" s="37">
        <v>0</v>
      </c>
      <c r="M873" s="37">
        <v>0</v>
      </c>
      <c r="N873" s="37">
        <f t="shared" si="53"/>
        <v>0</v>
      </c>
      <c r="O873" s="39">
        <f t="shared" si="54"/>
        <v>1500</v>
      </c>
      <c r="P873" s="10">
        <f t="shared" si="55"/>
        <v>-1500</v>
      </c>
      <c r="Q873" s="40">
        <v>0</v>
      </c>
      <c r="R873" s="10">
        <f t="shared" si="56"/>
        <v>-1500</v>
      </c>
    </row>
    <row r="874" spans="1:18" hidden="1" x14ac:dyDescent="0.2">
      <c r="A874" s="32">
        <v>859</v>
      </c>
      <c r="B874" s="56">
        <v>201029401</v>
      </c>
      <c r="C874" s="34" t="s">
        <v>356</v>
      </c>
      <c r="D874" s="35" t="s">
        <v>357</v>
      </c>
      <c r="E874" s="35" t="s">
        <v>363</v>
      </c>
      <c r="F874" s="35" t="s">
        <v>397</v>
      </c>
      <c r="G874" s="35" t="s">
        <v>1020</v>
      </c>
      <c r="H874" s="35">
        <v>0</v>
      </c>
      <c r="I874" s="57" t="s">
        <v>1151</v>
      </c>
      <c r="J874" s="37">
        <v>0</v>
      </c>
      <c r="K874" s="38">
        <v>0</v>
      </c>
      <c r="L874" s="37">
        <v>0</v>
      </c>
      <c r="M874" s="37">
        <v>0</v>
      </c>
      <c r="N874" s="37">
        <f t="shared" si="53"/>
        <v>0</v>
      </c>
      <c r="O874" s="39">
        <f t="shared" si="54"/>
        <v>0</v>
      </c>
      <c r="P874" s="10">
        <f t="shared" si="55"/>
        <v>0</v>
      </c>
      <c r="Q874" s="40">
        <v>0</v>
      </c>
      <c r="R874" s="10">
        <f t="shared" si="56"/>
        <v>0</v>
      </c>
    </row>
    <row r="875" spans="1:18" hidden="1" x14ac:dyDescent="0.2">
      <c r="A875" s="32">
        <v>860</v>
      </c>
      <c r="B875" s="56">
        <v>201029501</v>
      </c>
      <c r="C875" s="34" t="s">
        <v>356</v>
      </c>
      <c r="D875" s="35" t="s">
        <v>357</v>
      </c>
      <c r="E875" s="35" t="s">
        <v>363</v>
      </c>
      <c r="F875" s="35" t="s">
        <v>397</v>
      </c>
      <c r="G875" s="35" t="s">
        <v>1020</v>
      </c>
      <c r="H875" s="35">
        <v>0</v>
      </c>
      <c r="I875" s="57" t="s">
        <v>1152</v>
      </c>
      <c r="J875" s="37">
        <v>0</v>
      </c>
      <c r="K875" s="38">
        <v>302.03000000000003</v>
      </c>
      <c r="L875" s="37">
        <v>0</v>
      </c>
      <c r="M875" s="37">
        <v>0</v>
      </c>
      <c r="N875" s="37">
        <f t="shared" si="53"/>
        <v>0</v>
      </c>
      <c r="O875" s="39">
        <f t="shared" si="54"/>
        <v>302.03000000000003</v>
      </c>
      <c r="P875" s="10">
        <f t="shared" si="55"/>
        <v>-302.03000000000003</v>
      </c>
      <c r="Q875" s="40">
        <v>0</v>
      </c>
      <c r="R875" s="10">
        <f t="shared" si="56"/>
        <v>-302.03000000000003</v>
      </c>
    </row>
    <row r="876" spans="1:18" hidden="1" x14ac:dyDescent="0.2">
      <c r="A876" s="32">
        <v>861</v>
      </c>
      <c r="B876" s="56">
        <v>201029601</v>
      </c>
      <c r="C876" s="34" t="s">
        <v>356</v>
      </c>
      <c r="D876" s="35" t="s">
        <v>357</v>
      </c>
      <c r="E876" s="35" t="s">
        <v>363</v>
      </c>
      <c r="F876" s="35" t="s">
        <v>397</v>
      </c>
      <c r="G876" s="35" t="s">
        <v>1020</v>
      </c>
      <c r="H876" s="35">
        <v>0</v>
      </c>
      <c r="I876" s="57" t="s">
        <v>1153</v>
      </c>
      <c r="J876" s="37">
        <v>0</v>
      </c>
      <c r="K876" s="38">
        <v>7576.72</v>
      </c>
      <c r="L876" s="37">
        <v>5000</v>
      </c>
      <c r="M876" s="37">
        <v>0</v>
      </c>
      <c r="N876" s="37">
        <f t="shared" si="53"/>
        <v>0</v>
      </c>
      <c r="O876" s="39">
        <f t="shared" si="54"/>
        <v>2576.7200000000003</v>
      </c>
      <c r="P876" s="10">
        <f t="shared" si="55"/>
        <v>-2576.7200000000003</v>
      </c>
      <c r="Q876" s="40">
        <v>0</v>
      </c>
      <c r="R876" s="10">
        <f t="shared" si="56"/>
        <v>-2576.7200000000003</v>
      </c>
    </row>
    <row r="877" spans="1:18" hidden="1" x14ac:dyDescent="0.2">
      <c r="A877" s="32">
        <v>862</v>
      </c>
      <c r="B877" s="56">
        <v>201029701</v>
      </c>
      <c r="C877" s="34" t="s">
        <v>356</v>
      </c>
      <c r="D877" s="35" t="s">
        <v>357</v>
      </c>
      <c r="E877" s="35" t="s">
        <v>363</v>
      </c>
      <c r="F877" s="35" t="s">
        <v>397</v>
      </c>
      <c r="G877" s="35" t="s">
        <v>1020</v>
      </c>
      <c r="H877" s="35">
        <v>0</v>
      </c>
      <c r="I877" s="57" t="s">
        <v>1154</v>
      </c>
      <c r="J877" s="37">
        <v>0</v>
      </c>
      <c r="K877" s="38">
        <v>337.03000000000003</v>
      </c>
      <c r="L877" s="37">
        <v>0</v>
      </c>
      <c r="M877" s="37">
        <v>0</v>
      </c>
      <c r="N877" s="37">
        <f t="shared" si="53"/>
        <v>0</v>
      </c>
      <c r="O877" s="39">
        <f t="shared" si="54"/>
        <v>337.03000000000003</v>
      </c>
      <c r="P877" s="10">
        <f t="shared" si="55"/>
        <v>-337.03000000000003</v>
      </c>
      <c r="Q877" s="40">
        <v>0</v>
      </c>
      <c r="R877" s="10">
        <f t="shared" si="56"/>
        <v>-337.03000000000003</v>
      </c>
    </row>
    <row r="878" spans="1:18" hidden="1" x14ac:dyDescent="0.2">
      <c r="A878" s="32">
        <v>863</v>
      </c>
      <c r="B878" s="56">
        <v>201029901</v>
      </c>
      <c r="C878" s="34" t="s">
        <v>356</v>
      </c>
      <c r="D878" s="35" t="s">
        <v>357</v>
      </c>
      <c r="E878" s="35" t="s">
        <v>363</v>
      </c>
      <c r="F878" s="35" t="s">
        <v>397</v>
      </c>
      <c r="G878" s="35" t="s">
        <v>1020</v>
      </c>
      <c r="H878" s="35">
        <v>0</v>
      </c>
      <c r="I878" s="57" t="s">
        <v>1155</v>
      </c>
      <c r="J878" s="37">
        <v>0</v>
      </c>
      <c r="K878" s="38">
        <v>18124.8</v>
      </c>
      <c r="L878" s="37">
        <v>182000</v>
      </c>
      <c r="M878" s="37">
        <v>197082.30000000002</v>
      </c>
      <c r="N878" s="37">
        <f t="shared" si="53"/>
        <v>0</v>
      </c>
      <c r="O878" s="39">
        <f t="shared" si="54"/>
        <v>33207.100000000006</v>
      </c>
      <c r="P878" s="10">
        <f t="shared" si="55"/>
        <v>-33207.100000000006</v>
      </c>
      <c r="Q878" s="40">
        <v>0</v>
      </c>
      <c r="R878" s="10">
        <f t="shared" si="56"/>
        <v>-33207.100000000006</v>
      </c>
    </row>
    <row r="879" spans="1:18" hidden="1" x14ac:dyDescent="0.2">
      <c r="A879" s="32">
        <v>864</v>
      </c>
      <c r="B879" s="56">
        <v>201030001</v>
      </c>
      <c r="C879" s="34" t="s">
        <v>356</v>
      </c>
      <c r="D879" s="35" t="s">
        <v>357</v>
      </c>
      <c r="E879" s="35" t="s">
        <v>363</v>
      </c>
      <c r="F879" s="35" t="s">
        <v>397</v>
      </c>
      <c r="G879" s="35" t="s">
        <v>1020</v>
      </c>
      <c r="H879" s="35">
        <v>0</v>
      </c>
      <c r="I879" s="57" t="s">
        <v>1156</v>
      </c>
      <c r="J879" s="37">
        <v>0</v>
      </c>
      <c r="K879" s="38">
        <v>17083.72</v>
      </c>
      <c r="L879" s="37">
        <v>51886</v>
      </c>
      <c r="M879" s="37">
        <v>42556.1</v>
      </c>
      <c r="N879" s="37">
        <f t="shared" si="53"/>
        <v>0</v>
      </c>
      <c r="O879" s="39">
        <f t="shared" si="54"/>
        <v>7753.82</v>
      </c>
      <c r="P879" s="10">
        <f t="shared" si="55"/>
        <v>-7753.82</v>
      </c>
      <c r="Q879" s="40">
        <v>0</v>
      </c>
      <c r="R879" s="10">
        <f t="shared" si="56"/>
        <v>-7753.82</v>
      </c>
    </row>
    <row r="880" spans="1:18" hidden="1" x14ac:dyDescent="0.2">
      <c r="A880" s="32">
        <v>865</v>
      </c>
      <c r="B880" s="56">
        <v>201030101</v>
      </c>
      <c r="C880" s="34" t="s">
        <v>356</v>
      </c>
      <c r="D880" s="35" t="s">
        <v>357</v>
      </c>
      <c r="E880" s="35" t="s">
        <v>363</v>
      </c>
      <c r="F880" s="35" t="s">
        <v>397</v>
      </c>
      <c r="G880" s="35" t="s">
        <v>1020</v>
      </c>
      <c r="H880" s="35">
        <v>0</v>
      </c>
      <c r="I880" s="57" t="s">
        <v>1157</v>
      </c>
      <c r="J880" s="37">
        <v>0</v>
      </c>
      <c r="K880" s="38">
        <v>10813.19</v>
      </c>
      <c r="L880" s="37">
        <v>10800</v>
      </c>
      <c r="M880" s="37">
        <v>0</v>
      </c>
      <c r="N880" s="37">
        <f t="shared" si="53"/>
        <v>0</v>
      </c>
      <c r="O880" s="39">
        <f t="shared" si="54"/>
        <v>13.190000000000509</v>
      </c>
      <c r="P880" s="10">
        <f t="shared" si="55"/>
        <v>-13.190000000000509</v>
      </c>
      <c r="Q880" s="40">
        <v>0</v>
      </c>
      <c r="R880" s="10">
        <f t="shared" si="56"/>
        <v>-13.190000000000509</v>
      </c>
    </row>
    <row r="881" spans="1:18" hidden="1" x14ac:dyDescent="0.2">
      <c r="A881" s="32">
        <v>866</v>
      </c>
      <c r="B881" s="56">
        <v>201030201</v>
      </c>
      <c r="C881" s="34" t="s">
        <v>356</v>
      </c>
      <c r="D881" s="35" t="s">
        <v>357</v>
      </c>
      <c r="E881" s="35" t="s">
        <v>363</v>
      </c>
      <c r="F881" s="35" t="s">
        <v>397</v>
      </c>
      <c r="G881" s="35" t="s">
        <v>1020</v>
      </c>
      <c r="H881" s="35">
        <v>0</v>
      </c>
      <c r="I881" s="57" t="s">
        <v>1158</v>
      </c>
      <c r="J881" s="37">
        <v>0</v>
      </c>
      <c r="K881" s="38">
        <v>14098.67</v>
      </c>
      <c r="L881" s="37">
        <v>16120</v>
      </c>
      <c r="M881" s="37">
        <v>7420.95</v>
      </c>
      <c r="N881" s="37">
        <f t="shared" si="53"/>
        <v>0</v>
      </c>
      <c r="O881" s="39">
        <f t="shared" si="54"/>
        <v>5399.619999999999</v>
      </c>
      <c r="P881" s="10">
        <f t="shared" si="55"/>
        <v>-5399.619999999999</v>
      </c>
      <c r="Q881" s="40">
        <v>0</v>
      </c>
      <c r="R881" s="10">
        <f t="shared" si="56"/>
        <v>-5399.619999999999</v>
      </c>
    </row>
    <row r="882" spans="1:18" hidden="1" x14ac:dyDescent="0.2">
      <c r="A882" s="32">
        <v>867</v>
      </c>
      <c r="B882" s="56">
        <v>201030301</v>
      </c>
      <c r="C882" s="34" t="s">
        <v>356</v>
      </c>
      <c r="D882" s="35" t="s">
        <v>357</v>
      </c>
      <c r="E882" s="35" t="s">
        <v>363</v>
      </c>
      <c r="F882" s="35" t="s">
        <v>397</v>
      </c>
      <c r="G882" s="35" t="s">
        <v>1020</v>
      </c>
      <c r="H882" s="35">
        <v>0</v>
      </c>
      <c r="I882" s="57" t="s">
        <v>1159</v>
      </c>
      <c r="J882" s="37">
        <v>0</v>
      </c>
      <c r="K882" s="38">
        <v>21134.69</v>
      </c>
      <c r="L882" s="37">
        <v>273590</v>
      </c>
      <c r="M882" s="37">
        <v>299430.12</v>
      </c>
      <c r="N882" s="37">
        <f t="shared" si="53"/>
        <v>0</v>
      </c>
      <c r="O882" s="39">
        <f t="shared" si="54"/>
        <v>46974.81</v>
      </c>
      <c r="P882" s="10">
        <f t="shared" si="55"/>
        <v>-46974.81</v>
      </c>
      <c r="Q882" s="40">
        <v>0</v>
      </c>
      <c r="R882" s="10">
        <f t="shared" si="56"/>
        <v>-46974.81</v>
      </c>
    </row>
    <row r="883" spans="1:18" hidden="1" x14ac:dyDescent="0.2">
      <c r="A883" s="32">
        <v>868</v>
      </c>
      <c r="B883" s="56">
        <v>201030401</v>
      </c>
      <c r="C883" s="34" t="s">
        <v>356</v>
      </c>
      <c r="D883" s="35" t="s">
        <v>357</v>
      </c>
      <c r="E883" s="35" t="s">
        <v>363</v>
      </c>
      <c r="F883" s="35" t="s">
        <v>397</v>
      </c>
      <c r="G883" s="35" t="s">
        <v>568</v>
      </c>
      <c r="H883" s="35">
        <v>0</v>
      </c>
      <c r="I883" s="57" t="s">
        <v>1160</v>
      </c>
      <c r="J883" s="37">
        <v>0</v>
      </c>
      <c r="K883" s="38">
        <v>0</v>
      </c>
      <c r="L883" s="37">
        <v>19665</v>
      </c>
      <c r="M883" s="37">
        <v>19665</v>
      </c>
      <c r="N883" s="37">
        <f t="shared" si="53"/>
        <v>0</v>
      </c>
      <c r="O883" s="39">
        <f t="shared" si="54"/>
        <v>0</v>
      </c>
      <c r="P883" s="10">
        <f t="shared" si="55"/>
        <v>0</v>
      </c>
      <c r="Q883" s="40">
        <v>0</v>
      </c>
      <c r="R883" s="10">
        <f t="shared" si="56"/>
        <v>0</v>
      </c>
    </row>
    <row r="884" spans="1:18" hidden="1" x14ac:dyDescent="0.2">
      <c r="A884" s="32">
        <v>869</v>
      </c>
      <c r="B884" s="56">
        <v>201030501</v>
      </c>
      <c r="C884" s="34" t="s">
        <v>356</v>
      </c>
      <c r="D884" s="35" t="s">
        <v>357</v>
      </c>
      <c r="E884" s="35" t="s">
        <v>363</v>
      </c>
      <c r="F884" s="35" t="s">
        <v>397</v>
      </c>
      <c r="G884" s="35" t="s">
        <v>1020</v>
      </c>
      <c r="H884" s="35">
        <v>0</v>
      </c>
      <c r="I884" s="57" t="s">
        <v>1161</v>
      </c>
      <c r="J884" s="37">
        <v>0</v>
      </c>
      <c r="K884" s="38">
        <v>6210</v>
      </c>
      <c r="L884" s="37">
        <v>16560</v>
      </c>
      <c r="M884" s="37">
        <v>38237.5</v>
      </c>
      <c r="N884" s="37">
        <f t="shared" si="53"/>
        <v>0</v>
      </c>
      <c r="O884" s="39">
        <f t="shared" si="54"/>
        <v>27887.5</v>
      </c>
      <c r="P884" s="10">
        <f t="shared" si="55"/>
        <v>-27887.5</v>
      </c>
      <c r="Q884" s="40">
        <v>0</v>
      </c>
      <c r="R884" s="10">
        <f t="shared" si="56"/>
        <v>-27887.5</v>
      </c>
    </row>
    <row r="885" spans="1:18" hidden="1" x14ac:dyDescent="0.2">
      <c r="A885" s="32">
        <v>870</v>
      </c>
      <c r="B885" s="56">
        <v>201030701</v>
      </c>
      <c r="C885" s="34" t="s">
        <v>356</v>
      </c>
      <c r="D885" s="35" t="s">
        <v>357</v>
      </c>
      <c r="E885" s="35" t="s">
        <v>363</v>
      </c>
      <c r="F885" s="35" t="s">
        <v>397</v>
      </c>
      <c r="G885" s="35" t="s">
        <v>1020</v>
      </c>
      <c r="H885" s="35">
        <v>0</v>
      </c>
      <c r="I885" s="57" t="s">
        <v>1162</v>
      </c>
      <c r="J885" s="37">
        <v>0</v>
      </c>
      <c r="K885" s="38">
        <v>0</v>
      </c>
      <c r="L885" s="37">
        <v>30000</v>
      </c>
      <c r="M885" s="37">
        <v>0</v>
      </c>
      <c r="N885" s="37">
        <f t="shared" si="53"/>
        <v>30000</v>
      </c>
      <c r="O885" s="39">
        <f t="shared" si="54"/>
        <v>0</v>
      </c>
      <c r="P885" s="10">
        <f t="shared" si="55"/>
        <v>30000</v>
      </c>
      <c r="Q885" s="40">
        <v>0</v>
      </c>
      <c r="R885" s="10">
        <f t="shared" si="56"/>
        <v>30000</v>
      </c>
    </row>
    <row r="886" spans="1:18" hidden="1" x14ac:dyDescent="0.2">
      <c r="A886" s="32">
        <v>871</v>
      </c>
      <c r="B886" s="56">
        <v>201031501</v>
      </c>
      <c r="C886" s="34" t="s">
        <v>356</v>
      </c>
      <c r="D886" s="35" t="s">
        <v>357</v>
      </c>
      <c r="E886" s="35" t="s">
        <v>363</v>
      </c>
      <c r="F886" s="35" t="s">
        <v>397</v>
      </c>
      <c r="G886" s="35" t="s">
        <v>1020</v>
      </c>
      <c r="H886" s="35">
        <v>0</v>
      </c>
      <c r="I886" s="57" t="s">
        <v>1163</v>
      </c>
      <c r="J886" s="37">
        <v>0</v>
      </c>
      <c r="K886" s="38">
        <v>0</v>
      </c>
      <c r="L886" s="37">
        <v>42762</v>
      </c>
      <c r="M886" s="37">
        <v>74276.45</v>
      </c>
      <c r="N886" s="37">
        <f t="shared" si="53"/>
        <v>0</v>
      </c>
      <c r="O886" s="39">
        <f t="shared" si="54"/>
        <v>31514.449999999997</v>
      </c>
      <c r="P886" s="10">
        <f t="shared" si="55"/>
        <v>-31514.449999999997</v>
      </c>
      <c r="Q886" s="40">
        <v>0</v>
      </c>
      <c r="R886" s="10">
        <f t="shared" si="56"/>
        <v>-31514.449999999997</v>
      </c>
    </row>
    <row r="887" spans="1:18" hidden="1" x14ac:dyDescent="0.2">
      <c r="A887" s="32">
        <v>872</v>
      </c>
      <c r="B887" s="56">
        <v>201031601</v>
      </c>
      <c r="C887" s="34" t="s">
        <v>356</v>
      </c>
      <c r="D887" s="35" t="s">
        <v>357</v>
      </c>
      <c r="E887" s="35" t="s">
        <v>363</v>
      </c>
      <c r="F887" s="35" t="s">
        <v>397</v>
      </c>
      <c r="G887" s="35" t="s">
        <v>1020</v>
      </c>
      <c r="H887" s="35">
        <v>0</v>
      </c>
      <c r="I887" s="57" t="s">
        <v>1164</v>
      </c>
      <c r="J887" s="37">
        <v>0</v>
      </c>
      <c r="K887" s="38">
        <v>0</v>
      </c>
      <c r="L887" s="37">
        <v>33541.07</v>
      </c>
      <c r="M887" s="37">
        <v>33780.239999999998</v>
      </c>
      <c r="N887" s="37">
        <f t="shared" si="53"/>
        <v>0</v>
      </c>
      <c r="O887" s="39">
        <f t="shared" si="54"/>
        <v>239.16999999999825</v>
      </c>
      <c r="P887" s="10">
        <f t="shared" si="55"/>
        <v>-239.16999999999825</v>
      </c>
      <c r="Q887" s="40">
        <v>0</v>
      </c>
      <c r="R887" s="10">
        <f t="shared" si="56"/>
        <v>-239.16999999999825</v>
      </c>
    </row>
    <row r="888" spans="1:18" hidden="1" x14ac:dyDescent="0.2">
      <c r="A888" s="32">
        <v>873</v>
      </c>
      <c r="B888" s="56">
        <v>201031701</v>
      </c>
      <c r="C888" s="34" t="s">
        <v>356</v>
      </c>
      <c r="D888" s="35" t="s">
        <v>357</v>
      </c>
      <c r="E888" s="35" t="s">
        <v>363</v>
      </c>
      <c r="F888" s="35" t="s">
        <v>397</v>
      </c>
      <c r="G888" s="35" t="s">
        <v>1020</v>
      </c>
      <c r="H888" s="35">
        <v>0</v>
      </c>
      <c r="I888" s="57" t="s">
        <v>1165</v>
      </c>
      <c r="J888" s="37">
        <v>0</v>
      </c>
      <c r="K888" s="38">
        <v>0</v>
      </c>
      <c r="L888" s="37">
        <v>268665</v>
      </c>
      <c r="M888" s="37">
        <v>222556.1</v>
      </c>
      <c r="N888" s="37">
        <f t="shared" si="53"/>
        <v>46108.899999999994</v>
      </c>
      <c r="O888" s="39">
        <f t="shared" si="54"/>
        <v>0</v>
      </c>
      <c r="P888" s="10">
        <f t="shared" si="55"/>
        <v>46108.899999999994</v>
      </c>
      <c r="Q888" s="40">
        <v>0</v>
      </c>
      <c r="R888" s="10">
        <f t="shared" si="56"/>
        <v>46108.899999999994</v>
      </c>
    </row>
    <row r="889" spans="1:18" hidden="1" x14ac:dyDescent="0.2">
      <c r="A889" s="32">
        <v>874</v>
      </c>
      <c r="B889" s="56">
        <v>201031801</v>
      </c>
      <c r="C889" s="34" t="s">
        <v>356</v>
      </c>
      <c r="D889" s="35" t="s">
        <v>357</v>
      </c>
      <c r="E889" s="35" t="s">
        <v>363</v>
      </c>
      <c r="F889" s="35" t="s">
        <v>397</v>
      </c>
      <c r="G889" s="35" t="s">
        <v>1020</v>
      </c>
      <c r="H889" s="35">
        <v>0</v>
      </c>
      <c r="I889" s="57" t="s">
        <v>1166</v>
      </c>
      <c r="J889" s="37">
        <v>0</v>
      </c>
      <c r="K889" s="38">
        <v>0</v>
      </c>
      <c r="L889" s="37">
        <v>13177568.390000001</v>
      </c>
      <c r="M889" s="37">
        <v>14792220.42</v>
      </c>
      <c r="N889" s="37">
        <f t="shared" si="53"/>
        <v>0</v>
      </c>
      <c r="O889" s="39">
        <f t="shared" si="54"/>
        <v>1614652.0299999993</v>
      </c>
      <c r="P889" s="10">
        <f t="shared" si="55"/>
        <v>-1614652.0299999993</v>
      </c>
      <c r="Q889" s="40">
        <v>0</v>
      </c>
      <c r="R889" s="10">
        <f t="shared" si="56"/>
        <v>-1614652.0299999993</v>
      </c>
    </row>
    <row r="890" spans="1:18" hidden="1" x14ac:dyDescent="0.2">
      <c r="A890" s="32">
        <v>875</v>
      </c>
      <c r="B890" s="56">
        <v>201031802</v>
      </c>
      <c r="C890" s="34" t="s">
        <v>356</v>
      </c>
      <c r="D890" s="35" t="s">
        <v>357</v>
      </c>
      <c r="E890" s="35" t="s">
        <v>363</v>
      </c>
      <c r="F890" s="35" t="s">
        <v>397</v>
      </c>
      <c r="G890" s="35" t="s">
        <v>1020</v>
      </c>
      <c r="H890" s="35">
        <v>0</v>
      </c>
      <c r="I890" s="57" t="s">
        <v>1167</v>
      </c>
      <c r="J890" s="37">
        <v>0</v>
      </c>
      <c r="K890" s="38">
        <v>0</v>
      </c>
      <c r="L890" s="37">
        <v>2337000</v>
      </c>
      <c r="M890" s="37">
        <v>2665024.77</v>
      </c>
      <c r="N890" s="37">
        <f t="shared" si="53"/>
        <v>0</v>
      </c>
      <c r="O890" s="39">
        <f t="shared" si="54"/>
        <v>328024.77</v>
      </c>
      <c r="P890" s="10">
        <f t="shared" si="55"/>
        <v>-328024.77</v>
      </c>
      <c r="Q890" s="40">
        <v>0</v>
      </c>
      <c r="R890" s="10">
        <f t="shared" si="56"/>
        <v>-328024.77</v>
      </c>
    </row>
    <row r="891" spans="1:18" hidden="1" x14ac:dyDescent="0.2">
      <c r="A891" s="32">
        <v>876</v>
      </c>
      <c r="B891" s="56">
        <v>201031803</v>
      </c>
      <c r="C891" s="34" t="s">
        <v>356</v>
      </c>
      <c r="D891" s="35" t="s">
        <v>357</v>
      </c>
      <c r="E891" s="35" t="s">
        <v>363</v>
      </c>
      <c r="F891" s="35" t="s">
        <v>397</v>
      </c>
      <c r="G891" s="35" t="s">
        <v>1020</v>
      </c>
      <c r="H891" s="35">
        <v>0</v>
      </c>
      <c r="I891" s="57" t="s">
        <v>1168</v>
      </c>
      <c r="J891" s="37">
        <v>0</v>
      </c>
      <c r="K891" s="38">
        <v>0</v>
      </c>
      <c r="L891" s="37">
        <v>227689.42</v>
      </c>
      <c r="M891" s="37">
        <v>298561.85000000003</v>
      </c>
      <c r="N891" s="37">
        <f t="shared" si="53"/>
        <v>0</v>
      </c>
      <c r="O891" s="39">
        <f t="shared" si="54"/>
        <v>70872.430000000022</v>
      </c>
      <c r="P891" s="10">
        <f t="shared" si="55"/>
        <v>-70872.430000000022</v>
      </c>
      <c r="Q891" s="40">
        <v>0</v>
      </c>
      <c r="R891" s="10">
        <f t="shared" si="56"/>
        <v>-70872.430000000022</v>
      </c>
    </row>
    <row r="892" spans="1:18" hidden="1" x14ac:dyDescent="0.2">
      <c r="A892" s="32">
        <v>877</v>
      </c>
      <c r="B892" s="56">
        <v>201031804</v>
      </c>
      <c r="C892" s="34" t="s">
        <v>356</v>
      </c>
      <c r="D892" s="35" t="s">
        <v>357</v>
      </c>
      <c r="E892" s="35" t="s">
        <v>363</v>
      </c>
      <c r="F892" s="35" t="s">
        <v>397</v>
      </c>
      <c r="G892" s="35" t="s">
        <v>1020</v>
      </c>
      <c r="H892" s="35">
        <v>0</v>
      </c>
      <c r="I892" s="57" t="s">
        <v>1169</v>
      </c>
      <c r="J892" s="37">
        <v>0</v>
      </c>
      <c r="K892" s="38">
        <v>0</v>
      </c>
      <c r="L892" s="37">
        <v>450655.91000000003</v>
      </c>
      <c r="M892" s="37">
        <v>1028332.75</v>
      </c>
      <c r="N892" s="37">
        <f t="shared" si="53"/>
        <v>0</v>
      </c>
      <c r="O892" s="39">
        <f t="shared" si="54"/>
        <v>577676.84</v>
      </c>
      <c r="P892" s="10">
        <f t="shared" si="55"/>
        <v>-577676.84</v>
      </c>
      <c r="Q892" s="40">
        <v>0</v>
      </c>
      <c r="R892" s="10">
        <f t="shared" si="56"/>
        <v>-577676.84</v>
      </c>
    </row>
    <row r="893" spans="1:18" hidden="1" x14ac:dyDescent="0.2">
      <c r="A893" s="32">
        <v>878</v>
      </c>
      <c r="B893" s="56">
        <v>201031901</v>
      </c>
      <c r="C893" s="34" t="s">
        <v>356</v>
      </c>
      <c r="D893" s="35" t="s">
        <v>357</v>
      </c>
      <c r="E893" s="35" t="s">
        <v>363</v>
      </c>
      <c r="F893" s="35" t="s">
        <v>397</v>
      </c>
      <c r="G893" s="35" t="s">
        <v>1020</v>
      </c>
      <c r="H893" s="35">
        <v>0</v>
      </c>
      <c r="I893" s="57" t="s">
        <v>1170</v>
      </c>
      <c r="J893" s="37">
        <v>0</v>
      </c>
      <c r="K893" s="38">
        <v>0</v>
      </c>
      <c r="L893" s="37">
        <v>158785</v>
      </c>
      <c r="M893" s="37">
        <v>159201.92000000001</v>
      </c>
      <c r="N893" s="37">
        <f t="shared" si="53"/>
        <v>0</v>
      </c>
      <c r="O893" s="39">
        <f t="shared" si="54"/>
        <v>416.92000000001281</v>
      </c>
      <c r="P893" s="10">
        <f t="shared" si="55"/>
        <v>-416.92000000001281</v>
      </c>
      <c r="Q893" s="40">
        <v>0</v>
      </c>
      <c r="R893" s="10">
        <f t="shared" si="56"/>
        <v>-416.92000000001281</v>
      </c>
    </row>
    <row r="894" spans="1:18" hidden="1" x14ac:dyDescent="0.2">
      <c r="A894" s="32">
        <v>879</v>
      </c>
      <c r="B894" s="56">
        <v>201032001</v>
      </c>
      <c r="C894" s="34" t="s">
        <v>356</v>
      </c>
      <c r="D894" s="35" t="s">
        <v>357</v>
      </c>
      <c r="E894" s="35" t="s">
        <v>363</v>
      </c>
      <c r="F894" s="35" t="s">
        <v>397</v>
      </c>
      <c r="G894" s="35" t="s">
        <v>1020</v>
      </c>
      <c r="H894" s="35">
        <v>0</v>
      </c>
      <c r="I894" s="57" t="s">
        <v>1171</v>
      </c>
      <c r="J894" s="37">
        <v>0</v>
      </c>
      <c r="K894" s="38">
        <v>0</v>
      </c>
      <c r="L894" s="37">
        <v>40000</v>
      </c>
      <c r="M894" s="37">
        <v>41866.81</v>
      </c>
      <c r="N894" s="37">
        <f t="shared" si="53"/>
        <v>0</v>
      </c>
      <c r="O894" s="39">
        <f t="shared" si="54"/>
        <v>1866.8099999999977</v>
      </c>
      <c r="P894" s="10">
        <f t="shared" si="55"/>
        <v>-1866.8099999999977</v>
      </c>
      <c r="Q894" s="40">
        <v>0</v>
      </c>
      <c r="R894" s="10">
        <f t="shared" si="56"/>
        <v>-1866.8099999999977</v>
      </c>
    </row>
    <row r="895" spans="1:18" hidden="1" x14ac:dyDescent="0.2">
      <c r="A895" s="32">
        <v>880</v>
      </c>
      <c r="B895" s="56">
        <v>201032101</v>
      </c>
      <c r="C895" s="34" t="s">
        <v>356</v>
      </c>
      <c r="D895" s="35" t="s">
        <v>357</v>
      </c>
      <c r="E895" s="35" t="s">
        <v>363</v>
      </c>
      <c r="F895" s="35" t="s">
        <v>397</v>
      </c>
      <c r="G895" s="35" t="s">
        <v>1020</v>
      </c>
      <c r="H895" s="35">
        <v>0</v>
      </c>
      <c r="I895" s="57" t="s">
        <v>1172</v>
      </c>
      <c r="J895" s="37">
        <v>0</v>
      </c>
      <c r="K895" s="38">
        <v>0</v>
      </c>
      <c r="L895" s="37">
        <v>278000</v>
      </c>
      <c r="M895" s="37">
        <v>287764.16000000003</v>
      </c>
      <c r="N895" s="37">
        <f t="shared" si="53"/>
        <v>0</v>
      </c>
      <c r="O895" s="39">
        <f t="shared" si="54"/>
        <v>9764.1600000000326</v>
      </c>
      <c r="P895" s="10">
        <f t="shared" si="55"/>
        <v>-9764.1600000000326</v>
      </c>
      <c r="Q895" s="40">
        <v>0</v>
      </c>
      <c r="R895" s="10">
        <f t="shared" si="56"/>
        <v>-9764.1600000000326</v>
      </c>
    </row>
    <row r="896" spans="1:18" hidden="1" x14ac:dyDescent="0.2">
      <c r="A896" s="32">
        <v>881</v>
      </c>
      <c r="B896" s="56">
        <v>201032301</v>
      </c>
      <c r="C896" s="34" t="s">
        <v>356</v>
      </c>
      <c r="D896" s="35" t="s">
        <v>357</v>
      </c>
      <c r="E896" s="35" t="s">
        <v>363</v>
      </c>
      <c r="F896" s="35" t="s">
        <v>397</v>
      </c>
      <c r="G896" s="35" t="s">
        <v>1020</v>
      </c>
      <c r="H896" s="35">
        <v>0</v>
      </c>
      <c r="I896" s="57" t="s">
        <v>1173</v>
      </c>
      <c r="J896" s="37">
        <v>0</v>
      </c>
      <c r="K896" s="38">
        <v>0</v>
      </c>
      <c r="L896" s="37">
        <v>45000</v>
      </c>
      <c r="M896" s="37">
        <v>44571.700000000004</v>
      </c>
      <c r="N896" s="37">
        <f t="shared" si="53"/>
        <v>428.29999999999563</v>
      </c>
      <c r="O896" s="39">
        <f t="shared" si="54"/>
        <v>0</v>
      </c>
      <c r="P896" s="10">
        <f t="shared" si="55"/>
        <v>428.29999999999563</v>
      </c>
      <c r="Q896" s="40">
        <v>0</v>
      </c>
      <c r="R896" s="10">
        <f t="shared" si="56"/>
        <v>428.29999999999563</v>
      </c>
    </row>
    <row r="897" spans="1:18" hidden="1" x14ac:dyDescent="0.2">
      <c r="A897" s="32">
        <v>882</v>
      </c>
      <c r="B897" s="56">
        <v>201032401</v>
      </c>
      <c r="C897" s="34" t="s">
        <v>356</v>
      </c>
      <c r="D897" s="35" t="s">
        <v>357</v>
      </c>
      <c r="E897" s="35" t="s">
        <v>363</v>
      </c>
      <c r="F897" s="35" t="s">
        <v>397</v>
      </c>
      <c r="G897" s="35" t="s">
        <v>1020</v>
      </c>
      <c r="H897" s="35">
        <v>0</v>
      </c>
      <c r="I897" s="57" t="s">
        <v>1174</v>
      </c>
      <c r="J897" s="37">
        <v>0</v>
      </c>
      <c r="K897" s="38">
        <v>0</v>
      </c>
      <c r="L897" s="37">
        <v>46000</v>
      </c>
      <c r="M897" s="37">
        <v>46678.39</v>
      </c>
      <c r="N897" s="37">
        <f t="shared" si="53"/>
        <v>0</v>
      </c>
      <c r="O897" s="39">
        <f t="shared" si="54"/>
        <v>678.38999999999942</v>
      </c>
      <c r="P897" s="10">
        <f t="shared" si="55"/>
        <v>-678.38999999999942</v>
      </c>
      <c r="Q897" s="40">
        <v>0</v>
      </c>
      <c r="R897" s="10">
        <f t="shared" si="56"/>
        <v>-678.38999999999942</v>
      </c>
    </row>
    <row r="898" spans="1:18" hidden="1" x14ac:dyDescent="0.2">
      <c r="A898" s="32">
        <v>883</v>
      </c>
      <c r="B898" s="56">
        <v>201032501</v>
      </c>
      <c r="C898" s="34" t="s">
        <v>356</v>
      </c>
      <c r="D898" s="35" t="s">
        <v>357</v>
      </c>
      <c r="E898" s="35" t="s">
        <v>363</v>
      </c>
      <c r="F898" s="35" t="s">
        <v>397</v>
      </c>
      <c r="G898" s="35" t="s">
        <v>1020</v>
      </c>
      <c r="H898" s="35">
        <v>0</v>
      </c>
      <c r="I898" s="57" t="s">
        <v>1175</v>
      </c>
      <c r="J898" s="37">
        <v>0</v>
      </c>
      <c r="K898" s="38">
        <v>0</v>
      </c>
      <c r="L898" s="37">
        <v>36000</v>
      </c>
      <c r="M898" s="37">
        <v>36645.9</v>
      </c>
      <c r="N898" s="37">
        <f t="shared" si="53"/>
        <v>0</v>
      </c>
      <c r="O898" s="39">
        <f t="shared" si="54"/>
        <v>645.90000000000146</v>
      </c>
      <c r="P898" s="10">
        <f t="shared" si="55"/>
        <v>-645.90000000000146</v>
      </c>
      <c r="Q898" s="40">
        <v>0</v>
      </c>
      <c r="R898" s="10">
        <f t="shared" si="56"/>
        <v>-645.90000000000146</v>
      </c>
    </row>
    <row r="899" spans="1:18" hidden="1" x14ac:dyDescent="0.2">
      <c r="A899" s="32">
        <v>884</v>
      </c>
      <c r="B899" s="56">
        <v>201032601</v>
      </c>
      <c r="C899" s="34" t="s">
        <v>356</v>
      </c>
      <c r="D899" s="35" t="s">
        <v>357</v>
      </c>
      <c r="E899" s="35" t="s">
        <v>363</v>
      </c>
      <c r="F899" s="35" t="s">
        <v>397</v>
      </c>
      <c r="G899" s="35" t="s">
        <v>1020</v>
      </c>
      <c r="H899" s="35">
        <v>0</v>
      </c>
      <c r="I899" s="57" t="s">
        <v>1176</v>
      </c>
      <c r="J899" s="37">
        <v>0</v>
      </c>
      <c r="K899" s="38">
        <v>0</v>
      </c>
      <c r="L899" s="37">
        <v>23000</v>
      </c>
      <c r="M899" s="37">
        <v>46000</v>
      </c>
      <c r="N899" s="37">
        <f t="shared" si="53"/>
        <v>0</v>
      </c>
      <c r="O899" s="39">
        <f t="shared" si="54"/>
        <v>23000</v>
      </c>
      <c r="P899" s="10">
        <f t="shared" si="55"/>
        <v>-23000</v>
      </c>
      <c r="Q899" s="40">
        <v>0</v>
      </c>
      <c r="R899" s="10">
        <f t="shared" si="56"/>
        <v>-23000</v>
      </c>
    </row>
    <row r="900" spans="1:18" hidden="1" x14ac:dyDescent="0.2">
      <c r="A900" s="32">
        <v>885</v>
      </c>
      <c r="B900" s="56">
        <v>201032701</v>
      </c>
      <c r="C900" s="34" t="s">
        <v>356</v>
      </c>
      <c r="D900" s="35" t="s">
        <v>357</v>
      </c>
      <c r="E900" s="35" t="s">
        <v>363</v>
      </c>
      <c r="F900" s="35" t="s">
        <v>397</v>
      </c>
      <c r="G900" s="35" t="s">
        <v>1020</v>
      </c>
      <c r="H900" s="35">
        <v>0</v>
      </c>
      <c r="I900" s="57" t="s">
        <v>1177</v>
      </c>
      <c r="J900" s="37">
        <v>0</v>
      </c>
      <c r="K900" s="38">
        <v>0</v>
      </c>
      <c r="L900" s="37">
        <v>72150</v>
      </c>
      <c r="M900" s="37">
        <v>72150</v>
      </c>
      <c r="N900" s="37">
        <f t="shared" si="53"/>
        <v>0</v>
      </c>
      <c r="O900" s="39">
        <f t="shared" si="54"/>
        <v>0</v>
      </c>
      <c r="P900" s="10">
        <f t="shared" si="55"/>
        <v>0</v>
      </c>
      <c r="Q900" s="40">
        <v>0</v>
      </c>
      <c r="R900" s="10">
        <f t="shared" si="56"/>
        <v>0</v>
      </c>
    </row>
    <row r="901" spans="1:18" hidden="1" x14ac:dyDescent="0.2">
      <c r="A901" s="32">
        <v>886</v>
      </c>
      <c r="B901" s="56">
        <v>201032801</v>
      </c>
      <c r="C901" s="34" t="s">
        <v>356</v>
      </c>
      <c r="D901" s="35" t="s">
        <v>357</v>
      </c>
      <c r="E901" s="35" t="s">
        <v>363</v>
      </c>
      <c r="F901" s="35" t="s">
        <v>397</v>
      </c>
      <c r="G901" s="35" t="s">
        <v>1020</v>
      </c>
      <c r="H901" s="35">
        <v>0</v>
      </c>
      <c r="I901" s="57" t="s">
        <v>1178</v>
      </c>
      <c r="J901" s="37">
        <v>0</v>
      </c>
      <c r="K901" s="38">
        <v>0</v>
      </c>
      <c r="L901" s="37">
        <v>17000</v>
      </c>
      <c r="M901" s="37">
        <v>20777.62</v>
      </c>
      <c r="N901" s="37">
        <f t="shared" si="53"/>
        <v>0</v>
      </c>
      <c r="O901" s="39">
        <f t="shared" si="54"/>
        <v>3777.619999999999</v>
      </c>
      <c r="P901" s="10">
        <f t="shared" si="55"/>
        <v>-3777.619999999999</v>
      </c>
      <c r="Q901" s="40">
        <v>0</v>
      </c>
      <c r="R901" s="10">
        <f t="shared" si="56"/>
        <v>-3777.619999999999</v>
      </c>
    </row>
    <row r="902" spans="1:18" hidden="1" x14ac:dyDescent="0.2">
      <c r="A902" s="32">
        <v>887</v>
      </c>
      <c r="B902" s="56">
        <v>201033001</v>
      </c>
      <c r="C902" s="34" t="s">
        <v>356</v>
      </c>
      <c r="D902" s="35" t="s">
        <v>357</v>
      </c>
      <c r="E902" s="35" t="s">
        <v>363</v>
      </c>
      <c r="F902" s="35" t="s">
        <v>397</v>
      </c>
      <c r="G902" s="35" t="s">
        <v>1020</v>
      </c>
      <c r="H902" s="35">
        <v>0</v>
      </c>
      <c r="I902" s="57" t="s">
        <v>1179</v>
      </c>
      <c r="J902" s="37">
        <v>0</v>
      </c>
      <c r="K902" s="38">
        <v>0</v>
      </c>
      <c r="L902" s="37">
        <v>138000</v>
      </c>
      <c r="M902" s="37">
        <v>139033.62</v>
      </c>
      <c r="N902" s="37">
        <f t="shared" si="53"/>
        <v>0</v>
      </c>
      <c r="O902" s="39">
        <f t="shared" si="54"/>
        <v>1033.6199999999953</v>
      </c>
      <c r="P902" s="10">
        <f t="shared" si="55"/>
        <v>-1033.6199999999953</v>
      </c>
      <c r="Q902" s="40">
        <v>0</v>
      </c>
      <c r="R902" s="10">
        <f t="shared" si="56"/>
        <v>-1033.6199999999953</v>
      </c>
    </row>
    <row r="903" spans="1:18" hidden="1" x14ac:dyDescent="0.2">
      <c r="A903" s="32">
        <v>888</v>
      </c>
      <c r="B903" s="56">
        <v>201033101</v>
      </c>
      <c r="C903" s="34" t="s">
        <v>356</v>
      </c>
      <c r="D903" s="35" t="s">
        <v>357</v>
      </c>
      <c r="E903" s="35" t="s">
        <v>363</v>
      </c>
      <c r="F903" s="35" t="s">
        <v>397</v>
      </c>
      <c r="G903" s="35" t="s">
        <v>1020</v>
      </c>
      <c r="H903" s="35">
        <v>0</v>
      </c>
      <c r="I903" s="57" t="s">
        <v>1180</v>
      </c>
      <c r="J903" s="37">
        <v>0</v>
      </c>
      <c r="K903" s="38">
        <v>0</v>
      </c>
      <c r="L903" s="37">
        <v>184500</v>
      </c>
      <c r="M903" s="37">
        <v>190660.23</v>
      </c>
      <c r="N903" s="37">
        <f t="shared" ref="N903:N966" si="57">IF((J903+L903)-(K903+M903)&lt;0,0,(J903+L903)-(K903+M903))</f>
        <v>0</v>
      </c>
      <c r="O903" s="39">
        <f t="shared" ref="O903:O966" si="58">-IF((J903+L903)-(K903+M903)&lt;0,(J903+L903)-(K903+M903),0)</f>
        <v>6160.2300000000105</v>
      </c>
      <c r="P903" s="10">
        <f t="shared" ref="P903:P966" si="59">N903-O903</f>
        <v>-6160.2300000000105</v>
      </c>
      <c r="Q903" s="40">
        <v>0</v>
      </c>
      <c r="R903" s="10">
        <f t="shared" ref="R903:R966" si="60">P903-Q903</f>
        <v>-6160.2300000000105</v>
      </c>
    </row>
    <row r="904" spans="1:18" hidden="1" x14ac:dyDescent="0.2">
      <c r="A904" s="32">
        <v>889</v>
      </c>
      <c r="B904" s="56">
        <v>201040001</v>
      </c>
      <c r="C904" s="34" t="s">
        <v>356</v>
      </c>
      <c r="D904" s="35" t="s">
        <v>357</v>
      </c>
      <c r="E904" s="35" t="s">
        <v>363</v>
      </c>
      <c r="F904" s="35" t="s">
        <v>397</v>
      </c>
      <c r="G904" s="35" t="s">
        <v>568</v>
      </c>
      <c r="H904" s="35">
        <v>0</v>
      </c>
      <c r="I904" s="57" t="s">
        <v>1181</v>
      </c>
      <c r="J904" s="37">
        <v>0</v>
      </c>
      <c r="K904" s="38">
        <v>0</v>
      </c>
      <c r="L904" s="37">
        <v>0</v>
      </c>
      <c r="M904" s="37">
        <v>0</v>
      </c>
      <c r="N904" s="37">
        <f t="shared" si="57"/>
        <v>0</v>
      </c>
      <c r="O904" s="39">
        <f t="shared" si="58"/>
        <v>0</v>
      </c>
      <c r="P904" s="10">
        <f t="shared" si="59"/>
        <v>0</v>
      </c>
      <c r="Q904" s="40">
        <v>0</v>
      </c>
      <c r="R904" s="10">
        <f t="shared" si="60"/>
        <v>0</v>
      </c>
    </row>
    <row r="905" spans="1:18" hidden="1" x14ac:dyDescent="0.2">
      <c r="A905" s="32">
        <v>890</v>
      </c>
      <c r="B905" s="56">
        <v>201040002</v>
      </c>
      <c r="C905" s="34" t="s">
        <v>356</v>
      </c>
      <c r="D905" s="35" t="s">
        <v>357</v>
      </c>
      <c r="E905" s="35" t="s">
        <v>363</v>
      </c>
      <c r="F905" s="35" t="s">
        <v>397</v>
      </c>
      <c r="G905" s="35" t="s">
        <v>568</v>
      </c>
      <c r="H905" s="35">
        <v>0</v>
      </c>
      <c r="I905" s="57" t="s">
        <v>1182</v>
      </c>
      <c r="J905" s="37">
        <v>0</v>
      </c>
      <c r="K905" s="38">
        <v>0</v>
      </c>
      <c r="L905" s="37">
        <v>0</v>
      </c>
      <c r="M905" s="37">
        <v>0</v>
      </c>
      <c r="N905" s="37">
        <f t="shared" si="57"/>
        <v>0</v>
      </c>
      <c r="O905" s="39">
        <f t="shared" si="58"/>
        <v>0</v>
      </c>
      <c r="P905" s="10">
        <f t="shared" si="59"/>
        <v>0</v>
      </c>
      <c r="Q905" s="40">
        <v>0</v>
      </c>
      <c r="R905" s="10">
        <f t="shared" si="60"/>
        <v>0</v>
      </c>
    </row>
    <row r="906" spans="1:18" hidden="1" x14ac:dyDescent="0.2">
      <c r="A906" s="32">
        <v>891</v>
      </c>
      <c r="B906" s="56">
        <v>201040003</v>
      </c>
      <c r="C906" s="34" t="s">
        <v>356</v>
      </c>
      <c r="D906" s="35" t="s">
        <v>357</v>
      </c>
      <c r="E906" s="35" t="s">
        <v>363</v>
      </c>
      <c r="F906" s="35" t="s">
        <v>397</v>
      </c>
      <c r="G906" s="35" t="s">
        <v>568</v>
      </c>
      <c r="H906" s="35">
        <v>0</v>
      </c>
      <c r="I906" s="57" t="s">
        <v>1183</v>
      </c>
      <c r="J906" s="37">
        <v>0</v>
      </c>
      <c r="K906" s="38">
        <v>114393.3</v>
      </c>
      <c r="L906" s="37">
        <v>0</v>
      </c>
      <c r="M906" s="37">
        <v>31920</v>
      </c>
      <c r="N906" s="37">
        <f t="shared" si="57"/>
        <v>0</v>
      </c>
      <c r="O906" s="39">
        <f t="shared" si="58"/>
        <v>146313.29999999999</v>
      </c>
      <c r="P906" s="10">
        <f t="shared" si="59"/>
        <v>-146313.29999999999</v>
      </c>
      <c r="Q906" s="40">
        <v>0</v>
      </c>
      <c r="R906" s="10">
        <f t="shared" si="60"/>
        <v>-146313.29999999999</v>
      </c>
    </row>
    <row r="907" spans="1:18" hidden="1" x14ac:dyDescent="0.2">
      <c r="A907" s="32">
        <v>892</v>
      </c>
      <c r="B907" s="56">
        <v>201040004</v>
      </c>
      <c r="C907" s="34" t="s">
        <v>356</v>
      </c>
      <c r="D907" s="35" t="s">
        <v>357</v>
      </c>
      <c r="E907" s="35" t="s">
        <v>363</v>
      </c>
      <c r="F907" s="35" t="s">
        <v>397</v>
      </c>
      <c r="G907" s="35" t="s">
        <v>568</v>
      </c>
      <c r="H907" s="35">
        <v>0</v>
      </c>
      <c r="I907" s="57" t="s">
        <v>1184</v>
      </c>
      <c r="J907" s="37">
        <v>0</v>
      </c>
      <c r="K907" s="38">
        <v>0</v>
      </c>
      <c r="L907" s="37">
        <v>0</v>
      </c>
      <c r="M907" s="37">
        <v>0</v>
      </c>
      <c r="N907" s="37">
        <f t="shared" si="57"/>
        <v>0</v>
      </c>
      <c r="O907" s="39">
        <f t="shared" si="58"/>
        <v>0</v>
      </c>
      <c r="P907" s="10">
        <f t="shared" si="59"/>
        <v>0</v>
      </c>
      <c r="Q907" s="40">
        <v>0</v>
      </c>
      <c r="R907" s="10">
        <f t="shared" si="60"/>
        <v>0</v>
      </c>
    </row>
    <row r="908" spans="1:18" hidden="1" x14ac:dyDescent="0.2">
      <c r="A908" s="32">
        <v>893</v>
      </c>
      <c r="B908" s="56">
        <v>201040005</v>
      </c>
      <c r="C908" s="34" t="s">
        <v>356</v>
      </c>
      <c r="D908" s="35" t="s">
        <v>357</v>
      </c>
      <c r="E908" s="35" t="s">
        <v>363</v>
      </c>
      <c r="F908" s="35" t="s">
        <v>397</v>
      </c>
      <c r="G908" s="35" t="s">
        <v>568</v>
      </c>
      <c r="H908" s="35">
        <v>0</v>
      </c>
      <c r="I908" s="57" t="s">
        <v>1185</v>
      </c>
      <c r="J908" s="37">
        <v>0</v>
      </c>
      <c r="K908" s="38">
        <v>0</v>
      </c>
      <c r="L908" s="37">
        <v>0</v>
      </c>
      <c r="M908" s="37">
        <v>1094900.51</v>
      </c>
      <c r="N908" s="37">
        <f t="shared" si="57"/>
        <v>0</v>
      </c>
      <c r="O908" s="39">
        <f t="shared" si="58"/>
        <v>1094900.51</v>
      </c>
      <c r="P908" s="10">
        <f t="shared" si="59"/>
        <v>-1094900.51</v>
      </c>
      <c r="Q908" s="40">
        <v>0</v>
      </c>
      <c r="R908" s="10">
        <f t="shared" si="60"/>
        <v>-1094900.51</v>
      </c>
    </row>
    <row r="909" spans="1:18" hidden="1" x14ac:dyDescent="0.2">
      <c r="A909" s="32">
        <v>894</v>
      </c>
      <c r="B909" s="56">
        <v>201040006</v>
      </c>
      <c r="C909" s="34" t="s">
        <v>356</v>
      </c>
      <c r="D909" s="35" t="s">
        <v>357</v>
      </c>
      <c r="E909" s="35" t="s">
        <v>363</v>
      </c>
      <c r="F909" s="35" t="s">
        <v>397</v>
      </c>
      <c r="G909" s="35" t="s">
        <v>568</v>
      </c>
      <c r="H909" s="35">
        <v>0</v>
      </c>
      <c r="I909" s="57" t="s">
        <v>1186</v>
      </c>
      <c r="J909" s="37">
        <v>0</v>
      </c>
      <c r="K909" s="38">
        <v>0</v>
      </c>
      <c r="L909" s="37">
        <v>0</v>
      </c>
      <c r="M909" s="37">
        <v>10549.5</v>
      </c>
      <c r="N909" s="37">
        <f t="shared" si="57"/>
        <v>0</v>
      </c>
      <c r="O909" s="39">
        <f t="shared" si="58"/>
        <v>10549.5</v>
      </c>
      <c r="P909" s="10">
        <f t="shared" si="59"/>
        <v>-10549.5</v>
      </c>
      <c r="Q909" s="40">
        <v>0</v>
      </c>
      <c r="R909" s="10">
        <f t="shared" si="60"/>
        <v>-10549.5</v>
      </c>
    </row>
    <row r="910" spans="1:18" hidden="1" x14ac:dyDescent="0.2">
      <c r="A910" s="32">
        <v>895</v>
      </c>
      <c r="B910" s="56">
        <v>201040007</v>
      </c>
      <c r="C910" s="34" t="s">
        <v>356</v>
      </c>
      <c r="D910" s="35" t="s">
        <v>357</v>
      </c>
      <c r="E910" s="35" t="s">
        <v>363</v>
      </c>
      <c r="F910" s="35" t="s">
        <v>397</v>
      </c>
      <c r="G910" s="35" t="s">
        <v>568</v>
      </c>
      <c r="H910" s="35">
        <v>0</v>
      </c>
      <c r="I910" s="57" t="s">
        <v>1187</v>
      </c>
      <c r="J910" s="37">
        <v>0</v>
      </c>
      <c r="K910" s="38">
        <v>0</v>
      </c>
      <c r="L910" s="37">
        <v>0</v>
      </c>
      <c r="M910" s="37">
        <v>97555.5</v>
      </c>
      <c r="N910" s="37">
        <f t="shared" si="57"/>
        <v>0</v>
      </c>
      <c r="O910" s="39">
        <f t="shared" si="58"/>
        <v>97555.5</v>
      </c>
      <c r="P910" s="10">
        <f t="shared" si="59"/>
        <v>-97555.5</v>
      </c>
      <c r="Q910" s="40">
        <v>0</v>
      </c>
      <c r="R910" s="10">
        <f t="shared" si="60"/>
        <v>-97555.5</v>
      </c>
    </row>
    <row r="911" spans="1:18" x14ac:dyDescent="0.2">
      <c r="A911" s="32">
        <v>896</v>
      </c>
      <c r="B911" s="56">
        <v>203060102</v>
      </c>
      <c r="C911" s="34" t="s">
        <v>356</v>
      </c>
      <c r="D911" s="35" t="s">
        <v>357</v>
      </c>
      <c r="E911" s="35" t="s">
        <v>363</v>
      </c>
      <c r="F911" s="35" t="s">
        <v>600</v>
      </c>
      <c r="G911" s="35" t="s">
        <v>822</v>
      </c>
      <c r="H911" s="35">
        <v>0</v>
      </c>
      <c r="I911" s="57" t="s">
        <v>1188</v>
      </c>
      <c r="J911" s="37">
        <v>0</v>
      </c>
      <c r="K911" s="38">
        <v>0</v>
      </c>
      <c r="L911" s="37">
        <v>1566372.8800000001</v>
      </c>
      <c r="M911" s="37">
        <v>1566372.8800000001</v>
      </c>
      <c r="N911" s="37">
        <f t="shared" si="57"/>
        <v>0</v>
      </c>
      <c r="O911" s="39">
        <f t="shared" si="58"/>
        <v>0</v>
      </c>
      <c r="P911" s="10">
        <f t="shared" si="59"/>
        <v>0</v>
      </c>
      <c r="Q911" s="40">
        <v>0</v>
      </c>
      <c r="R911" s="10">
        <f t="shared" si="60"/>
        <v>0</v>
      </c>
    </row>
    <row r="912" spans="1:18" x14ac:dyDescent="0.2">
      <c r="A912" s="32">
        <v>897</v>
      </c>
      <c r="B912" s="56">
        <v>203060103</v>
      </c>
      <c r="C912" s="34" t="s">
        <v>356</v>
      </c>
      <c r="D912" s="35" t="s">
        <v>357</v>
      </c>
      <c r="E912" s="35" t="s">
        <v>446</v>
      </c>
      <c r="F912" s="35" t="s">
        <v>600</v>
      </c>
      <c r="G912" s="35" t="s">
        <v>822</v>
      </c>
      <c r="H912" s="35">
        <v>0</v>
      </c>
      <c r="I912" s="57" t="s">
        <v>1189</v>
      </c>
      <c r="J912" s="37">
        <v>0</v>
      </c>
      <c r="K912" s="38">
        <v>0</v>
      </c>
      <c r="L912" s="37">
        <v>379950</v>
      </c>
      <c r="M912" s="37">
        <v>379950</v>
      </c>
      <c r="N912" s="37">
        <f t="shared" si="57"/>
        <v>0</v>
      </c>
      <c r="O912" s="39">
        <f t="shared" si="58"/>
        <v>0</v>
      </c>
      <c r="P912" s="10">
        <f t="shared" si="59"/>
        <v>0</v>
      </c>
      <c r="Q912" s="40">
        <v>0</v>
      </c>
      <c r="R912" s="10">
        <f t="shared" si="60"/>
        <v>0</v>
      </c>
    </row>
    <row r="913" spans="1:18" x14ac:dyDescent="0.2">
      <c r="A913" s="32">
        <v>898</v>
      </c>
      <c r="B913" s="56">
        <v>203060104</v>
      </c>
      <c r="C913" s="34" t="s">
        <v>356</v>
      </c>
      <c r="D913" s="35" t="s">
        <v>357</v>
      </c>
      <c r="E913" s="35" t="s">
        <v>446</v>
      </c>
      <c r="F913" s="35" t="s">
        <v>600</v>
      </c>
      <c r="G913" s="35" t="s">
        <v>822</v>
      </c>
      <c r="H913" s="35">
        <v>0</v>
      </c>
      <c r="I913" s="57" t="s">
        <v>1190</v>
      </c>
      <c r="J913" s="37">
        <v>0</v>
      </c>
      <c r="K913" s="38">
        <v>0</v>
      </c>
      <c r="L913" s="37">
        <v>277448</v>
      </c>
      <c r="M913" s="37">
        <v>277448</v>
      </c>
      <c r="N913" s="37">
        <f t="shared" si="57"/>
        <v>0</v>
      </c>
      <c r="O913" s="39">
        <f t="shared" si="58"/>
        <v>0</v>
      </c>
      <c r="P913" s="10">
        <f t="shared" si="59"/>
        <v>0</v>
      </c>
      <c r="Q913" s="40">
        <v>0</v>
      </c>
      <c r="R913" s="10">
        <f t="shared" si="60"/>
        <v>0</v>
      </c>
    </row>
    <row r="914" spans="1:18" x14ac:dyDescent="0.2">
      <c r="A914" s="32">
        <v>899</v>
      </c>
      <c r="B914" s="56">
        <v>203060105</v>
      </c>
      <c r="C914" s="34" t="s">
        <v>356</v>
      </c>
      <c r="D914" s="35" t="s">
        <v>357</v>
      </c>
      <c r="E914" s="35" t="s">
        <v>446</v>
      </c>
      <c r="F914" s="35" t="s">
        <v>600</v>
      </c>
      <c r="G914" s="35" t="s">
        <v>822</v>
      </c>
      <c r="H914" s="35">
        <v>0</v>
      </c>
      <c r="I914" s="57" t="s">
        <v>1191</v>
      </c>
      <c r="J914" s="37">
        <v>0</v>
      </c>
      <c r="K914" s="38">
        <v>0</v>
      </c>
      <c r="L914" s="37">
        <v>80689</v>
      </c>
      <c r="M914" s="37">
        <v>80689</v>
      </c>
      <c r="N914" s="37">
        <f t="shared" si="57"/>
        <v>0</v>
      </c>
      <c r="O914" s="39">
        <f t="shared" si="58"/>
        <v>0</v>
      </c>
      <c r="P914" s="10">
        <f t="shared" si="59"/>
        <v>0</v>
      </c>
      <c r="Q914" s="40">
        <v>0</v>
      </c>
      <c r="R914" s="10">
        <f t="shared" si="60"/>
        <v>0</v>
      </c>
    </row>
    <row r="915" spans="1:18" x14ac:dyDescent="0.2">
      <c r="A915" s="32">
        <v>900</v>
      </c>
      <c r="B915" s="56">
        <v>203060106</v>
      </c>
      <c r="C915" s="34" t="s">
        <v>356</v>
      </c>
      <c r="D915" s="35" t="s">
        <v>357</v>
      </c>
      <c r="E915" s="35" t="s">
        <v>446</v>
      </c>
      <c r="F915" s="35" t="s">
        <v>600</v>
      </c>
      <c r="G915" s="35" t="s">
        <v>822</v>
      </c>
      <c r="H915" s="35">
        <v>0</v>
      </c>
      <c r="I915" s="57" t="s">
        <v>1192</v>
      </c>
      <c r="J915" s="37">
        <v>0</v>
      </c>
      <c r="K915" s="38">
        <v>0</v>
      </c>
      <c r="L915" s="37">
        <v>90268</v>
      </c>
      <c r="M915" s="37">
        <v>90268</v>
      </c>
      <c r="N915" s="37">
        <f t="shared" si="57"/>
        <v>0</v>
      </c>
      <c r="O915" s="39">
        <f t="shared" si="58"/>
        <v>0</v>
      </c>
      <c r="P915" s="10">
        <f t="shared" si="59"/>
        <v>0</v>
      </c>
      <c r="Q915" s="40">
        <v>0</v>
      </c>
      <c r="R915" s="10">
        <f t="shared" si="60"/>
        <v>0</v>
      </c>
    </row>
    <row r="916" spans="1:18" x14ac:dyDescent="0.2">
      <c r="A916" s="32">
        <v>901</v>
      </c>
      <c r="B916" s="56">
        <v>203060107</v>
      </c>
      <c r="C916" s="34" t="s">
        <v>356</v>
      </c>
      <c r="D916" s="35" t="s">
        <v>357</v>
      </c>
      <c r="E916" s="35" t="s">
        <v>446</v>
      </c>
      <c r="F916" s="35" t="s">
        <v>600</v>
      </c>
      <c r="G916" s="35" t="s">
        <v>822</v>
      </c>
      <c r="H916" s="35">
        <v>0</v>
      </c>
      <c r="I916" s="57" t="s">
        <v>1193</v>
      </c>
      <c r="J916" s="37">
        <v>0</v>
      </c>
      <c r="K916" s="38">
        <v>0</v>
      </c>
      <c r="L916" s="37">
        <v>121118.90000000001</v>
      </c>
      <c r="M916" s="37">
        <v>118615.90000000001</v>
      </c>
      <c r="N916" s="37">
        <f t="shared" si="57"/>
        <v>2503</v>
      </c>
      <c r="O916" s="39">
        <f t="shared" si="58"/>
        <v>0</v>
      </c>
      <c r="P916" s="10">
        <f t="shared" si="59"/>
        <v>2503</v>
      </c>
      <c r="Q916" s="40">
        <v>0</v>
      </c>
      <c r="R916" s="10">
        <f t="shared" si="60"/>
        <v>2503</v>
      </c>
    </row>
    <row r="917" spans="1:18" x14ac:dyDescent="0.2">
      <c r="A917" s="32">
        <v>902</v>
      </c>
      <c r="B917" s="56">
        <v>203061002</v>
      </c>
      <c r="C917" s="34" t="s">
        <v>356</v>
      </c>
      <c r="D917" s="35" t="s">
        <v>357</v>
      </c>
      <c r="E917" s="35" t="s">
        <v>446</v>
      </c>
      <c r="F917" s="35" t="s">
        <v>600</v>
      </c>
      <c r="G917" s="35" t="s">
        <v>822</v>
      </c>
      <c r="H917" s="35">
        <v>0</v>
      </c>
      <c r="I917" s="57" t="s">
        <v>1194</v>
      </c>
      <c r="J917" s="37">
        <v>0</v>
      </c>
      <c r="K917" s="38">
        <v>0</v>
      </c>
      <c r="L917" s="37">
        <v>887360.19000000006</v>
      </c>
      <c r="M917" s="37">
        <v>883579.22</v>
      </c>
      <c r="N917" s="37">
        <f t="shared" si="57"/>
        <v>3780.9700000000885</v>
      </c>
      <c r="O917" s="39">
        <f t="shared" si="58"/>
        <v>0</v>
      </c>
      <c r="P917" s="10">
        <f t="shared" si="59"/>
        <v>3780.9700000000885</v>
      </c>
      <c r="Q917" s="40">
        <v>0</v>
      </c>
      <c r="R917" s="10">
        <f t="shared" si="60"/>
        <v>3780.9700000000885</v>
      </c>
    </row>
    <row r="918" spans="1:18" x14ac:dyDescent="0.2">
      <c r="A918" s="32">
        <v>903</v>
      </c>
      <c r="B918" s="56">
        <v>203061003</v>
      </c>
      <c r="C918" s="34" t="s">
        <v>356</v>
      </c>
      <c r="D918" s="35" t="s">
        <v>357</v>
      </c>
      <c r="E918" s="35" t="s">
        <v>446</v>
      </c>
      <c r="F918" s="35" t="s">
        <v>600</v>
      </c>
      <c r="G918" s="35" t="s">
        <v>822</v>
      </c>
      <c r="H918" s="35">
        <v>0</v>
      </c>
      <c r="I918" s="57" t="s">
        <v>1195</v>
      </c>
      <c r="J918" s="37">
        <v>0</v>
      </c>
      <c r="K918" s="38">
        <v>0</v>
      </c>
      <c r="L918" s="37">
        <v>196000.25</v>
      </c>
      <c r="M918" s="37">
        <v>196000.25</v>
      </c>
      <c r="N918" s="37">
        <f t="shared" si="57"/>
        <v>0</v>
      </c>
      <c r="O918" s="39">
        <f t="shared" si="58"/>
        <v>0</v>
      </c>
      <c r="P918" s="10">
        <f t="shared" si="59"/>
        <v>0</v>
      </c>
      <c r="Q918" s="40">
        <v>0</v>
      </c>
      <c r="R918" s="10">
        <f t="shared" si="60"/>
        <v>0</v>
      </c>
    </row>
    <row r="919" spans="1:18" x14ac:dyDescent="0.2">
      <c r="A919" s="32">
        <v>904</v>
      </c>
      <c r="B919" s="56">
        <v>203061004</v>
      </c>
      <c r="C919" s="34" t="s">
        <v>356</v>
      </c>
      <c r="D919" s="35" t="s">
        <v>357</v>
      </c>
      <c r="E919" s="35" t="s">
        <v>446</v>
      </c>
      <c r="F919" s="35" t="s">
        <v>600</v>
      </c>
      <c r="G919" s="35" t="s">
        <v>822</v>
      </c>
      <c r="H919" s="35">
        <v>0</v>
      </c>
      <c r="I919" s="57" t="s">
        <v>1196</v>
      </c>
      <c r="J919" s="37">
        <v>0</v>
      </c>
      <c r="K919" s="38">
        <v>0</v>
      </c>
      <c r="L919" s="37">
        <v>0</v>
      </c>
      <c r="M919" s="37">
        <v>0</v>
      </c>
      <c r="N919" s="37">
        <f t="shared" si="57"/>
        <v>0</v>
      </c>
      <c r="O919" s="39">
        <f t="shared" si="58"/>
        <v>0</v>
      </c>
      <c r="P919" s="10">
        <f t="shared" si="59"/>
        <v>0</v>
      </c>
      <c r="Q919" s="40">
        <v>0</v>
      </c>
      <c r="R919" s="10">
        <f t="shared" si="60"/>
        <v>0</v>
      </c>
    </row>
    <row r="920" spans="1:18" x14ac:dyDescent="0.2">
      <c r="A920" s="32">
        <v>905</v>
      </c>
      <c r="B920" s="56">
        <v>203061005</v>
      </c>
      <c r="C920" s="34" t="s">
        <v>356</v>
      </c>
      <c r="D920" s="35" t="s">
        <v>357</v>
      </c>
      <c r="E920" s="35" t="s">
        <v>446</v>
      </c>
      <c r="F920" s="35" t="s">
        <v>600</v>
      </c>
      <c r="G920" s="35" t="s">
        <v>822</v>
      </c>
      <c r="H920" s="35">
        <v>0</v>
      </c>
      <c r="I920" s="57" t="s">
        <v>1197</v>
      </c>
      <c r="J920" s="37">
        <v>0</v>
      </c>
      <c r="K920" s="38">
        <v>0</v>
      </c>
      <c r="L920" s="37">
        <v>0</v>
      </c>
      <c r="M920" s="37">
        <v>0</v>
      </c>
      <c r="N920" s="37">
        <f t="shared" si="57"/>
        <v>0</v>
      </c>
      <c r="O920" s="39">
        <f t="shared" si="58"/>
        <v>0</v>
      </c>
      <c r="P920" s="10">
        <f t="shared" si="59"/>
        <v>0</v>
      </c>
      <c r="Q920" s="40">
        <v>0</v>
      </c>
      <c r="R920" s="10">
        <f t="shared" si="60"/>
        <v>0</v>
      </c>
    </row>
    <row r="921" spans="1:18" x14ac:dyDescent="0.2">
      <c r="A921" s="32">
        <v>906</v>
      </c>
      <c r="B921" s="56">
        <v>203061006</v>
      </c>
      <c r="C921" s="34" t="s">
        <v>356</v>
      </c>
      <c r="D921" s="35" t="s">
        <v>357</v>
      </c>
      <c r="E921" s="35" t="s">
        <v>446</v>
      </c>
      <c r="F921" s="35" t="s">
        <v>600</v>
      </c>
      <c r="G921" s="35" t="s">
        <v>822</v>
      </c>
      <c r="H921" s="35">
        <v>0</v>
      </c>
      <c r="I921" s="57" t="s">
        <v>1198</v>
      </c>
      <c r="J921" s="37">
        <v>0</v>
      </c>
      <c r="K921" s="38">
        <v>0</v>
      </c>
      <c r="L921" s="37">
        <v>119534</v>
      </c>
      <c r="M921" s="37">
        <v>119534</v>
      </c>
      <c r="N921" s="37">
        <f t="shared" si="57"/>
        <v>0</v>
      </c>
      <c r="O921" s="39">
        <f t="shared" si="58"/>
        <v>0</v>
      </c>
      <c r="P921" s="10">
        <f t="shared" si="59"/>
        <v>0</v>
      </c>
      <c r="Q921" s="40">
        <v>0</v>
      </c>
      <c r="R921" s="10">
        <f t="shared" si="60"/>
        <v>0</v>
      </c>
    </row>
    <row r="922" spans="1:18" x14ac:dyDescent="0.2">
      <c r="A922" s="32">
        <v>907</v>
      </c>
      <c r="B922" s="56">
        <v>203061007</v>
      </c>
      <c r="C922" s="34" t="s">
        <v>356</v>
      </c>
      <c r="D922" s="35" t="s">
        <v>357</v>
      </c>
      <c r="E922" s="35" t="s">
        <v>446</v>
      </c>
      <c r="F922" s="35" t="s">
        <v>600</v>
      </c>
      <c r="G922" s="35" t="s">
        <v>822</v>
      </c>
      <c r="H922" s="35">
        <v>0</v>
      </c>
      <c r="I922" s="57" t="s">
        <v>1199</v>
      </c>
      <c r="J922" s="37">
        <v>0</v>
      </c>
      <c r="K922" s="38">
        <v>0</v>
      </c>
      <c r="L922" s="37">
        <v>175861.5</v>
      </c>
      <c r="M922" s="37">
        <v>175861.5</v>
      </c>
      <c r="N922" s="37">
        <f t="shared" si="57"/>
        <v>0</v>
      </c>
      <c r="O922" s="39">
        <f t="shared" si="58"/>
        <v>0</v>
      </c>
      <c r="P922" s="10">
        <f t="shared" si="59"/>
        <v>0</v>
      </c>
      <c r="Q922" s="40">
        <v>0</v>
      </c>
      <c r="R922" s="10">
        <f t="shared" si="60"/>
        <v>0</v>
      </c>
    </row>
    <row r="923" spans="1:18" x14ac:dyDescent="0.2">
      <c r="A923" s="32">
        <v>908</v>
      </c>
      <c r="B923" s="56">
        <v>203061008</v>
      </c>
      <c r="C923" s="34" t="s">
        <v>356</v>
      </c>
      <c r="D923" s="35" t="s">
        <v>357</v>
      </c>
      <c r="E923" s="35" t="s">
        <v>446</v>
      </c>
      <c r="F923" s="35" t="s">
        <v>600</v>
      </c>
      <c r="G923" s="35" t="s">
        <v>822</v>
      </c>
      <c r="H923" s="35">
        <v>0</v>
      </c>
      <c r="I923" s="57" t="s">
        <v>1200</v>
      </c>
      <c r="J923" s="37">
        <v>0</v>
      </c>
      <c r="K923" s="38">
        <v>0</v>
      </c>
      <c r="L923" s="37">
        <v>183316</v>
      </c>
      <c r="M923" s="37">
        <v>183316</v>
      </c>
      <c r="N923" s="37">
        <f t="shared" si="57"/>
        <v>0</v>
      </c>
      <c r="O923" s="39">
        <f t="shared" si="58"/>
        <v>0</v>
      </c>
      <c r="P923" s="10">
        <f t="shared" si="59"/>
        <v>0</v>
      </c>
      <c r="Q923" s="40">
        <v>0</v>
      </c>
      <c r="R923" s="10">
        <f t="shared" si="60"/>
        <v>0</v>
      </c>
    </row>
    <row r="924" spans="1:18" x14ac:dyDescent="0.2">
      <c r="A924" s="32">
        <v>909</v>
      </c>
      <c r="B924" s="56">
        <v>203061009</v>
      </c>
      <c r="C924" s="34" t="s">
        <v>356</v>
      </c>
      <c r="D924" s="35" t="s">
        <v>357</v>
      </c>
      <c r="E924" s="35" t="s">
        <v>446</v>
      </c>
      <c r="F924" s="35" t="s">
        <v>600</v>
      </c>
      <c r="G924" s="35" t="s">
        <v>822</v>
      </c>
      <c r="H924" s="35">
        <v>0</v>
      </c>
      <c r="I924" s="57" t="s">
        <v>1201</v>
      </c>
      <c r="J924" s="37">
        <v>0</v>
      </c>
      <c r="K924" s="38">
        <v>0</v>
      </c>
      <c r="L924" s="37">
        <v>481370</v>
      </c>
      <c r="M924" s="37">
        <v>481370</v>
      </c>
      <c r="N924" s="37">
        <f t="shared" si="57"/>
        <v>0</v>
      </c>
      <c r="O924" s="39">
        <f t="shared" si="58"/>
        <v>0</v>
      </c>
      <c r="P924" s="10">
        <f t="shared" si="59"/>
        <v>0</v>
      </c>
      <c r="Q924" s="40">
        <v>0</v>
      </c>
      <c r="R924" s="10">
        <f t="shared" si="60"/>
        <v>0</v>
      </c>
    </row>
    <row r="925" spans="1:18" x14ac:dyDescent="0.2">
      <c r="A925" s="32">
        <v>910</v>
      </c>
      <c r="B925" s="56">
        <v>203061011</v>
      </c>
      <c r="C925" s="34" t="s">
        <v>356</v>
      </c>
      <c r="D925" s="35" t="s">
        <v>357</v>
      </c>
      <c r="E925" s="35" t="s">
        <v>446</v>
      </c>
      <c r="F925" s="35" t="s">
        <v>600</v>
      </c>
      <c r="G925" s="35" t="s">
        <v>822</v>
      </c>
      <c r="H925" s="35">
        <v>0</v>
      </c>
      <c r="I925" s="57" t="s">
        <v>1202</v>
      </c>
      <c r="J925" s="37">
        <v>0</v>
      </c>
      <c r="K925" s="38">
        <v>0</v>
      </c>
      <c r="L925" s="37">
        <v>227541</v>
      </c>
      <c r="M925" s="37">
        <v>227541</v>
      </c>
      <c r="N925" s="37">
        <f t="shared" si="57"/>
        <v>0</v>
      </c>
      <c r="O925" s="39">
        <f t="shared" si="58"/>
        <v>0</v>
      </c>
      <c r="P925" s="10">
        <f t="shared" si="59"/>
        <v>0</v>
      </c>
      <c r="Q925" s="40">
        <v>0</v>
      </c>
      <c r="R925" s="10">
        <f t="shared" si="60"/>
        <v>0</v>
      </c>
    </row>
    <row r="926" spans="1:18" x14ac:dyDescent="0.2">
      <c r="A926" s="32">
        <v>911</v>
      </c>
      <c r="B926" s="56">
        <v>203061012</v>
      </c>
      <c r="C926" s="34" t="s">
        <v>356</v>
      </c>
      <c r="D926" s="35" t="s">
        <v>357</v>
      </c>
      <c r="E926" s="35" t="s">
        <v>446</v>
      </c>
      <c r="F926" s="35" t="s">
        <v>600</v>
      </c>
      <c r="G926" s="35" t="s">
        <v>822</v>
      </c>
      <c r="H926" s="35">
        <v>0</v>
      </c>
      <c r="I926" s="57" t="s">
        <v>1203</v>
      </c>
      <c r="J926" s="37">
        <v>0</v>
      </c>
      <c r="K926" s="38">
        <v>0</v>
      </c>
      <c r="L926" s="37">
        <v>262350</v>
      </c>
      <c r="M926" s="37">
        <v>290244</v>
      </c>
      <c r="N926" s="37">
        <f t="shared" si="57"/>
        <v>0</v>
      </c>
      <c r="O926" s="39">
        <f t="shared" si="58"/>
        <v>27894</v>
      </c>
      <c r="P926" s="10">
        <f t="shared" si="59"/>
        <v>-27894</v>
      </c>
      <c r="Q926" s="40">
        <v>0</v>
      </c>
      <c r="R926" s="10">
        <f t="shared" si="60"/>
        <v>-27894</v>
      </c>
    </row>
    <row r="927" spans="1:18" x14ac:dyDescent="0.2">
      <c r="A927" s="32">
        <v>912</v>
      </c>
      <c r="B927" s="56">
        <v>203061013</v>
      </c>
      <c r="C927" s="34" t="s">
        <v>356</v>
      </c>
      <c r="D927" s="35" t="s">
        <v>357</v>
      </c>
      <c r="E927" s="35" t="s">
        <v>446</v>
      </c>
      <c r="F927" s="35" t="s">
        <v>600</v>
      </c>
      <c r="G927" s="35" t="s">
        <v>822</v>
      </c>
      <c r="H927" s="35">
        <v>0</v>
      </c>
      <c r="I927" s="57" t="s">
        <v>1204</v>
      </c>
      <c r="J927" s="37">
        <v>0</v>
      </c>
      <c r="K927" s="38">
        <v>0</v>
      </c>
      <c r="L927" s="37">
        <v>149723</v>
      </c>
      <c r="M927" s="37">
        <v>149723</v>
      </c>
      <c r="N927" s="37">
        <f t="shared" si="57"/>
        <v>0</v>
      </c>
      <c r="O927" s="39">
        <f t="shared" si="58"/>
        <v>0</v>
      </c>
      <c r="P927" s="10">
        <f t="shared" si="59"/>
        <v>0</v>
      </c>
      <c r="Q927" s="40">
        <v>0</v>
      </c>
      <c r="R927" s="10">
        <f t="shared" si="60"/>
        <v>0</v>
      </c>
    </row>
    <row r="928" spans="1:18" x14ac:dyDescent="0.2">
      <c r="A928" s="32">
        <v>913</v>
      </c>
      <c r="B928" s="56">
        <v>203061015</v>
      </c>
      <c r="C928" s="34" t="s">
        <v>356</v>
      </c>
      <c r="D928" s="35" t="s">
        <v>357</v>
      </c>
      <c r="E928" s="35" t="s">
        <v>446</v>
      </c>
      <c r="F928" s="35" t="s">
        <v>600</v>
      </c>
      <c r="G928" s="35" t="s">
        <v>822</v>
      </c>
      <c r="H928" s="35">
        <v>0</v>
      </c>
      <c r="I928" s="57" t="s">
        <v>1205</v>
      </c>
      <c r="J928" s="37">
        <v>0</v>
      </c>
      <c r="K928" s="38">
        <v>0</v>
      </c>
      <c r="L928" s="37">
        <v>138400</v>
      </c>
      <c r="M928" s="37">
        <v>138400</v>
      </c>
      <c r="N928" s="37">
        <f t="shared" si="57"/>
        <v>0</v>
      </c>
      <c r="O928" s="39">
        <f t="shared" si="58"/>
        <v>0</v>
      </c>
      <c r="P928" s="10">
        <f t="shared" si="59"/>
        <v>0</v>
      </c>
      <c r="Q928" s="40">
        <v>0</v>
      </c>
      <c r="R928" s="10">
        <f t="shared" si="60"/>
        <v>0</v>
      </c>
    </row>
    <row r="929" spans="1:18" hidden="1" x14ac:dyDescent="0.2">
      <c r="A929" s="32">
        <v>914</v>
      </c>
      <c r="B929" s="56">
        <v>203061018</v>
      </c>
      <c r="C929" s="34" t="s">
        <v>356</v>
      </c>
      <c r="D929" s="35" t="s">
        <v>357</v>
      </c>
      <c r="E929" s="35" t="s">
        <v>363</v>
      </c>
      <c r="F929" s="35" t="s">
        <v>397</v>
      </c>
      <c r="G929" s="35" t="s">
        <v>568</v>
      </c>
      <c r="H929" s="35">
        <v>0</v>
      </c>
      <c r="I929" s="57" t="s">
        <v>1206</v>
      </c>
      <c r="J929" s="37">
        <v>0</v>
      </c>
      <c r="K929" s="38">
        <v>0</v>
      </c>
      <c r="L929" s="37">
        <v>99247</v>
      </c>
      <c r="M929" s="37">
        <v>99247</v>
      </c>
      <c r="N929" s="37">
        <f t="shared" si="57"/>
        <v>0</v>
      </c>
      <c r="O929" s="39">
        <f t="shared" si="58"/>
        <v>0</v>
      </c>
      <c r="P929" s="10">
        <f t="shared" si="59"/>
        <v>0</v>
      </c>
      <c r="Q929" s="40">
        <v>0</v>
      </c>
      <c r="R929" s="10">
        <f t="shared" si="60"/>
        <v>0</v>
      </c>
    </row>
    <row r="930" spans="1:18" x14ac:dyDescent="0.2">
      <c r="A930" s="32">
        <v>915</v>
      </c>
      <c r="B930" s="56">
        <v>203061020</v>
      </c>
      <c r="C930" s="34" t="s">
        <v>356</v>
      </c>
      <c r="D930" s="35" t="s">
        <v>357</v>
      </c>
      <c r="E930" s="35" t="s">
        <v>446</v>
      </c>
      <c r="F930" s="35" t="s">
        <v>600</v>
      </c>
      <c r="G930" s="35" t="s">
        <v>822</v>
      </c>
      <c r="H930" s="35">
        <v>0</v>
      </c>
      <c r="I930" s="57" t="s">
        <v>1207</v>
      </c>
      <c r="J930" s="37">
        <v>0</v>
      </c>
      <c r="K930" s="38">
        <v>0</v>
      </c>
      <c r="L930" s="37">
        <v>111110</v>
      </c>
      <c r="M930" s="37">
        <v>111110</v>
      </c>
      <c r="N930" s="37">
        <f t="shared" si="57"/>
        <v>0</v>
      </c>
      <c r="O930" s="39">
        <f t="shared" si="58"/>
        <v>0</v>
      </c>
      <c r="P930" s="10">
        <f t="shared" si="59"/>
        <v>0</v>
      </c>
      <c r="Q930" s="40">
        <v>0</v>
      </c>
      <c r="R930" s="10">
        <f t="shared" si="60"/>
        <v>0</v>
      </c>
    </row>
    <row r="931" spans="1:18" x14ac:dyDescent="0.2">
      <c r="A931" s="32">
        <v>916</v>
      </c>
      <c r="B931" s="56">
        <v>203061022</v>
      </c>
      <c r="C931" s="34" t="s">
        <v>356</v>
      </c>
      <c r="D931" s="35" t="s">
        <v>357</v>
      </c>
      <c r="E931" s="35" t="s">
        <v>446</v>
      </c>
      <c r="F931" s="35" t="s">
        <v>600</v>
      </c>
      <c r="G931" s="35" t="s">
        <v>822</v>
      </c>
      <c r="H931" s="35">
        <v>0</v>
      </c>
      <c r="I931" s="57" t="s">
        <v>1208</v>
      </c>
      <c r="J931" s="37">
        <v>0</v>
      </c>
      <c r="K931" s="38">
        <v>0</v>
      </c>
      <c r="L931" s="37">
        <v>211589</v>
      </c>
      <c r="M931" s="37">
        <v>211589</v>
      </c>
      <c r="N931" s="37">
        <f t="shared" si="57"/>
        <v>0</v>
      </c>
      <c r="O931" s="39">
        <f t="shared" si="58"/>
        <v>0</v>
      </c>
      <c r="P931" s="10">
        <f t="shared" si="59"/>
        <v>0</v>
      </c>
      <c r="Q931" s="40">
        <v>0</v>
      </c>
      <c r="R931" s="10">
        <f t="shared" si="60"/>
        <v>0</v>
      </c>
    </row>
    <row r="932" spans="1:18" x14ac:dyDescent="0.2">
      <c r="A932" s="32">
        <v>917</v>
      </c>
      <c r="B932" s="56">
        <v>203061023</v>
      </c>
      <c r="C932" s="34" t="s">
        <v>356</v>
      </c>
      <c r="D932" s="35" t="s">
        <v>357</v>
      </c>
      <c r="E932" s="35" t="s">
        <v>446</v>
      </c>
      <c r="F932" s="35" t="s">
        <v>600</v>
      </c>
      <c r="G932" s="35" t="s">
        <v>822</v>
      </c>
      <c r="H932" s="35">
        <v>0</v>
      </c>
      <c r="I932" s="57" t="s">
        <v>1209</v>
      </c>
      <c r="J932" s="37">
        <v>0</v>
      </c>
      <c r="K932" s="38">
        <v>0</v>
      </c>
      <c r="L932" s="37">
        <v>66332.600000000006</v>
      </c>
      <c r="M932" s="37">
        <v>66332.600000000006</v>
      </c>
      <c r="N932" s="37">
        <f t="shared" si="57"/>
        <v>0</v>
      </c>
      <c r="O932" s="39">
        <f t="shared" si="58"/>
        <v>0</v>
      </c>
      <c r="P932" s="10">
        <f t="shared" si="59"/>
        <v>0</v>
      </c>
      <c r="Q932" s="40">
        <v>0</v>
      </c>
      <c r="R932" s="10">
        <f t="shared" si="60"/>
        <v>0</v>
      </c>
    </row>
    <row r="933" spans="1:18" x14ac:dyDescent="0.2">
      <c r="A933" s="32">
        <v>918</v>
      </c>
      <c r="B933" s="56">
        <v>203061024</v>
      </c>
      <c r="C933" s="34" t="s">
        <v>356</v>
      </c>
      <c r="D933" s="35" t="s">
        <v>357</v>
      </c>
      <c r="E933" s="35" t="s">
        <v>446</v>
      </c>
      <c r="F933" s="35" t="s">
        <v>600</v>
      </c>
      <c r="G933" s="35" t="s">
        <v>822</v>
      </c>
      <c r="H933" s="35">
        <v>0</v>
      </c>
      <c r="I933" s="57" t="s">
        <v>1210</v>
      </c>
      <c r="J933" s="37">
        <v>0</v>
      </c>
      <c r="K933" s="38">
        <v>0</v>
      </c>
      <c r="L933" s="37">
        <v>59164.1</v>
      </c>
      <c r="M933" s="37">
        <v>59164.1</v>
      </c>
      <c r="N933" s="37">
        <f t="shared" si="57"/>
        <v>0</v>
      </c>
      <c r="O933" s="39">
        <f t="shared" si="58"/>
        <v>0</v>
      </c>
      <c r="P933" s="10">
        <f t="shared" si="59"/>
        <v>0</v>
      </c>
      <c r="Q933" s="40">
        <v>0</v>
      </c>
      <c r="R933" s="10">
        <f t="shared" si="60"/>
        <v>0</v>
      </c>
    </row>
    <row r="934" spans="1:18" x14ac:dyDescent="0.2">
      <c r="A934" s="32">
        <v>919</v>
      </c>
      <c r="B934" s="56">
        <v>203061026</v>
      </c>
      <c r="C934" s="34" t="s">
        <v>356</v>
      </c>
      <c r="D934" s="35" t="s">
        <v>357</v>
      </c>
      <c r="E934" s="35" t="s">
        <v>446</v>
      </c>
      <c r="F934" s="35" t="s">
        <v>600</v>
      </c>
      <c r="G934" s="35" t="s">
        <v>822</v>
      </c>
      <c r="H934" s="35">
        <v>0</v>
      </c>
      <c r="I934" s="57" t="s">
        <v>1211</v>
      </c>
      <c r="J934" s="37">
        <v>0</v>
      </c>
      <c r="K934" s="38">
        <v>0</v>
      </c>
      <c r="L934" s="37">
        <v>171703</v>
      </c>
      <c r="M934" s="37">
        <v>171703</v>
      </c>
      <c r="N934" s="37">
        <f t="shared" si="57"/>
        <v>0</v>
      </c>
      <c r="O934" s="39">
        <f t="shared" si="58"/>
        <v>0</v>
      </c>
      <c r="P934" s="10">
        <f t="shared" si="59"/>
        <v>0</v>
      </c>
      <c r="Q934" s="40">
        <v>0</v>
      </c>
      <c r="R934" s="10">
        <f t="shared" si="60"/>
        <v>0</v>
      </c>
    </row>
    <row r="935" spans="1:18" x14ac:dyDescent="0.2">
      <c r="A935" s="32">
        <v>920</v>
      </c>
      <c r="B935" s="56">
        <v>203061035</v>
      </c>
      <c r="C935" s="34" t="s">
        <v>356</v>
      </c>
      <c r="D935" s="35" t="s">
        <v>357</v>
      </c>
      <c r="E935" s="35" t="s">
        <v>446</v>
      </c>
      <c r="F935" s="35" t="s">
        <v>600</v>
      </c>
      <c r="G935" s="35" t="s">
        <v>822</v>
      </c>
      <c r="H935" s="35">
        <v>0</v>
      </c>
      <c r="I935" s="57" t="s">
        <v>1212</v>
      </c>
      <c r="J935" s="37">
        <v>0</v>
      </c>
      <c r="K935" s="38">
        <v>0</v>
      </c>
      <c r="L935" s="37">
        <v>191840</v>
      </c>
      <c r="M935" s="37">
        <v>191840</v>
      </c>
      <c r="N935" s="37">
        <f t="shared" si="57"/>
        <v>0</v>
      </c>
      <c r="O935" s="39">
        <f t="shared" si="58"/>
        <v>0</v>
      </c>
      <c r="P935" s="10">
        <f t="shared" si="59"/>
        <v>0</v>
      </c>
      <c r="Q935" s="40">
        <v>0</v>
      </c>
      <c r="R935" s="10">
        <f t="shared" si="60"/>
        <v>0</v>
      </c>
    </row>
    <row r="936" spans="1:18" x14ac:dyDescent="0.2">
      <c r="A936" s="32">
        <v>921</v>
      </c>
      <c r="B936" s="56">
        <v>203061038</v>
      </c>
      <c r="C936" s="34" t="s">
        <v>356</v>
      </c>
      <c r="D936" s="35" t="s">
        <v>357</v>
      </c>
      <c r="E936" s="35" t="s">
        <v>446</v>
      </c>
      <c r="F936" s="35" t="s">
        <v>600</v>
      </c>
      <c r="G936" s="35" t="s">
        <v>822</v>
      </c>
      <c r="H936" s="35">
        <v>0</v>
      </c>
      <c r="I936" s="57" t="s">
        <v>1213</v>
      </c>
      <c r="J936" s="37">
        <v>0</v>
      </c>
      <c r="K936" s="38">
        <v>0</v>
      </c>
      <c r="L936" s="37">
        <v>238358</v>
      </c>
      <c r="M936" s="37">
        <v>232733</v>
      </c>
      <c r="N936" s="37">
        <f t="shared" si="57"/>
        <v>5625</v>
      </c>
      <c r="O936" s="39">
        <f t="shared" si="58"/>
        <v>0</v>
      </c>
      <c r="P936" s="10">
        <f t="shared" si="59"/>
        <v>5625</v>
      </c>
      <c r="Q936" s="40">
        <v>0</v>
      </c>
      <c r="R936" s="10">
        <f t="shared" si="60"/>
        <v>5625</v>
      </c>
    </row>
    <row r="937" spans="1:18" x14ac:dyDescent="0.2">
      <c r="A937" s="32">
        <v>922</v>
      </c>
      <c r="B937" s="56">
        <v>203061039</v>
      </c>
      <c r="C937" s="34" t="s">
        <v>356</v>
      </c>
      <c r="D937" s="35" t="s">
        <v>357</v>
      </c>
      <c r="E937" s="35" t="s">
        <v>446</v>
      </c>
      <c r="F937" s="35" t="s">
        <v>600</v>
      </c>
      <c r="G937" s="35" t="s">
        <v>822</v>
      </c>
      <c r="H937" s="35">
        <v>0</v>
      </c>
      <c r="I937" s="57" t="s">
        <v>1214</v>
      </c>
      <c r="J937" s="37">
        <v>0</v>
      </c>
      <c r="K937" s="38">
        <v>0</v>
      </c>
      <c r="L937" s="37">
        <v>150666.4</v>
      </c>
      <c r="M937" s="37">
        <v>150666.4</v>
      </c>
      <c r="N937" s="37">
        <f t="shared" si="57"/>
        <v>0</v>
      </c>
      <c r="O937" s="39">
        <f t="shared" si="58"/>
        <v>0</v>
      </c>
      <c r="P937" s="10">
        <f t="shared" si="59"/>
        <v>0</v>
      </c>
      <c r="Q937" s="40">
        <v>0</v>
      </c>
      <c r="R937" s="10">
        <f t="shared" si="60"/>
        <v>0</v>
      </c>
    </row>
    <row r="938" spans="1:18" x14ac:dyDescent="0.2">
      <c r="A938" s="32">
        <v>923</v>
      </c>
      <c r="B938" s="56">
        <v>203061040</v>
      </c>
      <c r="C938" s="34" t="s">
        <v>356</v>
      </c>
      <c r="D938" s="35" t="s">
        <v>357</v>
      </c>
      <c r="E938" s="35" t="s">
        <v>446</v>
      </c>
      <c r="F938" s="35" t="s">
        <v>600</v>
      </c>
      <c r="G938" s="35" t="s">
        <v>822</v>
      </c>
      <c r="H938" s="35">
        <v>0</v>
      </c>
      <c r="I938" s="57" t="s">
        <v>1215</v>
      </c>
      <c r="J938" s="37">
        <v>0</v>
      </c>
      <c r="K938" s="38">
        <v>0</v>
      </c>
      <c r="L938" s="37">
        <v>137579.57</v>
      </c>
      <c r="M938" s="37">
        <v>137579.57</v>
      </c>
      <c r="N938" s="37">
        <f t="shared" si="57"/>
        <v>0</v>
      </c>
      <c r="O938" s="39">
        <f t="shared" si="58"/>
        <v>0</v>
      </c>
      <c r="P938" s="10">
        <f t="shared" si="59"/>
        <v>0</v>
      </c>
      <c r="Q938" s="40">
        <v>0</v>
      </c>
      <c r="R938" s="10">
        <f t="shared" si="60"/>
        <v>0</v>
      </c>
    </row>
    <row r="939" spans="1:18" x14ac:dyDescent="0.2">
      <c r="A939" s="32">
        <v>924</v>
      </c>
      <c r="B939" s="56">
        <v>203061041</v>
      </c>
      <c r="C939" s="34" t="s">
        <v>356</v>
      </c>
      <c r="D939" s="35" t="s">
        <v>357</v>
      </c>
      <c r="E939" s="35" t="s">
        <v>446</v>
      </c>
      <c r="F939" s="35" t="s">
        <v>600</v>
      </c>
      <c r="G939" s="35" t="s">
        <v>822</v>
      </c>
      <c r="H939" s="35">
        <v>0</v>
      </c>
      <c r="I939" s="57" t="s">
        <v>1216</v>
      </c>
      <c r="J939" s="37">
        <v>0</v>
      </c>
      <c r="K939" s="38">
        <v>0</v>
      </c>
      <c r="L939" s="37">
        <v>180870</v>
      </c>
      <c r="M939" s="37">
        <v>180870</v>
      </c>
      <c r="N939" s="37">
        <f t="shared" si="57"/>
        <v>0</v>
      </c>
      <c r="O939" s="39">
        <f t="shared" si="58"/>
        <v>0</v>
      </c>
      <c r="P939" s="10">
        <f t="shared" si="59"/>
        <v>0</v>
      </c>
      <c r="Q939" s="40">
        <v>0</v>
      </c>
      <c r="R939" s="10">
        <f t="shared" si="60"/>
        <v>0</v>
      </c>
    </row>
    <row r="940" spans="1:18" x14ac:dyDescent="0.2">
      <c r="A940" s="32">
        <v>925</v>
      </c>
      <c r="B940" s="56">
        <v>203061044</v>
      </c>
      <c r="C940" s="34" t="s">
        <v>356</v>
      </c>
      <c r="D940" s="35" t="s">
        <v>357</v>
      </c>
      <c r="E940" s="35" t="s">
        <v>446</v>
      </c>
      <c r="F940" s="35" t="s">
        <v>600</v>
      </c>
      <c r="G940" s="35" t="s">
        <v>822</v>
      </c>
      <c r="H940" s="35">
        <v>0</v>
      </c>
      <c r="I940" s="57" t="s">
        <v>1217</v>
      </c>
      <c r="J940" s="37">
        <v>0</v>
      </c>
      <c r="K940" s="38">
        <v>0</v>
      </c>
      <c r="L940" s="37">
        <v>0</v>
      </c>
      <c r="M940" s="37">
        <v>0</v>
      </c>
      <c r="N940" s="37">
        <f t="shared" si="57"/>
        <v>0</v>
      </c>
      <c r="O940" s="39">
        <f t="shared" si="58"/>
        <v>0</v>
      </c>
      <c r="P940" s="10">
        <f t="shared" si="59"/>
        <v>0</v>
      </c>
      <c r="Q940" s="40">
        <v>0</v>
      </c>
      <c r="R940" s="10">
        <f t="shared" si="60"/>
        <v>0</v>
      </c>
    </row>
    <row r="941" spans="1:18" x14ac:dyDescent="0.2">
      <c r="A941" s="32">
        <v>926</v>
      </c>
      <c r="B941" s="56">
        <v>203061045</v>
      </c>
      <c r="C941" s="34" t="s">
        <v>356</v>
      </c>
      <c r="D941" s="35" t="s">
        <v>357</v>
      </c>
      <c r="E941" s="35" t="s">
        <v>446</v>
      </c>
      <c r="F941" s="35" t="s">
        <v>600</v>
      </c>
      <c r="G941" s="35" t="s">
        <v>822</v>
      </c>
      <c r="H941" s="35">
        <v>0</v>
      </c>
      <c r="I941" s="57" t="s">
        <v>1218</v>
      </c>
      <c r="J941" s="37">
        <v>0</v>
      </c>
      <c r="K941" s="38">
        <v>0</v>
      </c>
      <c r="L941" s="37">
        <v>382006.88</v>
      </c>
      <c r="M941" s="37">
        <v>384757</v>
      </c>
      <c r="N941" s="37">
        <f t="shared" si="57"/>
        <v>0</v>
      </c>
      <c r="O941" s="39">
        <f t="shared" si="58"/>
        <v>2750.1199999999953</v>
      </c>
      <c r="P941" s="10">
        <f t="shared" si="59"/>
        <v>-2750.1199999999953</v>
      </c>
      <c r="Q941" s="40">
        <v>0</v>
      </c>
      <c r="R941" s="10">
        <f t="shared" si="60"/>
        <v>-2750.1199999999953</v>
      </c>
    </row>
    <row r="942" spans="1:18" x14ac:dyDescent="0.2">
      <c r="A942" s="32">
        <v>927</v>
      </c>
      <c r="B942" s="56">
        <v>203061047</v>
      </c>
      <c r="C942" s="34" t="s">
        <v>356</v>
      </c>
      <c r="D942" s="35" t="s">
        <v>357</v>
      </c>
      <c r="E942" s="35" t="s">
        <v>446</v>
      </c>
      <c r="F942" s="35" t="s">
        <v>600</v>
      </c>
      <c r="G942" s="35" t="s">
        <v>822</v>
      </c>
      <c r="H942" s="35">
        <v>0</v>
      </c>
      <c r="I942" s="57" t="s">
        <v>1219</v>
      </c>
      <c r="J942" s="37">
        <v>0</v>
      </c>
      <c r="K942" s="38">
        <v>0</v>
      </c>
      <c r="L942" s="37">
        <v>0</v>
      </c>
      <c r="M942" s="37">
        <v>0</v>
      </c>
      <c r="N942" s="37">
        <f t="shared" si="57"/>
        <v>0</v>
      </c>
      <c r="O942" s="39">
        <f t="shared" si="58"/>
        <v>0</v>
      </c>
      <c r="P942" s="10">
        <f t="shared" si="59"/>
        <v>0</v>
      </c>
      <c r="Q942" s="40">
        <v>0</v>
      </c>
      <c r="R942" s="10">
        <f t="shared" si="60"/>
        <v>0</v>
      </c>
    </row>
    <row r="943" spans="1:18" x14ac:dyDescent="0.2">
      <c r="A943" s="32">
        <v>928</v>
      </c>
      <c r="B943" s="56">
        <v>203061048</v>
      </c>
      <c r="C943" s="34" t="s">
        <v>356</v>
      </c>
      <c r="D943" s="35" t="s">
        <v>357</v>
      </c>
      <c r="E943" s="35" t="s">
        <v>446</v>
      </c>
      <c r="F943" s="35" t="s">
        <v>600</v>
      </c>
      <c r="G943" s="35" t="s">
        <v>822</v>
      </c>
      <c r="H943" s="35">
        <v>0</v>
      </c>
      <c r="I943" s="57" t="s">
        <v>1220</v>
      </c>
      <c r="J943" s="37">
        <v>0</v>
      </c>
      <c r="K943" s="38">
        <v>0</v>
      </c>
      <c r="L943" s="37">
        <v>16617</v>
      </c>
      <c r="M943" s="37">
        <v>16617</v>
      </c>
      <c r="N943" s="37">
        <f t="shared" si="57"/>
        <v>0</v>
      </c>
      <c r="O943" s="39">
        <f t="shared" si="58"/>
        <v>0</v>
      </c>
      <c r="P943" s="10">
        <f t="shared" si="59"/>
        <v>0</v>
      </c>
      <c r="Q943" s="40">
        <v>0</v>
      </c>
      <c r="R943" s="10">
        <f t="shared" si="60"/>
        <v>0</v>
      </c>
    </row>
    <row r="944" spans="1:18" x14ac:dyDescent="0.2">
      <c r="A944" s="32">
        <v>929</v>
      </c>
      <c r="B944" s="56">
        <v>203061049</v>
      </c>
      <c r="C944" s="34" t="s">
        <v>356</v>
      </c>
      <c r="D944" s="35" t="s">
        <v>357</v>
      </c>
      <c r="E944" s="35" t="s">
        <v>446</v>
      </c>
      <c r="F944" s="35" t="s">
        <v>600</v>
      </c>
      <c r="G944" s="35" t="s">
        <v>822</v>
      </c>
      <c r="H944" s="35">
        <v>0</v>
      </c>
      <c r="I944" s="57" t="s">
        <v>1221</v>
      </c>
      <c r="J944" s="37">
        <v>0</v>
      </c>
      <c r="K944" s="38">
        <v>0</v>
      </c>
      <c r="L944" s="37">
        <v>3742</v>
      </c>
      <c r="M944" s="37">
        <v>3742</v>
      </c>
      <c r="N944" s="37">
        <f t="shared" si="57"/>
        <v>0</v>
      </c>
      <c r="O944" s="39">
        <f t="shared" si="58"/>
        <v>0</v>
      </c>
      <c r="P944" s="10">
        <f t="shared" si="59"/>
        <v>0</v>
      </c>
      <c r="Q944" s="40">
        <v>0</v>
      </c>
      <c r="R944" s="10">
        <f t="shared" si="60"/>
        <v>0</v>
      </c>
    </row>
    <row r="945" spans="1:18" x14ac:dyDescent="0.2">
      <c r="A945" s="32">
        <v>930</v>
      </c>
      <c r="B945" s="56">
        <v>203061050</v>
      </c>
      <c r="C945" s="34" t="s">
        <v>356</v>
      </c>
      <c r="D945" s="35" t="s">
        <v>357</v>
      </c>
      <c r="E945" s="35" t="s">
        <v>446</v>
      </c>
      <c r="F945" s="35" t="s">
        <v>600</v>
      </c>
      <c r="G945" s="35" t="s">
        <v>822</v>
      </c>
      <c r="H945" s="35">
        <v>0</v>
      </c>
      <c r="I945" s="57" t="s">
        <v>1222</v>
      </c>
      <c r="J945" s="37">
        <v>0</v>
      </c>
      <c r="K945" s="38">
        <v>0</v>
      </c>
      <c r="L945" s="37">
        <v>200157</v>
      </c>
      <c r="M945" s="37">
        <v>200157</v>
      </c>
      <c r="N945" s="37">
        <f t="shared" si="57"/>
        <v>0</v>
      </c>
      <c r="O945" s="39">
        <f t="shared" si="58"/>
        <v>0</v>
      </c>
      <c r="P945" s="10">
        <f t="shared" si="59"/>
        <v>0</v>
      </c>
      <c r="Q945" s="40">
        <v>0</v>
      </c>
      <c r="R945" s="10">
        <f t="shared" si="60"/>
        <v>0</v>
      </c>
    </row>
    <row r="946" spans="1:18" x14ac:dyDescent="0.2">
      <c r="A946" s="32">
        <v>931</v>
      </c>
      <c r="B946" s="56">
        <v>203061052</v>
      </c>
      <c r="C946" s="34" t="s">
        <v>356</v>
      </c>
      <c r="D946" s="35" t="s">
        <v>357</v>
      </c>
      <c r="E946" s="35" t="s">
        <v>446</v>
      </c>
      <c r="F946" s="35" t="s">
        <v>600</v>
      </c>
      <c r="G946" s="35" t="s">
        <v>822</v>
      </c>
      <c r="H946" s="35">
        <v>0</v>
      </c>
      <c r="I946" s="57" t="s">
        <v>1223</v>
      </c>
      <c r="J946" s="37">
        <v>0</v>
      </c>
      <c r="K946" s="38">
        <v>0</v>
      </c>
      <c r="L946" s="37">
        <v>186197.09</v>
      </c>
      <c r="M946" s="37">
        <v>186197.09</v>
      </c>
      <c r="N946" s="37">
        <f t="shared" si="57"/>
        <v>0</v>
      </c>
      <c r="O946" s="39">
        <f t="shared" si="58"/>
        <v>0</v>
      </c>
      <c r="P946" s="10">
        <f t="shared" si="59"/>
        <v>0</v>
      </c>
      <c r="Q946" s="40">
        <v>0</v>
      </c>
      <c r="R946" s="10">
        <f t="shared" si="60"/>
        <v>0</v>
      </c>
    </row>
    <row r="947" spans="1:18" x14ac:dyDescent="0.2">
      <c r="A947" s="32">
        <v>932</v>
      </c>
      <c r="B947" s="56">
        <v>203061053</v>
      </c>
      <c r="C947" s="34" t="s">
        <v>356</v>
      </c>
      <c r="D947" s="35" t="s">
        <v>357</v>
      </c>
      <c r="E947" s="35" t="s">
        <v>446</v>
      </c>
      <c r="F947" s="35" t="s">
        <v>600</v>
      </c>
      <c r="G947" s="35" t="s">
        <v>822</v>
      </c>
      <c r="H947" s="35">
        <v>0</v>
      </c>
      <c r="I947" s="57" t="s">
        <v>1224</v>
      </c>
      <c r="J947" s="37">
        <v>0</v>
      </c>
      <c r="K947" s="38">
        <v>0</v>
      </c>
      <c r="L947" s="37">
        <v>0</v>
      </c>
      <c r="M947" s="37">
        <v>0</v>
      </c>
      <c r="N947" s="37">
        <f t="shared" si="57"/>
        <v>0</v>
      </c>
      <c r="O947" s="39">
        <f t="shared" si="58"/>
        <v>0</v>
      </c>
      <c r="P947" s="10">
        <f t="shared" si="59"/>
        <v>0</v>
      </c>
      <c r="Q947" s="40">
        <v>0</v>
      </c>
      <c r="R947" s="10">
        <f t="shared" si="60"/>
        <v>0</v>
      </c>
    </row>
    <row r="948" spans="1:18" x14ac:dyDescent="0.2">
      <c r="A948" s="32">
        <v>933</v>
      </c>
      <c r="B948" s="56">
        <v>203061054</v>
      </c>
      <c r="C948" s="34" t="s">
        <v>356</v>
      </c>
      <c r="D948" s="35" t="s">
        <v>357</v>
      </c>
      <c r="E948" s="35" t="s">
        <v>446</v>
      </c>
      <c r="F948" s="35" t="s">
        <v>600</v>
      </c>
      <c r="G948" s="35" t="s">
        <v>822</v>
      </c>
      <c r="H948" s="35">
        <v>0</v>
      </c>
      <c r="I948" s="57" t="s">
        <v>1225</v>
      </c>
      <c r="J948" s="37">
        <v>0</v>
      </c>
      <c r="K948" s="38">
        <v>0</v>
      </c>
      <c r="L948" s="37">
        <v>113416.01000000001</v>
      </c>
      <c r="M948" s="37">
        <v>113416.01000000001</v>
      </c>
      <c r="N948" s="37">
        <f t="shared" si="57"/>
        <v>0</v>
      </c>
      <c r="O948" s="39">
        <f t="shared" si="58"/>
        <v>0</v>
      </c>
      <c r="P948" s="10">
        <f t="shared" si="59"/>
        <v>0</v>
      </c>
      <c r="Q948" s="40">
        <v>0</v>
      </c>
      <c r="R948" s="10">
        <f t="shared" si="60"/>
        <v>0</v>
      </c>
    </row>
    <row r="949" spans="1:18" x14ac:dyDescent="0.2">
      <c r="A949" s="32">
        <v>934</v>
      </c>
      <c r="B949" s="56">
        <v>203061055</v>
      </c>
      <c r="C949" s="34" t="s">
        <v>356</v>
      </c>
      <c r="D949" s="35" t="s">
        <v>357</v>
      </c>
      <c r="E949" s="35" t="s">
        <v>446</v>
      </c>
      <c r="F949" s="35" t="s">
        <v>600</v>
      </c>
      <c r="G949" s="35" t="s">
        <v>822</v>
      </c>
      <c r="H949" s="35">
        <v>0</v>
      </c>
      <c r="I949" s="57" t="s">
        <v>1226</v>
      </c>
      <c r="J949" s="37">
        <v>0</v>
      </c>
      <c r="K949" s="38">
        <v>0</v>
      </c>
      <c r="L949" s="37">
        <v>82445</v>
      </c>
      <c r="M949" s="37">
        <v>82545</v>
      </c>
      <c r="N949" s="37">
        <f t="shared" si="57"/>
        <v>0</v>
      </c>
      <c r="O949" s="39">
        <f t="shared" si="58"/>
        <v>100</v>
      </c>
      <c r="P949" s="10">
        <f t="shared" si="59"/>
        <v>-100</v>
      </c>
      <c r="Q949" s="40">
        <v>0</v>
      </c>
      <c r="R949" s="10">
        <f t="shared" si="60"/>
        <v>-100</v>
      </c>
    </row>
    <row r="950" spans="1:18" x14ac:dyDescent="0.2">
      <c r="A950" s="32">
        <v>935</v>
      </c>
      <c r="B950" s="56">
        <v>203061058</v>
      </c>
      <c r="C950" s="34" t="s">
        <v>356</v>
      </c>
      <c r="D950" s="35" t="s">
        <v>357</v>
      </c>
      <c r="E950" s="35" t="s">
        <v>446</v>
      </c>
      <c r="F950" s="35" t="s">
        <v>600</v>
      </c>
      <c r="G950" s="35" t="s">
        <v>822</v>
      </c>
      <c r="H950" s="35">
        <v>0</v>
      </c>
      <c r="I950" s="57" t="s">
        <v>1227</v>
      </c>
      <c r="J950" s="37">
        <v>0</v>
      </c>
      <c r="K950" s="38">
        <v>0</v>
      </c>
      <c r="L950" s="37">
        <v>0</v>
      </c>
      <c r="M950" s="37">
        <v>0</v>
      </c>
      <c r="N950" s="37">
        <f t="shared" si="57"/>
        <v>0</v>
      </c>
      <c r="O950" s="39">
        <f t="shared" si="58"/>
        <v>0</v>
      </c>
      <c r="P950" s="10">
        <f t="shared" si="59"/>
        <v>0</v>
      </c>
      <c r="Q950" s="40">
        <v>0</v>
      </c>
      <c r="R950" s="10">
        <f t="shared" si="60"/>
        <v>0</v>
      </c>
    </row>
    <row r="951" spans="1:18" x14ac:dyDescent="0.2">
      <c r="A951" s="32">
        <v>936</v>
      </c>
      <c r="B951" s="56">
        <v>203061064</v>
      </c>
      <c r="C951" s="34" t="s">
        <v>356</v>
      </c>
      <c r="D951" s="35" t="s">
        <v>357</v>
      </c>
      <c r="E951" s="35" t="s">
        <v>446</v>
      </c>
      <c r="F951" s="35" t="s">
        <v>600</v>
      </c>
      <c r="G951" s="35" t="s">
        <v>822</v>
      </c>
      <c r="H951" s="35">
        <v>0</v>
      </c>
      <c r="I951" s="57" t="s">
        <v>1228</v>
      </c>
      <c r="J951" s="37">
        <v>0</v>
      </c>
      <c r="K951" s="38">
        <v>0</v>
      </c>
      <c r="L951" s="37">
        <v>309706</v>
      </c>
      <c r="M951" s="37">
        <v>309706</v>
      </c>
      <c r="N951" s="37">
        <f t="shared" si="57"/>
        <v>0</v>
      </c>
      <c r="O951" s="39">
        <f t="shared" si="58"/>
        <v>0</v>
      </c>
      <c r="P951" s="10">
        <f t="shared" si="59"/>
        <v>0</v>
      </c>
      <c r="Q951" s="40">
        <v>0</v>
      </c>
      <c r="R951" s="10">
        <f t="shared" si="60"/>
        <v>0</v>
      </c>
    </row>
    <row r="952" spans="1:18" x14ac:dyDescent="0.2">
      <c r="A952" s="32">
        <v>937</v>
      </c>
      <c r="B952" s="56">
        <v>203061175</v>
      </c>
      <c r="C952" s="34" t="s">
        <v>356</v>
      </c>
      <c r="D952" s="35" t="s">
        <v>357</v>
      </c>
      <c r="E952" s="35" t="s">
        <v>446</v>
      </c>
      <c r="F952" s="35" t="s">
        <v>600</v>
      </c>
      <c r="G952" s="35" t="s">
        <v>822</v>
      </c>
      <c r="H952" s="35">
        <v>0</v>
      </c>
      <c r="I952" s="57" t="s">
        <v>1229</v>
      </c>
      <c r="J952" s="37">
        <v>0</v>
      </c>
      <c r="K952" s="38">
        <v>0</v>
      </c>
      <c r="L952" s="37">
        <v>160950.75</v>
      </c>
      <c r="M952" s="37">
        <v>160950.75</v>
      </c>
      <c r="N952" s="37">
        <f t="shared" si="57"/>
        <v>0</v>
      </c>
      <c r="O952" s="39">
        <f t="shared" si="58"/>
        <v>0</v>
      </c>
      <c r="P952" s="10">
        <f t="shared" si="59"/>
        <v>0</v>
      </c>
      <c r="Q952" s="40">
        <v>0</v>
      </c>
      <c r="R952" s="10">
        <f t="shared" si="60"/>
        <v>0</v>
      </c>
    </row>
    <row r="953" spans="1:18" x14ac:dyDescent="0.2">
      <c r="A953" s="32">
        <v>938</v>
      </c>
      <c r="B953" s="56">
        <v>203061401</v>
      </c>
      <c r="C953" s="34" t="s">
        <v>356</v>
      </c>
      <c r="D953" s="35" t="s">
        <v>357</v>
      </c>
      <c r="E953" s="35" t="s">
        <v>446</v>
      </c>
      <c r="F953" s="35" t="s">
        <v>600</v>
      </c>
      <c r="G953" s="35" t="s">
        <v>822</v>
      </c>
      <c r="H953" s="35">
        <v>0</v>
      </c>
      <c r="I953" s="57" t="s">
        <v>1230</v>
      </c>
      <c r="J953" s="37">
        <v>0</v>
      </c>
      <c r="K953" s="38">
        <v>0</v>
      </c>
      <c r="L953" s="37">
        <v>177705</v>
      </c>
      <c r="M953" s="37">
        <v>177705</v>
      </c>
      <c r="N953" s="37">
        <f t="shared" si="57"/>
        <v>0</v>
      </c>
      <c r="O953" s="39">
        <f t="shared" si="58"/>
        <v>0</v>
      </c>
      <c r="P953" s="10">
        <f t="shared" si="59"/>
        <v>0</v>
      </c>
      <c r="Q953" s="40">
        <v>0</v>
      </c>
      <c r="R953" s="10">
        <f t="shared" si="60"/>
        <v>0</v>
      </c>
    </row>
    <row r="954" spans="1:18" x14ac:dyDescent="0.2">
      <c r="A954" s="32">
        <v>939</v>
      </c>
      <c r="B954" s="56">
        <v>203061402</v>
      </c>
      <c r="C954" s="34" t="s">
        <v>356</v>
      </c>
      <c r="D954" s="35" t="s">
        <v>357</v>
      </c>
      <c r="E954" s="35" t="s">
        <v>446</v>
      </c>
      <c r="F954" s="35" t="s">
        <v>600</v>
      </c>
      <c r="G954" s="35" t="s">
        <v>822</v>
      </c>
      <c r="H954" s="35">
        <v>0</v>
      </c>
      <c r="I954" s="57" t="s">
        <v>1231</v>
      </c>
      <c r="J954" s="37">
        <v>0</v>
      </c>
      <c r="K954" s="38">
        <v>0</v>
      </c>
      <c r="L954" s="37">
        <v>68955</v>
      </c>
      <c r="M954" s="37">
        <v>68955</v>
      </c>
      <c r="N954" s="37">
        <f t="shared" si="57"/>
        <v>0</v>
      </c>
      <c r="O954" s="39">
        <f t="shared" si="58"/>
        <v>0</v>
      </c>
      <c r="P954" s="10">
        <f t="shared" si="59"/>
        <v>0</v>
      </c>
      <c r="Q954" s="40">
        <v>0</v>
      </c>
      <c r="R954" s="10">
        <f t="shared" si="60"/>
        <v>0</v>
      </c>
    </row>
    <row r="955" spans="1:18" x14ac:dyDescent="0.2">
      <c r="A955" s="32">
        <v>940</v>
      </c>
      <c r="B955" s="56">
        <v>203061404</v>
      </c>
      <c r="C955" s="34" t="s">
        <v>356</v>
      </c>
      <c r="D955" s="35" t="s">
        <v>357</v>
      </c>
      <c r="E955" s="35" t="s">
        <v>446</v>
      </c>
      <c r="F955" s="35" t="s">
        <v>600</v>
      </c>
      <c r="G955" s="35" t="s">
        <v>822</v>
      </c>
      <c r="H955" s="35">
        <v>0</v>
      </c>
      <c r="I955" s="57" t="s">
        <v>1232</v>
      </c>
      <c r="J955" s="37">
        <v>0</v>
      </c>
      <c r="K955" s="38">
        <v>0</v>
      </c>
      <c r="L955" s="37">
        <v>0</v>
      </c>
      <c r="M955" s="37">
        <v>0</v>
      </c>
      <c r="N955" s="37">
        <f t="shared" si="57"/>
        <v>0</v>
      </c>
      <c r="O955" s="39">
        <f t="shared" si="58"/>
        <v>0</v>
      </c>
      <c r="P955" s="10">
        <f t="shared" si="59"/>
        <v>0</v>
      </c>
      <c r="Q955" s="40">
        <v>0</v>
      </c>
      <c r="R955" s="10">
        <f t="shared" si="60"/>
        <v>0</v>
      </c>
    </row>
    <row r="956" spans="1:18" x14ac:dyDescent="0.2">
      <c r="A956" s="32">
        <v>941</v>
      </c>
      <c r="B956" s="56">
        <v>203061405</v>
      </c>
      <c r="C956" s="34" t="s">
        <v>356</v>
      </c>
      <c r="D956" s="35" t="s">
        <v>357</v>
      </c>
      <c r="E956" s="35" t="s">
        <v>446</v>
      </c>
      <c r="F956" s="35" t="s">
        <v>600</v>
      </c>
      <c r="G956" s="35" t="s">
        <v>822</v>
      </c>
      <c r="H956" s="35">
        <v>0</v>
      </c>
      <c r="I956" s="57" t="s">
        <v>1233</v>
      </c>
      <c r="J956" s="37">
        <v>0</v>
      </c>
      <c r="K956" s="38">
        <v>0</v>
      </c>
      <c r="L956" s="37">
        <v>29997</v>
      </c>
      <c r="M956" s="37">
        <v>29997</v>
      </c>
      <c r="N956" s="37">
        <f t="shared" si="57"/>
        <v>0</v>
      </c>
      <c r="O956" s="39">
        <f t="shared" si="58"/>
        <v>0</v>
      </c>
      <c r="P956" s="10">
        <f t="shared" si="59"/>
        <v>0</v>
      </c>
      <c r="Q956" s="40">
        <v>0</v>
      </c>
      <c r="R956" s="10">
        <f t="shared" si="60"/>
        <v>0</v>
      </c>
    </row>
    <row r="957" spans="1:18" x14ac:dyDescent="0.2">
      <c r="A957" s="32">
        <v>942</v>
      </c>
      <c r="B957" s="56">
        <v>203061407</v>
      </c>
      <c r="C957" s="34" t="s">
        <v>356</v>
      </c>
      <c r="D957" s="35" t="s">
        <v>357</v>
      </c>
      <c r="E957" s="35" t="s">
        <v>446</v>
      </c>
      <c r="F957" s="35" t="s">
        <v>600</v>
      </c>
      <c r="G957" s="35" t="s">
        <v>822</v>
      </c>
      <c r="H957" s="35">
        <v>0</v>
      </c>
      <c r="I957" s="57" t="s">
        <v>1234</v>
      </c>
      <c r="J957" s="37">
        <v>0</v>
      </c>
      <c r="K957" s="38">
        <v>0</v>
      </c>
      <c r="L957" s="37">
        <v>0</v>
      </c>
      <c r="M957" s="37">
        <v>0</v>
      </c>
      <c r="N957" s="37">
        <f t="shared" si="57"/>
        <v>0</v>
      </c>
      <c r="O957" s="39">
        <f t="shared" si="58"/>
        <v>0</v>
      </c>
      <c r="P957" s="10">
        <f t="shared" si="59"/>
        <v>0</v>
      </c>
      <c r="Q957" s="40">
        <v>0</v>
      </c>
      <c r="R957" s="10">
        <f t="shared" si="60"/>
        <v>0</v>
      </c>
    </row>
    <row r="958" spans="1:18" x14ac:dyDescent="0.2">
      <c r="A958" s="32">
        <v>943</v>
      </c>
      <c r="B958" s="56">
        <v>203061410</v>
      </c>
      <c r="C958" s="34" t="s">
        <v>356</v>
      </c>
      <c r="D958" s="35" t="s">
        <v>357</v>
      </c>
      <c r="E958" s="35" t="s">
        <v>446</v>
      </c>
      <c r="F958" s="35" t="s">
        <v>600</v>
      </c>
      <c r="G958" s="35" t="s">
        <v>822</v>
      </c>
      <c r="H958" s="35">
        <v>0</v>
      </c>
      <c r="I958" s="57" t="s">
        <v>1235</v>
      </c>
      <c r="J958" s="37">
        <v>0</v>
      </c>
      <c r="K958" s="38">
        <v>0</v>
      </c>
      <c r="L958" s="37">
        <v>33607</v>
      </c>
      <c r="M958" s="37">
        <v>33607</v>
      </c>
      <c r="N958" s="37">
        <f t="shared" si="57"/>
        <v>0</v>
      </c>
      <c r="O958" s="39">
        <f t="shared" si="58"/>
        <v>0</v>
      </c>
      <c r="P958" s="10">
        <f t="shared" si="59"/>
        <v>0</v>
      </c>
      <c r="Q958" s="40">
        <v>0</v>
      </c>
      <c r="R958" s="10">
        <f t="shared" si="60"/>
        <v>0</v>
      </c>
    </row>
    <row r="959" spans="1:18" x14ac:dyDescent="0.2">
      <c r="A959" s="32">
        <v>944</v>
      </c>
      <c r="B959" s="56">
        <v>203061413</v>
      </c>
      <c r="C959" s="34" t="s">
        <v>356</v>
      </c>
      <c r="D959" s="35" t="s">
        <v>357</v>
      </c>
      <c r="E959" s="35" t="s">
        <v>446</v>
      </c>
      <c r="F959" s="35" t="s">
        <v>600</v>
      </c>
      <c r="G959" s="35" t="s">
        <v>822</v>
      </c>
      <c r="H959" s="35">
        <v>0</v>
      </c>
      <c r="I959" s="57" t="s">
        <v>1236</v>
      </c>
      <c r="J959" s="37">
        <v>0</v>
      </c>
      <c r="K959" s="38">
        <v>0</v>
      </c>
      <c r="L959" s="37">
        <v>0</v>
      </c>
      <c r="M959" s="37">
        <v>0</v>
      </c>
      <c r="N959" s="37">
        <f t="shared" si="57"/>
        <v>0</v>
      </c>
      <c r="O959" s="39">
        <f t="shared" si="58"/>
        <v>0</v>
      </c>
      <c r="P959" s="10">
        <f t="shared" si="59"/>
        <v>0</v>
      </c>
      <c r="Q959" s="40">
        <v>0</v>
      </c>
      <c r="R959" s="10">
        <f t="shared" si="60"/>
        <v>0</v>
      </c>
    </row>
    <row r="960" spans="1:18" x14ac:dyDescent="0.2">
      <c r="A960" s="32">
        <v>945</v>
      </c>
      <c r="B960" s="56">
        <v>203061415</v>
      </c>
      <c r="C960" s="34" t="s">
        <v>356</v>
      </c>
      <c r="D960" s="35" t="s">
        <v>357</v>
      </c>
      <c r="E960" s="35" t="s">
        <v>446</v>
      </c>
      <c r="F960" s="35" t="s">
        <v>600</v>
      </c>
      <c r="G960" s="35" t="s">
        <v>822</v>
      </c>
      <c r="H960" s="35">
        <v>0</v>
      </c>
      <c r="I960" s="57" t="s">
        <v>1237</v>
      </c>
      <c r="J960" s="37">
        <v>0</v>
      </c>
      <c r="K960" s="38">
        <v>0</v>
      </c>
      <c r="L960" s="37">
        <v>40221</v>
      </c>
      <c r="M960" s="37">
        <v>39221</v>
      </c>
      <c r="N960" s="37">
        <f t="shared" si="57"/>
        <v>1000</v>
      </c>
      <c r="O960" s="39">
        <f t="shared" si="58"/>
        <v>0</v>
      </c>
      <c r="P960" s="10">
        <f t="shared" si="59"/>
        <v>1000</v>
      </c>
      <c r="Q960" s="40">
        <v>0</v>
      </c>
      <c r="R960" s="10">
        <f t="shared" si="60"/>
        <v>1000</v>
      </c>
    </row>
    <row r="961" spans="1:18" x14ac:dyDescent="0.2">
      <c r="A961" s="32">
        <v>946</v>
      </c>
      <c r="B961" s="56">
        <v>203061416</v>
      </c>
      <c r="C961" s="34" t="s">
        <v>356</v>
      </c>
      <c r="D961" s="35" t="s">
        <v>357</v>
      </c>
      <c r="E961" s="35" t="s">
        <v>446</v>
      </c>
      <c r="F961" s="35" t="s">
        <v>600</v>
      </c>
      <c r="G961" s="35" t="s">
        <v>822</v>
      </c>
      <c r="H961" s="35">
        <v>0</v>
      </c>
      <c r="I961" s="57" t="s">
        <v>1238</v>
      </c>
      <c r="J961" s="37">
        <v>0</v>
      </c>
      <c r="K961" s="38">
        <v>0</v>
      </c>
      <c r="L961" s="37">
        <v>102325</v>
      </c>
      <c r="M961" s="37">
        <v>101075</v>
      </c>
      <c r="N961" s="37">
        <f t="shared" si="57"/>
        <v>1250</v>
      </c>
      <c r="O961" s="39">
        <f t="shared" si="58"/>
        <v>0</v>
      </c>
      <c r="P961" s="10">
        <f t="shared" si="59"/>
        <v>1250</v>
      </c>
      <c r="Q961" s="40">
        <v>0</v>
      </c>
      <c r="R961" s="10">
        <f t="shared" si="60"/>
        <v>1250</v>
      </c>
    </row>
    <row r="962" spans="1:18" x14ac:dyDescent="0.2">
      <c r="A962" s="32">
        <v>947</v>
      </c>
      <c r="B962" s="56">
        <v>203061419</v>
      </c>
      <c r="C962" s="34" t="s">
        <v>356</v>
      </c>
      <c r="D962" s="35" t="s">
        <v>357</v>
      </c>
      <c r="E962" s="35" t="s">
        <v>446</v>
      </c>
      <c r="F962" s="35" t="s">
        <v>600</v>
      </c>
      <c r="G962" s="35" t="s">
        <v>822</v>
      </c>
      <c r="H962" s="35">
        <v>0</v>
      </c>
      <c r="I962" s="57" t="s">
        <v>1239</v>
      </c>
      <c r="J962" s="37">
        <v>0</v>
      </c>
      <c r="K962" s="38">
        <v>0</v>
      </c>
      <c r="L962" s="37">
        <v>55223</v>
      </c>
      <c r="M962" s="37">
        <v>55223</v>
      </c>
      <c r="N962" s="37">
        <f t="shared" si="57"/>
        <v>0</v>
      </c>
      <c r="O962" s="39">
        <f t="shared" si="58"/>
        <v>0</v>
      </c>
      <c r="P962" s="10">
        <f t="shared" si="59"/>
        <v>0</v>
      </c>
      <c r="Q962" s="40">
        <v>0</v>
      </c>
      <c r="R962" s="10">
        <f t="shared" si="60"/>
        <v>0</v>
      </c>
    </row>
    <row r="963" spans="1:18" x14ac:dyDescent="0.2">
      <c r="A963" s="32">
        <v>948</v>
      </c>
      <c r="B963" s="56">
        <v>203061420</v>
      </c>
      <c r="C963" s="34" t="s">
        <v>356</v>
      </c>
      <c r="D963" s="35" t="s">
        <v>357</v>
      </c>
      <c r="E963" s="35" t="s">
        <v>446</v>
      </c>
      <c r="F963" s="35" t="s">
        <v>600</v>
      </c>
      <c r="G963" s="35" t="s">
        <v>822</v>
      </c>
      <c r="H963" s="35">
        <v>0</v>
      </c>
      <c r="I963" s="57" t="s">
        <v>1240</v>
      </c>
      <c r="J963" s="37">
        <v>0</v>
      </c>
      <c r="K963" s="38">
        <v>0</v>
      </c>
      <c r="L963" s="37">
        <v>72570.38</v>
      </c>
      <c r="M963" s="37">
        <v>70902.38</v>
      </c>
      <c r="N963" s="37">
        <f t="shared" si="57"/>
        <v>1668</v>
      </c>
      <c r="O963" s="39">
        <f t="shared" si="58"/>
        <v>0</v>
      </c>
      <c r="P963" s="10">
        <f t="shared" si="59"/>
        <v>1668</v>
      </c>
      <c r="Q963" s="40">
        <v>0</v>
      </c>
      <c r="R963" s="10">
        <f t="shared" si="60"/>
        <v>1668</v>
      </c>
    </row>
    <row r="964" spans="1:18" x14ac:dyDescent="0.2">
      <c r="A964" s="32">
        <v>949</v>
      </c>
      <c r="B964" s="56">
        <v>203061421</v>
      </c>
      <c r="C964" s="34" t="s">
        <v>356</v>
      </c>
      <c r="D964" s="35" t="s">
        <v>357</v>
      </c>
      <c r="E964" s="35" t="s">
        <v>446</v>
      </c>
      <c r="F964" s="35" t="s">
        <v>600</v>
      </c>
      <c r="G964" s="35" t="s">
        <v>822</v>
      </c>
      <c r="H964" s="35">
        <v>0</v>
      </c>
      <c r="I964" s="57" t="s">
        <v>1241</v>
      </c>
      <c r="J964" s="37">
        <v>0</v>
      </c>
      <c r="K964" s="38">
        <v>0</v>
      </c>
      <c r="L964" s="37">
        <v>0</v>
      </c>
      <c r="M964" s="37">
        <v>0</v>
      </c>
      <c r="N964" s="37">
        <f t="shared" si="57"/>
        <v>0</v>
      </c>
      <c r="O964" s="39">
        <f t="shared" si="58"/>
        <v>0</v>
      </c>
      <c r="P964" s="10">
        <f t="shared" si="59"/>
        <v>0</v>
      </c>
      <c r="Q964" s="40">
        <v>0</v>
      </c>
      <c r="R964" s="10">
        <f t="shared" si="60"/>
        <v>0</v>
      </c>
    </row>
    <row r="965" spans="1:18" x14ac:dyDescent="0.2">
      <c r="A965" s="32">
        <v>950</v>
      </c>
      <c r="B965" s="56">
        <v>203061422</v>
      </c>
      <c r="C965" s="34" t="s">
        <v>356</v>
      </c>
      <c r="D965" s="35" t="s">
        <v>357</v>
      </c>
      <c r="E965" s="35" t="s">
        <v>446</v>
      </c>
      <c r="F965" s="35" t="s">
        <v>600</v>
      </c>
      <c r="G965" s="35" t="s">
        <v>822</v>
      </c>
      <c r="H965" s="35">
        <v>0</v>
      </c>
      <c r="I965" s="57" t="s">
        <v>1242</v>
      </c>
      <c r="J965" s="37">
        <v>0</v>
      </c>
      <c r="K965" s="38">
        <v>0</v>
      </c>
      <c r="L965" s="37">
        <v>46940</v>
      </c>
      <c r="M965" s="37">
        <v>46940</v>
      </c>
      <c r="N965" s="37">
        <f t="shared" si="57"/>
        <v>0</v>
      </c>
      <c r="O965" s="39">
        <f t="shared" si="58"/>
        <v>0</v>
      </c>
      <c r="P965" s="10">
        <f t="shared" si="59"/>
        <v>0</v>
      </c>
      <c r="Q965" s="40">
        <v>0</v>
      </c>
      <c r="R965" s="10">
        <f t="shared" si="60"/>
        <v>0</v>
      </c>
    </row>
    <row r="966" spans="1:18" x14ac:dyDescent="0.2">
      <c r="A966" s="32">
        <v>951</v>
      </c>
      <c r="B966" s="56">
        <v>203061423</v>
      </c>
      <c r="C966" s="34" t="s">
        <v>356</v>
      </c>
      <c r="D966" s="35" t="s">
        <v>357</v>
      </c>
      <c r="E966" s="35" t="s">
        <v>446</v>
      </c>
      <c r="F966" s="35" t="s">
        <v>600</v>
      </c>
      <c r="G966" s="35" t="s">
        <v>822</v>
      </c>
      <c r="H966" s="35">
        <v>0</v>
      </c>
      <c r="I966" s="57" t="s">
        <v>1243</v>
      </c>
      <c r="J966" s="37">
        <v>0</v>
      </c>
      <c r="K966" s="38">
        <v>0</v>
      </c>
      <c r="L966" s="37">
        <v>42317</v>
      </c>
      <c r="M966" s="37">
        <v>42317</v>
      </c>
      <c r="N966" s="37">
        <f t="shared" si="57"/>
        <v>0</v>
      </c>
      <c r="O966" s="39">
        <f t="shared" si="58"/>
        <v>0</v>
      </c>
      <c r="P966" s="10">
        <f t="shared" si="59"/>
        <v>0</v>
      </c>
      <c r="Q966" s="40">
        <v>0</v>
      </c>
      <c r="R966" s="10">
        <f t="shared" si="60"/>
        <v>0</v>
      </c>
    </row>
    <row r="967" spans="1:18" x14ac:dyDescent="0.2">
      <c r="A967" s="32">
        <v>952</v>
      </c>
      <c r="B967" s="56">
        <v>203061424</v>
      </c>
      <c r="C967" s="34" t="s">
        <v>356</v>
      </c>
      <c r="D967" s="35" t="s">
        <v>357</v>
      </c>
      <c r="E967" s="35" t="s">
        <v>446</v>
      </c>
      <c r="F967" s="35" t="s">
        <v>600</v>
      </c>
      <c r="G967" s="35" t="s">
        <v>822</v>
      </c>
      <c r="H967" s="35">
        <v>0</v>
      </c>
      <c r="I967" s="57" t="s">
        <v>1244</v>
      </c>
      <c r="J967" s="37">
        <v>0</v>
      </c>
      <c r="K967" s="38">
        <v>0</v>
      </c>
      <c r="L967" s="37">
        <v>82918</v>
      </c>
      <c r="M967" s="37">
        <v>82918</v>
      </c>
      <c r="N967" s="37">
        <f t="shared" ref="N967:N1030" si="61">IF((J967+L967)-(K967+M967)&lt;0,0,(J967+L967)-(K967+M967))</f>
        <v>0</v>
      </c>
      <c r="O967" s="39">
        <f t="shared" ref="O967:O1030" si="62">-IF((J967+L967)-(K967+M967)&lt;0,(J967+L967)-(K967+M967),0)</f>
        <v>0</v>
      </c>
      <c r="P967" s="10">
        <f t="shared" ref="P967:P1030" si="63">N967-O967</f>
        <v>0</v>
      </c>
      <c r="Q967" s="40">
        <v>0</v>
      </c>
      <c r="R967" s="10">
        <f t="shared" ref="R967:R1030" si="64">P967-Q967</f>
        <v>0</v>
      </c>
    </row>
    <row r="968" spans="1:18" x14ac:dyDescent="0.2">
      <c r="A968" s="32">
        <v>953</v>
      </c>
      <c r="B968" s="56">
        <v>203061426</v>
      </c>
      <c r="C968" s="34" t="s">
        <v>356</v>
      </c>
      <c r="D968" s="35" t="s">
        <v>357</v>
      </c>
      <c r="E968" s="35" t="s">
        <v>446</v>
      </c>
      <c r="F968" s="35" t="s">
        <v>600</v>
      </c>
      <c r="G968" s="35" t="s">
        <v>822</v>
      </c>
      <c r="H968" s="35">
        <v>0</v>
      </c>
      <c r="I968" s="57" t="s">
        <v>1245</v>
      </c>
      <c r="J968" s="37">
        <v>0</v>
      </c>
      <c r="K968" s="38">
        <v>0</v>
      </c>
      <c r="L968" s="37">
        <v>56265</v>
      </c>
      <c r="M968" s="37">
        <v>56438</v>
      </c>
      <c r="N968" s="37">
        <f t="shared" si="61"/>
        <v>0</v>
      </c>
      <c r="O968" s="39">
        <f t="shared" si="62"/>
        <v>173</v>
      </c>
      <c r="P968" s="10">
        <f t="shared" si="63"/>
        <v>-173</v>
      </c>
      <c r="Q968" s="40">
        <v>0</v>
      </c>
      <c r="R968" s="10">
        <f t="shared" si="64"/>
        <v>-173</v>
      </c>
    </row>
    <row r="969" spans="1:18" x14ac:dyDescent="0.2">
      <c r="A969" s="32">
        <v>954</v>
      </c>
      <c r="B969" s="56">
        <v>203061427</v>
      </c>
      <c r="C969" s="34" t="s">
        <v>356</v>
      </c>
      <c r="D969" s="35" t="s">
        <v>357</v>
      </c>
      <c r="E969" s="35" t="s">
        <v>446</v>
      </c>
      <c r="F969" s="35" t="s">
        <v>600</v>
      </c>
      <c r="G969" s="35" t="s">
        <v>822</v>
      </c>
      <c r="H969" s="35">
        <v>0</v>
      </c>
      <c r="I969" s="57" t="s">
        <v>1246</v>
      </c>
      <c r="J969" s="37">
        <v>0</v>
      </c>
      <c r="K969" s="38">
        <v>0</v>
      </c>
      <c r="L969" s="37">
        <v>28450</v>
      </c>
      <c r="M969" s="37">
        <v>28450</v>
      </c>
      <c r="N969" s="37">
        <f t="shared" si="61"/>
        <v>0</v>
      </c>
      <c r="O969" s="39">
        <f t="shared" si="62"/>
        <v>0</v>
      </c>
      <c r="P969" s="10">
        <f t="shared" si="63"/>
        <v>0</v>
      </c>
      <c r="Q969" s="40">
        <v>0</v>
      </c>
      <c r="R969" s="10">
        <f t="shared" si="64"/>
        <v>0</v>
      </c>
    </row>
    <row r="970" spans="1:18" x14ac:dyDescent="0.2">
      <c r="A970" s="32">
        <v>955</v>
      </c>
      <c r="B970" s="56">
        <v>203061429</v>
      </c>
      <c r="C970" s="34" t="s">
        <v>356</v>
      </c>
      <c r="D970" s="35" t="s">
        <v>357</v>
      </c>
      <c r="E970" s="35" t="s">
        <v>446</v>
      </c>
      <c r="F970" s="35" t="s">
        <v>600</v>
      </c>
      <c r="G970" s="35" t="s">
        <v>822</v>
      </c>
      <c r="H970" s="35">
        <v>0</v>
      </c>
      <c r="I970" s="57" t="s">
        <v>1247</v>
      </c>
      <c r="J970" s="37">
        <v>0</v>
      </c>
      <c r="K970" s="38">
        <v>0</v>
      </c>
      <c r="L970" s="37">
        <v>44857</v>
      </c>
      <c r="M970" s="37">
        <v>44857</v>
      </c>
      <c r="N970" s="37">
        <f t="shared" si="61"/>
        <v>0</v>
      </c>
      <c r="O970" s="39">
        <f t="shared" si="62"/>
        <v>0</v>
      </c>
      <c r="P970" s="10">
        <f t="shared" si="63"/>
        <v>0</v>
      </c>
      <c r="Q970" s="40">
        <v>0</v>
      </c>
      <c r="R970" s="10">
        <f t="shared" si="64"/>
        <v>0</v>
      </c>
    </row>
    <row r="971" spans="1:18" x14ac:dyDescent="0.2">
      <c r="A971" s="32">
        <v>956</v>
      </c>
      <c r="B971" s="56">
        <v>203061430</v>
      </c>
      <c r="C971" s="34" t="s">
        <v>356</v>
      </c>
      <c r="D971" s="35" t="s">
        <v>357</v>
      </c>
      <c r="E971" s="35" t="s">
        <v>446</v>
      </c>
      <c r="F971" s="35" t="s">
        <v>600</v>
      </c>
      <c r="G971" s="35" t="s">
        <v>822</v>
      </c>
      <c r="H971" s="35">
        <v>0</v>
      </c>
      <c r="I971" s="57" t="s">
        <v>1248</v>
      </c>
      <c r="J971" s="37">
        <v>0</v>
      </c>
      <c r="K971" s="38">
        <v>0</v>
      </c>
      <c r="L971" s="37">
        <v>35636</v>
      </c>
      <c r="M971" s="37">
        <v>35636</v>
      </c>
      <c r="N971" s="37">
        <f t="shared" si="61"/>
        <v>0</v>
      </c>
      <c r="O971" s="39">
        <f t="shared" si="62"/>
        <v>0</v>
      </c>
      <c r="P971" s="10">
        <f t="shared" si="63"/>
        <v>0</v>
      </c>
      <c r="Q971" s="40">
        <v>0</v>
      </c>
      <c r="R971" s="10">
        <f t="shared" si="64"/>
        <v>0</v>
      </c>
    </row>
    <row r="972" spans="1:18" x14ac:dyDescent="0.2">
      <c r="A972" s="32">
        <v>957</v>
      </c>
      <c r="B972" s="56">
        <v>203061432</v>
      </c>
      <c r="C972" s="34" t="s">
        <v>356</v>
      </c>
      <c r="D972" s="35" t="s">
        <v>357</v>
      </c>
      <c r="E972" s="35" t="s">
        <v>446</v>
      </c>
      <c r="F972" s="35" t="s">
        <v>600</v>
      </c>
      <c r="G972" s="35" t="s">
        <v>822</v>
      </c>
      <c r="H972" s="35">
        <v>0</v>
      </c>
      <c r="I972" s="57" t="s">
        <v>1249</v>
      </c>
      <c r="J972" s="37">
        <v>0</v>
      </c>
      <c r="K972" s="38">
        <v>0</v>
      </c>
      <c r="L972" s="37">
        <v>62552</v>
      </c>
      <c r="M972" s="37">
        <v>62552</v>
      </c>
      <c r="N972" s="37">
        <f t="shared" si="61"/>
        <v>0</v>
      </c>
      <c r="O972" s="39">
        <f t="shared" si="62"/>
        <v>0</v>
      </c>
      <c r="P972" s="10">
        <f t="shared" si="63"/>
        <v>0</v>
      </c>
      <c r="Q972" s="40">
        <v>0</v>
      </c>
      <c r="R972" s="10">
        <f t="shared" si="64"/>
        <v>0</v>
      </c>
    </row>
    <row r="973" spans="1:18" x14ac:dyDescent="0.2">
      <c r="A973" s="32">
        <v>958</v>
      </c>
      <c r="B973" s="56">
        <v>203061433</v>
      </c>
      <c r="C973" s="34" t="s">
        <v>356</v>
      </c>
      <c r="D973" s="35" t="s">
        <v>357</v>
      </c>
      <c r="E973" s="35" t="s">
        <v>446</v>
      </c>
      <c r="F973" s="35" t="s">
        <v>600</v>
      </c>
      <c r="G973" s="35" t="s">
        <v>822</v>
      </c>
      <c r="H973" s="35">
        <v>0</v>
      </c>
      <c r="I973" s="57" t="s">
        <v>1250</v>
      </c>
      <c r="J973" s="37">
        <v>0</v>
      </c>
      <c r="K973" s="38">
        <v>0</v>
      </c>
      <c r="L973" s="37">
        <v>0</v>
      </c>
      <c r="M973" s="37">
        <v>0</v>
      </c>
      <c r="N973" s="37">
        <f t="shared" si="61"/>
        <v>0</v>
      </c>
      <c r="O973" s="39">
        <f t="shared" si="62"/>
        <v>0</v>
      </c>
      <c r="P973" s="10">
        <f t="shared" si="63"/>
        <v>0</v>
      </c>
      <c r="Q973" s="40">
        <v>0</v>
      </c>
      <c r="R973" s="10">
        <f t="shared" si="64"/>
        <v>0</v>
      </c>
    </row>
    <row r="974" spans="1:18" x14ac:dyDescent="0.2">
      <c r="A974" s="32">
        <v>959</v>
      </c>
      <c r="B974" s="56">
        <v>203061434</v>
      </c>
      <c r="C974" s="34" t="s">
        <v>356</v>
      </c>
      <c r="D974" s="35" t="s">
        <v>357</v>
      </c>
      <c r="E974" s="35" t="s">
        <v>446</v>
      </c>
      <c r="F974" s="35" t="s">
        <v>600</v>
      </c>
      <c r="G974" s="35" t="s">
        <v>822</v>
      </c>
      <c r="H974" s="35">
        <v>0</v>
      </c>
      <c r="I974" s="57" t="s">
        <v>1251</v>
      </c>
      <c r="J974" s="37">
        <v>0</v>
      </c>
      <c r="K974" s="38">
        <v>0</v>
      </c>
      <c r="L974" s="37">
        <v>35775</v>
      </c>
      <c r="M974" s="37">
        <v>35775</v>
      </c>
      <c r="N974" s="37">
        <f t="shared" si="61"/>
        <v>0</v>
      </c>
      <c r="O974" s="39">
        <f t="shared" si="62"/>
        <v>0</v>
      </c>
      <c r="P974" s="10">
        <f t="shared" si="63"/>
        <v>0</v>
      </c>
      <c r="Q974" s="40">
        <v>0</v>
      </c>
      <c r="R974" s="10">
        <f t="shared" si="64"/>
        <v>0</v>
      </c>
    </row>
    <row r="975" spans="1:18" x14ac:dyDescent="0.2">
      <c r="A975" s="32">
        <v>960</v>
      </c>
      <c r="B975" s="56">
        <v>203061436</v>
      </c>
      <c r="C975" s="34" t="s">
        <v>356</v>
      </c>
      <c r="D975" s="35" t="s">
        <v>357</v>
      </c>
      <c r="E975" s="35" t="s">
        <v>446</v>
      </c>
      <c r="F975" s="35" t="s">
        <v>600</v>
      </c>
      <c r="G975" s="35" t="s">
        <v>822</v>
      </c>
      <c r="H975" s="35">
        <v>0</v>
      </c>
      <c r="I975" s="57" t="s">
        <v>1252</v>
      </c>
      <c r="J975" s="37">
        <v>0</v>
      </c>
      <c r="K975" s="38">
        <v>0</v>
      </c>
      <c r="L975" s="37">
        <v>0</v>
      </c>
      <c r="M975" s="37">
        <v>0</v>
      </c>
      <c r="N975" s="37">
        <f t="shared" si="61"/>
        <v>0</v>
      </c>
      <c r="O975" s="39">
        <f t="shared" si="62"/>
        <v>0</v>
      </c>
      <c r="P975" s="10">
        <f t="shared" si="63"/>
        <v>0</v>
      </c>
      <c r="Q975" s="40">
        <v>0</v>
      </c>
      <c r="R975" s="10">
        <f t="shared" si="64"/>
        <v>0</v>
      </c>
    </row>
    <row r="976" spans="1:18" x14ac:dyDescent="0.2">
      <c r="A976" s="32">
        <v>961</v>
      </c>
      <c r="B976" s="56">
        <v>203061437</v>
      </c>
      <c r="C976" s="34" t="s">
        <v>356</v>
      </c>
      <c r="D976" s="35" t="s">
        <v>357</v>
      </c>
      <c r="E976" s="35" t="s">
        <v>446</v>
      </c>
      <c r="F976" s="35" t="s">
        <v>600</v>
      </c>
      <c r="G976" s="35" t="s">
        <v>822</v>
      </c>
      <c r="H976" s="35">
        <v>0</v>
      </c>
      <c r="I976" s="57" t="s">
        <v>1253</v>
      </c>
      <c r="J976" s="37">
        <v>0</v>
      </c>
      <c r="K976" s="38">
        <v>0</v>
      </c>
      <c r="L976" s="37">
        <v>75284</v>
      </c>
      <c r="M976" s="37">
        <v>72617</v>
      </c>
      <c r="N976" s="37">
        <f t="shared" si="61"/>
        <v>2667</v>
      </c>
      <c r="O976" s="39">
        <f t="shared" si="62"/>
        <v>0</v>
      </c>
      <c r="P976" s="10">
        <f t="shared" si="63"/>
        <v>2667</v>
      </c>
      <c r="Q976" s="40">
        <v>0</v>
      </c>
      <c r="R976" s="10">
        <f t="shared" si="64"/>
        <v>2667</v>
      </c>
    </row>
    <row r="977" spans="1:18" x14ac:dyDescent="0.2">
      <c r="A977" s="32">
        <v>962</v>
      </c>
      <c r="B977" s="56">
        <v>203061438</v>
      </c>
      <c r="C977" s="34" t="s">
        <v>356</v>
      </c>
      <c r="D977" s="35" t="s">
        <v>357</v>
      </c>
      <c r="E977" s="35" t="s">
        <v>446</v>
      </c>
      <c r="F977" s="35" t="s">
        <v>600</v>
      </c>
      <c r="G977" s="35" t="s">
        <v>822</v>
      </c>
      <c r="H977" s="35">
        <v>0</v>
      </c>
      <c r="I977" s="57" t="s">
        <v>1254</v>
      </c>
      <c r="J977" s="37">
        <v>0</v>
      </c>
      <c r="K977" s="38">
        <v>0</v>
      </c>
      <c r="L977" s="37">
        <v>34447</v>
      </c>
      <c r="M977" s="37">
        <v>34447</v>
      </c>
      <c r="N977" s="37">
        <f t="shared" si="61"/>
        <v>0</v>
      </c>
      <c r="O977" s="39">
        <f t="shared" si="62"/>
        <v>0</v>
      </c>
      <c r="P977" s="10">
        <f t="shared" si="63"/>
        <v>0</v>
      </c>
      <c r="Q977" s="40">
        <v>0</v>
      </c>
      <c r="R977" s="10">
        <f t="shared" si="64"/>
        <v>0</v>
      </c>
    </row>
    <row r="978" spans="1:18" x14ac:dyDescent="0.2">
      <c r="A978" s="32">
        <v>963</v>
      </c>
      <c r="B978" s="56">
        <v>203061439</v>
      </c>
      <c r="C978" s="34" t="s">
        <v>356</v>
      </c>
      <c r="D978" s="35" t="s">
        <v>357</v>
      </c>
      <c r="E978" s="35" t="s">
        <v>446</v>
      </c>
      <c r="F978" s="35" t="s">
        <v>600</v>
      </c>
      <c r="G978" s="35" t="s">
        <v>822</v>
      </c>
      <c r="H978" s="35">
        <v>0</v>
      </c>
      <c r="I978" s="57" t="s">
        <v>1255</v>
      </c>
      <c r="J978" s="37">
        <v>0</v>
      </c>
      <c r="K978" s="38">
        <v>0</v>
      </c>
      <c r="L978" s="37">
        <v>31405</v>
      </c>
      <c r="M978" s="37">
        <v>33970</v>
      </c>
      <c r="N978" s="37">
        <f t="shared" si="61"/>
        <v>0</v>
      </c>
      <c r="O978" s="39">
        <f t="shared" si="62"/>
        <v>2565</v>
      </c>
      <c r="P978" s="10">
        <f t="shared" si="63"/>
        <v>-2565</v>
      </c>
      <c r="Q978" s="40">
        <v>0</v>
      </c>
      <c r="R978" s="10">
        <f t="shared" si="64"/>
        <v>-2565</v>
      </c>
    </row>
    <row r="979" spans="1:18" x14ac:dyDescent="0.2">
      <c r="A979" s="32">
        <v>964</v>
      </c>
      <c r="B979" s="56">
        <v>203061444</v>
      </c>
      <c r="C979" s="34" t="s">
        <v>356</v>
      </c>
      <c r="D979" s="35" t="s">
        <v>357</v>
      </c>
      <c r="E979" s="35" t="s">
        <v>446</v>
      </c>
      <c r="F979" s="35" t="s">
        <v>600</v>
      </c>
      <c r="G979" s="35" t="s">
        <v>822</v>
      </c>
      <c r="H979" s="35">
        <v>0</v>
      </c>
      <c r="I979" s="57" t="s">
        <v>1256</v>
      </c>
      <c r="J979" s="37">
        <v>0</v>
      </c>
      <c r="K979" s="38">
        <v>0</v>
      </c>
      <c r="L979" s="37">
        <v>60499</v>
      </c>
      <c r="M979" s="37">
        <v>58999</v>
      </c>
      <c r="N979" s="37">
        <f t="shared" si="61"/>
        <v>1500</v>
      </c>
      <c r="O979" s="39">
        <f t="shared" si="62"/>
        <v>0</v>
      </c>
      <c r="P979" s="10">
        <f t="shared" si="63"/>
        <v>1500</v>
      </c>
      <c r="Q979" s="40">
        <v>0</v>
      </c>
      <c r="R979" s="10">
        <f t="shared" si="64"/>
        <v>1500</v>
      </c>
    </row>
    <row r="980" spans="1:18" x14ac:dyDescent="0.2">
      <c r="A980" s="32">
        <v>965</v>
      </c>
      <c r="B980" s="56">
        <v>203061445</v>
      </c>
      <c r="C980" s="34" t="s">
        <v>356</v>
      </c>
      <c r="D980" s="35" t="s">
        <v>357</v>
      </c>
      <c r="E980" s="35" t="s">
        <v>446</v>
      </c>
      <c r="F980" s="35" t="s">
        <v>600</v>
      </c>
      <c r="G980" s="35" t="s">
        <v>822</v>
      </c>
      <c r="H980" s="35">
        <v>0</v>
      </c>
      <c r="I980" s="57" t="s">
        <v>1257</v>
      </c>
      <c r="J980" s="37">
        <v>0</v>
      </c>
      <c r="K980" s="38">
        <v>0</v>
      </c>
      <c r="L980" s="37">
        <v>50286</v>
      </c>
      <c r="M980" s="37">
        <v>50286</v>
      </c>
      <c r="N980" s="37">
        <f t="shared" si="61"/>
        <v>0</v>
      </c>
      <c r="O980" s="39">
        <f t="shared" si="62"/>
        <v>0</v>
      </c>
      <c r="P980" s="10">
        <f t="shared" si="63"/>
        <v>0</v>
      </c>
      <c r="Q980" s="40">
        <v>0</v>
      </c>
      <c r="R980" s="10">
        <f t="shared" si="64"/>
        <v>0</v>
      </c>
    </row>
    <row r="981" spans="1:18" x14ac:dyDescent="0.2">
      <c r="A981" s="32">
        <v>966</v>
      </c>
      <c r="B981" s="56">
        <v>203061446</v>
      </c>
      <c r="C981" s="34" t="s">
        <v>356</v>
      </c>
      <c r="D981" s="35" t="s">
        <v>357</v>
      </c>
      <c r="E981" s="35" t="s">
        <v>446</v>
      </c>
      <c r="F981" s="35" t="s">
        <v>600</v>
      </c>
      <c r="G981" s="35" t="s">
        <v>822</v>
      </c>
      <c r="H981" s="35">
        <v>0</v>
      </c>
      <c r="I981" s="57" t="s">
        <v>1258</v>
      </c>
      <c r="J981" s="37">
        <v>0</v>
      </c>
      <c r="K981" s="38">
        <v>0</v>
      </c>
      <c r="L981" s="37">
        <v>37844</v>
      </c>
      <c r="M981" s="37">
        <v>37240</v>
      </c>
      <c r="N981" s="37">
        <f t="shared" si="61"/>
        <v>604</v>
      </c>
      <c r="O981" s="39">
        <f t="shared" si="62"/>
        <v>0</v>
      </c>
      <c r="P981" s="10">
        <f t="shared" si="63"/>
        <v>604</v>
      </c>
      <c r="Q981" s="40">
        <v>0</v>
      </c>
      <c r="R981" s="10">
        <f t="shared" si="64"/>
        <v>604</v>
      </c>
    </row>
    <row r="982" spans="1:18" x14ac:dyDescent="0.2">
      <c r="A982" s="32">
        <v>967</v>
      </c>
      <c r="B982" s="56">
        <v>203061447</v>
      </c>
      <c r="C982" s="34" t="s">
        <v>356</v>
      </c>
      <c r="D982" s="35" t="s">
        <v>357</v>
      </c>
      <c r="E982" s="35" t="s">
        <v>446</v>
      </c>
      <c r="F982" s="35" t="s">
        <v>600</v>
      </c>
      <c r="G982" s="35" t="s">
        <v>822</v>
      </c>
      <c r="H982" s="35">
        <v>0</v>
      </c>
      <c r="I982" s="57" t="s">
        <v>1259</v>
      </c>
      <c r="J982" s="37">
        <v>0</v>
      </c>
      <c r="K982" s="38">
        <v>0</v>
      </c>
      <c r="L982" s="37">
        <v>43205</v>
      </c>
      <c r="M982" s="37">
        <v>43205</v>
      </c>
      <c r="N982" s="37">
        <f t="shared" si="61"/>
        <v>0</v>
      </c>
      <c r="O982" s="39">
        <f t="shared" si="62"/>
        <v>0</v>
      </c>
      <c r="P982" s="10">
        <f t="shared" si="63"/>
        <v>0</v>
      </c>
      <c r="Q982" s="40">
        <v>0</v>
      </c>
      <c r="R982" s="10">
        <f t="shared" si="64"/>
        <v>0</v>
      </c>
    </row>
    <row r="983" spans="1:18" x14ac:dyDescent="0.2">
      <c r="A983" s="32">
        <v>968</v>
      </c>
      <c r="B983" s="56">
        <v>203061449</v>
      </c>
      <c r="C983" s="34" t="s">
        <v>356</v>
      </c>
      <c r="D983" s="35" t="s">
        <v>357</v>
      </c>
      <c r="E983" s="35" t="s">
        <v>446</v>
      </c>
      <c r="F983" s="35" t="s">
        <v>600</v>
      </c>
      <c r="G983" s="35" t="s">
        <v>822</v>
      </c>
      <c r="H983" s="35">
        <v>0</v>
      </c>
      <c r="I983" s="57" t="s">
        <v>1260</v>
      </c>
      <c r="J983" s="37">
        <v>0</v>
      </c>
      <c r="K983" s="38">
        <v>0</v>
      </c>
      <c r="L983" s="37">
        <v>38310</v>
      </c>
      <c r="M983" s="37">
        <v>43289</v>
      </c>
      <c r="N983" s="37">
        <f t="shared" si="61"/>
        <v>0</v>
      </c>
      <c r="O983" s="39">
        <f t="shared" si="62"/>
        <v>4979</v>
      </c>
      <c r="P983" s="10">
        <f t="shared" si="63"/>
        <v>-4979</v>
      </c>
      <c r="Q983" s="40">
        <v>0</v>
      </c>
      <c r="R983" s="10">
        <f t="shared" si="64"/>
        <v>-4979</v>
      </c>
    </row>
    <row r="984" spans="1:18" x14ac:dyDescent="0.2">
      <c r="A984" s="32">
        <v>969</v>
      </c>
      <c r="B984" s="56">
        <v>203061450</v>
      </c>
      <c r="C984" s="34" t="s">
        <v>356</v>
      </c>
      <c r="D984" s="35" t="s">
        <v>357</v>
      </c>
      <c r="E984" s="35" t="s">
        <v>446</v>
      </c>
      <c r="F984" s="35" t="s">
        <v>600</v>
      </c>
      <c r="G984" s="35" t="s">
        <v>822</v>
      </c>
      <c r="H984" s="35">
        <v>0</v>
      </c>
      <c r="I984" s="57" t="s">
        <v>1261</v>
      </c>
      <c r="J984" s="37">
        <v>0</v>
      </c>
      <c r="K984" s="38">
        <v>0</v>
      </c>
      <c r="L984" s="37">
        <v>0</v>
      </c>
      <c r="M984" s="37">
        <v>0</v>
      </c>
      <c r="N984" s="37">
        <f t="shared" si="61"/>
        <v>0</v>
      </c>
      <c r="O984" s="39">
        <f t="shared" si="62"/>
        <v>0</v>
      </c>
      <c r="P984" s="10">
        <f t="shared" si="63"/>
        <v>0</v>
      </c>
      <c r="Q984" s="40">
        <v>0</v>
      </c>
      <c r="R984" s="10">
        <f t="shared" si="64"/>
        <v>0</v>
      </c>
    </row>
    <row r="985" spans="1:18" x14ac:dyDescent="0.2">
      <c r="A985" s="32">
        <v>970</v>
      </c>
      <c r="B985" s="56">
        <v>203061451</v>
      </c>
      <c r="C985" s="34" t="s">
        <v>356</v>
      </c>
      <c r="D985" s="35" t="s">
        <v>357</v>
      </c>
      <c r="E985" s="35" t="s">
        <v>446</v>
      </c>
      <c r="F985" s="35" t="s">
        <v>600</v>
      </c>
      <c r="G985" s="35" t="s">
        <v>822</v>
      </c>
      <c r="H985" s="35">
        <v>0</v>
      </c>
      <c r="I985" s="57" t="s">
        <v>1262</v>
      </c>
      <c r="J985" s="37">
        <v>0</v>
      </c>
      <c r="K985" s="38">
        <v>0</v>
      </c>
      <c r="L985" s="37">
        <v>0</v>
      </c>
      <c r="M985" s="37">
        <v>0</v>
      </c>
      <c r="N985" s="37">
        <f t="shared" si="61"/>
        <v>0</v>
      </c>
      <c r="O985" s="39">
        <f t="shared" si="62"/>
        <v>0</v>
      </c>
      <c r="P985" s="10">
        <f t="shared" si="63"/>
        <v>0</v>
      </c>
      <c r="Q985" s="40">
        <v>0</v>
      </c>
      <c r="R985" s="10">
        <f t="shared" si="64"/>
        <v>0</v>
      </c>
    </row>
    <row r="986" spans="1:18" x14ac:dyDescent="0.2">
      <c r="A986" s="32">
        <v>971</v>
      </c>
      <c r="B986" s="56">
        <v>203061452</v>
      </c>
      <c r="C986" s="34" t="s">
        <v>356</v>
      </c>
      <c r="D986" s="35" t="s">
        <v>357</v>
      </c>
      <c r="E986" s="35" t="s">
        <v>446</v>
      </c>
      <c r="F986" s="35" t="s">
        <v>600</v>
      </c>
      <c r="G986" s="35" t="s">
        <v>822</v>
      </c>
      <c r="H986" s="35">
        <v>0</v>
      </c>
      <c r="I986" s="57" t="s">
        <v>1263</v>
      </c>
      <c r="J986" s="37">
        <v>0</v>
      </c>
      <c r="K986" s="38">
        <v>0</v>
      </c>
      <c r="L986" s="37">
        <v>49149</v>
      </c>
      <c r="M986" s="37">
        <v>49149</v>
      </c>
      <c r="N986" s="37">
        <f t="shared" si="61"/>
        <v>0</v>
      </c>
      <c r="O986" s="39">
        <f t="shared" si="62"/>
        <v>0</v>
      </c>
      <c r="P986" s="10">
        <f t="shared" si="63"/>
        <v>0</v>
      </c>
      <c r="Q986" s="40">
        <v>0</v>
      </c>
      <c r="R986" s="10">
        <f t="shared" si="64"/>
        <v>0</v>
      </c>
    </row>
    <row r="987" spans="1:18" x14ac:dyDescent="0.2">
      <c r="A987" s="32">
        <v>972</v>
      </c>
      <c r="B987" s="56">
        <v>203061453</v>
      </c>
      <c r="C987" s="34" t="s">
        <v>356</v>
      </c>
      <c r="D987" s="35" t="s">
        <v>357</v>
      </c>
      <c r="E987" s="35" t="s">
        <v>446</v>
      </c>
      <c r="F987" s="35" t="s">
        <v>600</v>
      </c>
      <c r="G987" s="35" t="s">
        <v>822</v>
      </c>
      <c r="H987" s="35">
        <v>0</v>
      </c>
      <c r="I987" s="57" t="s">
        <v>1264</v>
      </c>
      <c r="J987" s="37">
        <v>0</v>
      </c>
      <c r="K987" s="38">
        <v>0</v>
      </c>
      <c r="L987" s="37">
        <v>38980</v>
      </c>
      <c r="M987" s="37">
        <v>38980</v>
      </c>
      <c r="N987" s="37">
        <f t="shared" si="61"/>
        <v>0</v>
      </c>
      <c r="O987" s="39">
        <f t="shared" si="62"/>
        <v>0</v>
      </c>
      <c r="P987" s="10">
        <f t="shared" si="63"/>
        <v>0</v>
      </c>
      <c r="Q987" s="40">
        <v>0</v>
      </c>
      <c r="R987" s="10">
        <f t="shared" si="64"/>
        <v>0</v>
      </c>
    </row>
    <row r="988" spans="1:18" x14ac:dyDescent="0.2">
      <c r="A988" s="32">
        <v>973</v>
      </c>
      <c r="B988" s="56">
        <v>203061454</v>
      </c>
      <c r="C988" s="34" t="s">
        <v>356</v>
      </c>
      <c r="D988" s="35" t="s">
        <v>357</v>
      </c>
      <c r="E988" s="35" t="s">
        <v>446</v>
      </c>
      <c r="F988" s="35" t="s">
        <v>600</v>
      </c>
      <c r="G988" s="35" t="s">
        <v>822</v>
      </c>
      <c r="H988" s="35">
        <v>0</v>
      </c>
      <c r="I988" s="57" t="s">
        <v>1265</v>
      </c>
      <c r="J988" s="37">
        <v>0</v>
      </c>
      <c r="K988" s="38">
        <v>0</v>
      </c>
      <c r="L988" s="37">
        <v>54070</v>
      </c>
      <c r="M988" s="37">
        <v>54070</v>
      </c>
      <c r="N988" s="37">
        <f t="shared" si="61"/>
        <v>0</v>
      </c>
      <c r="O988" s="39">
        <f t="shared" si="62"/>
        <v>0</v>
      </c>
      <c r="P988" s="10">
        <f t="shared" si="63"/>
        <v>0</v>
      </c>
      <c r="Q988" s="40">
        <v>0</v>
      </c>
      <c r="R988" s="10">
        <f t="shared" si="64"/>
        <v>0</v>
      </c>
    </row>
    <row r="989" spans="1:18" x14ac:dyDescent="0.2">
      <c r="A989" s="32">
        <v>974</v>
      </c>
      <c r="B989" s="56">
        <v>203061457</v>
      </c>
      <c r="C989" s="34" t="s">
        <v>356</v>
      </c>
      <c r="D989" s="35" t="s">
        <v>357</v>
      </c>
      <c r="E989" s="35" t="s">
        <v>446</v>
      </c>
      <c r="F989" s="35" t="s">
        <v>600</v>
      </c>
      <c r="G989" s="35" t="s">
        <v>822</v>
      </c>
      <c r="H989" s="35">
        <v>0</v>
      </c>
      <c r="I989" s="57" t="s">
        <v>1266</v>
      </c>
      <c r="J989" s="37">
        <v>0</v>
      </c>
      <c r="K989" s="38">
        <v>0</v>
      </c>
      <c r="L989" s="37">
        <v>64332</v>
      </c>
      <c r="M989" s="37">
        <v>64332</v>
      </c>
      <c r="N989" s="37">
        <f t="shared" si="61"/>
        <v>0</v>
      </c>
      <c r="O989" s="39">
        <f t="shared" si="62"/>
        <v>0</v>
      </c>
      <c r="P989" s="10">
        <f t="shared" si="63"/>
        <v>0</v>
      </c>
      <c r="Q989" s="40">
        <v>0</v>
      </c>
      <c r="R989" s="10">
        <f t="shared" si="64"/>
        <v>0</v>
      </c>
    </row>
    <row r="990" spans="1:18" x14ac:dyDescent="0.2">
      <c r="A990" s="32">
        <v>975</v>
      </c>
      <c r="B990" s="56">
        <v>203061458</v>
      </c>
      <c r="C990" s="34" t="s">
        <v>356</v>
      </c>
      <c r="D990" s="35" t="s">
        <v>357</v>
      </c>
      <c r="E990" s="35" t="s">
        <v>446</v>
      </c>
      <c r="F990" s="35" t="s">
        <v>600</v>
      </c>
      <c r="G990" s="35" t="s">
        <v>822</v>
      </c>
      <c r="H990" s="35">
        <v>0</v>
      </c>
      <c r="I990" s="57" t="s">
        <v>1267</v>
      </c>
      <c r="J990" s="37">
        <v>0</v>
      </c>
      <c r="K990" s="38">
        <v>0</v>
      </c>
      <c r="L990" s="37">
        <v>0</v>
      </c>
      <c r="M990" s="37">
        <v>0</v>
      </c>
      <c r="N990" s="37">
        <f t="shared" si="61"/>
        <v>0</v>
      </c>
      <c r="O990" s="39">
        <f t="shared" si="62"/>
        <v>0</v>
      </c>
      <c r="P990" s="10">
        <f t="shared" si="63"/>
        <v>0</v>
      </c>
      <c r="Q990" s="40">
        <v>0</v>
      </c>
      <c r="R990" s="10">
        <f t="shared" si="64"/>
        <v>0</v>
      </c>
    </row>
    <row r="991" spans="1:18" x14ac:dyDescent="0.2">
      <c r="A991" s="32">
        <v>976</v>
      </c>
      <c r="B991" s="56">
        <v>203061460</v>
      </c>
      <c r="C991" s="34" t="s">
        <v>356</v>
      </c>
      <c r="D991" s="35" t="s">
        <v>357</v>
      </c>
      <c r="E991" s="35" t="s">
        <v>446</v>
      </c>
      <c r="F991" s="35" t="s">
        <v>600</v>
      </c>
      <c r="G991" s="35" t="s">
        <v>822</v>
      </c>
      <c r="H991" s="35">
        <v>0</v>
      </c>
      <c r="I991" s="57" t="s">
        <v>1268</v>
      </c>
      <c r="J991" s="37">
        <v>0</v>
      </c>
      <c r="K991" s="38">
        <v>0</v>
      </c>
      <c r="L991" s="37">
        <v>104834.79000000001</v>
      </c>
      <c r="M991" s="37">
        <v>104834.79000000001</v>
      </c>
      <c r="N991" s="37">
        <f t="shared" si="61"/>
        <v>0</v>
      </c>
      <c r="O991" s="39">
        <f t="shared" si="62"/>
        <v>0</v>
      </c>
      <c r="P991" s="10">
        <f t="shared" si="63"/>
        <v>0</v>
      </c>
      <c r="Q991" s="40">
        <v>0</v>
      </c>
      <c r="R991" s="10">
        <f t="shared" si="64"/>
        <v>0</v>
      </c>
    </row>
    <row r="992" spans="1:18" x14ac:dyDescent="0.2">
      <c r="A992" s="32">
        <v>977</v>
      </c>
      <c r="B992" s="56">
        <v>203061462</v>
      </c>
      <c r="C992" s="34" t="s">
        <v>356</v>
      </c>
      <c r="D992" s="35" t="s">
        <v>357</v>
      </c>
      <c r="E992" s="35" t="s">
        <v>446</v>
      </c>
      <c r="F992" s="35" t="s">
        <v>600</v>
      </c>
      <c r="G992" s="35" t="s">
        <v>822</v>
      </c>
      <c r="H992" s="35">
        <v>0</v>
      </c>
      <c r="I992" s="57" t="s">
        <v>1269</v>
      </c>
      <c r="J992" s="37">
        <v>0</v>
      </c>
      <c r="K992" s="38">
        <v>0</v>
      </c>
      <c r="L992" s="37">
        <v>62514</v>
      </c>
      <c r="M992" s="37">
        <v>70612</v>
      </c>
      <c r="N992" s="37">
        <f t="shared" si="61"/>
        <v>0</v>
      </c>
      <c r="O992" s="39">
        <f t="shared" si="62"/>
        <v>8098</v>
      </c>
      <c r="P992" s="10">
        <f t="shared" si="63"/>
        <v>-8098</v>
      </c>
      <c r="Q992" s="40">
        <v>0</v>
      </c>
      <c r="R992" s="10">
        <f t="shared" si="64"/>
        <v>-8098</v>
      </c>
    </row>
    <row r="993" spans="1:18" x14ac:dyDescent="0.2">
      <c r="A993" s="32">
        <v>978</v>
      </c>
      <c r="B993" s="56">
        <v>203061464</v>
      </c>
      <c r="C993" s="34" t="s">
        <v>356</v>
      </c>
      <c r="D993" s="35" t="s">
        <v>357</v>
      </c>
      <c r="E993" s="35" t="s">
        <v>446</v>
      </c>
      <c r="F993" s="35" t="s">
        <v>600</v>
      </c>
      <c r="G993" s="35" t="s">
        <v>822</v>
      </c>
      <c r="H993" s="35">
        <v>0</v>
      </c>
      <c r="I993" s="57" t="s">
        <v>1270</v>
      </c>
      <c r="J993" s="37">
        <v>0</v>
      </c>
      <c r="K993" s="38">
        <v>0</v>
      </c>
      <c r="L993" s="37">
        <v>0</v>
      </c>
      <c r="M993" s="37">
        <v>0</v>
      </c>
      <c r="N993" s="37">
        <f t="shared" si="61"/>
        <v>0</v>
      </c>
      <c r="O993" s="39">
        <f t="shared" si="62"/>
        <v>0</v>
      </c>
      <c r="P993" s="10">
        <f t="shared" si="63"/>
        <v>0</v>
      </c>
      <c r="Q993" s="40">
        <v>0</v>
      </c>
      <c r="R993" s="10">
        <f t="shared" si="64"/>
        <v>0</v>
      </c>
    </row>
    <row r="994" spans="1:18" x14ac:dyDescent="0.2">
      <c r="A994" s="32">
        <v>979</v>
      </c>
      <c r="B994" s="56">
        <v>203061465</v>
      </c>
      <c r="C994" s="34" t="s">
        <v>356</v>
      </c>
      <c r="D994" s="35" t="s">
        <v>357</v>
      </c>
      <c r="E994" s="35" t="s">
        <v>446</v>
      </c>
      <c r="F994" s="35" t="s">
        <v>600</v>
      </c>
      <c r="G994" s="35" t="s">
        <v>822</v>
      </c>
      <c r="H994" s="35">
        <v>0</v>
      </c>
      <c r="I994" s="57" t="s">
        <v>1271</v>
      </c>
      <c r="J994" s="37">
        <v>0</v>
      </c>
      <c r="K994" s="38">
        <v>0</v>
      </c>
      <c r="L994" s="37">
        <v>97352.25</v>
      </c>
      <c r="M994" s="37">
        <v>97352.25</v>
      </c>
      <c r="N994" s="37">
        <f t="shared" si="61"/>
        <v>0</v>
      </c>
      <c r="O994" s="39">
        <f t="shared" si="62"/>
        <v>0</v>
      </c>
      <c r="P994" s="10">
        <f t="shared" si="63"/>
        <v>0</v>
      </c>
      <c r="Q994" s="40">
        <v>0</v>
      </c>
      <c r="R994" s="10">
        <f t="shared" si="64"/>
        <v>0</v>
      </c>
    </row>
    <row r="995" spans="1:18" x14ac:dyDescent="0.2">
      <c r="A995" s="32">
        <v>980</v>
      </c>
      <c r="B995" s="56">
        <v>203061466</v>
      </c>
      <c r="C995" s="34" t="s">
        <v>356</v>
      </c>
      <c r="D995" s="35" t="s">
        <v>357</v>
      </c>
      <c r="E995" s="35" t="s">
        <v>446</v>
      </c>
      <c r="F995" s="35" t="s">
        <v>600</v>
      </c>
      <c r="G995" s="35" t="s">
        <v>822</v>
      </c>
      <c r="H995" s="35">
        <v>0</v>
      </c>
      <c r="I995" s="57" t="s">
        <v>1272</v>
      </c>
      <c r="J995" s="37">
        <v>0</v>
      </c>
      <c r="K995" s="38">
        <v>0</v>
      </c>
      <c r="L995" s="37">
        <v>79946</v>
      </c>
      <c r="M995" s="37">
        <v>79946</v>
      </c>
      <c r="N995" s="37">
        <f t="shared" si="61"/>
        <v>0</v>
      </c>
      <c r="O995" s="39">
        <f t="shared" si="62"/>
        <v>0</v>
      </c>
      <c r="P995" s="10">
        <f t="shared" si="63"/>
        <v>0</v>
      </c>
      <c r="Q995" s="40">
        <v>0</v>
      </c>
      <c r="R995" s="10">
        <f t="shared" si="64"/>
        <v>0</v>
      </c>
    </row>
    <row r="996" spans="1:18" x14ac:dyDescent="0.2">
      <c r="A996" s="32">
        <v>981</v>
      </c>
      <c r="B996" s="56">
        <v>203061469</v>
      </c>
      <c r="C996" s="34" t="s">
        <v>356</v>
      </c>
      <c r="D996" s="35" t="s">
        <v>357</v>
      </c>
      <c r="E996" s="35" t="s">
        <v>446</v>
      </c>
      <c r="F996" s="35" t="s">
        <v>600</v>
      </c>
      <c r="G996" s="35" t="s">
        <v>822</v>
      </c>
      <c r="H996" s="35">
        <v>0</v>
      </c>
      <c r="I996" s="57" t="s">
        <v>1273</v>
      </c>
      <c r="J996" s="37">
        <v>0</v>
      </c>
      <c r="K996" s="38">
        <v>0</v>
      </c>
      <c r="L996" s="37">
        <v>87760.650000000009</v>
      </c>
      <c r="M996" s="37">
        <v>92573.650000000009</v>
      </c>
      <c r="N996" s="37">
        <f t="shared" si="61"/>
        <v>0</v>
      </c>
      <c r="O996" s="39">
        <f t="shared" si="62"/>
        <v>4813</v>
      </c>
      <c r="P996" s="10">
        <f t="shared" si="63"/>
        <v>-4813</v>
      </c>
      <c r="Q996" s="40">
        <v>0</v>
      </c>
      <c r="R996" s="10">
        <f t="shared" si="64"/>
        <v>-4813</v>
      </c>
    </row>
    <row r="997" spans="1:18" x14ac:dyDescent="0.2">
      <c r="A997" s="32">
        <v>982</v>
      </c>
      <c r="B997" s="56">
        <v>203061470</v>
      </c>
      <c r="C997" s="34" t="s">
        <v>356</v>
      </c>
      <c r="D997" s="35" t="s">
        <v>357</v>
      </c>
      <c r="E997" s="35" t="s">
        <v>446</v>
      </c>
      <c r="F997" s="35" t="s">
        <v>600</v>
      </c>
      <c r="G997" s="35" t="s">
        <v>822</v>
      </c>
      <c r="H997" s="35">
        <v>0</v>
      </c>
      <c r="I997" s="57" t="s">
        <v>1274</v>
      </c>
      <c r="J997" s="37">
        <v>0</v>
      </c>
      <c r="K997" s="38">
        <v>0</v>
      </c>
      <c r="L997" s="37">
        <v>0</v>
      </c>
      <c r="M997" s="37">
        <v>0</v>
      </c>
      <c r="N997" s="37">
        <f t="shared" si="61"/>
        <v>0</v>
      </c>
      <c r="O997" s="39">
        <f t="shared" si="62"/>
        <v>0</v>
      </c>
      <c r="P997" s="10">
        <f t="shared" si="63"/>
        <v>0</v>
      </c>
      <c r="Q997" s="40">
        <v>0</v>
      </c>
      <c r="R997" s="10">
        <f t="shared" si="64"/>
        <v>0</v>
      </c>
    </row>
    <row r="998" spans="1:18" x14ac:dyDescent="0.2">
      <c r="A998" s="32">
        <v>983</v>
      </c>
      <c r="B998" s="56">
        <v>203061471</v>
      </c>
      <c r="C998" s="34" t="s">
        <v>356</v>
      </c>
      <c r="D998" s="35" t="s">
        <v>357</v>
      </c>
      <c r="E998" s="35" t="s">
        <v>446</v>
      </c>
      <c r="F998" s="35" t="s">
        <v>600</v>
      </c>
      <c r="G998" s="35" t="s">
        <v>822</v>
      </c>
      <c r="H998" s="35">
        <v>0</v>
      </c>
      <c r="I998" s="57" t="s">
        <v>1275</v>
      </c>
      <c r="J998" s="37">
        <v>0</v>
      </c>
      <c r="K998" s="38">
        <v>0</v>
      </c>
      <c r="L998" s="37">
        <v>54217</v>
      </c>
      <c r="M998" s="37">
        <v>54217</v>
      </c>
      <c r="N998" s="37">
        <f t="shared" si="61"/>
        <v>0</v>
      </c>
      <c r="O998" s="39">
        <f t="shared" si="62"/>
        <v>0</v>
      </c>
      <c r="P998" s="10">
        <f t="shared" si="63"/>
        <v>0</v>
      </c>
      <c r="Q998" s="40">
        <v>0</v>
      </c>
      <c r="R998" s="10">
        <f t="shared" si="64"/>
        <v>0</v>
      </c>
    </row>
    <row r="999" spans="1:18" x14ac:dyDescent="0.2">
      <c r="A999" s="32">
        <v>984</v>
      </c>
      <c r="B999" s="56">
        <v>203061472</v>
      </c>
      <c r="C999" s="34" t="s">
        <v>356</v>
      </c>
      <c r="D999" s="35" t="s">
        <v>357</v>
      </c>
      <c r="E999" s="35" t="s">
        <v>446</v>
      </c>
      <c r="F999" s="35" t="s">
        <v>600</v>
      </c>
      <c r="G999" s="35" t="s">
        <v>822</v>
      </c>
      <c r="H999" s="35">
        <v>0</v>
      </c>
      <c r="I999" s="57" t="s">
        <v>1276</v>
      </c>
      <c r="J999" s="37">
        <v>0</v>
      </c>
      <c r="K999" s="38">
        <v>0</v>
      </c>
      <c r="L999" s="37">
        <v>40850</v>
      </c>
      <c r="M999" s="37">
        <v>40850</v>
      </c>
      <c r="N999" s="37">
        <f t="shared" si="61"/>
        <v>0</v>
      </c>
      <c r="O999" s="39">
        <f t="shared" si="62"/>
        <v>0</v>
      </c>
      <c r="P999" s="10">
        <f t="shared" si="63"/>
        <v>0</v>
      </c>
      <c r="Q999" s="40">
        <v>0</v>
      </c>
      <c r="R999" s="10">
        <f t="shared" si="64"/>
        <v>0</v>
      </c>
    </row>
    <row r="1000" spans="1:18" x14ac:dyDescent="0.2">
      <c r="A1000" s="32">
        <v>985</v>
      </c>
      <c r="B1000" s="56">
        <v>203061473</v>
      </c>
      <c r="C1000" s="34" t="s">
        <v>356</v>
      </c>
      <c r="D1000" s="35" t="s">
        <v>357</v>
      </c>
      <c r="E1000" s="35" t="s">
        <v>446</v>
      </c>
      <c r="F1000" s="35" t="s">
        <v>600</v>
      </c>
      <c r="G1000" s="35" t="s">
        <v>822</v>
      </c>
      <c r="H1000" s="35">
        <v>0</v>
      </c>
      <c r="I1000" s="57" t="s">
        <v>1277</v>
      </c>
      <c r="J1000" s="37">
        <v>0</v>
      </c>
      <c r="K1000" s="38">
        <v>0</v>
      </c>
      <c r="L1000" s="37">
        <v>36236</v>
      </c>
      <c r="M1000" s="37">
        <v>36236</v>
      </c>
      <c r="N1000" s="37">
        <f t="shared" si="61"/>
        <v>0</v>
      </c>
      <c r="O1000" s="39">
        <f t="shared" si="62"/>
        <v>0</v>
      </c>
      <c r="P1000" s="10">
        <f t="shared" si="63"/>
        <v>0</v>
      </c>
      <c r="Q1000" s="40">
        <v>0</v>
      </c>
      <c r="R1000" s="10">
        <f t="shared" si="64"/>
        <v>0</v>
      </c>
    </row>
    <row r="1001" spans="1:18" x14ac:dyDescent="0.2">
      <c r="A1001" s="32">
        <v>986</v>
      </c>
      <c r="B1001" s="56">
        <v>203061474</v>
      </c>
      <c r="C1001" s="34" t="s">
        <v>356</v>
      </c>
      <c r="D1001" s="35" t="s">
        <v>357</v>
      </c>
      <c r="E1001" s="35" t="s">
        <v>446</v>
      </c>
      <c r="F1001" s="35" t="s">
        <v>600</v>
      </c>
      <c r="G1001" s="35" t="s">
        <v>822</v>
      </c>
      <c r="H1001" s="35">
        <v>0</v>
      </c>
      <c r="I1001" s="57" t="s">
        <v>1278</v>
      </c>
      <c r="J1001" s="37">
        <v>0</v>
      </c>
      <c r="K1001" s="38">
        <v>0</v>
      </c>
      <c r="L1001" s="37">
        <v>0</v>
      </c>
      <c r="M1001" s="37">
        <v>0</v>
      </c>
      <c r="N1001" s="37">
        <f t="shared" si="61"/>
        <v>0</v>
      </c>
      <c r="O1001" s="39">
        <f t="shared" si="62"/>
        <v>0</v>
      </c>
      <c r="P1001" s="10">
        <f t="shared" si="63"/>
        <v>0</v>
      </c>
      <c r="Q1001" s="40">
        <v>0</v>
      </c>
      <c r="R1001" s="10">
        <f t="shared" si="64"/>
        <v>0</v>
      </c>
    </row>
    <row r="1002" spans="1:18" x14ac:dyDescent="0.2">
      <c r="A1002" s="32">
        <v>987</v>
      </c>
      <c r="B1002" s="56">
        <v>203061475</v>
      </c>
      <c r="C1002" s="34" t="s">
        <v>356</v>
      </c>
      <c r="D1002" s="35" t="s">
        <v>357</v>
      </c>
      <c r="E1002" s="35" t="s">
        <v>446</v>
      </c>
      <c r="F1002" s="35" t="s">
        <v>600</v>
      </c>
      <c r="G1002" s="35" t="s">
        <v>822</v>
      </c>
      <c r="H1002" s="35">
        <v>0</v>
      </c>
      <c r="I1002" s="57" t="s">
        <v>1279</v>
      </c>
      <c r="J1002" s="37">
        <v>0</v>
      </c>
      <c r="K1002" s="38">
        <v>0</v>
      </c>
      <c r="L1002" s="37">
        <v>0</v>
      </c>
      <c r="M1002" s="37">
        <v>0</v>
      </c>
      <c r="N1002" s="37">
        <f t="shared" si="61"/>
        <v>0</v>
      </c>
      <c r="O1002" s="39">
        <f t="shared" si="62"/>
        <v>0</v>
      </c>
      <c r="P1002" s="10">
        <f t="shared" si="63"/>
        <v>0</v>
      </c>
      <c r="Q1002" s="40">
        <v>0</v>
      </c>
      <c r="R1002" s="10">
        <f t="shared" si="64"/>
        <v>0</v>
      </c>
    </row>
    <row r="1003" spans="1:18" x14ac:dyDescent="0.2">
      <c r="A1003" s="32">
        <v>988</v>
      </c>
      <c r="B1003" s="56">
        <v>203061476</v>
      </c>
      <c r="C1003" s="34" t="s">
        <v>356</v>
      </c>
      <c r="D1003" s="35" t="s">
        <v>357</v>
      </c>
      <c r="E1003" s="35" t="s">
        <v>446</v>
      </c>
      <c r="F1003" s="35" t="s">
        <v>600</v>
      </c>
      <c r="G1003" s="35" t="s">
        <v>822</v>
      </c>
      <c r="H1003" s="35">
        <v>0</v>
      </c>
      <c r="I1003" s="57" t="s">
        <v>1280</v>
      </c>
      <c r="J1003" s="37">
        <v>0</v>
      </c>
      <c r="K1003" s="38">
        <v>0</v>
      </c>
      <c r="L1003" s="37">
        <v>38296</v>
      </c>
      <c r="M1003" s="37">
        <v>38296</v>
      </c>
      <c r="N1003" s="37">
        <f t="shared" si="61"/>
        <v>0</v>
      </c>
      <c r="O1003" s="39">
        <f t="shared" si="62"/>
        <v>0</v>
      </c>
      <c r="P1003" s="10">
        <f t="shared" si="63"/>
        <v>0</v>
      </c>
      <c r="Q1003" s="40">
        <v>0</v>
      </c>
      <c r="R1003" s="10">
        <f t="shared" si="64"/>
        <v>0</v>
      </c>
    </row>
    <row r="1004" spans="1:18" x14ac:dyDescent="0.2">
      <c r="A1004" s="32">
        <v>989</v>
      </c>
      <c r="B1004" s="56">
        <v>203061477</v>
      </c>
      <c r="C1004" s="34" t="s">
        <v>356</v>
      </c>
      <c r="D1004" s="35" t="s">
        <v>357</v>
      </c>
      <c r="E1004" s="35" t="s">
        <v>446</v>
      </c>
      <c r="F1004" s="35" t="s">
        <v>600</v>
      </c>
      <c r="G1004" s="35" t="s">
        <v>822</v>
      </c>
      <c r="H1004" s="35">
        <v>0</v>
      </c>
      <c r="I1004" s="57" t="s">
        <v>1281</v>
      </c>
      <c r="J1004" s="37">
        <v>0</v>
      </c>
      <c r="K1004" s="38">
        <v>0</v>
      </c>
      <c r="L1004" s="37">
        <v>37308</v>
      </c>
      <c r="M1004" s="37">
        <v>37308</v>
      </c>
      <c r="N1004" s="37">
        <f t="shared" si="61"/>
        <v>0</v>
      </c>
      <c r="O1004" s="39">
        <f t="shared" si="62"/>
        <v>0</v>
      </c>
      <c r="P1004" s="10">
        <f t="shared" si="63"/>
        <v>0</v>
      </c>
      <c r="Q1004" s="40">
        <v>0</v>
      </c>
      <c r="R1004" s="10">
        <f t="shared" si="64"/>
        <v>0</v>
      </c>
    </row>
    <row r="1005" spans="1:18" x14ac:dyDescent="0.2">
      <c r="A1005" s="32">
        <v>990</v>
      </c>
      <c r="B1005" s="56">
        <v>203061479</v>
      </c>
      <c r="C1005" s="34" t="s">
        <v>356</v>
      </c>
      <c r="D1005" s="35" t="s">
        <v>357</v>
      </c>
      <c r="E1005" s="35" t="s">
        <v>446</v>
      </c>
      <c r="F1005" s="35" t="s">
        <v>600</v>
      </c>
      <c r="G1005" s="35" t="s">
        <v>822</v>
      </c>
      <c r="H1005" s="35">
        <v>0</v>
      </c>
      <c r="I1005" s="57" t="s">
        <v>1282</v>
      </c>
      <c r="J1005" s="37">
        <v>0</v>
      </c>
      <c r="K1005" s="38">
        <v>0</v>
      </c>
      <c r="L1005" s="37">
        <v>41751</v>
      </c>
      <c r="M1005" s="37">
        <v>41751</v>
      </c>
      <c r="N1005" s="37">
        <f t="shared" si="61"/>
        <v>0</v>
      </c>
      <c r="O1005" s="39">
        <f t="shared" si="62"/>
        <v>0</v>
      </c>
      <c r="P1005" s="10">
        <f t="shared" si="63"/>
        <v>0</v>
      </c>
      <c r="Q1005" s="40">
        <v>0</v>
      </c>
      <c r="R1005" s="10">
        <f t="shared" si="64"/>
        <v>0</v>
      </c>
    </row>
    <row r="1006" spans="1:18" x14ac:dyDescent="0.2">
      <c r="A1006" s="32">
        <v>991</v>
      </c>
      <c r="B1006" s="56">
        <v>203061481</v>
      </c>
      <c r="C1006" s="34" t="s">
        <v>356</v>
      </c>
      <c r="D1006" s="35" t="s">
        <v>357</v>
      </c>
      <c r="E1006" s="35" t="s">
        <v>446</v>
      </c>
      <c r="F1006" s="35" t="s">
        <v>600</v>
      </c>
      <c r="G1006" s="35" t="s">
        <v>822</v>
      </c>
      <c r="H1006" s="35">
        <v>0</v>
      </c>
      <c r="I1006" s="57" t="s">
        <v>1283</v>
      </c>
      <c r="J1006" s="37">
        <v>0</v>
      </c>
      <c r="K1006" s="38">
        <v>0</v>
      </c>
      <c r="L1006" s="37">
        <v>40305</v>
      </c>
      <c r="M1006" s="37">
        <v>40305</v>
      </c>
      <c r="N1006" s="37">
        <f t="shared" si="61"/>
        <v>0</v>
      </c>
      <c r="O1006" s="39">
        <f t="shared" si="62"/>
        <v>0</v>
      </c>
      <c r="P1006" s="10">
        <f t="shared" si="63"/>
        <v>0</v>
      </c>
      <c r="Q1006" s="40">
        <v>0</v>
      </c>
      <c r="R1006" s="10">
        <f t="shared" si="64"/>
        <v>0</v>
      </c>
    </row>
    <row r="1007" spans="1:18" x14ac:dyDescent="0.2">
      <c r="A1007" s="32">
        <v>992</v>
      </c>
      <c r="B1007" s="56">
        <v>203061482</v>
      </c>
      <c r="C1007" s="34" t="s">
        <v>356</v>
      </c>
      <c r="D1007" s="35" t="s">
        <v>357</v>
      </c>
      <c r="E1007" s="35" t="s">
        <v>446</v>
      </c>
      <c r="F1007" s="35" t="s">
        <v>600</v>
      </c>
      <c r="G1007" s="35" t="s">
        <v>822</v>
      </c>
      <c r="H1007" s="35">
        <v>0</v>
      </c>
      <c r="I1007" s="57" t="s">
        <v>1284</v>
      </c>
      <c r="J1007" s="37">
        <v>0</v>
      </c>
      <c r="K1007" s="38">
        <v>0</v>
      </c>
      <c r="L1007" s="37">
        <v>42596</v>
      </c>
      <c r="M1007" s="37">
        <v>42596</v>
      </c>
      <c r="N1007" s="37">
        <f t="shared" si="61"/>
        <v>0</v>
      </c>
      <c r="O1007" s="39">
        <f t="shared" si="62"/>
        <v>0</v>
      </c>
      <c r="P1007" s="10">
        <f t="shared" si="63"/>
        <v>0</v>
      </c>
      <c r="Q1007" s="40">
        <v>0</v>
      </c>
      <c r="R1007" s="10">
        <f t="shared" si="64"/>
        <v>0</v>
      </c>
    </row>
    <row r="1008" spans="1:18" x14ac:dyDescent="0.2">
      <c r="A1008" s="32">
        <v>993</v>
      </c>
      <c r="B1008" s="56">
        <v>203061485</v>
      </c>
      <c r="C1008" s="34" t="s">
        <v>356</v>
      </c>
      <c r="D1008" s="35" t="s">
        <v>357</v>
      </c>
      <c r="E1008" s="35" t="s">
        <v>446</v>
      </c>
      <c r="F1008" s="35" t="s">
        <v>600</v>
      </c>
      <c r="G1008" s="35" t="s">
        <v>822</v>
      </c>
      <c r="H1008" s="35">
        <v>0</v>
      </c>
      <c r="I1008" s="57" t="s">
        <v>1285</v>
      </c>
      <c r="J1008" s="37">
        <v>0</v>
      </c>
      <c r="K1008" s="38">
        <v>0</v>
      </c>
      <c r="L1008" s="37">
        <v>33988</v>
      </c>
      <c r="M1008" s="37">
        <v>33988</v>
      </c>
      <c r="N1008" s="37">
        <f t="shared" si="61"/>
        <v>0</v>
      </c>
      <c r="O1008" s="39">
        <f t="shared" si="62"/>
        <v>0</v>
      </c>
      <c r="P1008" s="10">
        <f t="shared" si="63"/>
        <v>0</v>
      </c>
      <c r="Q1008" s="40">
        <v>0</v>
      </c>
      <c r="R1008" s="10">
        <f t="shared" si="64"/>
        <v>0</v>
      </c>
    </row>
    <row r="1009" spans="1:18" x14ac:dyDescent="0.2">
      <c r="A1009" s="32">
        <v>994</v>
      </c>
      <c r="B1009" s="56">
        <v>203061488</v>
      </c>
      <c r="C1009" s="34" t="s">
        <v>356</v>
      </c>
      <c r="D1009" s="35" t="s">
        <v>357</v>
      </c>
      <c r="E1009" s="35" t="s">
        <v>446</v>
      </c>
      <c r="F1009" s="35" t="s">
        <v>600</v>
      </c>
      <c r="G1009" s="35" t="s">
        <v>822</v>
      </c>
      <c r="H1009" s="35">
        <v>0</v>
      </c>
      <c r="I1009" s="57" t="s">
        <v>1286</v>
      </c>
      <c r="J1009" s="37">
        <v>0</v>
      </c>
      <c r="K1009" s="38">
        <v>0</v>
      </c>
      <c r="L1009" s="37">
        <v>38069</v>
      </c>
      <c r="M1009" s="37">
        <v>38069</v>
      </c>
      <c r="N1009" s="37">
        <f t="shared" si="61"/>
        <v>0</v>
      </c>
      <c r="O1009" s="39">
        <f t="shared" si="62"/>
        <v>0</v>
      </c>
      <c r="P1009" s="10">
        <f t="shared" si="63"/>
        <v>0</v>
      </c>
      <c r="Q1009" s="40">
        <v>0</v>
      </c>
      <c r="R1009" s="10">
        <f t="shared" si="64"/>
        <v>0</v>
      </c>
    </row>
    <row r="1010" spans="1:18" x14ac:dyDescent="0.2">
      <c r="A1010" s="32">
        <v>995</v>
      </c>
      <c r="B1010" s="56">
        <v>203061490</v>
      </c>
      <c r="C1010" s="34" t="s">
        <v>356</v>
      </c>
      <c r="D1010" s="35" t="s">
        <v>357</v>
      </c>
      <c r="E1010" s="35" t="s">
        <v>446</v>
      </c>
      <c r="F1010" s="35" t="s">
        <v>600</v>
      </c>
      <c r="G1010" s="35" t="s">
        <v>822</v>
      </c>
      <c r="H1010" s="35">
        <v>0</v>
      </c>
      <c r="I1010" s="57" t="s">
        <v>1287</v>
      </c>
      <c r="J1010" s="37">
        <v>0</v>
      </c>
      <c r="K1010" s="38">
        <v>0</v>
      </c>
      <c r="L1010" s="37">
        <v>0</v>
      </c>
      <c r="M1010" s="37">
        <v>0</v>
      </c>
      <c r="N1010" s="37">
        <f t="shared" si="61"/>
        <v>0</v>
      </c>
      <c r="O1010" s="39">
        <f t="shared" si="62"/>
        <v>0</v>
      </c>
      <c r="P1010" s="10">
        <f t="shared" si="63"/>
        <v>0</v>
      </c>
      <c r="Q1010" s="40">
        <v>0</v>
      </c>
      <c r="R1010" s="10">
        <f t="shared" si="64"/>
        <v>0</v>
      </c>
    </row>
    <row r="1011" spans="1:18" x14ac:dyDescent="0.2">
      <c r="A1011" s="32">
        <v>996</v>
      </c>
      <c r="B1011" s="56">
        <v>203061491</v>
      </c>
      <c r="C1011" s="34" t="s">
        <v>356</v>
      </c>
      <c r="D1011" s="35" t="s">
        <v>357</v>
      </c>
      <c r="E1011" s="35" t="s">
        <v>446</v>
      </c>
      <c r="F1011" s="35" t="s">
        <v>600</v>
      </c>
      <c r="G1011" s="35" t="s">
        <v>822</v>
      </c>
      <c r="H1011" s="35">
        <v>0</v>
      </c>
      <c r="I1011" s="57" t="s">
        <v>1288</v>
      </c>
      <c r="J1011" s="37">
        <v>0</v>
      </c>
      <c r="K1011" s="38">
        <v>0</v>
      </c>
      <c r="L1011" s="37">
        <v>32700</v>
      </c>
      <c r="M1011" s="37">
        <v>32700</v>
      </c>
      <c r="N1011" s="37">
        <f t="shared" si="61"/>
        <v>0</v>
      </c>
      <c r="O1011" s="39">
        <f t="shared" si="62"/>
        <v>0</v>
      </c>
      <c r="P1011" s="10">
        <f t="shared" si="63"/>
        <v>0</v>
      </c>
      <c r="Q1011" s="40">
        <v>0</v>
      </c>
      <c r="R1011" s="10">
        <f t="shared" si="64"/>
        <v>0</v>
      </c>
    </row>
    <row r="1012" spans="1:18" x14ac:dyDescent="0.2">
      <c r="A1012" s="32">
        <v>997</v>
      </c>
      <c r="B1012" s="56">
        <v>203061492</v>
      </c>
      <c r="C1012" s="34" t="s">
        <v>356</v>
      </c>
      <c r="D1012" s="35" t="s">
        <v>357</v>
      </c>
      <c r="E1012" s="35" t="s">
        <v>446</v>
      </c>
      <c r="F1012" s="35" t="s">
        <v>600</v>
      </c>
      <c r="G1012" s="35" t="s">
        <v>822</v>
      </c>
      <c r="H1012" s="35">
        <v>0</v>
      </c>
      <c r="I1012" s="57" t="s">
        <v>1289</v>
      </c>
      <c r="J1012" s="37">
        <v>0</v>
      </c>
      <c r="K1012" s="38">
        <v>0</v>
      </c>
      <c r="L1012" s="37">
        <v>0</v>
      </c>
      <c r="M1012" s="37">
        <v>0</v>
      </c>
      <c r="N1012" s="37">
        <f t="shared" si="61"/>
        <v>0</v>
      </c>
      <c r="O1012" s="39">
        <f t="shared" si="62"/>
        <v>0</v>
      </c>
      <c r="P1012" s="10">
        <f t="shared" si="63"/>
        <v>0</v>
      </c>
      <c r="Q1012" s="40">
        <v>0</v>
      </c>
      <c r="R1012" s="10">
        <f t="shared" si="64"/>
        <v>0</v>
      </c>
    </row>
    <row r="1013" spans="1:18" x14ac:dyDescent="0.2">
      <c r="A1013" s="32">
        <v>998</v>
      </c>
      <c r="B1013" s="56">
        <v>203061494</v>
      </c>
      <c r="C1013" s="34" t="s">
        <v>356</v>
      </c>
      <c r="D1013" s="35" t="s">
        <v>357</v>
      </c>
      <c r="E1013" s="35" t="s">
        <v>446</v>
      </c>
      <c r="F1013" s="35" t="s">
        <v>600</v>
      </c>
      <c r="G1013" s="35" t="s">
        <v>822</v>
      </c>
      <c r="H1013" s="35">
        <v>0</v>
      </c>
      <c r="I1013" s="57" t="s">
        <v>1290</v>
      </c>
      <c r="J1013" s="37">
        <v>0</v>
      </c>
      <c r="K1013" s="38">
        <v>0</v>
      </c>
      <c r="L1013" s="37">
        <v>0</v>
      </c>
      <c r="M1013" s="37">
        <v>0</v>
      </c>
      <c r="N1013" s="37">
        <f t="shared" si="61"/>
        <v>0</v>
      </c>
      <c r="O1013" s="39">
        <f t="shared" si="62"/>
        <v>0</v>
      </c>
      <c r="P1013" s="10">
        <f t="shared" si="63"/>
        <v>0</v>
      </c>
      <c r="Q1013" s="40">
        <v>0</v>
      </c>
      <c r="R1013" s="10">
        <f t="shared" si="64"/>
        <v>0</v>
      </c>
    </row>
    <row r="1014" spans="1:18" x14ac:dyDescent="0.2">
      <c r="A1014" s="32">
        <v>999</v>
      </c>
      <c r="B1014" s="56">
        <v>203061498</v>
      </c>
      <c r="C1014" s="34" t="s">
        <v>356</v>
      </c>
      <c r="D1014" s="35" t="s">
        <v>357</v>
      </c>
      <c r="E1014" s="35" t="s">
        <v>446</v>
      </c>
      <c r="F1014" s="35" t="s">
        <v>600</v>
      </c>
      <c r="G1014" s="35" t="s">
        <v>822</v>
      </c>
      <c r="H1014" s="35">
        <v>0</v>
      </c>
      <c r="I1014" s="57" t="s">
        <v>1291</v>
      </c>
      <c r="J1014" s="37">
        <v>0</v>
      </c>
      <c r="K1014" s="38">
        <v>0</v>
      </c>
      <c r="L1014" s="37">
        <v>0</v>
      </c>
      <c r="M1014" s="37">
        <v>0</v>
      </c>
      <c r="N1014" s="37">
        <f t="shared" si="61"/>
        <v>0</v>
      </c>
      <c r="O1014" s="39">
        <f t="shared" si="62"/>
        <v>0</v>
      </c>
      <c r="P1014" s="10">
        <f t="shared" si="63"/>
        <v>0</v>
      </c>
      <c r="Q1014" s="40">
        <v>0</v>
      </c>
      <c r="R1014" s="10">
        <f t="shared" si="64"/>
        <v>0</v>
      </c>
    </row>
    <row r="1015" spans="1:18" x14ac:dyDescent="0.2">
      <c r="A1015" s="32">
        <v>1000</v>
      </c>
      <c r="B1015" s="56">
        <v>203061499</v>
      </c>
      <c r="C1015" s="34" t="s">
        <v>356</v>
      </c>
      <c r="D1015" s="35" t="s">
        <v>357</v>
      </c>
      <c r="E1015" s="35" t="s">
        <v>446</v>
      </c>
      <c r="F1015" s="35" t="s">
        <v>600</v>
      </c>
      <c r="G1015" s="35" t="s">
        <v>822</v>
      </c>
      <c r="H1015" s="35">
        <v>0</v>
      </c>
      <c r="I1015" s="57" t="s">
        <v>1292</v>
      </c>
      <c r="J1015" s="37">
        <v>0</v>
      </c>
      <c r="K1015" s="38">
        <v>0</v>
      </c>
      <c r="L1015" s="37">
        <v>0</v>
      </c>
      <c r="M1015" s="37">
        <v>0</v>
      </c>
      <c r="N1015" s="37">
        <f t="shared" si="61"/>
        <v>0</v>
      </c>
      <c r="O1015" s="39">
        <f t="shared" si="62"/>
        <v>0</v>
      </c>
      <c r="P1015" s="10">
        <f t="shared" si="63"/>
        <v>0</v>
      </c>
      <c r="Q1015" s="40">
        <v>0</v>
      </c>
      <c r="R1015" s="10">
        <f t="shared" si="64"/>
        <v>0</v>
      </c>
    </row>
    <row r="1016" spans="1:18" x14ac:dyDescent="0.2">
      <c r="A1016" s="32">
        <v>1001</v>
      </c>
      <c r="B1016" s="56">
        <v>203061500</v>
      </c>
      <c r="C1016" s="34" t="s">
        <v>356</v>
      </c>
      <c r="D1016" s="35" t="s">
        <v>357</v>
      </c>
      <c r="E1016" s="35" t="s">
        <v>446</v>
      </c>
      <c r="F1016" s="35" t="s">
        <v>600</v>
      </c>
      <c r="G1016" s="35" t="s">
        <v>822</v>
      </c>
      <c r="H1016" s="35">
        <v>0</v>
      </c>
      <c r="I1016" s="57" t="s">
        <v>1293</v>
      </c>
      <c r="J1016" s="37">
        <v>0</v>
      </c>
      <c r="K1016" s="38">
        <v>0</v>
      </c>
      <c r="L1016" s="37">
        <v>37312</v>
      </c>
      <c r="M1016" s="37">
        <v>37312</v>
      </c>
      <c r="N1016" s="37">
        <f t="shared" si="61"/>
        <v>0</v>
      </c>
      <c r="O1016" s="39">
        <f t="shared" si="62"/>
        <v>0</v>
      </c>
      <c r="P1016" s="10">
        <f t="shared" si="63"/>
        <v>0</v>
      </c>
      <c r="Q1016" s="40">
        <v>0</v>
      </c>
      <c r="R1016" s="10">
        <f t="shared" si="64"/>
        <v>0</v>
      </c>
    </row>
    <row r="1017" spans="1:18" x14ac:dyDescent="0.2">
      <c r="A1017" s="32">
        <v>1002</v>
      </c>
      <c r="B1017" s="56">
        <v>203061501</v>
      </c>
      <c r="C1017" s="34" t="s">
        <v>356</v>
      </c>
      <c r="D1017" s="35" t="s">
        <v>357</v>
      </c>
      <c r="E1017" s="35" t="s">
        <v>446</v>
      </c>
      <c r="F1017" s="35" t="s">
        <v>600</v>
      </c>
      <c r="G1017" s="35" t="s">
        <v>822</v>
      </c>
      <c r="H1017" s="35">
        <v>0</v>
      </c>
      <c r="I1017" s="57" t="s">
        <v>1294</v>
      </c>
      <c r="J1017" s="37">
        <v>0</v>
      </c>
      <c r="K1017" s="38">
        <v>0</v>
      </c>
      <c r="L1017" s="37">
        <v>64965</v>
      </c>
      <c r="M1017" s="37">
        <v>64965</v>
      </c>
      <c r="N1017" s="37">
        <f t="shared" si="61"/>
        <v>0</v>
      </c>
      <c r="O1017" s="39">
        <f t="shared" si="62"/>
        <v>0</v>
      </c>
      <c r="P1017" s="10">
        <f t="shared" si="63"/>
        <v>0</v>
      </c>
      <c r="Q1017" s="40">
        <v>0</v>
      </c>
      <c r="R1017" s="10">
        <f t="shared" si="64"/>
        <v>0</v>
      </c>
    </row>
    <row r="1018" spans="1:18" x14ac:dyDescent="0.2">
      <c r="A1018" s="32">
        <v>1003</v>
      </c>
      <c r="B1018" s="56">
        <v>203061502</v>
      </c>
      <c r="C1018" s="34" t="s">
        <v>356</v>
      </c>
      <c r="D1018" s="35" t="s">
        <v>357</v>
      </c>
      <c r="E1018" s="35" t="s">
        <v>446</v>
      </c>
      <c r="F1018" s="35" t="s">
        <v>600</v>
      </c>
      <c r="G1018" s="35" t="s">
        <v>822</v>
      </c>
      <c r="H1018" s="35">
        <v>0</v>
      </c>
      <c r="I1018" s="57" t="s">
        <v>1295</v>
      </c>
      <c r="J1018" s="37">
        <v>0</v>
      </c>
      <c r="K1018" s="38">
        <v>0</v>
      </c>
      <c r="L1018" s="37">
        <v>26021</v>
      </c>
      <c r="M1018" s="37">
        <v>26021</v>
      </c>
      <c r="N1018" s="37">
        <f t="shared" si="61"/>
        <v>0</v>
      </c>
      <c r="O1018" s="39">
        <f t="shared" si="62"/>
        <v>0</v>
      </c>
      <c r="P1018" s="10">
        <f t="shared" si="63"/>
        <v>0</v>
      </c>
      <c r="Q1018" s="40">
        <v>0</v>
      </c>
      <c r="R1018" s="10">
        <f t="shared" si="64"/>
        <v>0</v>
      </c>
    </row>
    <row r="1019" spans="1:18" x14ac:dyDescent="0.2">
      <c r="A1019" s="32">
        <v>1004</v>
      </c>
      <c r="B1019" s="56">
        <v>203061503</v>
      </c>
      <c r="C1019" s="34" t="s">
        <v>356</v>
      </c>
      <c r="D1019" s="35" t="s">
        <v>357</v>
      </c>
      <c r="E1019" s="35" t="s">
        <v>446</v>
      </c>
      <c r="F1019" s="35" t="s">
        <v>600</v>
      </c>
      <c r="G1019" s="35" t="s">
        <v>822</v>
      </c>
      <c r="H1019" s="35">
        <v>0</v>
      </c>
      <c r="I1019" s="57" t="s">
        <v>1296</v>
      </c>
      <c r="J1019" s="37">
        <v>0</v>
      </c>
      <c r="K1019" s="38">
        <v>0</v>
      </c>
      <c r="L1019" s="37">
        <v>29352</v>
      </c>
      <c r="M1019" s="37">
        <v>29352</v>
      </c>
      <c r="N1019" s="37">
        <f t="shared" si="61"/>
        <v>0</v>
      </c>
      <c r="O1019" s="39">
        <f t="shared" si="62"/>
        <v>0</v>
      </c>
      <c r="P1019" s="10">
        <f t="shared" si="63"/>
        <v>0</v>
      </c>
      <c r="Q1019" s="40">
        <v>0</v>
      </c>
      <c r="R1019" s="10">
        <f t="shared" si="64"/>
        <v>0</v>
      </c>
    </row>
    <row r="1020" spans="1:18" x14ac:dyDescent="0.2">
      <c r="A1020" s="32">
        <v>1005</v>
      </c>
      <c r="B1020" s="56">
        <v>203061504</v>
      </c>
      <c r="C1020" s="34" t="s">
        <v>356</v>
      </c>
      <c r="D1020" s="35" t="s">
        <v>357</v>
      </c>
      <c r="E1020" s="35" t="s">
        <v>446</v>
      </c>
      <c r="F1020" s="35" t="s">
        <v>600</v>
      </c>
      <c r="G1020" s="35" t="s">
        <v>822</v>
      </c>
      <c r="H1020" s="35">
        <v>0</v>
      </c>
      <c r="I1020" s="57" t="s">
        <v>1297</v>
      </c>
      <c r="J1020" s="37">
        <v>0</v>
      </c>
      <c r="K1020" s="38">
        <v>0</v>
      </c>
      <c r="L1020" s="37">
        <v>28731</v>
      </c>
      <c r="M1020" s="37">
        <v>28731</v>
      </c>
      <c r="N1020" s="37">
        <f t="shared" si="61"/>
        <v>0</v>
      </c>
      <c r="O1020" s="39">
        <f t="shared" si="62"/>
        <v>0</v>
      </c>
      <c r="P1020" s="10">
        <f t="shared" si="63"/>
        <v>0</v>
      </c>
      <c r="Q1020" s="40">
        <v>0</v>
      </c>
      <c r="R1020" s="10">
        <f t="shared" si="64"/>
        <v>0</v>
      </c>
    </row>
    <row r="1021" spans="1:18" x14ac:dyDescent="0.2">
      <c r="A1021" s="32">
        <v>1006</v>
      </c>
      <c r="B1021" s="56">
        <v>203061507</v>
      </c>
      <c r="C1021" s="34" t="s">
        <v>356</v>
      </c>
      <c r="D1021" s="35" t="s">
        <v>357</v>
      </c>
      <c r="E1021" s="35" t="s">
        <v>446</v>
      </c>
      <c r="F1021" s="35" t="s">
        <v>600</v>
      </c>
      <c r="G1021" s="35" t="s">
        <v>822</v>
      </c>
      <c r="H1021" s="35">
        <v>0</v>
      </c>
      <c r="I1021" s="57" t="s">
        <v>1298</v>
      </c>
      <c r="J1021" s="37">
        <v>0</v>
      </c>
      <c r="K1021" s="38">
        <v>0</v>
      </c>
      <c r="L1021" s="37">
        <v>22565</v>
      </c>
      <c r="M1021" s="37">
        <v>22565</v>
      </c>
      <c r="N1021" s="37">
        <f t="shared" si="61"/>
        <v>0</v>
      </c>
      <c r="O1021" s="39">
        <f t="shared" si="62"/>
        <v>0</v>
      </c>
      <c r="P1021" s="10">
        <f t="shared" si="63"/>
        <v>0</v>
      </c>
      <c r="Q1021" s="40">
        <v>0</v>
      </c>
      <c r="R1021" s="10">
        <f t="shared" si="64"/>
        <v>0</v>
      </c>
    </row>
    <row r="1022" spans="1:18" x14ac:dyDescent="0.2">
      <c r="A1022" s="32">
        <v>1007</v>
      </c>
      <c r="B1022" s="56">
        <v>203061508</v>
      </c>
      <c r="C1022" s="34" t="s">
        <v>356</v>
      </c>
      <c r="D1022" s="35" t="s">
        <v>357</v>
      </c>
      <c r="E1022" s="35" t="s">
        <v>446</v>
      </c>
      <c r="F1022" s="35" t="s">
        <v>600</v>
      </c>
      <c r="G1022" s="35" t="s">
        <v>822</v>
      </c>
      <c r="H1022" s="35">
        <v>0</v>
      </c>
      <c r="I1022" s="57" t="s">
        <v>1299</v>
      </c>
      <c r="J1022" s="37">
        <v>0</v>
      </c>
      <c r="K1022" s="38">
        <v>0</v>
      </c>
      <c r="L1022" s="37">
        <v>43125</v>
      </c>
      <c r="M1022" s="37">
        <v>43125</v>
      </c>
      <c r="N1022" s="37">
        <f t="shared" si="61"/>
        <v>0</v>
      </c>
      <c r="O1022" s="39">
        <f t="shared" si="62"/>
        <v>0</v>
      </c>
      <c r="P1022" s="10">
        <f t="shared" si="63"/>
        <v>0</v>
      </c>
      <c r="Q1022" s="40">
        <v>0</v>
      </c>
      <c r="R1022" s="10">
        <f t="shared" si="64"/>
        <v>0</v>
      </c>
    </row>
    <row r="1023" spans="1:18" x14ac:dyDescent="0.2">
      <c r="A1023" s="32">
        <v>1008</v>
      </c>
      <c r="B1023" s="56">
        <v>203061510</v>
      </c>
      <c r="C1023" s="34" t="s">
        <v>356</v>
      </c>
      <c r="D1023" s="35" t="s">
        <v>357</v>
      </c>
      <c r="E1023" s="35" t="s">
        <v>446</v>
      </c>
      <c r="F1023" s="35" t="s">
        <v>600</v>
      </c>
      <c r="G1023" s="35" t="s">
        <v>822</v>
      </c>
      <c r="H1023" s="35">
        <v>0</v>
      </c>
      <c r="I1023" s="57" t="s">
        <v>1300</v>
      </c>
      <c r="J1023" s="37">
        <v>0</v>
      </c>
      <c r="K1023" s="38">
        <v>0</v>
      </c>
      <c r="L1023" s="37">
        <v>16817.080000000002</v>
      </c>
      <c r="M1023" s="37">
        <v>17318</v>
      </c>
      <c r="N1023" s="37">
        <f t="shared" si="61"/>
        <v>0</v>
      </c>
      <c r="O1023" s="39">
        <f t="shared" si="62"/>
        <v>500.91999999999825</v>
      </c>
      <c r="P1023" s="10">
        <f t="shared" si="63"/>
        <v>-500.91999999999825</v>
      </c>
      <c r="Q1023" s="40">
        <v>0</v>
      </c>
      <c r="R1023" s="10">
        <f t="shared" si="64"/>
        <v>-500.91999999999825</v>
      </c>
    </row>
    <row r="1024" spans="1:18" x14ac:dyDescent="0.2">
      <c r="A1024" s="32">
        <v>1009</v>
      </c>
      <c r="B1024" s="56">
        <v>203061515</v>
      </c>
      <c r="C1024" s="34" t="s">
        <v>356</v>
      </c>
      <c r="D1024" s="35" t="s">
        <v>357</v>
      </c>
      <c r="E1024" s="35" t="s">
        <v>446</v>
      </c>
      <c r="F1024" s="35" t="s">
        <v>600</v>
      </c>
      <c r="G1024" s="35" t="s">
        <v>822</v>
      </c>
      <c r="H1024" s="35">
        <v>0</v>
      </c>
      <c r="I1024" s="57" t="s">
        <v>1301</v>
      </c>
      <c r="J1024" s="37">
        <v>0</v>
      </c>
      <c r="K1024" s="38">
        <v>0</v>
      </c>
      <c r="L1024" s="37">
        <v>81905.25</v>
      </c>
      <c r="M1024" s="37">
        <v>81905.25</v>
      </c>
      <c r="N1024" s="37">
        <f t="shared" si="61"/>
        <v>0</v>
      </c>
      <c r="O1024" s="39">
        <f t="shared" si="62"/>
        <v>0</v>
      </c>
      <c r="P1024" s="10">
        <f t="shared" si="63"/>
        <v>0</v>
      </c>
      <c r="Q1024" s="40">
        <v>0</v>
      </c>
      <c r="R1024" s="10">
        <f t="shared" si="64"/>
        <v>0</v>
      </c>
    </row>
    <row r="1025" spans="1:18" x14ac:dyDescent="0.2">
      <c r="A1025" s="32">
        <v>1010</v>
      </c>
      <c r="B1025" s="56">
        <v>203061516</v>
      </c>
      <c r="C1025" s="34" t="s">
        <v>356</v>
      </c>
      <c r="D1025" s="35" t="s">
        <v>357</v>
      </c>
      <c r="E1025" s="35" t="s">
        <v>446</v>
      </c>
      <c r="F1025" s="35" t="s">
        <v>600</v>
      </c>
      <c r="G1025" s="35" t="s">
        <v>822</v>
      </c>
      <c r="H1025" s="35">
        <v>0</v>
      </c>
      <c r="I1025" s="57" t="s">
        <v>1302</v>
      </c>
      <c r="J1025" s="37">
        <v>0</v>
      </c>
      <c r="K1025" s="38">
        <v>0</v>
      </c>
      <c r="L1025" s="37">
        <v>0</v>
      </c>
      <c r="M1025" s="37">
        <v>0</v>
      </c>
      <c r="N1025" s="37">
        <f t="shared" si="61"/>
        <v>0</v>
      </c>
      <c r="O1025" s="39">
        <f t="shared" si="62"/>
        <v>0</v>
      </c>
      <c r="P1025" s="10">
        <f t="shared" si="63"/>
        <v>0</v>
      </c>
      <c r="Q1025" s="40">
        <v>0</v>
      </c>
      <c r="R1025" s="10">
        <f t="shared" si="64"/>
        <v>0</v>
      </c>
    </row>
    <row r="1026" spans="1:18" x14ac:dyDescent="0.2">
      <c r="A1026" s="32">
        <v>1011</v>
      </c>
      <c r="B1026" s="56">
        <v>203061518</v>
      </c>
      <c r="C1026" s="34" t="s">
        <v>356</v>
      </c>
      <c r="D1026" s="35" t="s">
        <v>357</v>
      </c>
      <c r="E1026" s="35" t="s">
        <v>446</v>
      </c>
      <c r="F1026" s="35" t="s">
        <v>600</v>
      </c>
      <c r="G1026" s="35" t="s">
        <v>822</v>
      </c>
      <c r="H1026" s="35">
        <v>0</v>
      </c>
      <c r="I1026" s="57" t="s">
        <v>1303</v>
      </c>
      <c r="J1026" s="37">
        <v>0</v>
      </c>
      <c r="K1026" s="38">
        <v>0</v>
      </c>
      <c r="L1026" s="37">
        <v>36402</v>
      </c>
      <c r="M1026" s="37">
        <v>36402</v>
      </c>
      <c r="N1026" s="37">
        <f t="shared" si="61"/>
        <v>0</v>
      </c>
      <c r="O1026" s="39">
        <f t="shared" si="62"/>
        <v>0</v>
      </c>
      <c r="P1026" s="10">
        <f t="shared" si="63"/>
        <v>0</v>
      </c>
      <c r="Q1026" s="40">
        <v>0</v>
      </c>
      <c r="R1026" s="10">
        <f t="shared" si="64"/>
        <v>0</v>
      </c>
    </row>
    <row r="1027" spans="1:18" x14ac:dyDescent="0.2">
      <c r="A1027" s="32">
        <v>1012</v>
      </c>
      <c r="B1027" s="56">
        <v>203061519</v>
      </c>
      <c r="C1027" s="34" t="s">
        <v>356</v>
      </c>
      <c r="D1027" s="35" t="s">
        <v>357</v>
      </c>
      <c r="E1027" s="35" t="s">
        <v>446</v>
      </c>
      <c r="F1027" s="35" t="s">
        <v>600</v>
      </c>
      <c r="G1027" s="35" t="s">
        <v>822</v>
      </c>
      <c r="H1027" s="35">
        <v>0</v>
      </c>
      <c r="I1027" s="57" t="s">
        <v>1304</v>
      </c>
      <c r="J1027" s="37">
        <v>0</v>
      </c>
      <c r="K1027" s="38">
        <v>0</v>
      </c>
      <c r="L1027" s="37">
        <v>0</v>
      </c>
      <c r="M1027" s="37">
        <v>0</v>
      </c>
      <c r="N1027" s="37">
        <f t="shared" si="61"/>
        <v>0</v>
      </c>
      <c r="O1027" s="39">
        <f t="shared" si="62"/>
        <v>0</v>
      </c>
      <c r="P1027" s="10">
        <f t="shared" si="63"/>
        <v>0</v>
      </c>
      <c r="Q1027" s="40">
        <v>0</v>
      </c>
      <c r="R1027" s="10">
        <f t="shared" si="64"/>
        <v>0</v>
      </c>
    </row>
    <row r="1028" spans="1:18" x14ac:dyDescent="0.2">
      <c r="A1028" s="32">
        <v>1013</v>
      </c>
      <c r="B1028" s="56">
        <v>203061520</v>
      </c>
      <c r="C1028" s="34" t="s">
        <v>356</v>
      </c>
      <c r="D1028" s="35" t="s">
        <v>357</v>
      </c>
      <c r="E1028" s="35" t="s">
        <v>446</v>
      </c>
      <c r="F1028" s="35" t="s">
        <v>600</v>
      </c>
      <c r="G1028" s="35" t="s">
        <v>822</v>
      </c>
      <c r="H1028" s="35">
        <v>0</v>
      </c>
      <c r="I1028" s="57" t="s">
        <v>1305</v>
      </c>
      <c r="J1028" s="37">
        <v>0</v>
      </c>
      <c r="K1028" s="38">
        <v>0</v>
      </c>
      <c r="L1028" s="37">
        <v>41011</v>
      </c>
      <c r="M1028" s="37">
        <v>41011</v>
      </c>
      <c r="N1028" s="37">
        <f t="shared" si="61"/>
        <v>0</v>
      </c>
      <c r="O1028" s="39">
        <f t="shared" si="62"/>
        <v>0</v>
      </c>
      <c r="P1028" s="10">
        <f t="shared" si="63"/>
        <v>0</v>
      </c>
      <c r="Q1028" s="40">
        <v>0</v>
      </c>
      <c r="R1028" s="10">
        <f t="shared" si="64"/>
        <v>0</v>
      </c>
    </row>
    <row r="1029" spans="1:18" x14ac:dyDescent="0.2">
      <c r="A1029" s="32">
        <v>1014</v>
      </c>
      <c r="B1029" s="56">
        <v>203061521</v>
      </c>
      <c r="C1029" s="34" t="s">
        <v>356</v>
      </c>
      <c r="D1029" s="35" t="s">
        <v>357</v>
      </c>
      <c r="E1029" s="35" t="s">
        <v>446</v>
      </c>
      <c r="F1029" s="35" t="s">
        <v>600</v>
      </c>
      <c r="G1029" s="35" t="s">
        <v>822</v>
      </c>
      <c r="H1029" s="35">
        <v>0</v>
      </c>
      <c r="I1029" s="57" t="s">
        <v>1306</v>
      </c>
      <c r="J1029" s="37">
        <v>0</v>
      </c>
      <c r="K1029" s="38">
        <v>0</v>
      </c>
      <c r="L1029" s="37">
        <v>33526</v>
      </c>
      <c r="M1029" s="37">
        <v>33554</v>
      </c>
      <c r="N1029" s="37">
        <f t="shared" si="61"/>
        <v>0</v>
      </c>
      <c r="O1029" s="39">
        <f t="shared" si="62"/>
        <v>28</v>
      </c>
      <c r="P1029" s="10">
        <f t="shared" si="63"/>
        <v>-28</v>
      </c>
      <c r="Q1029" s="40">
        <v>0</v>
      </c>
      <c r="R1029" s="10">
        <f t="shared" si="64"/>
        <v>-28</v>
      </c>
    </row>
    <row r="1030" spans="1:18" x14ac:dyDescent="0.2">
      <c r="A1030" s="32">
        <v>1015</v>
      </c>
      <c r="B1030" s="56">
        <v>203061522</v>
      </c>
      <c r="C1030" s="34" t="s">
        <v>356</v>
      </c>
      <c r="D1030" s="35" t="s">
        <v>357</v>
      </c>
      <c r="E1030" s="35" t="s">
        <v>446</v>
      </c>
      <c r="F1030" s="35" t="s">
        <v>600</v>
      </c>
      <c r="G1030" s="35" t="s">
        <v>822</v>
      </c>
      <c r="H1030" s="35">
        <v>0</v>
      </c>
      <c r="I1030" s="57" t="s">
        <v>1307</v>
      </c>
      <c r="J1030" s="37">
        <v>0</v>
      </c>
      <c r="K1030" s="38">
        <v>0</v>
      </c>
      <c r="L1030" s="37">
        <v>30001</v>
      </c>
      <c r="M1030" s="37">
        <v>30001</v>
      </c>
      <c r="N1030" s="37">
        <f t="shared" si="61"/>
        <v>0</v>
      </c>
      <c r="O1030" s="39">
        <f t="shared" si="62"/>
        <v>0</v>
      </c>
      <c r="P1030" s="10">
        <f t="shared" si="63"/>
        <v>0</v>
      </c>
      <c r="Q1030" s="40">
        <v>0</v>
      </c>
      <c r="R1030" s="10">
        <f t="shared" si="64"/>
        <v>0</v>
      </c>
    </row>
    <row r="1031" spans="1:18" x14ac:dyDescent="0.2">
      <c r="A1031" s="32">
        <v>1016</v>
      </c>
      <c r="B1031" s="56">
        <v>203061525</v>
      </c>
      <c r="C1031" s="34" t="s">
        <v>356</v>
      </c>
      <c r="D1031" s="35" t="s">
        <v>357</v>
      </c>
      <c r="E1031" s="35" t="s">
        <v>446</v>
      </c>
      <c r="F1031" s="35" t="s">
        <v>600</v>
      </c>
      <c r="G1031" s="35" t="s">
        <v>822</v>
      </c>
      <c r="H1031" s="35">
        <v>0</v>
      </c>
      <c r="I1031" s="57" t="s">
        <v>1308</v>
      </c>
      <c r="J1031" s="37">
        <v>0</v>
      </c>
      <c r="K1031" s="38">
        <v>0</v>
      </c>
      <c r="L1031" s="37">
        <v>0</v>
      </c>
      <c r="M1031" s="37">
        <v>0</v>
      </c>
      <c r="N1031" s="37">
        <f t="shared" ref="N1031:N1094" si="65">IF((J1031+L1031)-(K1031+M1031)&lt;0,0,(J1031+L1031)-(K1031+M1031))</f>
        <v>0</v>
      </c>
      <c r="O1031" s="39">
        <f t="shared" ref="O1031:O1094" si="66">-IF((J1031+L1031)-(K1031+M1031)&lt;0,(J1031+L1031)-(K1031+M1031),0)</f>
        <v>0</v>
      </c>
      <c r="P1031" s="10">
        <f t="shared" ref="P1031:P1094" si="67">N1031-O1031</f>
        <v>0</v>
      </c>
      <c r="Q1031" s="40">
        <v>0</v>
      </c>
      <c r="R1031" s="10">
        <f t="shared" ref="R1031:R1094" si="68">P1031-Q1031</f>
        <v>0</v>
      </c>
    </row>
    <row r="1032" spans="1:18" x14ac:dyDescent="0.2">
      <c r="A1032" s="32">
        <v>1017</v>
      </c>
      <c r="B1032" s="56">
        <v>203061526</v>
      </c>
      <c r="C1032" s="34" t="s">
        <v>356</v>
      </c>
      <c r="D1032" s="35" t="s">
        <v>357</v>
      </c>
      <c r="E1032" s="35" t="s">
        <v>446</v>
      </c>
      <c r="F1032" s="35" t="s">
        <v>600</v>
      </c>
      <c r="G1032" s="35" t="s">
        <v>822</v>
      </c>
      <c r="H1032" s="35">
        <v>0</v>
      </c>
      <c r="I1032" s="57" t="s">
        <v>1309</v>
      </c>
      <c r="J1032" s="37">
        <v>0</v>
      </c>
      <c r="K1032" s="38">
        <v>0</v>
      </c>
      <c r="L1032" s="37">
        <v>39019</v>
      </c>
      <c r="M1032" s="37">
        <v>39019</v>
      </c>
      <c r="N1032" s="37">
        <f t="shared" si="65"/>
        <v>0</v>
      </c>
      <c r="O1032" s="39">
        <f t="shared" si="66"/>
        <v>0</v>
      </c>
      <c r="P1032" s="10">
        <f t="shared" si="67"/>
        <v>0</v>
      </c>
      <c r="Q1032" s="40">
        <v>0</v>
      </c>
      <c r="R1032" s="10">
        <f t="shared" si="68"/>
        <v>0</v>
      </c>
    </row>
    <row r="1033" spans="1:18" x14ac:dyDescent="0.2">
      <c r="A1033" s="32">
        <v>1018</v>
      </c>
      <c r="B1033" s="56">
        <v>203061528</v>
      </c>
      <c r="C1033" s="34" t="s">
        <v>356</v>
      </c>
      <c r="D1033" s="35" t="s">
        <v>357</v>
      </c>
      <c r="E1033" s="35" t="s">
        <v>446</v>
      </c>
      <c r="F1033" s="35" t="s">
        <v>600</v>
      </c>
      <c r="G1033" s="35" t="s">
        <v>822</v>
      </c>
      <c r="H1033" s="35">
        <v>0</v>
      </c>
      <c r="I1033" s="57" t="s">
        <v>1310</v>
      </c>
      <c r="J1033" s="37">
        <v>0</v>
      </c>
      <c r="K1033" s="38">
        <v>0</v>
      </c>
      <c r="L1033" s="37">
        <v>0</v>
      </c>
      <c r="M1033" s="37">
        <v>0</v>
      </c>
      <c r="N1033" s="37">
        <f t="shared" si="65"/>
        <v>0</v>
      </c>
      <c r="O1033" s="39">
        <f t="shared" si="66"/>
        <v>0</v>
      </c>
      <c r="P1033" s="10">
        <f t="shared" si="67"/>
        <v>0</v>
      </c>
      <c r="Q1033" s="40">
        <v>0</v>
      </c>
      <c r="R1033" s="10">
        <f t="shared" si="68"/>
        <v>0</v>
      </c>
    </row>
    <row r="1034" spans="1:18" x14ac:dyDescent="0.2">
      <c r="A1034" s="32">
        <v>1019</v>
      </c>
      <c r="B1034" s="56">
        <v>203061529</v>
      </c>
      <c r="C1034" s="34" t="s">
        <v>356</v>
      </c>
      <c r="D1034" s="35" t="s">
        <v>357</v>
      </c>
      <c r="E1034" s="35" t="s">
        <v>446</v>
      </c>
      <c r="F1034" s="35" t="s">
        <v>600</v>
      </c>
      <c r="G1034" s="35" t="s">
        <v>822</v>
      </c>
      <c r="H1034" s="35">
        <v>0</v>
      </c>
      <c r="I1034" s="57" t="s">
        <v>1311</v>
      </c>
      <c r="J1034" s="37">
        <v>0</v>
      </c>
      <c r="K1034" s="38">
        <v>0</v>
      </c>
      <c r="L1034" s="37">
        <v>43945</v>
      </c>
      <c r="M1034" s="37">
        <v>43945</v>
      </c>
      <c r="N1034" s="37">
        <f t="shared" si="65"/>
        <v>0</v>
      </c>
      <c r="O1034" s="39">
        <f t="shared" si="66"/>
        <v>0</v>
      </c>
      <c r="P1034" s="10">
        <f t="shared" si="67"/>
        <v>0</v>
      </c>
      <c r="Q1034" s="40">
        <v>0</v>
      </c>
      <c r="R1034" s="10">
        <f t="shared" si="68"/>
        <v>0</v>
      </c>
    </row>
    <row r="1035" spans="1:18" x14ac:dyDescent="0.2">
      <c r="A1035" s="32">
        <v>1020</v>
      </c>
      <c r="B1035" s="56">
        <v>203061530</v>
      </c>
      <c r="C1035" s="34" t="s">
        <v>356</v>
      </c>
      <c r="D1035" s="35" t="s">
        <v>357</v>
      </c>
      <c r="E1035" s="35" t="s">
        <v>446</v>
      </c>
      <c r="F1035" s="35" t="s">
        <v>600</v>
      </c>
      <c r="G1035" s="35" t="s">
        <v>822</v>
      </c>
      <c r="H1035" s="35">
        <v>0</v>
      </c>
      <c r="I1035" s="57" t="s">
        <v>1312</v>
      </c>
      <c r="J1035" s="37">
        <v>0</v>
      </c>
      <c r="K1035" s="38">
        <v>0</v>
      </c>
      <c r="L1035" s="37">
        <v>0</v>
      </c>
      <c r="M1035" s="37">
        <v>0</v>
      </c>
      <c r="N1035" s="37">
        <f t="shared" si="65"/>
        <v>0</v>
      </c>
      <c r="O1035" s="39">
        <f t="shared" si="66"/>
        <v>0</v>
      </c>
      <c r="P1035" s="10">
        <f t="shared" si="67"/>
        <v>0</v>
      </c>
      <c r="Q1035" s="40">
        <v>0</v>
      </c>
      <c r="R1035" s="10">
        <f t="shared" si="68"/>
        <v>0</v>
      </c>
    </row>
    <row r="1036" spans="1:18" x14ac:dyDescent="0.2">
      <c r="A1036" s="32">
        <v>1021</v>
      </c>
      <c r="B1036" s="56">
        <v>203061531</v>
      </c>
      <c r="C1036" s="34" t="s">
        <v>356</v>
      </c>
      <c r="D1036" s="35" t="s">
        <v>357</v>
      </c>
      <c r="E1036" s="35" t="s">
        <v>446</v>
      </c>
      <c r="F1036" s="35" t="s">
        <v>600</v>
      </c>
      <c r="G1036" s="35" t="s">
        <v>822</v>
      </c>
      <c r="H1036" s="35">
        <v>0</v>
      </c>
      <c r="I1036" s="57" t="s">
        <v>1313</v>
      </c>
      <c r="J1036" s="37">
        <v>0</v>
      </c>
      <c r="K1036" s="38">
        <v>0</v>
      </c>
      <c r="L1036" s="37">
        <v>40997</v>
      </c>
      <c r="M1036" s="37">
        <v>40997</v>
      </c>
      <c r="N1036" s="37">
        <f t="shared" si="65"/>
        <v>0</v>
      </c>
      <c r="O1036" s="39">
        <f t="shared" si="66"/>
        <v>0</v>
      </c>
      <c r="P1036" s="10">
        <f t="shared" si="67"/>
        <v>0</v>
      </c>
      <c r="Q1036" s="40">
        <v>0</v>
      </c>
      <c r="R1036" s="10">
        <f t="shared" si="68"/>
        <v>0</v>
      </c>
    </row>
    <row r="1037" spans="1:18" x14ac:dyDescent="0.2">
      <c r="A1037" s="32">
        <v>1022</v>
      </c>
      <c r="B1037" s="56">
        <v>203061533</v>
      </c>
      <c r="C1037" s="34" t="s">
        <v>356</v>
      </c>
      <c r="D1037" s="35" t="s">
        <v>357</v>
      </c>
      <c r="E1037" s="35" t="s">
        <v>446</v>
      </c>
      <c r="F1037" s="35" t="s">
        <v>600</v>
      </c>
      <c r="G1037" s="35" t="s">
        <v>822</v>
      </c>
      <c r="H1037" s="35">
        <v>0</v>
      </c>
      <c r="I1037" s="57" t="s">
        <v>1314</v>
      </c>
      <c r="J1037" s="37">
        <v>0</v>
      </c>
      <c r="K1037" s="38">
        <v>0</v>
      </c>
      <c r="L1037" s="37">
        <v>32181</v>
      </c>
      <c r="M1037" s="37">
        <v>32181</v>
      </c>
      <c r="N1037" s="37">
        <f t="shared" si="65"/>
        <v>0</v>
      </c>
      <c r="O1037" s="39">
        <f t="shared" si="66"/>
        <v>0</v>
      </c>
      <c r="P1037" s="10">
        <f t="shared" si="67"/>
        <v>0</v>
      </c>
      <c r="Q1037" s="40">
        <v>0</v>
      </c>
      <c r="R1037" s="10">
        <f t="shared" si="68"/>
        <v>0</v>
      </c>
    </row>
    <row r="1038" spans="1:18" x14ac:dyDescent="0.2">
      <c r="A1038" s="32">
        <v>1023</v>
      </c>
      <c r="B1038" s="56">
        <v>203061534</v>
      </c>
      <c r="C1038" s="34" t="s">
        <v>356</v>
      </c>
      <c r="D1038" s="35" t="s">
        <v>357</v>
      </c>
      <c r="E1038" s="35" t="s">
        <v>446</v>
      </c>
      <c r="F1038" s="35" t="s">
        <v>600</v>
      </c>
      <c r="G1038" s="35" t="s">
        <v>822</v>
      </c>
      <c r="H1038" s="35">
        <v>0</v>
      </c>
      <c r="I1038" s="57" t="s">
        <v>1315</v>
      </c>
      <c r="J1038" s="37">
        <v>0</v>
      </c>
      <c r="K1038" s="38">
        <v>0</v>
      </c>
      <c r="L1038" s="37">
        <v>0</v>
      </c>
      <c r="M1038" s="37">
        <v>0</v>
      </c>
      <c r="N1038" s="37">
        <f t="shared" si="65"/>
        <v>0</v>
      </c>
      <c r="O1038" s="39">
        <f t="shared" si="66"/>
        <v>0</v>
      </c>
      <c r="P1038" s="10">
        <f t="shared" si="67"/>
        <v>0</v>
      </c>
      <c r="Q1038" s="40">
        <v>0</v>
      </c>
      <c r="R1038" s="10">
        <f t="shared" si="68"/>
        <v>0</v>
      </c>
    </row>
    <row r="1039" spans="1:18" x14ac:dyDescent="0.2">
      <c r="A1039" s="32">
        <v>1024</v>
      </c>
      <c r="B1039" s="56">
        <v>203061535</v>
      </c>
      <c r="C1039" s="34" t="s">
        <v>356</v>
      </c>
      <c r="D1039" s="35" t="s">
        <v>357</v>
      </c>
      <c r="E1039" s="35" t="s">
        <v>446</v>
      </c>
      <c r="F1039" s="35" t="s">
        <v>600</v>
      </c>
      <c r="G1039" s="35" t="s">
        <v>822</v>
      </c>
      <c r="H1039" s="35">
        <v>0</v>
      </c>
      <c r="I1039" s="57" t="s">
        <v>1316</v>
      </c>
      <c r="J1039" s="37">
        <v>0</v>
      </c>
      <c r="K1039" s="38">
        <v>0</v>
      </c>
      <c r="L1039" s="37">
        <v>26975</v>
      </c>
      <c r="M1039" s="37">
        <v>26975</v>
      </c>
      <c r="N1039" s="37">
        <f t="shared" si="65"/>
        <v>0</v>
      </c>
      <c r="O1039" s="39">
        <f t="shared" si="66"/>
        <v>0</v>
      </c>
      <c r="P1039" s="10">
        <f t="shared" si="67"/>
        <v>0</v>
      </c>
      <c r="Q1039" s="40">
        <v>0</v>
      </c>
      <c r="R1039" s="10">
        <f t="shared" si="68"/>
        <v>0</v>
      </c>
    </row>
    <row r="1040" spans="1:18" x14ac:dyDescent="0.2">
      <c r="A1040" s="32">
        <v>1025</v>
      </c>
      <c r="B1040" s="56">
        <v>203061536</v>
      </c>
      <c r="C1040" s="34" t="s">
        <v>356</v>
      </c>
      <c r="D1040" s="35" t="s">
        <v>357</v>
      </c>
      <c r="E1040" s="35" t="s">
        <v>446</v>
      </c>
      <c r="F1040" s="35" t="s">
        <v>600</v>
      </c>
      <c r="G1040" s="35" t="s">
        <v>822</v>
      </c>
      <c r="H1040" s="35">
        <v>0</v>
      </c>
      <c r="I1040" s="57" t="s">
        <v>1317</v>
      </c>
      <c r="J1040" s="37">
        <v>0</v>
      </c>
      <c r="K1040" s="38">
        <v>0</v>
      </c>
      <c r="L1040" s="37">
        <v>0</v>
      </c>
      <c r="M1040" s="37">
        <v>0</v>
      </c>
      <c r="N1040" s="37">
        <f t="shared" si="65"/>
        <v>0</v>
      </c>
      <c r="O1040" s="39">
        <f t="shared" si="66"/>
        <v>0</v>
      </c>
      <c r="P1040" s="10">
        <f t="shared" si="67"/>
        <v>0</v>
      </c>
      <c r="Q1040" s="40">
        <v>0</v>
      </c>
      <c r="R1040" s="10">
        <f t="shared" si="68"/>
        <v>0</v>
      </c>
    </row>
    <row r="1041" spans="1:18" x14ac:dyDescent="0.2">
      <c r="A1041" s="32">
        <v>1026</v>
      </c>
      <c r="B1041" s="56">
        <v>203061538</v>
      </c>
      <c r="C1041" s="34" t="s">
        <v>356</v>
      </c>
      <c r="D1041" s="35" t="s">
        <v>357</v>
      </c>
      <c r="E1041" s="35" t="s">
        <v>446</v>
      </c>
      <c r="F1041" s="35" t="s">
        <v>600</v>
      </c>
      <c r="G1041" s="35" t="s">
        <v>822</v>
      </c>
      <c r="H1041" s="35">
        <v>0</v>
      </c>
      <c r="I1041" s="57" t="s">
        <v>1318</v>
      </c>
      <c r="J1041" s="37">
        <v>0</v>
      </c>
      <c r="K1041" s="38">
        <v>0</v>
      </c>
      <c r="L1041" s="37">
        <v>115744.48</v>
      </c>
      <c r="M1041" s="37">
        <v>115744.48</v>
      </c>
      <c r="N1041" s="37">
        <f t="shared" si="65"/>
        <v>0</v>
      </c>
      <c r="O1041" s="39">
        <f t="shared" si="66"/>
        <v>0</v>
      </c>
      <c r="P1041" s="10">
        <f t="shared" si="67"/>
        <v>0</v>
      </c>
      <c r="Q1041" s="40">
        <v>0</v>
      </c>
      <c r="R1041" s="10">
        <f t="shared" si="68"/>
        <v>0</v>
      </c>
    </row>
    <row r="1042" spans="1:18" x14ac:dyDescent="0.2">
      <c r="A1042" s="32">
        <v>1027</v>
      </c>
      <c r="B1042" s="56">
        <v>203061539</v>
      </c>
      <c r="C1042" s="34" t="s">
        <v>356</v>
      </c>
      <c r="D1042" s="35" t="s">
        <v>357</v>
      </c>
      <c r="E1042" s="35" t="s">
        <v>446</v>
      </c>
      <c r="F1042" s="35" t="s">
        <v>600</v>
      </c>
      <c r="G1042" s="35" t="s">
        <v>822</v>
      </c>
      <c r="H1042" s="35">
        <v>0</v>
      </c>
      <c r="I1042" s="57" t="s">
        <v>1319</v>
      </c>
      <c r="J1042" s="37">
        <v>0</v>
      </c>
      <c r="K1042" s="38">
        <v>0</v>
      </c>
      <c r="L1042" s="37">
        <v>34765</v>
      </c>
      <c r="M1042" s="37">
        <v>34765</v>
      </c>
      <c r="N1042" s="37">
        <f t="shared" si="65"/>
        <v>0</v>
      </c>
      <c r="O1042" s="39">
        <f t="shared" si="66"/>
        <v>0</v>
      </c>
      <c r="P1042" s="10">
        <f t="shared" si="67"/>
        <v>0</v>
      </c>
      <c r="Q1042" s="40">
        <v>0</v>
      </c>
      <c r="R1042" s="10">
        <f t="shared" si="68"/>
        <v>0</v>
      </c>
    </row>
    <row r="1043" spans="1:18" x14ac:dyDescent="0.2">
      <c r="A1043" s="32">
        <v>1028</v>
      </c>
      <c r="B1043" s="56">
        <v>203061540</v>
      </c>
      <c r="C1043" s="34" t="s">
        <v>356</v>
      </c>
      <c r="D1043" s="35" t="s">
        <v>357</v>
      </c>
      <c r="E1043" s="35" t="s">
        <v>446</v>
      </c>
      <c r="F1043" s="35" t="s">
        <v>600</v>
      </c>
      <c r="G1043" s="35" t="s">
        <v>822</v>
      </c>
      <c r="H1043" s="35">
        <v>0</v>
      </c>
      <c r="I1043" s="57" t="s">
        <v>1320</v>
      </c>
      <c r="J1043" s="37">
        <v>0</v>
      </c>
      <c r="K1043" s="38">
        <v>0</v>
      </c>
      <c r="L1043" s="37">
        <v>63888</v>
      </c>
      <c r="M1043" s="37">
        <v>63888</v>
      </c>
      <c r="N1043" s="37">
        <f t="shared" si="65"/>
        <v>0</v>
      </c>
      <c r="O1043" s="39">
        <f t="shared" si="66"/>
        <v>0</v>
      </c>
      <c r="P1043" s="10">
        <f t="shared" si="67"/>
        <v>0</v>
      </c>
      <c r="Q1043" s="40">
        <v>0</v>
      </c>
      <c r="R1043" s="10">
        <f t="shared" si="68"/>
        <v>0</v>
      </c>
    </row>
    <row r="1044" spans="1:18" x14ac:dyDescent="0.2">
      <c r="A1044" s="32">
        <v>1029</v>
      </c>
      <c r="B1044" s="56">
        <v>203061541</v>
      </c>
      <c r="C1044" s="34" t="s">
        <v>356</v>
      </c>
      <c r="D1044" s="35" t="s">
        <v>357</v>
      </c>
      <c r="E1044" s="35" t="s">
        <v>446</v>
      </c>
      <c r="F1044" s="35" t="s">
        <v>600</v>
      </c>
      <c r="G1044" s="35" t="s">
        <v>822</v>
      </c>
      <c r="H1044" s="35">
        <v>0</v>
      </c>
      <c r="I1044" s="57" t="s">
        <v>1321</v>
      </c>
      <c r="J1044" s="37">
        <v>0</v>
      </c>
      <c r="K1044" s="38">
        <v>0</v>
      </c>
      <c r="L1044" s="37">
        <v>34472</v>
      </c>
      <c r="M1044" s="37">
        <v>34472</v>
      </c>
      <c r="N1044" s="37">
        <f t="shared" si="65"/>
        <v>0</v>
      </c>
      <c r="O1044" s="39">
        <f t="shared" si="66"/>
        <v>0</v>
      </c>
      <c r="P1044" s="10">
        <f t="shared" si="67"/>
        <v>0</v>
      </c>
      <c r="Q1044" s="40">
        <v>0</v>
      </c>
      <c r="R1044" s="10">
        <f t="shared" si="68"/>
        <v>0</v>
      </c>
    </row>
    <row r="1045" spans="1:18" x14ac:dyDescent="0.2">
      <c r="A1045" s="32">
        <v>1030</v>
      </c>
      <c r="B1045" s="56">
        <v>203061542</v>
      </c>
      <c r="C1045" s="34" t="s">
        <v>356</v>
      </c>
      <c r="D1045" s="35" t="s">
        <v>357</v>
      </c>
      <c r="E1045" s="35" t="s">
        <v>446</v>
      </c>
      <c r="F1045" s="35" t="s">
        <v>600</v>
      </c>
      <c r="G1045" s="35" t="s">
        <v>822</v>
      </c>
      <c r="H1045" s="35">
        <v>0</v>
      </c>
      <c r="I1045" s="57" t="s">
        <v>1322</v>
      </c>
      <c r="J1045" s="37">
        <v>0</v>
      </c>
      <c r="K1045" s="38">
        <v>0</v>
      </c>
      <c r="L1045" s="37">
        <v>33745</v>
      </c>
      <c r="M1045" s="37">
        <v>35110</v>
      </c>
      <c r="N1045" s="37">
        <f t="shared" si="65"/>
        <v>0</v>
      </c>
      <c r="O1045" s="39">
        <f t="shared" si="66"/>
        <v>1365</v>
      </c>
      <c r="P1045" s="10">
        <f t="shared" si="67"/>
        <v>-1365</v>
      </c>
      <c r="Q1045" s="40">
        <v>0</v>
      </c>
      <c r="R1045" s="10">
        <f t="shared" si="68"/>
        <v>-1365</v>
      </c>
    </row>
    <row r="1046" spans="1:18" x14ac:dyDescent="0.2">
      <c r="A1046" s="32">
        <v>1031</v>
      </c>
      <c r="B1046" s="56">
        <v>203061544</v>
      </c>
      <c r="C1046" s="34" t="s">
        <v>356</v>
      </c>
      <c r="D1046" s="35" t="s">
        <v>357</v>
      </c>
      <c r="E1046" s="35" t="s">
        <v>446</v>
      </c>
      <c r="F1046" s="35" t="s">
        <v>600</v>
      </c>
      <c r="G1046" s="35" t="s">
        <v>822</v>
      </c>
      <c r="H1046" s="35">
        <v>0</v>
      </c>
      <c r="I1046" s="57" t="s">
        <v>1323</v>
      </c>
      <c r="J1046" s="37">
        <v>0</v>
      </c>
      <c r="K1046" s="38">
        <v>0</v>
      </c>
      <c r="L1046" s="37">
        <v>32110</v>
      </c>
      <c r="M1046" s="37">
        <v>32110</v>
      </c>
      <c r="N1046" s="37">
        <f t="shared" si="65"/>
        <v>0</v>
      </c>
      <c r="O1046" s="39">
        <f t="shared" si="66"/>
        <v>0</v>
      </c>
      <c r="P1046" s="10">
        <f t="shared" si="67"/>
        <v>0</v>
      </c>
      <c r="Q1046" s="40">
        <v>0</v>
      </c>
      <c r="R1046" s="10">
        <f t="shared" si="68"/>
        <v>0</v>
      </c>
    </row>
    <row r="1047" spans="1:18" x14ac:dyDescent="0.2">
      <c r="A1047" s="32">
        <v>1032</v>
      </c>
      <c r="B1047" s="56">
        <v>203061545</v>
      </c>
      <c r="C1047" s="34" t="s">
        <v>356</v>
      </c>
      <c r="D1047" s="35" t="s">
        <v>357</v>
      </c>
      <c r="E1047" s="35" t="s">
        <v>446</v>
      </c>
      <c r="F1047" s="35" t="s">
        <v>600</v>
      </c>
      <c r="G1047" s="35" t="s">
        <v>822</v>
      </c>
      <c r="H1047" s="35">
        <v>0</v>
      </c>
      <c r="I1047" s="57" t="s">
        <v>1324</v>
      </c>
      <c r="J1047" s="37">
        <v>0</v>
      </c>
      <c r="K1047" s="38">
        <v>0</v>
      </c>
      <c r="L1047" s="37">
        <v>0</v>
      </c>
      <c r="M1047" s="37">
        <v>0</v>
      </c>
      <c r="N1047" s="37">
        <f t="shared" si="65"/>
        <v>0</v>
      </c>
      <c r="O1047" s="39">
        <f t="shared" si="66"/>
        <v>0</v>
      </c>
      <c r="P1047" s="10">
        <f t="shared" si="67"/>
        <v>0</v>
      </c>
      <c r="Q1047" s="40">
        <v>0</v>
      </c>
      <c r="R1047" s="10">
        <f t="shared" si="68"/>
        <v>0</v>
      </c>
    </row>
    <row r="1048" spans="1:18" x14ac:dyDescent="0.2">
      <c r="A1048" s="32">
        <v>1033</v>
      </c>
      <c r="B1048" s="56">
        <v>203061546</v>
      </c>
      <c r="C1048" s="34" t="s">
        <v>356</v>
      </c>
      <c r="D1048" s="35" t="s">
        <v>357</v>
      </c>
      <c r="E1048" s="35" t="s">
        <v>446</v>
      </c>
      <c r="F1048" s="35" t="s">
        <v>600</v>
      </c>
      <c r="G1048" s="35" t="s">
        <v>822</v>
      </c>
      <c r="H1048" s="35">
        <v>0</v>
      </c>
      <c r="I1048" s="57" t="s">
        <v>1325</v>
      </c>
      <c r="J1048" s="37">
        <v>0</v>
      </c>
      <c r="K1048" s="38">
        <v>0</v>
      </c>
      <c r="L1048" s="37">
        <v>71811</v>
      </c>
      <c r="M1048" s="37">
        <v>71811</v>
      </c>
      <c r="N1048" s="37">
        <f t="shared" si="65"/>
        <v>0</v>
      </c>
      <c r="O1048" s="39">
        <f t="shared" si="66"/>
        <v>0</v>
      </c>
      <c r="P1048" s="10">
        <f t="shared" si="67"/>
        <v>0</v>
      </c>
      <c r="Q1048" s="40">
        <v>0</v>
      </c>
      <c r="R1048" s="10">
        <f t="shared" si="68"/>
        <v>0</v>
      </c>
    </row>
    <row r="1049" spans="1:18" x14ac:dyDescent="0.2">
      <c r="A1049" s="32">
        <v>1034</v>
      </c>
      <c r="B1049" s="56">
        <v>203061547</v>
      </c>
      <c r="C1049" s="34" t="s">
        <v>356</v>
      </c>
      <c r="D1049" s="35" t="s">
        <v>357</v>
      </c>
      <c r="E1049" s="35" t="s">
        <v>446</v>
      </c>
      <c r="F1049" s="35" t="s">
        <v>600</v>
      </c>
      <c r="G1049" s="35" t="s">
        <v>822</v>
      </c>
      <c r="H1049" s="35">
        <v>0</v>
      </c>
      <c r="I1049" s="57" t="s">
        <v>1326</v>
      </c>
      <c r="J1049" s="37">
        <v>0</v>
      </c>
      <c r="K1049" s="38">
        <v>0</v>
      </c>
      <c r="L1049" s="37">
        <v>33673</v>
      </c>
      <c r="M1049" s="37">
        <v>38113</v>
      </c>
      <c r="N1049" s="37">
        <f t="shared" si="65"/>
        <v>0</v>
      </c>
      <c r="O1049" s="39">
        <f t="shared" si="66"/>
        <v>4440</v>
      </c>
      <c r="P1049" s="10">
        <f t="shared" si="67"/>
        <v>-4440</v>
      </c>
      <c r="Q1049" s="40">
        <v>0</v>
      </c>
      <c r="R1049" s="10">
        <f t="shared" si="68"/>
        <v>-4440</v>
      </c>
    </row>
    <row r="1050" spans="1:18" x14ac:dyDescent="0.2">
      <c r="A1050" s="32">
        <v>1035</v>
      </c>
      <c r="B1050" s="56">
        <v>203061548</v>
      </c>
      <c r="C1050" s="34" t="s">
        <v>356</v>
      </c>
      <c r="D1050" s="35" t="s">
        <v>357</v>
      </c>
      <c r="E1050" s="35" t="s">
        <v>446</v>
      </c>
      <c r="F1050" s="35" t="s">
        <v>600</v>
      </c>
      <c r="G1050" s="35" t="s">
        <v>822</v>
      </c>
      <c r="H1050" s="35">
        <v>0</v>
      </c>
      <c r="I1050" s="57" t="s">
        <v>1327</v>
      </c>
      <c r="J1050" s="37">
        <v>0</v>
      </c>
      <c r="K1050" s="38">
        <v>0</v>
      </c>
      <c r="L1050" s="37">
        <v>0</v>
      </c>
      <c r="M1050" s="37">
        <v>0</v>
      </c>
      <c r="N1050" s="37">
        <f t="shared" si="65"/>
        <v>0</v>
      </c>
      <c r="O1050" s="39">
        <f t="shared" si="66"/>
        <v>0</v>
      </c>
      <c r="P1050" s="10">
        <f t="shared" si="67"/>
        <v>0</v>
      </c>
      <c r="Q1050" s="40">
        <v>0</v>
      </c>
      <c r="R1050" s="10">
        <f t="shared" si="68"/>
        <v>0</v>
      </c>
    </row>
    <row r="1051" spans="1:18" x14ac:dyDescent="0.2">
      <c r="A1051" s="32">
        <v>1036</v>
      </c>
      <c r="B1051" s="56">
        <v>203061551</v>
      </c>
      <c r="C1051" s="34" t="s">
        <v>356</v>
      </c>
      <c r="D1051" s="35" t="s">
        <v>357</v>
      </c>
      <c r="E1051" s="35" t="s">
        <v>446</v>
      </c>
      <c r="F1051" s="35" t="s">
        <v>600</v>
      </c>
      <c r="G1051" s="35" t="s">
        <v>822</v>
      </c>
      <c r="H1051" s="35">
        <v>0</v>
      </c>
      <c r="I1051" s="57" t="s">
        <v>1328</v>
      </c>
      <c r="J1051" s="37">
        <v>0</v>
      </c>
      <c r="K1051" s="38">
        <v>0</v>
      </c>
      <c r="L1051" s="37">
        <v>49786</v>
      </c>
      <c r="M1051" s="37">
        <v>49786</v>
      </c>
      <c r="N1051" s="37">
        <f t="shared" si="65"/>
        <v>0</v>
      </c>
      <c r="O1051" s="39">
        <f t="shared" si="66"/>
        <v>0</v>
      </c>
      <c r="P1051" s="10">
        <f t="shared" si="67"/>
        <v>0</v>
      </c>
      <c r="Q1051" s="40">
        <v>0</v>
      </c>
      <c r="R1051" s="10">
        <f t="shared" si="68"/>
        <v>0</v>
      </c>
    </row>
    <row r="1052" spans="1:18" x14ac:dyDescent="0.2">
      <c r="A1052" s="32">
        <v>1037</v>
      </c>
      <c r="B1052" s="56">
        <v>203061552</v>
      </c>
      <c r="C1052" s="34" t="s">
        <v>356</v>
      </c>
      <c r="D1052" s="35" t="s">
        <v>357</v>
      </c>
      <c r="E1052" s="35" t="s">
        <v>446</v>
      </c>
      <c r="F1052" s="35" t="s">
        <v>600</v>
      </c>
      <c r="G1052" s="35" t="s">
        <v>822</v>
      </c>
      <c r="H1052" s="35">
        <v>0</v>
      </c>
      <c r="I1052" s="57" t="s">
        <v>1329</v>
      </c>
      <c r="J1052" s="37">
        <v>0</v>
      </c>
      <c r="K1052" s="38">
        <v>0</v>
      </c>
      <c r="L1052" s="37">
        <v>0</v>
      </c>
      <c r="M1052" s="37">
        <v>0</v>
      </c>
      <c r="N1052" s="37">
        <f t="shared" si="65"/>
        <v>0</v>
      </c>
      <c r="O1052" s="39">
        <f t="shared" si="66"/>
        <v>0</v>
      </c>
      <c r="P1052" s="10">
        <f t="shared" si="67"/>
        <v>0</v>
      </c>
      <c r="Q1052" s="40">
        <v>0</v>
      </c>
      <c r="R1052" s="10">
        <f t="shared" si="68"/>
        <v>0</v>
      </c>
    </row>
    <row r="1053" spans="1:18" x14ac:dyDescent="0.2">
      <c r="A1053" s="32">
        <v>1038</v>
      </c>
      <c r="B1053" s="56">
        <v>203061555</v>
      </c>
      <c r="C1053" s="34" t="s">
        <v>356</v>
      </c>
      <c r="D1053" s="35" t="s">
        <v>357</v>
      </c>
      <c r="E1053" s="35" t="s">
        <v>446</v>
      </c>
      <c r="F1053" s="35" t="s">
        <v>600</v>
      </c>
      <c r="G1053" s="35" t="s">
        <v>822</v>
      </c>
      <c r="H1053" s="35">
        <v>0</v>
      </c>
      <c r="I1053" s="57" t="s">
        <v>1330</v>
      </c>
      <c r="J1053" s="37">
        <v>0</v>
      </c>
      <c r="K1053" s="38">
        <v>0</v>
      </c>
      <c r="L1053" s="37">
        <v>0</v>
      </c>
      <c r="M1053" s="37">
        <v>0</v>
      </c>
      <c r="N1053" s="37">
        <f t="shared" si="65"/>
        <v>0</v>
      </c>
      <c r="O1053" s="39">
        <f t="shared" si="66"/>
        <v>0</v>
      </c>
      <c r="P1053" s="10">
        <f t="shared" si="67"/>
        <v>0</v>
      </c>
      <c r="Q1053" s="40">
        <v>0</v>
      </c>
      <c r="R1053" s="10">
        <f t="shared" si="68"/>
        <v>0</v>
      </c>
    </row>
    <row r="1054" spans="1:18" x14ac:dyDescent="0.2">
      <c r="A1054" s="32">
        <v>1039</v>
      </c>
      <c r="B1054" s="56">
        <v>203061556</v>
      </c>
      <c r="C1054" s="34" t="s">
        <v>356</v>
      </c>
      <c r="D1054" s="35" t="s">
        <v>357</v>
      </c>
      <c r="E1054" s="35" t="s">
        <v>446</v>
      </c>
      <c r="F1054" s="35" t="s">
        <v>600</v>
      </c>
      <c r="G1054" s="35" t="s">
        <v>822</v>
      </c>
      <c r="H1054" s="35">
        <v>0</v>
      </c>
      <c r="I1054" s="57" t="s">
        <v>1331</v>
      </c>
      <c r="J1054" s="37">
        <v>0</v>
      </c>
      <c r="K1054" s="38">
        <v>0</v>
      </c>
      <c r="L1054" s="37">
        <v>0</v>
      </c>
      <c r="M1054" s="37">
        <v>0</v>
      </c>
      <c r="N1054" s="37">
        <f t="shared" si="65"/>
        <v>0</v>
      </c>
      <c r="O1054" s="39">
        <f t="shared" si="66"/>
        <v>0</v>
      </c>
      <c r="P1054" s="10">
        <f t="shared" si="67"/>
        <v>0</v>
      </c>
      <c r="Q1054" s="40">
        <v>0</v>
      </c>
      <c r="R1054" s="10">
        <f t="shared" si="68"/>
        <v>0</v>
      </c>
    </row>
    <row r="1055" spans="1:18" x14ac:dyDescent="0.2">
      <c r="A1055" s="32">
        <v>1040</v>
      </c>
      <c r="B1055" s="56">
        <v>203061558</v>
      </c>
      <c r="C1055" s="34" t="s">
        <v>356</v>
      </c>
      <c r="D1055" s="35" t="s">
        <v>357</v>
      </c>
      <c r="E1055" s="35" t="s">
        <v>446</v>
      </c>
      <c r="F1055" s="35" t="s">
        <v>600</v>
      </c>
      <c r="G1055" s="35" t="s">
        <v>822</v>
      </c>
      <c r="H1055" s="35">
        <v>0</v>
      </c>
      <c r="I1055" s="57" t="s">
        <v>1332</v>
      </c>
      <c r="J1055" s="37">
        <v>0</v>
      </c>
      <c r="K1055" s="38">
        <v>0</v>
      </c>
      <c r="L1055" s="37">
        <v>51549</v>
      </c>
      <c r="M1055" s="37">
        <v>51549</v>
      </c>
      <c r="N1055" s="37">
        <f t="shared" si="65"/>
        <v>0</v>
      </c>
      <c r="O1055" s="39">
        <f t="shared" si="66"/>
        <v>0</v>
      </c>
      <c r="P1055" s="10">
        <f t="shared" si="67"/>
        <v>0</v>
      </c>
      <c r="Q1055" s="40">
        <v>0</v>
      </c>
      <c r="R1055" s="10">
        <f t="shared" si="68"/>
        <v>0</v>
      </c>
    </row>
    <row r="1056" spans="1:18" x14ac:dyDescent="0.2">
      <c r="A1056" s="32">
        <v>1041</v>
      </c>
      <c r="B1056" s="56">
        <v>203061561</v>
      </c>
      <c r="C1056" s="34" t="s">
        <v>356</v>
      </c>
      <c r="D1056" s="35" t="s">
        <v>357</v>
      </c>
      <c r="E1056" s="35" t="s">
        <v>446</v>
      </c>
      <c r="F1056" s="35" t="s">
        <v>600</v>
      </c>
      <c r="G1056" s="35" t="s">
        <v>822</v>
      </c>
      <c r="H1056" s="35">
        <v>0</v>
      </c>
      <c r="I1056" s="57" t="s">
        <v>1333</v>
      </c>
      <c r="J1056" s="37">
        <v>0</v>
      </c>
      <c r="K1056" s="38">
        <v>0</v>
      </c>
      <c r="L1056" s="37">
        <v>27383</v>
      </c>
      <c r="M1056" s="37">
        <v>27383</v>
      </c>
      <c r="N1056" s="37">
        <f t="shared" si="65"/>
        <v>0</v>
      </c>
      <c r="O1056" s="39">
        <f t="shared" si="66"/>
        <v>0</v>
      </c>
      <c r="P1056" s="10">
        <f t="shared" si="67"/>
        <v>0</v>
      </c>
      <c r="Q1056" s="40">
        <v>0</v>
      </c>
      <c r="R1056" s="10">
        <f t="shared" si="68"/>
        <v>0</v>
      </c>
    </row>
    <row r="1057" spans="1:18" x14ac:dyDescent="0.2">
      <c r="A1057" s="32">
        <v>1042</v>
      </c>
      <c r="B1057" s="56">
        <v>203061562</v>
      </c>
      <c r="C1057" s="34" t="s">
        <v>356</v>
      </c>
      <c r="D1057" s="35" t="s">
        <v>357</v>
      </c>
      <c r="E1057" s="35" t="s">
        <v>446</v>
      </c>
      <c r="F1057" s="35" t="s">
        <v>600</v>
      </c>
      <c r="G1057" s="35" t="s">
        <v>822</v>
      </c>
      <c r="H1057" s="35">
        <v>0</v>
      </c>
      <c r="I1057" s="57" t="s">
        <v>1334</v>
      </c>
      <c r="J1057" s="37">
        <v>0</v>
      </c>
      <c r="K1057" s="38">
        <v>0</v>
      </c>
      <c r="L1057" s="37">
        <v>0</v>
      </c>
      <c r="M1057" s="37">
        <v>0</v>
      </c>
      <c r="N1057" s="37">
        <f t="shared" si="65"/>
        <v>0</v>
      </c>
      <c r="O1057" s="39">
        <f t="shared" si="66"/>
        <v>0</v>
      </c>
      <c r="P1057" s="10">
        <f t="shared" si="67"/>
        <v>0</v>
      </c>
      <c r="Q1057" s="40">
        <v>0</v>
      </c>
      <c r="R1057" s="10">
        <f t="shared" si="68"/>
        <v>0</v>
      </c>
    </row>
    <row r="1058" spans="1:18" x14ac:dyDescent="0.2">
      <c r="A1058" s="32">
        <v>1043</v>
      </c>
      <c r="B1058" s="56">
        <v>203061563</v>
      </c>
      <c r="C1058" s="34" t="s">
        <v>356</v>
      </c>
      <c r="D1058" s="35" t="s">
        <v>357</v>
      </c>
      <c r="E1058" s="35" t="s">
        <v>446</v>
      </c>
      <c r="F1058" s="35" t="s">
        <v>600</v>
      </c>
      <c r="G1058" s="35" t="s">
        <v>822</v>
      </c>
      <c r="H1058" s="35">
        <v>0</v>
      </c>
      <c r="I1058" s="57" t="s">
        <v>1335</v>
      </c>
      <c r="J1058" s="37">
        <v>0</v>
      </c>
      <c r="K1058" s="38">
        <v>0</v>
      </c>
      <c r="L1058" s="37">
        <v>27091</v>
      </c>
      <c r="M1058" s="37">
        <v>27091</v>
      </c>
      <c r="N1058" s="37">
        <f t="shared" si="65"/>
        <v>0</v>
      </c>
      <c r="O1058" s="39">
        <f t="shared" si="66"/>
        <v>0</v>
      </c>
      <c r="P1058" s="10">
        <f t="shared" si="67"/>
        <v>0</v>
      </c>
      <c r="Q1058" s="40">
        <v>0</v>
      </c>
      <c r="R1058" s="10">
        <f t="shared" si="68"/>
        <v>0</v>
      </c>
    </row>
    <row r="1059" spans="1:18" x14ac:dyDescent="0.2">
      <c r="A1059" s="32">
        <v>1044</v>
      </c>
      <c r="B1059" s="56">
        <v>203061564</v>
      </c>
      <c r="C1059" s="34" t="s">
        <v>356</v>
      </c>
      <c r="D1059" s="35" t="s">
        <v>357</v>
      </c>
      <c r="E1059" s="35" t="s">
        <v>446</v>
      </c>
      <c r="F1059" s="35" t="s">
        <v>600</v>
      </c>
      <c r="G1059" s="35" t="s">
        <v>822</v>
      </c>
      <c r="H1059" s="35">
        <v>0</v>
      </c>
      <c r="I1059" s="57" t="s">
        <v>1336</v>
      </c>
      <c r="J1059" s="37">
        <v>0</v>
      </c>
      <c r="K1059" s="38">
        <v>0</v>
      </c>
      <c r="L1059" s="37">
        <v>34974</v>
      </c>
      <c r="M1059" s="37">
        <v>34974</v>
      </c>
      <c r="N1059" s="37">
        <f t="shared" si="65"/>
        <v>0</v>
      </c>
      <c r="O1059" s="39">
        <f t="shared" si="66"/>
        <v>0</v>
      </c>
      <c r="P1059" s="10">
        <f t="shared" si="67"/>
        <v>0</v>
      </c>
      <c r="Q1059" s="40">
        <v>0</v>
      </c>
      <c r="R1059" s="10">
        <f t="shared" si="68"/>
        <v>0</v>
      </c>
    </row>
    <row r="1060" spans="1:18" x14ac:dyDescent="0.2">
      <c r="A1060" s="32">
        <v>1045</v>
      </c>
      <c r="B1060" s="56">
        <v>203061566</v>
      </c>
      <c r="C1060" s="34" t="s">
        <v>356</v>
      </c>
      <c r="D1060" s="35" t="s">
        <v>357</v>
      </c>
      <c r="E1060" s="35" t="s">
        <v>446</v>
      </c>
      <c r="F1060" s="35" t="s">
        <v>600</v>
      </c>
      <c r="G1060" s="35" t="s">
        <v>822</v>
      </c>
      <c r="H1060" s="35">
        <v>0</v>
      </c>
      <c r="I1060" s="57" t="s">
        <v>1337</v>
      </c>
      <c r="J1060" s="37">
        <v>0</v>
      </c>
      <c r="K1060" s="38">
        <v>0</v>
      </c>
      <c r="L1060" s="37">
        <v>0</v>
      </c>
      <c r="M1060" s="37">
        <v>0</v>
      </c>
      <c r="N1060" s="37">
        <f t="shared" si="65"/>
        <v>0</v>
      </c>
      <c r="O1060" s="39">
        <f t="shared" si="66"/>
        <v>0</v>
      </c>
      <c r="P1060" s="10">
        <f t="shared" si="67"/>
        <v>0</v>
      </c>
      <c r="Q1060" s="40">
        <v>0</v>
      </c>
      <c r="R1060" s="10">
        <f t="shared" si="68"/>
        <v>0</v>
      </c>
    </row>
    <row r="1061" spans="1:18" x14ac:dyDescent="0.2">
      <c r="A1061" s="32">
        <v>1046</v>
      </c>
      <c r="B1061" s="56">
        <v>203061567</v>
      </c>
      <c r="C1061" s="34" t="s">
        <v>356</v>
      </c>
      <c r="D1061" s="35" t="s">
        <v>357</v>
      </c>
      <c r="E1061" s="35" t="s">
        <v>446</v>
      </c>
      <c r="F1061" s="35" t="s">
        <v>600</v>
      </c>
      <c r="G1061" s="35" t="s">
        <v>822</v>
      </c>
      <c r="H1061" s="35">
        <v>0</v>
      </c>
      <c r="I1061" s="57" t="s">
        <v>1338</v>
      </c>
      <c r="J1061" s="37">
        <v>0</v>
      </c>
      <c r="K1061" s="38">
        <v>0</v>
      </c>
      <c r="L1061" s="37">
        <v>3895</v>
      </c>
      <c r="M1061" s="37">
        <v>3895</v>
      </c>
      <c r="N1061" s="37">
        <f t="shared" si="65"/>
        <v>0</v>
      </c>
      <c r="O1061" s="39">
        <f t="shared" si="66"/>
        <v>0</v>
      </c>
      <c r="P1061" s="10">
        <f t="shared" si="67"/>
        <v>0</v>
      </c>
      <c r="Q1061" s="40">
        <v>0</v>
      </c>
      <c r="R1061" s="10">
        <f t="shared" si="68"/>
        <v>0</v>
      </c>
    </row>
    <row r="1062" spans="1:18" x14ac:dyDescent="0.2">
      <c r="A1062" s="32">
        <v>1047</v>
      </c>
      <c r="B1062" s="56">
        <v>203061568</v>
      </c>
      <c r="C1062" s="34" t="s">
        <v>356</v>
      </c>
      <c r="D1062" s="35" t="s">
        <v>357</v>
      </c>
      <c r="E1062" s="35" t="s">
        <v>446</v>
      </c>
      <c r="F1062" s="35" t="s">
        <v>600</v>
      </c>
      <c r="G1062" s="35" t="s">
        <v>822</v>
      </c>
      <c r="H1062" s="35">
        <v>0</v>
      </c>
      <c r="I1062" s="57" t="s">
        <v>1339</v>
      </c>
      <c r="J1062" s="37">
        <v>0</v>
      </c>
      <c r="K1062" s="38">
        <v>0</v>
      </c>
      <c r="L1062" s="37">
        <v>28531</v>
      </c>
      <c r="M1062" s="37">
        <v>28531</v>
      </c>
      <c r="N1062" s="37">
        <f t="shared" si="65"/>
        <v>0</v>
      </c>
      <c r="O1062" s="39">
        <f t="shared" si="66"/>
        <v>0</v>
      </c>
      <c r="P1062" s="10">
        <f t="shared" si="67"/>
        <v>0</v>
      </c>
      <c r="Q1062" s="40">
        <v>0</v>
      </c>
      <c r="R1062" s="10">
        <f t="shared" si="68"/>
        <v>0</v>
      </c>
    </row>
    <row r="1063" spans="1:18" x14ac:dyDescent="0.2">
      <c r="A1063" s="32">
        <v>1048</v>
      </c>
      <c r="B1063" s="56">
        <v>203061569</v>
      </c>
      <c r="C1063" s="34" t="s">
        <v>356</v>
      </c>
      <c r="D1063" s="35" t="s">
        <v>357</v>
      </c>
      <c r="E1063" s="35" t="s">
        <v>446</v>
      </c>
      <c r="F1063" s="35" t="s">
        <v>600</v>
      </c>
      <c r="G1063" s="35" t="s">
        <v>822</v>
      </c>
      <c r="H1063" s="35">
        <v>0</v>
      </c>
      <c r="I1063" s="57" t="s">
        <v>1340</v>
      </c>
      <c r="J1063" s="37">
        <v>0</v>
      </c>
      <c r="K1063" s="38">
        <v>0</v>
      </c>
      <c r="L1063" s="37">
        <v>25559</v>
      </c>
      <c r="M1063" s="37">
        <v>25559</v>
      </c>
      <c r="N1063" s="37">
        <f t="shared" si="65"/>
        <v>0</v>
      </c>
      <c r="O1063" s="39">
        <f t="shared" si="66"/>
        <v>0</v>
      </c>
      <c r="P1063" s="10">
        <f t="shared" si="67"/>
        <v>0</v>
      </c>
      <c r="Q1063" s="40">
        <v>0</v>
      </c>
      <c r="R1063" s="10">
        <f t="shared" si="68"/>
        <v>0</v>
      </c>
    </row>
    <row r="1064" spans="1:18" x14ac:dyDescent="0.2">
      <c r="A1064" s="32">
        <v>1049</v>
      </c>
      <c r="B1064" s="56">
        <v>203061570</v>
      </c>
      <c r="C1064" s="34" t="s">
        <v>356</v>
      </c>
      <c r="D1064" s="35" t="s">
        <v>357</v>
      </c>
      <c r="E1064" s="35" t="s">
        <v>446</v>
      </c>
      <c r="F1064" s="35" t="s">
        <v>600</v>
      </c>
      <c r="G1064" s="35" t="s">
        <v>822</v>
      </c>
      <c r="H1064" s="35">
        <v>0</v>
      </c>
      <c r="I1064" s="57" t="s">
        <v>1341</v>
      </c>
      <c r="J1064" s="37">
        <v>0</v>
      </c>
      <c r="K1064" s="38">
        <v>0</v>
      </c>
      <c r="L1064" s="37">
        <v>0</v>
      </c>
      <c r="M1064" s="37">
        <v>0</v>
      </c>
      <c r="N1064" s="37">
        <f t="shared" si="65"/>
        <v>0</v>
      </c>
      <c r="O1064" s="39">
        <f t="shared" si="66"/>
        <v>0</v>
      </c>
      <c r="P1064" s="10">
        <f t="shared" si="67"/>
        <v>0</v>
      </c>
      <c r="Q1064" s="40">
        <v>0</v>
      </c>
      <c r="R1064" s="10">
        <f t="shared" si="68"/>
        <v>0</v>
      </c>
    </row>
    <row r="1065" spans="1:18" x14ac:dyDescent="0.2">
      <c r="A1065" s="32">
        <v>1050</v>
      </c>
      <c r="B1065" s="56">
        <v>203061571</v>
      </c>
      <c r="C1065" s="34" t="s">
        <v>356</v>
      </c>
      <c r="D1065" s="35" t="s">
        <v>357</v>
      </c>
      <c r="E1065" s="35" t="s">
        <v>446</v>
      </c>
      <c r="F1065" s="35" t="s">
        <v>600</v>
      </c>
      <c r="G1065" s="35" t="s">
        <v>822</v>
      </c>
      <c r="H1065" s="35">
        <v>0</v>
      </c>
      <c r="I1065" s="57" t="s">
        <v>1342</v>
      </c>
      <c r="J1065" s="37">
        <v>0</v>
      </c>
      <c r="K1065" s="38">
        <v>0</v>
      </c>
      <c r="L1065" s="37">
        <v>0</v>
      </c>
      <c r="M1065" s="37">
        <v>0</v>
      </c>
      <c r="N1065" s="37">
        <f t="shared" si="65"/>
        <v>0</v>
      </c>
      <c r="O1065" s="39">
        <f t="shared" si="66"/>
        <v>0</v>
      </c>
      <c r="P1065" s="10">
        <f t="shared" si="67"/>
        <v>0</v>
      </c>
      <c r="Q1065" s="40">
        <v>0</v>
      </c>
      <c r="R1065" s="10">
        <f t="shared" si="68"/>
        <v>0</v>
      </c>
    </row>
    <row r="1066" spans="1:18" x14ac:dyDescent="0.2">
      <c r="A1066" s="32">
        <v>1051</v>
      </c>
      <c r="B1066" s="56">
        <v>203061574</v>
      </c>
      <c r="C1066" s="34" t="s">
        <v>356</v>
      </c>
      <c r="D1066" s="35" t="s">
        <v>357</v>
      </c>
      <c r="E1066" s="35" t="s">
        <v>446</v>
      </c>
      <c r="F1066" s="35" t="s">
        <v>600</v>
      </c>
      <c r="G1066" s="35" t="s">
        <v>822</v>
      </c>
      <c r="H1066" s="35">
        <v>0</v>
      </c>
      <c r="I1066" s="57" t="s">
        <v>1343</v>
      </c>
      <c r="J1066" s="37">
        <v>0</v>
      </c>
      <c r="K1066" s="38">
        <v>0</v>
      </c>
      <c r="L1066" s="37">
        <v>0</v>
      </c>
      <c r="M1066" s="37">
        <v>0</v>
      </c>
      <c r="N1066" s="37">
        <f t="shared" si="65"/>
        <v>0</v>
      </c>
      <c r="O1066" s="39">
        <f t="shared" si="66"/>
        <v>0</v>
      </c>
      <c r="P1066" s="10">
        <f t="shared" si="67"/>
        <v>0</v>
      </c>
      <c r="Q1066" s="40">
        <v>0</v>
      </c>
      <c r="R1066" s="10">
        <f t="shared" si="68"/>
        <v>0</v>
      </c>
    </row>
    <row r="1067" spans="1:18" x14ac:dyDescent="0.2">
      <c r="A1067" s="32">
        <v>1052</v>
      </c>
      <c r="B1067" s="56">
        <v>203061575</v>
      </c>
      <c r="C1067" s="34" t="s">
        <v>356</v>
      </c>
      <c r="D1067" s="35" t="s">
        <v>357</v>
      </c>
      <c r="E1067" s="35" t="s">
        <v>446</v>
      </c>
      <c r="F1067" s="35" t="s">
        <v>600</v>
      </c>
      <c r="G1067" s="35" t="s">
        <v>822</v>
      </c>
      <c r="H1067" s="35">
        <v>0</v>
      </c>
      <c r="I1067" s="57" t="s">
        <v>1344</v>
      </c>
      <c r="J1067" s="37">
        <v>0</v>
      </c>
      <c r="K1067" s="38">
        <v>0</v>
      </c>
      <c r="L1067" s="37">
        <v>121568</v>
      </c>
      <c r="M1067" s="37">
        <v>121568</v>
      </c>
      <c r="N1067" s="37">
        <f t="shared" si="65"/>
        <v>0</v>
      </c>
      <c r="O1067" s="39">
        <f t="shared" si="66"/>
        <v>0</v>
      </c>
      <c r="P1067" s="10">
        <f t="shared" si="67"/>
        <v>0</v>
      </c>
      <c r="Q1067" s="40">
        <v>0</v>
      </c>
      <c r="R1067" s="10">
        <f t="shared" si="68"/>
        <v>0</v>
      </c>
    </row>
    <row r="1068" spans="1:18" x14ac:dyDescent="0.2">
      <c r="A1068" s="32">
        <v>1053</v>
      </c>
      <c r="B1068" s="56">
        <v>203061576</v>
      </c>
      <c r="C1068" s="34" t="s">
        <v>356</v>
      </c>
      <c r="D1068" s="35" t="s">
        <v>357</v>
      </c>
      <c r="E1068" s="35" t="s">
        <v>446</v>
      </c>
      <c r="F1068" s="35" t="s">
        <v>600</v>
      </c>
      <c r="G1068" s="35" t="s">
        <v>822</v>
      </c>
      <c r="H1068" s="35">
        <v>0</v>
      </c>
      <c r="I1068" s="57" t="s">
        <v>1345</v>
      </c>
      <c r="J1068" s="37">
        <v>0</v>
      </c>
      <c r="K1068" s="38">
        <v>0</v>
      </c>
      <c r="L1068" s="37">
        <v>67857</v>
      </c>
      <c r="M1068" s="37">
        <v>65857</v>
      </c>
      <c r="N1068" s="37">
        <f t="shared" si="65"/>
        <v>2000</v>
      </c>
      <c r="O1068" s="39">
        <f t="shared" si="66"/>
        <v>0</v>
      </c>
      <c r="P1068" s="10">
        <f t="shared" si="67"/>
        <v>2000</v>
      </c>
      <c r="Q1068" s="40">
        <v>0</v>
      </c>
      <c r="R1068" s="10">
        <f t="shared" si="68"/>
        <v>2000</v>
      </c>
    </row>
    <row r="1069" spans="1:18" x14ac:dyDescent="0.2">
      <c r="A1069" s="32">
        <v>1054</v>
      </c>
      <c r="B1069" s="56">
        <v>203061577</v>
      </c>
      <c r="C1069" s="34" t="s">
        <v>356</v>
      </c>
      <c r="D1069" s="35" t="s">
        <v>357</v>
      </c>
      <c r="E1069" s="35" t="s">
        <v>446</v>
      </c>
      <c r="F1069" s="35" t="s">
        <v>600</v>
      </c>
      <c r="G1069" s="35" t="s">
        <v>822</v>
      </c>
      <c r="H1069" s="35">
        <v>0</v>
      </c>
      <c r="I1069" s="57" t="s">
        <v>1346</v>
      </c>
      <c r="J1069" s="37">
        <v>0</v>
      </c>
      <c r="K1069" s="38">
        <v>0</v>
      </c>
      <c r="L1069" s="37">
        <v>0</v>
      </c>
      <c r="M1069" s="37">
        <v>0</v>
      </c>
      <c r="N1069" s="37">
        <f t="shared" si="65"/>
        <v>0</v>
      </c>
      <c r="O1069" s="39">
        <f t="shared" si="66"/>
        <v>0</v>
      </c>
      <c r="P1069" s="10">
        <f t="shared" si="67"/>
        <v>0</v>
      </c>
      <c r="Q1069" s="40">
        <v>0</v>
      </c>
      <c r="R1069" s="10">
        <f t="shared" si="68"/>
        <v>0</v>
      </c>
    </row>
    <row r="1070" spans="1:18" x14ac:dyDescent="0.2">
      <c r="A1070" s="32">
        <v>1055</v>
      </c>
      <c r="B1070" s="56">
        <v>203061578</v>
      </c>
      <c r="C1070" s="34" t="s">
        <v>356</v>
      </c>
      <c r="D1070" s="35" t="s">
        <v>357</v>
      </c>
      <c r="E1070" s="35" t="s">
        <v>446</v>
      </c>
      <c r="F1070" s="35" t="s">
        <v>600</v>
      </c>
      <c r="G1070" s="35" t="s">
        <v>822</v>
      </c>
      <c r="H1070" s="35">
        <v>0</v>
      </c>
      <c r="I1070" s="57" t="s">
        <v>1347</v>
      </c>
      <c r="J1070" s="37">
        <v>0</v>
      </c>
      <c r="K1070" s="38">
        <v>0</v>
      </c>
      <c r="L1070" s="37">
        <v>0</v>
      </c>
      <c r="M1070" s="37">
        <v>0</v>
      </c>
      <c r="N1070" s="37">
        <f t="shared" si="65"/>
        <v>0</v>
      </c>
      <c r="O1070" s="39">
        <f t="shared" si="66"/>
        <v>0</v>
      </c>
      <c r="P1070" s="10">
        <f t="shared" si="67"/>
        <v>0</v>
      </c>
      <c r="Q1070" s="40">
        <v>0</v>
      </c>
      <c r="R1070" s="10">
        <f t="shared" si="68"/>
        <v>0</v>
      </c>
    </row>
    <row r="1071" spans="1:18" x14ac:dyDescent="0.2">
      <c r="A1071" s="32">
        <v>1056</v>
      </c>
      <c r="B1071" s="56">
        <v>203061579</v>
      </c>
      <c r="C1071" s="34" t="s">
        <v>356</v>
      </c>
      <c r="D1071" s="35" t="s">
        <v>357</v>
      </c>
      <c r="E1071" s="35" t="s">
        <v>446</v>
      </c>
      <c r="F1071" s="35" t="s">
        <v>600</v>
      </c>
      <c r="G1071" s="35" t="s">
        <v>822</v>
      </c>
      <c r="H1071" s="35">
        <v>0</v>
      </c>
      <c r="I1071" s="57" t="s">
        <v>1348</v>
      </c>
      <c r="J1071" s="37">
        <v>0</v>
      </c>
      <c r="K1071" s="38">
        <v>0</v>
      </c>
      <c r="L1071" s="37">
        <v>68125.740000000005</v>
      </c>
      <c r="M1071" s="37">
        <v>68125.740000000005</v>
      </c>
      <c r="N1071" s="37">
        <f t="shared" si="65"/>
        <v>0</v>
      </c>
      <c r="O1071" s="39">
        <f t="shared" si="66"/>
        <v>0</v>
      </c>
      <c r="P1071" s="10">
        <f t="shared" si="67"/>
        <v>0</v>
      </c>
      <c r="Q1071" s="40">
        <v>0</v>
      </c>
      <c r="R1071" s="10">
        <f t="shared" si="68"/>
        <v>0</v>
      </c>
    </row>
    <row r="1072" spans="1:18" x14ac:dyDescent="0.2">
      <c r="A1072" s="32">
        <v>1057</v>
      </c>
      <c r="B1072" s="56">
        <v>203061580</v>
      </c>
      <c r="C1072" s="34" t="s">
        <v>356</v>
      </c>
      <c r="D1072" s="35" t="s">
        <v>357</v>
      </c>
      <c r="E1072" s="35" t="s">
        <v>446</v>
      </c>
      <c r="F1072" s="35" t="s">
        <v>600</v>
      </c>
      <c r="G1072" s="35" t="s">
        <v>822</v>
      </c>
      <c r="H1072" s="35">
        <v>0</v>
      </c>
      <c r="I1072" s="57" t="s">
        <v>1349</v>
      </c>
      <c r="J1072" s="37">
        <v>0</v>
      </c>
      <c r="K1072" s="38">
        <v>0</v>
      </c>
      <c r="L1072" s="37">
        <v>54975</v>
      </c>
      <c r="M1072" s="37">
        <v>54975</v>
      </c>
      <c r="N1072" s="37">
        <f t="shared" si="65"/>
        <v>0</v>
      </c>
      <c r="O1072" s="39">
        <f t="shared" si="66"/>
        <v>0</v>
      </c>
      <c r="P1072" s="10">
        <f t="shared" si="67"/>
        <v>0</v>
      </c>
      <c r="Q1072" s="40">
        <v>0</v>
      </c>
      <c r="R1072" s="10">
        <f t="shared" si="68"/>
        <v>0</v>
      </c>
    </row>
    <row r="1073" spans="1:18" x14ac:dyDescent="0.2">
      <c r="A1073" s="32">
        <v>1058</v>
      </c>
      <c r="B1073" s="56">
        <v>203061583</v>
      </c>
      <c r="C1073" s="34" t="s">
        <v>356</v>
      </c>
      <c r="D1073" s="35" t="s">
        <v>357</v>
      </c>
      <c r="E1073" s="35" t="s">
        <v>446</v>
      </c>
      <c r="F1073" s="35" t="s">
        <v>600</v>
      </c>
      <c r="G1073" s="35" t="s">
        <v>822</v>
      </c>
      <c r="H1073" s="35">
        <v>0</v>
      </c>
      <c r="I1073" s="57" t="s">
        <v>1350</v>
      </c>
      <c r="J1073" s="37">
        <v>0</v>
      </c>
      <c r="K1073" s="38">
        <v>0</v>
      </c>
      <c r="L1073" s="37">
        <v>36493</v>
      </c>
      <c r="M1073" s="37">
        <v>36493</v>
      </c>
      <c r="N1073" s="37">
        <f t="shared" si="65"/>
        <v>0</v>
      </c>
      <c r="O1073" s="39">
        <f t="shared" si="66"/>
        <v>0</v>
      </c>
      <c r="P1073" s="10">
        <f t="shared" si="67"/>
        <v>0</v>
      </c>
      <c r="Q1073" s="40">
        <v>0</v>
      </c>
      <c r="R1073" s="10">
        <f t="shared" si="68"/>
        <v>0</v>
      </c>
    </row>
    <row r="1074" spans="1:18" x14ac:dyDescent="0.2">
      <c r="A1074" s="32">
        <v>1059</v>
      </c>
      <c r="B1074" s="56">
        <v>203061584</v>
      </c>
      <c r="C1074" s="34" t="s">
        <v>356</v>
      </c>
      <c r="D1074" s="35" t="s">
        <v>357</v>
      </c>
      <c r="E1074" s="35" t="s">
        <v>446</v>
      </c>
      <c r="F1074" s="35" t="s">
        <v>600</v>
      </c>
      <c r="G1074" s="35" t="s">
        <v>822</v>
      </c>
      <c r="H1074" s="35">
        <v>0</v>
      </c>
      <c r="I1074" s="57" t="s">
        <v>1351</v>
      </c>
      <c r="J1074" s="37">
        <v>0</v>
      </c>
      <c r="K1074" s="38">
        <v>0</v>
      </c>
      <c r="L1074" s="37">
        <v>51890.05</v>
      </c>
      <c r="M1074" s="37">
        <v>61280</v>
      </c>
      <c r="N1074" s="37">
        <f t="shared" si="65"/>
        <v>0</v>
      </c>
      <c r="O1074" s="39">
        <f t="shared" si="66"/>
        <v>9389.9499999999971</v>
      </c>
      <c r="P1074" s="10">
        <f t="shared" si="67"/>
        <v>-9389.9499999999971</v>
      </c>
      <c r="Q1074" s="40">
        <v>0</v>
      </c>
      <c r="R1074" s="10">
        <f t="shared" si="68"/>
        <v>-9389.9499999999971</v>
      </c>
    </row>
    <row r="1075" spans="1:18" x14ac:dyDescent="0.2">
      <c r="A1075" s="32">
        <v>1060</v>
      </c>
      <c r="B1075" s="56">
        <v>203061586</v>
      </c>
      <c r="C1075" s="34" t="s">
        <v>356</v>
      </c>
      <c r="D1075" s="35" t="s">
        <v>357</v>
      </c>
      <c r="E1075" s="35" t="s">
        <v>446</v>
      </c>
      <c r="F1075" s="35" t="s">
        <v>600</v>
      </c>
      <c r="G1075" s="35" t="s">
        <v>822</v>
      </c>
      <c r="H1075" s="35">
        <v>0</v>
      </c>
      <c r="I1075" s="57" t="s">
        <v>1352</v>
      </c>
      <c r="J1075" s="37">
        <v>0</v>
      </c>
      <c r="K1075" s="38">
        <v>0</v>
      </c>
      <c r="L1075" s="37">
        <v>30689</v>
      </c>
      <c r="M1075" s="37">
        <v>30689</v>
      </c>
      <c r="N1075" s="37">
        <f t="shared" si="65"/>
        <v>0</v>
      </c>
      <c r="O1075" s="39">
        <f t="shared" si="66"/>
        <v>0</v>
      </c>
      <c r="P1075" s="10">
        <f t="shared" si="67"/>
        <v>0</v>
      </c>
      <c r="Q1075" s="40">
        <v>0</v>
      </c>
      <c r="R1075" s="10">
        <f t="shared" si="68"/>
        <v>0</v>
      </c>
    </row>
    <row r="1076" spans="1:18" x14ac:dyDescent="0.2">
      <c r="A1076" s="32">
        <v>1061</v>
      </c>
      <c r="B1076" s="56">
        <v>203061592</v>
      </c>
      <c r="C1076" s="34" t="s">
        <v>356</v>
      </c>
      <c r="D1076" s="35" t="s">
        <v>357</v>
      </c>
      <c r="E1076" s="35" t="s">
        <v>446</v>
      </c>
      <c r="F1076" s="35" t="s">
        <v>600</v>
      </c>
      <c r="G1076" s="35" t="s">
        <v>822</v>
      </c>
      <c r="H1076" s="35">
        <v>0</v>
      </c>
      <c r="I1076" s="57" t="s">
        <v>1353</v>
      </c>
      <c r="J1076" s="37">
        <v>0</v>
      </c>
      <c r="K1076" s="38">
        <v>0</v>
      </c>
      <c r="L1076" s="37">
        <v>34715</v>
      </c>
      <c r="M1076" s="37">
        <v>34715</v>
      </c>
      <c r="N1076" s="37">
        <f t="shared" si="65"/>
        <v>0</v>
      </c>
      <c r="O1076" s="39">
        <f t="shared" si="66"/>
        <v>0</v>
      </c>
      <c r="P1076" s="10">
        <f t="shared" si="67"/>
        <v>0</v>
      </c>
      <c r="Q1076" s="40">
        <v>0</v>
      </c>
      <c r="R1076" s="10">
        <f t="shared" si="68"/>
        <v>0</v>
      </c>
    </row>
    <row r="1077" spans="1:18" x14ac:dyDescent="0.2">
      <c r="A1077" s="32">
        <v>1062</v>
      </c>
      <c r="B1077" s="56">
        <v>203061594</v>
      </c>
      <c r="C1077" s="34" t="s">
        <v>356</v>
      </c>
      <c r="D1077" s="35" t="s">
        <v>357</v>
      </c>
      <c r="E1077" s="35" t="s">
        <v>446</v>
      </c>
      <c r="F1077" s="35" t="s">
        <v>600</v>
      </c>
      <c r="G1077" s="35" t="s">
        <v>822</v>
      </c>
      <c r="H1077" s="35">
        <v>0</v>
      </c>
      <c r="I1077" s="57" t="s">
        <v>1354</v>
      </c>
      <c r="J1077" s="37">
        <v>0</v>
      </c>
      <c r="K1077" s="38">
        <v>0</v>
      </c>
      <c r="L1077" s="37">
        <v>0</v>
      </c>
      <c r="M1077" s="37">
        <v>0</v>
      </c>
      <c r="N1077" s="37">
        <f t="shared" si="65"/>
        <v>0</v>
      </c>
      <c r="O1077" s="39">
        <f t="shared" si="66"/>
        <v>0</v>
      </c>
      <c r="P1077" s="10">
        <f t="shared" si="67"/>
        <v>0</v>
      </c>
      <c r="Q1077" s="40">
        <v>0</v>
      </c>
      <c r="R1077" s="10">
        <f t="shared" si="68"/>
        <v>0</v>
      </c>
    </row>
    <row r="1078" spans="1:18" x14ac:dyDescent="0.2">
      <c r="A1078" s="32">
        <v>1063</v>
      </c>
      <c r="B1078" s="56">
        <v>203061595</v>
      </c>
      <c r="C1078" s="34" t="s">
        <v>356</v>
      </c>
      <c r="D1078" s="35" t="s">
        <v>357</v>
      </c>
      <c r="E1078" s="35" t="s">
        <v>446</v>
      </c>
      <c r="F1078" s="35" t="s">
        <v>600</v>
      </c>
      <c r="G1078" s="35" t="s">
        <v>822</v>
      </c>
      <c r="H1078" s="35">
        <v>0</v>
      </c>
      <c r="I1078" s="57" t="s">
        <v>1355</v>
      </c>
      <c r="J1078" s="37">
        <v>0</v>
      </c>
      <c r="K1078" s="38">
        <v>0</v>
      </c>
      <c r="L1078" s="37">
        <v>28701</v>
      </c>
      <c r="M1078" s="37">
        <v>28701</v>
      </c>
      <c r="N1078" s="37">
        <f t="shared" si="65"/>
        <v>0</v>
      </c>
      <c r="O1078" s="39">
        <f t="shared" si="66"/>
        <v>0</v>
      </c>
      <c r="P1078" s="10">
        <f t="shared" si="67"/>
        <v>0</v>
      </c>
      <c r="Q1078" s="40">
        <v>0</v>
      </c>
      <c r="R1078" s="10">
        <f t="shared" si="68"/>
        <v>0</v>
      </c>
    </row>
    <row r="1079" spans="1:18" x14ac:dyDescent="0.2">
      <c r="A1079" s="32">
        <v>1064</v>
      </c>
      <c r="B1079" s="56">
        <v>203061600</v>
      </c>
      <c r="C1079" s="34" t="s">
        <v>356</v>
      </c>
      <c r="D1079" s="35" t="s">
        <v>357</v>
      </c>
      <c r="E1079" s="35" t="s">
        <v>446</v>
      </c>
      <c r="F1079" s="35" t="s">
        <v>600</v>
      </c>
      <c r="G1079" s="35" t="s">
        <v>822</v>
      </c>
      <c r="H1079" s="35">
        <v>0</v>
      </c>
      <c r="I1079" s="57" t="s">
        <v>1356</v>
      </c>
      <c r="J1079" s="37">
        <v>0</v>
      </c>
      <c r="K1079" s="38">
        <v>0</v>
      </c>
      <c r="L1079" s="37">
        <v>25869</v>
      </c>
      <c r="M1079" s="37">
        <v>25869</v>
      </c>
      <c r="N1079" s="37">
        <f t="shared" si="65"/>
        <v>0</v>
      </c>
      <c r="O1079" s="39">
        <f t="shared" si="66"/>
        <v>0</v>
      </c>
      <c r="P1079" s="10">
        <f t="shared" si="67"/>
        <v>0</v>
      </c>
      <c r="Q1079" s="40">
        <v>0</v>
      </c>
      <c r="R1079" s="10">
        <f t="shared" si="68"/>
        <v>0</v>
      </c>
    </row>
    <row r="1080" spans="1:18" x14ac:dyDescent="0.2">
      <c r="A1080" s="32">
        <v>1065</v>
      </c>
      <c r="B1080" s="56">
        <v>203061601</v>
      </c>
      <c r="C1080" s="34" t="s">
        <v>356</v>
      </c>
      <c r="D1080" s="35" t="s">
        <v>357</v>
      </c>
      <c r="E1080" s="35" t="s">
        <v>446</v>
      </c>
      <c r="F1080" s="35" t="s">
        <v>600</v>
      </c>
      <c r="G1080" s="35" t="s">
        <v>822</v>
      </c>
      <c r="H1080" s="35">
        <v>0</v>
      </c>
      <c r="I1080" s="57" t="s">
        <v>1357</v>
      </c>
      <c r="J1080" s="37">
        <v>0</v>
      </c>
      <c r="K1080" s="38">
        <v>0</v>
      </c>
      <c r="L1080" s="37">
        <v>27625</v>
      </c>
      <c r="M1080" s="37">
        <v>27625</v>
      </c>
      <c r="N1080" s="37">
        <f t="shared" si="65"/>
        <v>0</v>
      </c>
      <c r="O1080" s="39">
        <f t="shared" si="66"/>
        <v>0</v>
      </c>
      <c r="P1080" s="10">
        <f t="shared" si="67"/>
        <v>0</v>
      </c>
      <c r="Q1080" s="40">
        <v>0</v>
      </c>
      <c r="R1080" s="10">
        <f t="shared" si="68"/>
        <v>0</v>
      </c>
    </row>
    <row r="1081" spans="1:18" x14ac:dyDescent="0.2">
      <c r="A1081" s="32">
        <v>1066</v>
      </c>
      <c r="B1081" s="56">
        <v>203061602</v>
      </c>
      <c r="C1081" s="34" t="s">
        <v>356</v>
      </c>
      <c r="D1081" s="35" t="s">
        <v>357</v>
      </c>
      <c r="E1081" s="35" t="s">
        <v>446</v>
      </c>
      <c r="F1081" s="35" t="s">
        <v>600</v>
      </c>
      <c r="G1081" s="35" t="s">
        <v>822</v>
      </c>
      <c r="H1081" s="35">
        <v>0</v>
      </c>
      <c r="I1081" s="57" t="s">
        <v>1358</v>
      </c>
      <c r="J1081" s="37">
        <v>0</v>
      </c>
      <c r="K1081" s="38">
        <v>0</v>
      </c>
      <c r="L1081" s="37">
        <v>24381</v>
      </c>
      <c r="M1081" s="37">
        <v>24381</v>
      </c>
      <c r="N1081" s="37">
        <f t="shared" si="65"/>
        <v>0</v>
      </c>
      <c r="O1081" s="39">
        <f t="shared" si="66"/>
        <v>0</v>
      </c>
      <c r="P1081" s="10">
        <f t="shared" si="67"/>
        <v>0</v>
      </c>
      <c r="Q1081" s="40">
        <v>0</v>
      </c>
      <c r="R1081" s="10">
        <f t="shared" si="68"/>
        <v>0</v>
      </c>
    </row>
    <row r="1082" spans="1:18" x14ac:dyDescent="0.2">
      <c r="A1082" s="32">
        <v>1067</v>
      </c>
      <c r="B1082" s="56">
        <v>203061603</v>
      </c>
      <c r="C1082" s="34" t="s">
        <v>356</v>
      </c>
      <c r="D1082" s="35" t="s">
        <v>357</v>
      </c>
      <c r="E1082" s="35" t="s">
        <v>446</v>
      </c>
      <c r="F1082" s="35" t="s">
        <v>600</v>
      </c>
      <c r="G1082" s="35" t="s">
        <v>822</v>
      </c>
      <c r="H1082" s="35">
        <v>0</v>
      </c>
      <c r="I1082" s="57" t="s">
        <v>1359</v>
      </c>
      <c r="J1082" s="37">
        <v>0</v>
      </c>
      <c r="K1082" s="38">
        <v>0</v>
      </c>
      <c r="L1082" s="37">
        <v>0</v>
      </c>
      <c r="M1082" s="37">
        <v>0</v>
      </c>
      <c r="N1082" s="37">
        <f t="shared" si="65"/>
        <v>0</v>
      </c>
      <c r="O1082" s="39">
        <f t="shared" si="66"/>
        <v>0</v>
      </c>
      <c r="P1082" s="10">
        <f t="shared" si="67"/>
        <v>0</v>
      </c>
      <c r="Q1082" s="40">
        <v>0</v>
      </c>
      <c r="R1082" s="10">
        <f t="shared" si="68"/>
        <v>0</v>
      </c>
    </row>
    <row r="1083" spans="1:18" x14ac:dyDescent="0.2">
      <c r="A1083" s="32">
        <v>1068</v>
      </c>
      <c r="B1083" s="56">
        <v>203061604</v>
      </c>
      <c r="C1083" s="34" t="s">
        <v>356</v>
      </c>
      <c r="D1083" s="35" t="s">
        <v>357</v>
      </c>
      <c r="E1083" s="35" t="s">
        <v>446</v>
      </c>
      <c r="F1083" s="35" t="s">
        <v>600</v>
      </c>
      <c r="G1083" s="35" t="s">
        <v>822</v>
      </c>
      <c r="H1083" s="35">
        <v>0</v>
      </c>
      <c r="I1083" s="57" t="s">
        <v>1360</v>
      </c>
      <c r="J1083" s="37">
        <v>0</v>
      </c>
      <c r="K1083" s="38">
        <v>0</v>
      </c>
      <c r="L1083" s="37">
        <v>0</v>
      </c>
      <c r="M1083" s="37">
        <v>0</v>
      </c>
      <c r="N1083" s="37">
        <f t="shared" si="65"/>
        <v>0</v>
      </c>
      <c r="O1083" s="39">
        <f t="shared" si="66"/>
        <v>0</v>
      </c>
      <c r="P1083" s="10">
        <f t="shared" si="67"/>
        <v>0</v>
      </c>
      <c r="Q1083" s="40">
        <v>0</v>
      </c>
      <c r="R1083" s="10">
        <f t="shared" si="68"/>
        <v>0</v>
      </c>
    </row>
    <row r="1084" spans="1:18" x14ac:dyDescent="0.2">
      <c r="A1084" s="32">
        <v>1069</v>
      </c>
      <c r="B1084" s="56">
        <v>203061607</v>
      </c>
      <c r="C1084" s="34" t="s">
        <v>356</v>
      </c>
      <c r="D1084" s="35" t="s">
        <v>357</v>
      </c>
      <c r="E1084" s="35" t="s">
        <v>446</v>
      </c>
      <c r="F1084" s="35" t="s">
        <v>600</v>
      </c>
      <c r="G1084" s="35" t="s">
        <v>822</v>
      </c>
      <c r="H1084" s="35">
        <v>0</v>
      </c>
      <c r="I1084" s="57" t="s">
        <v>1361</v>
      </c>
      <c r="J1084" s="37">
        <v>0</v>
      </c>
      <c r="K1084" s="38">
        <v>0</v>
      </c>
      <c r="L1084" s="37">
        <v>46640</v>
      </c>
      <c r="M1084" s="37">
        <v>46640</v>
      </c>
      <c r="N1084" s="37">
        <f t="shared" si="65"/>
        <v>0</v>
      </c>
      <c r="O1084" s="39">
        <f t="shared" si="66"/>
        <v>0</v>
      </c>
      <c r="P1084" s="10">
        <f t="shared" si="67"/>
        <v>0</v>
      </c>
      <c r="Q1084" s="40">
        <v>0</v>
      </c>
      <c r="R1084" s="10">
        <f t="shared" si="68"/>
        <v>0</v>
      </c>
    </row>
    <row r="1085" spans="1:18" x14ac:dyDescent="0.2">
      <c r="A1085" s="32">
        <v>1070</v>
      </c>
      <c r="B1085" s="56">
        <v>203061608</v>
      </c>
      <c r="C1085" s="34" t="s">
        <v>356</v>
      </c>
      <c r="D1085" s="35" t="s">
        <v>357</v>
      </c>
      <c r="E1085" s="35" t="s">
        <v>446</v>
      </c>
      <c r="F1085" s="35" t="s">
        <v>600</v>
      </c>
      <c r="G1085" s="35" t="s">
        <v>822</v>
      </c>
      <c r="H1085" s="35">
        <v>0</v>
      </c>
      <c r="I1085" s="57" t="s">
        <v>1362</v>
      </c>
      <c r="J1085" s="37">
        <v>0</v>
      </c>
      <c r="K1085" s="38">
        <v>0</v>
      </c>
      <c r="L1085" s="37">
        <v>0</v>
      </c>
      <c r="M1085" s="37">
        <v>0</v>
      </c>
      <c r="N1085" s="37">
        <f t="shared" si="65"/>
        <v>0</v>
      </c>
      <c r="O1085" s="39">
        <f t="shared" si="66"/>
        <v>0</v>
      </c>
      <c r="P1085" s="10">
        <f t="shared" si="67"/>
        <v>0</v>
      </c>
      <c r="Q1085" s="40">
        <v>0</v>
      </c>
      <c r="R1085" s="10">
        <f t="shared" si="68"/>
        <v>0</v>
      </c>
    </row>
    <row r="1086" spans="1:18" x14ac:dyDescent="0.2">
      <c r="A1086" s="32">
        <v>1071</v>
      </c>
      <c r="B1086" s="56">
        <v>203061610</v>
      </c>
      <c r="C1086" s="34" t="s">
        <v>356</v>
      </c>
      <c r="D1086" s="35" t="s">
        <v>357</v>
      </c>
      <c r="E1086" s="35" t="s">
        <v>446</v>
      </c>
      <c r="F1086" s="35" t="s">
        <v>600</v>
      </c>
      <c r="G1086" s="35" t="s">
        <v>822</v>
      </c>
      <c r="H1086" s="35">
        <v>0</v>
      </c>
      <c r="I1086" s="57" t="s">
        <v>1363</v>
      </c>
      <c r="J1086" s="37">
        <v>0</v>
      </c>
      <c r="K1086" s="38">
        <v>0</v>
      </c>
      <c r="L1086" s="37">
        <v>32316</v>
      </c>
      <c r="M1086" s="37">
        <v>32316</v>
      </c>
      <c r="N1086" s="37">
        <f t="shared" si="65"/>
        <v>0</v>
      </c>
      <c r="O1086" s="39">
        <f t="shared" si="66"/>
        <v>0</v>
      </c>
      <c r="P1086" s="10">
        <f t="shared" si="67"/>
        <v>0</v>
      </c>
      <c r="Q1086" s="40">
        <v>0</v>
      </c>
      <c r="R1086" s="10">
        <f t="shared" si="68"/>
        <v>0</v>
      </c>
    </row>
    <row r="1087" spans="1:18" x14ac:dyDescent="0.2">
      <c r="A1087" s="32">
        <v>1072</v>
      </c>
      <c r="B1087" s="56">
        <v>203061611</v>
      </c>
      <c r="C1087" s="34" t="s">
        <v>356</v>
      </c>
      <c r="D1087" s="35" t="s">
        <v>357</v>
      </c>
      <c r="E1087" s="35" t="s">
        <v>446</v>
      </c>
      <c r="F1087" s="35" t="s">
        <v>600</v>
      </c>
      <c r="G1087" s="35" t="s">
        <v>822</v>
      </c>
      <c r="H1087" s="35">
        <v>0</v>
      </c>
      <c r="I1087" s="57" t="s">
        <v>1364</v>
      </c>
      <c r="J1087" s="37">
        <v>0</v>
      </c>
      <c r="K1087" s="38">
        <v>0</v>
      </c>
      <c r="L1087" s="37">
        <v>29319</v>
      </c>
      <c r="M1087" s="37">
        <v>29319</v>
      </c>
      <c r="N1087" s="37">
        <f t="shared" si="65"/>
        <v>0</v>
      </c>
      <c r="O1087" s="39">
        <f t="shared" si="66"/>
        <v>0</v>
      </c>
      <c r="P1087" s="10">
        <f t="shared" si="67"/>
        <v>0</v>
      </c>
      <c r="Q1087" s="40">
        <v>0</v>
      </c>
      <c r="R1087" s="10">
        <f t="shared" si="68"/>
        <v>0</v>
      </c>
    </row>
    <row r="1088" spans="1:18" x14ac:dyDescent="0.2">
      <c r="A1088" s="32">
        <v>1073</v>
      </c>
      <c r="B1088" s="56">
        <v>203061612</v>
      </c>
      <c r="C1088" s="34" t="s">
        <v>356</v>
      </c>
      <c r="D1088" s="35" t="s">
        <v>357</v>
      </c>
      <c r="E1088" s="35" t="s">
        <v>446</v>
      </c>
      <c r="F1088" s="35" t="s">
        <v>600</v>
      </c>
      <c r="G1088" s="35" t="s">
        <v>822</v>
      </c>
      <c r="H1088" s="35">
        <v>0</v>
      </c>
      <c r="I1088" s="57" t="s">
        <v>1365</v>
      </c>
      <c r="J1088" s="37">
        <v>0</v>
      </c>
      <c r="K1088" s="38">
        <v>0</v>
      </c>
      <c r="L1088" s="37">
        <v>49697</v>
      </c>
      <c r="M1088" s="37">
        <v>49697</v>
      </c>
      <c r="N1088" s="37">
        <f t="shared" si="65"/>
        <v>0</v>
      </c>
      <c r="O1088" s="39">
        <f t="shared" si="66"/>
        <v>0</v>
      </c>
      <c r="P1088" s="10">
        <f t="shared" si="67"/>
        <v>0</v>
      </c>
      <c r="Q1088" s="40">
        <v>0</v>
      </c>
      <c r="R1088" s="10">
        <f t="shared" si="68"/>
        <v>0</v>
      </c>
    </row>
    <row r="1089" spans="1:18" x14ac:dyDescent="0.2">
      <c r="A1089" s="32">
        <v>1074</v>
      </c>
      <c r="B1089" s="56">
        <v>203061613</v>
      </c>
      <c r="C1089" s="34" t="s">
        <v>356</v>
      </c>
      <c r="D1089" s="35" t="s">
        <v>357</v>
      </c>
      <c r="E1089" s="35" t="s">
        <v>446</v>
      </c>
      <c r="F1089" s="35" t="s">
        <v>600</v>
      </c>
      <c r="G1089" s="35" t="s">
        <v>822</v>
      </c>
      <c r="H1089" s="35">
        <v>0</v>
      </c>
      <c r="I1089" s="57" t="s">
        <v>1366</v>
      </c>
      <c r="J1089" s="37">
        <v>0</v>
      </c>
      <c r="K1089" s="38">
        <v>0</v>
      </c>
      <c r="L1089" s="37">
        <v>40350</v>
      </c>
      <c r="M1089" s="37">
        <v>40350</v>
      </c>
      <c r="N1089" s="37">
        <f t="shared" si="65"/>
        <v>0</v>
      </c>
      <c r="O1089" s="39">
        <f t="shared" si="66"/>
        <v>0</v>
      </c>
      <c r="P1089" s="10">
        <f t="shared" si="67"/>
        <v>0</v>
      </c>
      <c r="Q1089" s="40">
        <v>0</v>
      </c>
      <c r="R1089" s="10">
        <f t="shared" si="68"/>
        <v>0</v>
      </c>
    </row>
    <row r="1090" spans="1:18" x14ac:dyDescent="0.2">
      <c r="A1090" s="32">
        <v>1075</v>
      </c>
      <c r="B1090" s="56">
        <v>203061614</v>
      </c>
      <c r="C1090" s="34" t="s">
        <v>356</v>
      </c>
      <c r="D1090" s="35" t="s">
        <v>357</v>
      </c>
      <c r="E1090" s="35" t="s">
        <v>446</v>
      </c>
      <c r="F1090" s="35" t="s">
        <v>600</v>
      </c>
      <c r="G1090" s="35" t="s">
        <v>822</v>
      </c>
      <c r="H1090" s="35">
        <v>0</v>
      </c>
      <c r="I1090" s="57" t="s">
        <v>1367</v>
      </c>
      <c r="J1090" s="37">
        <v>0</v>
      </c>
      <c r="K1090" s="38">
        <v>0</v>
      </c>
      <c r="L1090" s="37">
        <v>30894</v>
      </c>
      <c r="M1090" s="37">
        <v>30894</v>
      </c>
      <c r="N1090" s="37">
        <f t="shared" si="65"/>
        <v>0</v>
      </c>
      <c r="O1090" s="39">
        <f t="shared" si="66"/>
        <v>0</v>
      </c>
      <c r="P1090" s="10">
        <f t="shared" si="67"/>
        <v>0</v>
      </c>
      <c r="Q1090" s="40">
        <v>0</v>
      </c>
      <c r="R1090" s="10">
        <f t="shared" si="68"/>
        <v>0</v>
      </c>
    </row>
    <row r="1091" spans="1:18" x14ac:dyDescent="0.2">
      <c r="A1091" s="32">
        <v>1076</v>
      </c>
      <c r="B1091" s="56">
        <v>203061616</v>
      </c>
      <c r="C1091" s="34" t="s">
        <v>356</v>
      </c>
      <c r="D1091" s="35" t="s">
        <v>357</v>
      </c>
      <c r="E1091" s="35" t="s">
        <v>446</v>
      </c>
      <c r="F1091" s="35" t="s">
        <v>600</v>
      </c>
      <c r="G1091" s="35" t="s">
        <v>822</v>
      </c>
      <c r="H1091" s="35">
        <v>0</v>
      </c>
      <c r="I1091" s="57" t="s">
        <v>1368</v>
      </c>
      <c r="J1091" s="37">
        <v>0</v>
      </c>
      <c r="K1091" s="38">
        <v>0</v>
      </c>
      <c r="L1091" s="37">
        <v>26291.99999</v>
      </c>
      <c r="M1091" s="37">
        <v>26292</v>
      </c>
      <c r="N1091" s="37">
        <f t="shared" si="65"/>
        <v>0</v>
      </c>
      <c r="O1091" s="39">
        <f t="shared" si="66"/>
        <v>9.9999997473787516E-6</v>
      </c>
      <c r="P1091" s="10">
        <f t="shared" si="67"/>
        <v>-9.9999997473787516E-6</v>
      </c>
      <c r="Q1091" s="40">
        <v>0</v>
      </c>
      <c r="R1091" s="10">
        <f t="shared" si="68"/>
        <v>-9.9999997473787516E-6</v>
      </c>
    </row>
    <row r="1092" spans="1:18" x14ac:dyDescent="0.2">
      <c r="A1092" s="32">
        <v>1077</v>
      </c>
      <c r="B1092" s="56">
        <v>203061617</v>
      </c>
      <c r="C1092" s="34" t="s">
        <v>356</v>
      </c>
      <c r="D1092" s="35" t="s">
        <v>357</v>
      </c>
      <c r="E1092" s="35" t="s">
        <v>446</v>
      </c>
      <c r="F1092" s="35" t="s">
        <v>600</v>
      </c>
      <c r="G1092" s="35" t="s">
        <v>822</v>
      </c>
      <c r="H1092" s="35">
        <v>0</v>
      </c>
      <c r="I1092" s="57" t="s">
        <v>1369</v>
      </c>
      <c r="J1092" s="37">
        <v>0</v>
      </c>
      <c r="K1092" s="38">
        <v>0</v>
      </c>
      <c r="L1092" s="37">
        <v>29119</v>
      </c>
      <c r="M1092" s="37">
        <v>29119</v>
      </c>
      <c r="N1092" s="37">
        <f t="shared" si="65"/>
        <v>0</v>
      </c>
      <c r="O1092" s="39">
        <f t="shared" si="66"/>
        <v>0</v>
      </c>
      <c r="P1092" s="10">
        <f t="shared" si="67"/>
        <v>0</v>
      </c>
      <c r="Q1092" s="40">
        <v>0</v>
      </c>
      <c r="R1092" s="10">
        <f t="shared" si="68"/>
        <v>0</v>
      </c>
    </row>
    <row r="1093" spans="1:18" x14ac:dyDescent="0.2">
      <c r="A1093" s="32">
        <v>1078</v>
      </c>
      <c r="B1093" s="56">
        <v>203061618</v>
      </c>
      <c r="C1093" s="34" t="s">
        <v>356</v>
      </c>
      <c r="D1093" s="35" t="s">
        <v>357</v>
      </c>
      <c r="E1093" s="35" t="s">
        <v>446</v>
      </c>
      <c r="F1093" s="35" t="s">
        <v>600</v>
      </c>
      <c r="G1093" s="35" t="s">
        <v>822</v>
      </c>
      <c r="H1093" s="35">
        <v>0</v>
      </c>
      <c r="I1093" s="57" t="s">
        <v>1370</v>
      </c>
      <c r="J1093" s="37">
        <v>0</v>
      </c>
      <c r="K1093" s="38">
        <v>0</v>
      </c>
      <c r="L1093" s="37">
        <v>0</v>
      </c>
      <c r="M1093" s="37">
        <v>0</v>
      </c>
      <c r="N1093" s="37">
        <f t="shared" si="65"/>
        <v>0</v>
      </c>
      <c r="O1093" s="39">
        <f t="shared" si="66"/>
        <v>0</v>
      </c>
      <c r="P1093" s="10">
        <f t="shared" si="67"/>
        <v>0</v>
      </c>
      <c r="Q1093" s="40">
        <v>0</v>
      </c>
      <c r="R1093" s="10">
        <f t="shared" si="68"/>
        <v>0</v>
      </c>
    </row>
    <row r="1094" spans="1:18" x14ac:dyDescent="0.2">
      <c r="A1094" s="32">
        <v>1079</v>
      </c>
      <c r="B1094" s="56">
        <v>203061621</v>
      </c>
      <c r="C1094" s="34" t="s">
        <v>356</v>
      </c>
      <c r="D1094" s="35" t="s">
        <v>357</v>
      </c>
      <c r="E1094" s="35" t="s">
        <v>446</v>
      </c>
      <c r="F1094" s="35" t="s">
        <v>600</v>
      </c>
      <c r="G1094" s="35" t="s">
        <v>822</v>
      </c>
      <c r="H1094" s="35">
        <v>0</v>
      </c>
      <c r="I1094" s="57" t="s">
        <v>1371</v>
      </c>
      <c r="J1094" s="37">
        <v>0</v>
      </c>
      <c r="K1094" s="38">
        <v>0</v>
      </c>
      <c r="L1094" s="37">
        <v>24104</v>
      </c>
      <c r="M1094" s="37">
        <v>24104</v>
      </c>
      <c r="N1094" s="37">
        <f t="shared" si="65"/>
        <v>0</v>
      </c>
      <c r="O1094" s="39">
        <f t="shared" si="66"/>
        <v>0</v>
      </c>
      <c r="P1094" s="10">
        <f t="shared" si="67"/>
        <v>0</v>
      </c>
      <c r="Q1094" s="40">
        <v>0</v>
      </c>
      <c r="R1094" s="10">
        <f t="shared" si="68"/>
        <v>0</v>
      </c>
    </row>
    <row r="1095" spans="1:18" x14ac:dyDescent="0.2">
      <c r="A1095" s="32">
        <v>1080</v>
      </c>
      <c r="B1095" s="56">
        <v>203061622</v>
      </c>
      <c r="C1095" s="34" t="s">
        <v>356</v>
      </c>
      <c r="D1095" s="35" t="s">
        <v>357</v>
      </c>
      <c r="E1095" s="35" t="s">
        <v>446</v>
      </c>
      <c r="F1095" s="35" t="s">
        <v>600</v>
      </c>
      <c r="G1095" s="35" t="s">
        <v>822</v>
      </c>
      <c r="H1095" s="35">
        <v>0</v>
      </c>
      <c r="I1095" s="57" t="s">
        <v>1372</v>
      </c>
      <c r="J1095" s="37">
        <v>0</v>
      </c>
      <c r="K1095" s="38">
        <v>0</v>
      </c>
      <c r="L1095" s="37">
        <v>0</v>
      </c>
      <c r="M1095" s="37">
        <v>0</v>
      </c>
      <c r="N1095" s="37">
        <f t="shared" ref="N1095:N1158" si="69">IF((J1095+L1095)-(K1095+M1095)&lt;0,0,(J1095+L1095)-(K1095+M1095))</f>
        <v>0</v>
      </c>
      <c r="O1095" s="39">
        <f t="shared" ref="O1095:O1158" si="70">-IF((J1095+L1095)-(K1095+M1095)&lt;0,(J1095+L1095)-(K1095+M1095),0)</f>
        <v>0</v>
      </c>
      <c r="P1095" s="10">
        <f t="shared" ref="P1095:P1158" si="71">N1095-O1095</f>
        <v>0</v>
      </c>
      <c r="Q1095" s="40">
        <v>0</v>
      </c>
      <c r="R1095" s="10">
        <f t="shared" ref="R1095:R1158" si="72">P1095-Q1095</f>
        <v>0</v>
      </c>
    </row>
    <row r="1096" spans="1:18" x14ac:dyDescent="0.2">
      <c r="A1096" s="32">
        <v>1081</v>
      </c>
      <c r="B1096" s="56">
        <v>203061623</v>
      </c>
      <c r="C1096" s="34" t="s">
        <v>356</v>
      </c>
      <c r="D1096" s="35" t="s">
        <v>357</v>
      </c>
      <c r="E1096" s="35" t="s">
        <v>446</v>
      </c>
      <c r="F1096" s="35" t="s">
        <v>600</v>
      </c>
      <c r="G1096" s="35" t="s">
        <v>822</v>
      </c>
      <c r="H1096" s="35">
        <v>0</v>
      </c>
      <c r="I1096" s="57" t="s">
        <v>1373</v>
      </c>
      <c r="J1096" s="37">
        <v>0</v>
      </c>
      <c r="K1096" s="38">
        <v>0</v>
      </c>
      <c r="L1096" s="37">
        <v>0</v>
      </c>
      <c r="M1096" s="37">
        <v>0</v>
      </c>
      <c r="N1096" s="37">
        <f t="shared" si="69"/>
        <v>0</v>
      </c>
      <c r="O1096" s="39">
        <f t="shared" si="70"/>
        <v>0</v>
      </c>
      <c r="P1096" s="10">
        <f t="shared" si="71"/>
        <v>0</v>
      </c>
      <c r="Q1096" s="40">
        <v>0</v>
      </c>
      <c r="R1096" s="10">
        <f t="shared" si="72"/>
        <v>0</v>
      </c>
    </row>
    <row r="1097" spans="1:18" x14ac:dyDescent="0.2">
      <c r="A1097" s="32">
        <v>1082</v>
      </c>
      <c r="B1097" s="56">
        <v>203061625</v>
      </c>
      <c r="C1097" s="34" t="s">
        <v>356</v>
      </c>
      <c r="D1097" s="35" t="s">
        <v>357</v>
      </c>
      <c r="E1097" s="35" t="s">
        <v>446</v>
      </c>
      <c r="F1097" s="35" t="s">
        <v>600</v>
      </c>
      <c r="G1097" s="35" t="s">
        <v>822</v>
      </c>
      <c r="H1097" s="35">
        <v>0</v>
      </c>
      <c r="I1097" s="57" t="s">
        <v>1374</v>
      </c>
      <c r="J1097" s="37">
        <v>0</v>
      </c>
      <c r="K1097" s="38">
        <v>0</v>
      </c>
      <c r="L1097" s="37">
        <v>0</v>
      </c>
      <c r="M1097" s="37">
        <v>0</v>
      </c>
      <c r="N1097" s="37">
        <f t="shared" si="69"/>
        <v>0</v>
      </c>
      <c r="O1097" s="39">
        <f t="shared" si="70"/>
        <v>0</v>
      </c>
      <c r="P1097" s="10">
        <f t="shared" si="71"/>
        <v>0</v>
      </c>
      <c r="Q1097" s="40">
        <v>0</v>
      </c>
      <c r="R1097" s="10">
        <f t="shared" si="72"/>
        <v>0</v>
      </c>
    </row>
    <row r="1098" spans="1:18" x14ac:dyDescent="0.2">
      <c r="A1098" s="32">
        <v>1083</v>
      </c>
      <c r="B1098" s="56">
        <v>203061626</v>
      </c>
      <c r="C1098" s="34" t="s">
        <v>356</v>
      </c>
      <c r="D1098" s="35" t="s">
        <v>357</v>
      </c>
      <c r="E1098" s="35" t="s">
        <v>446</v>
      </c>
      <c r="F1098" s="35" t="s">
        <v>600</v>
      </c>
      <c r="G1098" s="35" t="s">
        <v>822</v>
      </c>
      <c r="H1098" s="35">
        <v>0</v>
      </c>
      <c r="I1098" s="57" t="s">
        <v>1375</v>
      </c>
      <c r="J1098" s="37">
        <v>0</v>
      </c>
      <c r="K1098" s="38">
        <v>0</v>
      </c>
      <c r="L1098" s="37">
        <v>0</v>
      </c>
      <c r="M1098" s="37">
        <v>0</v>
      </c>
      <c r="N1098" s="37">
        <f t="shared" si="69"/>
        <v>0</v>
      </c>
      <c r="O1098" s="39">
        <f t="shared" si="70"/>
        <v>0</v>
      </c>
      <c r="P1098" s="10">
        <f t="shared" si="71"/>
        <v>0</v>
      </c>
      <c r="Q1098" s="40">
        <v>0</v>
      </c>
      <c r="R1098" s="10">
        <f t="shared" si="72"/>
        <v>0</v>
      </c>
    </row>
    <row r="1099" spans="1:18" x14ac:dyDescent="0.2">
      <c r="A1099" s="32">
        <v>1084</v>
      </c>
      <c r="B1099" s="56">
        <v>203061630</v>
      </c>
      <c r="C1099" s="34" t="s">
        <v>356</v>
      </c>
      <c r="D1099" s="35" t="s">
        <v>357</v>
      </c>
      <c r="E1099" s="35" t="s">
        <v>446</v>
      </c>
      <c r="F1099" s="35" t="s">
        <v>600</v>
      </c>
      <c r="G1099" s="35" t="s">
        <v>822</v>
      </c>
      <c r="H1099" s="35">
        <v>0</v>
      </c>
      <c r="I1099" s="57" t="s">
        <v>1376</v>
      </c>
      <c r="J1099" s="37">
        <v>0</v>
      </c>
      <c r="K1099" s="38">
        <v>0</v>
      </c>
      <c r="L1099" s="37">
        <v>0</v>
      </c>
      <c r="M1099" s="37">
        <v>0</v>
      </c>
      <c r="N1099" s="37">
        <f t="shared" si="69"/>
        <v>0</v>
      </c>
      <c r="O1099" s="39">
        <f t="shared" si="70"/>
        <v>0</v>
      </c>
      <c r="P1099" s="10">
        <f t="shared" si="71"/>
        <v>0</v>
      </c>
      <c r="Q1099" s="40">
        <v>0</v>
      </c>
      <c r="R1099" s="10">
        <f t="shared" si="72"/>
        <v>0</v>
      </c>
    </row>
    <row r="1100" spans="1:18" x14ac:dyDescent="0.2">
      <c r="A1100" s="32">
        <v>1085</v>
      </c>
      <c r="B1100" s="56">
        <v>203061631</v>
      </c>
      <c r="C1100" s="34" t="s">
        <v>356</v>
      </c>
      <c r="D1100" s="35" t="s">
        <v>357</v>
      </c>
      <c r="E1100" s="35" t="s">
        <v>446</v>
      </c>
      <c r="F1100" s="35" t="s">
        <v>600</v>
      </c>
      <c r="G1100" s="35" t="s">
        <v>822</v>
      </c>
      <c r="H1100" s="35">
        <v>0</v>
      </c>
      <c r="I1100" s="57" t="s">
        <v>1377</v>
      </c>
      <c r="J1100" s="37">
        <v>0</v>
      </c>
      <c r="K1100" s="38">
        <v>0</v>
      </c>
      <c r="L1100" s="37">
        <v>0</v>
      </c>
      <c r="M1100" s="37">
        <v>0</v>
      </c>
      <c r="N1100" s="37">
        <f t="shared" si="69"/>
        <v>0</v>
      </c>
      <c r="O1100" s="39">
        <f t="shared" si="70"/>
        <v>0</v>
      </c>
      <c r="P1100" s="10">
        <f t="shared" si="71"/>
        <v>0</v>
      </c>
      <c r="Q1100" s="40">
        <v>0</v>
      </c>
      <c r="R1100" s="10">
        <f t="shared" si="72"/>
        <v>0</v>
      </c>
    </row>
    <row r="1101" spans="1:18" x14ac:dyDescent="0.2">
      <c r="A1101" s="32">
        <v>1086</v>
      </c>
      <c r="B1101" s="56">
        <v>203061632</v>
      </c>
      <c r="C1101" s="34" t="s">
        <v>356</v>
      </c>
      <c r="D1101" s="35" t="s">
        <v>357</v>
      </c>
      <c r="E1101" s="35" t="s">
        <v>446</v>
      </c>
      <c r="F1101" s="35" t="s">
        <v>600</v>
      </c>
      <c r="G1101" s="35" t="s">
        <v>822</v>
      </c>
      <c r="H1101" s="35">
        <v>0</v>
      </c>
      <c r="I1101" s="57" t="s">
        <v>1378</v>
      </c>
      <c r="J1101" s="37">
        <v>0</v>
      </c>
      <c r="K1101" s="38">
        <v>0</v>
      </c>
      <c r="L1101" s="37">
        <v>36472</v>
      </c>
      <c r="M1101" s="37">
        <v>36472</v>
      </c>
      <c r="N1101" s="37">
        <f t="shared" si="69"/>
        <v>0</v>
      </c>
      <c r="O1101" s="39">
        <f t="shared" si="70"/>
        <v>0</v>
      </c>
      <c r="P1101" s="10">
        <f t="shared" si="71"/>
        <v>0</v>
      </c>
      <c r="Q1101" s="40">
        <v>0</v>
      </c>
      <c r="R1101" s="10">
        <f t="shared" si="72"/>
        <v>0</v>
      </c>
    </row>
    <row r="1102" spans="1:18" x14ac:dyDescent="0.2">
      <c r="A1102" s="32">
        <v>1087</v>
      </c>
      <c r="B1102" s="56">
        <v>203061633</v>
      </c>
      <c r="C1102" s="34" t="s">
        <v>356</v>
      </c>
      <c r="D1102" s="35" t="s">
        <v>357</v>
      </c>
      <c r="E1102" s="35" t="s">
        <v>446</v>
      </c>
      <c r="F1102" s="35" t="s">
        <v>600</v>
      </c>
      <c r="G1102" s="35" t="s">
        <v>822</v>
      </c>
      <c r="H1102" s="35">
        <v>0</v>
      </c>
      <c r="I1102" s="57" t="s">
        <v>1379</v>
      </c>
      <c r="J1102" s="37">
        <v>0</v>
      </c>
      <c r="K1102" s="38">
        <v>0</v>
      </c>
      <c r="L1102" s="37">
        <v>25684</v>
      </c>
      <c r="M1102" s="37">
        <v>25684</v>
      </c>
      <c r="N1102" s="37">
        <f t="shared" si="69"/>
        <v>0</v>
      </c>
      <c r="O1102" s="39">
        <f t="shared" si="70"/>
        <v>0</v>
      </c>
      <c r="P1102" s="10">
        <f t="shared" si="71"/>
        <v>0</v>
      </c>
      <c r="Q1102" s="40">
        <v>0</v>
      </c>
      <c r="R1102" s="10">
        <f t="shared" si="72"/>
        <v>0</v>
      </c>
    </row>
    <row r="1103" spans="1:18" x14ac:dyDescent="0.2">
      <c r="A1103" s="32">
        <v>1088</v>
      </c>
      <c r="B1103" s="56">
        <v>203061634</v>
      </c>
      <c r="C1103" s="34" t="s">
        <v>356</v>
      </c>
      <c r="D1103" s="35" t="s">
        <v>357</v>
      </c>
      <c r="E1103" s="35" t="s">
        <v>446</v>
      </c>
      <c r="F1103" s="35" t="s">
        <v>600</v>
      </c>
      <c r="G1103" s="35" t="s">
        <v>822</v>
      </c>
      <c r="H1103" s="35">
        <v>0</v>
      </c>
      <c r="I1103" s="57" t="s">
        <v>1380</v>
      </c>
      <c r="J1103" s="37">
        <v>0</v>
      </c>
      <c r="K1103" s="38">
        <v>0</v>
      </c>
      <c r="L1103" s="37">
        <v>27983</v>
      </c>
      <c r="M1103" s="37">
        <v>27983</v>
      </c>
      <c r="N1103" s="37">
        <f t="shared" si="69"/>
        <v>0</v>
      </c>
      <c r="O1103" s="39">
        <f t="shared" si="70"/>
        <v>0</v>
      </c>
      <c r="P1103" s="10">
        <f t="shared" si="71"/>
        <v>0</v>
      </c>
      <c r="Q1103" s="40">
        <v>0</v>
      </c>
      <c r="R1103" s="10">
        <f t="shared" si="72"/>
        <v>0</v>
      </c>
    </row>
    <row r="1104" spans="1:18" x14ac:dyDescent="0.2">
      <c r="A1104" s="32">
        <v>1089</v>
      </c>
      <c r="B1104" s="56">
        <v>203061635</v>
      </c>
      <c r="C1104" s="34" t="s">
        <v>356</v>
      </c>
      <c r="D1104" s="35" t="s">
        <v>357</v>
      </c>
      <c r="E1104" s="35" t="s">
        <v>446</v>
      </c>
      <c r="F1104" s="35" t="s">
        <v>600</v>
      </c>
      <c r="G1104" s="35" t="s">
        <v>822</v>
      </c>
      <c r="H1104" s="35">
        <v>0</v>
      </c>
      <c r="I1104" s="57" t="s">
        <v>1381</v>
      </c>
      <c r="J1104" s="37">
        <v>0</v>
      </c>
      <c r="K1104" s="38">
        <v>0</v>
      </c>
      <c r="L1104" s="37">
        <v>0</v>
      </c>
      <c r="M1104" s="37">
        <v>0</v>
      </c>
      <c r="N1104" s="37">
        <f t="shared" si="69"/>
        <v>0</v>
      </c>
      <c r="O1104" s="39">
        <f t="shared" si="70"/>
        <v>0</v>
      </c>
      <c r="P1104" s="10">
        <f t="shared" si="71"/>
        <v>0</v>
      </c>
      <c r="Q1104" s="40">
        <v>0</v>
      </c>
      <c r="R1104" s="10">
        <f t="shared" si="72"/>
        <v>0</v>
      </c>
    </row>
    <row r="1105" spans="1:18" x14ac:dyDescent="0.2">
      <c r="A1105" s="32">
        <v>1090</v>
      </c>
      <c r="B1105" s="56">
        <v>203061637</v>
      </c>
      <c r="C1105" s="34" t="s">
        <v>356</v>
      </c>
      <c r="D1105" s="35" t="s">
        <v>357</v>
      </c>
      <c r="E1105" s="35" t="s">
        <v>446</v>
      </c>
      <c r="F1105" s="35" t="s">
        <v>600</v>
      </c>
      <c r="G1105" s="35" t="s">
        <v>822</v>
      </c>
      <c r="H1105" s="35">
        <v>0</v>
      </c>
      <c r="I1105" s="57" t="s">
        <v>1382</v>
      </c>
      <c r="J1105" s="37">
        <v>0</v>
      </c>
      <c r="K1105" s="38">
        <v>0</v>
      </c>
      <c r="L1105" s="37">
        <v>0</v>
      </c>
      <c r="M1105" s="37">
        <v>0</v>
      </c>
      <c r="N1105" s="37">
        <f t="shared" si="69"/>
        <v>0</v>
      </c>
      <c r="O1105" s="39">
        <f t="shared" si="70"/>
        <v>0</v>
      </c>
      <c r="P1105" s="10">
        <f t="shared" si="71"/>
        <v>0</v>
      </c>
      <c r="Q1105" s="40">
        <v>0</v>
      </c>
      <c r="R1105" s="10">
        <f t="shared" si="72"/>
        <v>0</v>
      </c>
    </row>
    <row r="1106" spans="1:18" x14ac:dyDescent="0.2">
      <c r="A1106" s="32">
        <v>1091</v>
      </c>
      <c r="B1106" s="56">
        <v>203061639</v>
      </c>
      <c r="C1106" s="34" t="s">
        <v>356</v>
      </c>
      <c r="D1106" s="35" t="s">
        <v>357</v>
      </c>
      <c r="E1106" s="35" t="s">
        <v>446</v>
      </c>
      <c r="F1106" s="35" t="s">
        <v>600</v>
      </c>
      <c r="G1106" s="35" t="s">
        <v>822</v>
      </c>
      <c r="H1106" s="35">
        <v>0</v>
      </c>
      <c r="I1106" s="57" t="s">
        <v>1383</v>
      </c>
      <c r="J1106" s="37">
        <v>0</v>
      </c>
      <c r="K1106" s="38">
        <v>0</v>
      </c>
      <c r="L1106" s="37">
        <v>32787</v>
      </c>
      <c r="M1106" s="37">
        <v>32787</v>
      </c>
      <c r="N1106" s="37">
        <f t="shared" si="69"/>
        <v>0</v>
      </c>
      <c r="O1106" s="39">
        <f t="shared" si="70"/>
        <v>0</v>
      </c>
      <c r="P1106" s="10">
        <f t="shared" si="71"/>
        <v>0</v>
      </c>
      <c r="Q1106" s="40">
        <v>0</v>
      </c>
      <c r="R1106" s="10">
        <f t="shared" si="72"/>
        <v>0</v>
      </c>
    </row>
    <row r="1107" spans="1:18" x14ac:dyDescent="0.2">
      <c r="A1107" s="32">
        <v>1092</v>
      </c>
      <c r="B1107" s="56">
        <v>203061641</v>
      </c>
      <c r="C1107" s="34" t="s">
        <v>356</v>
      </c>
      <c r="D1107" s="35" t="s">
        <v>357</v>
      </c>
      <c r="E1107" s="35" t="s">
        <v>446</v>
      </c>
      <c r="F1107" s="35" t="s">
        <v>600</v>
      </c>
      <c r="G1107" s="35" t="s">
        <v>822</v>
      </c>
      <c r="H1107" s="35">
        <v>0</v>
      </c>
      <c r="I1107" s="57" t="s">
        <v>1384</v>
      </c>
      <c r="J1107" s="37">
        <v>0</v>
      </c>
      <c r="K1107" s="38">
        <v>0</v>
      </c>
      <c r="L1107" s="37">
        <v>20048</v>
      </c>
      <c r="M1107" s="37">
        <v>20048</v>
      </c>
      <c r="N1107" s="37">
        <f t="shared" si="69"/>
        <v>0</v>
      </c>
      <c r="O1107" s="39">
        <f t="shared" si="70"/>
        <v>0</v>
      </c>
      <c r="P1107" s="10">
        <f t="shared" si="71"/>
        <v>0</v>
      </c>
      <c r="Q1107" s="40">
        <v>0</v>
      </c>
      <c r="R1107" s="10">
        <f t="shared" si="72"/>
        <v>0</v>
      </c>
    </row>
    <row r="1108" spans="1:18" x14ac:dyDescent="0.2">
      <c r="A1108" s="32">
        <v>1093</v>
      </c>
      <c r="B1108" s="56">
        <v>203061642</v>
      </c>
      <c r="C1108" s="34" t="s">
        <v>356</v>
      </c>
      <c r="D1108" s="35" t="s">
        <v>357</v>
      </c>
      <c r="E1108" s="35" t="s">
        <v>446</v>
      </c>
      <c r="F1108" s="35" t="s">
        <v>600</v>
      </c>
      <c r="G1108" s="35" t="s">
        <v>822</v>
      </c>
      <c r="H1108" s="35">
        <v>0</v>
      </c>
      <c r="I1108" s="57" t="s">
        <v>1385</v>
      </c>
      <c r="J1108" s="37">
        <v>0</v>
      </c>
      <c r="K1108" s="38">
        <v>0</v>
      </c>
      <c r="L1108" s="37">
        <v>28197</v>
      </c>
      <c r="M1108" s="37">
        <v>28197</v>
      </c>
      <c r="N1108" s="37">
        <f t="shared" si="69"/>
        <v>0</v>
      </c>
      <c r="O1108" s="39">
        <f t="shared" si="70"/>
        <v>0</v>
      </c>
      <c r="P1108" s="10">
        <f t="shared" si="71"/>
        <v>0</v>
      </c>
      <c r="Q1108" s="40">
        <v>0</v>
      </c>
      <c r="R1108" s="10">
        <f t="shared" si="72"/>
        <v>0</v>
      </c>
    </row>
    <row r="1109" spans="1:18" x14ac:dyDescent="0.2">
      <c r="A1109" s="32">
        <v>1094</v>
      </c>
      <c r="B1109" s="56">
        <v>203061643</v>
      </c>
      <c r="C1109" s="34" t="s">
        <v>356</v>
      </c>
      <c r="D1109" s="35" t="s">
        <v>357</v>
      </c>
      <c r="E1109" s="35" t="s">
        <v>446</v>
      </c>
      <c r="F1109" s="35" t="s">
        <v>600</v>
      </c>
      <c r="G1109" s="35" t="s">
        <v>822</v>
      </c>
      <c r="H1109" s="35">
        <v>0</v>
      </c>
      <c r="I1109" s="57" t="s">
        <v>1386</v>
      </c>
      <c r="J1109" s="37">
        <v>0</v>
      </c>
      <c r="K1109" s="38">
        <v>0</v>
      </c>
      <c r="L1109" s="37">
        <v>27497</v>
      </c>
      <c r="M1109" s="37">
        <v>27497</v>
      </c>
      <c r="N1109" s="37">
        <f t="shared" si="69"/>
        <v>0</v>
      </c>
      <c r="O1109" s="39">
        <f t="shared" si="70"/>
        <v>0</v>
      </c>
      <c r="P1109" s="10">
        <f t="shared" si="71"/>
        <v>0</v>
      </c>
      <c r="Q1109" s="40">
        <v>0</v>
      </c>
      <c r="R1109" s="10">
        <f t="shared" si="72"/>
        <v>0</v>
      </c>
    </row>
    <row r="1110" spans="1:18" x14ac:dyDescent="0.2">
      <c r="A1110" s="32">
        <v>1095</v>
      </c>
      <c r="B1110" s="56">
        <v>203061644</v>
      </c>
      <c r="C1110" s="34" t="s">
        <v>356</v>
      </c>
      <c r="D1110" s="35" t="s">
        <v>357</v>
      </c>
      <c r="E1110" s="35" t="s">
        <v>446</v>
      </c>
      <c r="F1110" s="35" t="s">
        <v>600</v>
      </c>
      <c r="G1110" s="35" t="s">
        <v>822</v>
      </c>
      <c r="H1110" s="35">
        <v>0</v>
      </c>
      <c r="I1110" s="57" t="s">
        <v>1387</v>
      </c>
      <c r="J1110" s="37">
        <v>0</v>
      </c>
      <c r="K1110" s="38">
        <v>0</v>
      </c>
      <c r="L1110" s="37">
        <v>0</v>
      </c>
      <c r="M1110" s="37">
        <v>0</v>
      </c>
      <c r="N1110" s="37">
        <f t="shared" si="69"/>
        <v>0</v>
      </c>
      <c r="O1110" s="39">
        <f t="shared" si="70"/>
        <v>0</v>
      </c>
      <c r="P1110" s="10">
        <f t="shared" si="71"/>
        <v>0</v>
      </c>
      <c r="Q1110" s="40">
        <v>0</v>
      </c>
      <c r="R1110" s="10">
        <f t="shared" si="72"/>
        <v>0</v>
      </c>
    </row>
    <row r="1111" spans="1:18" x14ac:dyDescent="0.2">
      <c r="A1111" s="32">
        <v>1096</v>
      </c>
      <c r="B1111" s="56">
        <v>203061645</v>
      </c>
      <c r="C1111" s="34" t="s">
        <v>356</v>
      </c>
      <c r="D1111" s="35" t="s">
        <v>357</v>
      </c>
      <c r="E1111" s="35" t="s">
        <v>446</v>
      </c>
      <c r="F1111" s="35" t="s">
        <v>600</v>
      </c>
      <c r="G1111" s="35" t="s">
        <v>822</v>
      </c>
      <c r="H1111" s="35">
        <v>0</v>
      </c>
      <c r="I1111" s="57" t="s">
        <v>1388</v>
      </c>
      <c r="J1111" s="37">
        <v>0</v>
      </c>
      <c r="K1111" s="38">
        <v>0</v>
      </c>
      <c r="L1111" s="37">
        <v>372109</v>
      </c>
      <c r="M1111" s="37">
        <v>372109</v>
      </c>
      <c r="N1111" s="37">
        <f t="shared" si="69"/>
        <v>0</v>
      </c>
      <c r="O1111" s="39">
        <f t="shared" si="70"/>
        <v>0</v>
      </c>
      <c r="P1111" s="10">
        <f t="shared" si="71"/>
        <v>0</v>
      </c>
      <c r="Q1111" s="40">
        <v>0</v>
      </c>
      <c r="R1111" s="10">
        <f t="shared" si="72"/>
        <v>0</v>
      </c>
    </row>
    <row r="1112" spans="1:18" x14ac:dyDescent="0.2">
      <c r="A1112" s="32">
        <v>1097</v>
      </c>
      <c r="B1112" s="56">
        <v>203061647</v>
      </c>
      <c r="C1112" s="34" t="s">
        <v>356</v>
      </c>
      <c r="D1112" s="35" t="s">
        <v>357</v>
      </c>
      <c r="E1112" s="35" t="s">
        <v>446</v>
      </c>
      <c r="F1112" s="35" t="s">
        <v>600</v>
      </c>
      <c r="G1112" s="35" t="s">
        <v>822</v>
      </c>
      <c r="H1112" s="35">
        <v>0</v>
      </c>
      <c r="I1112" s="57" t="s">
        <v>1389</v>
      </c>
      <c r="J1112" s="37">
        <v>0</v>
      </c>
      <c r="K1112" s="38">
        <v>0</v>
      </c>
      <c r="L1112" s="37">
        <v>144886</v>
      </c>
      <c r="M1112" s="37">
        <v>144886</v>
      </c>
      <c r="N1112" s="37">
        <f t="shared" si="69"/>
        <v>0</v>
      </c>
      <c r="O1112" s="39">
        <f t="shared" si="70"/>
        <v>0</v>
      </c>
      <c r="P1112" s="10">
        <f t="shared" si="71"/>
        <v>0</v>
      </c>
      <c r="Q1112" s="40">
        <v>0</v>
      </c>
      <c r="R1112" s="10">
        <f t="shared" si="72"/>
        <v>0</v>
      </c>
    </row>
    <row r="1113" spans="1:18" x14ac:dyDescent="0.2">
      <c r="A1113" s="32">
        <v>1098</v>
      </c>
      <c r="B1113" s="56">
        <v>203061650</v>
      </c>
      <c r="C1113" s="34" t="s">
        <v>356</v>
      </c>
      <c r="D1113" s="35" t="s">
        <v>357</v>
      </c>
      <c r="E1113" s="35" t="s">
        <v>446</v>
      </c>
      <c r="F1113" s="35" t="s">
        <v>600</v>
      </c>
      <c r="G1113" s="35" t="s">
        <v>822</v>
      </c>
      <c r="H1113" s="35">
        <v>0</v>
      </c>
      <c r="I1113" s="57" t="s">
        <v>1390</v>
      </c>
      <c r="J1113" s="37">
        <v>0</v>
      </c>
      <c r="K1113" s="38">
        <v>0</v>
      </c>
      <c r="L1113" s="37">
        <v>156626</v>
      </c>
      <c r="M1113" s="37">
        <v>156626</v>
      </c>
      <c r="N1113" s="37">
        <f t="shared" si="69"/>
        <v>0</v>
      </c>
      <c r="O1113" s="39">
        <f t="shared" si="70"/>
        <v>0</v>
      </c>
      <c r="P1113" s="10">
        <f t="shared" si="71"/>
        <v>0</v>
      </c>
      <c r="Q1113" s="40">
        <v>0</v>
      </c>
      <c r="R1113" s="10">
        <f t="shared" si="72"/>
        <v>0</v>
      </c>
    </row>
    <row r="1114" spans="1:18" x14ac:dyDescent="0.2">
      <c r="A1114" s="32">
        <v>1099</v>
      </c>
      <c r="B1114" s="56">
        <v>203061651</v>
      </c>
      <c r="C1114" s="34" t="s">
        <v>356</v>
      </c>
      <c r="D1114" s="35" t="s">
        <v>357</v>
      </c>
      <c r="E1114" s="35" t="s">
        <v>446</v>
      </c>
      <c r="F1114" s="35" t="s">
        <v>600</v>
      </c>
      <c r="G1114" s="35" t="s">
        <v>822</v>
      </c>
      <c r="H1114" s="35">
        <v>0</v>
      </c>
      <c r="I1114" s="57" t="s">
        <v>1391</v>
      </c>
      <c r="J1114" s="37">
        <v>0</v>
      </c>
      <c r="K1114" s="38">
        <v>0</v>
      </c>
      <c r="L1114" s="37">
        <v>0</v>
      </c>
      <c r="M1114" s="37">
        <v>0</v>
      </c>
      <c r="N1114" s="37">
        <f t="shared" si="69"/>
        <v>0</v>
      </c>
      <c r="O1114" s="39">
        <f t="shared" si="70"/>
        <v>0</v>
      </c>
      <c r="P1114" s="10">
        <f t="shared" si="71"/>
        <v>0</v>
      </c>
      <c r="Q1114" s="40">
        <v>0</v>
      </c>
      <c r="R1114" s="10">
        <f t="shared" si="72"/>
        <v>0</v>
      </c>
    </row>
    <row r="1115" spans="1:18" x14ac:dyDescent="0.2">
      <c r="A1115" s="32">
        <v>1100</v>
      </c>
      <c r="B1115" s="56">
        <v>203061656</v>
      </c>
      <c r="C1115" s="34" t="s">
        <v>356</v>
      </c>
      <c r="D1115" s="35" t="s">
        <v>357</v>
      </c>
      <c r="E1115" s="35" t="s">
        <v>446</v>
      </c>
      <c r="F1115" s="35" t="s">
        <v>600</v>
      </c>
      <c r="G1115" s="35" t="s">
        <v>822</v>
      </c>
      <c r="H1115" s="35">
        <v>0</v>
      </c>
      <c r="I1115" s="57" t="s">
        <v>1392</v>
      </c>
      <c r="J1115" s="37">
        <v>0</v>
      </c>
      <c r="K1115" s="38">
        <v>0</v>
      </c>
      <c r="L1115" s="37">
        <v>47925.9</v>
      </c>
      <c r="M1115" s="37">
        <v>47952</v>
      </c>
      <c r="N1115" s="37">
        <f t="shared" si="69"/>
        <v>0</v>
      </c>
      <c r="O1115" s="39">
        <f t="shared" si="70"/>
        <v>26.099999999998545</v>
      </c>
      <c r="P1115" s="10">
        <f t="shared" si="71"/>
        <v>-26.099999999998545</v>
      </c>
      <c r="Q1115" s="40">
        <v>0</v>
      </c>
      <c r="R1115" s="10">
        <f t="shared" si="72"/>
        <v>-26.099999999998545</v>
      </c>
    </row>
    <row r="1116" spans="1:18" x14ac:dyDescent="0.2">
      <c r="A1116" s="32">
        <v>1101</v>
      </c>
      <c r="B1116" s="56">
        <v>203061657</v>
      </c>
      <c r="C1116" s="34" t="s">
        <v>356</v>
      </c>
      <c r="D1116" s="35" t="s">
        <v>357</v>
      </c>
      <c r="E1116" s="35" t="s">
        <v>446</v>
      </c>
      <c r="F1116" s="35" t="s">
        <v>600</v>
      </c>
      <c r="G1116" s="35" t="s">
        <v>822</v>
      </c>
      <c r="H1116" s="35">
        <v>0</v>
      </c>
      <c r="I1116" s="57" t="s">
        <v>1393</v>
      </c>
      <c r="J1116" s="37">
        <v>0</v>
      </c>
      <c r="K1116" s="38">
        <v>0</v>
      </c>
      <c r="L1116" s="37">
        <v>51419</v>
      </c>
      <c r="M1116" s="37">
        <v>50919</v>
      </c>
      <c r="N1116" s="37">
        <f t="shared" si="69"/>
        <v>500</v>
      </c>
      <c r="O1116" s="39">
        <f t="shared" si="70"/>
        <v>0</v>
      </c>
      <c r="P1116" s="10">
        <f t="shared" si="71"/>
        <v>500</v>
      </c>
      <c r="Q1116" s="40">
        <v>0</v>
      </c>
      <c r="R1116" s="10">
        <f t="shared" si="72"/>
        <v>500</v>
      </c>
    </row>
    <row r="1117" spans="1:18" x14ac:dyDescent="0.2">
      <c r="A1117" s="32">
        <v>1102</v>
      </c>
      <c r="B1117" s="56">
        <v>203061658</v>
      </c>
      <c r="C1117" s="34" t="s">
        <v>356</v>
      </c>
      <c r="D1117" s="35" t="s">
        <v>357</v>
      </c>
      <c r="E1117" s="35" t="s">
        <v>446</v>
      </c>
      <c r="F1117" s="35" t="s">
        <v>600</v>
      </c>
      <c r="G1117" s="35" t="s">
        <v>822</v>
      </c>
      <c r="H1117" s="35">
        <v>0</v>
      </c>
      <c r="I1117" s="57" t="s">
        <v>1394</v>
      </c>
      <c r="J1117" s="37">
        <v>0</v>
      </c>
      <c r="K1117" s="38">
        <v>0</v>
      </c>
      <c r="L1117" s="37">
        <v>26814</v>
      </c>
      <c r="M1117" s="37">
        <v>26814</v>
      </c>
      <c r="N1117" s="37">
        <f t="shared" si="69"/>
        <v>0</v>
      </c>
      <c r="O1117" s="39">
        <f t="shared" si="70"/>
        <v>0</v>
      </c>
      <c r="P1117" s="10">
        <f t="shared" si="71"/>
        <v>0</v>
      </c>
      <c r="Q1117" s="40">
        <v>0</v>
      </c>
      <c r="R1117" s="10">
        <f t="shared" si="72"/>
        <v>0</v>
      </c>
    </row>
    <row r="1118" spans="1:18" x14ac:dyDescent="0.2">
      <c r="A1118" s="32">
        <v>1103</v>
      </c>
      <c r="B1118" s="56">
        <v>203061659</v>
      </c>
      <c r="C1118" s="34" t="s">
        <v>356</v>
      </c>
      <c r="D1118" s="35" t="s">
        <v>357</v>
      </c>
      <c r="E1118" s="35" t="s">
        <v>446</v>
      </c>
      <c r="F1118" s="35" t="s">
        <v>600</v>
      </c>
      <c r="G1118" s="35" t="s">
        <v>822</v>
      </c>
      <c r="H1118" s="35">
        <v>0</v>
      </c>
      <c r="I1118" s="57" t="s">
        <v>1395</v>
      </c>
      <c r="J1118" s="37">
        <v>0</v>
      </c>
      <c r="K1118" s="38">
        <v>0</v>
      </c>
      <c r="L1118" s="37">
        <v>63335.75</v>
      </c>
      <c r="M1118" s="37">
        <v>63335.75</v>
      </c>
      <c r="N1118" s="37">
        <f t="shared" si="69"/>
        <v>0</v>
      </c>
      <c r="O1118" s="39">
        <f t="shared" si="70"/>
        <v>0</v>
      </c>
      <c r="P1118" s="10">
        <f t="shared" si="71"/>
        <v>0</v>
      </c>
      <c r="Q1118" s="40">
        <v>0</v>
      </c>
      <c r="R1118" s="10">
        <f t="shared" si="72"/>
        <v>0</v>
      </c>
    </row>
    <row r="1119" spans="1:18" x14ac:dyDescent="0.2">
      <c r="A1119" s="32">
        <v>1104</v>
      </c>
      <c r="B1119" s="56">
        <v>203061660</v>
      </c>
      <c r="C1119" s="34" t="s">
        <v>356</v>
      </c>
      <c r="D1119" s="35" t="s">
        <v>357</v>
      </c>
      <c r="E1119" s="35" t="s">
        <v>446</v>
      </c>
      <c r="F1119" s="35" t="s">
        <v>600</v>
      </c>
      <c r="G1119" s="35" t="s">
        <v>822</v>
      </c>
      <c r="H1119" s="35">
        <v>0</v>
      </c>
      <c r="I1119" s="57" t="s">
        <v>1396</v>
      </c>
      <c r="J1119" s="37">
        <v>0</v>
      </c>
      <c r="K1119" s="38">
        <v>0</v>
      </c>
      <c r="L1119" s="37">
        <v>0</v>
      </c>
      <c r="M1119" s="37">
        <v>0</v>
      </c>
      <c r="N1119" s="37">
        <f t="shared" si="69"/>
        <v>0</v>
      </c>
      <c r="O1119" s="39">
        <f t="shared" si="70"/>
        <v>0</v>
      </c>
      <c r="P1119" s="10">
        <f t="shared" si="71"/>
        <v>0</v>
      </c>
      <c r="Q1119" s="40">
        <v>0</v>
      </c>
      <c r="R1119" s="10">
        <f t="shared" si="72"/>
        <v>0</v>
      </c>
    </row>
    <row r="1120" spans="1:18" x14ac:dyDescent="0.2">
      <c r="A1120" s="32">
        <v>1105</v>
      </c>
      <c r="B1120" s="56">
        <v>203061661</v>
      </c>
      <c r="C1120" s="34" t="s">
        <v>356</v>
      </c>
      <c r="D1120" s="35" t="s">
        <v>357</v>
      </c>
      <c r="E1120" s="35" t="s">
        <v>446</v>
      </c>
      <c r="F1120" s="35" t="s">
        <v>600</v>
      </c>
      <c r="G1120" s="35" t="s">
        <v>822</v>
      </c>
      <c r="H1120" s="35">
        <v>0</v>
      </c>
      <c r="I1120" s="57" t="s">
        <v>1397</v>
      </c>
      <c r="J1120" s="37">
        <v>0</v>
      </c>
      <c r="K1120" s="38">
        <v>0</v>
      </c>
      <c r="L1120" s="37">
        <v>0</v>
      </c>
      <c r="M1120" s="37">
        <v>0</v>
      </c>
      <c r="N1120" s="37">
        <f t="shared" si="69"/>
        <v>0</v>
      </c>
      <c r="O1120" s="39">
        <f t="shared" si="70"/>
        <v>0</v>
      </c>
      <c r="P1120" s="10">
        <f t="shared" si="71"/>
        <v>0</v>
      </c>
      <c r="Q1120" s="40">
        <v>0</v>
      </c>
      <c r="R1120" s="10">
        <f t="shared" si="72"/>
        <v>0</v>
      </c>
    </row>
    <row r="1121" spans="1:18" x14ac:dyDescent="0.2">
      <c r="A1121" s="32">
        <v>1106</v>
      </c>
      <c r="B1121" s="56">
        <v>203061662</v>
      </c>
      <c r="C1121" s="34" t="s">
        <v>356</v>
      </c>
      <c r="D1121" s="35" t="s">
        <v>357</v>
      </c>
      <c r="E1121" s="35" t="s">
        <v>446</v>
      </c>
      <c r="F1121" s="35" t="s">
        <v>600</v>
      </c>
      <c r="G1121" s="35" t="s">
        <v>822</v>
      </c>
      <c r="H1121" s="35">
        <v>0</v>
      </c>
      <c r="I1121" s="57" t="s">
        <v>1398</v>
      </c>
      <c r="J1121" s="37">
        <v>0</v>
      </c>
      <c r="K1121" s="38">
        <v>0</v>
      </c>
      <c r="L1121" s="37">
        <v>92354</v>
      </c>
      <c r="M1121" s="37">
        <v>90854</v>
      </c>
      <c r="N1121" s="37">
        <f t="shared" si="69"/>
        <v>1500</v>
      </c>
      <c r="O1121" s="39">
        <f t="shared" si="70"/>
        <v>0</v>
      </c>
      <c r="P1121" s="10">
        <f t="shared" si="71"/>
        <v>1500</v>
      </c>
      <c r="Q1121" s="40">
        <v>0</v>
      </c>
      <c r="R1121" s="10">
        <f t="shared" si="72"/>
        <v>1500</v>
      </c>
    </row>
    <row r="1122" spans="1:18" x14ac:dyDescent="0.2">
      <c r="A1122" s="32">
        <v>1107</v>
      </c>
      <c r="B1122" s="56">
        <v>203061663</v>
      </c>
      <c r="C1122" s="34" t="s">
        <v>356</v>
      </c>
      <c r="D1122" s="35" t="s">
        <v>357</v>
      </c>
      <c r="E1122" s="35" t="s">
        <v>446</v>
      </c>
      <c r="F1122" s="35" t="s">
        <v>600</v>
      </c>
      <c r="G1122" s="35" t="s">
        <v>822</v>
      </c>
      <c r="H1122" s="35">
        <v>0</v>
      </c>
      <c r="I1122" s="57" t="s">
        <v>1399</v>
      </c>
      <c r="J1122" s="37">
        <v>0</v>
      </c>
      <c r="K1122" s="38">
        <v>0</v>
      </c>
      <c r="L1122" s="37">
        <v>218096</v>
      </c>
      <c r="M1122" s="37">
        <v>218096</v>
      </c>
      <c r="N1122" s="37">
        <f t="shared" si="69"/>
        <v>0</v>
      </c>
      <c r="O1122" s="39">
        <f t="shared" si="70"/>
        <v>0</v>
      </c>
      <c r="P1122" s="10">
        <f t="shared" si="71"/>
        <v>0</v>
      </c>
      <c r="Q1122" s="40">
        <v>0</v>
      </c>
      <c r="R1122" s="10">
        <f t="shared" si="72"/>
        <v>0</v>
      </c>
    </row>
    <row r="1123" spans="1:18" x14ac:dyDescent="0.2">
      <c r="A1123" s="32">
        <v>1108</v>
      </c>
      <c r="B1123" s="56">
        <v>203061664</v>
      </c>
      <c r="C1123" s="34" t="s">
        <v>356</v>
      </c>
      <c r="D1123" s="35" t="s">
        <v>357</v>
      </c>
      <c r="E1123" s="35" t="s">
        <v>446</v>
      </c>
      <c r="F1123" s="35" t="s">
        <v>600</v>
      </c>
      <c r="G1123" s="35" t="s">
        <v>822</v>
      </c>
      <c r="H1123" s="35">
        <v>0</v>
      </c>
      <c r="I1123" s="57" t="s">
        <v>1400</v>
      </c>
      <c r="J1123" s="37">
        <v>0</v>
      </c>
      <c r="K1123" s="38">
        <v>0</v>
      </c>
      <c r="L1123" s="37">
        <v>215730</v>
      </c>
      <c r="M1123" s="37">
        <v>215730</v>
      </c>
      <c r="N1123" s="37">
        <f t="shared" si="69"/>
        <v>0</v>
      </c>
      <c r="O1123" s="39">
        <f t="shared" si="70"/>
        <v>0</v>
      </c>
      <c r="P1123" s="10">
        <f t="shared" si="71"/>
        <v>0</v>
      </c>
      <c r="Q1123" s="40">
        <v>0</v>
      </c>
      <c r="R1123" s="10">
        <f t="shared" si="72"/>
        <v>0</v>
      </c>
    </row>
    <row r="1124" spans="1:18" x14ac:dyDescent="0.2">
      <c r="A1124" s="32">
        <v>1109</v>
      </c>
      <c r="B1124" s="56">
        <v>203061667</v>
      </c>
      <c r="C1124" s="34" t="s">
        <v>356</v>
      </c>
      <c r="D1124" s="35" t="s">
        <v>357</v>
      </c>
      <c r="E1124" s="35" t="s">
        <v>446</v>
      </c>
      <c r="F1124" s="35" t="s">
        <v>600</v>
      </c>
      <c r="G1124" s="35" t="s">
        <v>822</v>
      </c>
      <c r="H1124" s="35">
        <v>0</v>
      </c>
      <c r="I1124" s="57" t="s">
        <v>1401</v>
      </c>
      <c r="J1124" s="37">
        <v>0</v>
      </c>
      <c r="K1124" s="38">
        <v>0</v>
      </c>
      <c r="L1124" s="37">
        <v>144475</v>
      </c>
      <c r="M1124" s="37">
        <v>144475</v>
      </c>
      <c r="N1124" s="37">
        <f t="shared" si="69"/>
        <v>0</v>
      </c>
      <c r="O1124" s="39">
        <f t="shared" si="70"/>
        <v>0</v>
      </c>
      <c r="P1124" s="10">
        <f t="shared" si="71"/>
        <v>0</v>
      </c>
      <c r="Q1124" s="40">
        <v>0</v>
      </c>
      <c r="R1124" s="10">
        <f t="shared" si="72"/>
        <v>0</v>
      </c>
    </row>
    <row r="1125" spans="1:18" x14ac:dyDescent="0.2">
      <c r="A1125" s="32">
        <v>1110</v>
      </c>
      <c r="B1125" s="56">
        <v>203061668</v>
      </c>
      <c r="C1125" s="34" t="s">
        <v>356</v>
      </c>
      <c r="D1125" s="35" t="s">
        <v>357</v>
      </c>
      <c r="E1125" s="35" t="s">
        <v>446</v>
      </c>
      <c r="F1125" s="35" t="s">
        <v>600</v>
      </c>
      <c r="G1125" s="35" t="s">
        <v>822</v>
      </c>
      <c r="H1125" s="35">
        <v>0</v>
      </c>
      <c r="I1125" s="57" t="s">
        <v>1402</v>
      </c>
      <c r="J1125" s="37">
        <v>0</v>
      </c>
      <c r="K1125" s="38">
        <v>0</v>
      </c>
      <c r="L1125" s="37">
        <v>0</v>
      </c>
      <c r="M1125" s="37">
        <v>0</v>
      </c>
      <c r="N1125" s="37">
        <f t="shared" si="69"/>
        <v>0</v>
      </c>
      <c r="O1125" s="39">
        <f t="shared" si="70"/>
        <v>0</v>
      </c>
      <c r="P1125" s="10">
        <f t="shared" si="71"/>
        <v>0</v>
      </c>
      <c r="Q1125" s="40">
        <v>0</v>
      </c>
      <c r="R1125" s="10">
        <f t="shared" si="72"/>
        <v>0</v>
      </c>
    </row>
    <row r="1126" spans="1:18" x14ac:dyDescent="0.2">
      <c r="A1126" s="32">
        <v>1111</v>
      </c>
      <c r="B1126" s="56">
        <v>203061669</v>
      </c>
      <c r="C1126" s="34" t="s">
        <v>356</v>
      </c>
      <c r="D1126" s="35" t="s">
        <v>357</v>
      </c>
      <c r="E1126" s="35" t="s">
        <v>446</v>
      </c>
      <c r="F1126" s="35" t="s">
        <v>600</v>
      </c>
      <c r="G1126" s="35" t="s">
        <v>822</v>
      </c>
      <c r="H1126" s="35">
        <v>0</v>
      </c>
      <c r="I1126" s="57" t="s">
        <v>1403</v>
      </c>
      <c r="J1126" s="37">
        <v>0</v>
      </c>
      <c r="K1126" s="38">
        <v>0</v>
      </c>
      <c r="L1126" s="37">
        <v>37042</v>
      </c>
      <c r="M1126" s="37">
        <v>37042</v>
      </c>
      <c r="N1126" s="37">
        <f t="shared" si="69"/>
        <v>0</v>
      </c>
      <c r="O1126" s="39">
        <f t="shared" si="70"/>
        <v>0</v>
      </c>
      <c r="P1126" s="10">
        <f t="shared" si="71"/>
        <v>0</v>
      </c>
      <c r="Q1126" s="40">
        <v>0</v>
      </c>
      <c r="R1126" s="10">
        <f t="shared" si="72"/>
        <v>0</v>
      </c>
    </row>
    <row r="1127" spans="1:18" x14ac:dyDescent="0.2">
      <c r="A1127" s="32">
        <v>1112</v>
      </c>
      <c r="B1127" s="56">
        <v>203061670</v>
      </c>
      <c r="C1127" s="34" t="s">
        <v>356</v>
      </c>
      <c r="D1127" s="35" t="s">
        <v>357</v>
      </c>
      <c r="E1127" s="35" t="s">
        <v>446</v>
      </c>
      <c r="F1127" s="35" t="s">
        <v>600</v>
      </c>
      <c r="G1127" s="35" t="s">
        <v>822</v>
      </c>
      <c r="H1127" s="35">
        <v>0</v>
      </c>
      <c r="I1127" s="57" t="s">
        <v>1404</v>
      </c>
      <c r="J1127" s="37">
        <v>0</v>
      </c>
      <c r="K1127" s="38">
        <v>0</v>
      </c>
      <c r="L1127" s="37">
        <v>6229.35</v>
      </c>
      <c r="M1127" s="37">
        <v>6229.35</v>
      </c>
      <c r="N1127" s="37">
        <f t="shared" si="69"/>
        <v>0</v>
      </c>
      <c r="O1127" s="39">
        <f t="shared" si="70"/>
        <v>0</v>
      </c>
      <c r="P1127" s="10">
        <f t="shared" si="71"/>
        <v>0</v>
      </c>
      <c r="Q1127" s="40">
        <v>0</v>
      </c>
      <c r="R1127" s="10">
        <f t="shared" si="72"/>
        <v>0</v>
      </c>
    </row>
    <row r="1128" spans="1:18" x14ac:dyDescent="0.2">
      <c r="A1128" s="32">
        <v>1113</v>
      </c>
      <c r="B1128" s="56">
        <v>203061671</v>
      </c>
      <c r="C1128" s="34" t="s">
        <v>356</v>
      </c>
      <c r="D1128" s="35" t="s">
        <v>357</v>
      </c>
      <c r="E1128" s="35" t="s">
        <v>446</v>
      </c>
      <c r="F1128" s="35" t="s">
        <v>600</v>
      </c>
      <c r="G1128" s="35" t="s">
        <v>822</v>
      </c>
      <c r="H1128" s="35">
        <v>0</v>
      </c>
      <c r="I1128" s="57" t="s">
        <v>1405</v>
      </c>
      <c r="J1128" s="37">
        <v>0</v>
      </c>
      <c r="K1128" s="38">
        <v>0</v>
      </c>
      <c r="L1128" s="37">
        <v>44393</v>
      </c>
      <c r="M1128" s="37">
        <v>50256</v>
      </c>
      <c r="N1128" s="37">
        <f t="shared" si="69"/>
        <v>0</v>
      </c>
      <c r="O1128" s="39">
        <f t="shared" si="70"/>
        <v>5863</v>
      </c>
      <c r="P1128" s="10">
        <f t="shared" si="71"/>
        <v>-5863</v>
      </c>
      <c r="Q1128" s="40">
        <v>0</v>
      </c>
      <c r="R1128" s="10">
        <f t="shared" si="72"/>
        <v>-5863</v>
      </c>
    </row>
    <row r="1129" spans="1:18" x14ac:dyDescent="0.2">
      <c r="A1129" s="32">
        <v>1114</v>
      </c>
      <c r="B1129" s="56">
        <v>203061674</v>
      </c>
      <c r="C1129" s="34" t="s">
        <v>356</v>
      </c>
      <c r="D1129" s="35" t="s">
        <v>357</v>
      </c>
      <c r="E1129" s="35" t="s">
        <v>446</v>
      </c>
      <c r="F1129" s="35" t="s">
        <v>600</v>
      </c>
      <c r="G1129" s="35" t="s">
        <v>822</v>
      </c>
      <c r="H1129" s="35">
        <v>0</v>
      </c>
      <c r="I1129" s="57" t="s">
        <v>1406</v>
      </c>
      <c r="J1129" s="37">
        <v>0</v>
      </c>
      <c r="K1129" s="38">
        <v>0</v>
      </c>
      <c r="L1129" s="37">
        <v>34892</v>
      </c>
      <c r="M1129" s="37">
        <v>34892</v>
      </c>
      <c r="N1129" s="37">
        <f t="shared" si="69"/>
        <v>0</v>
      </c>
      <c r="O1129" s="39">
        <f t="shared" si="70"/>
        <v>0</v>
      </c>
      <c r="P1129" s="10">
        <f t="shared" si="71"/>
        <v>0</v>
      </c>
      <c r="Q1129" s="40">
        <v>0</v>
      </c>
      <c r="R1129" s="10">
        <f t="shared" si="72"/>
        <v>0</v>
      </c>
    </row>
    <row r="1130" spans="1:18" x14ac:dyDescent="0.2">
      <c r="A1130" s="32">
        <v>1115</v>
      </c>
      <c r="B1130" s="56">
        <v>203061676</v>
      </c>
      <c r="C1130" s="34" t="s">
        <v>356</v>
      </c>
      <c r="D1130" s="35" t="s">
        <v>357</v>
      </c>
      <c r="E1130" s="35" t="s">
        <v>446</v>
      </c>
      <c r="F1130" s="35" t="s">
        <v>600</v>
      </c>
      <c r="G1130" s="35" t="s">
        <v>822</v>
      </c>
      <c r="H1130" s="35">
        <v>0</v>
      </c>
      <c r="I1130" s="57" t="s">
        <v>1407</v>
      </c>
      <c r="J1130" s="37">
        <v>0</v>
      </c>
      <c r="K1130" s="38">
        <v>0</v>
      </c>
      <c r="L1130" s="37">
        <v>75883</v>
      </c>
      <c r="M1130" s="37">
        <v>75883</v>
      </c>
      <c r="N1130" s="37">
        <f t="shared" si="69"/>
        <v>0</v>
      </c>
      <c r="O1130" s="39">
        <f t="shared" si="70"/>
        <v>0</v>
      </c>
      <c r="P1130" s="10">
        <f t="shared" si="71"/>
        <v>0</v>
      </c>
      <c r="Q1130" s="40">
        <v>0</v>
      </c>
      <c r="R1130" s="10">
        <f t="shared" si="72"/>
        <v>0</v>
      </c>
    </row>
    <row r="1131" spans="1:18" x14ac:dyDescent="0.2">
      <c r="A1131" s="32">
        <v>1116</v>
      </c>
      <c r="B1131" s="56">
        <v>203061677</v>
      </c>
      <c r="C1131" s="34" t="s">
        <v>356</v>
      </c>
      <c r="D1131" s="35" t="s">
        <v>357</v>
      </c>
      <c r="E1131" s="35" t="s">
        <v>446</v>
      </c>
      <c r="F1131" s="35" t="s">
        <v>600</v>
      </c>
      <c r="G1131" s="35" t="s">
        <v>822</v>
      </c>
      <c r="H1131" s="35">
        <v>0</v>
      </c>
      <c r="I1131" s="57" t="s">
        <v>1408</v>
      </c>
      <c r="J1131" s="37">
        <v>0</v>
      </c>
      <c r="K1131" s="38">
        <v>0</v>
      </c>
      <c r="L1131" s="37">
        <v>44408</v>
      </c>
      <c r="M1131" s="37">
        <v>44408</v>
      </c>
      <c r="N1131" s="37">
        <f t="shared" si="69"/>
        <v>0</v>
      </c>
      <c r="O1131" s="39">
        <f t="shared" si="70"/>
        <v>0</v>
      </c>
      <c r="P1131" s="10">
        <f t="shared" si="71"/>
        <v>0</v>
      </c>
      <c r="Q1131" s="40">
        <v>0</v>
      </c>
      <c r="R1131" s="10">
        <f t="shared" si="72"/>
        <v>0</v>
      </c>
    </row>
    <row r="1132" spans="1:18" x14ac:dyDescent="0.2">
      <c r="A1132" s="32">
        <v>1117</v>
      </c>
      <c r="B1132" s="56">
        <v>203061678</v>
      </c>
      <c r="C1132" s="34" t="s">
        <v>356</v>
      </c>
      <c r="D1132" s="35" t="s">
        <v>357</v>
      </c>
      <c r="E1132" s="35" t="s">
        <v>446</v>
      </c>
      <c r="F1132" s="35" t="s">
        <v>600</v>
      </c>
      <c r="G1132" s="35" t="s">
        <v>822</v>
      </c>
      <c r="H1132" s="35">
        <v>0</v>
      </c>
      <c r="I1132" s="57" t="s">
        <v>1409</v>
      </c>
      <c r="J1132" s="37">
        <v>0</v>
      </c>
      <c r="K1132" s="38">
        <v>0</v>
      </c>
      <c r="L1132" s="37">
        <v>50204</v>
      </c>
      <c r="M1132" s="37">
        <v>50204</v>
      </c>
      <c r="N1132" s="37">
        <f t="shared" si="69"/>
        <v>0</v>
      </c>
      <c r="O1132" s="39">
        <f t="shared" si="70"/>
        <v>0</v>
      </c>
      <c r="P1132" s="10">
        <f t="shared" si="71"/>
        <v>0</v>
      </c>
      <c r="Q1132" s="40">
        <v>0</v>
      </c>
      <c r="R1132" s="10">
        <f t="shared" si="72"/>
        <v>0</v>
      </c>
    </row>
    <row r="1133" spans="1:18" x14ac:dyDescent="0.2">
      <c r="A1133" s="32">
        <v>1118</v>
      </c>
      <c r="B1133" s="56">
        <v>203061679</v>
      </c>
      <c r="C1133" s="34" t="s">
        <v>356</v>
      </c>
      <c r="D1133" s="35" t="s">
        <v>357</v>
      </c>
      <c r="E1133" s="35" t="s">
        <v>446</v>
      </c>
      <c r="F1133" s="35" t="s">
        <v>600</v>
      </c>
      <c r="G1133" s="35" t="s">
        <v>822</v>
      </c>
      <c r="H1133" s="35">
        <v>0</v>
      </c>
      <c r="I1133" s="57" t="s">
        <v>1410</v>
      </c>
      <c r="J1133" s="37">
        <v>0</v>
      </c>
      <c r="K1133" s="38">
        <v>0</v>
      </c>
      <c r="L1133" s="37">
        <v>152658</v>
      </c>
      <c r="M1133" s="37">
        <v>152658</v>
      </c>
      <c r="N1133" s="37">
        <f t="shared" si="69"/>
        <v>0</v>
      </c>
      <c r="O1133" s="39">
        <f t="shared" si="70"/>
        <v>0</v>
      </c>
      <c r="P1133" s="10">
        <f t="shared" si="71"/>
        <v>0</v>
      </c>
      <c r="Q1133" s="40">
        <v>0</v>
      </c>
      <c r="R1133" s="10">
        <f t="shared" si="72"/>
        <v>0</v>
      </c>
    </row>
    <row r="1134" spans="1:18" x14ac:dyDescent="0.2">
      <c r="A1134" s="32">
        <v>1119</v>
      </c>
      <c r="B1134" s="56">
        <v>203061682</v>
      </c>
      <c r="C1134" s="34" t="s">
        <v>356</v>
      </c>
      <c r="D1134" s="35" t="s">
        <v>357</v>
      </c>
      <c r="E1134" s="35" t="s">
        <v>446</v>
      </c>
      <c r="F1134" s="35" t="s">
        <v>600</v>
      </c>
      <c r="G1134" s="35" t="s">
        <v>822</v>
      </c>
      <c r="H1134" s="35">
        <v>0</v>
      </c>
      <c r="I1134" s="57" t="s">
        <v>1411</v>
      </c>
      <c r="J1134" s="37">
        <v>0</v>
      </c>
      <c r="K1134" s="38">
        <v>0</v>
      </c>
      <c r="L1134" s="37">
        <v>61963</v>
      </c>
      <c r="M1134" s="37">
        <v>61963</v>
      </c>
      <c r="N1134" s="37">
        <f t="shared" si="69"/>
        <v>0</v>
      </c>
      <c r="O1134" s="39">
        <f t="shared" si="70"/>
        <v>0</v>
      </c>
      <c r="P1134" s="10">
        <f t="shared" si="71"/>
        <v>0</v>
      </c>
      <c r="Q1134" s="40">
        <v>0</v>
      </c>
      <c r="R1134" s="10">
        <f t="shared" si="72"/>
        <v>0</v>
      </c>
    </row>
    <row r="1135" spans="1:18" x14ac:dyDescent="0.2">
      <c r="A1135" s="32">
        <v>1120</v>
      </c>
      <c r="B1135" s="56">
        <v>203061683</v>
      </c>
      <c r="C1135" s="34" t="s">
        <v>356</v>
      </c>
      <c r="D1135" s="35" t="s">
        <v>357</v>
      </c>
      <c r="E1135" s="35" t="s">
        <v>446</v>
      </c>
      <c r="F1135" s="35" t="s">
        <v>600</v>
      </c>
      <c r="G1135" s="35" t="s">
        <v>822</v>
      </c>
      <c r="H1135" s="35">
        <v>0</v>
      </c>
      <c r="I1135" s="57" t="s">
        <v>1412</v>
      </c>
      <c r="J1135" s="37">
        <v>0</v>
      </c>
      <c r="K1135" s="38">
        <v>0</v>
      </c>
      <c r="L1135" s="37">
        <v>0</v>
      </c>
      <c r="M1135" s="37">
        <v>0</v>
      </c>
      <c r="N1135" s="37">
        <f t="shared" si="69"/>
        <v>0</v>
      </c>
      <c r="O1135" s="39">
        <f t="shared" si="70"/>
        <v>0</v>
      </c>
      <c r="P1135" s="10">
        <f t="shared" si="71"/>
        <v>0</v>
      </c>
      <c r="Q1135" s="40">
        <v>0</v>
      </c>
      <c r="R1135" s="10">
        <f t="shared" si="72"/>
        <v>0</v>
      </c>
    </row>
    <row r="1136" spans="1:18" x14ac:dyDescent="0.2">
      <c r="A1136" s="32">
        <v>1121</v>
      </c>
      <c r="B1136" s="56">
        <v>203061684</v>
      </c>
      <c r="C1136" s="34" t="s">
        <v>356</v>
      </c>
      <c r="D1136" s="35" t="s">
        <v>357</v>
      </c>
      <c r="E1136" s="35" t="s">
        <v>446</v>
      </c>
      <c r="F1136" s="35" t="s">
        <v>600</v>
      </c>
      <c r="G1136" s="35" t="s">
        <v>822</v>
      </c>
      <c r="H1136" s="35">
        <v>0</v>
      </c>
      <c r="I1136" s="57" t="s">
        <v>1413</v>
      </c>
      <c r="J1136" s="37">
        <v>0</v>
      </c>
      <c r="K1136" s="38">
        <v>0</v>
      </c>
      <c r="L1136" s="37">
        <v>0</v>
      </c>
      <c r="M1136" s="37">
        <v>0</v>
      </c>
      <c r="N1136" s="37">
        <f t="shared" si="69"/>
        <v>0</v>
      </c>
      <c r="O1136" s="39">
        <f t="shared" si="70"/>
        <v>0</v>
      </c>
      <c r="P1136" s="10">
        <f t="shared" si="71"/>
        <v>0</v>
      </c>
      <c r="Q1136" s="40">
        <v>0</v>
      </c>
      <c r="R1136" s="10">
        <f t="shared" si="72"/>
        <v>0</v>
      </c>
    </row>
    <row r="1137" spans="1:18" x14ac:dyDescent="0.2">
      <c r="A1137" s="32">
        <v>1122</v>
      </c>
      <c r="B1137" s="56">
        <v>203061685</v>
      </c>
      <c r="C1137" s="34" t="s">
        <v>356</v>
      </c>
      <c r="D1137" s="35" t="s">
        <v>357</v>
      </c>
      <c r="E1137" s="35" t="s">
        <v>446</v>
      </c>
      <c r="F1137" s="35" t="s">
        <v>600</v>
      </c>
      <c r="G1137" s="35" t="s">
        <v>822</v>
      </c>
      <c r="H1137" s="35">
        <v>0</v>
      </c>
      <c r="I1137" s="57" t="s">
        <v>1414</v>
      </c>
      <c r="J1137" s="37">
        <v>0</v>
      </c>
      <c r="K1137" s="38">
        <v>0</v>
      </c>
      <c r="L1137" s="37">
        <v>61143</v>
      </c>
      <c r="M1137" s="37">
        <v>61143</v>
      </c>
      <c r="N1137" s="37">
        <f t="shared" si="69"/>
        <v>0</v>
      </c>
      <c r="O1137" s="39">
        <f t="shared" si="70"/>
        <v>0</v>
      </c>
      <c r="P1137" s="10">
        <f t="shared" si="71"/>
        <v>0</v>
      </c>
      <c r="Q1137" s="40">
        <v>0</v>
      </c>
      <c r="R1137" s="10">
        <f t="shared" si="72"/>
        <v>0</v>
      </c>
    </row>
    <row r="1138" spans="1:18" x14ac:dyDescent="0.2">
      <c r="A1138" s="32">
        <v>1123</v>
      </c>
      <c r="B1138" s="56">
        <v>203061686</v>
      </c>
      <c r="C1138" s="34" t="s">
        <v>356</v>
      </c>
      <c r="D1138" s="35" t="s">
        <v>357</v>
      </c>
      <c r="E1138" s="35" t="s">
        <v>446</v>
      </c>
      <c r="F1138" s="35" t="s">
        <v>600</v>
      </c>
      <c r="G1138" s="35" t="s">
        <v>822</v>
      </c>
      <c r="H1138" s="35">
        <v>0</v>
      </c>
      <c r="I1138" s="57" t="s">
        <v>1415</v>
      </c>
      <c r="J1138" s="37">
        <v>0</v>
      </c>
      <c r="K1138" s="38">
        <v>0</v>
      </c>
      <c r="L1138" s="37">
        <v>0</v>
      </c>
      <c r="M1138" s="37">
        <v>0</v>
      </c>
      <c r="N1138" s="37">
        <f t="shared" si="69"/>
        <v>0</v>
      </c>
      <c r="O1138" s="39">
        <f t="shared" si="70"/>
        <v>0</v>
      </c>
      <c r="P1138" s="10">
        <f t="shared" si="71"/>
        <v>0</v>
      </c>
      <c r="Q1138" s="40">
        <v>0</v>
      </c>
      <c r="R1138" s="10">
        <f t="shared" si="72"/>
        <v>0</v>
      </c>
    </row>
    <row r="1139" spans="1:18" x14ac:dyDescent="0.2">
      <c r="A1139" s="32">
        <v>1124</v>
      </c>
      <c r="B1139" s="56">
        <v>203061687</v>
      </c>
      <c r="C1139" s="34" t="s">
        <v>356</v>
      </c>
      <c r="D1139" s="35" t="s">
        <v>357</v>
      </c>
      <c r="E1139" s="35" t="s">
        <v>446</v>
      </c>
      <c r="F1139" s="35" t="s">
        <v>600</v>
      </c>
      <c r="G1139" s="35" t="s">
        <v>822</v>
      </c>
      <c r="H1139" s="35">
        <v>0</v>
      </c>
      <c r="I1139" s="57" t="s">
        <v>1416</v>
      </c>
      <c r="J1139" s="37">
        <v>0</v>
      </c>
      <c r="K1139" s="38">
        <v>0</v>
      </c>
      <c r="L1139" s="37">
        <v>109896</v>
      </c>
      <c r="M1139" s="37">
        <v>109896</v>
      </c>
      <c r="N1139" s="37">
        <f t="shared" si="69"/>
        <v>0</v>
      </c>
      <c r="O1139" s="39">
        <f t="shared" si="70"/>
        <v>0</v>
      </c>
      <c r="P1139" s="10">
        <f t="shared" si="71"/>
        <v>0</v>
      </c>
      <c r="Q1139" s="40">
        <v>0</v>
      </c>
      <c r="R1139" s="10">
        <f t="shared" si="72"/>
        <v>0</v>
      </c>
    </row>
    <row r="1140" spans="1:18" x14ac:dyDescent="0.2">
      <c r="A1140" s="32">
        <v>1125</v>
      </c>
      <c r="B1140" s="56">
        <v>203061688</v>
      </c>
      <c r="C1140" s="34" t="s">
        <v>356</v>
      </c>
      <c r="D1140" s="35" t="s">
        <v>357</v>
      </c>
      <c r="E1140" s="35" t="s">
        <v>446</v>
      </c>
      <c r="F1140" s="35" t="s">
        <v>600</v>
      </c>
      <c r="G1140" s="35" t="s">
        <v>822</v>
      </c>
      <c r="H1140" s="35">
        <v>0</v>
      </c>
      <c r="I1140" s="57" t="s">
        <v>1417</v>
      </c>
      <c r="J1140" s="37">
        <v>0</v>
      </c>
      <c r="K1140" s="38">
        <v>0</v>
      </c>
      <c r="L1140" s="37">
        <v>46063</v>
      </c>
      <c r="M1140" s="37">
        <v>46063</v>
      </c>
      <c r="N1140" s="37">
        <f t="shared" si="69"/>
        <v>0</v>
      </c>
      <c r="O1140" s="39">
        <f t="shared" si="70"/>
        <v>0</v>
      </c>
      <c r="P1140" s="10">
        <f t="shared" si="71"/>
        <v>0</v>
      </c>
      <c r="Q1140" s="40">
        <v>0</v>
      </c>
      <c r="R1140" s="10">
        <f t="shared" si="72"/>
        <v>0</v>
      </c>
    </row>
    <row r="1141" spans="1:18" x14ac:dyDescent="0.2">
      <c r="A1141" s="32">
        <v>1126</v>
      </c>
      <c r="B1141" s="56">
        <v>203061691</v>
      </c>
      <c r="C1141" s="34" t="s">
        <v>356</v>
      </c>
      <c r="D1141" s="35" t="s">
        <v>357</v>
      </c>
      <c r="E1141" s="35" t="s">
        <v>446</v>
      </c>
      <c r="F1141" s="35" t="s">
        <v>600</v>
      </c>
      <c r="G1141" s="35" t="s">
        <v>822</v>
      </c>
      <c r="H1141" s="35">
        <v>0</v>
      </c>
      <c r="I1141" s="57" t="s">
        <v>1418</v>
      </c>
      <c r="J1141" s="37">
        <v>0</v>
      </c>
      <c r="K1141" s="38">
        <v>0</v>
      </c>
      <c r="L1141" s="37">
        <v>171231.78</v>
      </c>
      <c r="M1141" s="37">
        <v>171231.78</v>
      </c>
      <c r="N1141" s="37">
        <f t="shared" si="69"/>
        <v>0</v>
      </c>
      <c r="O1141" s="39">
        <f t="shared" si="70"/>
        <v>0</v>
      </c>
      <c r="P1141" s="10">
        <f t="shared" si="71"/>
        <v>0</v>
      </c>
      <c r="Q1141" s="40">
        <v>0</v>
      </c>
      <c r="R1141" s="10">
        <f t="shared" si="72"/>
        <v>0</v>
      </c>
    </row>
    <row r="1142" spans="1:18" x14ac:dyDescent="0.2">
      <c r="A1142" s="32">
        <v>1127</v>
      </c>
      <c r="B1142" s="56">
        <v>203061692</v>
      </c>
      <c r="C1142" s="34" t="s">
        <v>356</v>
      </c>
      <c r="D1142" s="35" t="s">
        <v>357</v>
      </c>
      <c r="E1142" s="35" t="s">
        <v>446</v>
      </c>
      <c r="F1142" s="35" t="s">
        <v>600</v>
      </c>
      <c r="G1142" s="35" t="s">
        <v>822</v>
      </c>
      <c r="H1142" s="35">
        <v>0</v>
      </c>
      <c r="I1142" s="57" t="s">
        <v>1419</v>
      </c>
      <c r="J1142" s="37">
        <v>0</v>
      </c>
      <c r="K1142" s="38">
        <v>0</v>
      </c>
      <c r="L1142" s="37">
        <v>39362</v>
      </c>
      <c r="M1142" s="37">
        <v>39362</v>
      </c>
      <c r="N1142" s="37">
        <f t="shared" si="69"/>
        <v>0</v>
      </c>
      <c r="O1142" s="39">
        <f t="shared" si="70"/>
        <v>0</v>
      </c>
      <c r="P1142" s="10">
        <f t="shared" si="71"/>
        <v>0</v>
      </c>
      <c r="Q1142" s="40">
        <v>0</v>
      </c>
      <c r="R1142" s="10">
        <f t="shared" si="72"/>
        <v>0</v>
      </c>
    </row>
    <row r="1143" spans="1:18" x14ac:dyDescent="0.2">
      <c r="A1143" s="32">
        <v>1128</v>
      </c>
      <c r="B1143" s="56">
        <v>203061693</v>
      </c>
      <c r="C1143" s="34" t="s">
        <v>356</v>
      </c>
      <c r="D1143" s="35" t="s">
        <v>357</v>
      </c>
      <c r="E1143" s="35" t="s">
        <v>446</v>
      </c>
      <c r="F1143" s="35" t="s">
        <v>600</v>
      </c>
      <c r="G1143" s="35" t="s">
        <v>822</v>
      </c>
      <c r="H1143" s="35">
        <v>0</v>
      </c>
      <c r="I1143" s="57" t="s">
        <v>1420</v>
      </c>
      <c r="J1143" s="37">
        <v>0</v>
      </c>
      <c r="K1143" s="38">
        <v>0</v>
      </c>
      <c r="L1143" s="37">
        <v>47752</v>
      </c>
      <c r="M1143" s="37">
        <v>47752</v>
      </c>
      <c r="N1143" s="37">
        <f t="shared" si="69"/>
        <v>0</v>
      </c>
      <c r="O1143" s="39">
        <f t="shared" si="70"/>
        <v>0</v>
      </c>
      <c r="P1143" s="10">
        <f t="shared" si="71"/>
        <v>0</v>
      </c>
      <c r="Q1143" s="40">
        <v>0</v>
      </c>
      <c r="R1143" s="10">
        <f t="shared" si="72"/>
        <v>0</v>
      </c>
    </row>
    <row r="1144" spans="1:18" x14ac:dyDescent="0.2">
      <c r="A1144" s="32">
        <v>1129</v>
      </c>
      <c r="B1144" s="56">
        <v>203061694</v>
      </c>
      <c r="C1144" s="34" t="s">
        <v>356</v>
      </c>
      <c r="D1144" s="35" t="s">
        <v>357</v>
      </c>
      <c r="E1144" s="35" t="s">
        <v>446</v>
      </c>
      <c r="F1144" s="35" t="s">
        <v>600</v>
      </c>
      <c r="G1144" s="35" t="s">
        <v>822</v>
      </c>
      <c r="H1144" s="35">
        <v>0</v>
      </c>
      <c r="I1144" s="57" t="s">
        <v>1421</v>
      </c>
      <c r="J1144" s="37">
        <v>0</v>
      </c>
      <c r="K1144" s="38">
        <v>0</v>
      </c>
      <c r="L1144" s="37">
        <v>0</v>
      </c>
      <c r="M1144" s="37">
        <v>0</v>
      </c>
      <c r="N1144" s="37">
        <f t="shared" si="69"/>
        <v>0</v>
      </c>
      <c r="O1144" s="39">
        <f t="shared" si="70"/>
        <v>0</v>
      </c>
      <c r="P1144" s="10">
        <f t="shared" si="71"/>
        <v>0</v>
      </c>
      <c r="Q1144" s="40">
        <v>0</v>
      </c>
      <c r="R1144" s="10">
        <f t="shared" si="72"/>
        <v>0</v>
      </c>
    </row>
    <row r="1145" spans="1:18" x14ac:dyDescent="0.2">
      <c r="A1145" s="32">
        <v>1130</v>
      </c>
      <c r="B1145" s="56">
        <v>203061695</v>
      </c>
      <c r="C1145" s="34" t="s">
        <v>356</v>
      </c>
      <c r="D1145" s="35" t="s">
        <v>357</v>
      </c>
      <c r="E1145" s="35" t="s">
        <v>446</v>
      </c>
      <c r="F1145" s="35" t="s">
        <v>600</v>
      </c>
      <c r="G1145" s="35" t="s">
        <v>822</v>
      </c>
      <c r="H1145" s="35">
        <v>0</v>
      </c>
      <c r="I1145" s="57" t="s">
        <v>1422</v>
      </c>
      <c r="J1145" s="37">
        <v>0</v>
      </c>
      <c r="K1145" s="38">
        <v>0</v>
      </c>
      <c r="L1145" s="37">
        <v>0</v>
      </c>
      <c r="M1145" s="37">
        <v>0</v>
      </c>
      <c r="N1145" s="37">
        <f t="shared" si="69"/>
        <v>0</v>
      </c>
      <c r="O1145" s="39">
        <f t="shared" si="70"/>
        <v>0</v>
      </c>
      <c r="P1145" s="10">
        <f t="shared" si="71"/>
        <v>0</v>
      </c>
      <c r="Q1145" s="40">
        <v>0</v>
      </c>
      <c r="R1145" s="10">
        <f t="shared" si="72"/>
        <v>0</v>
      </c>
    </row>
    <row r="1146" spans="1:18" x14ac:dyDescent="0.2">
      <c r="A1146" s="32">
        <v>1131</v>
      </c>
      <c r="B1146" s="56">
        <v>203061697</v>
      </c>
      <c r="C1146" s="34" t="s">
        <v>356</v>
      </c>
      <c r="D1146" s="35" t="s">
        <v>357</v>
      </c>
      <c r="E1146" s="35" t="s">
        <v>446</v>
      </c>
      <c r="F1146" s="35" t="s">
        <v>600</v>
      </c>
      <c r="G1146" s="35" t="s">
        <v>822</v>
      </c>
      <c r="H1146" s="35">
        <v>0</v>
      </c>
      <c r="I1146" s="57" t="s">
        <v>1423</v>
      </c>
      <c r="J1146" s="37">
        <v>0</v>
      </c>
      <c r="K1146" s="38">
        <v>0</v>
      </c>
      <c r="L1146" s="37">
        <v>54453</v>
      </c>
      <c r="M1146" s="37">
        <v>54453</v>
      </c>
      <c r="N1146" s="37">
        <f t="shared" si="69"/>
        <v>0</v>
      </c>
      <c r="O1146" s="39">
        <f t="shared" si="70"/>
        <v>0</v>
      </c>
      <c r="P1146" s="10">
        <f t="shared" si="71"/>
        <v>0</v>
      </c>
      <c r="Q1146" s="40">
        <v>0</v>
      </c>
      <c r="R1146" s="10">
        <f t="shared" si="72"/>
        <v>0</v>
      </c>
    </row>
    <row r="1147" spans="1:18" x14ac:dyDescent="0.2">
      <c r="A1147" s="32">
        <v>1132</v>
      </c>
      <c r="B1147" s="56">
        <v>203061699</v>
      </c>
      <c r="C1147" s="34" t="s">
        <v>356</v>
      </c>
      <c r="D1147" s="35" t="s">
        <v>357</v>
      </c>
      <c r="E1147" s="35" t="s">
        <v>446</v>
      </c>
      <c r="F1147" s="35" t="s">
        <v>600</v>
      </c>
      <c r="G1147" s="35" t="s">
        <v>822</v>
      </c>
      <c r="H1147" s="35">
        <v>0</v>
      </c>
      <c r="I1147" s="57" t="s">
        <v>1424</v>
      </c>
      <c r="J1147" s="37">
        <v>0</v>
      </c>
      <c r="K1147" s="38">
        <v>0</v>
      </c>
      <c r="L1147" s="37">
        <v>153174.23000000001</v>
      </c>
      <c r="M1147" s="37">
        <v>145648</v>
      </c>
      <c r="N1147" s="37">
        <f t="shared" si="69"/>
        <v>7526.2300000000105</v>
      </c>
      <c r="O1147" s="39">
        <f t="shared" si="70"/>
        <v>0</v>
      </c>
      <c r="P1147" s="10">
        <f t="shared" si="71"/>
        <v>7526.2300000000105</v>
      </c>
      <c r="Q1147" s="40">
        <v>0</v>
      </c>
      <c r="R1147" s="10">
        <f t="shared" si="72"/>
        <v>7526.2300000000105</v>
      </c>
    </row>
    <row r="1148" spans="1:18" x14ac:dyDescent="0.2">
      <c r="A1148" s="32">
        <v>1133</v>
      </c>
      <c r="B1148" s="56">
        <v>203061702</v>
      </c>
      <c r="C1148" s="34" t="s">
        <v>356</v>
      </c>
      <c r="D1148" s="35" t="s">
        <v>357</v>
      </c>
      <c r="E1148" s="35" t="s">
        <v>446</v>
      </c>
      <c r="F1148" s="35" t="s">
        <v>600</v>
      </c>
      <c r="G1148" s="35" t="s">
        <v>822</v>
      </c>
      <c r="H1148" s="35">
        <v>0</v>
      </c>
      <c r="I1148" s="57" t="s">
        <v>1425</v>
      </c>
      <c r="J1148" s="37">
        <v>0</v>
      </c>
      <c r="K1148" s="38">
        <v>0</v>
      </c>
      <c r="L1148" s="37">
        <v>0</v>
      </c>
      <c r="M1148" s="37">
        <v>0</v>
      </c>
      <c r="N1148" s="37">
        <f t="shared" si="69"/>
        <v>0</v>
      </c>
      <c r="O1148" s="39">
        <f t="shared" si="70"/>
        <v>0</v>
      </c>
      <c r="P1148" s="10">
        <f t="shared" si="71"/>
        <v>0</v>
      </c>
      <c r="Q1148" s="40">
        <v>0</v>
      </c>
      <c r="R1148" s="10">
        <f t="shared" si="72"/>
        <v>0</v>
      </c>
    </row>
    <row r="1149" spans="1:18" x14ac:dyDescent="0.2">
      <c r="A1149" s="32">
        <v>1134</v>
      </c>
      <c r="B1149" s="56">
        <v>203061704</v>
      </c>
      <c r="C1149" s="34" t="s">
        <v>356</v>
      </c>
      <c r="D1149" s="35" t="s">
        <v>357</v>
      </c>
      <c r="E1149" s="35" t="s">
        <v>446</v>
      </c>
      <c r="F1149" s="35" t="s">
        <v>600</v>
      </c>
      <c r="G1149" s="35" t="s">
        <v>822</v>
      </c>
      <c r="H1149" s="35">
        <v>0</v>
      </c>
      <c r="I1149" s="57" t="s">
        <v>1426</v>
      </c>
      <c r="J1149" s="37">
        <v>0</v>
      </c>
      <c r="K1149" s="38">
        <v>0</v>
      </c>
      <c r="L1149" s="37">
        <v>52494</v>
      </c>
      <c r="M1149" s="37">
        <v>52494</v>
      </c>
      <c r="N1149" s="37">
        <f t="shared" si="69"/>
        <v>0</v>
      </c>
      <c r="O1149" s="39">
        <f t="shared" si="70"/>
        <v>0</v>
      </c>
      <c r="P1149" s="10">
        <f t="shared" si="71"/>
        <v>0</v>
      </c>
      <c r="Q1149" s="40">
        <v>0</v>
      </c>
      <c r="R1149" s="10">
        <f t="shared" si="72"/>
        <v>0</v>
      </c>
    </row>
    <row r="1150" spans="1:18" x14ac:dyDescent="0.2">
      <c r="A1150" s="32">
        <v>1135</v>
      </c>
      <c r="B1150" s="56">
        <v>203061706</v>
      </c>
      <c r="C1150" s="34" t="s">
        <v>356</v>
      </c>
      <c r="D1150" s="35" t="s">
        <v>357</v>
      </c>
      <c r="E1150" s="35" t="s">
        <v>446</v>
      </c>
      <c r="F1150" s="35" t="s">
        <v>600</v>
      </c>
      <c r="G1150" s="35" t="s">
        <v>822</v>
      </c>
      <c r="H1150" s="35">
        <v>0</v>
      </c>
      <c r="I1150" s="57" t="s">
        <v>1427</v>
      </c>
      <c r="J1150" s="37">
        <v>0</v>
      </c>
      <c r="K1150" s="38">
        <v>0</v>
      </c>
      <c r="L1150" s="37">
        <v>124991</v>
      </c>
      <c r="M1150" s="37">
        <v>124991</v>
      </c>
      <c r="N1150" s="37">
        <f t="shared" si="69"/>
        <v>0</v>
      </c>
      <c r="O1150" s="39">
        <f t="shared" si="70"/>
        <v>0</v>
      </c>
      <c r="P1150" s="10">
        <f t="shared" si="71"/>
        <v>0</v>
      </c>
      <c r="Q1150" s="40">
        <v>0</v>
      </c>
      <c r="R1150" s="10">
        <f t="shared" si="72"/>
        <v>0</v>
      </c>
    </row>
    <row r="1151" spans="1:18" x14ac:dyDescent="0.2">
      <c r="A1151" s="32">
        <v>1136</v>
      </c>
      <c r="B1151" s="56">
        <v>203061708</v>
      </c>
      <c r="C1151" s="34" t="s">
        <v>356</v>
      </c>
      <c r="D1151" s="35" t="s">
        <v>357</v>
      </c>
      <c r="E1151" s="35" t="s">
        <v>446</v>
      </c>
      <c r="F1151" s="35" t="s">
        <v>600</v>
      </c>
      <c r="G1151" s="35" t="s">
        <v>822</v>
      </c>
      <c r="H1151" s="35">
        <v>0</v>
      </c>
      <c r="I1151" s="57" t="s">
        <v>1428</v>
      </c>
      <c r="J1151" s="37">
        <v>0</v>
      </c>
      <c r="K1151" s="38">
        <v>0</v>
      </c>
      <c r="L1151" s="37">
        <v>70884.72</v>
      </c>
      <c r="M1151" s="37">
        <v>70884.72</v>
      </c>
      <c r="N1151" s="37">
        <f t="shared" si="69"/>
        <v>0</v>
      </c>
      <c r="O1151" s="39">
        <f t="shared" si="70"/>
        <v>0</v>
      </c>
      <c r="P1151" s="10">
        <f t="shared" si="71"/>
        <v>0</v>
      </c>
      <c r="Q1151" s="40">
        <v>0</v>
      </c>
      <c r="R1151" s="10">
        <f t="shared" si="72"/>
        <v>0</v>
      </c>
    </row>
    <row r="1152" spans="1:18" x14ac:dyDescent="0.2">
      <c r="A1152" s="32">
        <v>1137</v>
      </c>
      <c r="B1152" s="56">
        <v>203061709</v>
      </c>
      <c r="C1152" s="34" t="s">
        <v>356</v>
      </c>
      <c r="D1152" s="35" t="s">
        <v>357</v>
      </c>
      <c r="E1152" s="35" t="s">
        <v>446</v>
      </c>
      <c r="F1152" s="35" t="s">
        <v>600</v>
      </c>
      <c r="G1152" s="35" t="s">
        <v>822</v>
      </c>
      <c r="H1152" s="35">
        <v>0</v>
      </c>
      <c r="I1152" s="57" t="s">
        <v>1429</v>
      </c>
      <c r="J1152" s="37">
        <v>0</v>
      </c>
      <c r="K1152" s="38">
        <v>0</v>
      </c>
      <c r="L1152" s="37">
        <v>98377.8</v>
      </c>
      <c r="M1152" s="37">
        <v>83802.740000000005</v>
      </c>
      <c r="N1152" s="37">
        <f t="shared" si="69"/>
        <v>14575.059999999998</v>
      </c>
      <c r="O1152" s="39">
        <f t="shared" si="70"/>
        <v>0</v>
      </c>
      <c r="P1152" s="10">
        <f t="shared" si="71"/>
        <v>14575.059999999998</v>
      </c>
      <c r="Q1152" s="40">
        <v>0</v>
      </c>
      <c r="R1152" s="10">
        <f t="shared" si="72"/>
        <v>14575.059999999998</v>
      </c>
    </row>
    <row r="1153" spans="1:18" x14ac:dyDescent="0.2">
      <c r="A1153" s="32">
        <v>1138</v>
      </c>
      <c r="B1153" s="56">
        <v>203061710</v>
      </c>
      <c r="C1153" s="34" t="s">
        <v>356</v>
      </c>
      <c r="D1153" s="35" t="s">
        <v>357</v>
      </c>
      <c r="E1153" s="35" t="s">
        <v>446</v>
      </c>
      <c r="F1153" s="35" t="s">
        <v>600</v>
      </c>
      <c r="G1153" s="35" t="s">
        <v>822</v>
      </c>
      <c r="H1153" s="35">
        <v>0</v>
      </c>
      <c r="I1153" s="57" t="s">
        <v>1430</v>
      </c>
      <c r="J1153" s="37">
        <v>0</v>
      </c>
      <c r="K1153" s="38">
        <v>0</v>
      </c>
      <c r="L1153" s="37">
        <v>35468</v>
      </c>
      <c r="M1153" s="37">
        <v>35468</v>
      </c>
      <c r="N1153" s="37">
        <f t="shared" si="69"/>
        <v>0</v>
      </c>
      <c r="O1153" s="39">
        <f t="shared" si="70"/>
        <v>0</v>
      </c>
      <c r="P1153" s="10">
        <f t="shared" si="71"/>
        <v>0</v>
      </c>
      <c r="Q1153" s="40">
        <v>0</v>
      </c>
      <c r="R1153" s="10">
        <f t="shared" si="72"/>
        <v>0</v>
      </c>
    </row>
    <row r="1154" spans="1:18" x14ac:dyDescent="0.2">
      <c r="A1154" s="32">
        <v>1139</v>
      </c>
      <c r="B1154" s="56">
        <v>203061711</v>
      </c>
      <c r="C1154" s="34" t="s">
        <v>356</v>
      </c>
      <c r="D1154" s="35" t="s">
        <v>357</v>
      </c>
      <c r="E1154" s="35" t="s">
        <v>446</v>
      </c>
      <c r="F1154" s="35" t="s">
        <v>600</v>
      </c>
      <c r="G1154" s="35" t="s">
        <v>822</v>
      </c>
      <c r="H1154" s="35">
        <v>0</v>
      </c>
      <c r="I1154" s="57" t="s">
        <v>1431</v>
      </c>
      <c r="J1154" s="37">
        <v>0</v>
      </c>
      <c r="K1154" s="38">
        <v>0</v>
      </c>
      <c r="L1154" s="37">
        <v>43889</v>
      </c>
      <c r="M1154" s="37">
        <v>43889</v>
      </c>
      <c r="N1154" s="37">
        <f t="shared" si="69"/>
        <v>0</v>
      </c>
      <c r="O1154" s="39">
        <f t="shared" si="70"/>
        <v>0</v>
      </c>
      <c r="P1154" s="10">
        <f t="shared" si="71"/>
        <v>0</v>
      </c>
      <c r="Q1154" s="40">
        <v>0</v>
      </c>
      <c r="R1154" s="10">
        <f t="shared" si="72"/>
        <v>0</v>
      </c>
    </row>
    <row r="1155" spans="1:18" x14ac:dyDescent="0.2">
      <c r="A1155" s="32">
        <v>1140</v>
      </c>
      <c r="B1155" s="56">
        <v>203061712</v>
      </c>
      <c r="C1155" s="34" t="s">
        <v>356</v>
      </c>
      <c r="D1155" s="35" t="s">
        <v>357</v>
      </c>
      <c r="E1155" s="35" t="s">
        <v>446</v>
      </c>
      <c r="F1155" s="35" t="s">
        <v>600</v>
      </c>
      <c r="G1155" s="35" t="s">
        <v>822</v>
      </c>
      <c r="H1155" s="35">
        <v>0</v>
      </c>
      <c r="I1155" s="57" t="s">
        <v>1432</v>
      </c>
      <c r="J1155" s="37">
        <v>0</v>
      </c>
      <c r="K1155" s="38">
        <v>0</v>
      </c>
      <c r="L1155" s="37">
        <v>98951</v>
      </c>
      <c r="M1155" s="37">
        <v>98951</v>
      </c>
      <c r="N1155" s="37">
        <f t="shared" si="69"/>
        <v>0</v>
      </c>
      <c r="O1155" s="39">
        <f t="shared" si="70"/>
        <v>0</v>
      </c>
      <c r="P1155" s="10">
        <f t="shared" si="71"/>
        <v>0</v>
      </c>
      <c r="Q1155" s="40">
        <v>0</v>
      </c>
      <c r="R1155" s="10">
        <f t="shared" si="72"/>
        <v>0</v>
      </c>
    </row>
    <row r="1156" spans="1:18" x14ac:dyDescent="0.2">
      <c r="A1156" s="32">
        <v>1141</v>
      </c>
      <c r="B1156" s="56">
        <v>203061713</v>
      </c>
      <c r="C1156" s="34" t="s">
        <v>356</v>
      </c>
      <c r="D1156" s="35" t="s">
        <v>357</v>
      </c>
      <c r="E1156" s="35" t="s">
        <v>446</v>
      </c>
      <c r="F1156" s="35" t="s">
        <v>600</v>
      </c>
      <c r="G1156" s="35" t="s">
        <v>822</v>
      </c>
      <c r="H1156" s="35">
        <v>0</v>
      </c>
      <c r="I1156" s="57" t="s">
        <v>1433</v>
      </c>
      <c r="J1156" s="37">
        <v>0</v>
      </c>
      <c r="K1156" s="38">
        <v>0</v>
      </c>
      <c r="L1156" s="37">
        <v>0</v>
      </c>
      <c r="M1156" s="37">
        <v>0</v>
      </c>
      <c r="N1156" s="37">
        <f t="shared" si="69"/>
        <v>0</v>
      </c>
      <c r="O1156" s="39">
        <f t="shared" si="70"/>
        <v>0</v>
      </c>
      <c r="P1156" s="10">
        <f t="shared" si="71"/>
        <v>0</v>
      </c>
      <c r="Q1156" s="40">
        <v>0</v>
      </c>
      <c r="R1156" s="10">
        <f t="shared" si="72"/>
        <v>0</v>
      </c>
    </row>
    <row r="1157" spans="1:18" x14ac:dyDescent="0.2">
      <c r="A1157" s="32">
        <v>1142</v>
      </c>
      <c r="B1157" s="56">
        <v>203061714</v>
      </c>
      <c r="C1157" s="34" t="s">
        <v>356</v>
      </c>
      <c r="D1157" s="35" t="s">
        <v>357</v>
      </c>
      <c r="E1157" s="35" t="s">
        <v>446</v>
      </c>
      <c r="F1157" s="35" t="s">
        <v>600</v>
      </c>
      <c r="G1157" s="35" t="s">
        <v>822</v>
      </c>
      <c r="H1157" s="35">
        <v>0</v>
      </c>
      <c r="I1157" s="57" t="s">
        <v>1434</v>
      </c>
      <c r="J1157" s="37">
        <v>0</v>
      </c>
      <c r="K1157" s="38">
        <v>0</v>
      </c>
      <c r="L1157" s="37">
        <v>0</v>
      </c>
      <c r="M1157" s="37">
        <v>0</v>
      </c>
      <c r="N1157" s="37">
        <f t="shared" si="69"/>
        <v>0</v>
      </c>
      <c r="O1157" s="39">
        <f t="shared" si="70"/>
        <v>0</v>
      </c>
      <c r="P1157" s="10">
        <f t="shared" si="71"/>
        <v>0</v>
      </c>
      <c r="Q1157" s="40">
        <v>0</v>
      </c>
      <c r="R1157" s="10">
        <f t="shared" si="72"/>
        <v>0</v>
      </c>
    </row>
    <row r="1158" spans="1:18" x14ac:dyDescent="0.2">
      <c r="A1158" s="32">
        <v>1143</v>
      </c>
      <c r="B1158" s="56">
        <v>203061715</v>
      </c>
      <c r="C1158" s="34" t="s">
        <v>356</v>
      </c>
      <c r="D1158" s="35" t="s">
        <v>357</v>
      </c>
      <c r="E1158" s="35" t="s">
        <v>446</v>
      </c>
      <c r="F1158" s="35" t="s">
        <v>600</v>
      </c>
      <c r="G1158" s="35" t="s">
        <v>822</v>
      </c>
      <c r="H1158" s="35">
        <v>0</v>
      </c>
      <c r="I1158" s="57" t="s">
        <v>1435</v>
      </c>
      <c r="J1158" s="37">
        <v>0</v>
      </c>
      <c r="K1158" s="38">
        <v>0</v>
      </c>
      <c r="L1158" s="37">
        <v>21762</v>
      </c>
      <c r="M1158" s="37">
        <v>21762</v>
      </c>
      <c r="N1158" s="37">
        <f t="shared" si="69"/>
        <v>0</v>
      </c>
      <c r="O1158" s="39">
        <f t="shared" si="70"/>
        <v>0</v>
      </c>
      <c r="P1158" s="10">
        <f t="shared" si="71"/>
        <v>0</v>
      </c>
      <c r="Q1158" s="40">
        <v>0</v>
      </c>
      <c r="R1158" s="10">
        <f t="shared" si="72"/>
        <v>0</v>
      </c>
    </row>
    <row r="1159" spans="1:18" x14ac:dyDescent="0.2">
      <c r="A1159" s="32">
        <v>1144</v>
      </c>
      <c r="B1159" s="56">
        <v>203061716</v>
      </c>
      <c r="C1159" s="34" t="s">
        <v>356</v>
      </c>
      <c r="D1159" s="35" t="s">
        <v>357</v>
      </c>
      <c r="E1159" s="35" t="s">
        <v>446</v>
      </c>
      <c r="F1159" s="35" t="s">
        <v>600</v>
      </c>
      <c r="G1159" s="35" t="s">
        <v>822</v>
      </c>
      <c r="H1159" s="35">
        <v>0</v>
      </c>
      <c r="I1159" s="57" t="s">
        <v>1436</v>
      </c>
      <c r="J1159" s="37">
        <v>0</v>
      </c>
      <c r="K1159" s="38">
        <v>0</v>
      </c>
      <c r="L1159" s="37">
        <v>0</v>
      </c>
      <c r="M1159" s="37">
        <v>0</v>
      </c>
      <c r="N1159" s="37">
        <f t="shared" ref="N1159:N1222" si="73">IF((J1159+L1159)-(K1159+M1159)&lt;0,0,(J1159+L1159)-(K1159+M1159))</f>
        <v>0</v>
      </c>
      <c r="O1159" s="39">
        <f t="shared" ref="O1159:O1222" si="74">-IF((J1159+L1159)-(K1159+M1159)&lt;0,(J1159+L1159)-(K1159+M1159),0)</f>
        <v>0</v>
      </c>
      <c r="P1159" s="10">
        <f t="shared" ref="P1159:P1222" si="75">N1159-O1159</f>
        <v>0</v>
      </c>
      <c r="Q1159" s="40">
        <v>0</v>
      </c>
      <c r="R1159" s="10">
        <f t="shared" ref="R1159:R1222" si="76">P1159-Q1159</f>
        <v>0</v>
      </c>
    </row>
    <row r="1160" spans="1:18" x14ac:dyDescent="0.2">
      <c r="A1160" s="32">
        <v>1145</v>
      </c>
      <c r="B1160" s="56">
        <v>203061717</v>
      </c>
      <c r="C1160" s="34" t="s">
        <v>356</v>
      </c>
      <c r="D1160" s="35" t="s">
        <v>357</v>
      </c>
      <c r="E1160" s="35" t="s">
        <v>446</v>
      </c>
      <c r="F1160" s="35" t="s">
        <v>600</v>
      </c>
      <c r="G1160" s="35" t="s">
        <v>822</v>
      </c>
      <c r="H1160" s="35">
        <v>0</v>
      </c>
      <c r="I1160" s="57" t="s">
        <v>1437</v>
      </c>
      <c r="J1160" s="37">
        <v>0</v>
      </c>
      <c r="K1160" s="38">
        <v>0</v>
      </c>
      <c r="L1160" s="37">
        <v>0</v>
      </c>
      <c r="M1160" s="37">
        <v>0</v>
      </c>
      <c r="N1160" s="37">
        <f t="shared" si="73"/>
        <v>0</v>
      </c>
      <c r="O1160" s="39">
        <f t="shared" si="74"/>
        <v>0</v>
      </c>
      <c r="P1160" s="10">
        <f t="shared" si="75"/>
        <v>0</v>
      </c>
      <c r="Q1160" s="40">
        <v>0</v>
      </c>
      <c r="R1160" s="10">
        <f t="shared" si="76"/>
        <v>0</v>
      </c>
    </row>
    <row r="1161" spans="1:18" x14ac:dyDescent="0.2">
      <c r="A1161" s="32">
        <v>1146</v>
      </c>
      <c r="B1161" s="56">
        <v>203061718</v>
      </c>
      <c r="C1161" s="34" t="s">
        <v>356</v>
      </c>
      <c r="D1161" s="35" t="s">
        <v>357</v>
      </c>
      <c r="E1161" s="35" t="s">
        <v>446</v>
      </c>
      <c r="F1161" s="35" t="s">
        <v>600</v>
      </c>
      <c r="G1161" s="35" t="s">
        <v>822</v>
      </c>
      <c r="H1161" s="35">
        <v>0</v>
      </c>
      <c r="I1161" s="57" t="s">
        <v>1438</v>
      </c>
      <c r="J1161" s="37">
        <v>0</v>
      </c>
      <c r="K1161" s="38">
        <v>0</v>
      </c>
      <c r="L1161" s="37">
        <v>20533</v>
      </c>
      <c r="M1161" s="37">
        <v>20533</v>
      </c>
      <c r="N1161" s="37">
        <f t="shared" si="73"/>
        <v>0</v>
      </c>
      <c r="O1161" s="39">
        <f t="shared" si="74"/>
        <v>0</v>
      </c>
      <c r="P1161" s="10">
        <f t="shared" si="75"/>
        <v>0</v>
      </c>
      <c r="Q1161" s="40">
        <v>0</v>
      </c>
      <c r="R1161" s="10">
        <f t="shared" si="76"/>
        <v>0</v>
      </c>
    </row>
    <row r="1162" spans="1:18" x14ac:dyDescent="0.2">
      <c r="A1162" s="32">
        <v>1147</v>
      </c>
      <c r="B1162" s="56">
        <v>203061719</v>
      </c>
      <c r="C1162" s="34" t="s">
        <v>356</v>
      </c>
      <c r="D1162" s="35" t="s">
        <v>357</v>
      </c>
      <c r="E1162" s="35" t="s">
        <v>446</v>
      </c>
      <c r="F1162" s="35" t="s">
        <v>600</v>
      </c>
      <c r="G1162" s="35" t="s">
        <v>822</v>
      </c>
      <c r="H1162" s="35">
        <v>0</v>
      </c>
      <c r="I1162" s="57" t="s">
        <v>1439</v>
      </c>
      <c r="J1162" s="37">
        <v>0</v>
      </c>
      <c r="K1162" s="38">
        <v>0</v>
      </c>
      <c r="L1162" s="37">
        <v>26081</v>
      </c>
      <c r="M1162" s="37">
        <v>26081</v>
      </c>
      <c r="N1162" s="37">
        <f t="shared" si="73"/>
        <v>0</v>
      </c>
      <c r="O1162" s="39">
        <f t="shared" si="74"/>
        <v>0</v>
      </c>
      <c r="P1162" s="10">
        <f t="shared" si="75"/>
        <v>0</v>
      </c>
      <c r="Q1162" s="40">
        <v>0</v>
      </c>
      <c r="R1162" s="10">
        <f t="shared" si="76"/>
        <v>0</v>
      </c>
    </row>
    <row r="1163" spans="1:18" x14ac:dyDescent="0.2">
      <c r="A1163" s="32">
        <v>1148</v>
      </c>
      <c r="B1163" s="56">
        <v>203061720</v>
      </c>
      <c r="C1163" s="34" t="s">
        <v>356</v>
      </c>
      <c r="D1163" s="35" t="s">
        <v>357</v>
      </c>
      <c r="E1163" s="35" t="s">
        <v>446</v>
      </c>
      <c r="F1163" s="35" t="s">
        <v>600</v>
      </c>
      <c r="G1163" s="35" t="s">
        <v>822</v>
      </c>
      <c r="H1163" s="35">
        <v>0</v>
      </c>
      <c r="I1163" s="57" t="s">
        <v>1440</v>
      </c>
      <c r="J1163" s="37">
        <v>0</v>
      </c>
      <c r="K1163" s="38">
        <v>0</v>
      </c>
      <c r="L1163" s="37">
        <v>28259</v>
      </c>
      <c r="M1163" s="37">
        <v>28259</v>
      </c>
      <c r="N1163" s="37">
        <f t="shared" si="73"/>
        <v>0</v>
      </c>
      <c r="O1163" s="39">
        <f t="shared" si="74"/>
        <v>0</v>
      </c>
      <c r="P1163" s="10">
        <f t="shared" si="75"/>
        <v>0</v>
      </c>
      <c r="Q1163" s="40">
        <v>0</v>
      </c>
      <c r="R1163" s="10">
        <f t="shared" si="76"/>
        <v>0</v>
      </c>
    </row>
    <row r="1164" spans="1:18" x14ac:dyDescent="0.2">
      <c r="A1164" s="32">
        <v>1149</v>
      </c>
      <c r="B1164" s="56">
        <v>203061722</v>
      </c>
      <c r="C1164" s="34" t="s">
        <v>356</v>
      </c>
      <c r="D1164" s="35" t="s">
        <v>357</v>
      </c>
      <c r="E1164" s="35" t="s">
        <v>446</v>
      </c>
      <c r="F1164" s="35" t="s">
        <v>600</v>
      </c>
      <c r="G1164" s="35" t="s">
        <v>822</v>
      </c>
      <c r="H1164" s="35">
        <v>0</v>
      </c>
      <c r="I1164" s="57" t="s">
        <v>1441</v>
      </c>
      <c r="J1164" s="37">
        <v>0</v>
      </c>
      <c r="K1164" s="38">
        <v>0</v>
      </c>
      <c r="L1164" s="37">
        <v>22255</v>
      </c>
      <c r="M1164" s="37">
        <v>22255</v>
      </c>
      <c r="N1164" s="37">
        <f t="shared" si="73"/>
        <v>0</v>
      </c>
      <c r="O1164" s="39">
        <f t="shared" si="74"/>
        <v>0</v>
      </c>
      <c r="P1164" s="10">
        <f t="shared" si="75"/>
        <v>0</v>
      </c>
      <c r="Q1164" s="40">
        <v>0</v>
      </c>
      <c r="R1164" s="10">
        <f t="shared" si="76"/>
        <v>0</v>
      </c>
    </row>
    <row r="1165" spans="1:18" x14ac:dyDescent="0.2">
      <c r="A1165" s="32">
        <v>1150</v>
      </c>
      <c r="B1165" s="56">
        <v>203061723</v>
      </c>
      <c r="C1165" s="34" t="s">
        <v>356</v>
      </c>
      <c r="D1165" s="35" t="s">
        <v>357</v>
      </c>
      <c r="E1165" s="35" t="s">
        <v>446</v>
      </c>
      <c r="F1165" s="35" t="s">
        <v>600</v>
      </c>
      <c r="G1165" s="35" t="s">
        <v>822</v>
      </c>
      <c r="H1165" s="35">
        <v>0</v>
      </c>
      <c r="I1165" s="57" t="s">
        <v>1442</v>
      </c>
      <c r="J1165" s="37">
        <v>0</v>
      </c>
      <c r="K1165" s="38">
        <v>0</v>
      </c>
      <c r="L1165" s="37">
        <v>26446</v>
      </c>
      <c r="M1165" s="37">
        <v>26446</v>
      </c>
      <c r="N1165" s="37">
        <f t="shared" si="73"/>
        <v>0</v>
      </c>
      <c r="O1165" s="39">
        <f t="shared" si="74"/>
        <v>0</v>
      </c>
      <c r="P1165" s="10">
        <f t="shared" si="75"/>
        <v>0</v>
      </c>
      <c r="Q1165" s="40">
        <v>0</v>
      </c>
      <c r="R1165" s="10">
        <f t="shared" si="76"/>
        <v>0</v>
      </c>
    </row>
    <row r="1166" spans="1:18" x14ac:dyDescent="0.2">
      <c r="A1166" s="32">
        <v>1151</v>
      </c>
      <c r="B1166" s="56">
        <v>203061724</v>
      </c>
      <c r="C1166" s="34" t="s">
        <v>356</v>
      </c>
      <c r="D1166" s="35" t="s">
        <v>357</v>
      </c>
      <c r="E1166" s="35" t="s">
        <v>446</v>
      </c>
      <c r="F1166" s="35" t="s">
        <v>600</v>
      </c>
      <c r="G1166" s="35" t="s">
        <v>822</v>
      </c>
      <c r="H1166" s="35">
        <v>0</v>
      </c>
      <c r="I1166" s="57" t="s">
        <v>1443</v>
      </c>
      <c r="J1166" s="37">
        <v>0</v>
      </c>
      <c r="K1166" s="38">
        <v>0</v>
      </c>
      <c r="L1166" s="37">
        <v>0</v>
      </c>
      <c r="M1166" s="37">
        <v>0</v>
      </c>
      <c r="N1166" s="37">
        <f t="shared" si="73"/>
        <v>0</v>
      </c>
      <c r="O1166" s="39">
        <f t="shared" si="74"/>
        <v>0</v>
      </c>
      <c r="P1166" s="10">
        <f t="shared" si="75"/>
        <v>0</v>
      </c>
      <c r="Q1166" s="40">
        <v>0</v>
      </c>
      <c r="R1166" s="10">
        <f t="shared" si="76"/>
        <v>0</v>
      </c>
    </row>
    <row r="1167" spans="1:18" x14ac:dyDescent="0.2">
      <c r="A1167" s="32">
        <v>1152</v>
      </c>
      <c r="B1167" s="56">
        <v>203061725</v>
      </c>
      <c r="C1167" s="34" t="s">
        <v>356</v>
      </c>
      <c r="D1167" s="35" t="s">
        <v>357</v>
      </c>
      <c r="E1167" s="35" t="s">
        <v>446</v>
      </c>
      <c r="F1167" s="35" t="s">
        <v>600</v>
      </c>
      <c r="G1167" s="35" t="s">
        <v>822</v>
      </c>
      <c r="H1167" s="35">
        <v>0</v>
      </c>
      <c r="I1167" s="57" t="s">
        <v>1444</v>
      </c>
      <c r="J1167" s="37">
        <v>0</v>
      </c>
      <c r="K1167" s="38">
        <v>0</v>
      </c>
      <c r="L1167" s="37">
        <v>23831</v>
      </c>
      <c r="M1167" s="37">
        <v>23831</v>
      </c>
      <c r="N1167" s="37">
        <f t="shared" si="73"/>
        <v>0</v>
      </c>
      <c r="O1167" s="39">
        <f t="shared" si="74"/>
        <v>0</v>
      </c>
      <c r="P1167" s="10">
        <f t="shared" si="75"/>
        <v>0</v>
      </c>
      <c r="Q1167" s="40">
        <v>0</v>
      </c>
      <c r="R1167" s="10">
        <f t="shared" si="76"/>
        <v>0</v>
      </c>
    </row>
    <row r="1168" spans="1:18" x14ac:dyDescent="0.2">
      <c r="A1168" s="32">
        <v>1153</v>
      </c>
      <c r="B1168" s="56">
        <v>203061726</v>
      </c>
      <c r="C1168" s="34" t="s">
        <v>356</v>
      </c>
      <c r="D1168" s="35" t="s">
        <v>357</v>
      </c>
      <c r="E1168" s="35" t="s">
        <v>446</v>
      </c>
      <c r="F1168" s="35" t="s">
        <v>600</v>
      </c>
      <c r="G1168" s="35" t="s">
        <v>822</v>
      </c>
      <c r="H1168" s="35">
        <v>0</v>
      </c>
      <c r="I1168" s="57" t="s">
        <v>1445</v>
      </c>
      <c r="J1168" s="37">
        <v>0</v>
      </c>
      <c r="K1168" s="38">
        <v>0</v>
      </c>
      <c r="L1168" s="37">
        <v>23591</v>
      </c>
      <c r="M1168" s="37">
        <v>23591</v>
      </c>
      <c r="N1168" s="37">
        <f t="shared" si="73"/>
        <v>0</v>
      </c>
      <c r="O1168" s="39">
        <f t="shared" si="74"/>
        <v>0</v>
      </c>
      <c r="P1168" s="10">
        <f t="shared" si="75"/>
        <v>0</v>
      </c>
      <c r="Q1168" s="40">
        <v>0</v>
      </c>
      <c r="R1168" s="10">
        <f t="shared" si="76"/>
        <v>0</v>
      </c>
    </row>
    <row r="1169" spans="1:18" x14ac:dyDescent="0.2">
      <c r="A1169" s="32">
        <v>1154</v>
      </c>
      <c r="B1169" s="56">
        <v>203061727</v>
      </c>
      <c r="C1169" s="34" t="s">
        <v>356</v>
      </c>
      <c r="D1169" s="35" t="s">
        <v>357</v>
      </c>
      <c r="E1169" s="35" t="s">
        <v>446</v>
      </c>
      <c r="F1169" s="35" t="s">
        <v>600</v>
      </c>
      <c r="G1169" s="35" t="s">
        <v>822</v>
      </c>
      <c r="H1169" s="35">
        <v>0</v>
      </c>
      <c r="I1169" s="57" t="s">
        <v>1446</v>
      </c>
      <c r="J1169" s="37">
        <v>0</v>
      </c>
      <c r="K1169" s="38">
        <v>0</v>
      </c>
      <c r="L1169" s="37">
        <v>0</v>
      </c>
      <c r="M1169" s="37">
        <v>0</v>
      </c>
      <c r="N1169" s="37">
        <f t="shared" si="73"/>
        <v>0</v>
      </c>
      <c r="O1169" s="39">
        <f t="shared" si="74"/>
        <v>0</v>
      </c>
      <c r="P1169" s="10">
        <f t="shared" si="75"/>
        <v>0</v>
      </c>
      <c r="Q1169" s="40">
        <v>0</v>
      </c>
      <c r="R1169" s="10">
        <f t="shared" si="76"/>
        <v>0</v>
      </c>
    </row>
    <row r="1170" spans="1:18" x14ac:dyDescent="0.2">
      <c r="A1170" s="32">
        <v>1155</v>
      </c>
      <c r="B1170" s="56">
        <v>203061728</v>
      </c>
      <c r="C1170" s="34" t="s">
        <v>356</v>
      </c>
      <c r="D1170" s="35" t="s">
        <v>357</v>
      </c>
      <c r="E1170" s="35" t="s">
        <v>446</v>
      </c>
      <c r="F1170" s="35" t="s">
        <v>600</v>
      </c>
      <c r="G1170" s="35" t="s">
        <v>822</v>
      </c>
      <c r="H1170" s="35">
        <v>0</v>
      </c>
      <c r="I1170" s="57" t="s">
        <v>1447</v>
      </c>
      <c r="J1170" s="37">
        <v>0</v>
      </c>
      <c r="K1170" s="38">
        <v>0</v>
      </c>
      <c r="L1170" s="37">
        <v>0</v>
      </c>
      <c r="M1170" s="37">
        <v>0</v>
      </c>
      <c r="N1170" s="37">
        <f t="shared" si="73"/>
        <v>0</v>
      </c>
      <c r="O1170" s="39">
        <f t="shared" si="74"/>
        <v>0</v>
      </c>
      <c r="P1170" s="10">
        <f t="shared" si="75"/>
        <v>0</v>
      </c>
      <c r="Q1170" s="40">
        <v>0</v>
      </c>
      <c r="R1170" s="10">
        <f t="shared" si="76"/>
        <v>0</v>
      </c>
    </row>
    <row r="1171" spans="1:18" x14ac:dyDescent="0.2">
      <c r="A1171" s="32">
        <v>1156</v>
      </c>
      <c r="B1171" s="56">
        <v>203061729</v>
      </c>
      <c r="C1171" s="34" t="s">
        <v>356</v>
      </c>
      <c r="D1171" s="35" t="s">
        <v>357</v>
      </c>
      <c r="E1171" s="35" t="s">
        <v>446</v>
      </c>
      <c r="F1171" s="35" t="s">
        <v>600</v>
      </c>
      <c r="G1171" s="35" t="s">
        <v>822</v>
      </c>
      <c r="H1171" s="35">
        <v>0</v>
      </c>
      <c r="I1171" s="57" t="s">
        <v>1448</v>
      </c>
      <c r="J1171" s="37">
        <v>0</v>
      </c>
      <c r="K1171" s="38">
        <v>0</v>
      </c>
      <c r="L1171" s="37">
        <v>23028</v>
      </c>
      <c r="M1171" s="37">
        <v>23028</v>
      </c>
      <c r="N1171" s="37">
        <f t="shared" si="73"/>
        <v>0</v>
      </c>
      <c r="O1171" s="39">
        <f t="shared" si="74"/>
        <v>0</v>
      </c>
      <c r="P1171" s="10">
        <f t="shared" si="75"/>
        <v>0</v>
      </c>
      <c r="Q1171" s="40">
        <v>0</v>
      </c>
      <c r="R1171" s="10">
        <f t="shared" si="76"/>
        <v>0</v>
      </c>
    </row>
    <row r="1172" spans="1:18" x14ac:dyDescent="0.2">
      <c r="A1172" s="32">
        <v>1157</v>
      </c>
      <c r="B1172" s="56">
        <v>203061730</v>
      </c>
      <c r="C1172" s="34" t="s">
        <v>356</v>
      </c>
      <c r="D1172" s="35" t="s">
        <v>357</v>
      </c>
      <c r="E1172" s="35" t="s">
        <v>446</v>
      </c>
      <c r="F1172" s="35" t="s">
        <v>600</v>
      </c>
      <c r="G1172" s="35" t="s">
        <v>822</v>
      </c>
      <c r="H1172" s="35">
        <v>0</v>
      </c>
      <c r="I1172" s="57" t="s">
        <v>1449</v>
      </c>
      <c r="J1172" s="37">
        <v>0</v>
      </c>
      <c r="K1172" s="38">
        <v>0</v>
      </c>
      <c r="L1172" s="37">
        <v>25639</v>
      </c>
      <c r="M1172" s="37">
        <v>25639</v>
      </c>
      <c r="N1172" s="37">
        <f t="shared" si="73"/>
        <v>0</v>
      </c>
      <c r="O1172" s="39">
        <f t="shared" si="74"/>
        <v>0</v>
      </c>
      <c r="P1172" s="10">
        <f t="shared" si="75"/>
        <v>0</v>
      </c>
      <c r="Q1172" s="40">
        <v>0</v>
      </c>
      <c r="R1172" s="10">
        <f t="shared" si="76"/>
        <v>0</v>
      </c>
    </row>
    <row r="1173" spans="1:18" x14ac:dyDescent="0.2">
      <c r="A1173" s="32">
        <v>1158</v>
      </c>
      <c r="B1173" s="56">
        <v>203061731</v>
      </c>
      <c r="C1173" s="34" t="s">
        <v>356</v>
      </c>
      <c r="D1173" s="35" t="s">
        <v>357</v>
      </c>
      <c r="E1173" s="35" t="s">
        <v>446</v>
      </c>
      <c r="F1173" s="35" t="s">
        <v>600</v>
      </c>
      <c r="G1173" s="35" t="s">
        <v>822</v>
      </c>
      <c r="H1173" s="35">
        <v>0</v>
      </c>
      <c r="I1173" s="57" t="s">
        <v>1450</v>
      </c>
      <c r="J1173" s="37">
        <v>0</v>
      </c>
      <c r="K1173" s="38">
        <v>0</v>
      </c>
      <c r="L1173" s="37">
        <v>25518</v>
      </c>
      <c r="M1173" s="37">
        <v>25518</v>
      </c>
      <c r="N1173" s="37">
        <f t="shared" si="73"/>
        <v>0</v>
      </c>
      <c r="O1173" s="39">
        <f t="shared" si="74"/>
        <v>0</v>
      </c>
      <c r="P1173" s="10">
        <f t="shared" si="75"/>
        <v>0</v>
      </c>
      <c r="Q1173" s="40">
        <v>0</v>
      </c>
      <c r="R1173" s="10">
        <f t="shared" si="76"/>
        <v>0</v>
      </c>
    </row>
    <row r="1174" spans="1:18" x14ac:dyDescent="0.2">
      <c r="A1174" s="32">
        <v>1159</v>
      </c>
      <c r="B1174" s="56">
        <v>203061732</v>
      </c>
      <c r="C1174" s="34" t="s">
        <v>356</v>
      </c>
      <c r="D1174" s="35" t="s">
        <v>357</v>
      </c>
      <c r="E1174" s="35" t="s">
        <v>446</v>
      </c>
      <c r="F1174" s="35" t="s">
        <v>600</v>
      </c>
      <c r="G1174" s="35" t="s">
        <v>822</v>
      </c>
      <c r="H1174" s="35">
        <v>0</v>
      </c>
      <c r="I1174" s="57" t="s">
        <v>1451</v>
      </c>
      <c r="J1174" s="37">
        <v>0</v>
      </c>
      <c r="K1174" s="38">
        <v>0</v>
      </c>
      <c r="L1174" s="37">
        <v>27943</v>
      </c>
      <c r="M1174" s="37">
        <v>27943</v>
      </c>
      <c r="N1174" s="37">
        <f t="shared" si="73"/>
        <v>0</v>
      </c>
      <c r="O1174" s="39">
        <f t="shared" si="74"/>
        <v>0</v>
      </c>
      <c r="P1174" s="10">
        <f t="shared" si="75"/>
        <v>0</v>
      </c>
      <c r="Q1174" s="40">
        <v>0</v>
      </c>
      <c r="R1174" s="10">
        <f t="shared" si="76"/>
        <v>0</v>
      </c>
    </row>
    <row r="1175" spans="1:18" x14ac:dyDescent="0.2">
      <c r="A1175" s="32">
        <v>1160</v>
      </c>
      <c r="B1175" s="56">
        <v>203061733</v>
      </c>
      <c r="C1175" s="34" t="s">
        <v>356</v>
      </c>
      <c r="D1175" s="35" t="s">
        <v>357</v>
      </c>
      <c r="E1175" s="35" t="s">
        <v>446</v>
      </c>
      <c r="F1175" s="35" t="s">
        <v>600</v>
      </c>
      <c r="G1175" s="35" t="s">
        <v>822</v>
      </c>
      <c r="H1175" s="35">
        <v>0</v>
      </c>
      <c r="I1175" s="57" t="s">
        <v>1452</v>
      </c>
      <c r="J1175" s="37">
        <v>0</v>
      </c>
      <c r="K1175" s="38">
        <v>0</v>
      </c>
      <c r="L1175" s="37">
        <v>0</v>
      </c>
      <c r="M1175" s="37">
        <v>0</v>
      </c>
      <c r="N1175" s="37">
        <f t="shared" si="73"/>
        <v>0</v>
      </c>
      <c r="O1175" s="39">
        <f t="shared" si="74"/>
        <v>0</v>
      </c>
      <c r="P1175" s="10">
        <f t="shared" si="75"/>
        <v>0</v>
      </c>
      <c r="Q1175" s="40">
        <v>0</v>
      </c>
      <c r="R1175" s="10">
        <f t="shared" si="76"/>
        <v>0</v>
      </c>
    </row>
    <row r="1176" spans="1:18" x14ac:dyDescent="0.2">
      <c r="A1176" s="32">
        <v>1161</v>
      </c>
      <c r="B1176" s="56">
        <v>203061734</v>
      </c>
      <c r="C1176" s="34" t="s">
        <v>356</v>
      </c>
      <c r="D1176" s="35" t="s">
        <v>357</v>
      </c>
      <c r="E1176" s="35" t="s">
        <v>446</v>
      </c>
      <c r="F1176" s="35" t="s">
        <v>600</v>
      </c>
      <c r="G1176" s="35" t="s">
        <v>822</v>
      </c>
      <c r="H1176" s="35">
        <v>0</v>
      </c>
      <c r="I1176" s="57" t="s">
        <v>1453</v>
      </c>
      <c r="J1176" s="37">
        <v>0</v>
      </c>
      <c r="K1176" s="38">
        <v>0</v>
      </c>
      <c r="L1176" s="37">
        <v>0</v>
      </c>
      <c r="M1176" s="37">
        <v>0</v>
      </c>
      <c r="N1176" s="37">
        <f t="shared" si="73"/>
        <v>0</v>
      </c>
      <c r="O1176" s="39">
        <f t="shared" si="74"/>
        <v>0</v>
      </c>
      <c r="P1176" s="10">
        <f t="shared" si="75"/>
        <v>0</v>
      </c>
      <c r="Q1176" s="40">
        <v>0</v>
      </c>
      <c r="R1176" s="10">
        <f t="shared" si="76"/>
        <v>0</v>
      </c>
    </row>
    <row r="1177" spans="1:18" x14ac:dyDescent="0.2">
      <c r="A1177" s="32">
        <v>1162</v>
      </c>
      <c r="B1177" s="56">
        <v>203061735</v>
      </c>
      <c r="C1177" s="34" t="s">
        <v>356</v>
      </c>
      <c r="D1177" s="35" t="s">
        <v>357</v>
      </c>
      <c r="E1177" s="35" t="s">
        <v>446</v>
      </c>
      <c r="F1177" s="35" t="s">
        <v>600</v>
      </c>
      <c r="G1177" s="35" t="s">
        <v>822</v>
      </c>
      <c r="H1177" s="35">
        <v>0</v>
      </c>
      <c r="I1177" s="57" t="s">
        <v>1454</v>
      </c>
      <c r="J1177" s="37">
        <v>0</v>
      </c>
      <c r="K1177" s="38">
        <v>0</v>
      </c>
      <c r="L1177" s="37">
        <v>21800</v>
      </c>
      <c r="M1177" s="37">
        <v>21800</v>
      </c>
      <c r="N1177" s="37">
        <f t="shared" si="73"/>
        <v>0</v>
      </c>
      <c r="O1177" s="39">
        <f t="shared" si="74"/>
        <v>0</v>
      </c>
      <c r="P1177" s="10">
        <f t="shared" si="75"/>
        <v>0</v>
      </c>
      <c r="Q1177" s="40">
        <v>0</v>
      </c>
      <c r="R1177" s="10">
        <f t="shared" si="76"/>
        <v>0</v>
      </c>
    </row>
    <row r="1178" spans="1:18" x14ac:dyDescent="0.2">
      <c r="A1178" s="32">
        <v>1163</v>
      </c>
      <c r="B1178" s="56">
        <v>203061736</v>
      </c>
      <c r="C1178" s="34" t="s">
        <v>356</v>
      </c>
      <c r="D1178" s="35" t="s">
        <v>357</v>
      </c>
      <c r="E1178" s="35" t="s">
        <v>446</v>
      </c>
      <c r="F1178" s="35" t="s">
        <v>600</v>
      </c>
      <c r="G1178" s="35" t="s">
        <v>822</v>
      </c>
      <c r="H1178" s="35">
        <v>0</v>
      </c>
      <c r="I1178" s="57" t="s">
        <v>1455</v>
      </c>
      <c r="J1178" s="37">
        <v>0</v>
      </c>
      <c r="K1178" s="38">
        <v>0</v>
      </c>
      <c r="L1178" s="37">
        <v>25627</v>
      </c>
      <c r="M1178" s="37">
        <v>25627</v>
      </c>
      <c r="N1178" s="37">
        <f t="shared" si="73"/>
        <v>0</v>
      </c>
      <c r="O1178" s="39">
        <f t="shared" si="74"/>
        <v>0</v>
      </c>
      <c r="P1178" s="10">
        <f t="shared" si="75"/>
        <v>0</v>
      </c>
      <c r="Q1178" s="40">
        <v>0</v>
      </c>
      <c r="R1178" s="10">
        <f t="shared" si="76"/>
        <v>0</v>
      </c>
    </row>
    <row r="1179" spans="1:18" x14ac:dyDescent="0.2">
      <c r="A1179" s="32">
        <v>1164</v>
      </c>
      <c r="B1179" s="56">
        <v>203061737</v>
      </c>
      <c r="C1179" s="34" t="s">
        <v>356</v>
      </c>
      <c r="D1179" s="35" t="s">
        <v>357</v>
      </c>
      <c r="E1179" s="35" t="s">
        <v>446</v>
      </c>
      <c r="F1179" s="35" t="s">
        <v>600</v>
      </c>
      <c r="G1179" s="35" t="s">
        <v>822</v>
      </c>
      <c r="H1179" s="35">
        <v>0</v>
      </c>
      <c r="I1179" s="57" t="s">
        <v>1456</v>
      </c>
      <c r="J1179" s="37">
        <v>0</v>
      </c>
      <c r="K1179" s="38">
        <v>0</v>
      </c>
      <c r="L1179" s="37">
        <v>0</v>
      </c>
      <c r="M1179" s="37">
        <v>0</v>
      </c>
      <c r="N1179" s="37">
        <f t="shared" si="73"/>
        <v>0</v>
      </c>
      <c r="O1179" s="39">
        <f t="shared" si="74"/>
        <v>0</v>
      </c>
      <c r="P1179" s="10">
        <f t="shared" si="75"/>
        <v>0</v>
      </c>
      <c r="Q1179" s="40">
        <v>0</v>
      </c>
      <c r="R1179" s="10">
        <f t="shared" si="76"/>
        <v>0</v>
      </c>
    </row>
    <row r="1180" spans="1:18" x14ac:dyDescent="0.2">
      <c r="A1180" s="32">
        <v>1165</v>
      </c>
      <c r="B1180" s="56">
        <v>203061738</v>
      </c>
      <c r="C1180" s="34" t="s">
        <v>356</v>
      </c>
      <c r="D1180" s="35" t="s">
        <v>357</v>
      </c>
      <c r="E1180" s="35" t="s">
        <v>446</v>
      </c>
      <c r="F1180" s="35" t="s">
        <v>600</v>
      </c>
      <c r="G1180" s="35" t="s">
        <v>822</v>
      </c>
      <c r="H1180" s="35">
        <v>0</v>
      </c>
      <c r="I1180" s="57" t="s">
        <v>1457</v>
      </c>
      <c r="J1180" s="37">
        <v>0</v>
      </c>
      <c r="K1180" s="38">
        <v>0</v>
      </c>
      <c r="L1180" s="37">
        <v>0</v>
      </c>
      <c r="M1180" s="37">
        <v>0</v>
      </c>
      <c r="N1180" s="37">
        <f t="shared" si="73"/>
        <v>0</v>
      </c>
      <c r="O1180" s="39">
        <f t="shared" si="74"/>
        <v>0</v>
      </c>
      <c r="P1180" s="10">
        <f t="shared" si="75"/>
        <v>0</v>
      </c>
      <c r="Q1180" s="40">
        <v>0</v>
      </c>
      <c r="R1180" s="10">
        <f t="shared" si="76"/>
        <v>0</v>
      </c>
    </row>
    <row r="1181" spans="1:18" x14ac:dyDescent="0.2">
      <c r="A1181" s="32">
        <v>1166</v>
      </c>
      <c r="B1181" s="56">
        <v>203061739</v>
      </c>
      <c r="C1181" s="34" t="s">
        <v>356</v>
      </c>
      <c r="D1181" s="35" t="s">
        <v>357</v>
      </c>
      <c r="E1181" s="35" t="s">
        <v>446</v>
      </c>
      <c r="F1181" s="35" t="s">
        <v>600</v>
      </c>
      <c r="G1181" s="35" t="s">
        <v>822</v>
      </c>
      <c r="H1181" s="35">
        <v>0</v>
      </c>
      <c r="I1181" s="57" t="s">
        <v>1458</v>
      </c>
      <c r="J1181" s="37">
        <v>0</v>
      </c>
      <c r="K1181" s="38">
        <v>0</v>
      </c>
      <c r="L1181" s="37">
        <v>22880</v>
      </c>
      <c r="M1181" s="37">
        <v>22880</v>
      </c>
      <c r="N1181" s="37">
        <f t="shared" si="73"/>
        <v>0</v>
      </c>
      <c r="O1181" s="39">
        <f t="shared" si="74"/>
        <v>0</v>
      </c>
      <c r="P1181" s="10">
        <f t="shared" si="75"/>
        <v>0</v>
      </c>
      <c r="Q1181" s="40">
        <v>0</v>
      </c>
      <c r="R1181" s="10">
        <f t="shared" si="76"/>
        <v>0</v>
      </c>
    </row>
    <row r="1182" spans="1:18" x14ac:dyDescent="0.2">
      <c r="A1182" s="32">
        <v>1167</v>
      </c>
      <c r="B1182" s="56">
        <v>203061740</v>
      </c>
      <c r="C1182" s="34" t="s">
        <v>356</v>
      </c>
      <c r="D1182" s="35" t="s">
        <v>357</v>
      </c>
      <c r="E1182" s="35" t="s">
        <v>446</v>
      </c>
      <c r="F1182" s="35" t="s">
        <v>600</v>
      </c>
      <c r="G1182" s="35" t="s">
        <v>822</v>
      </c>
      <c r="H1182" s="35">
        <v>0</v>
      </c>
      <c r="I1182" s="57" t="s">
        <v>1459</v>
      </c>
      <c r="J1182" s="37">
        <v>0</v>
      </c>
      <c r="K1182" s="38">
        <v>0</v>
      </c>
      <c r="L1182" s="37">
        <v>23640</v>
      </c>
      <c r="M1182" s="37">
        <v>23640</v>
      </c>
      <c r="N1182" s="37">
        <f t="shared" si="73"/>
        <v>0</v>
      </c>
      <c r="O1182" s="39">
        <f t="shared" si="74"/>
        <v>0</v>
      </c>
      <c r="P1182" s="10">
        <f t="shared" si="75"/>
        <v>0</v>
      </c>
      <c r="Q1182" s="40">
        <v>0</v>
      </c>
      <c r="R1182" s="10">
        <f t="shared" si="76"/>
        <v>0</v>
      </c>
    </row>
    <row r="1183" spans="1:18" x14ac:dyDescent="0.2">
      <c r="A1183" s="32">
        <v>1168</v>
      </c>
      <c r="B1183" s="56">
        <v>203061741</v>
      </c>
      <c r="C1183" s="34" t="s">
        <v>356</v>
      </c>
      <c r="D1183" s="35" t="s">
        <v>357</v>
      </c>
      <c r="E1183" s="35" t="s">
        <v>446</v>
      </c>
      <c r="F1183" s="35" t="s">
        <v>600</v>
      </c>
      <c r="G1183" s="35" t="s">
        <v>822</v>
      </c>
      <c r="H1183" s="35">
        <v>0</v>
      </c>
      <c r="I1183" s="57" t="s">
        <v>1460</v>
      </c>
      <c r="J1183" s="37">
        <v>0</v>
      </c>
      <c r="K1183" s="38">
        <v>0</v>
      </c>
      <c r="L1183" s="37">
        <v>0</v>
      </c>
      <c r="M1183" s="37">
        <v>0</v>
      </c>
      <c r="N1183" s="37">
        <f t="shared" si="73"/>
        <v>0</v>
      </c>
      <c r="O1183" s="39">
        <f t="shared" si="74"/>
        <v>0</v>
      </c>
      <c r="P1183" s="10">
        <f t="shared" si="75"/>
        <v>0</v>
      </c>
      <c r="Q1183" s="40">
        <v>0</v>
      </c>
      <c r="R1183" s="10">
        <f t="shared" si="76"/>
        <v>0</v>
      </c>
    </row>
    <row r="1184" spans="1:18" x14ac:dyDescent="0.2">
      <c r="A1184" s="32">
        <v>1169</v>
      </c>
      <c r="B1184" s="56">
        <v>203061742</v>
      </c>
      <c r="C1184" s="34" t="s">
        <v>356</v>
      </c>
      <c r="D1184" s="35" t="s">
        <v>357</v>
      </c>
      <c r="E1184" s="35" t="s">
        <v>446</v>
      </c>
      <c r="F1184" s="35" t="s">
        <v>600</v>
      </c>
      <c r="G1184" s="35" t="s">
        <v>822</v>
      </c>
      <c r="H1184" s="35">
        <v>0</v>
      </c>
      <c r="I1184" s="57" t="s">
        <v>1461</v>
      </c>
      <c r="J1184" s="37">
        <v>0</v>
      </c>
      <c r="K1184" s="38">
        <v>0</v>
      </c>
      <c r="L1184" s="37">
        <v>22094</v>
      </c>
      <c r="M1184" s="37">
        <v>22094</v>
      </c>
      <c r="N1184" s="37">
        <f t="shared" si="73"/>
        <v>0</v>
      </c>
      <c r="O1184" s="39">
        <f t="shared" si="74"/>
        <v>0</v>
      </c>
      <c r="P1184" s="10">
        <f t="shared" si="75"/>
        <v>0</v>
      </c>
      <c r="Q1184" s="40">
        <v>0</v>
      </c>
      <c r="R1184" s="10">
        <f t="shared" si="76"/>
        <v>0</v>
      </c>
    </row>
    <row r="1185" spans="1:18" x14ac:dyDescent="0.2">
      <c r="A1185" s="32">
        <v>1170</v>
      </c>
      <c r="B1185" s="56">
        <v>203061743</v>
      </c>
      <c r="C1185" s="34" t="s">
        <v>356</v>
      </c>
      <c r="D1185" s="35" t="s">
        <v>357</v>
      </c>
      <c r="E1185" s="35" t="s">
        <v>446</v>
      </c>
      <c r="F1185" s="35" t="s">
        <v>600</v>
      </c>
      <c r="G1185" s="35" t="s">
        <v>822</v>
      </c>
      <c r="H1185" s="35">
        <v>0</v>
      </c>
      <c r="I1185" s="57" t="s">
        <v>1462</v>
      </c>
      <c r="J1185" s="37">
        <v>0</v>
      </c>
      <c r="K1185" s="38">
        <v>0</v>
      </c>
      <c r="L1185" s="37">
        <v>22814</v>
      </c>
      <c r="M1185" s="37">
        <v>22814</v>
      </c>
      <c r="N1185" s="37">
        <f t="shared" si="73"/>
        <v>0</v>
      </c>
      <c r="O1185" s="39">
        <f t="shared" si="74"/>
        <v>0</v>
      </c>
      <c r="P1185" s="10">
        <f t="shared" si="75"/>
        <v>0</v>
      </c>
      <c r="Q1185" s="40">
        <v>0</v>
      </c>
      <c r="R1185" s="10">
        <f t="shared" si="76"/>
        <v>0</v>
      </c>
    </row>
    <row r="1186" spans="1:18" x14ac:dyDescent="0.2">
      <c r="A1186" s="32">
        <v>1171</v>
      </c>
      <c r="B1186" s="56">
        <v>203061744</v>
      </c>
      <c r="C1186" s="34" t="s">
        <v>356</v>
      </c>
      <c r="D1186" s="35" t="s">
        <v>357</v>
      </c>
      <c r="E1186" s="35" t="s">
        <v>446</v>
      </c>
      <c r="F1186" s="35" t="s">
        <v>600</v>
      </c>
      <c r="G1186" s="35" t="s">
        <v>822</v>
      </c>
      <c r="H1186" s="35">
        <v>0</v>
      </c>
      <c r="I1186" s="57" t="s">
        <v>1463</v>
      </c>
      <c r="J1186" s="37">
        <v>0</v>
      </c>
      <c r="K1186" s="38">
        <v>0</v>
      </c>
      <c r="L1186" s="37">
        <v>51316</v>
      </c>
      <c r="M1186" s="37">
        <v>51316</v>
      </c>
      <c r="N1186" s="37">
        <f t="shared" si="73"/>
        <v>0</v>
      </c>
      <c r="O1186" s="39">
        <f t="shared" si="74"/>
        <v>0</v>
      </c>
      <c r="P1186" s="10">
        <f t="shared" si="75"/>
        <v>0</v>
      </c>
      <c r="Q1186" s="40">
        <v>0</v>
      </c>
      <c r="R1186" s="10">
        <f t="shared" si="76"/>
        <v>0</v>
      </c>
    </row>
    <row r="1187" spans="1:18" x14ac:dyDescent="0.2">
      <c r="A1187" s="32">
        <v>1172</v>
      </c>
      <c r="B1187" s="56">
        <v>203061745</v>
      </c>
      <c r="C1187" s="34" t="s">
        <v>356</v>
      </c>
      <c r="D1187" s="35" t="s">
        <v>357</v>
      </c>
      <c r="E1187" s="35" t="s">
        <v>446</v>
      </c>
      <c r="F1187" s="35" t="s">
        <v>600</v>
      </c>
      <c r="G1187" s="35" t="s">
        <v>822</v>
      </c>
      <c r="H1187" s="35">
        <v>0</v>
      </c>
      <c r="I1187" s="57" t="s">
        <v>1464</v>
      </c>
      <c r="J1187" s="37">
        <v>0</v>
      </c>
      <c r="K1187" s="38">
        <v>0</v>
      </c>
      <c r="L1187" s="37">
        <v>0</v>
      </c>
      <c r="M1187" s="37">
        <v>0</v>
      </c>
      <c r="N1187" s="37">
        <f t="shared" si="73"/>
        <v>0</v>
      </c>
      <c r="O1187" s="39">
        <f t="shared" si="74"/>
        <v>0</v>
      </c>
      <c r="P1187" s="10">
        <f t="shared" si="75"/>
        <v>0</v>
      </c>
      <c r="Q1187" s="40">
        <v>0</v>
      </c>
      <c r="R1187" s="10">
        <f t="shared" si="76"/>
        <v>0</v>
      </c>
    </row>
    <row r="1188" spans="1:18" x14ac:dyDescent="0.2">
      <c r="A1188" s="32">
        <v>1173</v>
      </c>
      <c r="B1188" s="56">
        <v>203061746</v>
      </c>
      <c r="C1188" s="34" t="s">
        <v>356</v>
      </c>
      <c r="D1188" s="35" t="s">
        <v>357</v>
      </c>
      <c r="E1188" s="35" t="s">
        <v>446</v>
      </c>
      <c r="F1188" s="35" t="s">
        <v>600</v>
      </c>
      <c r="G1188" s="35" t="s">
        <v>822</v>
      </c>
      <c r="H1188" s="35">
        <v>0</v>
      </c>
      <c r="I1188" s="57" t="s">
        <v>1465</v>
      </c>
      <c r="J1188" s="37">
        <v>0</v>
      </c>
      <c r="K1188" s="38">
        <v>0</v>
      </c>
      <c r="L1188" s="37">
        <v>52680</v>
      </c>
      <c r="M1188" s="37">
        <v>52680</v>
      </c>
      <c r="N1188" s="37">
        <f t="shared" si="73"/>
        <v>0</v>
      </c>
      <c r="O1188" s="39">
        <f t="shared" si="74"/>
        <v>0</v>
      </c>
      <c r="P1188" s="10">
        <f t="shared" si="75"/>
        <v>0</v>
      </c>
      <c r="Q1188" s="40">
        <v>0</v>
      </c>
      <c r="R1188" s="10">
        <f t="shared" si="76"/>
        <v>0</v>
      </c>
    </row>
    <row r="1189" spans="1:18" x14ac:dyDescent="0.2">
      <c r="A1189" s="32">
        <v>1174</v>
      </c>
      <c r="B1189" s="56">
        <v>203061747</v>
      </c>
      <c r="C1189" s="34" t="s">
        <v>356</v>
      </c>
      <c r="D1189" s="35" t="s">
        <v>357</v>
      </c>
      <c r="E1189" s="35" t="s">
        <v>446</v>
      </c>
      <c r="F1189" s="35" t="s">
        <v>600</v>
      </c>
      <c r="G1189" s="35" t="s">
        <v>822</v>
      </c>
      <c r="H1189" s="35">
        <v>0</v>
      </c>
      <c r="I1189" s="57" t="s">
        <v>1466</v>
      </c>
      <c r="J1189" s="37">
        <v>0</v>
      </c>
      <c r="K1189" s="38">
        <v>0</v>
      </c>
      <c r="L1189" s="37">
        <v>87552</v>
      </c>
      <c r="M1189" s="37">
        <v>87552</v>
      </c>
      <c r="N1189" s="37">
        <f t="shared" si="73"/>
        <v>0</v>
      </c>
      <c r="O1189" s="39">
        <f t="shared" si="74"/>
        <v>0</v>
      </c>
      <c r="P1189" s="10">
        <f t="shared" si="75"/>
        <v>0</v>
      </c>
      <c r="Q1189" s="40">
        <v>0</v>
      </c>
      <c r="R1189" s="10">
        <f t="shared" si="76"/>
        <v>0</v>
      </c>
    </row>
    <row r="1190" spans="1:18" x14ac:dyDescent="0.2">
      <c r="A1190" s="32">
        <v>1175</v>
      </c>
      <c r="B1190" s="56">
        <v>203061748</v>
      </c>
      <c r="C1190" s="34" t="s">
        <v>356</v>
      </c>
      <c r="D1190" s="35" t="s">
        <v>357</v>
      </c>
      <c r="E1190" s="35" t="s">
        <v>446</v>
      </c>
      <c r="F1190" s="35" t="s">
        <v>600</v>
      </c>
      <c r="G1190" s="35" t="s">
        <v>822</v>
      </c>
      <c r="H1190" s="35">
        <v>0</v>
      </c>
      <c r="I1190" s="57" t="s">
        <v>1467</v>
      </c>
      <c r="J1190" s="37">
        <v>0</v>
      </c>
      <c r="K1190" s="38">
        <v>0</v>
      </c>
      <c r="L1190" s="37">
        <v>22264</v>
      </c>
      <c r="M1190" s="37">
        <v>27288</v>
      </c>
      <c r="N1190" s="37">
        <f t="shared" si="73"/>
        <v>0</v>
      </c>
      <c r="O1190" s="39">
        <f t="shared" si="74"/>
        <v>5024</v>
      </c>
      <c r="P1190" s="10">
        <f t="shared" si="75"/>
        <v>-5024</v>
      </c>
      <c r="Q1190" s="40">
        <v>0</v>
      </c>
      <c r="R1190" s="10">
        <f t="shared" si="76"/>
        <v>-5024</v>
      </c>
    </row>
    <row r="1191" spans="1:18" x14ac:dyDescent="0.2">
      <c r="A1191" s="32">
        <v>1176</v>
      </c>
      <c r="B1191" s="56">
        <v>203061750</v>
      </c>
      <c r="C1191" s="34" t="s">
        <v>356</v>
      </c>
      <c r="D1191" s="35" t="s">
        <v>357</v>
      </c>
      <c r="E1191" s="35" t="s">
        <v>446</v>
      </c>
      <c r="F1191" s="35" t="s">
        <v>600</v>
      </c>
      <c r="G1191" s="35" t="s">
        <v>822</v>
      </c>
      <c r="H1191" s="35">
        <v>0</v>
      </c>
      <c r="I1191" s="57" t="s">
        <v>1468</v>
      </c>
      <c r="J1191" s="37">
        <v>0</v>
      </c>
      <c r="K1191" s="38">
        <v>0</v>
      </c>
      <c r="L1191" s="37">
        <v>37667</v>
      </c>
      <c r="M1191" s="37">
        <v>42725</v>
      </c>
      <c r="N1191" s="37">
        <f t="shared" si="73"/>
        <v>0</v>
      </c>
      <c r="O1191" s="39">
        <f t="shared" si="74"/>
        <v>5058</v>
      </c>
      <c r="P1191" s="10">
        <f t="shared" si="75"/>
        <v>-5058</v>
      </c>
      <c r="Q1191" s="40">
        <v>0</v>
      </c>
      <c r="R1191" s="10">
        <f t="shared" si="76"/>
        <v>-5058</v>
      </c>
    </row>
    <row r="1192" spans="1:18" x14ac:dyDescent="0.2">
      <c r="A1192" s="32">
        <v>1177</v>
      </c>
      <c r="B1192" s="56">
        <v>203061751</v>
      </c>
      <c r="C1192" s="34" t="s">
        <v>356</v>
      </c>
      <c r="D1192" s="35" t="s">
        <v>357</v>
      </c>
      <c r="E1192" s="35" t="s">
        <v>446</v>
      </c>
      <c r="F1192" s="35" t="s">
        <v>600</v>
      </c>
      <c r="G1192" s="35" t="s">
        <v>822</v>
      </c>
      <c r="H1192" s="35">
        <v>0</v>
      </c>
      <c r="I1192" s="57" t="s">
        <v>1469</v>
      </c>
      <c r="J1192" s="37">
        <v>0</v>
      </c>
      <c r="K1192" s="38">
        <v>0</v>
      </c>
      <c r="L1192" s="37">
        <v>35737</v>
      </c>
      <c r="M1192" s="37">
        <v>35737</v>
      </c>
      <c r="N1192" s="37">
        <f t="shared" si="73"/>
        <v>0</v>
      </c>
      <c r="O1192" s="39">
        <f t="shared" si="74"/>
        <v>0</v>
      </c>
      <c r="P1192" s="10">
        <f t="shared" si="75"/>
        <v>0</v>
      </c>
      <c r="Q1192" s="40">
        <v>0</v>
      </c>
      <c r="R1192" s="10">
        <f t="shared" si="76"/>
        <v>0</v>
      </c>
    </row>
    <row r="1193" spans="1:18" x14ac:dyDescent="0.2">
      <c r="A1193" s="32">
        <v>1178</v>
      </c>
      <c r="B1193" s="56">
        <v>203061752</v>
      </c>
      <c r="C1193" s="34" t="s">
        <v>356</v>
      </c>
      <c r="D1193" s="35" t="s">
        <v>357</v>
      </c>
      <c r="E1193" s="35" t="s">
        <v>446</v>
      </c>
      <c r="F1193" s="35" t="s">
        <v>600</v>
      </c>
      <c r="G1193" s="35" t="s">
        <v>822</v>
      </c>
      <c r="H1193" s="35">
        <v>0</v>
      </c>
      <c r="I1193" s="57" t="s">
        <v>1470</v>
      </c>
      <c r="J1193" s="37">
        <v>0</v>
      </c>
      <c r="K1193" s="38">
        <v>0</v>
      </c>
      <c r="L1193" s="37">
        <v>0</v>
      </c>
      <c r="M1193" s="37">
        <v>0</v>
      </c>
      <c r="N1193" s="37">
        <f t="shared" si="73"/>
        <v>0</v>
      </c>
      <c r="O1193" s="39">
        <f t="shared" si="74"/>
        <v>0</v>
      </c>
      <c r="P1193" s="10">
        <f t="shared" si="75"/>
        <v>0</v>
      </c>
      <c r="Q1193" s="40">
        <v>0</v>
      </c>
      <c r="R1193" s="10">
        <f t="shared" si="76"/>
        <v>0</v>
      </c>
    </row>
    <row r="1194" spans="1:18" x14ac:dyDescent="0.2">
      <c r="A1194" s="32">
        <v>1179</v>
      </c>
      <c r="B1194" s="56">
        <v>203061753</v>
      </c>
      <c r="C1194" s="34" t="s">
        <v>356</v>
      </c>
      <c r="D1194" s="35" t="s">
        <v>357</v>
      </c>
      <c r="E1194" s="35" t="s">
        <v>446</v>
      </c>
      <c r="F1194" s="35" t="s">
        <v>600</v>
      </c>
      <c r="G1194" s="35" t="s">
        <v>822</v>
      </c>
      <c r="H1194" s="35">
        <v>0</v>
      </c>
      <c r="I1194" s="57" t="s">
        <v>1471</v>
      </c>
      <c r="J1194" s="37">
        <v>0</v>
      </c>
      <c r="K1194" s="38">
        <v>0</v>
      </c>
      <c r="L1194" s="37">
        <v>53111.25</v>
      </c>
      <c r="M1194" s="37">
        <v>53111.25</v>
      </c>
      <c r="N1194" s="37">
        <f t="shared" si="73"/>
        <v>0</v>
      </c>
      <c r="O1194" s="39">
        <f t="shared" si="74"/>
        <v>0</v>
      </c>
      <c r="P1194" s="10">
        <f t="shared" si="75"/>
        <v>0</v>
      </c>
      <c r="Q1194" s="40">
        <v>0</v>
      </c>
      <c r="R1194" s="10">
        <f t="shared" si="76"/>
        <v>0</v>
      </c>
    </row>
    <row r="1195" spans="1:18" x14ac:dyDescent="0.2">
      <c r="A1195" s="32">
        <v>1180</v>
      </c>
      <c r="B1195" s="56">
        <v>203061754</v>
      </c>
      <c r="C1195" s="34" t="s">
        <v>356</v>
      </c>
      <c r="D1195" s="35" t="s">
        <v>357</v>
      </c>
      <c r="E1195" s="35" t="s">
        <v>446</v>
      </c>
      <c r="F1195" s="35" t="s">
        <v>600</v>
      </c>
      <c r="G1195" s="35" t="s">
        <v>822</v>
      </c>
      <c r="H1195" s="35">
        <v>0</v>
      </c>
      <c r="I1195" s="57" t="s">
        <v>1472</v>
      </c>
      <c r="J1195" s="37">
        <v>0</v>
      </c>
      <c r="K1195" s="38">
        <v>0</v>
      </c>
      <c r="L1195" s="37">
        <v>0</v>
      </c>
      <c r="M1195" s="37">
        <v>0</v>
      </c>
      <c r="N1195" s="37">
        <f t="shared" si="73"/>
        <v>0</v>
      </c>
      <c r="O1195" s="39">
        <f t="shared" si="74"/>
        <v>0</v>
      </c>
      <c r="P1195" s="10">
        <f t="shared" si="75"/>
        <v>0</v>
      </c>
      <c r="Q1195" s="40">
        <v>0</v>
      </c>
      <c r="R1195" s="10">
        <f t="shared" si="76"/>
        <v>0</v>
      </c>
    </row>
    <row r="1196" spans="1:18" x14ac:dyDescent="0.2">
      <c r="A1196" s="32">
        <v>1181</v>
      </c>
      <c r="B1196" s="56">
        <v>203061755</v>
      </c>
      <c r="C1196" s="34" t="s">
        <v>356</v>
      </c>
      <c r="D1196" s="35" t="s">
        <v>357</v>
      </c>
      <c r="E1196" s="35" t="s">
        <v>446</v>
      </c>
      <c r="F1196" s="35" t="s">
        <v>600</v>
      </c>
      <c r="G1196" s="35" t="s">
        <v>822</v>
      </c>
      <c r="H1196" s="35">
        <v>0</v>
      </c>
      <c r="I1196" s="57" t="s">
        <v>1473</v>
      </c>
      <c r="J1196" s="37">
        <v>0</v>
      </c>
      <c r="K1196" s="38">
        <v>0</v>
      </c>
      <c r="L1196" s="37">
        <v>0</v>
      </c>
      <c r="M1196" s="37">
        <v>0</v>
      </c>
      <c r="N1196" s="37">
        <f t="shared" si="73"/>
        <v>0</v>
      </c>
      <c r="O1196" s="39">
        <f t="shared" si="74"/>
        <v>0</v>
      </c>
      <c r="P1196" s="10">
        <f t="shared" si="75"/>
        <v>0</v>
      </c>
      <c r="Q1196" s="40">
        <v>0</v>
      </c>
      <c r="R1196" s="10">
        <f t="shared" si="76"/>
        <v>0</v>
      </c>
    </row>
    <row r="1197" spans="1:18" x14ac:dyDescent="0.2">
      <c r="A1197" s="32">
        <v>1182</v>
      </c>
      <c r="B1197" s="56">
        <v>203061756</v>
      </c>
      <c r="C1197" s="34" t="s">
        <v>356</v>
      </c>
      <c r="D1197" s="35" t="s">
        <v>357</v>
      </c>
      <c r="E1197" s="35" t="s">
        <v>446</v>
      </c>
      <c r="F1197" s="35" t="s">
        <v>600</v>
      </c>
      <c r="G1197" s="35" t="s">
        <v>822</v>
      </c>
      <c r="H1197" s="35">
        <v>0</v>
      </c>
      <c r="I1197" s="57" t="s">
        <v>1474</v>
      </c>
      <c r="J1197" s="37">
        <v>0</v>
      </c>
      <c r="K1197" s="38">
        <v>0</v>
      </c>
      <c r="L1197" s="37">
        <v>0</v>
      </c>
      <c r="M1197" s="37">
        <v>0</v>
      </c>
      <c r="N1197" s="37">
        <f t="shared" si="73"/>
        <v>0</v>
      </c>
      <c r="O1197" s="39">
        <f t="shared" si="74"/>
        <v>0</v>
      </c>
      <c r="P1197" s="10">
        <f t="shared" si="75"/>
        <v>0</v>
      </c>
      <c r="Q1197" s="40">
        <v>0</v>
      </c>
      <c r="R1197" s="10">
        <f t="shared" si="76"/>
        <v>0</v>
      </c>
    </row>
    <row r="1198" spans="1:18" x14ac:dyDescent="0.2">
      <c r="A1198" s="32">
        <v>1183</v>
      </c>
      <c r="B1198" s="56">
        <v>203061757</v>
      </c>
      <c r="C1198" s="34" t="s">
        <v>356</v>
      </c>
      <c r="D1198" s="35" t="s">
        <v>357</v>
      </c>
      <c r="E1198" s="35" t="s">
        <v>446</v>
      </c>
      <c r="F1198" s="35" t="s">
        <v>600</v>
      </c>
      <c r="G1198" s="35" t="s">
        <v>822</v>
      </c>
      <c r="H1198" s="35">
        <v>0</v>
      </c>
      <c r="I1198" s="57" t="s">
        <v>1475</v>
      </c>
      <c r="J1198" s="37">
        <v>0</v>
      </c>
      <c r="K1198" s="38">
        <v>0</v>
      </c>
      <c r="L1198" s="37">
        <v>27158</v>
      </c>
      <c r="M1198" s="37">
        <v>27158</v>
      </c>
      <c r="N1198" s="37">
        <f t="shared" si="73"/>
        <v>0</v>
      </c>
      <c r="O1198" s="39">
        <f t="shared" si="74"/>
        <v>0</v>
      </c>
      <c r="P1198" s="10">
        <f t="shared" si="75"/>
        <v>0</v>
      </c>
      <c r="Q1198" s="40">
        <v>0</v>
      </c>
      <c r="R1198" s="10">
        <f t="shared" si="76"/>
        <v>0</v>
      </c>
    </row>
    <row r="1199" spans="1:18" x14ac:dyDescent="0.2">
      <c r="A1199" s="32">
        <v>1184</v>
      </c>
      <c r="B1199" s="56">
        <v>203061758</v>
      </c>
      <c r="C1199" s="34" t="s">
        <v>356</v>
      </c>
      <c r="D1199" s="35" t="s">
        <v>357</v>
      </c>
      <c r="E1199" s="35" t="s">
        <v>446</v>
      </c>
      <c r="F1199" s="35" t="s">
        <v>600</v>
      </c>
      <c r="G1199" s="35" t="s">
        <v>822</v>
      </c>
      <c r="H1199" s="35">
        <v>0</v>
      </c>
      <c r="I1199" s="57" t="s">
        <v>1476</v>
      </c>
      <c r="J1199" s="37">
        <v>0</v>
      </c>
      <c r="K1199" s="38">
        <v>0</v>
      </c>
      <c r="L1199" s="37">
        <v>35965</v>
      </c>
      <c r="M1199" s="37">
        <v>36005.75</v>
      </c>
      <c r="N1199" s="37">
        <f t="shared" si="73"/>
        <v>0</v>
      </c>
      <c r="O1199" s="39">
        <f t="shared" si="74"/>
        <v>40.75</v>
      </c>
      <c r="P1199" s="10">
        <f t="shared" si="75"/>
        <v>-40.75</v>
      </c>
      <c r="Q1199" s="40">
        <v>0</v>
      </c>
      <c r="R1199" s="10">
        <f t="shared" si="76"/>
        <v>-40.75</v>
      </c>
    </row>
    <row r="1200" spans="1:18" x14ac:dyDescent="0.2">
      <c r="A1200" s="32">
        <v>1185</v>
      </c>
      <c r="B1200" s="56">
        <v>203061759</v>
      </c>
      <c r="C1200" s="34" t="s">
        <v>356</v>
      </c>
      <c r="D1200" s="35" t="s">
        <v>357</v>
      </c>
      <c r="E1200" s="35" t="s">
        <v>446</v>
      </c>
      <c r="F1200" s="35" t="s">
        <v>600</v>
      </c>
      <c r="G1200" s="35" t="s">
        <v>822</v>
      </c>
      <c r="H1200" s="35">
        <v>0</v>
      </c>
      <c r="I1200" s="57" t="s">
        <v>1477</v>
      </c>
      <c r="J1200" s="37">
        <v>0</v>
      </c>
      <c r="K1200" s="38">
        <v>0</v>
      </c>
      <c r="L1200" s="37">
        <v>0</v>
      </c>
      <c r="M1200" s="37">
        <v>0</v>
      </c>
      <c r="N1200" s="37">
        <f t="shared" si="73"/>
        <v>0</v>
      </c>
      <c r="O1200" s="39">
        <f t="shared" si="74"/>
        <v>0</v>
      </c>
      <c r="P1200" s="10">
        <f t="shared" si="75"/>
        <v>0</v>
      </c>
      <c r="Q1200" s="40">
        <v>0</v>
      </c>
      <c r="R1200" s="10">
        <f t="shared" si="76"/>
        <v>0</v>
      </c>
    </row>
    <row r="1201" spans="1:18" x14ac:dyDescent="0.2">
      <c r="A1201" s="32">
        <v>1186</v>
      </c>
      <c r="B1201" s="56">
        <v>203061760</v>
      </c>
      <c r="C1201" s="34" t="s">
        <v>356</v>
      </c>
      <c r="D1201" s="35" t="s">
        <v>357</v>
      </c>
      <c r="E1201" s="35" t="s">
        <v>446</v>
      </c>
      <c r="F1201" s="35" t="s">
        <v>600</v>
      </c>
      <c r="G1201" s="35" t="s">
        <v>822</v>
      </c>
      <c r="H1201" s="35">
        <v>0</v>
      </c>
      <c r="I1201" s="57" t="s">
        <v>1478</v>
      </c>
      <c r="J1201" s="37">
        <v>0</v>
      </c>
      <c r="K1201" s="38">
        <v>0</v>
      </c>
      <c r="L1201" s="37">
        <v>21759</v>
      </c>
      <c r="M1201" s="37">
        <v>21759</v>
      </c>
      <c r="N1201" s="37">
        <f t="shared" si="73"/>
        <v>0</v>
      </c>
      <c r="O1201" s="39">
        <f t="shared" si="74"/>
        <v>0</v>
      </c>
      <c r="P1201" s="10">
        <f t="shared" si="75"/>
        <v>0</v>
      </c>
      <c r="Q1201" s="40">
        <v>0</v>
      </c>
      <c r="R1201" s="10">
        <f t="shared" si="76"/>
        <v>0</v>
      </c>
    </row>
    <row r="1202" spans="1:18" x14ac:dyDescent="0.2">
      <c r="A1202" s="32">
        <v>1187</v>
      </c>
      <c r="B1202" s="56">
        <v>203061761</v>
      </c>
      <c r="C1202" s="34" t="s">
        <v>356</v>
      </c>
      <c r="D1202" s="35" t="s">
        <v>357</v>
      </c>
      <c r="E1202" s="35" t="s">
        <v>446</v>
      </c>
      <c r="F1202" s="35" t="s">
        <v>600</v>
      </c>
      <c r="G1202" s="35" t="s">
        <v>822</v>
      </c>
      <c r="H1202" s="35">
        <v>0</v>
      </c>
      <c r="I1202" s="57" t="s">
        <v>1479</v>
      </c>
      <c r="J1202" s="37">
        <v>0</v>
      </c>
      <c r="K1202" s="38">
        <v>0</v>
      </c>
      <c r="L1202" s="37">
        <v>0</v>
      </c>
      <c r="M1202" s="37">
        <v>0</v>
      </c>
      <c r="N1202" s="37">
        <f t="shared" si="73"/>
        <v>0</v>
      </c>
      <c r="O1202" s="39">
        <f t="shared" si="74"/>
        <v>0</v>
      </c>
      <c r="P1202" s="10">
        <f t="shared" si="75"/>
        <v>0</v>
      </c>
      <c r="Q1202" s="40">
        <v>0</v>
      </c>
      <c r="R1202" s="10">
        <f t="shared" si="76"/>
        <v>0</v>
      </c>
    </row>
    <row r="1203" spans="1:18" x14ac:dyDescent="0.2">
      <c r="A1203" s="32">
        <v>1188</v>
      </c>
      <c r="B1203" s="56">
        <v>203061762</v>
      </c>
      <c r="C1203" s="34" t="s">
        <v>356</v>
      </c>
      <c r="D1203" s="35" t="s">
        <v>357</v>
      </c>
      <c r="E1203" s="35" t="s">
        <v>446</v>
      </c>
      <c r="F1203" s="35" t="s">
        <v>600</v>
      </c>
      <c r="G1203" s="35" t="s">
        <v>822</v>
      </c>
      <c r="H1203" s="35">
        <v>0</v>
      </c>
      <c r="I1203" s="57" t="s">
        <v>1480</v>
      </c>
      <c r="J1203" s="37">
        <v>0</v>
      </c>
      <c r="K1203" s="38">
        <v>0</v>
      </c>
      <c r="L1203" s="37">
        <v>32671</v>
      </c>
      <c r="M1203" s="37">
        <v>32671</v>
      </c>
      <c r="N1203" s="37">
        <f t="shared" si="73"/>
        <v>0</v>
      </c>
      <c r="O1203" s="39">
        <f t="shared" si="74"/>
        <v>0</v>
      </c>
      <c r="P1203" s="10">
        <f t="shared" si="75"/>
        <v>0</v>
      </c>
      <c r="Q1203" s="40">
        <v>0</v>
      </c>
      <c r="R1203" s="10">
        <f t="shared" si="76"/>
        <v>0</v>
      </c>
    </row>
    <row r="1204" spans="1:18" x14ac:dyDescent="0.2">
      <c r="A1204" s="32">
        <v>1189</v>
      </c>
      <c r="B1204" s="56">
        <v>203061763</v>
      </c>
      <c r="C1204" s="34" t="s">
        <v>356</v>
      </c>
      <c r="D1204" s="35" t="s">
        <v>357</v>
      </c>
      <c r="E1204" s="35" t="s">
        <v>446</v>
      </c>
      <c r="F1204" s="35" t="s">
        <v>600</v>
      </c>
      <c r="G1204" s="35" t="s">
        <v>822</v>
      </c>
      <c r="H1204" s="35">
        <v>0</v>
      </c>
      <c r="I1204" s="57" t="s">
        <v>1481</v>
      </c>
      <c r="J1204" s="37">
        <v>0</v>
      </c>
      <c r="K1204" s="38">
        <v>0</v>
      </c>
      <c r="L1204" s="37">
        <v>29530</v>
      </c>
      <c r="M1204" s="37">
        <v>29530</v>
      </c>
      <c r="N1204" s="37">
        <f t="shared" si="73"/>
        <v>0</v>
      </c>
      <c r="O1204" s="39">
        <f t="shared" si="74"/>
        <v>0</v>
      </c>
      <c r="P1204" s="10">
        <f t="shared" si="75"/>
        <v>0</v>
      </c>
      <c r="Q1204" s="40">
        <v>0</v>
      </c>
      <c r="R1204" s="10">
        <f t="shared" si="76"/>
        <v>0</v>
      </c>
    </row>
    <row r="1205" spans="1:18" x14ac:dyDescent="0.2">
      <c r="A1205" s="32">
        <v>1190</v>
      </c>
      <c r="B1205" s="56">
        <v>203061764</v>
      </c>
      <c r="C1205" s="34" t="s">
        <v>356</v>
      </c>
      <c r="D1205" s="35" t="s">
        <v>357</v>
      </c>
      <c r="E1205" s="35" t="s">
        <v>446</v>
      </c>
      <c r="F1205" s="35" t="s">
        <v>600</v>
      </c>
      <c r="G1205" s="35" t="s">
        <v>822</v>
      </c>
      <c r="H1205" s="35">
        <v>0</v>
      </c>
      <c r="I1205" s="57" t="s">
        <v>1482</v>
      </c>
      <c r="J1205" s="37">
        <v>0</v>
      </c>
      <c r="K1205" s="38">
        <v>0</v>
      </c>
      <c r="L1205" s="37">
        <v>22874</v>
      </c>
      <c r="M1205" s="37">
        <v>22874</v>
      </c>
      <c r="N1205" s="37">
        <f t="shared" si="73"/>
        <v>0</v>
      </c>
      <c r="O1205" s="39">
        <f t="shared" si="74"/>
        <v>0</v>
      </c>
      <c r="P1205" s="10">
        <f t="shared" si="75"/>
        <v>0</v>
      </c>
      <c r="Q1205" s="40">
        <v>0</v>
      </c>
      <c r="R1205" s="10">
        <f t="shared" si="76"/>
        <v>0</v>
      </c>
    </row>
    <row r="1206" spans="1:18" x14ac:dyDescent="0.2">
      <c r="A1206" s="32">
        <v>1191</v>
      </c>
      <c r="B1206" s="56">
        <v>203061765</v>
      </c>
      <c r="C1206" s="34" t="s">
        <v>356</v>
      </c>
      <c r="D1206" s="35" t="s">
        <v>357</v>
      </c>
      <c r="E1206" s="35" t="s">
        <v>446</v>
      </c>
      <c r="F1206" s="35" t="s">
        <v>600</v>
      </c>
      <c r="G1206" s="35" t="s">
        <v>822</v>
      </c>
      <c r="H1206" s="35">
        <v>0</v>
      </c>
      <c r="I1206" s="57" t="s">
        <v>1483</v>
      </c>
      <c r="J1206" s="37">
        <v>0</v>
      </c>
      <c r="K1206" s="38">
        <v>0</v>
      </c>
      <c r="L1206" s="37">
        <v>28937</v>
      </c>
      <c r="M1206" s="37">
        <v>28937</v>
      </c>
      <c r="N1206" s="37">
        <f t="shared" si="73"/>
        <v>0</v>
      </c>
      <c r="O1206" s="39">
        <f t="shared" si="74"/>
        <v>0</v>
      </c>
      <c r="P1206" s="10">
        <f t="shared" si="75"/>
        <v>0</v>
      </c>
      <c r="Q1206" s="40">
        <v>0</v>
      </c>
      <c r="R1206" s="10">
        <f t="shared" si="76"/>
        <v>0</v>
      </c>
    </row>
    <row r="1207" spans="1:18" x14ac:dyDescent="0.2">
      <c r="A1207" s="32">
        <v>1192</v>
      </c>
      <c r="B1207" s="56">
        <v>203061766</v>
      </c>
      <c r="C1207" s="34" t="s">
        <v>356</v>
      </c>
      <c r="D1207" s="35" t="s">
        <v>357</v>
      </c>
      <c r="E1207" s="35" t="s">
        <v>446</v>
      </c>
      <c r="F1207" s="35" t="s">
        <v>600</v>
      </c>
      <c r="G1207" s="35" t="s">
        <v>822</v>
      </c>
      <c r="H1207" s="35">
        <v>0</v>
      </c>
      <c r="I1207" s="57" t="s">
        <v>1484</v>
      </c>
      <c r="J1207" s="37">
        <v>0</v>
      </c>
      <c r="K1207" s="38">
        <v>0</v>
      </c>
      <c r="L1207" s="37">
        <v>0</v>
      </c>
      <c r="M1207" s="37">
        <v>0</v>
      </c>
      <c r="N1207" s="37">
        <f t="shared" si="73"/>
        <v>0</v>
      </c>
      <c r="O1207" s="39">
        <f t="shared" si="74"/>
        <v>0</v>
      </c>
      <c r="P1207" s="10">
        <f t="shared" si="75"/>
        <v>0</v>
      </c>
      <c r="Q1207" s="40">
        <v>0</v>
      </c>
      <c r="R1207" s="10">
        <f t="shared" si="76"/>
        <v>0</v>
      </c>
    </row>
    <row r="1208" spans="1:18" x14ac:dyDescent="0.2">
      <c r="A1208" s="32">
        <v>1193</v>
      </c>
      <c r="B1208" s="56">
        <v>203061767</v>
      </c>
      <c r="C1208" s="34" t="s">
        <v>356</v>
      </c>
      <c r="D1208" s="35" t="s">
        <v>357</v>
      </c>
      <c r="E1208" s="35" t="s">
        <v>446</v>
      </c>
      <c r="F1208" s="35" t="s">
        <v>600</v>
      </c>
      <c r="G1208" s="35" t="s">
        <v>822</v>
      </c>
      <c r="H1208" s="35">
        <v>0</v>
      </c>
      <c r="I1208" s="57" t="s">
        <v>1485</v>
      </c>
      <c r="J1208" s="37">
        <v>0</v>
      </c>
      <c r="K1208" s="38">
        <v>0</v>
      </c>
      <c r="L1208" s="37">
        <v>363</v>
      </c>
      <c r="M1208" s="37">
        <v>363</v>
      </c>
      <c r="N1208" s="37">
        <f t="shared" si="73"/>
        <v>0</v>
      </c>
      <c r="O1208" s="39">
        <f t="shared" si="74"/>
        <v>0</v>
      </c>
      <c r="P1208" s="10">
        <f t="shared" si="75"/>
        <v>0</v>
      </c>
      <c r="Q1208" s="40">
        <v>0</v>
      </c>
      <c r="R1208" s="10">
        <f t="shared" si="76"/>
        <v>0</v>
      </c>
    </row>
    <row r="1209" spans="1:18" x14ac:dyDescent="0.2">
      <c r="A1209" s="32">
        <v>1194</v>
      </c>
      <c r="B1209" s="56">
        <v>203061768</v>
      </c>
      <c r="C1209" s="34" t="s">
        <v>356</v>
      </c>
      <c r="D1209" s="35" t="s">
        <v>357</v>
      </c>
      <c r="E1209" s="35" t="s">
        <v>446</v>
      </c>
      <c r="F1209" s="35" t="s">
        <v>600</v>
      </c>
      <c r="G1209" s="35" t="s">
        <v>822</v>
      </c>
      <c r="H1209" s="35">
        <v>0</v>
      </c>
      <c r="I1209" s="57" t="s">
        <v>1486</v>
      </c>
      <c r="J1209" s="37">
        <v>0</v>
      </c>
      <c r="K1209" s="38">
        <v>0</v>
      </c>
      <c r="L1209" s="37">
        <v>23534</v>
      </c>
      <c r="M1209" s="37">
        <v>23534</v>
      </c>
      <c r="N1209" s="37">
        <f t="shared" si="73"/>
        <v>0</v>
      </c>
      <c r="O1209" s="39">
        <f t="shared" si="74"/>
        <v>0</v>
      </c>
      <c r="P1209" s="10">
        <f t="shared" si="75"/>
        <v>0</v>
      </c>
      <c r="Q1209" s="40">
        <v>0</v>
      </c>
      <c r="R1209" s="10">
        <f t="shared" si="76"/>
        <v>0</v>
      </c>
    </row>
    <row r="1210" spans="1:18" x14ac:dyDescent="0.2">
      <c r="A1210" s="32">
        <v>1195</v>
      </c>
      <c r="B1210" s="56">
        <v>203061770</v>
      </c>
      <c r="C1210" s="34" t="s">
        <v>356</v>
      </c>
      <c r="D1210" s="35" t="s">
        <v>357</v>
      </c>
      <c r="E1210" s="35" t="s">
        <v>446</v>
      </c>
      <c r="F1210" s="35" t="s">
        <v>600</v>
      </c>
      <c r="G1210" s="35" t="s">
        <v>822</v>
      </c>
      <c r="H1210" s="35">
        <v>0</v>
      </c>
      <c r="I1210" s="57" t="s">
        <v>1487</v>
      </c>
      <c r="J1210" s="37">
        <v>0</v>
      </c>
      <c r="K1210" s="38">
        <v>0</v>
      </c>
      <c r="L1210" s="37">
        <v>66559</v>
      </c>
      <c r="M1210" s="37">
        <v>66559</v>
      </c>
      <c r="N1210" s="37">
        <f t="shared" si="73"/>
        <v>0</v>
      </c>
      <c r="O1210" s="39">
        <f t="shared" si="74"/>
        <v>0</v>
      </c>
      <c r="P1210" s="10">
        <f t="shared" si="75"/>
        <v>0</v>
      </c>
      <c r="Q1210" s="40">
        <v>0</v>
      </c>
      <c r="R1210" s="10">
        <f t="shared" si="76"/>
        <v>0</v>
      </c>
    </row>
    <row r="1211" spans="1:18" x14ac:dyDescent="0.2">
      <c r="A1211" s="32">
        <v>1196</v>
      </c>
      <c r="B1211" s="56">
        <v>203061771</v>
      </c>
      <c r="C1211" s="34" t="s">
        <v>356</v>
      </c>
      <c r="D1211" s="35" t="s">
        <v>357</v>
      </c>
      <c r="E1211" s="35" t="s">
        <v>446</v>
      </c>
      <c r="F1211" s="35" t="s">
        <v>600</v>
      </c>
      <c r="G1211" s="35" t="s">
        <v>822</v>
      </c>
      <c r="H1211" s="35">
        <v>0</v>
      </c>
      <c r="I1211" s="57" t="s">
        <v>1488</v>
      </c>
      <c r="J1211" s="37">
        <v>0</v>
      </c>
      <c r="K1211" s="38">
        <v>0</v>
      </c>
      <c r="L1211" s="37">
        <v>158897</v>
      </c>
      <c r="M1211" s="37">
        <v>158897</v>
      </c>
      <c r="N1211" s="37">
        <f t="shared" si="73"/>
        <v>0</v>
      </c>
      <c r="O1211" s="39">
        <f t="shared" si="74"/>
        <v>0</v>
      </c>
      <c r="P1211" s="10">
        <f t="shared" si="75"/>
        <v>0</v>
      </c>
      <c r="Q1211" s="40">
        <v>0</v>
      </c>
      <c r="R1211" s="10">
        <f t="shared" si="76"/>
        <v>0</v>
      </c>
    </row>
    <row r="1212" spans="1:18" x14ac:dyDescent="0.2">
      <c r="A1212" s="32">
        <v>1197</v>
      </c>
      <c r="B1212" s="56">
        <v>203061772</v>
      </c>
      <c r="C1212" s="34" t="s">
        <v>356</v>
      </c>
      <c r="D1212" s="35" t="s">
        <v>357</v>
      </c>
      <c r="E1212" s="35" t="s">
        <v>446</v>
      </c>
      <c r="F1212" s="35" t="s">
        <v>600</v>
      </c>
      <c r="G1212" s="35" t="s">
        <v>822</v>
      </c>
      <c r="H1212" s="35">
        <v>0</v>
      </c>
      <c r="I1212" s="57" t="s">
        <v>1489</v>
      </c>
      <c r="J1212" s="37">
        <v>0</v>
      </c>
      <c r="K1212" s="38">
        <v>0</v>
      </c>
      <c r="L1212" s="37">
        <v>0</v>
      </c>
      <c r="M1212" s="37">
        <v>0</v>
      </c>
      <c r="N1212" s="37">
        <f t="shared" si="73"/>
        <v>0</v>
      </c>
      <c r="O1212" s="39">
        <f t="shared" si="74"/>
        <v>0</v>
      </c>
      <c r="P1212" s="10">
        <f t="shared" si="75"/>
        <v>0</v>
      </c>
      <c r="Q1212" s="40">
        <v>0</v>
      </c>
      <c r="R1212" s="10">
        <f t="shared" si="76"/>
        <v>0</v>
      </c>
    </row>
    <row r="1213" spans="1:18" x14ac:dyDescent="0.2">
      <c r="A1213" s="32">
        <v>1198</v>
      </c>
      <c r="B1213" s="56">
        <v>203061773</v>
      </c>
      <c r="C1213" s="34" t="s">
        <v>356</v>
      </c>
      <c r="D1213" s="35" t="s">
        <v>357</v>
      </c>
      <c r="E1213" s="35" t="s">
        <v>446</v>
      </c>
      <c r="F1213" s="35" t="s">
        <v>600</v>
      </c>
      <c r="G1213" s="35" t="s">
        <v>822</v>
      </c>
      <c r="H1213" s="35">
        <v>0</v>
      </c>
      <c r="I1213" s="57" t="s">
        <v>1490</v>
      </c>
      <c r="J1213" s="37">
        <v>0</v>
      </c>
      <c r="K1213" s="38">
        <v>0</v>
      </c>
      <c r="L1213" s="37">
        <v>63636</v>
      </c>
      <c r="M1213" s="37">
        <v>68953</v>
      </c>
      <c r="N1213" s="37">
        <f t="shared" si="73"/>
        <v>0</v>
      </c>
      <c r="O1213" s="39">
        <f t="shared" si="74"/>
        <v>5317</v>
      </c>
      <c r="P1213" s="10">
        <f t="shared" si="75"/>
        <v>-5317</v>
      </c>
      <c r="Q1213" s="40">
        <v>0</v>
      </c>
      <c r="R1213" s="10">
        <f t="shared" si="76"/>
        <v>-5317</v>
      </c>
    </row>
    <row r="1214" spans="1:18" x14ac:dyDescent="0.2">
      <c r="A1214" s="32">
        <v>1199</v>
      </c>
      <c r="B1214" s="56">
        <v>203061779</v>
      </c>
      <c r="C1214" s="34" t="s">
        <v>356</v>
      </c>
      <c r="D1214" s="35" t="s">
        <v>357</v>
      </c>
      <c r="E1214" s="35" t="s">
        <v>446</v>
      </c>
      <c r="F1214" s="35" t="s">
        <v>600</v>
      </c>
      <c r="G1214" s="35" t="s">
        <v>822</v>
      </c>
      <c r="H1214" s="35">
        <v>0</v>
      </c>
      <c r="I1214" s="57" t="s">
        <v>1491</v>
      </c>
      <c r="J1214" s="37">
        <v>0</v>
      </c>
      <c r="K1214" s="38">
        <v>0</v>
      </c>
      <c r="L1214" s="37">
        <v>389122.45</v>
      </c>
      <c r="M1214" s="37">
        <v>389122.45</v>
      </c>
      <c r="N1214" s="37">
        <f t="shared" si="73"/>
        <v>0</v>
      </c>
      <c r="O1214" s="39">
        <f t="shared" si="74"/>
        <v>0</v>
      </c>
      <c r="P1214" s="10">
        <f t="shared" si="75"/>
        <v>0</v>
      </c>
      <c r="Q1214" s="40">
        <v>0</v>
      </c>
      <c r="R1214" s="10">
        <f t="shared" si="76"/>
        <v>0</v>
      </c>
    </row>
    <row r="1215" spans="1:18" x14ac:dyDescent="0.2">
      <c r="A1215" s="32">
        <v>1200</v>
      </c>
      <c r="B1215" s="56">
        <v>203061780</v>
      </c>
      <c r="C1215" s="34" t="s">
        <v>356</v>
      </c>
      <c r="D1215" s="35" t="s">
        <v>357</v>
      </c>
      <c r="E1215" s="35" t="s">
        <v>446</v>
      </c>
      <c r="F1215" s="35" t="s">
        <v>600</v>
      </c>
      <c r="G1215" s="35" t="s">
        <v>822</v>
      </c>
      <c r="H1215" s="35">
        <v>0</v>
      </c>
      <c r="I1215" s="57" t="s">
        <v>1492</v>
      </c>
      <c r="J1215" s="37">
        <v>0</v>
      </c>
      <c r="K1215" s="38">
        <v>0</v>
      </c>
      <c r="L1215" s="37">
        <v>107611.62</v>
      </c>
      <c r="M1215" s="37">
        <v>107611.62</v>
      </c>
      <c r="N1215" s="37">
        <f t="shared" si="73"/>
        <v>0</v>
      </c>
      <c r="O1215" s="39">
        <f t="shared" si="74"/>
        <v>0</v>
      </c>
      <c r="P1215" s="10">
        <f t="shared" si="75"/>
        <v>0</v>
      </c>
      <c r="Q1215" s="40">
        <v>0</v>
      </c>
      <c r="R1215" s="10">
        <f t="shared" si="76"/>
        <v>0</v>
      </c>
    </row>
    <row r="1216" spans="1:18" x14ac:dyDescent="0.2">
      <c r="A1216" s="32">
        <v>1201</v>
      </c>
      <c r="B1216" s="56">
        <v>203061782</v>
      </c>
      <c r="C1216" s="34" t="s">
        <v>356</v>
      </c>
      <c r="D1216" s="35" t="s">
        <v>357</v>
      </c>
      <c r="E1216" s="35" t="s">
        <v>446</v>
      </c>
      <c r="F1216" s="35" t="s">
        <v>600</v>
      </c>
      <c r="G1216" s="35" t="s">
        <v>822</v>
      </c>
      <c r="H1216" s="35">
        <v>0</v>
      </c>
      <c r="I1216" s="57" t="s">
        <v>1493</v>
      </c>
      <c r="J1216" s="37">
        <v>0</v>
      </c>
      <c r="K1216" s="38">
        <v>0</v>
      </c>
      <c r="L1216" s="37">
        <v>207044</v>
      </c>
      <c r="M1216" s="37">
        <v>207044</v>
      </c>
      <c r="N1216" s="37">
        <f t="shared" si="73"/>
        <v>0</v>
      </c>
      <c r="O1216" s="39">
        <f t="shared" si="74"/>
        <v>0</v>
      </c>
      <c r="P1216" s="10">
        <f t="shared" si="75"/>
        <v>0</v>
      </c>
      <c r="Q1216" s="40">
        <v>0</v>
      </c>
      <c r="R1216" s="10">
        <f t="shared" si="76"/>
        <v>0</v>
      </c>
    </row>
    <row r="1217" spans="1:18" x14ac:dyDescent="0.2">
      <c r="A1217" s="32">
        <v>1202</v>
      </c>
      <c r="B1217" s="56">
        <v>203061783</v>
      </c>
      <c r="C1217" s="34" t="s">
        <v>356</v>
      </c>
      <c r="D1217" s="35" t="s">
        <v>357</v>
      </c>
      <c r="E1217" s="35" t="s">
        <v>446</v>
      </c>
      <c r="F1217" s="35" t="s">
        <v>600</v>
      </c>
      <c r="G1217" s="35" t="s">
        <v>822</v>
      </c>
      <c r="H1217" s="35">
        <v>0</v>
      </c>
      <c r="I1217" s="57" t="s">
        <v>1494</v>
      </c>
      <c r="J1217" s="37">
        <v>0</v>
      </c>
      <c r="K1217" s="38">
        <v>0</v>
      </c>
      <c r="L1217" s="37">
        <v>0</v>
      </c>
      <c r="M1217" s="37">
        <v>0</v>
      </c>
      <c r="N1217" s="37">
        <f t="shared" si="73"/>
        <v>0</v>
      </c>
      <c r="O1217" s="39">
        <f t="shared" si="74"/>
        <v>0</v>
      </c>
      <c r="P1217" s="10">
        <f t="shared" si="75"/>
        <v>0</v>
      </c>
      <c r="Q1217" s="40">
        <v>0</v>
      </c>
      <c r="R1217" s="10">
        <f t="shared" si="76"/>
        <v>0</v>
      </c>
    </row>
    <row r="1218" spans="1:18" x14ac:dyDescent="0.2">
      <c r="A1218" s="32">
        <v>1203</v>
      </c>
      <c r="B1218" s="56">
        <v>203061785</v>
      </c>
      <c r="C1218" s="34" t="s">
        <v>356</v>
      </c>
      <c r="D1218" s="35" t="s">
        <v>357</v>
      </c>
      <c r="E1218" s="35" t="s">
        <v>446</v>
      </c>
      <c r="F1218" s="35" t="s">
        <v>600</v>
      </c>
      <c r="G1218" s="35" t="s">
        <v>822</v>
      </c>
      <c r="H1218" s="35">
        <v>0</v>
      </c>
      <c r="I1218" s="57" t="s">
        <v>1495</v>
      </c>
      <c r="J1218" s="37">
        <v>0</v>
      </c>
      <c r="K1218" s="38">
        <v>0</v>
      </c>
      <c r="L1218" s="37">
        <v>43575</v>
      </c>
      <c r="M1218" s="37">
        <v>43575</v>
      </c>
      <c r="N1218" s="37">
        <f t="shared" si="73"/>
        <v>0</v>
      </c>
      <c r="O1218" s="39">
        <f t="shared" si="74"/>
        <v>0</v>
      </c>
      <c r="P1218" s="10">
        <f t="shared" si="75"/>
        <v>0</v>
      </c>
      <c r="Q1218" s="40">
        <v>0</v>
      </c>
      <c r="R1218" s="10">
        <f t="shared" si="76"/>
        <v>0</v>
      </c>
    </row>
    <row r="1219" spans="1:18" x14ac:dyDescent="0.2">
      <c r="A1219" s="32">
        <v>1204</v>
      </c>
      <c r="B1219" s="56">
        <v>203061786</v>
      </c>
      <c r="C1219" s="34" t="s">
        <v>356</v>
      </c>
      <c r="D1219" s="35" t="s">
        <v>357</v>
      </c>
      <c r="E1219" s="35" t="s">
        <v>446</v>
      </c>
      <c r="F1219" s="35" t="s">
        <v>600</v>
      </c>
      <c r="G1219" s="35" t="s">
        <v>822</v>
      </c>
      <c r="H1219" s="35">
        <v>0</v>
      </c>
      <c r="I1219" s="57" t="s">
        <v>1496</v>
      </c>
      <c r="J1219" s="37">
        <v>0</v>
      </c>
      <c r="K1219" s="38">
        <v>0</v>
      </c>
      <c r="L1219" s="37">
        <v>42897</v>
      </c>
      <c r="M1219" s="37">
        <v>42897</v>
      </c>
      <c r="N1219" s="37">
        <f t="shared" si="73"/>
        <v>0</v>
      </c>
      <c r="O1219" s="39">
        <f t="shared" si="74"/>
        <v>0</v>
      </c>
      <c r="P1219" s="10">
        <f t="shared" si="75"/>
        <v>0</v>
      </c>
      <c r="Q1219" s="40">
        <v>0</v>
      </c>
      <c r="R1219" s="10">
        <f t="shared" si="76"/>
        <v>0</v>
      </c>
    </row>
    <row r="1220" spans="1:18" x14ac:dyDescent="0.2">
      <c r="A1220" s="32">
        <v>1205</v>
      </c>
      <c r="B1220" s="56">
        <v>203061787</v>
      </c>
      <c r="C1220" s="34" t="s">
        <v>356</v>
      </c>
      <c r="D1220" s="35" t="s">
        <v>357</v>
      </c>
      <c r="E1220" s="35" t="s">
        <v>446</v>
      </c>
      <c r="F1220" s="35" t="s">
        <v>600</v>
      </c>
      <c r="G1220" s="35" t="s">
        <v>822</v>
      </c>
      <c r="H1220" s="35">
        <v>0</v>
      </c>
      <c r="I1220" s="57" t="s">
        <v>1497</v>
      </c>
      <c r="J1220" s="37">
        <v>0</v>
      </c>
      <c r="K1220" s="38">
        <v>0</v>
      </c>
      <c r="L1220" s="37">
        <v>108036</v>
      </c>
      <c r="M1220" s="37">
        <v>108036</v>
      </c>
      <c r="N1220" s="37">
        <f t="shared" si="73"/>
        <v>0</v>
      </c>
      <c r="O1220" s="39">
        <f t="shared" si="74"/>
        <v>0</v>
      </c>
      <c r="P1220" s="10">
        <f t="shared" si="75"/>
        <v>0</v>
      </c>
      <c r="Q1220" s="40">
        <v>0</v>
      </c>
      <c r="R1220" s="10">
        <f t="shared" si="76"/>
        <v>0</v>
      </c>
    </row>
    <row r="1221" spans="1:18" x14ac:dyDescent="0.2">
      <c r="A1221" s="32">
        <v>1206</v>
      </c>
      <c r="B1221" s="56">
        <v>203061788</v>
      </c>
      <c r="C1221" s="34" t="s">
        <v>356</v>
      </c>
      <c r="D1221" s="35" t="s">
        <v>357</v>
      </c>
      <c r="E1221" s="35" t="s">
        <v>446</v>
      </c>
      <c r="F1221" s="35" t="s">
        <v>600</v>
      </c>
      <c r="G1221" s="35" t="s">
        <v>822</v>
      </c>
      <c r="H1221" s="35">
        <v>0</v>
      </c>
      <c r="I1221" s="57" t="s">
        <v>1498</v>
      </c>
      <c r="J1221" s="37">
        <v>0</v>
      </c>
      <c r="K1221" s="38">
        <v>0</v>
      </c>
      <c r="L1221" s="37">
        <v>3932</v>
      </c>
      <c r="M1221" s="37">
        <v>3932</v>
      </c>
      <c r="N1221" s="37">
        <f t="shared" si="73"/>
        <v>0</v>
      </c>
      <c r="O1221" s="39">
        <f t="shared" si="74"/>
        <v>0</v>
      </c>
      <c r="P1221" s="10">
        <f t="shared" si="75"/>
        <v>0</v>
      </c>
      <c r="Q1221" s="40">
        <v>0</v>
      </c>
      <c r="R1221" s="10">
        <f t="shared" si="76"/>
        <v>0</v>
      </c>
    </row>
    <row r="1222" spans="1:18" x14ac:dyDescent="0.2">
      <c r="A1222" s="32">
        <v>1207</v>
      </c>
      <c r="B1222" s="56">
        <v>203061789</v>
      </c>
      <c r="C1222" s="34" t="s">
        <v>356</v>
      </c>
      <c r="D1222" s="35" t="s">
        <v>357</v>
      </c>
      <c r="E1222" s="35" t="s">
        <v>446</v>
      </c>
      <c r="F1222" s="35" t="s">
        <v>600</v>
      </c>
      <c r="G1222" s="35" t="s">
        <v>822</v>
      </c>
      <c r="H1222" s="35">
        <v>0</v>
      </c>
      <c r="I1222" s="57" t="s">
        <v>1499</v>
      </c>
      <c r="J1222" s="37">
        <v>0</v>
      </c>
      <c r="K1222" s="38">
        <v>0</v>
      </c>
      <c r="L1222" s="37">
        <v>21333</v>
      </c>
      <c r="M1222" s="37">
        <v>25293</v>
      </c>
      <c r="N1222" s="37">
        <f t="shared" si="73"/>
        <v>0</v>
      </c>
      <c r="O1222" s="39">
        <f t="shared" si="74"/>
        <v>3960</v>
      </c>
      <c r="P1222" s="10">
        <f t="shared" si="75"/>
        <v>-3960</v>
      </c>
      <c r="Q1222" s="40">
        <v>0</v>
      </c>
      <c r="R1222" s="10">
        <f t="shared" si="76"/>
        <v>-3960</v>
      </c>
    </row>
    <row r="1223" spans="1:18" x14ac:dyDescent="0.2">
      <c r="A1223" s="32">
        <v>1208</v>
      </c>
      <c r="B1223" s="56">
        <v>203061790</v>
      </c>
      <c r="C1223" s="34" t="s">
        <v>356</v>
      </c>
      <c r="D1223" s="35" t="s">
        <v>357</v>
      </c>
      <c r="E1223" s="35" t="s">
        <v>446</v>
      </c>
      <c r="F1223" s="35" t="s">
        <v>600</v>
      </c>
      <c r="G1223" s="35" t="s">
        <v>822</v>
      </c>
      <c r="H1223" s="35">
        <v>0</v>
      </c>
      <c r="I1223" s="57" t="s">
        <v>1500</v>
      </c>
      <c r="J1223" s="37">
        <v>0</v>
      </c>
      <c r="K1223" s="38">
        <v>0</v>
      </c>
      <c r="L1223" s="37">
        <v>0</v>
      </c>
      <c r="M1223" s="37">
        <v>0</v>
      </c>
      <c r="N1223" s="37">
        <f t="shared" ref="N1223:N1286" si="77">IF((J1223+L1223)-(K1223+M1223)&lt;0,0,(J1223+L1223)-(K1223+M1223))</f>
        <v>0</v>
      </c>
      <c r="O1223" s="39">
        <f t="shared" ref="O1223:O1286" si="78">-IF((J1223+L1223)-(K1223+M1223)&lt;0,(J1223+L1223)-(K1223+M1223),0)</f>
        <v>0</v>
      </c>
      <c r="P1223" s="10">
        <f t="shared" ref="P1223:P1286" si="79">N1223-O1223</f>
        <v>0</v>
      </c>
      <c r="Q1223" s="40">
        <v>0</v>
      </c>
      <c r="R1223" s="10">
        <f t="shared" ref="R1223:R1286" si="80">P1223-Q1223</f>
        <v>0</v>
      </c>
    </row>
    <row r="1224" spans="1:18" x14ac:dyDescent="0.2">
      <c r="A1224" s="32">
        <v>1209</v>
      </c>
      <c r="B1224" s="56">
        <v>203061791</v>
      </c>
      <c r="C1224" s="34" t="s">
        <v>356</v>
      </c>
      <c r="D1224" s="35" t="s">
        <v>357</v>
      </c>
      <c r="E1224" s="35" t="s">
        <v>446</v>
      </c>
      <c r="F1224" s="35" t="s">
        <v>600</v>
      </c>
      <c r="G1224" s="35" t="s">
        <v>822</v>
      </c>
      <c r="H1224" s="35">
        <v>0</v>
      </c>
      <c r="I1224" s="57" t="s">
        <v>1501</v>
      </c>
      <c r="J1224" s="37">
        <v>0</v>
      </c>
      <c r="K1224" s="38">
        <v>0</v>
      </c>
      <c r="L1224" s="37">
        <v>29131</v>
      </c>
      <c r="M1224" s="37">
        <v>29131</v>
      </c>
      <c r="N1224" s="37">
        <f t="shared" si="77"/>
        <v>0</v>
      </c>
      <c r="O1224" s="39">
        <f t="shared" si="78"/>
        <v>0</v>
      </c>
      <c r="P1224" s="10">
        <f t="shared" si="79"/>
        <v>0</v>
      </c>
      <c r="Q1224" s="40">
        <v>0</v>
      </c>
      <c r="R1224" s="10">
        <f t="shared" si="80"/>
        <v>0</v>
      </c>
    </row>
    <row r="1225" spans="1:18" x14ac:dyDescent="0.2">
      <c r="A1225" s="32">
        <v>1210</v>
      </c>
      <c r="B1225" s="56">
        <v>203061792</v>
      </c>
      <c r="C1225" s="34" t="s">
        <v>356</v>
      </c>
      <c r="D1225" s="35" t="s">
        <v>357</v>
      </c>
      <c r="E1225" s="35" t="s">
        <v>446</v>
      </c>
      <c r="F1225" s="35" t="s">
        <v>600</v>
      </c>
      <c r="G1225" s="35" t="s">
        <v>822</v>
      </c>
      <c r="H1225" s="35">
        <v>0</v>
      </c>
      <c r="I1225" s="57" t="s">
        <v>1502</v>
      </c>
      <c r="J1225" s="37">
        <v>0</v>
      </c>
      <c r="K1225" s="38">
        <v>0</v>
      </c>
      <c r="L1225" s="37">
        <v>64479</v>
      </c>
      <c r="M1225" s="37">
        <v>64279</v>
      </c>
      <c r="N1225" s="37">
        <f t="shared" si="77"/>
        <v>200</v>
      </c>
      <c r="O1225" s="39">
        <f t="shared" si="78"/>
        <v>0</v>
      </c>
      <c r="P1225" s="10">
        <f t="shared" si="79"/>
        <v>200</v>
      </c>
      <c r="Q1225" s="40">
        <v>0</v>
      </c>
      <c r="R1225" s="10">
        <f t="shared" si="80"/>
        <v>200</v>
      </c>
    </row>
    <row r="1226" spans="1:18" x14ac:dyDescent="0.2">
      <c r="A1226" s="32">
        <v>1211</v>
      </c>
      <c r="B1226" s="56">
        <v>203061793</v>
      </c>
      <c r="C1226" s="34" t="s">
        <v>356</v>
      </c>
      <c r="D1226" s="35" t="s">
        <v>357</v>
      </c>
      <c r="E1226" s="35" t="s">
        <v>446</v>
      </c>
      <c r="F1226" s="35" t="s">
        <v>600</v>
      </c>
      <c r="G1226" s="35" t="s">
        <v>822</v>
      </c>
      <c r="H1226" s="35">
        <v>0</v>
      </c>
      <c r="I1226" s="57" t="s">
        <v>1503</v>
      </c>
      <c r="J1226" s="37">
        <v>0</v>
      </c>
      <c r="K1226" s="38">
        <v>0</v>
      </c>
      <c r="L1226" s="37">
        <v>26340</v>
      </c>
      <c r="M1226" s="37">
        <v>26340</v>
      </c>
      <c r="N1226" s="37">
        <f t="shared" si="77"/>
        <v>0</v>
      </c>
      <c r="O1226" s="39">
        <f t="shared" si="78"/>
        <v>0</v>
      </c>
      <c r="P1226" s="10">
        <f t="shared" si="79"/>
        <v>0</v>
      </c>
      <c r="Q1226" s="40">
        <v>0</v>
      </c>
      <c r="R1226" s="10">
        <f t="shared" si="80"/>
        <v>0</v>
      </c>
    </row>
    <row r="1227" spans="1:18" x14ac:dyDescent="0.2">
      <c r="A1227" s="32">
        <v>1212</v>
      </c>
      <c r="B1227" s="56">
        <v>203061794</v>
      </c>
      <c r="C1227" s="34" t="s">
        <v>356</v>
      </c>
      <c r="D1227" s="35" t="s">
        <v>357</v>
      </c>
      <c r="E1227" s="35" t="s">
        <v>446</v>
      </c>
      <c r="F1227" s="35" t="s">
        <v>600</v>
      </c>
      <c r="G1227" s="35" t="s">
        <v>822</v>
      </c>
      <c r="H1227" s="35">
        <v>0</v>
      </c>
      <c r="I1227" s="57" t="s">
        <v>1504</v>
      </c>
      <c r="J1227" s="37">
        <v>0</v>
      </c>
      <c r="K1227" s="38">
        <v>0</v>
      </c>
      <c r="L1227" s="37">
        <v>298</v>
      </c>
      <c r="M1227" s="37">
        <v>298</v>
      </c>
      <c r="N1227" s="37">
        <f t="shared" si="77"/>
        <v>0</v>
      </c>
      <c r="O1227" s="39">
        <f t="shared" si="78"/>
        <v>0</v>
      </c>
      <c r="P1227" s="10">
        <f t="shared" si="79"/>
        <v>0</v>
      </c>
      <c r="Q1227" s="40">
        <v>0</v>
      </c>
      <c r="R1227" s="10">
        <f t="shared" si="80"/>
        <v>0</v>
      </c>
    </row>
    <row r="1228" spans="1:18" x14ac:dyDescent="0.2">
      <c r="A1228" s="32">
        <v>1213</v>
      </c>
      <c r="B1228" s="56">
        <v>203061796</v>
      </c>
      <c r="C1228" s="34" t="s">
        <v>356</v>
      </c>
      <c r="D1228" s="35" t="s">
        <v>357</v>
      </c>
      <c r="E1228" s="35" t="s">
        <v>446</v>
      </c>
      <c r="F1228" s="35" t="s">
        <v>600</v>
      </c>
      <c r="G1228" s="35" t="s">
        <v>822</v>
      </c>
      <c r="H1228" s="35">
        <v>0</v>
      </c>
      <c r="I1228" s="57" t="s">
        <v>1505</v>
      </c>
      <c r="J1228" s="37">
        <v>0</v>
      </c>
      <c r="K1228" s="38">
        <v>0</v>
      </c>
      <c r="L1228" s="37">
        <v>63715</v>
      </c>
      <c r="M1228" s="37">
        <v>63715</v>
      </c>
      <c r="N1228" s="37">
        <f t="shared" si="77"/>
        <v>0</v>
      </c>
      <c r="O1228" s="39">
        <f t="shared" si="78"/>
        <v>0</v>
      </c>
      <c r="P1228" s="10">
        <f t="shared" si="79"/>
        <v>0</v>
      </c>
      <c r="Q1228" s="40">
        <v>0</v>
      </c>
      <c r="R1228" s="10">
        <f t="shared" si="80"/>
        <v>0</v>
      </c>
    </row>
    <row r="1229" spans="1:18" x14ac:dyDescent="0.2">
      <c r="A1229" s="32">
        <v>1214</v>
      </c>
      <c r="B1229" s="56">
        <v>203061797</v>
      </c>
      <c r="C1229" s="34" t="s">
        <v>356</v>
      </c>
      <c r="D1229" s="35" t="s">
        <v>357</v>
      </c>
      <c r="E1229" s="35" t="s">
        <v>446</v>
      </c>
      <c r="F1229" s="35" t="s">
        <v>600</v>
      </c>
      <c r="G1229" s="35" t="s">
        <v>822</v>
      </c>
      <c r="H1229" s="35">
        <v>0</v>
      </c>
      <c r="I1229" s="57" t="s">
        <v>1506</v>
      </c>
      <c r="J1229" s="37">
        <v>0</v>
      </c>
      <c r="K1229" s="38">
        <v>0</v>
      </c>
      <c r="L1229" s="37">
        <v>40245</v>
      </c>
      <c r="M1229" s="37">
        <v>40245</v>
      </c>
      <c r="N1229" s="37">
        <f t="shared" si="77"/>
        <v>0</v>
      </c>
      <c r="O1229" s="39">
        <f t="shared" si="78"/>
        <v>0</v>
      </c>
      <c r="P1229" s="10">
        <f t="shared" si="79"/>
        <v>0</v>
      </c>
      <c r="Q1229" s="40">
        <v>0</v>
      </c>
      <c r="R1229" s="10">
        <f t="shared" si="80"/>
        <v>0</v>
      </c>
    </row>
    <row r="1230" spans="1:18" x14ac:dyDescent="0.2">
      <c r="A1230" s="32">
        <v>1215</v>
      </c>
      <c r="B1230" s="56">
        <v>203061798</v>
      </c>
      <c r="C1230" s="34" t="s">
        <v>356</v>
      </c>
      <c r="D1230" s="35" t="s">
        <v>357</v>
      </c>
      <c r="E1230" s="35" t="s">
        <v>446</v>
      </c>
      <c r="F1230" s="35" t="s">
        <v>600</v>
      </c>
      <c r="G1230" s="35" t="s">
        <v>822</v>
      </c>
      <c r="H1230" s="35">
        <v>0</v>
      </c>
      <c r="I1230" s="57" t="s">
        <v>1507</v>
      </c>
      <c r="J1230" s="37">
        <v>0</v>
      </c>
      <c r="K1230" s="38">
        <v>0</v>
      </c>
      <c r="L1230" s="37">
        <v>0</v>
      </c>
      <c r="M1230" s="37">
        <v>0</v>
      </c>
      <c r="N1230" s="37">
        <f t="shared" si="77"/>
        <v>0</v>
      </c>
      <c r="O1230" s="39">
        <f t="shared" si="78"/>
        <v>0</v>
      </c>
      <c r="P1230" s="10">
        <f t="shared" si="79"/>
        <v>0</v>
      </c>
      <c r="Q1230" s="40">
        <v>0</v>
      </c>
      <c r="R1230" s="10">
        <f t="shared" si="80"/>
        <v>0</v>
      </c>
    </row>
    <row r="1231" spans="1:18" x14ac:dyDescent="0.2">
      <c r="A1231" s="32">
        <v>1216</v>
      </c>
      <c r="B1231" s="56">
        <v>203061800</v>
      </c>
      <c r="C1231" s="34" t="s">
        <v>356</v>
      </c>
      <c r="D1231" s="35" t="s">
        <v>357</v>
      </c>
      <c r="E1231" s="35" t="s">
        <v>446</v>
      </c>
      <c r="F1231" s="35" t="s">
        <v>600</v>
      </c>
      <c r="G1231" s="35" t="s">
        <v>822</v>
      </c>
      <c r="H1231" s="35">
        <v>0</v>
      </c>
      <c r="I1231" s="57" t="s">
        <v>1508</v>
      </c>
      <c r="J1231" s="37">
        <v>0</v>
      </c>
      <c r="K1231" s="38">
        <v>0</v>
      </c>
      <c r="L1231" s="37">
        <v>0</v>
      </c>
      <c r="M1231" s="37">
        <v>0</v>
      </c>
      <c r="N1231" s="37">
        <f t="shared" si="77"/>
        <v>0</v>
      </c>
      <c r="O1231" s="39">
        <f t="shared" si="78"/>
        <v>0</v>
      </c>
      <c r="P1231" s="10">
        <f t="shared" si="79"/>
        <v>0</v>
      </c>
      <c r="Q1231" s="40">
        <v>0</v>
      </c>
      <c r="R1231" s="10">
        <f t="shared" si="80"/>
        <v>0</v>
      </c>
    </row>
    <row r="1232" spans="1:18" x14ac:dyDescent="0.2">
      <c r="A1232" s="32">
        <v>1217</v>
      </c>
      <c r="B1232" s="56">
        <v>203061801</v>
      </c>
      <c r="C1232" s="34" t="s">
        <v>356</v>
      </c>
      <c r="D1232" s="35" t="s">
        <v>357</v>
      </c>
      <c r="E1232" s="35" t="s">
        <v>446</v>
      </c>
      <c r="F1232" s="35" t="s">
        <v>600</v>
      </c>
      <c r="G1232" s="35" t="s">
        <v>822</v>
      </c>
      <c r="H1232" s="35">
        <v>0</v>
      </c>
      <c r="I1232" s="57" t="s">
        <v>1509</v>
      </c>
      <c r="J1232" s="37">
        <v>0</v>
      </c>
      <c r="K1232" s="38">
        <v>0</v>
      </c>
      <c r="L1232" s="37">
        <v>0</v>
      </c>
      <c r="M1232" s="37">
        <v>0</v>
      </c>
      <c r="N1232" s="37">
        <f t="shared" si="77"/>
        <v>0</v>
      </c>
      <c r="O1232" s="39">
        <f t="shared" si="78"/>
        <v>0</v>
      </c>
      <c r="P1232" s="10">
        <f t="shared" si="79"/>
        <v>0</v>
      </c>
      <c r="Q1232" s="40">
        <v>0</v>
      </c>
      <c r="R1232" s="10">
        <f t="shared" si="80"/>
        <v>0</v>
      </c>
    </row>
    <row r="1233" spans="1:18" x14ac:dyDescent="0.2">
      <c r="A1233" s="32">
        <v>1218</v>
      </c>
      <c r="B1233" s="56">
        <v>203061802</v>
      </c>
      <c r="C1233" s="34" t="s">
        <v>356</v>
      </c>
      <c r="D1233" s="35" t="s">
        <v>357</v>
      </c>
      <c r="E1233" s="35" t="s">
        <v>446</v>
      </c>
      <c r="F1233" s="35" t="s">
        <v>600</v>
      </c>
      <c r="G1233" s="35" t="s">
        <v>822</v>
      </c>
      <c r="H1233" s="35">
        <v>0</v>
      </c>
      <c r="I1233" s="57" t="s">
        <v>1510</v>
      </c>
      <c r="J1233" s="37">
        <v>0</v>
      </c>
      <c r="K1233" s="38">
        <v>0</v>
      </c>
      <c r="L1233" s="37">
        <v>0</v>
      </c>
      <c r="M1233" s="37">
        <v>0</v>
      </c>
      <c r="N1233" s="37">
        <f t="shared" si="77"/>
        <v>0</v>
      </c>
      <c r="O1233" s="39">
        <f t="shared" si="78"/>
        <v>0</v>
      </c>
      <c r="P1233" s="10">
        <f t="shared" si="79"/>
        <v>0</v>
      </c>
      <c r="Q1233" s="40">
        <v>0</v>
      </c>
      <c r="R1233" s="10">
        <f t="shared" si="80"/>
        <v>0</v>
      </c>
    </row>
    <row r="1234" spans="1:18" x14ac:dyDescent="0.2">
      <c r="A1234" s="32">
        <v>1219</v>
      </c>
      <c r="B1234" s="56">
        <v>203061803</v>
      </c>
      <c r="C1234" s="34" t="s">
        <v>356</v>
      </c>
      <c r="D1234" s="35" t="s">
        <v>357</v>
      </c>
      <c r="E1234" s="35" t="s">
        <v>446</v>
      </c>
      <c r="F1234" s="35" t="s">
        <v>600</v>
      </c>
      <c r="G1234" s="35" t="s">
        <v>822</v>
      </c>
      <c r="H1234" s="35">
        <v>0</v>
      </c>
      <c r="I1234" s="57" t="s">
        <v>1511</v>
      </c>
      <c r="J1234" s="37">
        <v>0</v>
      </c>
      <c r="K1234" s="38">
        <v>0</v>
      </c>
      <c r="L1234" s="37">
        <v>0</v>
      </c>
      <c r="M1234" s="37">
        <v>0</v>
      </c>
      <c r="N1234" s="37">
        <f t="shared" si="77"/>
        <v>0</v>
      </c>
      <c r="O1234" s="39">
        <f t="shared" si="78"/>
        <v>0</v>
      </c>
      <c r="P1234" s="10">
        <f t="shared" si="79"/>
        <v>0</v>
      </c>
      <c r="Q1234" s="40">
        <v>0</v>
      </c>
      <c r="R1234" s="10">
        <f t="shared" si="80"/>
        <v>0</v>
      </c>
    </row>
    <row r="1235" spans="1:18" x14ac:dyDescent="0.2">
      <c r="A1235" s="32">
        <v>1220</v>
      </c>
      <c r="B1235" s="56">
        <v>203061804</v>
      </c>
      <c r="C1235" s="34" t="s">
        <v>356</v>
      </c>
      <c r="D1235" s="35" t="s">
        <v>357</v>
      </c>
      <c r="E1235" s="35" t="s">
        <v>446</v>
      </c>
      <c r="F1235" s="35" t="s">
        <v>600</v>
      </c>
      <c r="G1235" s="35" t="s">
        <v>822</v>
      </c>
      <c r="H1235" s="35">
        <v>0</v>
      </c>
      <c r="I1235" s="57" t="s">
        <v>1512</v>
      </c>
      <c r="J1235" s="37">
        <v>0</v>
      </c>
      <c r="K1235" s="38">
        <v>0</v>
      </c>
      <c r="L1235" s="37">
        <v>19730</v>
      </c>
      <c r="M1235" s="37">
        <v>19730</v>
      </c>
      <c r="N1235" s="37">
        <f t="shared" si="77"/>
        <v>0</v>
      </c>
      <c r="O1235" s="39">
        <f t="shared" si="78"/>
        <v>0</v>
      </c>
      <c r="P1235" s="10">
        <f t="shared" si="79"/>
        <v>0</v>
      </c>
      <c r="Q1235" s="40">
        <v>0</v>
      </c>
      <c r="R1235" s="10">
        <f t="shared" si="80"/>
        <v>0</v>
      </c>
    </row>
    <row r="1236" spans="1:18" x14ac:dyDescent="0.2">
      <c r="A1236" s="32">
        <v>1221</v>
      </c>
      <c r="B1236" s="56">
        <v>203061805</v>
      </c>
      <c r="C1236" s="34" t="s">
        <v>356</v>
      </c>
      <c r="D1236" s="35" t="s">
        <v>357</v>
      </c>
      <c r="E1236" s="35" t="s">
        <v>446</v>
      </c>
      <c r="F1236" s="35" t="s">
        <v>600</v>
      </c>
      <c r="G1236" s="35" t="s">
        <v>822</v>
      </c>
      <c r="H1236" s="35">
        <v>0</v>
      </c>
      <c r="I1236" s="57" t="s">
        <v>1513</v>
      </c>
      <c r="J1236" s="37">
        <v>0</v>
      </c>
      <c r="K1236" s="38">
        <v>0</v>
      </c>
      <c r="L1236" s="37">
        <v>20728</v>
      </c>
      <c r="M1236" s="37">
        <v>20760</v>
      </c>
      <c r="N1236" s="37">
        <f t="shared" si="77"/>
        <v>0</v>
      </c>
      <c r="O1236" s="39">
        <f t="shared" si="78"/>
        <v>32</v>
      </c>
      <c r="P1236" s="10">
        <f t="shared" si="79"/>
        <v>-32</v>
      </c>
      <c r="Q1236" s="40">
        <v>0</v>
      </c>
      <c r="R1236" s="10">
        <f t="shared" si="80"/>
        <v>-32</v>
      </c>
    </row>
    <row r="1237" spans="1:18" x14ac:dyDescent="0.2">
      <c r="A1237" s="32">
        <v>1222</v>
      </c>
      <c r="B1237" s="56">
        <v>203061806</v>
      </c>
      <c r="C1237" s="34" t="s">
        <v>356</v>
      </c>
      <c r="D1237" s="35" t="s">
        <v>357</v>
      </c>
      <c r="E1237" s="35" t="s">
        <v>446</v>
      </c>
      <c r="F1237" s="35" t="s">
        <v>600</v>
      </c>
      <c r="G1237" s="35" t="s">
        <v>822</v>
      </c>
      <c r="H1237" s="35">
        <v>0</v>
      </c>
      <c r="I1237" s="57" t="s">
        <v>1514</v>
      </c>
      <c r="J1237" s="37">
        <v>0</v>
      </c>
      <c r="K1237" s="38">
        <v>0</v>
      </c>
      <c r="L1237" s="37">
        <v>0</v>
      </c>
      <c r="M1237" s="37">
        <v>0</v>
      </c>
      <c r="N1237" s="37">
        <f t="shared" si="77"/>
        <v>0</v>
      </c>
      <c r="O1237" s="39">
        <f t="shared" si="78"/>
        <v>0</v>
      </c>
      <c r="P1237" s="10">
        <f t="shared" si="79"/>
        <v>0</v>
      </c>
      <c r="Q1237" s="40">
        <v>0</v>
      </c>
      <c r="R1237" s="10">
        <f t="shared" si="80"/>
        <v>0</v>
      </c>
    </row>
    <row r="1238" spans="1:18" x14ac:dyDescent="0.2">
      <c r="A1238" s="32">
        <v>1223</v>
      </c>
      <c r="B1238" s="56">
        <v>203061808</v>
      </c>
      <c r="C1238" s="34" t="s">
        <v>356</v>
      </c>
      <c r="D1238" s="35" t="s">
        <v>357</v>
      </c>
      <c r="E1238" s="35" t="s">
        <v>446</v>
      </c>
      <c r="F1238" s="35" t="s">
        <v>600</v>
      </c>
      <c r="G1238" s="35" t="s">
        <v>822</v>
      </c>
      <c r="H1238" s="35">
        <v>0</v>
      </c>
      <c r="I1238" s="57" t="s">
        <v>1515</v>
      </c>
      <c r="J1238" s="37">
        <v>0</v>
      </c>
      <c r="K1238" s="38">
        <v>0</v>
      </c>
      <c r="L1238" s="37">
        <v>415632</v>
      </c>
      <c r="M1238" s="37">
        <v>415632</v>
      </c>
      <c r="N1238" s="37">
        <f t="shared" si="77"/>
        <v>0</v>
      </c>
      <c r="O1238" s="39">
        <f t="shared" si="78"/>
        <v>0</v>
      </c>
      <c r="P1238" s="10">
        <f t="shared" si="79"/>
        <v>0</v>
      </c>
      <c r="Q1238" s="40">
        <v>0</v>
      </c>
      <c r="R1238" s="10">
        <f t="shared" si="80"/>
        <v>0</v>
      </c>
    </row>
    <row r="1239" spans="1:18" x14ac:dyDescent="0.2">
      <c r="A1239" s="32">
        <v>1224</v>
      </c>
      <c r="B1239" s="56">
        <v>203061809</v>
      </c>
      <c r="C1239" s="34" t="s">
        <v>356</v>
      </c>
      <c r="D1239" s="35" t="s">
        <v>357</v>
      </c>
      <c r="E1239" s="35" t="s">
        <v>446</v>
      </c>
      <c r="F1239" s="35" t="s">
        <v>600</v>
      </c>
      <c r="G1239" s="35" t="s">
        <v>822</v>
      </c>
      <c r="H1239" s="35">
        <v>0</v>
      </c>
      <c r="I1239" s="57" t="s">
        <v>1516</v>
      </c>
      <c r="J1239" s="37">
        <v>0</v>
      </c>
      <c r="K1239" s="38">
        <v>0</v>
      </c>
      <c r="L1239" s="37">
        <v>282365.68</v>
      </c>
      <c r="M1239" s="37">
        <v>282365.68</v>
      </c>
      <c r="N1239" s="37">
        <f t="shared" si="77"/>
        <v>0</v>
      </c>
      <c r="O1239" s="39">
        <f t="shared" si="78"/>
        <v>0</v>
      </c>
      <c r="P1239" s="10">
        <f t="shared" si="79"/>
        <v>0</v>
      </c>
      <c r="Q1239" s="40">
        <v>0</v>
      </c>
      <c r="R1239" s="10">
        <f t="shared" si="80"/>
        <v>0</v>
      </c>
    </row>
    <row r="1240" spans="1:18" x14ac:dyDescent="0.2">
      <c r="A1240" s="32">
        <v>1225</v>
      </c>
      <c r="B1240" s="56">
        <v>203061810</v>
      </c>
      <c r="C1240" s="34" t="s">
        <v>356</v>
      </c>
      <c r="D1240" s="35" t="s">
        <v>357</v>
      </c>
      <c r="E1240" s="35" t="s">
        <v>446</v>
      </c>
      <c r="F1240" s="35" t="s">
        <v>600</v>
      </c>
      <c r="G1240" s="35" t="s">
        <v>822</v>
      </c>
      <c r="H1240" s="35">
        <v>0</v>
      </c>
      <c r="I1240" s="57" t="s">
        <v>1517</v>
      </c>
      <c r="J1240" s="37">
        <v>0</v>
      </c>
      <c r="K1240" s="38">
        <v>0</v>
      </c>
      <c r="L1240" s="37">
        <v>44695</v>
      </c>
      <c r="M1240" s="37">
        <v>44695</v>
      </c>
      <c r="N1240" s="37">
        <f t="shared" si="77"/>
        <v>0</v>
      </c>
      <c r="O1240" s="39">
        <f t="shared" si="78"/>
        <v>0</v>
      </c>
      <c r="P1240" s="10">
        <f t="shared" si="79"/>
        <v>0</v>
      </c>
      <c r="Q1240" s="40">
        <v>0</v>
      </c>
      <c r="R1240" s="10">
        <f t="shared" si="80"/>
        <v>0</v>
      </c>
    </row>
    <row r="1241" spans="1:18" x14ac:dyDescent="0.2">
      <c r="A1241" s="32">
        <v>1226</v>
      </c>
      <c r="B1241" s="56">
        <v>203061811</v>
      </c>
      <c r="C1241" s="34" t="s">
        <v>356</v>
      </c>
      <c r="D1241" s="35" t="s">
        <v>357</v>
      </c>
      <c r="E1241" s="35" t="s">
        <v>446</v>
      </c>
      <c r="F1241" s="35" t="s">
        <v>600</v>
      </c>
      <c r="G1241" s="35" t="s">
        <v>822</v>
      </c>
      <c r="H1241" s="35">
        <v>0</v>
      </c>
      <c r="I1241" s="57" t="s">
        <v>1518</v>
      </c>
      <c r="J1241" s="37">
        <v>0</v>
      </c>
      <c r="K1241" s="38">
        <v>0</v>
      </c>
      <c r="L1241" s="37">
        <v>44088</v>
      </c>
      <c r="M1241" s="37">
        <v>44478</v>
      </c>
      <c r="N1241" s="37">
        <f t="shared" si="77"/>
        <v>0</v>
      </c>
      <c r="O1241" s="39">
        <f t="shared" si="78"/>
        <v>390</v>
      </c>
      <c r="P1241" s="10">
        <f t="shared" si="79"/>
        <v>-390</v>
      </c>
      <c r="Q1241" s="40">
        <v>0</v>
      </c>
      <c r="R1241" s="10">
        <f t="shared" si="80"/>
        <v>-390</v>
      </c>
    </row>
    <row r="1242" spans="1:18" x14ac:dyDescent="0.2">
      <c r="A1242" s="32">
        <v>1227</v>
      </c>
      <c r="B1242" s="56">
        <v>203061812</v>
      </c>
      <c r="C1242" s="34" t="s">
        <v>356</v>
      </c>
      <c r="D1242" s="35" t="s">
        <v>357</v>
      </c>
      <c r="E1242" s="35" t="s">
        <v>446</v>
      </c>
      <c r="F1242" s="35" t="s">
        <v>600</v>
      </c>
      <c r="G1242" s="35" t="s">
        <v>822</v>
      </c>
      <c r="H1242" s="35">
        <v>0</v>
      </c>
      <c r="I1242" s="57" t="s">
        <v>1519</v>
      </c>
      <c r="J1242" s="37">
        <v>0</v>
      </c>
      <c r="K1242" s="38">
        <v>0</v>
      </c>
      <c r="L1242" s="37">
        <v>0</v>
      </c>
      <c r="M1242" s="37">
        <v>0</v>
      </c>
      <c r="N1242" s="37">
        <f t="shared" si="77"/>
        <v>0</v>
      </c>
      <c r="O1242" s="39">
        <f t="shared" si="78"/>
        <v>0</v>
      </c>
      <c r="P1242" s="10">
        <f t="shared" si="79"/>
        <v>0</v>
      </c>
      <c r="Q1242" s="40">
        <v>0</v>
      </c>
      <c r="R1242" s="10">
        <f t="shared" si="80"/>
        <v>0</v>
      </c>
    </row>
    <row r="1243" spans="1:18" x14ac:dyDescent="0.2">
      <c r="A1243" s="32">
        <v>1228</v>
      </c>
      <c r="B1243" s="56">
        <v>203061813</v>
      </c>
      <c r="C1243" s="34" t="s">
        <v>356</v>
      </c>
      <c r="D1243" s="35" t="s">
        <v>357</v>
      </c>
      <c r="E1243" s="35" t="s">
        <v>446</v>
      </c>
      <c r="F1243" s="35" t="s">
        <v>600</v>
      </c>
      <c r="G1243" s="35" t="s">
        <v>822</v>
      </c>
      <c r="H1243" s="35">
        <v>0</v>
      </c>
      <c r="I1243" s="57" t="s">
        <v>1520</v>
      </c>
      <c r="J1243" s="37">
        <v>0</v>
      </c>
      <c r="K1243" s="38">
        <v>0</v>
      </c>
      <c r="L1243" s="37">
        <v>41633</v>
      </c>
      <c r="M1243" s="37">
        <v>41633</v>
      </c>
      <c r="N1243" s="37">
        <f t="shared" si="77"/>
        <v>0</v>
      </c>
      <c r="O1243" s="39">
        <f t="shared" si="78"/>
        <v>0</v>
      </c>
      <c r="P1243" s="10">
        <f t="shared" si="79"/>
        <v>0</v>
      </c>
      <c r="Q1243" s="40">
        <v>0</v>
      </c>
      <c r="R1243" s="10">
        <f t="shared" si="80"/>
        <v>0</v>
      </c>
    </row>
    <row r="1244" spans="1:18" x14ac:dyDescent="0.2">
      <c r="A1244" s="32">
        <v>1229</v>
      </c>
      <c r="B1244" s="56">
        <v>203061814</v>
      </c>
      <c r="C1244" s="34" t="s">
        <v>356</v>
      </c>
      <c r="D1244" s="35" t="s">
        <v>357</v>
      </c>
      <c r="E1244" s="35" t="s">
        <v>446</v>
      </c>
      <c r="F1244" s="35" t="s">
        <v>600</v>
      </c>
      <c r="G1244" s="35" t="s">
        <v>822</v>
      </c>
      <c r="H1244" s="35">
        <v>0</v>
      </c>
      <c r="I1244" s="57" t="s">
        <v>1521</v>
      </c>
      <c r="J1244" s="37">
        <v>0</v>
      </c>
      <c r="K1244" s="38">
        <v>0</v>
      </c>
      <c r="L1244" s="37">
        <v>0</v>
      </c>
      <c r="M1244" s="37">
        <v>0</v>
      </c>
      <c r="N1244" s="37">
        <f t="shared" si="77"/>
        <v>0</v>
      </c>
      <c r="O1244" s="39">
        <f t="shared" si="78"/>
        <v>0</v>
      </c>
      <c r="P1244" s="10">
        <f t="shared" si="79"/>
        <v>0</v>
      </c>
      <c r="Q1244" s="40">
        <v>0</v>
      </c>
      <c r="R1244" s="10">
        <f t="shared" si="80"/>
        <v>0</v>
      </c>
    </row>
    <row r="1245" spans="1:18" x14ac:dyDescent="0.2">
      <c r="A1245" s="32">
        <v>1230</v>
      </c>
      <c r="B1245" s="56">
        <v>203061815</v>
      </c>
      <c r="C1245" s="34" t="s">
        <v>356</v>
      </c>
      <c r="D1245" s="35" t="s">
        <v>357</v>
      </c>
      <c r="E1245" s="35" t="s">
        <v>446</v>
      </c>
      <c r="F1245" s="35" t="s">
        <v>600</v>
      </c>
      <c r="G1245" s="35" t="s">
        <v>822</v>
      </c>
      <c r="H1245" s="35">
        <v>0</v>
      </c>
      <c r="I1245" s="57" t="s">
        <v>1522</v>
      </c>
      <c r="J1245" s="37">
        <v>0</v>
      </c>
      <c r="K1245" s="38">
        <v>0</v>
      </c>
      <c r="L1245" s="37">
        <v>54342</v>
      </c>
      <c r="M1245" s="37">
        <v>54342</v>
      </c>
      <c r="N1245" s="37">
        <f t="shared" si="77"/>
        <v>0</v>
      </c>
      <c r="O1245" s="39">
        <f t="shared" si="78"/>
        <v>0</v>
      </c>
      <c r="P1245" s="10">
        <f t="shared" si="79"/>
        <v>0</v>
      </c>
      <c r="Q1245" s="40">
        <v>0</v>
      </c>
      <c r="R1245" s="10">
        <f t="shared" si="80"/>
        <v>0</v>
      </c>
    </row>
    <row r="1246" spans="1:18" x14ac:dyDescent="0.2">
      <c r="A1246" s="32">
        <v>1231</v>
      </c>
      <c r="B1246" s="56">
        <v>203061816</v>
      </c>
      <c r="C1246" s="34" t="s">
        <v>356</v>
      </c>
      <c r="D1246" s="35" t="s">
        <v>357</v>
      </c>
      <c r="E1246" s="35" t="s">
        <v>446</v>
      </c>
      <c r="F1246" s="35" t="s">
        <v>600</v>
      </c>
      <c r="G1246" s="35" t="s">
        <v>822</v>
      </c>
      <c r="H1246" s="35">
        <v>0</v>
      </c>
      <c r="I1246" s="57" t="s">
        <v>1523</v>
      </c>
      <c r="J1246" s="37">
        <v>0</v>
      </c>
      <c r="K1246" s="38">
        <v>0</v>
      </c>
      <c r="L1246" s="37">
        <v>0</v>
      </c>
      <c r="M1246" s="37">
        <v>0</v>
      </c>
      <c r="N1246" s="37">
        <f t="shared" si="77"/>
        <v>0</v>
      </c>
      <c r="O1246" s="39">
        <f t="shared" si="78"/>
        <v>0</v>
      </c>
      <c r="P1246" s="10">
        <f t="shared" si="79"/>
        <v>0</v>
      </c>
      <c r="Q1246" s="40">
        <v>0</v>
      </c>
      <c r="R1246" s="10">
        <f t="shared" si="80"/>
        <v>0</v>
      </c>
    </row>
    <row r="1247" spans="1:18" x14ac:dyDescent="0.2">
      <c r="A1247" s="32">
        <v>1232</v>
      </c>
      <c r="B1247" s="56">
        <v>203061817</v>
      </c>
      <c r="C1247" s="34" t="s">
        <v>356</v>
      </c>
      <c r="D1247" s="35" t="s">
        <v>357</v>
      </c>
      <c r="E1247" s="35" t="s">
        <v>446</v>
      </c>
      <c r="F1247" s="35" t="s">
        <v>600</v>
      </c>
      <c r="G1247" s="35" t="s">
        <v>822</v>
      </c>
      <c r="H1247" s="35">
        <v>0</v>
      </c>
      <c r="I1247" s="57" t="s">
        <v>1524</v>
      </c>
      <c r="J1247" s="37">
        <v>0</v>
      </c>
      <c r="K1247" s="38">
        <v>0</v>
      </c>
      <c r="L1247" s="37">
        <v>54866</v>
      </c>
      <c r="M1247" s="37">
        <v>54866</v>
      </c>
      <c r="N1247" s="37">
        <f t="shared" si="77"/>
        <v>0</v>
      </c>
      <c r="O1247" s="39">
        <f t="shared" si="78"/>
        <v>0</v>
      </c>
      <c r="P1247" s="10">
        <f t="shared" si="79"/>
        <v>0</v>
      </c>
      <c r="Q1247" s="40">
        <v>0</v>
      </c>
      <c r="R1247" s="10">
        <f t="shared" si="80"/>
        <v>0</v>
      </c>
    </row>
    <row r="1248" spans="1:18" x14ac:dyDescent="0.2">
      <c r="A1248" s="32">
        <v>1233</v>
      </c>
      <c r="B1248" s="56">
        <v>203061818</v>
      </c>
      <c r="C1248" s="34" t="s">
        <v>356</v>
      </c>
      <c r="D1248" s="35" t="s">
        <v>357</v>
      </c>
      <c r="E1248" s="35" t="s">
        <v>446</v>
      </c>
      <c r="F1248" s="35" t="s">
        <v>600</v>
      </c>
      <c r="G1248" s="35" t="s">
        <v>822</v>
      </c>
      <c r="H1248" s="35">
        <v>0</v>
      </c>
      <c r="I1248" s="57" t="s">
        <v>1525</v>
      </c>
      <c r="J1248" s="37">
        <v>0</v>
      </c>
      <c r="K1248" s="38">
        <v>0</v>
      </c>
      <c r="L1248" s="37">
        <v>14483</v>
      </c>
      <c r="M1248" s="37">
        <v>14483</v>
      </c>
      <c r="N1248" s="37">
        <f t="shared" si="77"/>
        <v>0</v>
      </c>
      <c r="O1248" s="39">
        <f t="shared" si="78"/>
        <v>0</v>
      </c>
      <c r="P1248" s="10">
        <f t="shared" si="79"/>
        <v>0</v>
      </c>
      <c r="Q1248" s="40">
        <v>0</v>
      </c>
      <c r="R1248" s="10">
        <f t="shared" si="80"/>
        <v>0</v>
      </c>
    </row>
    <row r="1249" spans="1:18" x14ac:dyDescent="0.2">
      <c r="A1249" s="32">
        <v>1234</v>
      </c>
      <c r="B1249" s="56">
        <v>203061819</v>
      </c>
      <c r="C1249" s="34" t="s">
        <v>356</v>
      </c>
      <c r="D1249" s="35" t="s">
        <v>357</v>
      </c>
      <c r="E1249" s="35" t="s">
        <v>446</v>
      </c>
      <c r="F1249" s="35" t="s">
        <v>600</v>
      </c>
      <c r="G1249" s="35" t="s">
        <v>822</v>
      </c>
      <c r="H1249" s="35">
        <v>0</v>
      </c>
      <c r="I1249" s="57" t="s">
        <v>1526</v>
      </c>
      <c r="J1249" s="37">
        <v>0</v>
      </c>
      <c r="K1249" s="38">
        <v>0</v>
      </c>
      <c r="L1249" s="37">
        <v>38529</v>
      </c>
      <c r="M1249" s="37">
        <v>38529</v>
      </c>
      <c r="N1249" s="37">
        <f t="shared" si="77"/>
        <v>0</v>
      </c>
      <c r="O1249" s="39">
        <f t="shared" si="78"/>
        <v>0</v>
      </c>
      <c r="P1249" s="10">
        <f t="shared" si="79"/>
        <v>0</v>
      </c>
      <c r="Q1249" s="40">
        <v>0</v>
      </c>
      <c r="R1249" s="10">
        <f t="shared" si="80"/>
        <v>0</v>
      </c>
    </row>
    <row r="1250" spans="1:18" x14ac:dyDescent="0.2">
      <c r="A1250" s="32">
        <v>1235</v>
      </c>
      <c r="B1250" s="56">
        <v>203061820</v>
      </c>
      <c r="C1250" s="34" t="s">
        <v>356</v>
      </c>
      <c r="D1250" s="35" t="s">
        <v>357</v>
      </c>
      <c r="E1250" s="35" t="s">
        <v>446</v>
      </c>
      <c r="F1250" s="35" t="s">
        <v>600</v>
      </c>
      <c r="G1250" s="35" t="s">
        <v>822</v>
      </c>
      <c r="H1250" s="35">
        <v>0</v>
      </c>
      <c r="I1250" s="57" t="s">
        <v>1527</v>
      </c>
      <c r="J1250" s="37">
        <v>0</v>
      </c>
      <c r="K1250" s="38">
        <v>0</v>
      </c>
      <c r="L1250" s="37">
        <v>0</v>
      </c>
      <c r="M1250" s="37">
        <v>0</v>
      </c>
      <c r="N1250" s="37">
        <f t="shared" si="77"/>
        <v>0</v>
      </c>
      <c r="O1250" s="39">
        <f t="shared" si="78"/>
        <v>0</v>
      </c>
      <c r="P1250" s="10">
        <f t="shared" si="79"/>
        <v>0</v>
      </c>
      <c r="Q1250" s="40">
        <v>0</v>
      </c>
      <c r="R1250" s="10">
        <f t="shared" si="80"/>
        <v>0</v>
      </c>
    </row>
    <row r="1251" spans="1:18" x14ac:dyDescent="0.2">
      <c r="A1251" s="32">
        <v>1236</v>
      </c>
      <c r="B1251" s="56">
        <v>203061821</v>
      </c>
      <c r="C1251" s="34" t="s">
        <v>356</v>
      </c>
      <c r="D1251" s="35" t="s">
        <v>357</v>
      </c>
      <c r="E1251" s="35" t="s">
        <v>446</v>
      </c>
      <c r="F1251" s="35" t="s">
        <v>600</v>
      </c>
      <c r="G1251" s="35" t="s">
        <v>822</v>
      </c>
      <c r="H1251" s="35">
        <v>0</v>
      </c>
      <c r="I1251" s="57" t="s">
        <v>1528</v>
      </c>
      <c r="J1251" s="37">
        <v>0</v>
      </c>
      <c r="K1251" s="38">
        <v>0</v>
      </c>
      <c r="L1251" s="37">
        <v>15183</v>
      </c>
      <c r="M1251" s="37">
        <v>15451</v>
      </c>
      <c r="N1251" s="37">
        <f t="shared" si="77"/>
        <v>0</v>
      </c>
      <c r="O1251" s="39">
        <f t="shared" si="78"/>
        <v>268</v>
      </c>
      <c r="P1251" s="10">
        <f t="shared" si="79"/>
        <v>-268</v>
      </c>
      <c r="Q1251" s="40">
        <v>0</v>
      </c>
      <c r="R1251" s="10">
        <f t="shared" si="80"/>
        <v>-268</v>
      </c>
    </row>
    <row r="1252" spans="1:18" x14ac:dyDescent="0.2">
      <c r="A1252" s="32">
        <v>1237</v>
      </c>
      <c r="B1252" s="56">
        <v>203061822</v>
      </c>
      <c r="C1252" s="34" t="s">
        <v>356</v>
      </c>
      <c r="D1252" s="35" t="s">
        <v>357</v>
      </c>
      <c r="E1252" s="35" t="s">
        <v>446</v>
      </c>
      <c r="F1252" s="35" t="s">
        <v>600</v>
      </c>
      <c r="G1252" s="35" t="s">
        <v>822</v>
      </c>
      <c r="H1252" s="35">
        <v>0</v>
      </c>
      <c r="I1252" s="57" t="s">
        <v>1529</v>
      </c>
      <c r="J1252" s="37">
        <v>0</v>
      </c>
      <c r="K1252" s="38">
        <v>0</v>
      </c>
      <c r="L1252" s="37">
        <v>1</v>
      </c>
      <c r="M1252" s="37">
        <v>1</v>
      </c>
      <c r="N1252" s="37">
        <f t="shared" si="77"/>
        <v>0</v>
      </c>
      <c r="O1252" s="39">
        <f t="shared" si="78"/>
        <v>0</v>
      </c>
      <c r="P1252" s="10">
        <f t="shared" si="79"/>
        <v>0</v>
      </c>
      <c r="Q1252" s="40">
        <v>0</v>
      </c>
      <c r="R1252" s="10">
        <f t="shared" si="80"/>
        <v>0</v>
      </c>
    </row>
    <row r="1253" spans="1:18" x14ac:dyDescent="0.2">
      <c r="A1253" s="32">
        <v>1238</v>
      </c>
      <c r="B1253" s="56">
        <v>203061823</v>
      </c>
      <c r="C1253" s="34" t="s">
        <v>356</v>
      </c>
      <c r="D1253" s="35" t="s">
        <v>357</v>
      </c>
      <c r="E1253" s="35" t="s">
        <v>446</v>
      </c>
      <c r="F1253" s="35" t="s">
        <v>600</v>
      </c>
      <c r="G1253" s="35" t="s">
        <v>822</v>
      </c>
      <c r="H1253" s="35">
        <v>0</v>
      </c>
      <c r="I1253" s="57" t="s">
        <v>1530</v>
      </c>
      <c r="J1253" s="37">
        <v>0</v>
      </c>
      <c r="K1253" s="38">
        <v>0</v>
      </c>
      <c r="L1253" s="37">
        <v>24168</v>
      </c>
      <c r="M1253" s="37">
        <v>24168</v>
      </c>
      <c r="N1253" s="37">
        <f t="shared" si="77"/>
        <v>0</v>
      </c>
      <c r="O1253" s="39">
        <f t="shared" si="78"/>
        <v>0</v>
      </c>
      <c r="P1253" s="10">
        <f t="shared" si="79"/>
        <v>0</v>
      </c>
      <c r="Q1253" s="40">
        <v>0</v>
      </c>
      <c r="R1253" s="10">
        <f t="shared" si="80"/>
        <v>0</v>
      </c>
    </row>
    <row r="1254" spans="1:18" x14ac:dyDescent="0.2">
      <c r="A1254" s="32">
        <v>1239</v>
      </c>
      <c r="B1254" s="56">
        <v>203061824</v>
      </c>
      <c r="C1254" s="34" t="s">
        <v>356</v>
      </c>
      <c r="D1254" s="35" t="s">
        <v>357</v>
      </c>
      <c r="E1254" s="35" t="s">
        <v>446</v>
      </c>
      <c r="F1254" s="35" t="s">
        <v>600</v>
      </c>
      <c r="G1254" s="35" t="s">
        <v>822</v>
      </c>
      <c r="H1254" s="35">
        <v>0</v>
      </c>
      <c r="I1254" s="57" t="s">
        <v>1531</v>
      </c>
      <c r="J1254" s="37">
        <v>0</v>
      </c>
      <c r="K1254" s="38">
        <v>0</v>
      </c>
      <c r="L1254" s="37">
        <v>0</v>
      </c>
      <c r="M1254" s="37">
        <v>0</v>
      </c>
      <c r="N1254" s="37">
        <f t="shared" si="77"/>
        <v>0</v>
      </c>
      <c r="O1254" s="39">
        <f t="shared" si="78"/>
        <v>0</v>
      </c>
      <c r="P1254" s="10">
        <f t="shared" si="79"/>
        <v>0</v>
      </c>
      <c r="Q1254" s="40">
        <v>0</v>
      </c>
      <c r="R1254" s="10">
        <f t="shared" si="80"/>
        <v>0</v>
      </c>
    </row>
    <row r="1255" spans="1:18" x14ac:dyDescent="0.2">
      <c r="A1255" s="32">
        <v>1240</v>
      </c>
      <c r="B1255" s="56">
        <v>203061825</v>
      </c>
      <c r="C1255" s="34" t="s">
        <v>356</v>
      </c>
      <c r="D1255" s="35" t="s">
        <v>357</v>
      </c>
      <c r="E1255" s="35" t="s">
        <v>446</v>
      </c>
      <c r="F1255" s="35" t="s">
        <v>600</v>
      </c>
      <c r="G1255" s="35" t="s">
        <v>822</v>
      </c>
      <c r="H1255" s="35">
        <v>0</v>
      </c>
      <c r="I1255" s="57" t="s">
        <v>1532</v>
      </c>
      <c r="J1255" s="37">
        <v>0</v>
      </c>
      <c r="K1255" s="38">
        <v>0</v>
      </c>
      <c r="L1255" s="37">
        <v>27176</v>
      </c>
      <c r="M1255" s="37">
        <v>34644</v>
      </c>
      <c r="N1255" s="37">
        <f t="shared" si="77"/>
        <v>0</v>
      </c>
      <c r="O1255" s="39">
        <f t="shared" si="78"/>
        <v>7468</v>
      </c>
      <c r="P1255" s="10">
        <f t="shared" si="79"/>
        <v>-7468</v>
      </c>
      <c r="Q1255" s="40">
        <v>0</v>
      </c>
      <c r="R1255" s="10">
        <f t="shared" si="80"/>
        <v>-7468</v>
      </c>
    </row>
    <row r="1256" spans="1:18" x14ac:dyDescent="0.2">
      <c r="A1256" s="32">
        <v>1241</v>
      </c>
      <c r="B1256" s="56">
        <v>203061826</v>
      </c>
      <c r="C1256" s="34" t="s">
        <v>356</v>
      </c>
      <c r="D1256" s="35" t="s">
        <v>357</v>
      </c>
      <c r="E1256" s="35" t="s">
        <v>446</v>
      </c>
      <c r="F1256" s="35" t="s">
        <v>600</v>
      </c>
      <c r="G1256" s="35" t="s">
        <v>822</v>
      </c>
      <c r="H1256" s="35">
        <v>0</v>
      </c>
      <c r="I1256" s="57" t="s">
        <v>1533</v>
      </c>
      <c r="J1256" s="37">
        <v>0</v>
      </c>
      <c r="K1256" s="38">
        <v>0</v>
      </c>
      <c r="L1256" s="37">
        <v>25082</v>
      </c>
      <c r="M1256" s="37">
        <v>25082</v>
      </c>
      <c r="N1256" s="37">
        <f t="shared" si="77"/>
        <v>0</v>
      </c>
      <c r="O1256" s="39">
        <f t="shared" si="78"/>
        <v>0</v>
      </c>
      <c r="P1256" s="10">
        <f t="shared" si="79"/>
        <v>0</v>
      </c>
      <c r="Q1256" s="40">
        <v>0</v>
      </c>
      <c r="R1256" s="10">
        <f t="shared" si="80"/>
        <v>0</v>
      </c>
    </row>
    <row r="1257" spans="1:18" x14ac:dyDescent="0.2">
      <c r="A1257" s="32">
        <v>1242</v>
      </c>
      <c r="B1257" s="56">
        <v>203061827</v>
      </c>
      <c r="C1257" s="34" t="s">
        <v>356</v>
      </c>
      <c r="D1257" s="35" t="s">
        <v>357</v>
      </c>
      <c r="E1257" s="35" t="s">
        <v>446</v>
      </c>
      <c r="F1257" s="35" t="s">
        <v>600</v>
      </c>
      <c r="G1257" s="35" t="s">
        <v>822</v>
      </c>
      <c r="H1257" s="35">
        <v>0</v>
      </c>
      <c r="I1257" s="57" t="s">
        <v>1534</v>
      </c>
      <c r="J1257" s="37">
        <v>0</v>
      </c>
      <c r="K1257" s="38">
        <v>0</v>
      </c>
      <c r="L1257" s="37">
        <v>30568</v>
      </c>
      <c r="M1257" s="37">
        <v>30568</v>
      </c>
      <c r="N1257" s="37">
        <f t="shared" si="77"/>
        <v>0</v>
      </c>
      <c r="O1257" s="39">
        <f t="shared" si="78"/>
        <v>0</v>
      </c>
      <c r="P1257" s="10">
        <f t="shared" si="79"/>
        <v>0</v>
      </c>
      <c r="Q1257" s="40">
        <v>0</v>
      </c>
      <c r="R1257" s="10">
        <f t="shared" si="80"/>
        <v>0</v>
      </c>
    </row>
    <row r="1258" spans="1:18" x14ac:dyDescent="0.2">
      <c r="A1258" s="32">
        <v>1243</v>
      </c>
      <c r="B1258" s="56">
        <v>203061828</v>
      </c>
      <c r="C1258" s="34" t="s">
        <v>356</v>
      </c>
      <c r="D1258" s="35" t="s">
        <v>357</v>
      </c>
      <c r="E1258" s="35" t="s">
        <v>446</v>
      </c>
      <c r="F1258" s="35" t="s">
        <v>600</v>
      </c>
      <c r="G1258" s="35" t="s">
        <v>822</v>
      </c>
      <c r="H1258" s="35">
        <v>0</v>
      </c>
      <c r="I1258" s="57" t="s">
        <v>1535</v>
      </c>
      <c r="J1258" s="37">
        <v>0</v>
      </c>
      <c r="K1258" s="38">
        <v>0</v>
      </c>
      <c r="L1258" s="37">
        <v>27114</v>
      </c>
      <c r="M1258" s="37">
        <v>27114</v>
      </c>
      <c r="N1258" s="37">
        <f t="shared" si="77"/>
        <v>0</v>
      </c>
      <c r="O1258" s="39">
        <f t="shared" si="78"/>
        <v>0</v>
      </c>
      <c r="P1258" s="10">
        <f t="shared" si="79"/>
        <v>0</v>
      </c>
      <c r="Q1258" s="40">
        <v>0</v>
      </c>
      <c r="R1258" s="10">
        <f t="shared" si="80"/>
        <v>0</v>
      </c>
    </row>
    <row r="1259" spans="1:18" x14ac:dyDescent="0.2">
      <c r="A1259" s="32">
        <v>1244</v>
      </c>
      <c r="B1259" s="56">
        <v>203061829</v>
      </c>
      <c r="C1259" s="34" t="s">
        <v>356</v>
      </c>
      <c r="D1259" s="35" t="s">
        <v>357</v>
      </c>
      <c r="E1259" s="35" t="s">
        <v>446</v>
      </c>
      <c r="F1259" s="35" t="s">
        <v>600</v>
      </c>
      <c r="G1259" s="35" t="s">
        <v>822</v>
      </c>
      <c r="H1259" s="35">
        <v>0</v>
      </c>
      <c r="I1259" s="57" t="s">
        <v>1536</v>
      </c>
      <c r="J1259" s="37">
        <v>0</v>
      </c>
      <c r="K1259" s="38">
        <v>0</v>
      </c>
      <c r="L1259" s="37">
        <v>0</v>
      </c>
      <c r="M1259" s="37">
        <v>0</v>
      </c>
      <c r="N1259" s="37">
        <f t="shared" si="77"/>
        <v>0</v>
      </c>
      <c r="O1259" s="39">
        <f t="shared" si="78"/>
        <v>0</v>
      </c>
      <c r="P1259" s="10">
        <f t="shared" si="79"/>
        <v>0</v>
      </c>
      <c r="Q1259" s="40">
        <v>0</v>
      </c>
      <c r="R1259" s="10">
        <f t="shared" si="80"/>
        <v>0</v>
      </c>
    </row>
    <row r="1260" spans="1:18" x14ac:dyDescent="0.2">
      <c r="A1260" s="32">
        <v>1245</v>
      </c>
      <c r="B1260" s="56">
        <v>203061833</v>
      </c>
      <c r="C1260" s="34" t="s">
        <v>356</v>
      </c>
      <c r="D1260" s="35" t="s">
        <v>357</v>
      </c>
      <c r="E1260" s="35" t="s">
        <v>446</v>
      </c>
      <c r="F1260" s="35" t="s">
        <v>600</v>
      </c>
      <c r="G1260" s="35" t="s">
        <v>822</v>
      </c>
      <c r="H1260" s="35">
        <v>0</v>
      </c>
      <c r="I1260" s="57" t="s">
        <v>1537</v>
      </c>
      <c r="J1260" s="37">
        <v>0</v>
      </c>
      <c r="K1260" s="38">
        <v>0</v>
      </c>
      <c r="L1260" s="37">
        <v>0</v>
      </c>
      <c r="M1260" s="37">
        <v>0</v>
      </c>
      <c r="N1260" s="37">
        <f t="shared" si="77"/>
        <v>0</v>
      </c>
      <c r="O1260" s="39">
        <f t="shared" si="78"/>
        <v>0</v>
      </c>
      <c r="P1260" s="10">
        <f t="shared" si="79"/>
        <v>0</v>
      </c>
      <c r="Q1260" s="40">
        <v>0</v>
      </c>
      <c r="R1260" s="10">
        <f t="shared" si="80"/>
        <v>0</v>
      </c>
    </row>
    <row r="1261" spans="1:18" x14ac:dyDescent="0.2">
      <c r="A1261" s="32">
        <v>1246</v>
      </c>
      <c r="B1261" s="56">
        <v>203061834</v>
      </c>
      <c r="C1261" s="34" t="s">
        <v>356</v>
      </c>
      <c r="D1261" s="35" t="s">
        <v>357</v>
      </c>
      <c r="E1261" s="35" t="s">
        <v>446</v>
      </c>
      <c r="F1261" s="35" t="s">
        <v>600</v>
      </c>
      <c r="G1261" s="35" t="s">
        <v>822</v>
      </c>
      <c r="H1261" s="35">
        <v>0</v>
      </c>
      <c r="I1261" s="57" t="s">
        <v>1538</v>
      </c>
      <c r="J1261" s="37">
        <v>0</v>
      </c>
      <c r="K1261" s="38">
        <v>0</v>
      </c>
      <c r="L1261" s="37">
        <v>50390</v>
      </c>
      <c r="M1261" s="37">
        <v>46440</v>
      </c>
      <c r="N1261" s="37">
        <f t="shared" si="77"/>
        <v>3950</v>
      </c>
      <c r="O1261" s="39">
        <f t="shared" si="78"/>
        <v>0</v>
      </c>
      <c r="P1261" s="10">
        <f t="shared" si="79"/>
        <v>3950</v>
      </c>
      <c r="Q1261" s="40">
        <v>0</v>
      </c>
      <c r="R1261" s="10">
        <f t="shared" si="80"/>
        <v>3950</v>
      </c>
    </row>
    <row r="1262" spans="1:18" x14ac:dyDescent="0.2">
      <c r="A1262" s="32">
        <v>1247</v>
      </c>
      <c r="B1262" s="56">
        <v>203061835</v>
      </c>
      <c r="C1262" s="34" t="s">
        <v>356</v>
      </c>
      <c r="D1262" s="35" t="s">
        <v>357</v>
      </c>
      <c r="E1262" s="35" t="s">
        <v>446</v>
      </c>
      <c r="F1262" s="35" t="s">
        <v>600</v>
      </c>
      <c r="G1262" s="35" t="s">
        <v>822</v>
      </c>
      <c r="H1262" s="35">
        <v>0</v>
      </c>
      <c r="I1262" s="57" t="s">
        <v>1539</v>
      </c>
      <c r="J1262" s="37">
        <v>0</v>
      </c>
      <c r="K1262" s="38">
        <v>0</v>
      </c>
      <c r="L1262" s="37">
        <v>23124</v>
      </c>
      <c r="M1262" s="37">
        <v>23124</v>
      </c>
      <c r="N1262" s="37">
        <f t="shared" si="77"/>
        <v>0</v>
      </c>
      <c r="O1262" s="39">
        <f t="shared" si="78"/>
        <v>0</v>
      </c>
      <c r="P1262" s="10">
        <f t="shared" si="79"/>
        <v>0</v>
      </c>
      <c r="Q1262" s="40">
        <v>0</v>
      </c>
      <c r="R1262" s="10">
        <f t="shared" si="80"/>
        <v>0</v>
      </c>
    </row>
    <row r="1263" spans="1:18" x14ac:dyDescent="0.2">
      <c r="A1263" s="32">
        <v>1248</v>
      </c>
      <c r="B1263" s="56">
        <v>203061836</v>
      </c>
      <c r="C1263" s="34" t="s">
        <v>356</v>
      </c>
      <c r="D1263" s="35" t="s">
        <v>357</v>
      </c>
      <c r="E1263" s="35" t="s">
        <v>446</v>
      </c>
      <c r="F1263" s="35" t="s">
        <v>600</v>
      </c>
      <c r="G1263" s="35" t="s">
        <v>822</v>
      </c>
      <c r="H1263" s="35">
        <v>0</v>
      </c>
      <c r="I1263" s="57" t="s">
        <v>1540</v>
      </c>
      <c r="J1263" s="37">
        <v>0</v>
      </c>
      <c r="K1263" s="38">
        <v>0</v>
      </c>
      <c r="L1263" s="37">
        <v>0</v>
      </c>
      <c r="M1263" s="37">
        <v>0</v>
      </c>
      <c r="N1263" s="37">
        <f t="shared" si="77"/>
        <v>0</v>
      </c>
      <c r="O1263" s="39">
        <f t="shared" si="78"/>
        <v>0</v>
      </c>
      <c r="P1263" s="10">
        <f t="shared" si="79"/>
        <v>0</v>
      </c>
      <c r="Q1263" s="40">
        <v>0</v>
      </c>
      <c r="R1263" s="10">
        <f t="shared" si="80"/>
        <v>0</v>
      </c>
    </row>
    <row r="1264" spans="1:18" x14ac:dyDescent="0.2">
      <c r="A1264" s="32">
        <v>1249</v>
      </c>
      <c r="B1264" s="56">
        <v>203061837</v>
      </c>
      <c r="C1264" s="34" t="s">
        <v>356</v>
      </c>
      <c r="D1264" s="35" t="s">
        <v>357</v>
      </c>
      <c r="E1264" s="35" t="s">
        <v>446</v>
      </c>
      <c r="F1264" s="35" t="s">
        <v>600</v>
      </c>
      <c r="G1264" s="35" t="s">
        <v>822</v>
      </c>
      <c r="H1264" s="35">
        <v>0</v>
      </c>
      <c r="I1264" s="57" t="s">
        <v>1541</v>
      </c>
      <c r="J1264" s="37">
        <v>0</v>
      </c>
      <c r="K1264" s="38">
        <v>0</v>
      </c>
      <c r="L1264" s="37">
        <v>0</v>
      </c>
      <c r="M1264" s="37">
        <v>0</v>
      </c>
      <c r="N1264" s="37">
        <f t="shared" si="77"/>
        <v>0</v>
      </c>
      <c r="O1264" s="39">
        <f t="shared" si="78"/>
        <v>0</v>
      </c>
      <c r="P1264" s="10">
        <f t="shared" si="79"/>
        <v>0</v>
      </c>
      <c r="Q1264" s="40">
        <v>0</v>
      </c>
      <c r="R1264" s="10">
        <f t="shared" si="80"/>
        <v>0</v>
      </c>
    </row>
    <row r="1265" spans="1:18" x14ac:dyDescent="0.2">
      <c r="A1265" s="32">
        <v>1250</v>
      </c>
      <c r="B1265" s="56">
        <v>203061838</v>
      </c>
      <c r="C1265" s="34" t="s">
        <v>356</v>
      </c>
      <c r="D1265" s="35" t="s">
        <v>357</v>
      </c>
      <c r="E1265" s="35" t="s">
        <v>446</v>
      </c>
      <c r="F1265" s="35" t="s">
        <v>600</v>
      </c>
      <c r="G1265" s="35" t="s">
        <v>822</v>
      </c>
      <c r="H1265" s="35">
        <v>0</v>
      </c>
      <c r="I1265" s="57" t="s">
        <v>1542</v>
      </c>
      <c r="J1265" s="37">
        <v>0</v>
      </c>
      <c r="K1265" s="38">
        <v>0</v>
      </c>
      <c r="L1265" s="37">
        <v>0</v>
      </c>
      <c r="M1265" s="37">
        <v>0</v>
      </c>
      <c r="N1265" s="37">
        <f t="shared" si="77"/>
        <v>0</v>
      </c>
      <c r="O1265" s="39">
        <f t="shared" si="78"/>
        <v>0</v>
      </c>
      <c r="P1265" s="10">
        <f t="shared" si="79"/>
        <v>0</v>
      </c>
      <c r="Q1265" s="40">
        <v>0</v>
      </c>
      <c r="R1265" s="10">
        <f t="shared" si="80"/>
        <v>0</v>
      </c>
    </row>
    <row r="1266" spans="1:18" x14ac:dyDescent="0.2">
      <c r="A1266" s="32">
        <v>1251</v>
      </c>
      <c r="B1266" s="56">
        <v>203061839</v>
      </c>
      <c r="C1266" s="34" t="s">
        <v>356</v>
      </c>
      <c r="D1266" s="35" t="s">
        <v>357</v>
      </c>
      <c r="E1266" s="35" t="s">
        <v>446</v>
      </c>
      <c r="F1266" s="35" t="s">
        <v>600</v>
      </c>
      <c r="G1266" s="35" t="s">
        <v>822</v>
      </c>
      <c r="H1266" s="35">
        <v>0</v>
      </c>
      <c r="I1266" s="57" t="s">
        <v>1543</v>
      </c>
      <c r="J1266" s="37">
        <v>0</v>
      </c>
      <c r="K1266" s="38">
        <v>0</v>
      </c>
      <c r="L1266" s="37">
        <v>0</v>
      </c>
      <c r="M1266" s="37">
        <v>0</v>
      </c>
      <c r="N1266" s="37">
        <f t="shared" si="77"/>
        <v>0</v>
      </c>
      <c r="O1266" s="39">
        <f t="shared" si="78"/>
        <v>0</v>
      </c>
      <c r="P1266" s="10">
        <f t="shared" si="79"/>
        <v>0</v>
      </c>
      <c r="Q1266" s="40">
        <v>0</v>
      </c>
      <c r="R1266" s="10">
        <f t="shared" si="80"/>
        <v>0</v>
      </c>
    </row>
    <row r="1267" spans="1:18" x14ac:dyDescent="0.2">
      <c r="A1267" s="32">
        <v>1252</v>
      </c>
      <c r="B1267" s="56">
        <v>203061840</v>
      </c>
      <c r="C1267" s="34" t="s">
        <v>356</v>
      </c>
      <c r="D1267" s="35" t="s">
        <v>357</v>
      </c>
      <c r="E1267" s="35" t="s">
        <v>446</v>
      </c>
      <c r="F1267" s="35" t="s">
        <v>600</v>
      </c>
      <c r="G1267" s="35" t="s">
        <v>822</v>
      </c>
      <c r="H1267" s="35">
        <v>0</v>
      </c>
      <c r="I1267" s="57" t="s">
        <v>1544</v>
      </c>
      <c r="J1267" s="37">
        <v>0</v>
      </c>
      <c r="K1267" s="38">
        <v>0</v>
      </c>
      <c r="L1267" s="37">
        <v>0</v>
      </c>
      <c r="M1267" s="37">
        <v>0</v>
      </c>
      <c r="N1267" s="37">
        <f t="shared" si="77"/>
        <v>0</v>
      </c>
      <c r="O1267" s="39">
        <f t="shared" si="78"/>
        <v>0</v>
      </c>
      <c r="P1267" s="10">
        <f t="shared" si="79"/>
        <v>0</v>
      </c>
      <c r="Q1267" s="40">
        <v>0</v>
      </c>
      <c r="R1267" s="10">
        <f t="shared" si="80"/>
        <v>0</v>
      </c>
    </row>
    <row r="1268" spans="1:18" x14ac:dyDescent="0.2">
      <c r="A1268" s="32">
        <v>1253</v>
      </c>
      <c r="B1268" s="56">
        <v>203061842</v>
      </c>
      <c r="C1268" s="34" t="s">
        <v>356</v>
      </c>
      <c r="D1268" s="35" t="s">
        <v>357</v>
      </c>
      <c r="E1268" s="35" t="s">
        <v>446</v>
      </c>
      <c r="F1268" s="35" t="s">
        <v>600</v>
      </c>
      <c r="G1268" s="35" t="s">
        <v>822</v>
      </c>
      <c r="H1268" s="35">
        <v>0</v>
      </c>
      <c r="I1268" s="57" t="s">
        <v>1545</v>
      </c>
      <c r="J1268" s="37">
        <v>0</v>
      </c>
      <c r="K1268" s="38">
        <v>0</v>
      </c>
      <c r="L1268" s="37">
        <v>0</v>
      </c>
      <c r="M1268" s="37">
        <v>0</v>
      </c>
      <c r="N1268" s="37">
        <f t="shared" si="77"/>
        <v>0</v>
      </c>
      <c r="O1268" s="39">
        <f t="shared" si="78"/>
        <v>0</v>
      </c>
      <c r="P1268" s="10">
        <f t="shared" si="79"/>
        <v>0</v>
      </c>
      <c r="Q1268" s="40">
        <v>0</v>
      </c>
      <c r="R1268" s="10">
        <f t="shared" si="80"/>
        <v>0</v>
      </c>
    </row>
    <row r="1269" spans="1:18" x14ac:dyDescent="0.2">
      <c r="A1269" s="32">
        <v>1254</v>
      </c>
      <c r="B1269" s="56">
        <v>203061844</v>
      </c>
      <c r="C1269" s="34" t="s">
        <v>356</v>
      </c>
      <c r="D1269" s="35" t="s">
        <v>357</v>
      </c>
      <c r="E1269" s="35" t="s">
        <v>446</v>
      </c>
      <c r="F1269" s="35" t="s">
        <v>600</v>
      </c>
      <c r="G1269" s="35" t="s">
        <v>822</v>
      </c>
      <c r="H1269" s="35">
        <v>0</v>
      </c>
      <c r="I1269" s="57" t="s">
        <v>1546</v>
      </c>
      <c r="J1269" s="37">
        <v>0</v>
      </c>
      <c r="K1269" s="38">
        <v>0</v>
      </c>
      <c r="L1269" s="37">
        <v>0</v>
      </c>
      <c r="M1269" s="37">
        <v>0</v>
      </c>
      <c r="N1269" s="37">
        <f t="shared" si="77"/>
        <v>0</v>
      </c>
      <c r="O1269" s="39">
        <f t="shared" si="78"/>
        <v>0</v>
      </c>
      <c r="P1269" s="10">
        <f t="shared" si="79"/>
        <v>0</v>
      </c>
      <c r="Q1269" s="40">
        <v>0</v>
      </c>
      <c r="R1269" s="10">
        <f t="shared" si="80"/>
        <v>0</v>
      </c>
    </row>
    <row r="1270" spans="1:18" x14ac:dyDescent="0.2">
      <c r="A1270" s="32">
        <v>1255</v>
      </c>
      <c r="B1270" s="56">
        <v>203061845</v>
      </c>
      <c r="C1270" s="34" t="s">
        <v>356</v>
      </c>
      <c r="D1270" s="35" t="s">
        <v>357</v>
      </c>
      <c r="E1270" s="35" t="s">
        <v>446</v>
      </c>
      <c r="F1270" s="35" t="s">
        <v>600</v>
      </c>
      <c r="G1270" s="35" t="s">
        <v>822</v>
      </c>
      <c r="H1270" s="35">
        <v>0</v>
      </c>
      <c r="I1270" s="57" t="s">
        <v>1547</v>
      </c>
      <c r="J1270" s="37">
        <v>0</v>
      </c>
      <c r="K1270" s="38">
        <v>0</v>
      </c>
      <c r="L1270" s="37">
        <v>0</v>
      </c>
      <c r="M1270" s="37">
        <v>0</v>
      </c>
      <c r="N1270" s="37">
        <f t="shared" si="77"/>
        <v>0</v>
      </c>
      <c r="O1270" s="39">
        <f t="shared" si="78"/>
        <v>0</v>
      </c>
      <c r="P1270" s="10">
        <f t="shared" si="79"/>
        <v>0</v>
      </c>
      <c r="Q1270" s="40">
        <v>0</v>
      </c>
      <c r="R1270" s="10">
        <f t="shared" si="80"/>
        <v>0</v>
      </c>
    </row>
    <row r="1271" spans="1:18" x14ac:dyDescent="0.2">
      <c r="A1271" s="32">
        <v>1256</v>
      </c>
      <c r="B1271" s="56">
        <v>203061846</v>
      </c>
      <c r="C1271" s="34" t="s">
        <v>356</v>
      </c>
      <c r="D1271" s="35" t="s">
        <v>357</v>
      </c>
      <c r="E1271" s="35" t="s">
        <v>446</v>
      </c>
      <c r="F1271" s="35" t="s">
        <v>600</v>
      </c>
      <c r="G1271" s="35" t="s">
        <v>822</v>
      </c>
      <c r="H1271" s="35">
        <v>0</v>
      </c>
      <c r="I1271" s="57" t="s">
        <v>1548</v>
      </c>
      <c r="J1271" s="37">
        <v>0</v>
      </c>
      <c r="K1271" s="38">
        <v>0</v>
      </c>
      <c r="L1271" s="37">
        <v>39070</v>
      </c>
      <c r="M1271" s="37">
        <v>39070</v>
      </c>
      <c r="N1271" s="37">
        <f t="shared" si="77"/>
        <v>0</v>
      </c>
      <c r="O1271" s="39">
        <f t="shared" si="78"/>
        <v>0</v>
      </c>
      <c r="P1271" s="10">
        <f t="shared" si="79"/>
        <v>0</v>
      </c>
      <c r="Q1271" s="40">
        <v>0</v>
      </c>
      <c r="R1271" s="10">
        <f t="shared" si="80"/>
        <v>0</v>
      </c>
    </row>
    <row r="1272" spans="1:18" x14ac:dyDescent="0.2">
      <c r="A1272" s="32">
        <v>1257</v>
      </c>
      <c r="B1272" s="56">
        <v>203061847</v>
      </c>
      <c r="C1272" s="34" t="s">
        <v>356</v>
      </c>
      <c r="D1272" s="35" t="s">
        <v>357</v>
      </c>
      <c r="E1272" s="35" t="s">
        <v>446</v>
      </c>
      <c r="F1272" s="35" t="s">
        <v>600</v>
      </c>
      <c r="G1272" s="35" t="s">
        <v>822</v>
      </c>
      <c r="H1272" s="35">
        <v>0</v>
      </c>
      <c r="I1272" s="57" t="s">
        <v>1549</v>
      </c>
      <c r="J1272" s="37">
        <v>0</v>
      </c>
      <c r="K1272" s="38">
        <v>0</v>
      </c>
      <c r="L1272" s="37">
        <v>71912</v>
      </c>
      <c r="M1272" s="37">
        <v>71912</v>
      </c>
      <c r="N1272" s="37">
        <f t="shared" si="77"/>
        <v>0</v>
      </c>
      <c r="O1272" s="39">
        <f t="shared" si="78"/>
        <v>0</v>
      </c>
      <c r="P1272" s="10">
        <f t="shared" si="79"/>
        <v>0</v>
      </c>
      <c r="Q1272" s="40">
        <v>0</v>
      </c>
      <c r="R1272" s="10">
        <f t="shared" si="80"/>
        <v>0</v>
      </c>
    </row>
    <row r="1273" spans="1:18" x14ac:dyDescent="0.2">
      <c r="A1273" s="32">
        <v>1258</v>
      </c>
      <c r="B1273" s="56">
        <v>203061848</v>
      </c>
      <c r="C1273" s="34" t="s">
        <v>356</v>
      </c>
      <c r="D1273" s="35" t="s">
        <v>357</v>
      </c>
      <c r="E1273" s="35" t="s">
        <v>446</v>
      </c>
      <c r="F1273" s="35" t="s">
        <v>600</v>
      </c>
      <c r="G1273" s="35" t="s">
        <v>822</v>
      </c>
      <c r="H1273" s="35">
        <v>0</v>
      </c>
      <c r="I1273" s="57" t="s">
        <v>1550</v>
      </c>
      <c r="J1273" s="37">
        <v>0</v>
      </c>
      <c r="K1273" s="38">
        <v>0</v>
      </c>
      <c r="L1273" s="37">
        <v>42241</v>
      </c>
      <c r="M1273" s="37">
        <v>42241</v>
      </c>
      <c r="N1273" s="37">
        <f t="shared" si="77"/>
        <v>0</v>
      </c>
      <c r="O1273" s="39">
        <f t="shared" si="78"/>
        <v>0</v>
      </c>
      <c r="P1273" s="10">
        <f t="shared" si="79"/>
        <v>0</v>
      </c>
      <c r="Q1273" s="40">
        <v>0</v>
      </c>
      <c r="R1273" s="10">
        <f t="shared" si="80"/>
        <v>0</v>
      </c>
    </row>
    <row r="1274" spans="1:18" x14ac:dyDescent="0.2">
      <c r="A1274" s="32">
        <v>1259</v>
      </c>
      <c r="B1274" s="56">
        <v>203061849</v>
      </c>
      <c r="C1274" s="34" t="s">
        <v>356</v>
      </c>
      <c r="D1274" s="35" t="s">
        <v>357</v>
      </c>
      <c r="E1274" s="35" t="s">
        <v>446</v>
      </c>
      <c r="F1274" s="35" t="s">
        <v>600</v>
      </c>
      <c r="G1274" s="35" t="s">
        <v>822</v>
      </c>
      <c r="H1274" s="35">
        <v>0</v>
      </c>
      <c r="I1274" s="57" t="s">
        <v>1551</v>
      </c>
      <c r="J1274" s="37">
        <v>0</v>
      </c>
      <c r="K1274" s="38">
        <v>0</v>
      </c>
      <c r="L1274" s="37">
        <v>0</v>
      </c>
      <c r="M1274" s="37">
        <v>0</v>
      </c>
      <c r="N1274" s="37">
        <f t="shared" si="77"/>
        <v>0</v>
      </c>
      <c r="O1274" s="39">
        <f t="shared" si="78"/>
        <v>0</v>
      </c>
      <c r="P1274" s="10">
        <f t="shared" si="79"/>
        <v>0</v>
      </c>
      <c r="Q1274" s="40">
        <v>0</v>
      </c>
      <c r="R1274" s="10">
        <f t="shared" si="80"/>
        <v>0</v>
      </c>
    </row>
    <row r="1275" spans="1:18" x14ac:dyDescent="0.2">
      <c r="A1275" s="32">
        <v>1260</v>
      </c>
      <c r="B1275" s="56">
        <v>203061850</v>
      </c>
      <c r="C1275" s="34" t="s">
        <v>356</v>
      </c>
      <c r="D1275" s="35" t="s">
        <v>357</v>
      </c>
      <c r="E1275" s="35" t="s">
        <v>446</v>
      </c>
      <c r="F1275" s="35" t="s">
        <v>600</v>
      </c>
      <c r="G1275" s="35" t="s">
        <v>822</v>
      </c>
      <c r="H1275" s="35">
        <v>0</v>
      </c>
      <c r="I1275" s="57" t="s">
        <v>1552</v>
      </c>
      <c r="J1275" s="37">
        <v>0</v>
      </c>
      <c r="K1275" s="38">
        <v>0</v>
      </c>
      <c r="L1275" s="37">
        <v>42519</v>
      </c>
      <c r="M1275" s="37">
        <v>42519</v>
      </c>
      <c r="N1275" s="37">
        <f t="shared" si="77"/>
        <v>0</v>
      </c>
      <c r="O1275" s="39">
        <f t="shared" si="78"/>
        <v>0</v>
      </c>
      <c r="P1275" s="10">
        <f t="shared" si="79"/>
        <v>0</v>
      </c>
      <c r="Q1275" s="40">
        <v>0</v>
      </c>
      <c r="R1275" s="10">
        <f t="shared" si="80"/>
        <v>0</v>
      </c>
    </row>
    <row r="1276" spans="1:18" x14ac:dyDescent="0.2">
      <c r="A1276" s="32">
        <v>1261</v>
      </c>
      <c r="B1276" s="56">
        <v>203061851</v>
      </c>
      <c r="C1276" s="34" t="s">
        <v>356</v>
      </c>
      <c r="D1276" s="35" t="s">
        <v>357</v>
      </c>
      <c r="E1276" s="35" t="s">
        <v>446</v>
      </c>
      <c r="F1276" s="35" t="s">
        <v>600</v>
      </c>
      <c r="G1276" s="35" t="s">
        <v>822</v>
      </c>
      <c r="H1276" s="35">
        <v>0</v>
      </c>
      <c r="I1276" s="57" t="s">
        <v>1553</v>
      </c>
      <c r="J1276" s="37">
        <v>0</v>
      </c>
      <c r="K1276" s="38">
        <v>0</v>
      </c>
      <c r="L1276" s="37">
        <v>39550</v>
      </c>
      <c r="M1276" s="37">
        <v>39550</v>
      </c>
      <c r="N1276" s="37">
        <f t="shared" si="77"/>
        <v>0</v>
      </c>
      <c r="O1276" s="39">
        <f t="shared" si="78"/>
        <v>0</v>
      </c>
      <c r="P1276" s="10">
        <f t="shared" si="79"/>
        <v>0</v>
      </c>
      <c r="Q1276" s="40">
        <v>0</v>
      </c>
      <c r="R1276" s="10">
        <f t="shared" si="80"/>
        <v>0</v>
      </c>
    </row>
    <row r="1277" spans="1:18" x14ac:dyDescent="0.2">
      <c r="A1277" s="32">
        <v>1262</v>
      </c>
      <c r="B1277" s="56">
        <v>203061852</v>
      </c>
      <c r="C1277" s="34" t="s">
        <v>356</v>
      </c>
      <c r="D1277" s="35" t="s">
        <v>357</v>
      </c>
      <c r="E1277" s="35" t="s">
        <v>446</v>
      </c>
      <c r="F1277" s="35" t="s">
        <v>600</v>
      </c>
      <c r="G1277" s="35" t="s">
        <v>822</v>
      </c>
      <c r="H1277" s="35">
        <v>0</v>
      </c>
      <c r="I1277" s="57" t="s">
        <v>1554</v>
      </c>
      <c r="J1277" s="37">
        <v>0</v>
      </c>
      <c r="K1277" s="38">
        <v>0</v>
      </c>
      <c r="L1277" s="37">
        <v>90085</v>
      </c>
      <c r="M1277" s="37">
        <v>88085</v>
      </c>
      <c r="N1277" s="37">
        <f t="shared" si="77"/>
        <v>2000</v>
      </c>
      <c r="O1277" s="39">
        <f t="shared" si="78"/>
        <v>0</v>
      </c>
      <c r="P1277" s="10">
        <f t="shared" si="79"/>
        <v>2000</v>
      </c>
      <c r="Q1277" s="40">
        <v>0</v>
      </c>
      <c r="R1277" s="10">
        <f t="shared" si="80"/>
        <v>2000</v>
      </c>
    </row>
    <row r="1278" spans="1:18" x14ac:dyDescent="0.2">
      <c r="A1278" s="32">
        <v>1263</v>
      </c>
      <c r="B1278" s="56">
        <v>203061853</v>
      </c>
      <c r="C1278" s="34" t="s">
        <v>356</v>
      </c>
      <c r="D1278" s="35" t="s">
        <v>357</v>
      </c>
      <c r="E1278" s="35" t="s">
        <v>446</v>
      </c>
      <c r="F1278" s="35" t="s">
        <v>600</v>
      </c>
      <c r="G1278" s="35" t="s">
        <v>822</v>
      </c>
      <c r="H1278" s="35">
        <v>0</v>
      </c>
      <c r="I1278" s="57" t="s">
        <v>1555</v>
      </c>
      <c r="J1278" s="37">
        <v>0</v>
      </c>
      <c r="K1278" s="38">
        <v>0</v>
      </c>
      <c r="L1278" s="37">
        <v>29904</v>
      </c>
      <c r="M1278" s="37">
        <v>29904</v>
      </c>
      <c r="N1278" s="37">
        <f t="shared" si="77"/>
        <v>0</v>
      </c>
      <c r="O1278" s="39">
        <f t="shared" si="78"/>
        <v>0</v>
      </c>
      <c r="P1278" s="10">
        <f t="shared" si="79"/>
        <v>0</v>
      </c>
      <c r="Q1278" s="40">
        <v>0</v>
      </c>
      <c r="R1278" s="10">
        <f t="shared" si="80"/>
        <v>0</v>
      </c>
    </row>
    <row r="1279" spans="1:18" x14ac:dyDescent="0.2">
      <c r="A1279" s="32">
        <v>1264</v>
      </c>
      <c r="B1279" s="56">
        <v>203061854</v>
      </c>
      <c r="C1279" s="34" t="s">
        <v>356</v>
      </c>
      <c r="D1279" s="35" t="s">
        <v>357</v>
      </c>
      <c r="E1279" s="35" t="s">
        <v>446</v>
      </c>
      <c r="F1279" s="35" t="s">
        <v>600</v>
      </c>
      <c r="G1279" s="35" t="s">
        <v>822</v>
      </c>
      <c r="H1279" s="35">
        <v>0</v>
      </c>
      <c r="I1279" s="57" t="s">
        <v>1556</v>
      </c>
      <c r="J1279" s="37">
        <v>0</v>
      </c>
      <c r="K1279" s="38">
        <v>0</v>
      </c>
      <c r="L1279" s="37">
        <v>0</v>
      </c>
      <c r="M1279" s="37">
        <v>0</v>
      </c>
      <c r="N1279" s="37">
        <f t="shared" si="77"/>
        <v>0</v>
      </c>
      <c r="O1279" s="39">
        <f t="shared" si="78"/>
        <v>0</v>
      </c>
      <c r="P1279" s="10">
        <f t="shared" si="79"/>
        <v>0</v>
      </c>
      <c r="Q1279" s="40">
        <v>0</v>
      </c>
      <c r="R1279" s="10">
        <f t="shared" si="80"/>
        <v>0</v>
      </c>
    </row>
    <row r="1280" spans="1:18" x14ac:dyDescent="0.2">
      <c r="A1280" s="32">
        <v>1265</v>
      </c>
      <c r="B1280" s="56">
        <v>203061855</v>
      </c>
      <c r="C1280" s="34" t="s">
        <v>356</v>
      </c>
      <c r="D1280" s="35" t="s">
        <v>357</v>
      </c>
      <c r="E1280" s="35" t="s">
        <v>446</v>
      </c>
      <c r="F1280" s="35" t="s">
        <v>600</v>
      </c>
      <c r="G1280" s="35" t="s">
        <v>822</v>
      </c>
      <c r="H1280" s="35">
        <v>0</v>
      </c>
      <c r="I1280" s="57" t="s">
        <v>1557</v>
      </c>
      <c r="J1280" s="37">
        <v>0</v>
      </c>
      <c r="K1280" s="38">
        <v>0</v>
      </c>
      <c r="L1280" s="37">
        <v>0</v>
      </c>
      <c r="M1280" s="37">
        <v>0</v>
      </c>
      <c r="N1280" s="37">
        <f t="shared" si="77"/>
        <v>0</v>
      </c>
      <c r="O1280" s="39">
        <f t="shared" si="78"/>
        <v>0</v>
      </c>
      <c r="P1280" s="10">
        <f t="shared" si="79"/>
        <v>0</v>
      </c>
      <c r="Q1280" s="40">
        <v>0</v>
      </c>
      <c r="R1280" s="10">
        <f t="shared" si="80"/>
        <v>0</v>
      </c>
    </row>
    <row r="1281" spans="1:18" x14ac:dyDescent="0.2">
      <c r="A1281" s="32">
        <v>1266</v>
      </c>
      <c r="B1281" s="56">
        <v>203061856</v>
      </c>
      <c r="C1281" s="34" t="s">
        <v>356</v>
      </c>
      <c r="D1281" s="35" t="s">
        <v>357</v>
      </c>
      <c r="E1281" s="35" t="s">
        <v>446</v>
      </c>
      <c r="F1281" s="35" t="s">
        <v>600</v>
      </c>
      <c r="G1281" s="35" t="s">
        <v>822</v>
      </c>
      <c r="H1281" s="35">
        <v>0</v>
      </c>
      <c r="I1281" s="57" t="s">
        <v>1558</v>
      </c>
      <c r="J1281" s="37">
        <v>0</v>
      </c>
      <c r="K1281" s="38">
        <v>0</v>
      </c>
      <c r="L1281" s="37">
        <v>20251</v>
      </c>
      <c r="M1281" s="37">
        <v>20251</v>
      </c>
      <c r="N1281" s="37">
        <f t="shared" si="77"/>
        <v>0</v>
      </c>
      <c r="O1281" s="39">
        <f t="shared" si="78"/>
        <v>0</v>
      </c>
      <c r="P1281" s="10">
        <f t="shared" si="79"/>
        <v>0</v>
      </c>
      <c r="Q1281" s="40">
        <v>0</v>
      </c>
      <c r="R1281" s="10">
        <f t="shared" si="80"/>
        <v>0</v>
      </c>
    </row>
    <row r="1282" spans="1:18" x14ac:dyDescent="0.2">
      <c r="A1282" s="32">
        <v>1267</v>
      </c>
      <c r="B1282" s="56">
        <v>203061857</v>
      </c>
      <c r="C1282" s="34" t="s">
        <v>356</v>
      </c>
      <c r="D1282" s="35" t="s">
        <v>357</v>
      </c>
      <c r="E1282" s="35" t="s">
        <v>446</v>
      </c>
      <c r="F1282" s="35" t="s">
        <v>600</v>
      </c>
      <c r="G1282" s="35" t="s">
        <v>822</v>
      </c>
      <c r="H1282" s="35">
        <v>0</v>
      </c>
      <c r="I1282" s="57" t="s">
        <v>1559</v>
      </c>
      <c r="J1282" s="37">
        <v>0</v>
      </c>
      <c r="K1282" s="38">
        <v>0</v>
      </c>
      <c r="L1282" s="37">
        <v>92486</v>
      </c>
      <c r="M1282" s="37">
        <v>92486</v>
      </c>
      <c r="N1282" s="37">
        <f t="shared" si="77"/>
        <v>0</v>
      </c>
      <c r="O1282" s="39">
        <f t="shared" si="78"/>
        <v>0</v>
      </c>
      <c r="P1282" s="10">
        <f t="shared" si="79"/>
        <v>0</v>
      </c>
      <c r="Q1282" s="40">
        <v>0</v>
      </c>
      <c r="R1282" s="10">
        <f t="shared" si="80"/>
        <v>0</v>
      </c>
    </row>
    <row r="1283" spans="1:18" x14ac:dyDescent="0.2">
      <c r="A1283" s="32">
        <v>1268</v>
      </c>
      <c r="B1283" s="56">
        <v>203061858</v>
      </c>
      <c r="C1283" s="34" t="s">
        <v>356</v>
      </c>
      <c r="D1283" s="35" t="s">
        <v>357</v>
      </c>
      <c r="E1283" s="35" t="s">
        <v>446</v>
      </c>
      <c r="F1283" s="35" t="s">
        <v>600</v>
      </c>
      <c r="G1283" s="35" t="s">
        <v>822</v>
      </c>
      <c r="H1283" s="35">
        <v>0</v>
      </c>
      <c r="I1283" s="57" t="s">
        <v>1560</v>
      </c>
      <c r="J1283" s="37">
        <v>0</v>
      </c>
      <c r="K1283" s="38">
        <v>0</v>
      </c>
      <c r="L1283" s="37">
        <v>0</v>
      </c>
      <c r="M1283" s="37">
        <v>0</v>
      </c>
      <c r="N1283" s="37">
        <f t="shared" si="77"/>
        <v>0</v>
      </c>
      <c r="O1283" s="39">
        <f t="shared" si="78"/>
        <v>0</v>
      </c>
      <c r="P1283" s="10">
        <f t="shared" si="79"/>
        <v>0</v>
      </c>
      <c r="Q1283" s="40">
        <v>0</v>
      </c>
      <c r="R1283" s="10">
        <f t="shared" si="80"/>
        <v>0</v>
      </c>
    </row>
    <row r="1284" spans="1:18" x14ac:dyDescent="0.2">
      <c r="A1284" s="32">
        <v>1269</v>
      </c>
      <c r="B1284" s="56">
        <v>203061859</v>
      </c>
      <c r="C1284" s="34" t="s">
        <v>356</v>
      </c>
      <c r="D1284" s="35" t="s">
        <v>357</v>
      </c>
      <c r="E1284" s="35" t="s">
        <v>446</v>
      </c>
      <c r="F1284" s="35" t="s">
        <v>600</v>
      </c>
      <c r="G1284" s="35" t="s">
        <v>822</v>
      </c>
      <c r="H1284" s="35">
        <v>0</v>
      </c>
      <c r="I1284" s="57" t="s">
        <v>1561</v>
      </c>
      <c r="J1284" s="37">
        <v>0</v>
      </c>
      <c r="K1284" s="38">
        <v>0</v>
      </c>
      <c r="L1284" s="37">
        <v>0</v>
      </c>
      <c r="M1284" s="37">
        <v>0</v>
      </c>
      <c r="N1284" s="37">
        <f t="shared" si="77"/>
        <v>0</v>
      </c>
      <c r="O1284" s="39">
        <f t="shared" si="78"/>
        <v>0</v>
      </c>
      <c r="P1284" s="10">
        <f t="shared" si="79"/>
        <v>0</v>
      </c>
      <c r="Q1284" s="40">
        <v>0</v>
      </c>
      <c r="R1284" s="10">
        <f t="shared" si="80"/>
        <v>0</v>
      </c>
    </row>
    <row r="1285" spans="1:18" x14ac:dyDescent="0.2">
      <c r="A1285" s="32">
        <v>1270</v>
      </c>
      <c r="B1285" s="56">
        <v>203061860</v>
      </c>
      <c r="C1285" s="34" t="s">
        <v>356</v>
      </c>
      <c r="D1285" s="35" t="s">
        <v>357</v>
      </c>
      <c r="E1285" s="35" t="s">
        <v>446</v>
      </c>
      <c r="F1285" s="35" t="s">
        <v>600</v>
      </c>
      <c r="G1285" s="35" t="s">
        <v>822</v>
      </c>
      <c r="H1285" s="35">
        <v>0</v>
      </c>
      <c r="I1285" s="57" t="s">
        <v>1562</v>
      </c>
      <c r="J1285" s="37">
        <v>0</v>
      </c>
      <c r="K1285" s="38">
        <v>0</v>
      </c>
      <c r="L1285" s="37">
        <v>51581</v>
      </c>
      <c r="M1285" s="37">
        <v>51581</v>
      </c>
      <c r="N1285" s="37">
        <f t="shared" si="77"/>
        <v>0</v>
      </c>
      <c r="O1285" s="39">
        <f t="shared" si="78"/>
        <v>0</v>
      </c>
      <c r="P1285" s="10">
        <f t="shared" si="79"/>
        <v>0</v>
      </c>
      <c r="Q1285" s="40">
        <v>0</v>
      </c>
      <c r="R1285" s="10">
        <f t="shared" si="80"/>
        <v>0</v>
      </c>
    </row>
    <row r="1286" spans="1:18" x14ac:dyDescent="0.2">
      <c r="A1286" s="32">
        <v>1271</v>
      </c>
      <c r="B1286" s="56">
        <v>203061861</v>
      </c>
      <c r="C1286" s="34" t="s">
        <v>356</v>
      </c>
      <c r="D1286" s="35" t="s">
        <v>357</v>
      </c>
      <c r="E1286" s="35" t="s">
        <v>446</v>
      </c>
      <c r="F1286" s="35" t="s">
        <v>600</v>
      </c>
      <c r="G1286" s="35" t="s">
        <v>822</v>
      </c>
      <c r="H1286" s="35">
        <v>0</v>
      </c>
      <c r="I1286" s="57" t="s">
        <v>1563</v>
      </c>
      <c r="J1286" s="37">
        <v>0</v>
      </c>
      <c r="K1286" s="38">
        <v>0</v>
      </c>
      <c r="L1286" s="37">
        <v>0</v>
      </c>
      <c r="M1286" s="37">
        <v>0</v>
      </c>
      <c r="N1286" s="37">
        <f t="shared" si="77"/>
        <v>0</v>
      </c>
      <c r="O1286" s="39">
        <f t="shared" si="78"/>
        <v>0</v>
      </c>
      <c r="P1286" s="10">
        <f t="shared" si="79"/>
        <v>0</v>
      </c>
      <c r="Q1286" s="40">
        <v>0</v>
      </c>
      <c r="R1286" s="10">
        <f t="shared" si="80"/>
        <v>0</v>
      </c>
    </row>
    <row r="1287" spans="1:18" x14ac:dyDescent="0.2">
      <c r="A1287" s="32">
        <v>1272</v>
      </c>
      <c r="B1287" s="56">
        <v>203061862</v>
      </c>
      <c r="C1287" s="34" t="s">
        <v>356</v>
      </c>
      <c r="D1287" s="35" t="s">
        <v>357</v>
      </c>
      <c r="E1287" s="35" t="s">
        <v>446</v>
      </c>
      <c r="F1287" s="35" t="s">
        <v>600</v>
      </c>
      <c r="G1287" s="35" t="s">
        <v>822</v>
      </c>
      <c r="H1287" s="35">
        <v>0</v>
      </c>
      <c r="I1287" s="57" t="s">
        <v>1564</v>
      </c>
      <c r="J1287" s="37">
        <v>0</v>
      </c>
      <c r="K1287" s="38">
        <v>0</v>
      </c>
      <c r="L1287" s="37">
        <v>43697</v>
      </c>
      <c r="M1287" s="37">
        <v>43697</v>
      </c>
      <c r="N1287" s="37">
        <f t="shared" ref="N1287:N1350" si="81">IF((J1287+L1287)-(K1287+M1287)&lt;0,0,(J1287+L1287)-(K1287+M1287))</f>
        <v>0</v>
      </c>
      <c r="O1287" s="39">
        <f t="shared" ref="O1287:O1350" si="82">-IF((J1287+L1287)-(K1287+M1287)&lt;0,(J1287+L1287)-(K1287+M1287),0)</f>
        <v>0</v>
      </c>
      <c r="P1287" s="10">
        <f t="shared" ref="P1287:P1350" si="83">N1287-O1287</f>
        <v>0</v>
      </c>
      <c r="Q1287" s="40">
        <v>0</v>
      </c>
      <c r="R1287" s="10">
        <f t="shared" ref="R1287:R1350" si="84">P1287-Q1287</f>
        <v>0</v>
      </c>
    </row>
    <row r="1288" spans="1:18" x14ac:dyDescent="0.2">
      <c r="A1288" s="32">
        <v>1273</v>
      </c>
      <c r="B1288" s="56">
        <v>203061863</v>
      </c>
      <c r="C1288" s="34" t="s">
        <v>356</v>
      </c>
      <c r="D1288" s="35" t="s">
        <v>357</v>
      </c>
      <c r="E1288" s="35" t="s">
        <v>446</v>
      </c>
      <c r="F1288" s="35" t="s">
        <v>600</v>
      </c>
      <c r="G1288" s="35" t="s">
        <v>822</v>
      </c>
      <c r="H1288" s="35">
        <v>0</v>
      </c>
      <c r="I1288" s="57" t="s">
        <v>1565</v>
      </c>
      <c r="J1288" s="37">
        <v>0</v>
      </c>
      <c r="K1288" s="38">
        <v>0</v>
      </c>
      <c r="L1288" s="37">
        <v>0</v>
      </c>
      <c r="M1288" s="37">
        <v>0</v>
      </c>
      <c r="N1288" s="37">
        <f t="shared" si="81"/>
        <v>0</v>
      </c>
      <c r="O1288" s="39">
        <f t="shared" si="82"/>
        <v>0</v>
      </c>
      <c r="P1288" s="10">
        <f t="shared" si="83"/>
        <v>0</v>
      </c>
      <c r="Q1288" s="40">
        <v>0</v>
      </c>
      <c r="R1288" s="10">
        <f t="shared" si="84"/>
        <v>0</v>
      </c>
    </row>
    <row r="1289" spans="1:18" x14ac:dyDescent="0.2">
      <c r="A1289" s="32">
        <v>1274</v>
      </c>
      <c r="B1289" s="56">
        <v>203061864</v>
      </c>
      <c r="C1289" s="34" t="s">
        <v>356</v>
      </c>
      <c r="D1289" s="35" t="s">
        <v>357</v>
      </c>
      <c r="E1289" s="35" t="s">
        <v>446</v>
      </c>
      <c r="F1289" s="35" t="s">
        <v>600</v>
      </c>
      <c r="G1289" s="35" t="s">
        <v>822</v>
      </c>
      <c r="H1289" s="35">
        <v>0</v>
      </c>
      <c r="I1289" s="57" t="s">
        <v>1566</v>
      </c>
      <c r="J1289" s="37">
        <v>0</v>
      </c>
      <c r="K1289" s="38">
        <v>0</v>
      </c>
      <c r="L1289" s="37">
        <v>54656.67</v>
      </c>
      <c r="M1289" s="37">
        <v>45531.67</v>
      </c>
      <c r="N1289" s="37">
        <f t="shared" si="81"/>
        <v>9125</v>
      </c>
      <c r="O1289" s="39">
        <f t="shared" si="82"/>
        <v>0</v>
      </c>
      <c r="P1289" s="10">
        <f t="shared" si="83"/>
        <v>9125</v>
      </c>
      <c r="Q1289" s="40">
        <v>0</v>
      </c>
      <c r="R1289" s="10">
        <f t="shared" si="84"/>
        <v>9125</v>
      </c>
    </row>
    <row r="1290" spans="1:18" x14ac:dyDescent="0.2">
      <c r="A1290" s="32">
        <v>1275</v>
      </c>
      <c r="B1290" s="56">
        <v>203061865</v>
      </c>
      <c r="C1290" s="34" t="s">
        <v>356</v>
      </c>
      <c r="D1290" s="35" t="s">
        <v>357</v>
      </c>
      <c r="E1290" s="35" t="s">
        <v>446</v>
      </c>
      <c r="F1290" s="35" t="s">
        <v>600</v>
      </c>
      <c r="G1290" s="35" t="s">
        <v>822</v>
      </c>
      <c r="H1290" s="35">
        <v>0</v>
      </c>
      <c r="I1290" s="57" t="s">
        <v>1567</v>
      </c>
      <c r="J1290" s="37">
        <v>0</v>
      </c>
      <c r="K1290" s="38">
        <v>0</v>
      </c>
      <c r="L1290" s="37">
        <v>51474</v>
      </c>
      <c r="M1290" s="37">
        <v>47474</v>
      </c>
      <c r="N1290" s="37">
        <f t="shared" si="81"/>
        <v>4000</v>
      </c>
      <c r="O1290" s="39">
        <f t="shared" si="82"/>
        <v>0</v>
      </c>
      <c r="P1290" s="10">
        <f t="shared" si="83"/>
        <v>4000</v>
      </c>
      <c r="Q1290" s="40">
        <v>0</v>
      </c>
      <c r="R1290" s="10">
        <f t="shared" si="84"/>
        <v>4000</v>
      </c>
    </row>
    <row r="1291" spans="1:18" x14ac:dyDescent="0.2">
      <c r="A1291" s="32">
        <v>1276</v>
      </c>
      <c r="B1291" s="56">
        <v>203061866</v>
      </c>
      <c r="C1291" s="34" t="s">
        <v>356</v>
      </c>
      <c r="D1291" s="35" t="s">
        <v>357</v>
      </c>
      <c r="E1291" s="35" t="s">
        <v>446</v>
      </c>
      <c r="F1291" s="35" t="s">
        <v>600</v>
      </c>
      <c r="G1291" s="35" t="s">
        <v>822</v>
      </c>
      <c r="H1291" s="35">
        <v>0</v>
      </c>
      <c r="I1291" s="57" t="s">
        <v>1568</v>
      </c>
      <c r="J1291" s="37">
        <v>0</v>
      </c>
      <c r="K1291" s="38">
        <v>0</v>
      </c>
      <c r="L1291" s="37">
        <v>0</v>
      </c>
      <c r="M1291" s="37">
        <v>0</v>
      </c>
      <c r="N1291" s="37">
        <f t="shared" si="81"/>
        <v>0</v>
      </c>
      <c r="O1291" s="39">
        <f t="shared" si="82"/>
        <v>0</v>
      </c>
      <c r="P1291" s="10">
        <f t="shared" si="83"/>
        <v>0</v>
      </c>
      <c r="Q1291" s="40">
        <v>0</v>
      </c>
      <c r="R1291" s="10">
        <f t="shared" si="84"/>
        <v>0</v>
      </c>
    </row>
    <row r="1292" spans="1:18" x14ac:dyDescent="0.2">
      <c r="A1292" s="32">
        <v>1277</v>
      </c>
      <c r="B1292" s="56">
        <v>203061867</v>
      </c>
      <c r="C1292" s="34" t="s">
        <v>356</v>
      </c>
      <c r="D1292" s="35" t="s">
        <v>357</v>
      </c>
      <c r="E1292" s="35" t="s">
        <v>446</v>
      </c>
      <c r="F1292" s="35" t="s">
        <v>600</v>
      </c>
      <c r="G1292" s="35" t="s">
        <v>822</v>
      </c>
      <c r="H1292" s="35">
        <v>0</v>
      </c>
      <c r="I1292" s="57" t="s">
        <v>1569</v>
      </c>
      <c r="J1292" s="37">
        <v>0</v>
      </c>
      <c r="K1292" s="38">
        <v>0</v>
      </c>
      <c r="L1292" s="37">
        <v>0</v>
      </c>
      <c r="M1292" s="37">
        <v>0</v>
      </c>
      <c r="N1292" s="37">
        <f t="shared" si="81"/>
        <v>0</v>
      </c>
      <c r="O1292" s="39">
        <f t="shared" si="82"/>
        <v>0</v>
      </c>
      <c r="P1292" s="10">
        <f t="shared" si="83"/>
        <v>0</v>
      </c>
      <c r="Q1292" s="40">
        <v>0</v>
      </c>
      <c r="R1292" s="10">
        <f t="shared" si="84"/>
        <v>0</v>
      </c>
    </row>
    <row r="1293" spans="1:18" x14ac:dyDescent="0.2">
      <c r="A1293" s="32">
        <v>1278</v>
      </c>
      <c r="B1293" s="56">
        <v>203061868</v>
      </c>
      <c r="C1293" s="34" t="s">
        <v>356</v>
      </c>
      <c r="D1293" s="35" t="s">
        <v>357</v>
      </c>
      <c r="E1293" s="35" t="s">
        <v>446</v>
      </c>
      <c r="F1293" s="35" t="s">
        <v>600</v>
      </c>
      <c r="G1293" s="35" t="s">
        <v>822</v>
      </c>
      <c r="H1293" s="35">
        <v>0</v>
      </c>
      <c r="I1293" s="57" t="s">
        <v>1570</v>
      </c>
      <c r="J1293" s="37">
        <v>0</v>
      </c>
      <c r="K1293" s="38">
        <v>0</v>
      </c>
      <c r="L1293" s="37">
        <v>79170</v>
      </c>
      <c r="M1293" s="37">
        <v>79170</v>
      </c>
      <c r="N1293" s="37">
        <f t="shared" si="81"/>
        <v>0</v>
      </c>
      <c r="O1293" s="39">
        <f t="shared" si="82"/>
        <v>0</v>
      </c>
      <c r="P1293" s="10">
        <f t="shared" si="83"/>
        <v>0</v>
      </c>
      <c r="Q1293" s="40">
        <v>0</v>
      </c>
      <c r="R1293" s="10">
        <f t="shared" si="84"/>
        <v>0</v>
      </c>
    </row>
    <row r="1294" spans="1:18" x14ac:dyDescent="0.2">
      <c r="A1294" s="32">
        <v>1279</v>
      </c>
      <c r="B1294" s="56">
        <v>203061869</v>
      </c>
      <c r="C1294" s="34" t="s">
        <v>356</v>
      </c>
      <c r="D1294" s="35" t="s">
        <v>357</v>
      </c>
      <c r="E1294" s="35" t="s">
        <v>446</v>
      </c>
      <c r="F1294" s="35" t="s">
        <v>600</v>
      </c>
      <c r="G1294" s="35" t="s">
        <v>822</v>
      </c>
      <c r="H1294" s="35">
        <v>0</v>
      </c>
      <c r="I1294" s="57" t="s">
        <v>1571</v>
      </c>
      <c r="J1294" s="37">
        <v>0</v>
      </c>
      <c r="K1294" s="38">
        <v>0</v>
      </c>
      <c r="L1294" s="37">
        <v>0</v>
      </c>
      <c r="M1294" s="37">
        <v>0</v>
      </c>
      <c r="N1294" s="37">
        <f t="shared" si="81"/>
        <v>0</v>
      </c>
      <c r="O1294" s="39">
        <f t="shared" si="82"/>
        <v>0</v>
      </c>
      <c r="P1294" s="10">
        <f t="shared" si="83"/>
        <v>0</v>
      </c>
      <c r="Q1294" s="40">
        <v>0</v>
      </c>
      <c r="R1294" s="10">
        <f t="shared" si="84"/>
        <v>0</v>
      </c>
    </row>
    <row r="1295" spans="1:18" x14ac:dyDescent="0.2">
      <c r="A1295" s="32">
        <v>1280</v>
      </c>
      <c r="B1295" s="56">
        <v>203061870</v>
      </c>
      <c r="C1295" s="34" t="s">
        <v>356</v>
      </c>
      <c r="D1295" s="35" t="s">
        <v>357</v>
      </c>
      <c r="E1295" s="35" t="s">
        <v>446</v>
      </c>
      <c r="F1295" s="35" t="s">
        <v>600</v>
      </c>
      <c r="G1295" s="35" t="s">
        <v>822</v>
      </c>
      <c r="H1295" s="35">
        <v>0</v>
      </c>
      <c r="I1295" s="57" t="s">
        <v>1572</v>
      </c>
      <c r="J1295" s="37">
        <v>0</v>
      </c>
      <c r="K1295" s="38">
        <v>0</v>
      </c>
      <c r="L1295" s="37">
        <v>0</v>
      </c>
      <c r="M1295" s="37">
        <v>0</v>
      </c>
      <c r="N1295" s="37">
        <f t="shared" si="81"/>
        <v>0</v>
      </c>
      <c r="O1295" s="39">
        <f t="shared" si="82"/>
        <v>0</v>
      </c>
      <c r="P1295" s="10">
        <f t="shared" si="83"/>
        <v>0</v>
      </c>
      <c r="Q1295" s="40">
        <v>0</v>
      </c>
      <c r="R1295" s="10">
        <f t="shared" si="84"/>
        <v>0</v>
      </c>
    </row>
    <row r="1296" spans="1:18" x14ac:dyDescent="0.2">
      <c r="A1296" s="32">
        <v>1281</v>
      </c>
      <c r="B1296" s="56">
        <v>203061871</v>
      </c>
      <c r="C1296" s="34" t="s">
        <v>356</v>
      </c>
      <c r="D1296" s="35" t="s">
        <v>357</v>
      </c>
      <c r="E1296" s="35" t="s">
        <v>446</v>
      </c>
      <c r="F1296" s="35" t="s">
        <v>600</v>
      </c>
      <c r="G1296" s="35" t="s">
        <v>822</v>
      </c>
      <c r="H1296" s="35">
        <v>0</v>
      </c>
      <c r="I1296" s="57" t="s">
        <v>1573</v>
      </c>
      <c r="J1296" s="37">
        <v>0</v>
      </c>
      <c r="K1296" s="38">
        <v>0</v>
      </c>
      <c r="L1296" s="37">
        <v>22886</v>
      </c>
      <c r="M1296" s="37">
        <v>22886</v>
      </c>
      <c r="N1296" s="37">
        <f t="shared" si="81"/>
        <v>0</v>
      </c>
      <c r="O1296" s="39">
        <f t="shared" si="82"/>
        <v>0</v>
      </c>
      <c r="P1296" s="10">
        <f t="shared" si="83"/>
        <v>0</v>
      </c>
      <c r="Q1296" s="40">
        <v>0</v>
      </c>
      <c r="R1296" s="10">
        <f t="shared" si="84"/>
        <v>0</v>
      </c>
    </row>
    <row r="1297" spans="1:18" x14ac:dyDescent="0.2">
      <c r="A1297" s="32">
        <v>1282</v>
      </c>
      <c r="B1297" s="56">
        <v>203061872</v>
      </c>
      <c r="C1297" s="34" t="s">
        <v>356</v>
      </c>
      <c r="D1297" s="35" t="s">
        <v>357</v>
      </c>
      <c r="E1297" s="35" t="s">
        <v>446</v>
      </c>
      <c r="F1297" s="35" t="s">
        <v>600</v>
      </c>
      <c r="G1297" s="35" t="s">
        <v>822</v>
      </c>
      <c r="H1297" s="35">
        <v>0</v>
      </c>
      <c r="I1297" s="57" t="s">
        <v>1574</v>
      </c>
      <c r="J1297" s="37">
        <v>0</v>
      </c>
      <c r="K1297" s="38">
        <v>0</v>
      </c>
      <c r="L1297" s="37">
        <v>0</v>
      </c>
      <c r="M1297" s="37">
        <v>0</v>
      </c>
      <c r="N1297" s="37">
        <f t="shared" si="81"/>
        <v>0</v>
      </c>
      <c r="O1297" s="39">
        <f t="shared" si="82"/>
        <v>0</v>
      </c>
      <c r="P1297" s="10">
        <f t="shared" si="83"/>
        <v>0</v>
      </c>
      <c r="Q1297" s="40">
        <v>0</v>
      </c>
      <c r="R1297" s="10">
        <f t="shared" si="84"/>
        <v>0</v>
      </c>
    </row>
    <row r="1298" spans="1:18" x14ac:dyDescent="0.2">
      <c r="A1298" s="32">
        <v>1283</v>
      </c>
      <c r="B1298" s="56">
        <v>203061873</v>
      </c>
      <c r="C1298" s="34" t="s">
        <v>356</v>
      </c>
      <c r="D1298" s="35" t="s">
        <v>357</v>
      </c>
      <c r="E1298" s="35" t="s">
        <v>446</v>
      </c>
      <c r="F1298" s="35" t="s">
        <v>600</v>
      </c>
      <c r="G1298" s="35" t="s">
        <v>822</v>
      </c>
      <c r="H1298" s="35">
        <v>0</v>
      </c>
      <c r="I1298" s="57" t="s">
        <v>1575</v>
      </c>
      <c r="J1298" s="37">
        <v>0</v>
      </c>
      <c r="K1298" s="38">
        <v>0</v>
      </c>
      <c r="L1298" s="37">
        <v>26710</v>
      </c>
      <c r="M1298" s="37">
        <v>26710</v>
      </c>
      <c r="N1298" s="37">
        <f t="shared" si="81"/>
        <v>0</v>
      </c>
      <c r="O1298" s="39">
        <f t="shared" si="82"/>
        <v>0</v>
      </c>
      <c r="P1298" s="10">
        <f t="shared" si="83"/>
        <v>0</v>
      </c>
      <c r="Q1298" s="40">
        <v>0</v>
      </c>
      <c r="R1298" s="10">
        <f t="shared" si="84"/>
        <v>0</v>
      </c>
    </row>
    <row r="1299" spans="1:18" x14ac:dyDescent="0.2">
      <c r="A1299" s="32">
        <v>1284</v>
      </c>
      <c r="B1299" s="56">
        <v>203061874</v>
      </c>
      <c r="C1299" s="34" t="s">
        <v>356</v>
      </c>
      <c r="D1299" s="35" t="s">
        <v>357</v>
      </c>
      <c r="E1299" s="35" t="s">
        <v>446</v>
      </c>
      <c r="F1299" s="35" t="s">
        <v>600</v>
      </c>
      <c r="G1299" s="35" t="s">
        <v>822</v>
      </c>
      <c r="H1299" s="35">
        <v>0</v>
      </c>
      <c r="I1299" s="57" t="s">
        <v>1576</v>
      </c>
      <c r="J1299" s="37">
        <v>0</v>
      </c>
      <c r="K1299" s="38">
        <v>0</v>
      </c>
      <c r="L1299" s="37">
        <v>25337</v>
      </c>
      <c r="M1299" s="37">
        <v>25337</v>
      </c>
      <c r="N1299" s="37">
        <f t="shared" si="81"/>
        <v>0</v>
      </c>
      <c r="O1299" s="39">
        <f t="shared" si="82"/>
        <v>0</v>
      </c>
      <c r="P1299" s="10">
        <f t="shared" si="83"/>
        <v>0</v>
      </c>
      <c r="Q1299" s="40">
        <v>0</v>
      </c>
      <c r="R1299" s="10">
        <f t="shared" si="84"/>
        <v>0</v>
      </c>
    </row>
    <row r="1300" spans="1:18" x14ac:dyDescent="0.2">
      <c r="A1300" s="32">
        <v>1285</v>
      </c>
      <c r="B1300" s="56">
        <v>203061875</v>
      </c>
      <c r="C1300" s="34" t="s">
        <v>356</v>
      </c>
      <c r="D1300" s="35" t="s">
        <v>357</v>
      </c>
      <c r="E1300" s="35" t="s">
        <v>446</v>
      </c>
      <c r="F1300" s="35" t="s">
        <v>600</v>
      </c>
      <c r="G1300" s="35" t="s">
        <v>822</v>
      </c>
      <c r="H1300" s="35">
        <v>0</v>
      </c>
      <c r="I1300" s="57" t="s">
        <v>1577</v>
      </c>
      <c r="J1300" s="37">
        <v>0</v>
      </c>
      <c r="K1300" s="38">
        <v>0</v>
      </c>
      <c r="L1300" s="37">
        <v>19418</v>
      </c>
      <c r="M1300" s="37">
        <v>19418</v>
      </c>
      <c r="N1300" s="37">
        <f t="shared" si="81"/>
        <v>0</v>
      </c>
      <c r="O1300" s="39">
        <f t="shared" si="82"/>
        <v>0</v>
      </c>
      <c r="P1300" s="10">
        <f t="shared" si="83"/>
        <v>0</v>
      </c>
      <c r="Q1300" s="40">
        <v>0</v>
      </c>
      <c r="R1300" s="10">
        <f t="shared" si="84"/>
        <v>0</v>
      </c>
    </row>
    <row r="1301" spans="1:18" x14ac:dyDescent="0.2">
      <c r="A1301" s="32">
        <v>1286</v>
      </c>
      <c r="B1301" s="56">
        <v>203061876</v>
      </c>
      <c r="C1301" s="34" t="s">
        <v>356</v>
      </c>
      <c r="D1301" s="35" t="s">
        <v>357</v>
      </c>
      <c r="E1301" s="35" t="s">
        <v>446</v>
      </c>
      <c r="F1301" s="35" t="s">
        <v>600</v>
      </c>
      <c r="G1301" s="35" t="s">
        <v>822</v>
      </c>
      <c r="H1301" s="35">
        <v>0</v>
      </c>
      <c r="I1301" s="57" t="s">
        <v>1578</v>
      </c>
      <c r="J1301" s="37">
        <v>0</v>
      </c>
      <c r="K1301" s="38">
        <v>0</v>
      </c>
      <c r="L1301" s="37">
        <v>24400</v>
      </c>
      <c r="M1301" s="37">
        <v>24400</v>
      </c>
      <c r="N1301" s="37">
        <f t="shared" si="81"/>
        <v>0</v>
      </c>
      <c r="O1301" s="39">
        <f t="shared" si="82"/>
        <v>0</v>
      </c>
      <c r="P1301" s="10">
        <f t="shared" si="83"/>
        <v>0</v>
      </c>
      <c r="Q1301" s="40">
        <v>0</v>
      </c>
      <c r="R1301" s="10">
        <f t="shared" si="84"/>
        <v>0</v>
      </c>
    </row>
    <row r="1302" spans="1:18" x14ac:dyDescent="0.2">
      <c r="A1302" s="32">
        <v>1287</v>
      </c>
      <c r="B1302" s="56">
        <v>203061877</v>
      </c>
      <c r="C1302" s="34" t="s">
        <v>356</v>
      </c>
      <c r="D1302" s="35" t="s">
        <v>357</v>
      </c>
      <c r="E1302" s="35" t="s">
        <v>446</v>
      </c>
      <c r="F1302" s="35" t="s">
        <v>600</v>
      </c>
      <c r="G1302" s="35" t="s">
        <v>822</v>
      </c>
      <c r="H1302" s="35">
        <v>0</v>
      </c>
      <c r="I1302" s="57" t="s">
        <v>1579</v>
      </c>
      <c r="J1302" s="37">
        <v>0</v>
      </c>
      <c r="K1302" s="38">
        <v>0</v>
      </c>
      <c r="L1302" s="37">
        <v>24720</v>
      </c>
      <c r="M1302" s="37">
        <v>24720</v>
      </c>
      <c r="N1302" s="37">
        <f t="shared" si="81"/>
        <v>0</v>
      </c>
      <c r="O1302" s="39">
        <f t="shared" si="82"/>
        <v>0</v>
      </c>
      <c r="P1302" s="10">
        <f t="shared" si="83"/>
        <v>0</v>
      </c>
      <c r="Q1302" s="40">
        <v>0</v>
      </c>
      <c r="R1302" s="10">
        <f t="shared" si="84"/>
        <v>0</v>
      </c>
    </row>
    <row r="1303" spans="1:18" x14ac:dyDescent="0.2">
      <c r="A1303" s="32">
        <v>1288</v>
      </c>
      <c r="B1303" s="56">
        <v>203061878</v>
      </c>
      <c r="C1303" s="34" t="s">
        <v>356</v>
      </c>
      <c r="D1303" s="35" t="s">
        <v>357</v>
      </c>
      <c r="E1303" s="35" t="s">
        <v>446</v>
      </c>
      <c r="F1303" s="35" t="s">
        <v>600</v>
      </c>
      <c r="G1303" s="35" t="s">
        <v>822</v>
      </c>
      <c r="H1303" s="35">
        <v>0</v>
      </c>
      <c r="I1303" s="57" t="s">
        <v>1580</v>
      </c>
      <c r="J1303" s="37">
        <v>0</v>
      </c>
      <c r="K1303" s="38">
        <v>0</v>
      </c>
      <c r="L1303" s="37">
        <v>41864</v>
      </c>
      <c r="M1303" s="37">
        <v>46883</v>
      </c>
      <c r="N1303" s="37">
        <f t="shared" si="81"/>
        <v>0</v>
      </c>
      <c r="O1303" s="39">
        <f t="shared" si="82"/>
        <v>5019</v>
      </c>
      <c r="P1303" s="10">
        <f t="shared" si="83"/>
        <v>-5019</v>
      </c>
      <c r="Q1303" s="40">
        <v>0</v>
      </c>
      <c r="R1303" s="10">
        <f t="shared" si="84"/>
        <v>-5019</v>
      </c>
    </row>
    <row r="1304" spans="1:18" x14ac:dyDescent="0.2">
      <c r="A1304" s="32">
        <v>1289</v>
      </c>
      <c r="B1304" s="56">
        <v>203061879</v>
      </c>
      <c r="C1304" s="34" t="s">
        <v>356</v>
      </c>
      <c r="D1304" s="35" t="s">
        <v>357</v>
      </c>
      <c r="E1304" s="35" t="s">
        <v>446</v>
      </c>
      <c r="F1304" s="35" t="s">
        <v>600</v>
      </c>
      <c r="G1304" s="35" t="s">
        <v>822</v>
      </c>
      <c r="H1304" s="35">
        <v>0</v>
      </c>
      <c r="I1304" s="57" t="s">
        <v>1581</v>
      </c>
      <c r="J1304" s="37">
        <v>0</v>
      </c>
      <c r="K1304" s="38">
        <v>0</v>
      </c>
      <c r="L1304" s="37">
        <v>40146</v>
      </c>
      <c r="M1304" s="37">
        <v>40146</v>
      </c>
      <c r="N1304" s="37">
        <f t="shared" si="81"/>
        <v>0</v>
      </c>
      <c r="O1304" s="39">
        <f t="shared" si="82"/>
        <v>0</v>
      </c>
      <c r="P1304" s="10">
        <f t="shared" si="83"/>
        <v>0</v>
      </c>
      <c r="Q1304" s="40">
        <v>0</v>
      </c>
      <c r="R1304" s="10">
        <f t="shared" si="84"/>
        <v>0</v>
      </c>
    </row>
    <row r="1305" spans="1:18" x14ac:dyDescent="0.2">
      <c r="A1305" s="32">
        <v>1290</v>
      </c>
      <c r="B1305" s="56">
        <v>203061880</v>
      </c>
      <c r="C1305" s="34" t="s">
        <v>356</v>
      </c>
      <c r="D1305" s="35" t="s">
        <v>357</v>
      </c>
      <c r="E1305" s="35" t="s">
        <v>446</v>
      </c>
      <c r="F1305" s="35" t="s">
        <v>600</v>
      </c>
      <c r="G1305" s="35" t="s">
        <v>822</v>
      </c>
      <c r="H1305" s="35">
        <v>0</v>
      </c>
      <c r="I1305" s="57" t="s">
        <v>1582</v>
      </c>
      <c r="J1305" s="37">
        <v>0</v>
      </c>
      <c r="K1305" s="38">
        <v>0</v>
      </c>
      <c r="L1305" s="37">
        <v>0</v>
      </c>
      <c r="M1305" s="37">
        <v>0</v>
      </c>
      <c r="N1305" s="37">
        <f t="shared" si="81"/>
        <v>0</v>
      </c>
      <c r="O1305" s="39">
        <f t="shared" si="82"/>
        <v>0</v>
      </c>
      <c r="P1305" s="10">
        <f t="shared" si="83"/>
        <v>0</v>
      </c>
      <c r="Q1305" s="40">
        <v>0</v>
      </c>
      <c r="R1305" s="10">
        <f t="shared" si="84"/>
        <v>0</v>
      </c>
    </row>
    <row r="1306" spans="1:18" x14ac:dyDescent="0.2">
      <c r="A1306" s="32">
        <v>1291</v>
      </c>
      <c r="B1306" s="56">
        <v>203061881</v>
      </c>
      <c r="C1306" s="34" t="s">
        <v>356</v>
      </c>
      <c r="D1306" s="35" t="s">
        <v>357</v>
      </c>
      <c r="E1306" s="35" t="s">
        <v>446</v>
      </c>
      <c r="F1306" s="35" t="s">
        <v>600</v>
      </c>
      <c r="G1306" s="35" t="s">
        <v>822</v>
      </c>
      <c r="H1306" s="35">
        <v>0</v>
      </c>
      <c r="I1306" s="57" t="s">
        <v>1583</v>
      </c>
      <c r="J1306" s="37">
        <v>0</v>
      </c>
      <c r="K1306" s="38">
        <v>0</v>
      </c>
      <c r="L1306" s="37">
        <v>23703</v>
      </c>
      <c r="M1306" s="37">
        <v>23703</v>
      </c>
      <c r="N1306" s="37">
        <f t="shared" si="81"/>
        <v>0</v>
      </c>
      <c r="O1306" s="39">
        <f t="shared" si="82"/>
        <v>0</v>
      </c>
      <c r="P1306" s="10">
        <f t="shared" si="83"/>
        <v>0</v>
      </c>
      <c r="Q1306" s="40">
        <v>0</v>
      </c>
      <c r="R1306" s="10">
        <f t="shared" si="84"/>
        <v>0</v>
      </c>
    </row>
    <row r="1307" spans="1:18" x14ac:dyDescent="0.2">
      <c r="A1307" s="32">
        <v>1292</v>
      </c>
      <c r="B1307" s="56">
        <v>203061882</v>
      </c>
      <c r="C1307" s="34" t="s">
        <v>356</v>
      </c>
      <c r="D1307" s="35" t="s">
        <v>357</v>
      </c>
      <c r="E1307" s="35" t="s">
        <v>446</v>
      </c>
      <c r="F1307" s="35" t="s">
        <v>600</v>
      </c>
      <c r="G1307" s="35" t="s">
        <v>822</v>
      </c>
      <c r="H1307" s="35">
        <v>0</v>
      </c>
      <c r="I1307" s="57" t="s">
        <v>1584</v>
      </c>
      <c r="J1307" s="37">
        <v>0</v>
      </c>
      <c r="K1307" s="38">
        <v>0</v>
      </c>
      <c r="L1307" s="37">
        <v>0</v>
      </c>
      <c r="M1307" s="37">
        <v>0</v>
      </c>
      <c r="N1307" s="37">
        <f t="shared" si="81"/>
        <v>0</v>
      </c>
      <c r="O1307" s="39">
        <f t="shared" si="82"/>
        <v>0</v>
      </c>
      <c r="P1307" s="10">
        <f t="shared" si="83"/>
        <v>0</v>
      </c>
      <c r="Q1307" s="40">
        <v>0</v>
      </c>
      <c r="R1307" s="10">
        <f t="shared" si="84"/>
        <v>0</v>
      </c>
    </row>
    <row r="1308" spans="1:18" x14ac:dyDescent="0.2">
      <c r="A1308" s="32">
        <v>1293</v>
      </c>
      <c r="B1308" s="56">
        <v>203061883</v>
      </c>
      <c r="C1308" s="34" t="s">
        <v>356</v>
      </c>
      <c r="D1308" s="35" t="s">
        <v>357</v>
      </c>
      <c r="E1308" s="35" t="s">
        <v>446</v>
      </c>
      <c r="F1308" s="35" t="s">
        <v>600</v>
      </c>
      <c r="G1308" s="35" t="s">
        <v>822</v>
      </c>
      <c r="H1308" s="35">
        <v>0</v>
      </c>
      <c r="I1308" s="57" t="s">
        <v>1585</v>
      </c>
      <c r="J1308" s="37">
        <v>0</v>
      </c>
      <c r="K1308" s="38">
        <v>0</v>
      </c>
      <c r="L1308" s="37">
        <v>0</v>
      </c>
      <c r="M1308" s="37">
        <v>0</v>
      </c>
      <c r="N1308" s="37">
        <f t="shared" si="81"/>
        <v>0</v>
      </c>
      <c r="O1308" s="39">
        <f t="shared" si="82"/>
        <v>0</v>
      </c>
      <c r="P1308" s="10">
        <f t="shared" si="83"/>
        <v>0</v>
      </c>
      <c r="Q1308" s="40">
        <v>0</v>
      </c>
      <c r="R1308" s="10">
        <f t="shared" si="84"/>
        <v>0</v>
      </c>
    </row>
    <row r="1309" spans="1:18" x14ac:dyDescent="0.2">
      <c r="A1309" s="32">
        <v>1294</v>
      </c>
      <c r="B1309" s="56">
        <v>203061884</v>
      </c>
      <c r="C1309" s="34" t="s">
        <v>356</v>
      </c>
      <c r="D1309" s="35" t="s">
        <v>357</v>
      </c>
      <c r="E1309" s="35" t="s">
        <v>446</v>
      </c>
      <c r="F1309" s="35" t="s">
        <v>600</v>
      </c>
      <c r="G1309" s="35" t="s">
        <v>822</v>
      </c>
      <c r="H1309" s="35">
        <v>0</v>
      </c>
      <c r="I1309" s="57" t="s">
        <v>1586</v>
      </c>
      <c r="J1309" s="37">
        <v>0</v>
      </c>
      <c r="K1309" s="38">
        <v>0</v>
      </c>
      <c r="L1309" s="37">
        <v>0</v>
      </c>
      <c r="M1309" s="37">
        <v>0</v>
      </c>
      <c r="N1309" s="37">
        <f t="shared" si="81"/>
        <v>0</v>
      </c>
      <c r="O1309" s="39">
        <f t="shared" si="82"/>
        <v>0</v>
      </c>
      <c r="P1309" s="10">
        <f t="shared" si="83"/>
        <v>0</v>
      </c>
      <c r="Q1309" s="40">
        <v>0</v>
      </c>
      <c r="R1309" s="10">
        <f t="shared" si="84"/>
        <v>0</v>
      </c>
    </row>
    <row r="1310" spans="1:18" x14ac:dyDescent="0.2">
      <c r="A1310" s="32">
        <v>1295</v>
      </c>
      <c r="B1310" s="56">
        <v>203061885</v>
      </c>
      <c r="C1310" s="34" t="s">
        <v>356</v>
      </c>
      <c r="D1310" s="35" t="s">
        <v>357</v>
      </c>
      <c r="E1310" s="35" t="s">
        <v>446</v>
      </c>
      <c r="F1310" s="35" t="s">
        <v>600</v>
      </c>
      <c r="G1310" s="35" t="s">
        <v>822</v>
      </c>
      <c r="H1310" s="35">
        <v>0</v>
      </c>
      <c r="I1310" s="57" t="s">
        <v>1587</v>
      </c>
      <c r="J1310" s="37">
        <v>0</v>
      </c>
      <c r="K1310" s="38">
        <v>0</v>
      </c>
      <c r="L1310" s="37">
        <v>23457</v>
      </c>
      <c r="M1310" s="37">
        <v>23457</v>
      </c>
      <c r="N1310" s="37">
        <f t="shared" si="81"/>
        <v>0</v>
      </c>
      <c r="O1310" s="39">
        <f t="shared" si="82"/>
        <v>0</v>
      </c>
      <c r="P1310" s="10">
        <f t="shared" si="83"/>
        <v>0</v>
      </c>
      <c r="Q1310" s="40">
        <v>0</v>
      </c>
      <c r="R1310" s="10">
        <f t="shared" si="84"/>
        <v>0</v>
      </c>
    </row>
    <row r="1311" spans="1:18" x14ac:dyDescent="0.2">
      <c r="A1311" s="32">
        <v>1296</v>
      </c>
      <c r="B1311" s="56">
        <v>203061886</v>
      </c>
      <c r="C1311" s="34" t="s">
        <v>356</v>
      </c>
      <c r="D1311" s="35" t="s">
        <v>357</v>
      </c>
      <c r="E1311" s="35" t="s">
        <v>446</v>
      </c>
      <c r="F1311" s="35" t="s">
        <v>600</v>
      </c>
      <c r="G1311" s="35" t="s">
        <v>822</v>
      </c>
      <c r="H1311" s="35">
        <v>0</v>
      </c>
      <c r="I1311" s="57" t="s">
        <v>1588</v>
      </c>
      <c r="J1311" s="37">
        <v>0</v>
      </c>
      <c r="K1311" s="38">
        <v>0</v>
      </c>
      <c r="L1311" s="37">
        <v>25050</v>
      </c>
      <c r="M1311" s="37">
        <v>25050</v>
      </c>
      <c r="N1311" s="37">
        <f t="shared" si="81"/>
        <v>0</v>
      </c>
      <c r="O1311" s="39">
        <f t="shared" si="82"/>
        <v>0</v>
      </c>
      <c r="P1311" s="10">
        <f t="shared" si="83"/>
        <v>0</v>
      </c>
      <c r="Q1311" s="40">
        <v>0</v>
      </c>
      <c r="R1311" s="10">
        <f t="shared" si="84"/>
        <v>0</v>
      </c>
    </row>
    <row r="1312" spans="1:18" x14ac:dyDescent="0.2">
      <c r="A1312" s="32">
        <v>1297</v>
      </c>
      <c r="B1312" s="56">
        <v>203061887</v>
      </c>
      <c r="C1312" s="34" t="s">
        <v>356</v>
      </c>
      <c r="D1312" s="35" t="s">
        <v>357</v>
      </c>
      <c r="E1312" s="35" t="s">
        <v>446</v>
      </c>
      <c r="F1312" s="35" t="s">
        <v>600</v>
      </c>
      <c r="G1312" s="35" t="s">
        <v>822</v>
      </c>
      <c r="H1312" s="35">
        <v>0</v>
      </c>
      <c r="I1312" s="57" t="s">
        <v>1589</v>
      </c>
      <c r="J1312" s="37">
        <v>0</v>
      </c>
      <c r="K1312" s="38">
        <v>0</v>
      </c>
      <c r="L1312" s="37">
        <v>0</v>
      </c>
      <c r="M1312" s="37">
        <v>0</v>
      </c>
      <c r="N1312" s="37">
        <f t="shared" si="81"/>
        <v>0</v>
      </c>
      <c r="O1312" s="39">
        <f t="shared" si="82"/>
        <v>0</v>
      </c>
      <c r="P1312" s="10">
        <f t="shared" si="83"/>
        <v>0</v>
      </c>
      <c r="Q1312" s="40">
        <v>0</v>
      </c>
      <c r="R1312" s="10">
        <f t="shared" si="84"/>
        <v>0</v>
      </c>
    </row>
    <row r="1313" spans="1:18" x14ac:dyDescent="0.2">
      <c r="A1313" s="32">
        <v>1298</v>
      </c>
      <c r="B1313" s="56">
        <v>203061888</v>
      </c>
      <c r="C1313" s="34" t="s">
        <v>356</v>
      </c>
      <c r="D1313" s="35" t="s">
        <v>357</v>
      </c>
      <c r="E1313" s="35" t="s">
        <v>446</v>
      </c>
      <c r="F1313" s="35" t="s">
        <v>600</v>
      </c>
      <c r="G1313" s="35" t="s">
        <v>822</v>
      </c>
      <c r="H1313" s="35">
        <v>0</v>
      </c>
      <c r="I1313" s="57" t="s">
        <v>1590</v>
      </c>
      <c r="J1313" s="37">
        <v>0</v>
      </c>
      <c r="K1313" s="38">
        <v>0</v>
      </c>
      <c r="L1313" s="37">
        <v>0</v>
      </c>
      <c r="M1313" s="37">
        <v>0</v>
      </c>
      <c r="N1313" s="37">
        <f t="shared" si="81"/>
        <v>0</v>
      </c>
      <c r="O1313" s="39">
        <f t="shared" si="82"/>
        <v>0</v>
      </c>
      <c r="P1313" s="10">
        <f t="shared" si="83"/>
        <v>0</v>
      </c>
      <c r="Q1313" s="40">
        <v>0</v>
      </c>
      <c r="R1313" s="10">
        <f t="shared" si="84"/>
        <v>0</v>
      </c>
    </row>
    <row r="1314" spans="1:18" x14ac:dyDescent="0.2">
      <c r="A1314" s="32">
        <v>1299</v>
      </c>
      <c r="B1314" s="56">
        <v>203061889</v>
      </c>
      <c r="C1314" s="34" t="s">
        <v>356</v>
      </c>
      <c r="D1314" s="35" t="s">
        <v>357</v>
      </c>
      <c r="E1314" s="35" t="s">
        <v>446</v>
      </c>
      <c r="F1314" s="35" t="s">
        <v>600</v>
      </c>
      <c r="G1314" s="35" t="s">
        <v>822</v>
      </c>
      <c r="H1314" s="35">
        <v>0</v>
      </c>
      <c r="I1314" s="57" t="s">
        <v>1591</v>
      </c>
      <c r="J1314" s="37">
        <v>0</v>
      </c>
      <c r="K1314" s="38">
        <v>0</v>
      </c>
      <c r="L1314" s="37">
        <v>30743</v>
      </c>
      <c r="M1314" s="37">
        <v>30743</v>
      </c>
      <c r="N1314" s="37">
        <f t="shared" si="81"/>
        <v>0</v>
      </c>
      <c r="O1314" s="39">
        <f t="shared" si="82"/>
        <v>0</v>
      </c>
      <c r="P1314" s="10">
        <f t="shared" si="83"/>
        <v>0</v>
      </c>
      <c r="Q1314" s="40">
        <v>0</v>
      </c>
      <c r="R1314" s="10">
        <f t="shared" si="84"/>
        <v>0</v>
      </c>
    </row>
    <row r="1315" spans="1:18" x14ac:dyDescent="0.2">
      <c r="A1315" s="32">
        <v>1300</v>
      </c>
      <c r="B1315" s="56">
        <v>203061890</v>
      </c>
      <c r="C1315" s="34" t="s">
        <v>356</v>
      </c>
      <c r="D1315" s="35" t="s">
        <v>357</v>
      </c>
      <c r="E1315" s="35" t="s">
        <v>446</v>
      </c>
      <c r="F1315" s="35" t="s">
        <v>600</v>
      </c>
      <c r="G1315" s="35" t="s">
        <v>822</v>
      </c>
      <c r="H1315" s="35">
        <v>0</v>
      </c>
      <c r="I1315" s="57" t="s">
        <v>1592</v>
      </c>
      <c r="J1315" s="37">
        <v>0</v>
      </c>
      <c r="K1315" s="38">
        <v>0</v>
      </c>
      <c r="L1315" s="37">
        <v>27370</v>
      </c>
      <c r="M1315" s="37">
        <v>27370</v>
      </c>
      <c r="N1315" s="37">
        <f t="shared" si="81"/>
        <v>0</v>
      </c>
      <c r="O1315" s="39">
        <f t="shared" si="82"/>
        <v>0</v>
      </c>
      <c r="P1315" s="10">
        <f t="shared" si="83"/>
        <v>0</v>
      </c>
      <c r="Q1315" s="40">
        <v>0</v>
      </c>
      <c r="R1315" s="10">
        <f t="shared" si="84"/>
        <v>0</v>
      </c>
    </row>
    <row r="1316" spans="1:18" x14ac:dyDescent="0.2">
      <c r="A1316" s="32">
        <v>1301</v>
      </c>
      <c r="B1316" s="56">
        <v>203061891</v>
      </c>
      <c r="C1316" s="34" t="s">
        <v>356</v>
      </c>
      <c r="D1316" s="35" t="s">
        <v>357</v>
      </c>
      <c r="E1316" s="35" t="s">
        <v>446</v>
      </c>
      <c r="F1316" s="35" t="s">
        <v>600</v>
      </c>
      <c r="G1316" s="35" t="s">
        <v>822</v>
      </c>
      <c r="H1316" s="35">
        <v>0</v>
      </c>
      <c r="I1316" s="57" t="s">
        <v>1593</v>
      </c>
      <c r="J1316" s="37">
        <v>0</v>
      </c>
      <c r="K1316" s="38">
        <v>0</v>
      </c>
      <c r="L1316" s="37">
        <v>28112</v>
      </c>
      <c r="M1316" s="37">
        <v>28112</v>
      </c>
      <c r="N1316" s="37">
        <f t="shared" si="81"/>
        <v>0</v>
      </c>
      <c r="O1316" s="39">
        <f t="shared" si="82"/>
        <v>0</v>
      </c>
      <c r="P1316" s="10">
        <f t="shared" si="83"/>
        <v>0</v>
      </c>
      <c r="Q1316" s="40">
        <v>0</v>
      </c>
      <c r="R1316" s="10">
        <f t="shared" si="84"/>
        <v>0</v>
      </c>
    </row>
    <row r="1317" spans="1:18" x14ac:dyDescent="0.2">
      <c r="A1317" s="32">
        <v>1302</v>
      </c>
      <c r="B1317" s="56">
        <v>203061892</v>
      </c>
      <c r="C1317" s="34" t="s">
        <v>356</v>
      </c>
      <c r="D1317" s="35" t="s">
        <v>357</v>
      </c>
      <c r="E1317" s="35" t="s">
        <v>446</v>
      </c>
      <c r="F1317" s="35" t="s">
        <v>600</v>
      </c>
      <c r="G1317" s="35" t="s">
        <v>822</v>
      </c>
      <c r="H1317" s="35">
        <v>0</v>
      </c>
      <c r="I1317" s="57" t="s">
        <v>1594</v>
      </c>
      <c r="J1317" s="37">
        <v>0</v>
      </c>
      <c r="K1317" s="38">
        <v>0</v>
      </c>
      <c r="L1317" s="37">
        <v>28835</v>
      </c>
      <c r="M1317" s="37">
        <v>28835</v>
      </c>
      <c r="N1317" s="37">
        <f t="shared" si="81"/>
        <v>0</v>
      </c>
      <c r="O1317" s="39">
        <f t="shared" si="82"/>
        <v>0</v>
      </c>
      <c r="P1317" s="10">
        <f t="shared" si="83"/>
        <v>0</v>
      </c>
      <c r="Q1317" s="40">
        <v>0</v>
      </c>
      <c r="R1317" s="10">
        <f t="shared" si="84"/>
        <v>0</v>
      </c>
    </row>
    <row r="1318" spans="1:18" x14ac:dyDescent="0.2">
      <c r="A1318" s="32">
        <v>1303</v>
      </c>
      <c r="B1318" s="56">
        <v>203061893</v>
      </c>
      <c r="C1318" s="34" t="s">
        <v>356</v>
      </c>
      <c r="D1318" s="35" t="s">
        <v>357</v>
      </c>
      <c r="E1318" s="35" t="s">
        <v>446</v>
      </c>
      <c r="F1318" s="35" t="s">
        <v>600</v>
      </c>
      <c r="G1318" s="35" t="s">
        <v>822</v>
      </c>
      <c r="H1318" s="35">
        <v>0</v>
      </c>
      <c r="I1318" s="57" t="s">
        <v>1595</v>
      </c>
      <c r="J1318" s="37">
        <v>0</v>
      </c>
      <c r="K1318" s="38">
        <v>0</v>
      </c>
      <c r="L1318" s="37">
        <v>28787</v>
      </c>
      <c r="M1318" s="37">
        <v>28787</v>
      </c>
      <c r="N1318" s="37">
        <f t="shared" si="81"/>
        <v>0</v>
      </c>
      <c r="O1318" s="39">
        <f t="shared" si="82"/>
        <v>0</v>
      </c>
      <c r="P1318" s="10">
        <f t="shared" si="83"/>
        <v>0</v>
      </c>
      <c r="Q1318" s="40">
        <v>0</v>
      </c>
      <c r="R1318" s="10">
        <f t="shared" si="84"/>
        <v>0</v>
      </c>
    </row>
    <row r="1319" spans="1:18" x14ac:dyDescent="0.2">
      <c r="A1319" s="32">
        <v>1304</v>
      </c>
      <c r="B1319" s="56">
        <v>203061894</v>
      </c>
      <c r="C1319" s="34" t="s">
        <v>356</v>
      </c>
      <c r="D1319" s="35" t="s">
        <v>357</v>
      </c>
      <c r="E1319" s="35" t="s">
        <v>446</v>
      </c>
      <c r="F1319" s="35" t="s">
        <v>600</v>
      </c>
      <c r="G1319" s="35" t="s">
        <v>822</v>
      </c>
      <c r="H1319" s="35">
        <v>0</v>
      </c>
      <c r="I1319" s="57" t="s">
        <v>1596</v>
      </c>
      <c r="J1319" s="37">
        <v>0</v>
      </c>
      <c r="K1319" s="38">
        <v>0</v>
      </c>
      <c r="L1319" s="37">
        <v>21157</v>
      </c>
      <c r="M1319" s="37">
        <v>21157</v>
      </c>
      <c r="N1319" s="37">
        <f t="shared" si="81"/>
        <v>0</v>
      </c>
      <c r="O1319" s="39">
        <f t="shared" si="82"/>
        <v>0</v>
      </c>
      <c r="P1319" s="10">
        <f t="shared" si="83"/>
        <v>0</v>
      </c>
      <c r="Q1319" s="40">
        <v>0</v>
      </c>
      <c r="R1319" s="10">
        <f t="shared" si="84"/>
        <v>0</v>
      </c>
    </row>
    <row r="1320" spans="1:18" x14ac:dyDescent="0.2">
      <c r="A1320" s="32">
        <v>1305</v>
      </c>
      <c r="B1320" s="56">
        <v>203061895</v>
      </c>
      <c r="C1320" s="34" t="s">
        <v>356</v>
      </c>
      <c r="D1320" s="35" t="s">
        <v>357</v>
      </c>
      <c r="E1320" s="35" t="s">
        <v>446</v>
      </c>
      <c r="F1320" s="35" t="s">
        <v>600</v>
      </c>
      <c r="G1320" s="35" t="s">
        <v>822</v>
      </c>
      <c r="H1320" s="35">
        <v>0</v>
      </c>
      <c r="I1320" s="57" t="s">
        <v>1597</v>
      </c>
      <c r="J1320" s="37">
        <v>0</v>
      </c>
      <c r="K1320" s="38">
        <v>0</v>
      </c>
      <c r="L1320" s="37">
        <v>23835</v>
      </c>
      <c r="M1320" s="37">
        <v>23835</v>
      </c>
      <c r="N1320" s="37">
        <f t="shared" si="81"/>
        <v>0</v>
      </c>
      <c r="O1320" s="39">
        <f t="shared" si="82"/>
        <v>0</v>
      </c>
      <c r="P1320" s="10">
        <f t="shared" si="83"/>
        <v>0</v>
      </c>
      <c r="Q1320" s="40">
        <v>0</v>
      </c>
      <c r="R1320" s="10">
        <f t="shared" si="84"/>
        <v>0</v>
      </c>
    </row>
    <row r="1321" spans="1:18" x14ac:dyDescent="0.2">
      <c r="A1321" s="32">
        <v>1306</v>
      </c>
      <c r="B1321" s="56">
        <v>203061896</v>
      </c>
      <c r="C1321" s="34" t="s">
        <v>356</v>
      </c>
      <c r="D1321" s="35" t="s">
        <v>357</v>
      </c>
      <c r="E1321" s="35" t="s">
        <v>446</v>
      </c>
      <c r="F1321" s="35" t="s">
        <v>600</v>
      </c>
      <c r="G1321" s="35" t="s">
        <v>822</v>
      </c>
      <c r="H1321" s="35">
        <v>0</v>
      </c>
      <c r="I1321" s="57" t="s">
        <v>1598</v>
      </c>
      <c r="J1321" s="37">
        <v>0</v>
      </c>
      <c r="K1321" s="38">
        <v>0</v>
      </c>
      <c r="L1321" s="37">
        <v>26489</v>
      </c>
      <c r="M1321" s="37">
        <v>26958</v>
      </c>
      <c r="N1321" s="37">
        <f t="shared" si="81"/>
        <v>0</v>
      </c>
      <c r="O1321" s="39">
        <f t="shared" si="82"/>
        <v>469</v>
      </c>
      <c r="P1321" s="10">
        <f t="shared" si="83"/>
        <v>-469</v>
      </c>
      <c r="Q1321" s="40">
        <v>0</v>
      </c>
      <c r="R1321" s="10">
        <f t="shared" si="84"/>
        <v>-469</v>
      </c>
    </row>
    <row r="1322" spans="1:18" x14ac:dyDescent="0.2">
      <c r="A1322" s="32">
        <v>1307</v>
      </c>
      <c r="B1322" s="56">
        <v>203061897</v>
      </c>
      <c r="C1322" s="34" t="s">
        <v>356</v>
      </c>
      <c r="D1322" s="35" t="s">
        <v>357</v>
      </c>
      <c r="E1322" s="35" t="s">
        <v>446</v>
      </c>
      <c r="F1322" s="35" t="s">
        <v>600</v>
      </c>
      <c r="G1322" s="35" t="s">
        <v>822</v>
      </c>
      <c r="H1322" s="35">
        <v>0</v>
      </c>
      <c r="I1322" s="57" t="s">
        <v>1599</v>
      </c>
      <c r="J1322" s="37">
        <v>0</v>
      </c>
      <c r="K1322" s="38">
        <v>0</v>
      </c>
      <c r="L1322" s="37">
        <v>25979</v>
      </c>
      <c r="M1322" s="37">
        <v>26212</v>
      </c>
      <c r="N1322" s="37">
        <f t="shared" si="81"/>
        <v>0</v>
      </c>
      <c r="O1322" s="39">
        <f t="shared" si="82"/>
        <v>233</v>
      </c>
      <c r="P1322" s="10">
        <f t="shared" si="83"/>
        <v>-233</v>
      </c>
      <c r="Q1322" s="40">
        <v>0</v>
      </c>
      <c r="R1322" s="10">
        <f t="shared" si="84"/>
        <v>-233</v>
      </c>
    </row>
    <row r="1323" spans="1:18" x14ac:dyDescent="0.2">
      <c r="A1323" s="32">
        <v>1308</v>
      </c>
      <c r="B1323" s="56">
        <v>203061898</v>
      </c>
      <c r="C1323" s="34" t="s">
        <v>356</v>
      </c>
      <c r="D1323" s="35" t="s">
        <v>357</v>
      </c>
      <c r="E1323" s="35" t="s">
        <v>446</v>
      </c>
      <c r="F1323" s="35" t="s">
        <v>600</v>
      </c>
      <c r="G1323" s="35" t="s">
        <v>822</v>
      </c>
      <c r="H1323" s="35">
        <v>0</v>
      </c>
      <c r="I1323" s="57" t="s">
        <v>1600</v>
      </c>
      <c r="J1323" s="37">
        <v>0</v>
      </c>
      <c r="K1323" s="38">
        <v>0</v>
      </c>
      <c r="L1323" s="37">
        <v>28395</v>
      </c>
      <c r="M1323" s="37">
        <v>28395</v>
      </c>
      <c r="N1323" s="37">
        <f t="shared" si="81"/>
        <v>0</v>
      </c>
      <c r="O1323" s="39">
        <f t="shared" si="82"/>
        <v>0</v>
      </c>
      <c r="P1323" s="10">
        <f t="shared" si="83"/>
        <v>0</v>
      </c>
      <c r="Q1323" s="40">
        <v>0</v>
      </c>
      <c r="R1323" s="10">
        <f t="shared" si="84"/>
        <v>0</v>
      </c>
    </row>
    <row r="1324" spans="1:18" x14ac:dyDescent="0.2">
      <c r="A1324" s="32">
        <v>1309</v>
      </c>
      <c r="B1324" s="56">
        <v>203061899</v>
      </c>
      <c r="C1324" s="34" t="s">
        <v>356</v>
      </c>
      <c r="D1324" s="35" t="s">
        <v>357</v>
      </c>
      <c r="E1324" s="35" t="s">
        <v>446</v>
      </c>
      <c r="F1324" s="35" t="s">
        <v>600</v>
      </c>
      <c r="G1324" s="35" t="s">
        <v>822</v>
      </c>
      <c r="H1324" s="35">
        <v>0</v>
      </c>
      <c r="I1324" s="57" t="s">
        <v>1601</v>
      </c>
      <c r="J1324" s="37">
        <v>0</v>
      </c>
      <c r="K1324" s="38">
        <v>0</v>
      </c>
      <c r="L1324" s="37">
        <v>34919</v>
      </c>
      <c r="M1324" s="37">
        <v>34919</v>
      </c>
      <c r="N1324" s="37">
        <f t="shared" si="81"/>
        <v>0</v>
      </c>
      <c r="O1324" s="39">
        <f t="shared" si="82"/>
        <v>0</v>
      </c>
      <c r="P1324" s="10">
        <f t="shared" si="83"/>
        <v>0</v>
      </c>
      <c r="Q1324" s="40">
        <v>0</v>
      </c>
      <c r="R1324" s="10">
        <f t="shared" si="84"/>
        <v>0</v>
      </c>
    </row>
    <row r="1325" spans="1:18" x14ac:dyDescent="0.2">
      <c r="A1325" s="32">
        <v>1310</v>
      </c>
      <c r="B1325" s="56">
        <v>203061900</v>
      </c>
      <c r="C1325" s="34" t="s">
        <v>356</v>
      </c>
      <c r="D1325" s="35" t="s">
        <v>357</v>
      </c>
      <c r="E1325" s="35" t="s">
        <v>446</v>
      </c>
      <c r="F1325" s="35" t="s">
        <v>600</v>
      </c>
      <c r="G1325" s="35" t="s">
        <v>822</v>
      </c>
      <c r="H1325" s="35">
        <v>0</v>
      </c>
      <c r="I1325" s="57" t="s">
        <v>1602</v>
      </c>
      <c r="J1325" s="37">
        <v>0</v>
      </c>
      <c r="K1325" s="38">
        <v>0</v>
      </c>
      <c r="L1325" s="37">
        <v>20482</v>
      </c>
      <c r="M1325" s="37">
        <v>20482</v>
      </c>
      <c r="N1325" s="37">
        <f t="shared" si="81"/>
        <v>0</v>
      </c>
      <c r="O1325" s="39">
        <f t="shared" si="82"/>
        <v>0</v>
      </c>
      <c r="P1325" s="10">
        <f t="shared" si="83"/>
        <v>0</v>
      </c>
      <c r="Q1325" s="40">
        <v>0</v>
      </c>
      <c r="R1325" s="10">
        <f t="shared" si="84"/>
        <v>0</v>
      </c>
    </row>
    <row r="1326" spans="1:18" x14ac:dyDescent="0.2">
      <c r="A1326" s="32">
        <v>1311</v>
      </c>
      <c r="B1326" s="56">
        <v>203061901</v>
      </c>
      <c r="C1326" s="34" t="s">
        <v>356</v>
      </c>
      <c r="D1326" s="35" t="s">
        <v>357</v>
      </c>
      <c r="E1326" s="35" t="s">
        <v>446</v>
      </c>
      <c r="F1326" s="35" t="s">
        <v>600</v>
      </c>
      <c r="G1326" s="35" t="s">
        <v>822</v>
      </c>
      <c r="H1326" s="35">
        <v>0</v>
      </c>
      <c r="I1326" s="57" t="s">
        <v>1603</v>
      </c>
      <c r="J1326" s="37">
        <v>0</v>
      </c>
      <c r="K1326" s="38">
        <v>0</v>
      </c>
      <c r="L1326" s="37">
        <v>22818</v>
      </c>
      <c r="M1326" s="37">
        <v>22818</v>
      </c>
      <c r="N1326" s="37">
        <f t="shared" si="81"/>
        <v>0</v>
      </c>
      <c r="O1326" s="39">
        <f t="shared" si="82"/>
        <v>0</v>
      </c>
      <c r="P1326" s="10">
        <f t="shared" si="83"/>
        <v>0</v>
      </c>
      <c r="Q1326" s="40">
        <v>0</v>
      </c>
      <c r="R1326" s="10">
        <f t="shared" si="84"/>
        <v>0</v>
      </c>
    </row>
    <row r="1327" spans="1:18" x14ac:dyDescent="0.2">
      <c r="A1327" s="32">
        <v>1312</v>
      </c>
      <c r="B1327" s="56">
        <v>203061902</v>
      </c>
      <c r="C1327" s="34" t="s">
        <v>356</v>
      </c>
      <c r="D1327" s="35" t="s">
        <v>357</v>
      </c>
      <c r="E1327" s="35" t="s">
        <v>446</v>
      </c>
      <c r="F1327" s="35" t="s">
        <v>600</v>
      </c>
      <c r="G1327" s="35" t="s">
        <v>822</v>
      </c>
      <c r="H1327" s="35">
        <v>0</v>
      </c>
      <c r="I1327" s="57" t="s">
        <v>1604</v>
      </c>
      <c r="J1327" s="37">
        <v>0</v>
      </c>
      <c r="K1327" s="38">
        <v>0</v>
      </c>
      <c r="L1327" s="37">
        <v>25375</v>
      </c>
      <c r="M1327" s="37">
        <v>25375</v>
      </c>
      <c r="N1327" s="37">
        <f t="shared" si="81"/>
        <v>0</v>
      </c>
      <c r="O1327" s="39">
        <f t="shared" si="82"/>
        <v>0</v>
      </c>
      <c r="P1327" s="10">
        <f t="shared" si="83"/>
        <v>0</v>
      </c>
      <c r="Q1327" s="40">
        <v>0</v>
      </c>
      <c r="R1327" s="10">
        <f t="shared" si="84"/>
        <v>0</v>
      </c>
    </row>
    <row r="1328" spans="1:18" x14ac:dyDescent="0.2">
      <c r="A1328" s="32">
        <v>1313</v>
      </c>
      <c r="B1328" s="56">
        <v>203061903</v>
      </c>
      <c r="C1328" s="34" t="s">
        <v>356</v>
      </c>
      <c r="D1328" s="35" t="s">
        <v>357</v>
      </c>
      <c r="E1328" s="35" t="s">
        <v>446</v>
      </c>
      <c r="F1328" s="35" t="s">
        <v>600</v>
      </c>
      <c r="G1328" s="35" t="s">
        <v>822</v>
      </c>
      <c r="H1328" s="35">
        <v>0</v>
      </c>
      <c r="I1328" s="57" t="s">
        <v>1605</v>
      </c>
      <c r="J1328" s="37">
        <v>0</v>
      </c>
      <c r="K1328" s="38">
        <v>0</v>
      </c>
      <c r="L1328" s="37">
        <v>18983</v>
      </c>
      <c r="M1328" s="37">
        <v>18983</v>
      </c>
      <c r="N1328" s="37">
        <f t="shared" si="81"/>
        <v>0</v>
      </c>
      <c r="O1328" s="39">
        <f t="shared" si="82"/>
        <v>0</v>
      </c>
      <c r="P1328" s="10">
        <f t="shared" si="83"/>
        <v>0</v>
      </c>
      <c r="Q1328" s="40">
        <v>0</v>
      </c>
      <c r="R1328" s="10">
        <f t="shared" si="84"/>
        <v>0</v>
      </c>
    </row>
    <row r="1329" spans="1:18" x14ac:dyDescent="0.2">
      <c r="A1329" s="32">
        <v>1314</v>
      </c>
      <c r="B1329" s="56">
        <v>203061904</v>
      </c>
      <c r="C1329" s="34" t="s">
        <v>356</v>
      </c>
      <c r="D1329" s="35" t="s">
        <v>357</v>
      </c>
      <c r="E1329" s="35" t="s">
        <v>446</v>
      </c>
      <c r="F1329" s="35" t="s">
        <v>600</v>
      </c>
      <c r="G1329" s="35" t="s">
        <v>822</v>
      </c>
      <c r="H1329" s="35">
        <v>0</v>
      </c>
      <c r="I1329" s="57" t="s">
        <v>1606</v>
      </c>
      <c r="J1329" s="37">
        <v>0</v>
      </c>
      <c r="K1329" s="38">
        <v>0</v>
      </c>
      <c r="L1329" s="37">
        <v>180477</v>
      </c>
      <c r="M1329" s="37">
        <v>180477</v>
      </c>
      <c r="N1329" s="37">
        <f t="shared" si="81"/>
        <v>0</v>
      </c>
      <c r="O1329" s="39">
        <f t="shared" si="82"/>
        <v>0</v>
      </c>
      <c r="P1329" s="10">
        <f t="shared" si="83"/>
        <v>0</v>
      </c>
      <c r="Q1329" s="40">
        <v>0</v>
      </c>
      <c r="R1329" s="10">
        <f t="shared" si="84"/>
        <v>0</v>
      </c>
    </row>
    <row r="1330" spans="1:18" x14ac:dyDescent="0.2">
      <c r="A1330" s="32">
        <v>1315</v>
      </c>
      <c r="B1330" s="56">
        <v>203061905</v>
      </c>
      <c r="C1330" s="34" t="s">
        <v>356</v>
      </c>
      <c r="D1330" s="35" t="s">
        <v>357</v>
      </c>
      <c r="E1330" s="35" t="s">
        <v>446</v>
      </c>
      <c r="F1330" s="35" t="s">
        <v>600</v>
      </c>
      <c r="G1330" s="35" t="s">
        <v>822</v>
      </c>
      <c r="H1330" s="35">
        <v>0</v>
      </c>
      <c r="I1330" s="57" t="s">
        <v>1607</v>
      </c>
      <c r="J1330" s="37">
        <v>0</v>
      </c>
      <c r="K1330" s="38">
        <v>0</v>
      </c>
      <c r="L1330" s="37">
        <v>84240</v>
      </c>
      <c r="M1330" s="37">
        <v>84240</v>
      </c>
      <c r="N1330" s="37">
        <f t="shared" si="81"/>
        <v>0</v>
      </c>
      <c r="O1330" s="39">
        <f t="shared" si="82"/>
        <v>0</v>
      </c>
      <c r="P1330" s="10">
        <f t="shared" si="83"/>
        <v>0</v>
      </c>
      <c r="Q1330" s="40">
        <v>0</v>
      </c>
      <c r="R1330" s="10">
        <f t="shared" si="84"/>
        <v>0</v>
      </c>
    </row>
    <row r="1331" spans="1:18" x14ac:dyDescent="0.2">
      <c r="A1331" s="32">
        <v>1316</v>
      </c>
      <c r="B1331" s="56">
        <v>203061906</v>
      </c>
      <c r="C1331" s="34" t="s">
        <v>356</v>
      </c>
      <c r="D1331" s="35" t="s">
        <v>357</v>
      </c>
      <c r="E1331" s="35" t="s">
        <v>446</v>
      </c>
      <c r="F1331" s="35" t="s">
        <v>600</v>
      </c>
      <c r="G1331" s="35" t="s">
        <v>822</v>
      </c>
      <c r="H1331" s="35">
        <v>0</v>
      </c>
      <c r="I1331" s="57" t="s">
        <v>1608</v>
      </c>
      <c r="J1331" s="37">
        <v>0</v>
      </c>
      <c r="K1331" s="38">
        <v>0</v>
      </c>
      <c r="L1331" s="37">
        <v>0</v>
      </c>
      <c r="M1331" s="37">
        <v>0</v>
      </c>
      <c r="N1331" s="37">
        <f t="shared" si="81"/>
        <v>0</v>
      </c>
      <c r="O1331" s="39">
        <f t="shared" si="82"/>
        <v>0</v>
      </c>
      <c r="P1331" s="10">
        <f t="shared" si="83"/>
        <v>0</v>
      </c>
      <c r="Q1331" s="40">
        <v>0</v>
      </c>
      <c r="R1331" s="10">
        <f t="shared" si="84"/>
        <v>0</v>
      </c>
    </row>
    <row r="1332" spans="1:18" x14ac:dyDescent="0.2">
      <c r="A1332" s="32">
        <v>1317</v>
      </c>
      <c r="B1332" s="56">
        <v>203061907</v>
      </c>
      <c r="C1332" s="34" t="s">
        <v>356</v>
      </c>
      <c r="D1332" s="35" t="s">
        <v>357</v>
      </c>
      <c r="E1332" s="35" t="s">
        <v>446</v>
      </c>
      <c r="F1332" s="35" t="s">
        <v>600</v>
      </c>
      <c r="G1332" s="35" t="s">
        <v>822</v>
      </c>
      <c r="H1332" s="35">
        <v>0</v>
      </c>
      <c r="I1332" s="57" t="s">
        <v>1609</v>
      </c>
      <c r="J1332" s="37">
        <v>0</v>
      </c>
      <c r="K1332" s="38">
        <v>0</v>
      </c>
      <c r="L1332" s="37">
        <v>0</v>
      </c>
      <c r="M1332" s="37">
        <v>0</v>
      </c>
      <c r="N1332" s="37">
        <f t="shared" si="81"/>
        <v>0</v>
      </c>
      <c r="O1332" s="39">
        <f t="shared" si="82"/>
        <v>0</v>
      </c>
      <c r="P1332" s="10">
        <f t="shared" si="83"/>
        <v>0</v>
      </c>
      <c r="Q1332" s="40">
        <v>0</v>
      </c>
      <c r="R1332" s="10">
        <f t="shared" si="84"/>
        <v>0</v>
      </c>
    </row>
    <row r="1333" spans="1:18" x14ac:dyDescent="0.2">
      <c r="A1333" s="32">
        <v>1318</v>
      </c>
      <c r="B1333" s="56">
        <v>203061908</v>
      </c>
      <c r="C1333" s="34" t="s">
        <v>356</v>
      </c>
      <c r="D1333" s="35" t="s">
        <v>357</v>
      </c>
      <c r="E1333" s="35" t="s">
        <v>446</v>
      </c>
      <c r="F1333" s="35" t="s">
        <v>600</v>
      </c>
      <c r="G1333" s="35" t="s">
        <v>822</v>
      </c>
      <c r="H1333" s="35">
        <v>0</v>
      </c>
      <c r="I1333" s="57" t="s">
        <v>1610</v>
      </c>
      <c r="J1333" s="37">
        <v>0</v>
      </c>
      <c r="K1333" s="38">
        <v>0</v>
      </c>
      <c r="L1333" s="37">
        <v>33924</v>
      </c>
      <c r="M1333" s="37">
        <v>33924</v>
      </c>
      <c r="N1333" s="37">
        <f t="shared" si="81"/>
        <v>0</v>
      </c>
      <c r="O1333" s="39">
        <f t="shared" si="82"/>
        <v>0</v>
      </c>
      <c r="P1333" s="10">
        <f t="shared" si="83"/>
        <v>0</v>
      </c>
      <c r="Q1333" s="40">
        <v>0</v>
      </c>
      <c r="R1333" s="10">
        <f t="shared" si="84"/>
        <v>0</v>
      </c>
    </row>
    <row r="1334" spans="1:18" x14ac:dyDescent="0.2">
      <c r="A1334" s="32">
        <v>1319</v>
      </c>
      <c r="B1334" s="56">
        <v>203061909</v>
      </c>
      <c r="C1334" s="34" t="s">
        <v>356</v>
      </c>
      <c r="D1334" s="35" t="s">
        <v>357</v>
      </c>
      <c r="E1334" s="35" t="s">
        <v>446</v>
      </c>
      <c r="F1334" s="35" t="s">
        <v>600</v>
      </c>
      <c r="G1334" s="35" t="s">
        <v>822</v>
      </c>
      <c r="H1334" s="35">
        <v>0</v>
      </c>
      <c r="I1334" s="57" t="s">
        <v>1611</v>
      </c>
      <c r="J1334" s="37">
        <v>0</v>
      </c>
      <c r="K1334" s="38">
        <v>0</v>
      </c>
      <c r="L1334" s="37">
        <v>0</v>
      </c>
      <c r="M1334" s="37">
        <v>0</v>
      </c>
      <c r="N1334" s="37">
        <f t="shared" si="81"/>
        <v>0</v>
      </c>
      <c r="O1334" s="39">
        <f t="shared" si="82"/>
        <v>0</v>
      </c>
      <c r="P1334" s="10">
        <f t="shared" si="83"/>
        <v>0</v>
      </c>
      <c r="Q1334" s="40">
        <v>0</v>
      </c>
      <c r="R1334" s="10">
        <f t="shared" si="84"/>
        <v>0</v>
      </c>
    </row>
    <row r="1335" spans="1:18" x14ac:dyDescent="0.2">
      <c r="A1335" s="32">
        <v>1320</v>
      </c>
      <c r="B1335" s="56">
        <v>203061911</v>
      </c>
      <c r="C1335" s="34" t="s">
        <v>356</v>
      </c>
      <c r="D1335" s="35" t="s">
        <v>357</v>
      </c>
      <c r="E1335" s="35" t="s">
        <v>446</v>
      </c>
      <c r="F1335" s="35" t="s">
        <v>600</v>
      </c>
      <c r="G1335" s="35" t="s">
        <v>822</v>
      </c>
      <c r="H1335" s="35">
        <v>0</v>
      </c>
      <c r="I1335" s="57" t="s">
        <v>1612</v>
      </c>
      <c r="J1335" s="37">
        <v>0</v>
      </c>
      <c r="K1335" s="38">
        <v>0</v>
      </c>
      <c r="L1335" s="37">
        <v>0</v>
      </c>
      <c r="M1335" s="37">
        <v>0</v>
      </c>
      <c r="N1335" s="37">
        <f t="shared" si="81"/>
        <v>0</v>
      </c>
      <c r="O1335" s="39">
        <f t="shared" si="82"/>
        <v>0</v>
      </c>
      <c r="P1335" s="10">
        <f t="shared" si="83"/>
        <v>0</v>
      </c>
      <c r="Q1335" s="40">
        <v>0</v>
      </c>
      <c r="R1335" s="10">
        <f t="shared" si="84"/>
        <v>0</v>
      </c>
    </row>
    <row r="1336" spans="1:18" x14ac:dyDescent="0.2">
      <c r="A1336" s="32">
        <v>1321</v>
      </c>
      <c r="B1336" s="56">
        <v>203061912</v>
      </c>
      <c r="C1336" s="34" t="s">
        <v>356</v>
      </c>
      <c r="D1336" s="35" t="s">
        <v>357</v>
      </c>
      <c r="E1336" s="35" t="s">
        <v>446</v>
      </c>
      <c r="F1336" s="35" t="s">
        <v>600</v>
      </c>
      <c r="G1336" s="35" t="s">
        <v>822</v>
      </c>
      <c r="H1336" s="35">
        <v>0</v>
      </c>
      <c r="I1336" s="57" t="s">
        <v>1613</v>
      </c>
      <c r="J1336" s="37">
        <v>0</v>
      </c>
      <c r="K1336" s="38">
        <v>0</v>
      </c>
      <c r="L1336" s="37">
        <v>69596</v>
      </c>
      <c r="M1336" s="37">
        <v>69596</v>
      </c>
      <c r="N1336" s="37">
        <f t="shared" si="81"/>
        <v>0</v>
      </c>
      <c r="O1336" s="39">
        <f t="shared" si="82"/>
        <v>0</v>
      </c>
      <c r="P1336" s="10">
        <f t="shared" si="83"/>
        <v>0</v>
      </c>
      <c r="Q1336" s="40">
        <v>0</v>
      </c>
      <c r="R1336" s="10">
        <f t="shared" si="84"/>
        <v>0</v>
      </c>
    </row>
    <row r="1337" spans="1:18" x14ac:dyDescent="0.2">
      <c r="A1337" s="32">
        <v>1322</v>
      </c>
      <c r="B1337" s="56">
        <v>203061913</v>
      </c>
      <c r="C1337" s="34" t="s">
        <v>356</v>
      </c>
      <c r="D1337" s="35" t="s">
        <v>357</v>
      </c>
      <c r="E1337" s="35" t="s">
        <v>446</v>
      </c>
      <c r="F1337" s="35" t="s">
        <v>600</v>
      </c>
      <c r="G1337" s="35" t="s">
        <v>822</v>
      </c>
      <c r="H1337" s="35">
        <v>0</v>
      </c>
      <c r="I1337" s="57" t="s">
        <v>1614</v>
      </c>
      <c r="J1337" s="37">
        <v>0</v>
      </c>
      <c r="K1337" s="38">
        <v>0</v>
      </c>
      <c r="L1337" s="37">
        <v>55664</v>
      </c>
      <c r="M1337" s="37">
        <v>55664</v>
      </c>
      <c r="N1337" s="37">
        <f t="shared" si="81"/>
        <v>0</v>
      </c>
      <c r="O1337" s="39">
        <f t="shared" si="82"/>
        <v>0</v>
      </c>
      <c r="P1337" s="10">
        <f t="shared" si="83"/>
        <v>0</v>
      </c>
      <c r="Q1337" s="40">
        <v>0</v>
      </c>
      <c r="R1337" s="10">
        <f t="shared" si="84"/>
        <v>0</v>
      </c>
    </row>
    <row r="1338" spans="1:18" x14ac:dyDescent="0.2">
      <c r="A1338" s="32">
        <v>1323</v>
      </c>
      <c r="B1338" s="56">
        <v>203061914</v>
      </c>
      <c r="C1338" s="34" t="s">
        <v>356</v>
      </c>
      <c r="D1338" s="35" t="s">
        <v>357</v>
      </c>
      <c r="E1338" s="35" t="s">
        <v>446</v>
      </c>
      <c r="F1338" s="35" t="s">
        <v>600</v>
      </c>
      <c r="G1338" s="35" t="s">
        <v>822</v>
      </c>
      <c r="H1338" s="35">
        <v>0</v>
      </c>
      <c r="I1338" s="57" t="s">
        <v>1615</v>
      </c>
      <c r="J1338" s="37">
        <v>0</v>
      </c>
      <c r="K1338" s="38">
        <v>0</v>
      </c>
      <c r="L1338" s="37">
        <v>51080</v>
      </c>
      <c r="M1338" s="37">
        <v>51080</v>
      </c>
      <c r="N1338" s="37">
        <f t="shared" si="81"/>
        <v>0</v>
      </c>
      <c r="O1338" s="39">
        <f t="shared" si="82"/>
        <v>0</v>
      </c>
      <c r="P1338" s="10">
        <f t="shared" si="83"/>
        <v>0</v>
      </c>
      <c r="Q1338" s="40">
        <v>0</v>
      </c>
      <c r="R1338" s="10">
        <f t="shared" si="84"/>
        <v>0</v>
      </c>
    </row>
    <row r="1339" spans="1:18" x14ac:dyDescent="0.2">
      <c r="A1339" s="32">
        <v>1324</v>
      </c>
      <c r="B1339" s="56">
        <v>203061915</v>
      </c>
      <c r="C1339" s="34" t="s">
        <v>356</v>
      </c>
      <c r="D1339" s="35" t="s">
        <v>357</v>
      </c>
      <c r="E1339" s="35" t="s">
        <v>446</v>
      </c>
      <c r="F1339" s="35" t="s">
        <v>600</v>
      </c>
      <c r="G1339" s="35" t="s">
        <v>822</v>
      </c>
      <c r="H1339" s="35">
        <v>0</v>
      </c>
      <c r="I1339" s="57" t="s">
        <v>1616</v>
      </c>
      <c r="J1339" s="37">
        <v>0</v>
      </c>
      <c r="K1339" s="38">
        <v>0</v>
      </c>
      <c r="L1339" s="37">
        <v>43560</v>
      </c>
      <c r="M1339" s="37">
        <v>43560</v>
      </c>
      <c r="N1339" s="37">
        <f t="shared" si="81"/>
        <v>0</v>
      </c>
      <c r="O1339" s="39">
        <f t="shared" si="82"/>
        <v>0</v>
      </c>
      <c r="P1339" s="10">
        <f t="shared" si="83"/>
        <v>0</v>
      </c>
      <c r="Q1339" s="40">
        <v>0</v>
      </c>
      <c r="R1339" s="10">
        <f t="shared" si="84"/>
        <v>0</v>
      </c>
    </row>
    <row r="1340" spans="1:18" x14ac:dyDescent="0.2">
      <c r="A1340" s="32">
        <v>1325</v>
      </c>
      <c r="B1340" s="56">
        <v>203061916</v>
      </c>
      <c r="C1340" s="34" t="s">
        <v>356</v>
      </c>
      <c r="D1340" s="35" t="s">
        <v>357</v>
      </c>
      <c r="E1340" s="35" t="s">
        <v>446</v>
      </c>
      <c r="F1340" s="35" t="s">
        <v>600</v>
      </c>
      <c r="G1340" s="35" t="s">
        <v>822</v>
      </c>
      <c r="H1340" s="35">
        <v>0</v>
      </c>
      <c r="I1340" s="57" t="s">
        <v>1617</v>
      </c>
      <c r="J1340" s="37">
        <v>0</v>
      </c>
      <c r="K1340" s="38">
        <v>0</v>
      </c>
      <c r="L1340" s="37">
        <v>108869</v>
      </c>
      <c r="M1340" s="37">
        <v>120113</v>
      </c>
      <c r="N1340" s="37">
        <f t="shared" si="81"/>
        <v>0</v>
      </c>
      <c r="O1340" s="39">
        <f t="shared" si="82"/>
        <v>11244</v>
      </c>
      <c r="P1340" s="10">
        <f t="shared" si="83"/>
        <v>-11244</v>
      </c>
      <c r="Q1340" s="40">
        <v>0</v>
      </c>
      <c r="R1340" s="10">
        <f t="shared" si="84"/>
        <v>-11244</v>
      </c>
    </row>
    <row r="1341" spans="1:18" x14ac:dyDescent="0.2">
      <c r="A1341" s="32">
        <v>1326</v>
      </c>
      <c r="B1341" s="56">
        <v>203061917</v>
      </c>
      <c r="C1341" s="34" t="s">
        <v>356</v>
      </c>
      <c r="D1341" s="35" t="s">
        <v>357</v>
      </c>
      <c r="E1341" s="35" t="s">
        <v>446</v>
      </c>
      <c r="F1341" s="35" t="s">
        <v>600</v>
      </c>
      <c r="G1341" s="35" t="s">
        <v>822</v>
      </c>
      <c r="H1341" s="35">
        <v>0</v>
      </c>
      <c r="I1341" s="57" t="s">
        <v>1618</v>
      </c>
      <c r="J1341" s="37">
        <v>0</v>
      </c>
      <c r="K1341" s="38">
        <v>0</v>
      </c>
      <c r="L1341" s="37">
        <v>39160</v>
      </c>
      <c r="M1341" s="37">
        <v>39160</v>
      </c>
      <c r="N1341" s="37">
        <f t="shared" si="81"/>
        <v>0</v>
      </c>
      <c r="O1341" s="39">
        <f t="shared" si="82"/>
        <v>0</v>
      </c>
      <c r="P1341" s="10">
        <f t="shared" si="83"/>
        <v>0</v>
      </c>
      <c r="Q1341" s="40">
        <v>0</v>
      </c>
      <c r="R1341" s="10">
        <f t="shared" si="84"/>
        <v>0</v>
      </c>
    </row>
    <row r="1342" spans="1:18" x14ac:dyDescent="0.2">
      <c r="A1342" s="32">
        <v>1327</v>
      </c>
      <c r="B1342" s="56">
        <v>203061918</v>
      </c>
      <c r="C1342" s="34" t="s">
        <v>356</v>
      </c>
      <c r="D1342" s="35" t="s">
        <v>357</v>
      </c>
      <c r="E1342" s="35" t="s">
        <v>446</v>
      </c>
      <c r="F1342" s="35" t="s">
        <v>600</v>
      </c>
      <c r="G1342" s="35" t="s">
        <v>822</v>
      </c>
      <c r="H1342" s="35">
        <v>0</v>
      </c>
      <c r="I1342" s="57" t="s">
        <v>1619</v>
      </c>
      <c r="J1342" s="37">
        <v>0</v>
      </c>
      <c r="K1342" s="38">
        <v>0</v>
      </c>
      <c r="L1342" s="37">
        <v>51537</v>
      </c>
      <c r="M1342" s="37">
        <v>51537</v>
      </c>
      <c r="N1342" s="37">
        <f t="shared" si="81"/>
        <v>0</v>
      </c>
      <c r="O1342" s="39">
        <f t="shared" si="82"/>
        <v>0</v>
      </c>
      <c r="P1342" s="10">
        <f t="shared" si="83"/>
        <v>0</v>
      </c>
      <c r="Q1342" s="40">
        <v>0</v>
      </c>
      <c r="R1342" s="10">
        <f t="shared" si="84"/>
        <v>0</v>
      </c>
    </row>
    <row r="1343" spans="1:18" x14ac:dyDescent="0.2">
      <c r="A1343" s="32">
        <v>1328</v>
      </c>
      <c r="B1343" s="56">
        <v>203061919</v>
      </c>
      <c r="C1343" s="34" t="s">
        <v>356</v>
      </c>
      <c r="D1343" s="35" t="s">
        <v>357</v>
      </c>
      <c r="E1343" s="35" t="s">
        <v>446</v>
      </c>
      <c r="F1343" s="35" t="s">
        <v>600</v>
      </c>
      <c r="G1343" s="35" t="s">
        <v>822</v>
      </c>
      <c r="H1343" s="35">
        <v>0</v>
      </c>
      <c r="I1343" s="57" t="s">
        <v>1620</v>
      </c>
      <c r="J1343" s="37">
        <v>0</v>
      </c>
      <c r="K1343" s="38">
        <v>0</v>
      </c>
      <c r="L1343" s="37">
        <v>55652</v>
      </c>
      <c r="M1343" s="37">
        <v>55652</v>
      </c>
      <c r="N1343" s="37">
        <f t="shared" si="81"/>
        <v>0</v>
      </c>
      <c r="O1343" s="39">
        <f t="shared" si="82"/>
        <v>0</v>
      </c>
      <c r="P1343" s="10">
        <f t="shared" si="83"/>
        <v>0</v>
      </c>
      <c r="Q1343" s="40">
        <v>0</v>
      </c>
      <c r="R1343" s="10">
        <f t="shared" si="84"/>
        <v>0</v>
      </c>
    </row>
    <row r="1344" spans="1:18" x14ac:dyDescent="0.2">
      <c r="A1344" s="32">
        <v>1329</v>
      </c>
      <c r="B1344" s="56">
        <v>203061920</v>
      </c>
      <c r="C1344" s="34" t="s">
        <v>356</v>
      </c>
      <c r="D1344" s="35" t="s">
        <v>357</v>
      </c>
      <c r="E1344" s="35" t="s">
        <v>446</v>
      </c>
      <c r="F1344" s="35" t="s">
        <v>600</v>
      </c>
      <c r="G1344" s="35" t="s">
        <v>822</v>
      </c>
      <c r="H1344" s="35">
        <v>0</v>
      </c>
      <c r="I1344" s="57" t="s">
        <v>1621</v>
      </c>
      <c r="J1344" s="37">
        <v>0</v>
      </c>
      <c r="K1344" s="38">
        <v>0</v>
      </c>
      <c r="L1344" s="37">
        <v>0</v>
      </c>
      <c r="M1344" s="37">
        <v>0</v>
      </c>
      <c r="N1344" s="37">
        <f t="shared" si="81"/>
        <v>0</v>
      </c>
      <c r="O1344" s="39">
        <f t="shared" si="82"/>
        <v>0</v>
      </c>
      <c r="P1344" s="10">
        <f t="shared" si="83"/>
        <v>0</v>
      </c>
      <c r="Q1344" s="40">
        <v>0</v>
      </c>
      <c r="R1344" s="10">
        <f t="shared" si="84"/>
        <v>0</v>
      </c>
    </row>
    <row r="1345" spans="1:18" x14ac:dyDescent="0.2">
      <c r="A1345" s="32">
        <v>1330</v>
      </c>
      <c r="B1345" s="56">
        <v>203061921</v>
      </c>
      <c r="C1345" s="34" t="s">
        <v>356</v>
      </c>
      <c r="D1345" s="35" t="s">
        <v>357</v>
      </c>
      <c r="E1345" s="35" t="s">
        <v>446</v>
      </c>
      <c r="F1345" s="35" t="s">
        <v>600</v>
      </c>
      <c r="G1345" s="35" t="s">
        <v>822</v>
      </c>
      <c r="H1345" s="35">
        <v>0</v>
      </c>
      <c r="I1345" s="57" t="s">
        <v>1622</v>
      </c>
      <c r="J1345" s="37">
        <v>0</v>
      </c>
      <c r="K1345" s="38">
        <v>0</v>
      </c>
      <c r="L1345" s="37">
        <v>52779</v>
      </c>
      <c r="M1345" s="37">
        <v>52779</v>
      </c>
      <c r="N1345" s="37">
        <f t="shared" si="81"/>
        <v>0</v>
      </c>
      <c r="O1345" s="39">
        <f t="shared" si="82"/>
        <v>0</v>
      </c>
      <c r="P1345" s="10">
        <f t="shared" si="83"/>
        <v>0</v>
      </c>
      <c r="Q1345" s="40">
        <v>0</v>
      </c>
      <c r="R1345" s="10">
        <f t="shared" si="84"/>
        <v>0</v>
      </c>
    </row>
    <row r="1346" spans="1:18" x14ac:dyDescent="0.2">
      <c r="A1346" s="32">
        <v>1331</v>
      </c>
      <c r="B1346" s="56">
        <v>203061922</v>
      </c>
      <c r="C1346" s="34" t="s">
        <v>356</v>
      </c>
      <c r="D1346" s="35" t="s">
        <v>357</v>
      </c>
      <c r="E1346" s="35" t="s">
        <v>446</v>
      </c>
      <c r="F1346" s="35" t="s">
        <v>600</v>
      </c>
      <c r="G1346" s="35" t="s">
        <v>822</v>
      </c>
      <c r="H1346" s="35">
        <v>0</v>
      </c>
      <c r="I1346" s="57" t="s">
        <v>1623</v>
      </c>
      <c r="J1346" s="37">
        <v>0</v>
      </c>
      <c r="K1346" s="38">
        <v>0</v>
      </c>
      <c r="L1346" s="37">
        <v>53810</v>
      </c>
      <c r="M1346" s="37">
        <v>53810</v>
      </c>
      <c r="N1346" s="37">
        <f t="shared" si="81"/>
        <v>0</v>
      </c>
      <c r="O1346" s="39">
        <f t="shared" si="82"/>
        <v>0</v>
      </c>
      <c r="P1346" s="10">
        <f t="shared" si="83"/>
        <v>0</v>
      </c>
      <c r="Q1346" s="40">
        <v>0</v>
      </c>
      <c r="R1346" s="10">
        <f t="shared" si="84"/>
        <v>0</v>
      </c>
    </row>
    <row r="1347" spans="1:18" x14ac:dyDescent="0.2">
      <c r="A1347" s="32">
        <v>1332</v>
      </c>
      <c r="B1347" s="56">
        <v>203061923</v>
      </c>
      <c r="C1347" s="34" t="s">
        <v>356</v>
      </c>
      <c r="D1347" s="35" t="s">
        <v>357</v>
      </c>
      <c r="E1347" s="35" t="s">
        <v>446</v>
      </c>
      <c r="F1347" s="35" t="s">
        <v>600</v>
      </c>
      <c r="G1347" s="35" t="s">
        <v>822</v>
      </c>
      <c r="H1347" s="35">
        <v>0</v>
      </c>
      <c r="I1347" s="57" t="s">
        <v>1624</v>
      </c>
      <c r="J1347" s="37">
        <v>0</v>
      </c>
      <c r="K1347" s="38">
        <v>0</v>
      </c>
      <c r="L1347" s="37">
        <v>23874</v>
      </c>
      <c r="M1347" s="37">
        <v>23874</v>
      </c>
      <c r="N1347" s="37">
        <f t="shared" si="81"/>
        <v>0</v>
      </c>
      <c r="O1347" s="39">
        <f t="shared" si="82"/>
        <v>0</v>
      </c>
      <c r="P1347" s="10">
        <f t="shared" si="83"/>
        <v>0</v>
      </c>
      <c r="Q1347" s="40">
        <v>0</v>
      </c>
      <c r="R1347" s="10">
        <f t="shared" si="84"/>
        <v>0</v>
      </c>
    </row>
    <row r="1348" spans="1:18" x14ac:dyDescent="0.2">
      <c r="A1348" s="32">
        <v>1333</v>
      </c>
      <c r="B1348" s="56">
        <v>203061924</v>
      </c>
      <c r="C1348" s="34" t="s">
        <v>356</v>
      </c>
      <c r="D1348" s="35" t="s">
        <v>357</v>
      </c>
      <c r="E1348" s="35" t="s">
        <v>446</v>
      </c>
      <c r="F1348" s="35" t="s">
        <v>600</v>
      </c>
      <c r="G1348" s="35" t="s">
        <v>822</v>
      </c>
      <c r="H1348" s="35">
        <v>0</v>
      </c>
      <c r="I1348" s="57" t="s">
        <v>1625</v>
      </c>
      <c r="J1348" s="37">
        <v>0</v>
      </c>
      <c r="K1348" s="38">
        <v>0</v>
      </c>
      <c r="L1348" s="37">
        <v>51263</v>
      </c>
      <c r="M1348" s="37">
        <v>51263</v>
      </c>
      <c r="N1348" s="37">
        <f t="shared" si="81"/>
        <v>0</v>
      </c>
      <c r="O1348" s="39">
        <f t="shared" si="82"/>
        <v>0</v>
      </c>
      <c r="P1348" s="10">
        <f t="shared" si="83"/>
        <v>0</v>
      </c>
      <c r="Q1348" s="40">
        <v>0</v>
      </c>
      <c r="R1348" s="10">
        <f t="shared" si="84"/>
        <v>0</v>
      </c>
    </row>
    <row r="1349" spans="1:18" x14ac:dyDescent="0.2">
      <c r="A1349" s="32">
        <v>1334</v>
      </c>
      <c r="B1349" s="56">
        <v>203061925</v>
      </c>
      <c r="C1349" s="34" t="s">
        <v>356</v>
      </c>
      <c r="D1349" s="35" t="s">
        <v>357</v>
      </c>
      <c r="E1349" s="35" t="s">
        <v>446</v>
      </c>
      <c r="F1349" s="35" t="s">
        <v>600</v>
      </c>
      <c r="G1349" s="35" t="s">
        <v>822</v>
      </c>
      <c r="H1349" s="35">
        <v>0</v>
      </c>
      <c r="I1349" s="57" t="s">
        <v>1626</v>
      </c>
      <c r="J1349" s="37">
        <v>0</v>
      </c>
      <c r="K1349" s="38">
        <v>0</v>
      </c>
      <c r="L1349" s="37">
        <v>0</v>
      </c>
      <c r="M1349" s="37">
        <v>0</v>
      </c>
      <c r="N1349" s="37">
        <f t="shared" si="81"/>
        <v>0</v>
      </c>
      <c r="O1349" s="39">
        <f t="shared" si="82"/>
        <v>0</v>
      </c>
      <c r="P1349" s="10">
        <f t="shared" si="83"/>
        <v>0</v>
      </c>
      <c r="Q1349" s="40">
        <v>0</v>
      </c>
      <c r="R1349" s="10">
        <f t="shared" si="84"/>
        <v>0</v>
      </c>
    </row>
    <row r="1350" spans="1:18" x14ac:dyDescent="0.2">
      <c r="A1350" s="32">
        <v>1335</v>
      </c>
      <c r="B1350" s="56">
        <v>203061926</v>
      </c>
      <c r="C1350" s="34" t="s">
        <v>356</v>
      </c>
      <c r="D1350" s="35" t="s">
        <v>357</v>
      </c>
      <c r="E1350" s="35" t="s">
        <v>446</v>
      </c>
      <c r="F1350" s="35" t="s">
        <v>600</v>
      </c>
      <c r="G1350" s="35" t="s">
        <v>822</v>
      </c>
      <c r="H1350" s="35">
        <v>0</v>
      </c>
      <c r="I1350" s="57" t="s">
        <v>1627</v>
      </c>
      <c r="J1350" s="37">
        <v>0</v>
      </c>
      <c r="K1350" s="38">
        <v>0</v>
      </c>
      <c r="L1350" s="37">
        <v>0</v>
      </c>
      <c r="M1350" s="37">
        <v>0</v>
      </c>
      <c r="N1350" s="37">
        <f t="shared" si="81"/>
        <v>0</v>
      </c>
      <c r="O1350" s="39">
        <f t="shared" si="82"/>
        <v>0</v>
      </c>
      <c r="P1350" s="10">
        <f t="shared" si="83"/>
        <v>0</v>
      </c>
      <c r="Q1350" s="40">
        <v>0</v>
      </c>
      <c r="R1350" s="10">
        <f t="shared" si="84"/>
        <v>0</v>
      </c>
    </row>
    <row r="1351" spans="1:18" x14ac:dyDescent="0.2">
      <c r="A1351" s="32">
        <v>1336</v>
      </c>
      <c r="B1351" s="56">
        <v>203061928</v>
      </c>
      <c r="C1351" s="34" t="s">
        <v>356</v>
      </c>
      <c r="D1351" s="35" t="s">
        <v>357</v>
      </c>
      <c r="E1351" s="35" t="s">
        <v>446</v>
      </c>
      <c r="F1351" s="35" t="s">
        <v>600</v>
      </c>
      <c r="G1351" s="35" t="s">
        <v>822</v>
      </c>
      <c r="H1351" s="35">
        <v>0</v>
      </c>
      <c r="I1351" s="57" t="s">
        <v>1628</v>
      </c>
      <c r="J1351" s="37">
        <v>0</v>
      </c>
      <c r="K1351" s="38">
        <v>0</v>
      </c>
      <c r="L1351" s="37">
        <v>0</v>
      </c>
      <c r="M1351" s="37">
        <v>0</v>
      </c>
      <c r="N1351" s="37">
        <f t="shared" ref="N1351:N1414" si="85">IF((J1351+L1351)-(K1351+M1351)&lt;0,0,(J1351+L1351)-(K1351+M1351))</f>
        <v>0</v>
      </c>
      <c r="O1351" s="39">
        <f t="shared" ref="O1351:O1414" si="86">-IF((J1351+L1351)-(K1351+M1351)&lt;0,(J1351+L1351)-(K1351+M1351),0)</f>
        <v>0</v>
      </c>
      <c r="P1351" s="10">
        <f t="shared" ref="P1351:P1414" si="87">N1351-O1351</f>
        <v>0</v>
      </c>
      <c r="Q1351" s="40">
        <v>0</v>
      </c>
      <c r="R1351" s="10">
        <f t="shared" ref="R1351:R1414" si="88">P1351-Q1351</f>
        <v>0</v>
      </c>
    </row>
    <row r="1352" spans="1:18" x14ac:dyDescent="0.2">
      <c r="A1352" s="32">
        <v>1337</v>
      </c>
      <c r="B1352" s="56">
        <v>203061929</v>
      </c>
      <c r="C1352" s="34" t="s">
        <v>356</v>
      </c>
      <c r="D1352" s="35" t="s">
        <v>357</v>
      </c>
      <c r="E1352" s="35" t="s">
        <v>446</v>
      </c>
      <c r="F1352" s="35" t="s">
        <v>600</v>
      </c>
      <c r="G1352" s="35" t="s">
        <v>822</v>
      </c>
      <c r="H1352" s="35">
        <v>0</v>
      </c>
      <c r="I1352" s="57" t="s">
        <v>1629</v>
      </c>
      <c r="J1352" s="37">
        <v>0</v>
      </c>
      <c r="K1352" s="38">
        <v>0</v>
      </c>
      <c r="L1352" s="37">
        <v>65499</v>
      </c>
      <c r="M1352" s="37">
        <v>65499</v>
      </c>
      <c r="N1352" s="37">
        <f t="shared" si="85"/>
        <v>0</v>
      </c>
      <c r="O1352" s="39">
        <f t="shared" si="86"/>
        <v>0</v>
      </c>
      <c r="P1352" s="10">
        <f t="shared" si="87"/>
        <v>0</v>
      </c>
      <c r="Q1352" s="40">
        <v>0</v>
      </c>
      <c r="R1352" s="10">
        <f t="shared" si="88"/>
        <v>0</v>
      </c>
    </row>
    <row r="1353" spans="1:18" x14ac:dyDescent="0.2">
      <c r="A1353" s="32">
        <v>1338</v>
      </c>
      <c r="B1353" s="56">
        <v>203061930</v>
      </c>
      <c r="C1353" s="34" t="s">
        <v>356</v>
      </c>
      <c r="D1353" s="35" t="s">
        <v>357</v>
      </c>
      <c r="E1353" s="35" t="s">
        <v>446</v>
      </c>
      <c r="F1353" s="35" t="s">
        <v>600</v>
      </c>
      <c r="G1353" s="35" t="s">
        <v>822</v>
      </c>
      <c r="H1353" s="35">
        <v>0</v>
      </c>
      <c r="I1353" s="57" t="s">
        <v>1630</v>
      </c>
      <c r="J1353" s="37">
        <v>0</v>
      </c>
      <c r="K1353" s="38">
        <v>0</v>
      </c>
      <c r="L1353" s="37">
        <v>0</v>
      </c>
      <c r="M1353" s="37">
        <v>0</v>
      </c>
      <c r="N1353" s="37">
        <f t="shared" si="85"/>
        <v>0</v>
      </c>
      <c r="O1353" s="39">
        <f t="shared" si="86"/>
        <v>0</v>
      </c>
      <c r="P1353" s="10">
        <f t="shared" si="87"/>
        <v>0</v>
      </c>
      <c r="Q1353" s="40">
        <v>0</v>
      </c>
      <c r="R1353" s="10">
        <f t="shared" si="88"/>
        <v>0</v>
      </c>
    </row>
    <row r="1354" spans="1:18" x14ac:dyDescent="0.2">
      <c r="A1354" s="32">
        <v>1339</v>
      </c>
      <c r="B1354" s="56">
        <v>203061931</v>
      </c>
      <c r="C1354" s="34" t="s">
        <v>356</v>
      </c>
      <c r="D1354" s="35" t="s">
        <v>357</v>
      </c>
      <c r="E1354" s="35" t="s">
        <v>446</v>
      </c>
      <c r="F1354" s="35" t="s">
        <v>600</v>
      </c>
      <c r="G1354" s="35" t="s">
        <v>822</v>
      </c>
      <c r="H1354" s="35">
        <v>0</v>
      </c>
      <c r="I1354" s="57" t="s">
        <v>1631</v>
      </c>
      <c r="J1354" s="37">
        <v>0</v>
      </c>
      <c r="K1354" s="38">
        <v>0</v>
      </c>
      <c r="L1354" s="37">
        <v>24406</v>
      </c>
      <c r="M1354" s="37">
        <v>24406</v>
      </c>
      <c r="N1354" s="37">
        <f t="shared" si="85"/>
        <v>0</v>
      </c>
      <c r="O1354" s="39">
        <f t="shared" si="86"/>
        <v>0</v>
      </c>
      <c r="P1354" s="10">
        <f t="shared" si="87"/>
        <v>0</v>
      </c>
      <c r="Q1354" s="40">
        <v>0</v>
      </c>
      <c r="R1354" s="10">
        <f t="shared" si="88"/>
        <v>0</v>
      </c>
    </row>
    <row r="1355" spans="1:18" x14ac:dyDescent="0.2">
      <c r="A1355" s="32">
        <v>1340</v>
      </c>
      <c r="B1355" s="56">
        <v>203061932</v>
      </c>
      <c r="C1355" s="34" t="s">
        <v>356</v>
      </c>
      <c r="D1355" s="35" t="s">
        <v>357</v>
      </c>
      <c r="E1355" s="35" t="s">
        <v>446</v>
      </c>
      <c r="F1355" s="35" t="s">
        <v>600</v>
      </c>
      <c r="G1355" s="35" t="s">
        <v>822</v>
      </c>
      <c r="H1355" s="35">
        <v>0</v>
      </c>
      <c r="I1355" s="57" t="s">
        <v>1632</v>
      </c>
      <c r="J1355" s="37">
        <v>0</v>
      </c>
      <c r="K1355" s="38">
        <v>0</v>
      </c>
      <c r="L1355" s="37">
        <v>25781</v>
      </c>
      <c r="M1355" s="37">
        <v>25781</v>
      </c>
      <c r="N1355" s="37">
        <f t="shared" si="85"/>
        <v>0</v>
      </c>
      <c r="O1355" s="39">
        <f t="shared" si="86"/>
        <v>0</v>
      </c>
      <c r="P1355" s="10">
        <f t="shared" si="87"/>
        <v>0</v>
      </c>
      <c r="Q1355" s="40">
        <v>0</v>
      </c>
      <c r="R1355" s="10">
        <f t="shared" si="88"/>
        <v>0</v>
      </c>
    </row>
    <row r="1356" spans="1:18" x14ac:dyDescent="0.2">
      <c r="A1356" s="32">
        <v>1341</v>
      </c>
      <c r="B1356" s="56">
        <v>203061933</v>
      </c>
      <c r="C1356" s="34" t="s">
        <v>356</v>
      </c>
      <c r="D1356" s="35" t="s">
        <v>357</v>
      </c>
      <c r="E1356" s="35" t="s">
        <v>446</v>
      </c>
      <c r="F1356" s="35" t="s">
        <v>600</v>
      </c>
      <c r="G1356" s="35" t="s">
        <v>822</v>
      </c>
      <c r="H1356" s="35">
        <v>0</v>
      </c>
      <c r="I1356" s="57" t="s">
        <v>1633</v>
      </c>
      <c r="J1356" s="37">
        <v>0</v>
      </c>
      <c r="K1356" s="38">
        <v>0</v>
      </c>
      <c r="L1356" s="37">
        <v>27026</v>
      </c>
      <c r="M1356" s="37">
        <v>27026</v>
      </c>
      <c r="N1356" s="37">
        <f t="shared" si="85"/>
        <v>0</v>
      </c>
      <c r="O1356" s="39">
        <f t="shared" si="86"/>
        <v>0</v>
      </c>
      <c r="P1356" s="10">
        <f t="shared" si="87"/>
        <v>0</v>
      </c>
      <c r="Q1356" s="40">
        <v>0</v>
      </c>
      <c r="R1356" s="10">
        <f t="shared" si="88"/>
        <v>0</v>
      </c>
    </row>
    <row r="1357" spans="1:18" x14ac:dyDescent="0.2">
      <c r="A1357" s="32">
        <v>1342</v>
      </c>
      <c r="B1357" s="56">
        <v>203061934</v>
      </c>
      <c r="C1357" s="34" t="s">
        <v>356</v>
      </c>
      <c r="D1357" s="35" t="s">
        <v>357</v>
      </c>
      <c r="E1357" s="35" t="s">
        <v>446</v>
      </c>
      <c r="F1357" s="35" t="s">
        <v>600</v>
      </c>
      <c r="G1357" s="35" t="s">
        <v>822</v>
      </c>
      <c r="H1357" s="35">
        <v>0</v>
      </c>
      <c r="I1357" s="57" t="s">
        <v>1634</v>
      </c>
      <c r="J1357" s="37">
        <v>0</v>
      </c>
      <c r="K1357" s="38">
        <v>0</v>
      </c>
      <c r="L1357" s="37">
        <v>51040.61</v>
      </c>
      <c r="M1357" s="37">
        <v>46041</v>
      </c>
      <c r="N1357" s="37">
        <f t="shared" si="85"/>
        <v>4999.6100000000006</v>
      </c>
      <c r="O1357" s="39">
        <f t="shared" si="86"/>
        <v>0</v>
      </c>
      <c r="P1357" s="10">
        <f t="shared" si="87"/>
        <v>4999.6100000000006</v>
      </c>
      <c r="Q1357" s="40">
        <v>0</v>
      </c>
      <c r="R1357" s="10">
        <f t="shared" si="88"/>
        <v>4999.6100000000006</v>
      </c>
    </row>
    <row r="1358" spans="1:18" x14ac:dyDescent="0.2">
      <c r="A1358" s="32">
        <v>1343</v>
      </c>
      <c r="B1358" s="56">
        <v>203061935</v>
      </c>
      <c r="C1358" s="34" t="s">
        <v>356</v>
      </c>
      <c r="D1358" s="35" t="s">
        <v>357</v>
      </c>
      <c r="E1358" s="35" t="s">
        <v>446</v>
      </c>
      <c r="F1358" s="35" t="s">
        <v>600</v>
      </c>
      <c r="G1358" s="35" t="s">
        <v>822</v>
      </c>
      <c r="H1358" s="35">
        <v>0</v>
      </c>
      <c r="I1358" s="57" t="s">
        <v>1635</v>
      </c>
      <c r="J1358" s="37">
        <v>0</v>
      </c>
      <c r="K1358" s="38">
        <v>0</v>
      </c>
      <c r="L1358" s="37">
        <v>70763</v>
      </c>
      <c r="M1358" s="37">
        <v>70763</v>
      </c>
      <c r="N1358" s="37">
        <f t="shared" si="85"/>
        <v>0</v>
      </c>
      <c r="O1358" s="39">
        <f t="shared" si="86"/>
        <v>0</v>
      </c>
      <c r="P1358" s="10">
        <f t="shared" si="87"/>
        <v>0</v>
      </c>
      <c r="Q1358" s="40">
        <v>0</v>
      </c>
      <c r="R1358" s="10">
        <f t="shared" si="88"/>
        <v>0</v>
      </c>
    </row>
    <row r="1359" spans="1:18" x14ac:dyDescent="0.2">
      <c r="A1359" s="32">
        <v>1344</v>
      </c>
      <c r="B1359" s="56">
        <v>203061936</v>
      </c>
      <c r="C1359" s="34" t="s">
        <v>356</v>
      </c>
      <c r="D1359" s="35" t="s">
        <v>357</v>
      </c>
      <c r="E1359" s="35" t="s">
        <v>446</v>
      </c>
      <c r="F1359" s="35" t="s">
        <v>600</v>
      </c>
      <c r="G1359" s="35" t="s">
        <v>822</v>
      </c>
      <c r="H1359" s="35">
        <v>0</v>
      </c>
      <c r="I1359" s="57" t="s">
        <v>1636</v>
      </c>
      <c r="J1359" s="37">
        <v>0</v>
      </c>
      <c r="K1359" s="38">
        <v>0</v>
      </c>
      <c r="L1359" s="37">
        <v>85862</v>
      </c>
      <c r="M1359" s="37">
        <v>85862</v>
      </c>
      <c r="N1359" s="37">
        <f t="shared" si="85"/>
        <v>0</v>
      </c>
      <c r="O1359" s="39">
        <f t="shared" si="86"/>
        <v>0</v>
      </c>
      <c r="P1359" s="10">
        <f t="shared" si="87"/>
        <v>0</v>
      </c>
      <c r="Q1359" s="40">
        <v>0</v>
      </c>
      <c r="R1359" s="10">
        <f t="shared" si="88"/>
        <v>0</v>
      </c>
    </row>
    <row r="1360" spans="1:18" x14ac:dyDescent="0.2">
      <c r="A1360" s="32">
        <v>1345</v>
      </c>
      <c r="B1360" s="56">
        <v>203061937</v>
      </c>
      <c r="C1360" s="34" t="s">
        <v>356</v>
      </c>
      <c r="D1360" s="35" t="s">
        <v>357</v>
      </c>
      <c r="E1360" s="35" t="s">
        <v>446</v>
      </c>
      <c r="F1360" s="35" t="s">
        <v>600</v>
      </c>
      <c r="G1360" s="35" t="s">
        <v>822</v>
      </c>
      <c r="H1360" s="35">
        <v>0</v>
      </c>
      <c r="I1360" s="57" t="s">
        <v>1637</v>
      </c>
      <c r="J1360" s="37">
        <v>0</v>
      </c>
      <c r="K1360" s="38">
        <v>0</v>
      </c>
      <c r="L1360" s="37">
        <v>26368</v>
      </c>
      <c r="M1360" s="37">
        <v>26368</v>
      </c>
      <c r="N1360" s="37">
        <f t="shared" si="85"/>
        <v>0</v>
      </c>
      <c r="O1360" s="39">
        <f t="shared" si="86"/>
        <v>0</v>
      </c>
      <c r="P1360" s="10">
        <f t="shared" si="87"/>
        <v>0</v>
      </c>
      <c r="Q1360" s="40">
        <v>0</v>
      </c>
      <c r="R1360" s="10">
        <f t="shared" si="88"/>
        <v>0</v>
      </c>
    </row>
    <row r="1361" spans="1:18" x14ac:dyDescent="0.2">
      <c r="A1361" s="32">
        <v>1346</v>
      </c>
      <c r="B1361" s="56">
        <v>203061938</v>
      </c>
      <c r="C1361" s="34" t="s">
        <v>356</v>
      </c>
      <c r="D1361" s="35" t="s">
        <v>357</v>
      </c>
      <c r="E1361" s="35" t="s">
        <v>446</v>
      </c>
      <c r="F1361" s="35" t="s">
        <v>600</v>
      </c>
      <c r="G1361" s="35" t="s">
        <v>822</v>
      </c>
      <c r="H1361" s="35">
        <v>0</v>
      </c>
      <c r="I1361" s="57" t="s">
        <v>1638</v>
      </c>
      <c r="J1361" s="37">
        <v>0</v>
      </c>
      <c r="K1361" s="38">
        <v>0</v>
      </c>
      <c r="L1361" s="37">
        <v>25953</v>
      </c>
      <c r="M1361" s="37">
        <v>25953</v>
      </c>
      <c r="N1361" s="37">
        <f t="shared" si="85"/>
        <v>0</v>
      </c>
      <c r="O1361" s="39">
        <f t="shared" si="86"/>
        <v>0</v>
      </c>
      <c r="P1361" s="10">
        <f t="shared" si="87"/>
        <v>0</v>
      </c>
      <c r="Q1361" s="40">
        <v>0</v>
      </c>
      <c r="R1361" s="10">
        <f t="shared" si="88"/>
        <v>0</v>
      </c>
    </row>
    <row r="1362" spans="1:18" x14ac:dyDescent="0.2">
      <c r="A1362" s="32">
        <v>1347</v>
      </c>
      <c r="B1362" s="56">
        <v>203061939</v>
      </c>
      <c r="C1362" s="34" t="s">
        <v>356</v>
      </c>
      <c r="D1362" s="35" t="s">
        <v>357</v>
      </c>
      <c r="E1362" s="35" t="s">
        <v>446</v>
      </c>
      <c r="F1362" s="35" t="s">
        <v>600</v>
      </c>
      <c r="G1362" s="35" t="s">
        <v>822</v>
      </c>
      <c r="H1362" s="35">
        <v>0</v>
      </c>
      <c r="I1362" s="57" t="s">
        <v>1639</v>
      </c>
      <c r="J1362" s="37">
        <v>0</v>
      </c>
      <c r="K1362" s="38">
        <v>0</v>
      </c>
      <c r="L1362" s="37">
        <v>24839</v>
      </c>
      <c r="M1362" s="37">
        <v>24839</v>
      </c>
      <c r="N1362" s="37">
        <f t="shared" si="85"/>
        <v>0</v>
      </c>
      <c r="O1362" s="39">
        <f t="shared" si="86"/>
        <v>0</v>
      </c>
      <c r="P1362" s="10">
        <f t="shared" si="87"/>
        <v>0</v>
      </c>
      <c r="Q1362" s="40">
        <v>0</v>
      </c>
      <c r="R1362" s="10">
        <f t="shared" si="88"/>
        <v>0</v>
      </c>
    </row>
    <row r="1363" spans="1:18" x14ac:dyDescent="0.2">
      <c r="A1363" s="32">
        <v>1348</v>
      </c>
      <c r="B1363" s="56">
        <v>203061940</v>
      </c>
      <c r="C1363" s="34" t="s">
        <v>356</v>
      </c>
      <c r="D1363" s="35" t="s">
        <v>357</v>
      </c>
      <c r="E1363" s="35" t="s">
        <v>446</v>
      </c>
      <c r="F1363" s="35" t="s">
        <v>600</v>
      </c>
      <c r="G1363" s="35" t="s">
        <v>822</v>
      </c>
      <c r="H1363" s="35">
        <v>0</v>
      </c>
      <c r="I1363" s="57" t="s">
        <v>1640</v>
      </c>
      <c r="J1363" s="37">
        <v>0</v>
      </c>
      <c r="K1363" s="38">
        <v>0</v>
      </c>
      <c r="L1363" s="37">
        <v>22332</v>
      </c>
      <c r="M1363" s="37">
        <v>22332</v>
      </c>
      <c r="N1363" s="37">
        <f t="shared" si="85"/>
        <v>0</v>
      </c>
      <c r="O1363" s="39">
        <f t="shared" si="86"/>
        <v>0</v>
      </c>
      <c r="P1363" s="10">
        <f t="shared" si="87"/>
        <v>0</v>
      </c>
      <c r="Q1363" s="40">
        <v>0</v>
      </c>
      <c r="R1363" s="10">
        <f t="shared" si="88"/>
        <v>0</v>
      </c>
    </row>
    <row r="1364" spans="1:18" x14ac:dyDescent="0.2">
      <c r="A1364" s="32">
        <v>1349</v>
      </c>
      <c r="B1364" s="56">
        <v>203061941</v>
      </c>
      <c r="C1364" s="34" t="s">
        <v>356</v>
      </c>
      <c r="D1364" s="35" t="s">
        <v>357</v>
      </c>
      <c r="E1364" s="35" t="s">
        <v>446</v>
      </c>
      <c r="F1364" s="35" t="s">
        <v>600</v>
      </c>
      <c r="G1364" s="35" t="s">
        <v>822</v>
      </c>
      <c r="H1364" s="35">
        <v>0</v>
      </c>
      <c r="I1364" s="57" t="s">
        <v>1641</v>
      </c>
      <c r="J1364" s="37">
        <v>0</v>
      </c>
      <c r="K1364" s="38">
        <v>0</v>
      </c>
      <c r="L1364" s="37">
        <v>0</v>
      </c>
      <c r="M1364" s="37">
        <v>0</v>
      </c>
      <c r="N1364" s="37">
        <f t="shared" si="85"/>
        <v>0</v>
      </c>
      <c r="O1364" s="39">
        <f t="shared" si="86"/>
        <v>0</v>
      </c>
      <c r="P1364" s="10">
        <f t="shared" si="87"/>
        <v>0</v>
      </c>
      <c r="Q1364" s="40">
        <v>0</v>
      </c>
      <c r="R1364" s="10">
        <f t="shared" si="88"/>
        <v>0</v>
      </c>
    </row>
    <row r="1365" spans="1:18" x14ac:dyDescent="0.2">
      <c r="A1365" s="32">
        <v>1350</v>
      </c>
      <c r="B1365" s="56">
        <v>203061942</v>
      </c>
      <c r="C1365" s="34" t="s">
        <v>356</v>
      </c>
      <c r="D1365" s="35" t="s">
        <v>357</v>
      </c>
      <c r="E1365" s="35" t="s">
        <v>446</v>
      </c>
      <c r="F1365" s="35" t="s">
        <v>600</v>
      </c>
      <c r="G1365" s="35" t="s">
        <v>822</v>
      </c>
      <c r="H1365" s="35">
        <v>0</v>
      </c>
      <c r="I1365" s="57" t="s">
        <v>1642</v>
      </c>
      <c r="J1365" s="37">
        <v>0</v>
      </c>
      <c r="K1365" s="38">
        <v>0</v>
      </c>
      <c r="L1365" s="37">
        <v>67157</v>
      </c>
      <c r="M1365" s="37">
        <v>67157</v>
      </c>
      <c r="N1365" s="37">
        <f t="shared" si="85"/>
        <v>0</v>
      </c>
      <c r="O1365" s="39">
        <f t="shared" si="86"/>
        <v>0</v>
      </c>
      <c r="P1365" s="10">
        <f t="shared" si="87"/>
        <v>0</v>
      </c>
      <c r="Q1365" s="40">
        <v>0</v>
      </c>
      <c r="R1365" s="10">
        <f t="shared" si="88"/>
        <v>0</v>
      </c>
    </row>
    <row r="1366" spans="1:18" x14ac:dyDescent="0.2">
      <c r="A1366" s="32">
        <v>1351</v>
      </c>
      <c r="B1366" s="56">
        <v>203061943</v>
      </c>
      <c r="C1366" s="34" t="s">
        <v>356</v>
      </c>
      <c r="D1366" s="35" t="s">
        <v>357</v>
      </c>
      <c r="E1366" s="35" t="s">
        <v>446</v>
      </c>
      <c r="F1366" s="35" t="s">
        <v>600</v>
      </c>
      <c r="G1366" s="35" t="s">
        <v>822</v>
      </c>
      <c r="H1366" s="35">
        <v>0</v>
      </c>
      <c r="I1366" s="57" t="s">
        <v>1643</v>
      </c>
      <c r="J1366" s="37">
        <v>0</v>
      </c>
      <c r="K1366" s="38">
        <v>0</v>
      </c>
      <c r="L1366" s="37">
        <v>70175</v>
      </c>
      <c r="M1366" s="37">
        <v>70175</v>
      </c>
      <c r="N1366" s="37">
        <f t="shared" si="85"/>
        <v>0</v>
      </c>
      <c r="O1366" s="39">
        <f t="shared" si="86"/>
        <v>0</v>
      </c>
      <c r="P1366" s="10">
        <f t="shared" si="87"/>
        <v>0</v>
      </c>
      <c r="Q1366" s="40">
        <v>0</v>
      </c>
      <c r="R1366" s="10">
        <f t="shared" si="88"/>
        <v>0</v>
      </c>
    </row>
    <row r="1367" spans="1:18" x14ac:dyDescent="0.2">
      <c r="A1367" s="32">
        <v>1352</v>
      </c>
      <c r="B1367" s="56">
        <v>203061944</v>
      </c>
      <c r="C1367" s="34" t="s">
        <v>356</v>
      </c>
      <c r="D1367" s="35" t="s">
        <v>357</v>
      </c>
      <c r="E1367" s="35" t="s">
        <v>446</v>
      </c>
      <c r="F1367" s="35" t="s">
        <v>600</v>
      </c>
      <c r="G1367" s="35" t="s">
        <v>822</v>
      </c>
      <c r="H1367" s="35">
        <v>0</v>
      </c>
      <c r="I1367" s="57" t="s">
        <v>1644</v>
      </c>
      <c r="J1367" s="37">
        <v>0</v>
      </c>
      <c r="K1367" s="38">
        <v>0</v>
      </c>
      <c r="L1367" s="37">
        <v>71987</v>
      </c>
      <c r="M1367" s="37">
        <v>71987</v>
      </c>
      <c r="N1367" s="37">
        <f t="shared" si="85"/>
        <v>0</v>
      </c>
      <c r="O1367" s="39">
        <f t="shared" si="86"/>
        <v>0</v>
      </c>
      <c r="P1367" s="10">
        <f t="shared" si="87"/>
        <v>0</v>
      </c>
      <c r="Q1367" s="40">
        <v>0</v>
      </c>
      <c r="R1367" s="10">
        <f t="shared" si="88"/>
        <v>0</v>
      </c>
    </row>
    <row r="1368" spans="1:18" x14ac:dyDescent="0.2">
      <c r="A1368" s="32">
        <v>1353</v>
      </c>
      <c r="B1368" s="56">
        <v>203061945</v>
      </c>
      <c r="C1368" s="34" t="s">
        <v>356</v>
      </c>
      <c r="D1368" s="35" t="s">
        <v>357</v>
      </c>
      <c r="E1368" s="35" t="s">
        <v>446</v>
      </c>
      <c r="F1368" s="35" t="s">
        <v>600</v>
      </c>
      <c r="G1368" s="35" t="s">
        <v>822</v>
      </c>
      <c r="H1368" s="35">
        <v>0</v>
      </c>
      <c r="I1368" s="57" t="s">
        <v>1645</v>
      </c>
      <c r="J1368" s="37">
        <v>0</v>
      </c>
      <c r="K1368" s="38">
        <v>0</v>
      </c>
      <c r="L1368" s="37">
        <v>44058</v>
      </c>
      <c r="M1368" s="37">
        <v>44122</v>
      </c>
      <c r="N1368" s="37">
        <f t="shared" si="85"/>
        <v>0</v>
      </c>
      <c r="O1368" s="39">
        <f t="shared" si="86"/>
        <v>64</v>
      </c>
      <c r="P1368" s="10">
        <f t="shared" si="87"/>
        <v>-64</v>
      </c>
      <c r="Q1368" s="40">
        <v>0</v>
      </c>
      <c r="R1368" s="10">
        <f t="shared" si="88"/>
        <v>-64</v>
      </c>
    </row>
    <row r="1369" spans="1:18" x14ac:dyDescent="0.2">
      <c r="A1369" s="32">
        <v>1354</v>
      </c>
      <c r="B1369" s="56">
        <v>203061946</v>
      </c>
      <c r="C1369" s="34" t="s">
        <v>356</v>
      </c>
      <c r="D1369" s="35" t="s">
        <v>357</v>
      </c>
      <c r="E1369" s="35" t="s">
        <v>446</v>
      </c>
      <c r="F1369" s="35" t="s">
        <v>600</v>
      </c>
      <c r="G1369" s="35" t="s">
        <v>822</v>
      </c>
      <c r="H1369" s="35">
        <v>0</v>
      </c>
      <c r="I1369" s="57" t="s">
        <v>1646</v>
      </c>
      <c r="J1369" s="37">
        <v>0</v>
      </c>
      <c r="K1369" s="38">
        <v>0</v>
      </c>
      <c r="L1369" s="37">
        <v>33147</v>
      </c>
      <c r="M1369" s="37">
        <v>33147</v>
      </c>
      <c r="N1369" s="37">
        <f t="shared" si="85"/>
        <v>0</v>
      </c>
      <c r="O1369" s="39">
        <f t="shared" si="86"/>
        <v>0</v>
      </c>
      <c r="P1369" s="10">
        <f t="shared" si="87"/>
        <v>0</v>
      </c>
      <c r="Q1369" s="40">
        <v>0</v>
      </c>
      <c r="R1369" s="10">
        <f t="shared" si="88"/>
        <v>0</v>
      </c>
    </row>
    <row r="1370" spans="1:18" x14ac:dyDescent="0.2">
      <c r="A1370" s="32">
        <v>1355</v>
      </c>
      <c r="B1370" s="56">
        <v>203061947</v>
      </c>
      <c r="C1370" s="34" t="s">
        <v>356</v>
      </c>
      <c r="D1370" s="35" t="s">
        <v>357</v>
      </c>
      <c r="E1370" s="35" t="s">
        <v>446</v>
      </c>
      <c r="F1370" s="35" t="s">
        <v>600</v>
      </c>
      <c r="G1370" s="35" t="s">
        <v>822</v>
      </c>
      <c r="H1370" s="35">
        <v>0</v>
      </c>
      <c r="I1370" s="57" t="s">
        <v>1647</v>
      </c>
      <c r="J1370" s="37">
        <v>0</v>
      </c>
      <c r="K1370" s="38">
        <v>0</v>
      </c>
      <c r="L1370" s="37">
        <v>0</v>
      </c>
      <c r="M1370" s="37">
        <v>0</v>
      </c>
      <c r="N1370" s="37">
        <f t="shared" si="85"/>
        <v>0</v>
      </c>
      <c r="O1370" s="39">
        <f t="shared" si="86"/>
        <v>0</v>
      </c>
      <c r="P1370" s="10">
        <f t="shared" si="87"/>
        <v>0</v>
      </c>
      <c r="Q1370" s="40">
        <v>0</v>
      </c>
      <c r="R1370" s="10">
        <f t="shared" si="88"/>
        <v>0</v>
      </c>
    </row>
    <row r="1371" spans="1:18" x14ac:dyDescent="0.2">
      <c r="A1371" s="32">
        <v>1356</v>
      </c>
      <c r="B1371" s="56">
        <v>203061948</v>
      </c>
      <c r="C1371" s="34" t="s">
        <v>356</v>
      </c>
      <c r="D1371" s="35" t="s">
        <v>357</v>
      </c>
      <c r="E1371" s="35" t="s">
        <v>446</v>
      </c>
      <c r="F1371" s="35" t="s">
        <v>600</v>
      </c>
      <c r="G1371" s="35" t="s">
        <v>822</v>
      </c>
      <c r="H1371" s="35">
        <v>0</v>
      </c>
      <c r="I1371" s="57" t="s">
        <v>1648</v>
      </c>
      <c r="J1371" s="37">
        <v>0</v>
      </c>
      <c r="K1371" s="38">
        <v>0</v>
      </c>
      <c r="L1371" s="37">
        <v>0</v>
      </c>
      <c r="M1371" s="37">
        <v>0</v>
      </c>
      <c r="N1371" s="37">
        <f t="shared" si="85"/>
        <v>0</v>
      </c>
      <c r="O1371" s="39">
        <f t="shared" si="86"/>
        <v>0</v>
      </c>
      <c r="P1371" s="10">
        <f t="shared" si="87"/>
        <v>0</v>
      </c>
      <c r="Q1371" s="40">
        <v>0</v>
      </c>
      <c r="R1371" s="10">
        <f t="shared" si="88"/>
        <v>0</v>
      </c>
    </row>
    <row r="1372" spans="1:18" x14ac:dyDescent="0.2">
      <c r="A1372" s="32">
        <v>1357</v>
      </c>
      <c r="B1372" s="56">
        <v>203061949</v>
      </c>
      <c r="C1372" s="34" t="s">
        <v>356</v>
      </c>
      <c r="D1372" s="35" t="s">
        <v>357</v>
      </c>
      <c r="E1372" s="35" t="s">
        <v>446</v>
      </c>
      <c r="F1372" s="35" t="s">
        <v>600</v>
      </c>
      <c r="G1372" s="35" t="s">
        <v>822</v>
      </c>
      <c r="H1372" s="35">
        <v>0</v>
      </c>
      <c r="I1372" s="57" t="s">
        <v>1649</v>
      </c>
      <c r="J1372" s="37">
        <v>0</v>
      </c>
      <c r="K1372" s="38">
        <v>0</v>
      </c>
      <c r="L1372" s="37">
        <v>0</v>
      </c>
      <c r="M1372" s="37">
        <v>0</v>
      </c>
      <c r="N1372" s="37">
        <f t="shared" si="85"/>
        <v>0</v>
      </c>
      <c r="O1372" s="39">
        <f t="shared" si="86"/>
        <v>0</v>
      </c>
      <c r="P1372" s="10">
        <f t="shared" si="87"/>
        <v>0</v>
      </c>
      <c r="Q1372" s="40">
        <v>0</v>
      </c>
      <c r="R1372" s="10">
        <f t="shared" si="88"/>
        <v>0</v>
      </c>
    </row>
    <row r="1373" spans="1:18" x14ac:dyDescent="0.2">
      <c r="A1373" s="32">
        <v>1358</v>
      </c>
      <c r="B1373" s="56">
        <v>203061950</v>
      </c>
      <c r="C1373" s="34" t="s">
        <v>356</v>
      </c>
      <c r="D1373" s="35" t="s">
        <v>357</v>
      </c>
      <c r="E1373" s="35" t="s">
        <v>446</v>
      </c>
      <c r="F1373" s="35" t="s">
        <v>600</v>
      </c>
      <c r="G1373" s="35" t="s">
        <v>822</v>
      </c>
      <c r="H1373" s="35">
        <v>0</v>
      </c>
      <c r="I1373" s="57" t="s">
        <v>1650</v>
      </c>
      <c r="J1373" s="37">
        <v>0</v>
      </c>
      <c r="K1373" s="38">
        <v>0</v>
      </c>
      <c r="L1373" s="37">
        <v>0</v>
      </c>
      <c r="M1373" s="37">
        <v>0</v>
      </c>
      <c r="N1373" s="37">
        <f t="shared" si="85"/>
        <v>0</v>
      </c>
      <c r="O1373" s="39">
        <f t="shared" si="86"/>
        <v>0</v>
      </c>
      <c r="P1373" s="10">
        <f t="shared" si="87"/>
        <v>0</v>
      </c>
      <c r="Q1373" s="40">
        <v>0</v>
      </c>
      <c r="R1373" s="10">
        <f t="shared" si="88"/>
        <v>0</v>
      </c>
    </row>
    <row r="1374" spans="1:18" x14ac:dyDescent="0.2">
      <c r="A1374" s="32">
        <v>1359</v>
      </c>
      <c r="B1374" s="56">
        <v>203061951</v>
      </c>
      <c r="C1374" s="34" t="s">
        <v>356</v>
      </c>
      <c r="D1374" s="35" t="s">
        <v>357</v>
      </c>
      <c r="E1374" s="35" t="s">
        <v>446</v>
      </c>
      <c r="F1374" s="35" t="s">
        <v>600</v>
      </c>
      <c r="G1374" s="35" t="s">
        <v>822</v>
      </c>
      <c r="H1374" s="35">
        <v>0</v>
      </c>
      <c r="I1374" s="57" t="s">
        <v>1651</v>
      </c>
      <c r="J1374" s="37">
        <v>0</v>
      </c>
      <c r="K1374" s="38">
        <v>0</v>
      </c>
      <c r="L1374" s="37">
        <v>35440</v>
      </c>
      <c r="M1374" s="37">
        <v>35440</v>
      </c>
      <c r="N1374" s="37">
        <f t="shared" si="85"/>
        <v>0</v>
      </c>
      <c r="O1374" s="39">
        <f t="shared" si="86"/>
        <v>0</v>
      </c>
      <c r="P1374" s="10">
        <f t="shared" si="87"/>
        <v>0</v>
      </c>
      <c r="Q1374" s="40">
        <v>0</v>
      </c>
      <c r="R1374" s="10">
        <f t="shared" si="88"/>
        <v>0</v>
      </c>
    </row>
    <row r="1375" spans="1:18" x14ac:dyDescent="0.2">
      <c r="A1375" s="32">
        <v>1360</v>
      </c>
      <c r="B1375" s="56">
        <v>203061952</v>
      </c>
      <c r="C1375" s="34" t="s">
        <v>356</v>
      </c>
      <c r="D1375" s="35" t="s">
        <v>357</v>
      </c>
      <c r="E1375" s="35" t="s">
        <v>446</v>
      </c>
      <c r="F1375" s="35" t="s">
        <v>600</v>
      </c>
      <c r="G1375" s="35" t="s">
        <v>822</v>
      </c>
      <c r="H1375" s="35">
        <v>0</v>
      </c>
      <c r="I1375" s="57" t="s">
        <v>1652</v>
      </c>
      <c r="J1375" s="37">
        <v>0</v>
      </c>
      <c r="K1375" s="38">
        <v>0</v>
      </c>
      <c r="L1375" s="37">
        <v>197</v>
      </c>
      <c r="M1375" s="37">
        <v>197</v>
      </c>
      <c r="N1375" s="37">
        <f t="shared" si="85"/>
        <v>0</v>
      </c>
      <c r="O1375" s="39">
        <f t="shared" si="86"/>
        <v>0</v>
      </c>
      <c r="P1375" s="10">
        <f t="shared" si="87"/>
        <v>0</v>
      </c>
      <c r="Q1375" s="40">
        <v>0</v>
      </c>
      <c r="R1375" s="10">
        <f t="shared" si="88"/>
        <v>0</v>
      </c>
    </row>
    <row r="1376" spans="1:18" x14ac:dyDescent="0.2">
      <c r="A1376" s="32">
        <v>1361</v>
      </c>
      <c r="B1376" s="56">
        <v>203061953</v>
      </c>
      <c r="C1376" s="34" t="s">
        <v>356</v>
      </c>
      <c r="D1376" s="35" t="s">
        <v>357</v>
      </c>
      <c r="E1376" s="35" t="s">
        <v>446</v>
      </c>
      <c r="F1376" s="35" t="s">
        <v>600</v>
      </c>
      <c r="G1376" s="35" t="s">
        <v>822</v>
      </c>
      <c r="H1376" s="35">
        <v>0</v>
      </c>
      <c r="I1376" s="57" t="s">
        <v>1653</v>
      </c>
      <c r="J1376" s="37">
        <v>0</v>
      </c>
      <c r="K1376" s="38">
        <v>0</v>
      </c>
      <c r="L1376" s="37">
        <v>51036</v>
      </c>
      <c r="M1376" s="37">
        <v>51036</v>
      </c>
      <c r="N1376" s="37">
        <f t="shared" si="85"/>
        <v>0</v>
      </c>
      <c r="O1376" s="39">
        <f t="shared" si="86"/>
        <v>0</v>
      </c>
      <c r="P1376" s="10">
        <f t="shared" si="87"/>
        <v>0</v>
      </c>
      <c r="Q1376" s="40">
        <v>0</v>
      </c>
      <c r="R1376" s="10">
        <f t="shared" si="88"/>
        <v>0</v>
      </c>
    </row>
    <row r="1377" spans="1:18" x14ac:dyDescent="0.2">
      <c r="A1377" s="32">
        <v>1362</v>
      </c>
      <c r="B1377" s="56">
        <v>203061954</v>
      </c>
      <c r="C1377" s="34" t="s">
        <v>356</v>
      </c>
      <c r="D1377" s="35" t="s">
        <v>357</v>
      </c>
      <c r="E1377" s="35" t="s">
        <v>446</v>
      </c>
      <c r="F1377" s="35" t="s">
        <v>600</v>
      </c>
      <c r="G1377" s="35" t="s">
        <v>822</v>
      </c>
      <c r="H1377" s="35">
        <v>0</v>
      </c>
      <c r="I1377" s="57" t="s">
        <v>1654</v>
      </c>
      <c r="J1377" s="37">
        <v>0</v>
      </c>
      <c r="K1377" s="38">
        <v>0</v>
      </c>
      <c r="L1377" s="37">
        <v>27480</v>
      </c>
      <c r="M1377" s="37">
        <v>27841</v>
      </c>
      <c r="N1377" s="37">
        <f t="shared" si="85"/>
        <v>0</v>
      </c>
      <c r="O1377" s="39">
        <f t="shared" si="86"/>
        <v>361</v>
      </c>
      <c r="P1377" s="10">
        <f t="shared" si="87"/>
        <v>-361</v>
      </c>
      <c r="Q1377" s="40">
        <v>0</v>
      </c>
      <c r="R1377" s="10">
        <f t="shared" si="88"/>
        <v>-361</v>
      </c>
    </row>
    <row r="1378" spans="1:18" x14ac:dyDescent="0.2">
      <c r="A1378" s="32">
        <v>1363</v>
      </c>
      <c r="B1378" s="56">
        <v>203061955</v>
      </c>
      <c r="C1378" s="34" t="s">
        <v>356</v>
      </c>
      <c r="D1378" s="35" t="s">
        <v>357</v>
      </c>
      <c r="E1378" s="35" t="s">
        <v>446</v>
      </c>
      <c r="F1378" s="35" t="s">
        <v>600</v>
      </c>
      <c r="G1378" s="35" t="s">
        <v>822</v>
      </c>
      <c r="H1378" s="35">
        <v>0</v>
      </c>
      <c r="I1378" s="57" t="s">
        <v>1655</v>
      </c>
      <c r="J1378" s="37">
        <v>0</v>
      </c>
      <c r="K1378" s="38">
        <v>0</v>
      </c>
      <c r="L1378" s="37">
        <v>0</v>
      </c>
      <c r="M1378" s="37">
        <v>0</v>
      </c>
      <c r="N1378" s="37">
        <f t="shared" si="85"/>
        <v>0</v>
      </c>
      <c r="O1378" s="39">
        <f t="shared" si="86"/>
        <v>0</v>
      </c>
      <c r="P1378" s="10">
        <f t="shared" si="87"/>
        <v>0</v>
      </c>
      <c r="Q1378" s="40">
        <v>0</v>
      </c>
      <c r="R1378" s="10">
        <f t="shared" si="88"/>
        <v>0</v>
      </c>
    </row>
    <row r="1379" spans="1:18" x14ac:dyDescent="0.2">
      <c r="A1379" s="32">
        <v>1364</v>
      </c>
      <c r="B1379" s="56">
        <v>203061956</v>
      </c>
      <c r="C1379" s="34" t="s">
        <v>356</v>
      </c>
      <c r="D1379" s="35" t="s">
        <v>357</v>
      </c>
      <c r="E1379" s="35" t="s">
        <v>446</v>
      </c>
      <c r="F1379" s="35" t="s">
        <v>600</v>
      </c>
      <c r="G1379" s="35" t="s">
        <v>822</v>
      </c>
      <c r="H1379" s="35">
        <v>0</v>
      </c>
      <c r="I1379" s="57" t="s">
        <v>1656</v>
      </c>
      <c r="J1379" s="37">
        <v>0</v>
      </c>
      <c r="K1379" s="38">
        <v>0</v>
      </c>
      <c r="L1379" s="37">
        <v>29439</v>
      </c>
      <c r="M1379" s="37">
        <v>29439</v>
      </c>
      <c r="N1379" s="37">
        <f t="shared" si="85"/>
        <v>0</v>
      </c>
      <c r="O1379" s="39">
        <f t="shared" si="86"/>
        <v>0</v>
      </c>
      <c r="P1379" s="10">
        <f t="shared" si="87"/>
        <v>0</v>
      </c>
      <c r="Q1379" s="40">
        <v>0</v>
      </c>
      <c r="R1379" s="10">
        <f t="shared" si="88"/>
        <v>0</v>
      </c>
    </row>
    <row r="1380" spans="1:18" x14ac:dyDescent="0.2">
      <c r="A1380" s="32">
        <v>1365</v>
      </c>
      <c r="B1380" s="56">
        <v>203061957</v>
      </c>
      <c r="C1380" s="34" t="s">
        <v>356</v>
      </c>
      <c r="D1380" s="35" t="s">
        <v>357</v>
      </c>
      <c r="E1380" s="35" t="s">
        <v>446</v>
      </c>
      <c r="F1380" s="35" t="s">
        <v>600</v>
      </c>
      <c r="G1380" s="35" t="s">
        <v>822</v>
      </c>
      <c r="H1380" s="35">
        <v>0</v>
      </c>
      <c r="I1380" s="57" t="s">
        <v>1657</v>
      </c>
      <c r="J1380" s="37">
        <v>0</v>
      </c>
      <c r="K1380" s="38">
        <v>0</v>
      </c>
      <c r="L1380" s="37">
        <v>0</v>
      </c>
      <c r="M1380" s="37">
        <v>0</v>
      </c>
      <c r="N1380" s="37">
        <f t="shared" si="85"/>
        <v>0</v>
      </c>
      <c r="O1380" s="39">
        <f t="shared" si="86"/>
        <v>0</v>
      </c>
      <c r="P1380" s="10">
        <f t="shared" si="87"/>
        <v>0</v>
      </c>
      <c r="Q1380" s="40">
        <v>0</v>
      </c>
      <c r="R1380" s="10">
        <f t="shared" si="88"/>
        <v>0</v>
      </c>
    </row>
    <row r="1381" spans="1:18" x14ac:dyDescent="0.2">
      <c r="A1381" s="32">
        <v>1366</v>
      </c>
      <c r="B1381" s="56">
        <v>203061958</v>
      </c>
      <c r="C1381" s="34" t="s">
        <v>356</v>
      </c>
      <c r="D1381" s="35" t="s">
        <v>357</v>
      </c>
      <c r="E1381" s="35" t="s">
        <v>446</v>
      </c>
      <c r="F1381" s="35" t="s">
        <v>600</v>
      </c>
      <c r="G1381" s="35" t="s">
        <v>822</v>
      </c>
      <c r="H1381" s="35">
        <v>0</v>
      </c>
      <c r="I1381" s="57" t="s">
        <v>1658</v>
      </c>
      <c r="J1381" s="37">
        <v>0</v>
      </c>
      <c r="K1381" s="38">
        <v>0</v>
      </c>
      <c r="L1381" s="37">
        <v>23874</v>
      </c>
      <c r="M1381" s="37">
        <v>24278</v>
      </c>
      <c r="N1381" s="37">
        <f t="shared" si="85"/>
        <v>0</v>
      </c>
      <c r="O1381" s="39">
        <f t="shared" si="86"/>
        <v>404</v>
      </c>
      <c r="P1381" s="10">
        <f t="shared" si="87"/>
        <v>-404</v>
      </c>
      <c r="Q1381" s="40">
        <v>0</v>
      </c>
      <c r="R1381" s="10">
        <f t="shared" si="88"/>
        <v>-404</v>
      </c>
    </row>
    <row r="1382" spans="1:18" x14ac:dyDescent="0.2">
      <c r="A1382" s="32">
        <v>1367</v>
      </c>
      <c r="B1382" s="56">
        <v>203061959</v>
      </c>
      <c r="C1382" s="34" t="s">
        <v>356</v>
      </c>
      <c r="D1382" s="35" t="s">
        <v>357</v>
      </c>
      <c r="E1382" s="35" t="s">
        <v>446</v>
      </c>
      <c r="F1382" s="35" t="s">
        <v>600</v>
      </c>
      <c r="G1382" s="35" t="s">
        <v>822</v>
      </c>
      <c r="H1382" s="35">
        <v>0</v>
      </c>
      <c r="I1382" s="57" t="s">
        <v>1659</v>
      </c>
      <c r="J1382" s="37">
        <v>0</v>
      </c>
      <c r="K1382" s="38">
        <v>0</v>
      </c>
      <c r="L1382" s="37">
        <v>24541</v>
      </c>
      <c r="M1382" s="37">
        <v>24541</v>
      </c>
      <c r="N1382" s="37">
        <f t="shared" si="85"/>
        <v>0</v>
      </c>
      <c r="O1382" s="39">
        <f t="shared" si="86"/>
        <v>0</v>
      </c>
      <c r="P1382" s="10">
        <f t="shared" si="87"/>
        <v>0</v>
      </c>
      <c r="Q1382" s="40">
        <v>0</v>
      </c>
      <c r="R1382" s="10">
        <f t="shared" si="88"/>
        <v>0</v>
      </c>
    </row>
    <row r="1383" spans="1:18" x14ac:dyDescent="0.2">
      <c r="A1383" s="32">
        <v>1368</v>
      </c>
      <c r="B1383" s="56">
        <v>203061960</v>
      </c>
      <c r="C1383" s="34" t="s">
        <v>356</v>
      </c>
      <c r="D1383" s="35" t="s">
        <v>357</v>
      </c>
      <c r="E1383" s="35" t="s">
        <v>446</v>
      </c>
      <c r="F1383" s="35" t="s">
        <v>600</v>
      </c>
      <c r="G1383" s="35" t="s">
        <v>822</v>
      </c>
      <c r="H1383" s="35">
        <v>0</v>
      </c>
      <c r="I1383" s="57" t="s">
        <v>1660</v>
      </c>
      <c r="J1383" s="37">
        <v>0</v>
      </c>
      <c r="K1383" s="38">
        <v>0</v>
      </c>
      <c r="L1383" s="37">
        <v>21983</v>
      </c>
      <c r="M1383" s="37">
        <v>21983</v>
      </c>
      <c r="N1383" s="37">
        <f t="shared" si="85"/>
        <v>0</v>
      </c>
      <c r="O1383" s="39">
        <f t="shared" si="86"/>
        <v>0</v>
      </c>
      <c r="P1383" s="10">
        <f t="shared" si="87"/>
        <v>0</v>
      </c>
      <c r="Q1383" s="40">
        <v>0</v>
      </c>
      <c r="R1383" s="10">
        <f t="shared" si="88"/>
        <v>0</v>
      </c>
    </row>
    <row r="1384" spans="1:18" x14ac:dyDescent="0.2">
      <c r="A1384" s="32">
        <v>1369</v>
      </c>
      <c r="B1384" s="56">
        <v>203061961</v>
      </c>
      <c r="C1384" s="34" t="s">
        <v>356</v>
      </c>
      <c r="D1384" s="35" t="s">
        <v>357</v>
      </c>
      <c r="E1384" s="35" t="s">
        <v>446</v>
      </c>
      <c r="F1384" s="35" t="s">
        <v>600</v>
      </c>
      <c r="G1384" s="35" t="s">
        <v>822</v>
      </c>
      <c r="H1384" s="35">
        <v>0</v>
      </c>
      <c r="I1384" s="57" t="s">
        <v>1661</v>
      </c>
      <c r="J1384" s="37">
        <v>0</v>
      </c>
      <c r="K1384" s="38">
        <v>0</v>
      </c>
      <c r="L1384" s="37">
        <v>22177</v>
      </c>
      <c r="M1384" s="37">
        <v>22177</v>
      </c>
      <c r="N1384" s="37">
        <f t="shared" si="85"/>
        <v>0</v>
      </c>
      <c r="O1384" s="39">
        <f t="shared" si="86"/>
        <v>0</v>
      </c>
      <c r="P1384" s="10">
        <f t="shared" si="87"/>
        <v>0</v>
      </c>
      <c r="Q1384" s="40">
        <v>0</v>
      </c>
      <c r="R1384" s="10">
        <f t="shared" si="88"/>
        <v>0</v>
      </c>
    </row>
    <row r="1385" spans="1:18" x14ac:dyDescent="0.2">
      <c r="A1385" s="32">
        <v>1370</v>
      </c>
      <c r="B1385" s="56">
        <v>203061962</v>
      </c>
      <c r="C1385" s="34" t="s">
        <v>356</v>
      </c>
      <c r="D1385" s="35" t="s">
        <v>357</v>
      </c>
      <c r="E1385" s="35" t="s">
        <v>446</v>
      </c>
      <c r="F1385" s="35" t="s">
        <v>600</v>
      </c>
      <c r="G1385" s="35" t="s">
        <v>822</v>
      </c>
      <c r="H1385" s="35">
        <v>0</v>
      </c>
      <c r="I1385" s="57" t="s">
        <v>1662</v>
      </c>
      <c r="J1385" s="37">
        <v>0</v>
      </c>
      <c r="K1385" s="38">
        <v>0</v>
      </c>
      <c r="L1385" s="37">
        <v>25661</v>
      </c>
      <c r="M1385" s="37">
        <v>25661</v>
      </c>
      <c r="N1385" s="37">
        <f t="shared" si="85"/>
        <v>0</v>
      </c>
      <c r="O1385" s="39">
        <f t="shared" si="86"/>
        <v>0</v>
      </c>
      <c r="P1385" s="10">
        <f t="shared" si="87"/>
        <v>0</v>
      </c>
      <c r="Q1385" s="40">
        <v>0</v>
      </c>
      <c r="R1385" s="10">
        <f t="shared" si="88"/>
        <v>0</v>
      </c>
    </row>
    <row r="1386" spans="1:18" x14ac:dyDescent="0.2">
      <c r="A1386" s="32">
        <v>1371</v>
      </c>
      <c r="B1386" s="56">
        <v>203061963</v>
      </c>
      <c r="C1386" s="34" t="s">
        <v>356</v>
      </c>
      <c r="D1386" s="35" t="s">
        <v>357</v>
      </c>
      <c r="E1386" s="35" t="s">
        <v>446</v>
      </c>
      <c r="F1386" s="35" t="s">
        <v>600</v>
      </c>
      <c r="G1386" s="35" t="s">
        <v>822</v>
      </c>
      <c r="H1386" s="35">
        <v>0</v>
      </c>
      <c r="I1386" s="57" t="s">
        <v>1663</v>
      </c>
      <c r="J1386" s="37">
        <v>0</v>
      </c>
      <c r="K1386" s="38">
        <v>0</v>
      </c>
      <c r="L1386" s="37">
        <v>27672</v>
      </c>
      <c r="M1386" s="37">
        <v>27672</v>
      </c>
      <c r="N1386" s="37">
        <f t="shared" si="85"/>
        <v>0</v>
      </c>
      <c r="O1386" s="39">
        <f t="shared" si="86"/>
        <v>0</v>
      </c>
      <c r="P1386" s="10">
        <f t="shared" si="87"/>
        <v>0</v>
      </c>
      <c r="Q1386" s="40">
        <v>0</v>
      </c>
      <c r="R1386" s="10">
        <f t="shared" si="88"/>
        <v>0</v>
      </c>
    </row>
    <row r="1387" spans="1:18" x14ac:dyDescent="0.2">
      <c r="A1387" s="32">
        <v>1372</v>
      </c>
      <c r="B1387" s="56">
        <v>203061964</v>
      </c>
      <c r="C1387" s="34" t="s">
        <v>356</v>
      </c>
      <c r="D1387" s="35" t="s">
        <v>357</v>
      </c>
      <c r="E1387" s="35" t="s">
        <v>446</v>
      </c>
      <c r="F1387" s="35" t="s">
        <v>600</v>
      </c>
      <c r="G1387" s="35" t="s">
        <v>822</v>
      </c>
      <c r="H1387" s="35">
        <v>0</v>
      </c>
      <c r="I1387" s="57" t="s">
        <v>1664</v>
      </c>
      <c r="J1387" s="37">
        <v>0</v>
      </c>
      <c r="K1387" s="38">
        <v>0</v>
      </c>
      <c r="L1387" s="37">
        <v>19708</v>
      </c>
      <c r="M1387" s="37">
        <v>19708</v>
      </c>
      <c r="N1387" s="37">
        <f t="shared" si="85"/>
        <v>0</v>
      </c>
      <c r="O1387" s="39">
        <f t="shared" si="86"/>
        <v>0</v>
      </c>
      <c r="P1387" s="10">
        <f t="shared" si="87"/>
        <v>0</v>
      </c>
      <c r="Q1387" s="40">
        <v>0</v>
      </c>
      <c r="R1387" s="10">
        <f t="shared" si="88"/>
        <v>0</v>
      </c>
    </row>
    <row r="1388" spans="1:18" x14ac:dyDescent="0.2">
      <c r="A1388" s="32">
        <v>1373</v>
      </c>
      <c r="B1388" s="56">
        <v>203061965</v>
      </c>
      <c r="C1388" s="34" t="s">
        <v>356</v>
      </c>
      <c r="D1388" s="35" t="s">
        <v>357</v>
      </c>
      <c r="E1388" s="35" t="s">
        <v>446</v>
      </c>
      <c r="F1388" s="35" t="s">
        <v>600</v>
      </c>
      <c r="G1388" s="35" t="s">
        <v>822</v>
      </c>
      <c r="H1388" s="35">
        <v>0</v>
      </c>
      <c r="I1388" s="57" t="s">
        <v>1665</v>
      </c>
      <c r="J1388" s="37">
        <v>0</v>
      </c>
      <c r="K1388" s="38">
        <v>0</v>
      </c>
      <c r="L1388" s="37">
        <v>22306</v>
      </c>
      <c r="M1388" s="37">
        <v>22306</v>
      </c>
      <c r="N1388" s="37">
        <f t="shared" si="85"/>
        <v>0</v>
      </c>
      <c r="O1388" s="39">
        <f t="shared" si="86"/>
        <v>0</v>
      </c>
      <c r="P1388" s="10">
        <f t="shared" si="87"/>
        <v>0</v>
      </c>
      <c r="Q1388" s="40">
        <v>0</v>
      </c>
      <c r="R1388" s="10">
        <f t="shared" si="88"/>
        <v>0</v>
      </c>
    </row>
    <row r="1389" spans="1:18" x14ac:dyDescent="0.2">
      <c r="A1389" s="32">
        <v>1374</v>
      </c>
      <c r="B1389" s="56">
        <v>203061966</v>
      </c>
      <c r="C1389" s="34" t="s">
        <v>356</v>
      </c>
      <c r="D1389" s="35" t="s">
        <v>357</v>
      </c>
      <c r="E1389" s="35" t="s">
        <v>446</v>
      </c>
      <c r="F1389" s="35" t="s">
        <v>600</v>
      </c>
      <c r="G1389" s="35" t="s">
        <v>822</v>
      </c>
      <c r="H1389" s="35">
        <v>0</v>
      </c>
      <c r="I1389" s="57" t="s">
        <v>1666</v>
      </c>
      <c r="J1389" s="37">
        <v>0</v>
      </c>
      <c r="K1389" s="38">
        <v>0</v>
      </c>
      <c r="L1389" s="37">
        <v>27945</v>
      </c>
      <c r="M1389" s="37">
        <v>27945</v>
      </c>
      <c r="N1389" s="37">
        <f t="shared" si="85"/>
        <v>0</v>
      </c>
      <c r="O1389" s="39">
        <f t="shared" si="86"/>
        <v>0</v>
      </c>
      <c r="P1389" s="10">
        <f t="shared" si="87"/>
        <v>0</v>
      </c>
      <c r="Q1389" s="40">
        <v>0</v>
      </c>
      <c r="R1389" s="10">
        <f t="shared" si="88"/>
        <v>0</v>
      </c>
    </row>
    <row r="1390" spans="1:18" x14ac:dyDescent="0.2">
      <c r="A1390" s="32">
        <v>1375</v>
      </c>
      <c r="B1390" s="56">
        <v>203061967</v>
      </c>
      <c r="C1390" s="34" t="s">
        <v>356</v>
      </c>
      <c r="D1390" s="35" t="s">
        <v>357</v>
      </c>
      <c r="E1390" s="35" t="s">
        <v>446</v>
      </c>
      <c r="F1390" s="35" t="s">
        <v>600</v>
      </c>
      <c r="G1390" s="35" t="s">
        <v>822</v>
      </c>
      <c r="H1390" s="35">
        <v>0</v>
      </c>
      <c r="I1390" s="57" t="s">
        <v>1667</v>
      </c>
      <c r="J1390" s="37">
        <v>0</v>
      </c>
      <c r="K1390" s="38">
        <v>0</v>
      </c>
      <c r="L1390" s="37">
        <v>29752</v>
      </c>
      <c r="M1390" s="37">
        <v>29852</v>
      </c>
      <c r="N1390" s="37">
        <f t="shared" si="85"/>
        <v>0</v>
      </c>
      <c r="O1390" s="39">
        <f t="shared" si="86"/>
        <v>100</v>
      </c>
      <c r="P1390" s="10">
        <f t="shared" si="87"/>
        <v>-100</v>
      </c>
      <c r="Q1390" s="40">
        <v>0</v>
      </c>
      <c r="R1390" s="10">
        <f t="shared" si="88"/>
        <v>-100</v>
      </c>
    </row>
    <row r="1391" spans="1:18" x14ac:dyDescent="0.2">
      <c r="A1391" s="32">
        <v>1376</v>
      </c>
      <c r="B1391" s="56">
        <v>203061968</v>
      </c>
      <c r="C1391" s="34" t="s">
        <v>356</v>
      </c>
      <c r="D1391" s="35" t="s">
        <v>357</v>
      </c>
      <c r="E1391" s="35" t="s">
        <v>446</v>
      </c>
      <c r="F1391" s="35" t="s">
        <v>600</v>
      </c>
      <c r="G1391" s="35" t="s">
        <v>822</v>
      </c>
      <c r="H1391" s="35">
        <v>0</v>
      </c>
      <c r="I1391" s="57" t="s">
        <v>1668</v>
      </c>
      <c r="J1391" s="37">
        <v>0</v>
      </c>
      <c r="K1391" s="38">
        <v>0</v>
      </c>
      <c r="L1391" s="37">
        <v>0</v>
      </c>
      <c r="M1391" s="37">
        <v>0</v>
      </c>
      <c r="N1391" s="37">
        <f t="shared" si="85"/>
        <v>0</v>
      </c>
      <c r="O1391" s="39">
        <f t="shared" si="86"/>
        <v>0</v>
      </c>
      <c r="P1391" s="10">
        <f t="shared" si="87"/>
        <v>0</v>
      </c>
      <c r="Q1391" s="40">
        <v>0</v>
      </c>
      <c r="R1391" s="10">
        <f t="shared" si="88"/>
        <v>0</v>
      </c>
    </row>
    <row r="1392" spans="1:18" x14ac:dyDescent="0.2">
      <c r="A1392" s="32">
        <v>1377</v>
      </c>
      <c r="B1392" s="56">
        <v>203061969</v>
      </c>
      <c r="C1392" s="34" t="s">
        <v>356</v>
      </c>
      <c r="D1392" s="35" t="s">
        <v>357</v>
      </c>
      <c r="E1392" s="35" t="s">
        <v>446</v>
      </c>
      <c r="F1392" s="35" t="s">
        <v>600</v>
      </c>
      <c r="G1392" s="35" t="s">
        <v>822</v>
      </c>
      <c r="H1392" s="35">
        <v>0</v>
      </c>
      <c r="I1392" s="57" t="s">
        <v>1669</v>
      </c>
      <c r="J1392" s="37">
        <v>0</v>
      </c>
      <c r="K1392" s="38">
        <v>0</v>
      </c>
      <c r="L1392" s="37">
        <v>0</v>
      </c>
      <c r="M1392" s="37">
        <v>0</v>
      </c>
      <c r="N1392" s="37">
        <f t="shared" si="85"/>
        <v>0</v>
      </c>
      <c r="O1392" s="39">
        <f t="shared" si="86"/>
        <v>0</v>
      </c>
      <c r="P1392" s="10">
        <f t="shared" si="87"/>
        <v>0</v>
      </c>
      <c r="Q1392" s="40">
        <v>0</v>
      </c>
      <c r="R1392" s="10">
        <f t="shared" si="88"/>
        <v>0</v>
      </c>
    </row>
    <row r="1393" spans="1:18" x14ac:dyDescent="0.2">
      <c r="A1393" s="32">
        <v>1378</v>
      </c>
      <c r="B1393" s="56">
        <v>203061970</v>
      </c>
      <c r="C1393" s="34" t="s">
        <v>356</v>
      </c>
      <c r="D1393" s="35" t="s">
        <v>357</v>
      </c>
      <c r="E1393" s="35" t="s">
        <v>446</v>
      </c>
      <c r="F1393" s="35" t="s">
        <v>600</v>
      </c>
      <c r="G1393" s="35" t="s">
        <v>822</v>
      </c>
      <c r="H1393" s="35">
        <v>0</v>
      </c>
      <c r="I1393" s="57" t="s">
        <v>1670</v>
      </c>
      <c r="J1393" s="37">
        <v>0</v>
      </c>
      <c r="K1393" s="38">
        <v>0</v>
      </c>
      <c r="L1393" s="37">
        <v>0</v>
      </c>
      <c r="M1393" s="37">
        <v>0</v>
      </c>
      <c r="N1393" s="37">
        <f t="shared" si="85"/>
        <v>0</v>
      </c>
      <c r="O1393" s="39">
        <f t="shared" si="86"/>
        <v>0</v>
      </c>
      <c r="P1393" s="10">
        <f t="shared" si="87"/>
        <v>0</v>
      </c>
      <c r="Q1393" s="40">
        <v>0</v>
      </c>
      <c r="R1393" s="10">
        <f t="shared" si="88"/>
        <v>0</v>
      </c>
    </row>
    <row r="1394" spans="1:18" x14ac:dyDescent="0.2">
      <c r="A1394" s="32">
        <v>1379</v>
      </c>
      <c r="B1394" s="56">
        <v>203061971</v>
      </c>
      <c r="C1394" s="34" t="s">
        <v>356</v>
      </c>
      <c r="D1394" s="35" t="s">
        <v>357</v>
      </c>
      <c r="E1394" s="35" t="s">
        <v>446</v>
      </c>
      <c r="F1394" s="35" t="s">
        <v>600</v>
      </c>
      <c r="G1394" s="35" t="s">
        <v>822</v>
      </c>
      <c r="H1394" s="35">
        <v>0</v>
      </c>
      <c r="I1394" s="57" t="s">
        <v>1671</v>
      </c>
      <c r="J1394" s="37">
        <v>0</v>
      </c>
      <c r="K1394" s="38">
        <v>0</v>
      </c>
      <c r="L1394" s="37">
        <v>26036</v>
      </c>
      <c r="M1394" s="37">
        <v>26036</v>
      </c>
      <c r="N1394" s="37">
        <f t="shared" si="85"/>
        <v>0</v>
      </c>
      <c r="O1394" s="39">
        <f t="shared" si="86"/>
        <v>0</v>
      </c>
      <c r="P1394" s="10">
        <f t="shared" si="87"/>
        <v>0</v>
      </c>
      <c r="Q1394" s="40">
        <v>0</v>
      </c>
      <c r="R1394" s="10">
        <f t="shared" si="88"/>
        <v>0</v>
      </c>
    </row>
    <row r="1395" spans="1:18" x14ac:dyDescent="0.2">
      <c r="A1395" s="32">
        <v>1380</v>
      </c>
      <c r="B1395" s="56">
        <v>203061972</v>
      </c>
      <c r="C1395" s="34" t="s">
        <v>356</v>
      </c>
      <c r="D1395" s="35" t="s">
        <v>357</v>
      </c>
      <c r="E1395" s="35" t="s">
        <v>446</v>
      </c>
      <c r="F1395" s="35" t="s">
        <v>600</v>
      </c>
      <c r="G1395" s="35" t="s">
        <v>822</v>
      </c>
      <c r="H1395" s="35">
        <v>0</v>
      </c>
      <c r="I1395" s="57" t="s">
        <v>1672</v>
      </c>
      <c r="J1395" s="37">
        <v>0</v>
      </c>
      <c r="K1395" s="38">
        <v>0</v>
      </c>
      <c r="L1395" s="37">
        <v>27973</v>
      </c>
      <c r="M1395" s="37">
        <v>27973</v>
      </c>
      <c r="N1395" s="37">
        <f t="shared" si="85"/>
        <v>0</v>
      </c>
      <c r="O1395" s="39">
        <f t="shared" si="86"/>
        <v>0</v>
      </c>
      <c r="P1395" s="10">
        <f t="shared" si="87"/>
        <v>0</v>
      </c>
      <c r="Q1395" s="40">
        <v>0</v>
      </c>
      <c r="R1395" s="10">
        <f t="shared" si="88"/>
        <v>0</v>
      </c>
    </row>
    <row r="1396" spans="1:18" x14ac:dyDescent="0.2">
      <c r="A1396" s="32">
        <v>1381</v>
      </c>
      <c r="B1396" s="56">
        <v>203061973</v>
      </c>
      <c r="C1396" s="34" t="s">
        <v>356</v>
      </c>
      <c r="D1396" s="35" t="s">
        <v>357</v>
      </c>
      <c r="E1396" s="35" t="s">
        <v>446</v>
      </c>
      <c r="F1396" s="35" t="s">
        <v>600</v>
      </c>
      <c r="G1396" s="35" t="s">
        <v>822</v>
      </c>
      <c r="H1396" s="35">
        <v>0</v>
      </c>
      <c r="I1396" s="57" t="s">
        <v>1673</v>
      </c>
      <c r="J1396" s="37">
        <v>0</v>
      </c>
      <c r="K1396" s="38">
        <v>0</v>
      </c>
      <c r="L1396" s="37">
        <v>22518</v>
      </c>
      <c r="M1396" s="37">
        <v>22518</v>
      </c>
      <c r="N1396" s="37">
        <f t="shared" si="85"/>
        <v>0</v>
      </c>
      <c r="O1396" s="39">
        <f t="shared" si="86"/>
        <v>0</v>
      </c>
      <c r="P1396" s="10">
        <f t="shared" si="87"/>
        <v>0</v>
      </c>
      <c r="Q1396" s="40">
        <v>0</v>
      </c>
      <c r="R1396" s="10">
        <f t="shared" si="88"/>
        <v>0</v>
      </c>
    </row>
    <row r="1397" spans="1:18" x14ac:dyDescent="0.2">
      <c r="A1397" s="32">
        <v>1382</v>
      </c>
      <c r="B1397" s="56">
        <v>203061974</v>
      </c>
      <c r="C1397" s="34" t="s">
        <v>356</v>
      </c>
      <c r="D1397" s="35" t="s">
        <v>357</v>
      </c>
      <c r="E1397" s="35" t="s">
        <v>446</v>
      </c>
      <c r="F1397" s="35" t="s">
        <v>600</v>
      </c>
      <c r="G1397" s="35" t="s">
        <v>822</v>
      </c>
      <c r="H1397" s="35">
        <v>0</v>
      </c>
      <c r="I1397" s="57" t="s">
        <v>1674</v>
      </c>
      <c r="J1397" s="37">
        <v>0</v>
      </c>
      <c r="K1397" s="38">
        <v>0</v>
      </c>
      <c r="L1397" s="37">
        <v>23196</v>
      </c>
      <c r="M1397" s="37">
        <v>23196</v>
      </c>
      <c r="N1397" s="37">
        <f t="shared" si="85"/>
        <v>0</v>
      </c>
      <c r="O1397" s="39">
        <f t="shared" si="86"/>
        <v>0</v>
      </c>
      <c r="P1397" s="10">
        <f t="shared" si="87"/>
        <v>0</v>
      </c>
      <c r="Q1397" s="40">
        <v>0</v>
      </c>
      <c r="R1397" s="10">
        <f t="shared" si="88"/>
        <v>0</v>
      </c>
    </row>
    <row r="1398" spans="1:18" x14ac:dyDescent="0.2">
      <c r="A1398" s="32">
        <v>1383</v>
      </c>
      <c r="B1398" s="56">
        <v>203061975</v>
      </c>
      <c r="C1398" s="34" t="s">
        <v>356</v>
      </c>
      <c r="D1398" s="35" t="s">
        <v>357</v>
      </c>
      <c r="E1398" s="35" t="s">
        <v>446</v>
      </c>
      <c r="F1398" s="35" t="s">
        <v>600</v>
      </c>
      <c r="G1398" s="35" t="s">
        <v>822</v>
      </c>
      <c r="H1398" s="35">
        <v>0</v>
      </c>
      <c r="I1398" s="57" t="s">
        <v>1675</v>
      </c>
      <c r="J1398" s="37">
        <v>0</v>
      </c>
      <c r="K1398" s="38">
        <v>0</v>
      </c>
      <c r="L1398" s="37">
        <v>22726</v>
      </c>
      <c r="M1398" s="37">
        <v>22726</v>
      </c>
      <c r="N1398" s="37">
        <f t="shared" si="85"/>
        <v>0</v>
      </c>
      <c r="O1398" s="39">
        <f t="shared" si="86"/>
        <v>0</v>
      </c>
      <c r="P1398" s="10">
        <f t="shared" si="87"/>
        <v>0</v>
      </c>
      <c r="Q1398" s="40">
        <v>0</v>
      </c>
      <c r="R1398" s="10">
        <f t="shared" si="88"/>
        <v>0</v>
      </c>
    </row>
    <row r="1399" spans="1:18" x14ac:dyDescent="0.2">
      <c r="A1399" s="32">
        <v>1384</v>
      </c>
      <c r="B1399" s="56">
        <v>203061976</v>
      </c>
      <c r="C1399" s="34" t="s">
        <v>356</v>
      </c>
      <c r="D1399" s="35" t="s">
        <v>357</v>
      </c>
      <c r="E1399" s="35" t="s">
        <v>446</v>
      </c>
      <c r="F1399" s="35" t="s">
        <v>600</v>
      </c>
      <c r="G1399" s="35" t="s">
        <v>822</v>
      </c>
      <c r="H1399" s="35">
        <v>0</v>
      </c>
      <c r="I1399" s="57" t="s">
        <v>1676</v>
      </c>
      <c r="J1399" s="37">
        <v>0</v>
      </c>
      <c r="K1399" s="38">
        <v>0</v>
      </c>
      <c r="L1399" s="37">
        <v>0</v>
      </c>
      <c r="M1399" s="37">
        <v>0</v>
      </c>
      <c r="N1399" s="37">
        <f t="shared" si="85"/>
        <v>0</v>
      </c>
      <c r="O1399" s="39">
        <f t="shared" si="86"/>
        <v>0</v>
      </c>
      <c r="P1399" s="10">
        <f t="shared" si="87"/>
        <v>0</v>
      </c>
      <c r="Q1399" s="40">
        <v>0</v>
      </c>
      <c r="R1399" s="10">
        <f t="shared" si="88"/>
        <v>0</v>
      </c>
    </row>
    <row r="1400" spans="1:18" x14ac:dyDescent="0.2">
      <c r="A1400" s="32">
        <v>1385</v>
      </c>
      <c r="B1400" s="56">
        <v>203061977</v>
      </c>
      <c r="C1400" s="34" t="s">
        <v>356</v>
      </c>
      <c r="D1400" s="35" t="s">
        <v>357</v>
      </c>
      <c r="E1400" s="35" t="s">
        <v>446</v>
      </c>
      <c r="F1400" s="35" t="s">
        <v>600</v>
      </c>
      <c r="G1400" s="35" t="s">
        <v>822</v>
      </c>
      <c r="H1400" s="35">
        <v>0</v>
      </c>
      <c r="I1400" s="57" t="s">
        <v>1677</v>
      </c>
      <c r="J1400" s="37">
        <v>0</v>
      </c>
      <c r="K1400" s="38">
        <v>0</v>
      </c>
      <c r="L1400" s="37">
        <v>18809</v>
      </c>
      <c r="M1400" s="37">
        <v>18809</v>
      </c>
      <c r="N1400" s="37">
        <f t="shared" si="85"/>
        <v>0</v>
      </c>
      <c r="O1400" s="39">
        <f t="shared" si="86"/>
        <v>0</v>
      </c>
      <c r="P1400" s="10">
        <f t="shared" si="87"/>
        <v>0</v>
      </c>
      <c r="Q1400" s="40">
        <v>0</v>
      </c>
      <c r="R1400" s="10">
        <f t="shared" si="88"/>
        <v>0</v>
      </c>
    </row>
    <row r="1401" spans="1:18" x14ac:dyDescent="0.2">
      <c r="A1401" s="32">
        <v>1386</v>
      </c>
      <c r="B1401" s="56">
        <v>203061978</v>
      </c>
      <c r="C1401" s="34" t="s">
        <v>356</v>
      </c>
      <c r="D1401" s="35" t="s">
        <v>357</v>
      </c>
      <c r="E1401" s="35" t="s">
        <v>446</v>
      </c>
      <c r="F1401" s="35" t="s">
        <v>600</v>
      </c>
      <c r="G1401" s="35" t="s">
        <v>822</v>
      </c>
      <c r="H1401" s="35">
        <v>0</v>
      </c>
      <c r="I1401" s="57" t="s">
        <v>1678</v>
      </c>
      <c r="J1401" s="37">
        <v>0</v>
      </c>
      <c r="K1401" s="38">
        <v>0</v>
      </c>
      <c r="L1401" s="37">
        <v>20685</v>
      </c>
      <c r="M1401" s="37">
        <v>20685</v>
      </c>
      <c r="N1401" s="37">
        <f t="shared" si="85"/>
        <v>0</v>
      </c>
      <c r="O1401" s="39">
        <f t="shared" si="86"/>
        <v>0</v>
      </c>
      <c r="P1401" s="10">
        <f t="shared" si="87"/>
        <v>0</v>
      </c>
      <c r="Q1401" s="40">
        <v>0</v>
      </c>
      <c r="R1401" s="10">
        <f t="shared" si="88"/>
        <v>0</v>
      </c>
    </row>
    <row r="1402" spans="1:18" x14ac:dyDescent="0.2">
      <c r="A1402" s="32">
        <v>1387</v>
      </c>
      <c r="B1402" s="56">
        <v>203061979</v>
      </c>
      <c r="C1402" s="34" t="s">
        <v>356</v>
      </c>
      <c r="D1402" s="35" t="s">
        <v>357</v>
      </c>
      <c r="E1402" s="35" t="s">
        <v>446</v>
      </c>
      <c r="F1402" s="35" t="s">
        <v>600</v>
      </c>
      <c r="G1402" s="35" t="s">
        <v>822</v>
      </c>
      <c r="H1402" s="35">
        <v>0</v>
      </c>
      <c r="I1402" s="57" t="s">
        <v>1679</v>
      </c>
      <c r="J1402" s="37">
        <v>0</v>
      </c>
      <c r="K1402" s="38">
        <v>0</v>
      </c>
      <c r="L1402" s="37">
        <v>0</v>
      </c>
      <c r="M1402" s="37">
        <v>0</v>
      </c>
      <c r="N1402" s="37">
        <f t="shared" si="85"/>
        <v>0</v>
      </c>
      <c r="O1402" s="39">
        <f t="shared" si="86"/>
        <v>0</v>
      </c>
      <c r="P1402" s="10">
        <f t="shared" si="87"/>
        <v>0</v>
      </c>
      <c r="Q1402" s="40">
        <v>0</v>
      </c>
      <c r="R1402" s="10">
        <f t="shared" si="88"/>
        <v>0</v>
      </c>
    </row>
    <row r="1403" spans="1:18" x14ac:dyDescent="0.2">
      <c r="A1403" s="32">
        <v>1388</v>
      </c>
      <c r="B1403" s="56">
        <v>203061980</v>
      </c>
      <c r="C1403" s="34" t="s">
        <v>356</v>
      </c>
      <c r="D1403" s="35" t="s">
        <v>357</v>
      </c>
      <c r="E1403" s="35" t="s">
        <v>446</v>
      </c>
      <c r="F1403" s="35" t="s">
        <v>600</v>
      </c>
      <c r="G1403" s="35" t="s">
        <v>822</v>
      </c>
      <c r="H1403" s="35">
        <v>0</v>
      </c>
      <c r="I1403" s="57" t="s">
        <v>1680</v>
      </c>
      <c r="J1403" s="37">
        <v>0</v>
      </c>
      <c r="K1403" s="38">
        <v>0</v>
      </c>
      <c r="L1403" s="37">
        <v>0</v>
      </c>
      <c r="M1403" s="37">
        <v>0</v>
      </c>
      <c r="N1403" s="37">
        <f t="shared" si="85"/>
        <v>0</v>
      </c>
      <c r="O1403" s="39">
        <f t="shared" si="86"/>
        <v>0</v>
      </c>
      <c r="P1403" s="10">
        <f t="shared" si="87"/>
        <v>0</v>
      </c>
      <c r="Q1403" s="40">
        <v>0</v>
      </c>
      <c r="R1403" s="10">
        <f t="shared" si="88"/>
        <v>0</v>
      </c>
    </row>
    <row r="1404" spans="1:18" x14ac:dyDescent="0.2">
      <c r="A1404" s="32">
        <v>1389</v>
      </c>
      <c r="B1404" s="56">
        <v>203061981</v>
      </c>
      <c r="C1404" s="34" t="s">
        <v>356</v>
      </c>
      <c r="D1404" s="35" t="s">
        <v>357</v>
      </c>
      <c r="E1404" s="35" t="s">
        <v>446</v>
      </c>
      <c r="F1404" s="35" t="s">
        <v>600</v>
      </c>
      <c r="G1404" s="35" t="s">
        <v>822</v>
      </c>
      <c r="H1404" s="35">
        <v>0</v>
      </c>
      <c r="I1404" s="57" t="s">
        <v>1681</v>
      </c>
      <c r="J1404" s="37">
        <v>0</v>
      </c>
      <c r="K1404" s="38">
        <v>0</v>
      </c>
      <c r="L1404" s="37">
        <v>0</v>
      </c>
      <c r="M1404" s="37">
        <v>0</v>
      </c>
      <c r="N1404" s="37">
        <f t="shared" si="85"/>
        <v>0</v>
      </c>
      <c r="O1404" s="39">
        <f t="shared" si="86"/>
        <v>0</v>
      </c>
      <c r="P1404" s="10">
        <f t="shared" si="87"/>
        <v>0</v>
      </c>
      <c r="Q1404" s="40">
        <v>0</v>
      </c>
      <c r="R1404" s="10">
        <f t="shared" si="88"/>
        <v>0</v>
      </c>
    </row>
    <row r="1405" spans="1:18" x14ac:dyDescent="0.2">
      <c r="A1405" s="32">
        <v>1390</v>
      </c>
      <c r="B1405" s="56">
        <v>203061982</v>
      </c>
      <c r="C1405" s="34" t="s">
        <v>356</v>
      </c>
      <c r="D1405" s="35" t="s">
        <v>357</v>
      </c>
      <c r="E1405" s="35" t="s">
        <v>446</v>
      </c>
      <c r="F1405" s="35" t="s">
        <v>600</v>
      </c>
      <c r="G1405" s="35" t="s">
        <v>822</v>
      </c>
      <c r="H1405" s="35">
        <v>0</v>
      </c>
      <c r="I1405" s="57" t="s">
        <v>1682</v>
      </c>
      <c r="J1405" s="37">
        <v>0</v>
      </c>
      <c r="K1405" s="38">
        <v>0</v>
      </c>
      <c r="L1405" s="37">
        <v>58452</v>
      </c>
      <c r="M1405" s="37">
        <v>58452</v>
      </c>
      <c r="N1405" s="37">
        <f t="shared" si="85"/>
        <v>0</v>
      </c>
      <c r="O1405" s="39">
        <f t="shared" si="86"/>
        <v>0</v>
      </c>
      <c r="P1405" s="10">
        <f t="shared" si="87"/>
        <v>0</v>
      </c>
      <c r="Q1405" s="40">
        <v>0</v>
      </c>
      <c r="R1405" s="10">
        <f t="shared" si="88"/>
        <v>0</v>
      </c>
    </row>
    <row r="1406" spans="1:18" x14ac:dyDescent="0.2">
      <c r="A1406" s="32">
        <v>1391</v>
      </c>
      <c r="B1406" s="56">
        <v>203061983</v>
      </c>
      <c r="C1406" s="34" t="s">
        <v>356</v>
      </c>
      <c r="D1406" s="35" t="s">
        <v>357</v>
      </c>
      <c r="E1406" s="35" t="s">
        <v>446</v>
      </c>
      <c r="F1406" s="35" t="s">
        <v>600</v>
      </c>
      <c r="G1406" s="35" t="s">
        <v>822</v>
      </c>
      <c r="H1406" s="35">
        <v>0</v>
      </c>
      <c r="I1406" s="57" t="s">
        <v>1683</v>
      </c>
      <c r="J1406" s="37">
        <v>0</v>
      </c>
      <c r="K1406" s="38">
        <v>0</v>
      </c>
      <c r="L1406" s="37">
        <v>68977</v>
      </c>
      <c r="M1406" s="37">
        <v>68977</v>
      </c>
      <c r="N1406" s="37">
        <f t="shared" si="85"/>
        <v>0</v>
      </c>
      <c r="O1406" s="39">
        <f t="shared" si="86"/>
        <v>0</v>
      </c>
      <c r="P1406" s="10">
        <f t="shared" si="87"/>
        <v>0</v>
      </c>
      <c r="Q1406" s="40">
        <v>0</v>
      </c>
      <c r="R1406" s="10">
        <f t="shared" si="88"/>
        <v>0</v>
      </c>
    </row>
    <row r="1407" spans="1:18" x14ac:dyDescent="0.2">
      <c r="A1407" s="32">
        <v>1392</v>
      </c>
      <c r="B1407" s="56">
        <v>203061984</v>
      </c>
      <c r="C1407" s="34" t="s">
        <v>356</v>
      </c>
      <c r="D1407" s="35" t="s">
        <v>357</v>
      </c>
      <c r="E1407" s="35" t="s">
        <v>446</v>
      </c>
      <c r="F1407" s="35" t="s">
        <v>600</v>
      </c>
      <c r="G1407" s="35" t="s">
        <v>822</v>
      </c>
      <c r="H1407" s="35">
        <v>0</v>
      </c>
      <c r="I1407" s="57" t="s">
        <v>1684</v>
      </c>
      <c r="J1407" s="37">
        <v>0</v>
      </c>
      <c r="K1407" s="38">
        <v>0</v>
      </c>
      <c r="L1407" s="37">
        <v>107245.6</v>
      </c>
      <c r="M1407" s="37">
        <v>107245.6</v>
      </c>
      <c r="N1407" s="37">
        <f t="shared" si="85"/>
        <v>0</v>
      </c>
      <c r="O1407" s="39">
        <f t="shared" si="86"/>
        <v>0</v>
      </c>
      <c r="P1407" s="10">
        <f t="shared" si="87"/>
        <v>0</v>
      </c>
      <c r="Q1407" s="40">
        <v>0</v>
      </c>
      <c r="R1407" s="10">
        <f t="shared" si="88"/>
        <v>0</v>
      </c>
    </row>
    <row r="1408" spans="1:18" x14ac:dyDescent="0.2">
      <c r="A1408" s="32">
        <v>1393</v>
      </c>
      <c r="B1408" s="56">
        <v>203061985</v>
      </c>
      <c r="C1408" s="34" t="s">
        <v>356</v>
      </c>
      <c r="D1408" s="35" t="s">
        <v>357</v>
      </c>
      <c r="E1408" s="35" t="s">
        <v>446</v>
      </c>
      <c r="F1408" s="35" t="s">
        <v>600</v>
      </c>
      <c r="G1408" s="35" t="s">
        <v>822</v>
      </c>
      <c r="H1408" s="35">
        <v>0</v>
      </c>
      <c r="I1408" s="57" t="s">
        <v>1685</v>
      </c>
      <c r="J1408" s="37">
        <v>0</v>
      </c>
      <c r="K1408" s="38">
        <v>0</v>
      </c>
      <c r="L1408" s="37">
        <v>850</v>
      </c>
      <c r="M1408" s="37">
        <v>850</v>
      </c>
      <c r="N1408" s="37">
        <f t="shared" si="85"/>
        <v>0</v>
      </c>
      <c r="O1408" s="39">
        <f t="shared" si="86"/>
        <v>0</v>
      </c>
      <c r="P1408" s="10">
        <f t="shared" si="87"/>
        <v>0</v>
      </c>
      <c r="Q1408" s="40">
        <v>0</v>
      </c>
      <c r="R1408" s="10">
        <f t="shared" si="88"/>
        <v>0</v>
      </c>
    </row>
    <row r="1409" spans="1:18" x14ac:dyDescent="0.2">
      <c r="A1409" s="32">
        <v>1394</v>
      </c>
      <c r="B1409" s="56">
        <v>203061986</v>
      </c>
      <c r="C1409" s="34" t="s">
        <v>356</v>
      </c>
      <c r="D1409" s="35" t="s">
        <v>357</v>
      </c>
      <c r="E1409" s="35" t="s">
        <v>446</v>
      </c>
      <c r="F1409" s="35" t="s">
        <v>600</v>
      </c>
      <c r="G1409" s="35" t="s">
        <v>822</v>
      </c>
      <c r="H1409" s="35">
        <v>0</v>
      </c>
      <c r="I1409" s="57" t="s">
        <v>1686</v>
      </c>
      <c r="J1409" s="37">
        <v>0</v>
      </c>
      <c r="K1409" s="38">
        <v>0</v>
      </c>
      <c r="L1409" s="37">
        <v>0</v>
      </c>
      <c r="M1409" s="37">
        <v>0</v>
      </c>
      <c r="N1409" s="37">
        <f t="shared" si="85"/>
        <v>0</v>
      </c>
      <c r="O1409" s="39">
        <f t="shared" si="86"/>
        <v>0</v>
      </c>
      <c r="P1409" s="10">
        <f t="shared" si="87"/>
        <v>0</v>
      </c>
      <c r="Q1409" s="40">
        <v>0</v>
      </c>
      <c r="R1409" s="10">
        <f t="shared" si="88"/>
        <v>0</v>
      </c>
    </row>
    <row r="1410" spans="1:18" x14ac:dyDescent="0.2">
      <c r="A1410" s="32">
        <v>1395</v>
      </c>
      <c r="B1410" s="56">
        <v>203061987</v>
      </c>
      <c r="C1410" s="34" t="s">
        <v>356</v>
      </c>
      <c r="D1410" s="35" t="s">
        <v>357</v>
      </c>
      <c r="E1410" s="35" t="s">
        <v>446</v>
      </c>
      <c r="F1410" s="35" t="s">
        <v>600</v>
      </c>
      <c r="G1410" s="35" t="s">
        <v>822</v>
      </c>
      <c r="H1410" s="35">
        <v>0</v>
      </c>
      <c r="I1410" s="57" t="s">
        <v>1687</v>
      </c>
      <c r="J1410" s="37">
        <v>0</v>
      </c>
      <c r="K1410" s="38">
        <v>0</v>
      </c>
      <c r="L1410" s="37">
        <v>43245</v>
      </c>
      <c r="M1410" s="37">
        <v>43245</v>
      </c>
      <c r="N1410" s="37">
        <f t="shared" si="85"/>
        <v>0</v>
      </c>
      <c r="O1410" s="39">
        <f t="shared" si="86"/>
        <v>0</v>
      </c>
      <c r="P1410" s="10">
        <f t="shared" si="87"/>
        <v>0</v>
      </c>
      <c r="Q1410" s="40">
        <v>0</v>
      </c>
      <c r="R1410" s="10">
        <f t="shared" si="88"/>
        <v>0</v>
      </c>
    </row>
    <row r="1411" spans="1:18" x14ac:dyDescent="0.2">
      <c r="A1411" s="32">
        <v>1396</v>
      </c>
      <c r="B1411" s="56">
        <v>203061988</v>
      </c>
      <c r="C1411" s="34" t="s">
        <v>356</v>
      </c>
      <c r="D1411" s="35" t="s">
        <v>357</v>
      </c>
      <c r="E1411" s="35" t="s">
        <v>446</v>
      </c>
      <c r="F1411" s="35" t="s">
        <v>600</v>
      </c>
      <c r="G1411" s="35" t="s">
        <v>822</v>
      </c>
      <c r="H1411" s="35">
        <v>0</v>
      </c>
      <c r="I1411" s="57" t="s">
        <v>1688</v>
      </c>
      <c r="J1411" s="37">
        <v>0</v>
      </c>
      <c r="K1411" s="38">
        <v>0</v>
      </c>
      <c r="L1411" s="37">
        <v>43263</v>
      </c>
      <c r="M1411" s="37">
        <v>43263</v>
      </c>
      <c r="N1411" s="37">
        <f t="shared" si="85"/>
        <v>0</v>
      </c>
      <c r="O1411" s="39">
        <f t="shared" si="86"/>
        <v>0</v>
      </c>
      <c r="P1411" s="10">
        <f t="shared" si="87"/>
        <v>0</v>
      </c>
      <c r="Q1411" s="40">
        <v>0</v>
      </c>
      <c r="R1411" s="10">
        <f t="shared" si="88"/>
        <v>0</v>
      </c>
    </row>
    <row r="1412" spans="1:18" x14ac:dyDescent="0.2">
      <c r="A1412" s="32">
        <v>1397</v>
      </c>
      <c r="B1412" s="56">
        <v>203061989</v>
      </c>
      <c r="C1412" s="34" t="s">
        <v>356</v>
      </c>
      <c r="D1412" s="35" t="s">
        <v>357</v>
      </c>
      <c r="E1412" s="35" t="s">
        <v>446</v>
      </c>
      <c r="F1412" s="35" t="s">
        <v>600</v>
      </c>
      <c r="G1412" s="35" t="s">
        <v>822</v>
      </c>
      <c r="H1412" s="35">
        <v>0</v>
      </c>
      <c r="I1412" s="57" t="s">
        <v>1689</v>
      </c>
      <c r="J1412" s="37">
        <v>0</v>
      </c>
      <c r="K1412" s="38">
        <v>0</v>
      </c>
      <c r="L1412" s="37">
        <v>24991</v>
      </c>
      <c r="M1412" s="37">
        <v>24991</v>
      </c>
      <c r="N1412" s="37">
        <f t="shared" si="85"/>
        <v>0</v>
      </c>
      <c r="O1412" s="39">
        <f t="shared" si="86"/>
        <v>0</v>
      </c>
      <c r="P1412" s="10">
        <f t="shared" si="87"/>
        <v>0</v>
      </c>
      <c r="Q1412" s="40">
        <v>0</v>
      </c>
      <c r="R1412" s="10">
        <f t="shared" si="88"/>
        <v>0</v>
      </c>
    </row>
    <row r="1413" spans="1:18" x14ac:dyDescent="0.2">
      <c r="A1413" s="32">
        <v>1398</v>
      </c>
      <c r="B1413" s="56">
        <v>203061990</v>
      </c>
      <c r="C1413" s="34" t="s">
        <v>356</v>
      </c>
      <c r="D1413" s="35" t="s">
        <v>357</v>
      </c>
      <c r="E1413" s="35" t="s">
        <v>446</v>
      </c>
      <c r="F1413" s="35" t="s">
        <v>600</v>
      </c>
      <c r="G1413" s="35" t="s">
        <v>822</v>
      </c>
      <c r="H1413" s="35">
        <v>0</v>
      </c>
      <c r="I1413" s="57" t="s">
        <v>1690</v>
      </c>
      <c r="J1413" s="37">
        <v>0</v>
      </c>
      <c r="K1413" s="38">
        <v>0</v>
      </c>
      <c r="L1413" s="37">
        <v>0</v>
      </c>
      <c r="M1413" s="37">
        <v>0</v>
      </c>
      <c r="N1413" s="37">
        <f t="shared" si="85"/>
        <v>0</v>
      </c>
      <c r="O1413" s="39">
        <f t="shared" si="86"/>
        <v>0</v>
      </c>
      <c r="P1413" s="10">
        <f t="shared" si="87"/>
        <v>0</v>
      </c>
      <c r="Q1413" s="40">
        <v>0</v>
      </c>
      <c r="R1413" s="10">
        <f t="shared" si="88"/>
        <v>0</v>
      </c>
    </row>
    <row r="1414" spans="1:18" x14ac:dyDescent="0.2">
      <c r="A1414" s="32">
        <v>1399</v>
      </c>
      <c r="B1414" s="56">
        <v>203061991</v>
      </c>
      <c r="C1414" s="34" t="s">
        <v>356</v>
      </c>
      <c r="D1414" s="35" t="s">
        <v>357</v>
      </c>
      <c r="E1414" s="35" t="s">
        <v>446</v>
      </c>
      <c r="F1414" s="35" t="s">
        <v>600</v>
      </c>
      <c r="G1414" s="35" t="s">
        <v>822</v>
      </c>
      <c r="H1414" s="35">
        <v>0</v>
      </c>
      <c r="I1414" s="57" t="s">
        <v>1691</v>
      </c>
      <c r="J1414" s="37">
        <v>0</v>
      </c>
      <c r="K1414" s="38">
        <v>0</v>
      </c>
      <c r="L1414" s="37">
        <v>25106</v>
      </c>
      <c r="M1414" s="37">
        <v>25827</v>
      </c>
      <c r="N1414" s="37">
        <f t="shared" si="85"/>
        <v>0</v>
      </c>
      <c r="O1414" s="39">
        <f t="shared" si="86"/>
        <v>721</v>
      </c>
      <c r="P1414" s="10">
        <f t="shared" si="87"/>
        <v>-721</v>
      </c>
      <c r="Q1414" s="40">
        <v>0</v>
      </c>
      <c r="R1414" s="10">
        <f t="shared" si="88"/>
        <v>-721</v>
      </c>
    </row>
    <row r="1415" spans="1:18" x14ac:dyDescent="0.2">
      <c r="A1415" s="32">
        <v>1400</v>
      </c>
      <c r="B1415" s="56">
        <v>203061994</v>
      </c>
      <c r="C1415" s="34" t="s">
        <v>356</v>
      </c>
      <c r="D1415" s="35" t="s">
        <v>357</v>
      </c>
      <c r="E1415" s="35" t="s">
        <v>446</v>
      </c>
      <c r="F1415" s="35" t="s">
        <v>600</v>
      </c>
      <c r="G1415" s="35" t="s">
        <v>822</v>
      </c>
      <c r="H1415" s="35">
        <v>0</v>
      </c>
      <c r="I1415" s="57" t="s">
        <v>1692</v>
      </c>
      <c r="J1415" s="37">
        <v>0</v>
      </c>
      <c r="K1415" s="38">
        <v>0</v>
      </c>
      <c r="L1415" s="37">
        <v>0</v>
      </c>
      <c r="M1415" s="37">
        <v>0</v>
      </c>
      <c r="N1415" s="37">
        <f t="shared" ref="N1415:N1478" si="89">IF((J1415+L1415)-(K1415+M1415)&lt;0,0,(J1415+L1415)-(K1415+M1415))</f>
        <v>0</v>
      </c>
      <c r="O1415" s="39">
        <f t="shared" ref="O1415:O1478" si="90">-IF((J1415+L1415)-(K1415+M1415)&lt;0,(J1415+L1415)-(K1415+M1415),0)</f>
        <v>0</v>
      </c>
      <c r="P1415" s="10">
        <f t="shared" ref="P1415:P1478" si="91">N1415-O1415</f>
        <v>0</v>
      </c>
      <c r="Q1415" s="40">
        <v>0</v>
      </c>
      <c r="R1415" s="10">
        <f t="shared" ref="R1415:R1478" si="92">P1415-Q1415</f>
        <v>0</v>
      </c>
    </row>
    <row r="1416" spans="1:18" x14ac:dyDescent="0.2">
      <c r="A1416" s="32">
        <v>1401</v>
      </c>
      <c r="B1416" s="56">
        <v>203061997</v>
      </c>
      <c r="C1416" s="34" t="s">
        <v>356</v>
      </c>
      <c r="D1416" s="35" t="s">
        <v>357</v>
      </c>
      <c r="E1416" s="35" t="s">
        <v>446</v>
      </c>
      <c r="F1416" s="35" t="s">
        <v>600</v>
      </c>
      <c r="G1416" s="35" t="s">
        <v>822</v>
      </c>
      <c r="H1416" s="35">
        <v>0</v>
      </c>
      <c r="I1416" s="57" t="s">
        <v>1693</v>
      </c>
      <c r="J1416" s="37">
        <v>0</v>
      </c>
      <c r="K1416" s="38">
        <v>0</v>
      </c>
      <c r="L1416" s="37">
        <v>0</v>
      </c>
      <c r="M1416" s="37">
        <v>0</v>
      </c>
      <c r="N1416" s="37">
        <f t="shared" si="89"/>
        <v>0</v>
      </c>
      <c r="O1416" s="39">
        <f t="shared" si="90"/>
        <v>0</v>
      </c>
      <c r="P1416" s="10">
        <f t="shared" si="91"/>
        <v>0</v>
      </c>
      <c r="Q1416" s="40">
        <v>0</v>
      </c>
      <c r="R1416" s="10">
        <f t="shared" si="92"/>
        <v>0</v>
      </c>
    </row>
    <row r="1417" spans="1:18" x14ac:dyDescent="0.2">
      <c r="A1417" s="32">
        <v>1402</v>
      </c>
      <c r="B1417" s="56">
        <v>203061998</v>
      </c>
      <c r="C1417" s="34" t="s">
        <v>356</v>
      </c>
      <c r="D1417" s="35" t="s">
        <v>357</v>
      </c>
      <c r="E1417" s="35" t="s">
        <v>446</v>
      </c>
      <c r="F1417" s="35" t="s">
        <v>600</v>
      </c>
      <c r="G1417" s="35" t="s">
        <v>822</v>
      </c>
      <c r="H1417" s="35">
        <v>0</v>
      </c>
      <c r="I1417" s="57" t="s">
        <v>1694</v>
      </c>
      <c r="J1417" s="37">
        <v>0</v>
      </c>
      <c r="K1417" s="38">
        <v>0</v>
      </c>
      <c r="L1417" s="37">
        <v>187717</v>
      </c>
      <c r="M1417" s="37">
        <v>201580</v>
      </c>
      <c r="N1417" s="37">
        <f t="shared" si="89"/>
        <v>0</v>
      </c>
      <c r="O1417" s="39">
        <f t="shared" si="90"/>
        <v>13863</v>
      </c>
      <c r="P1417" s="10">
        <f t="shared" si="91"/>
        <v>-13863</v>
      </c>
      <c r="Q1417" s="40">
        <v>0</v>
      </c>
      <c r="R1417" s="10">
        <f t="shared" si="92"/>
        <v>-13863</v>
      </c>
    </row>
    <row r="1418" spans="1:18" x14ac:dyDescent="0.2">
      <c r="A1418" s="32">
        <v>1403</v>
      </c>
      <c r="B1418" s="56">
        <v>203061999</v>
      </c>
      <c r="C1418" s="34" t="s">
        <v>356</v>
      </c>
      <c r="D1418" s="35" t="s">
        <v>357</v>
      </c>
      <c r="E1418" s="35" t="s">
        <v>446</v>
      </c>
      <c r="F1418" s="35" t="s">
        <v>600</v>
      </c>
      <c r="G1418" s="35" t="s">
        <v>822</v>
      </c>
      <c r="H1418" s="35">
        <v>0</v>
      </c>
      <c r="I1418" s="57" t="s">
        <v>1695</v>
      </c>
      <c r="J1418" s="37">
        <v>0</v>
      </c>
      <c r="K1418" s="38">
        <v>0</v>
      </c>
      <c r="L1418" s="37">
        <v>80226.400000000009</v>
      </c>
      <c r="M1418" s="37">
        <v>80226.400000000009</v>
      </c>
      <c r="N1418" s="37">
        <f t="shared" si="89"/>
        <v>0</v>
      </c>
      <c r="O1418" s="39">
        <f t="shared" si="90"/>
        <v>0</v>
      </c>
      <c r="P1418" s="10">
        <f t="shared" si="91"/>
        <v>0</v>
      </c>
      <c r="Q1418" s="40">
        <v>0</v>
      </c>
      <c r="R1418" s="10">
        <f t="shared" si="92"/>
        <v>0</v>
      </c>
    </row>
    <row r="1419" spans="1:18" x14ac:dyDescent="0.2">
      <c r="A1419" s="32">
        <v>1404</v>
      </c>
      <c r="B1419" s="56">
        <v>203062000</v>
      </c>
      <c r="C1419" s="34" t="s">
        <v>356</v>
      </c>
      <c r="D1419" s="35" t="s">
        <v>357</v>
      </c>
      <c r="E1419" s="35" t="s">
        <v>446</v>
      </c>
      <c r="F1419" s="35" t="s">
        <v>600</v>
      </c>
      <c r="G1419" s="35" t="s">
        <v>822</v>
      </c>
      <c r="H1419" s="35">
        <v>0</v>
      </c>
      <c r="I1419" s="57" t="s">
        <v>1696</v>
      </c>
      <c r="J1419" s="37">
        <v>0</v>
      </c>
      <c r="K1419" s="38">
        <v>0</v>
      </c>
      <c r="L1419" s="37">
        <v>143342</v>
      </c>
      <c r="M1419" s="37">
        <v>143342</v>
      </c>
      <c r="N1419" s="37">
        <f t="shared" si="89"/>
        <v>0</v>
      </c>
      <c r="O1419" s="39">
        <f t="shared" si="90"/>
        <v>0</v>
      </c>
      <c r="P1419" s="10">
        <f t="shared" si="91"/>
        <v>0</v>
      </c>
      <c r="Q1419" s="40">
        <v>0</v>
      </c>
      <c r="R1419" s="10">
        <f t="shared" si="92"/>
        <v>0</v>
      </c>
    </row>
    <row r="1420" spans="1:18" x14ac:dyDescent="0.2">
      <c r="A1420" s="32">
        <v>1405</v>
      </c>
      <c r="B1420" s="56">
        <v>203062001</v>
      </c>
      <c r="C1420" s="34" t="s">
        <v>356</v>
      </c>
      <c r="D1420" s="35" t="s">
        <v>357</v>
      </c>
      <c r="E1420" s="35" t="s">
        <v>446</v>
      </c>
      <c r="F1420" s="35" t="s">
        <v>600</v>
      </c>
      <c r="G1420" s="35" t="s">
        <v>822</v>
      </c>
      <c r="H1420" s="35">
        <v>0</v>
      </c>
      <c r="I1420" s="57" t="s">
        <v>1697</v>
      </c>
      <c r="J1420" s="37">
        <v>0</v>
      </c>
      <c r="K1420" s="38">
        <v>0</v>
      </c>
      <c r="L1420" s="37">
        <v>16309</v>
      </c>
      <c r="M1420" s="37">
        <v>16309</v>
      </c>
      <c r="N1420" s="37">
        <f t="shared" si="89"/>
        <v>0</v>
      </c>
      <c r="O1420" s="39">
        <f t="shared" si="90"/>
        <v>0</v>
      </c>
      <c r="P1420" s="10">
        <f t="shared" si="91"/>
        <v>0</v>
      </c>
      <c r="Q1420" s="40">
        <v>0</v>
      </c>
      <c r="R1420" s="10">
        <f t="shared" si="92"/>
        <v>0</v>
      </c>
    </row>
    <row r="1421" spans="1:18" x14ac:dyDescent="0.2">
      <c r="A1421" s="32">
        <v>1406</v>
      </c>
      <c r="B1421" s="56">
        <v>203062002</v>
      </c>
      <c r="C1421" s="34" t="s">
        <v>356</v>
      </c>
      <c r="D1421" s="35" t="s">
        <v>357</v>
      </c>
      <c r="E1421" s="35" t="s">
        <v>446</v>
      </c>
      <c r="F1421" s="35" t="s">
        <v>600</v>
      </c>
      <c r="G1421" s="35" t="s">
        <v>822</v>
      </c>
      <c r="H1421" s="35">
        <v>0</v>
      </c>
      <c r="I1421" s="57" t="s">
        <v>1698</v>
      </c>
      <c r="J1421" s="37">
        <v>0</v>
      </c>
      <c r="K1421" s="38">
        <v>0</v>
      </c>
      <c r="L1421" s="37">
        <v>51245</v>
      </c>
      <c r="M1421" s="37">
        <v>51245</v>
      </c>
      <c r="N1421" s="37">
        <f t="shared" si="89"/>
        <v>0</v>
      </c>
      <c r="O1421" s="39">
        <f t="shared" si="90"/>
        <v>0</v>
      </c>
      <c r="P1421" s="10">
        <f t="shared" si="91"/>
        <v>0</v>
      </c>
      <c r="Q1421" s="40">
        <v>0</v>
      </c>
      <c r="R1421" s="10">
        <f t="shared" si="92"/>
        <v>0</v>
      </c>
    </row>
    <row r="1422" spans="1:18" x14ac:dyDescent="0.2">
      <c r="A1422" s="32">
        <v>1407</v>
      </c>
      <c r="B1422" s="56">
        <v>203062003</v>
      </c>
      <c r="C1422" s="34" t="s">
        <v>356</v>
      </c>
      <c r="D1422" s="35" t="s">
        <v>357</v>
      </c>
      <c r="E1422" s="35" t="s">
        <v>446</v>
      </c>
      <c r="F1422" s="35" t="s">
        <v>600</v>
      </c>
      <c r="G1422" s="35" t="s">
        <v>822</v>
      </c>
      <c r="H1422" s="35">
        <v>0</v>
      </c>
      <c r="I1422" s="57" t="s">
        <v>1699</v>
      </c>
      <c r="J1422" s="37">
        <v>0</v>
      </c>
      <c r="K1422" s="38">
        <v>0</v>
      </c>
      <c r="L1422" s="37">
        <v>444729</v>
      </c>
      <c r="M1422" s="37">
        <v>444729</v>
      </c>
      <c r="N1422" s="37">
        <f t="shared" si="89"/>
        <v>0</v>
      </c>
      <c r="O1422" s="39">
        <f t="shared" si="90"/>
        <v>0</v>
      </c>
      <c r="P1422" s="10">
        <f t="shared" si="91"/>
        <v>0</v>
      </c>
      <c r="Q1422" s="40">
        <v>0</v>
      </c>
      <c r="R1422" s="10">
        <f t="shared" si="92"/>
        <v>0</v>
      </c>
    </row>
    <row r="1423" spans="1:18" x14ac:dyDescent="0.2">
      <c r="A1423" s="32">
        <v>1408</v>
      </c>
      <c r="B1423" s="56">
        <v>203062004</v>
      </c>
      <c r="C1423" s="34" t="s">
        <v>356</v>
      </c>
      <c r="D1423" s="35" t="s">
        <v>357</v>
      </c>
      <c r="E1423" s="35" t="s">
        <v>446</v>
      </c>
      <c r="F1423" s="35" t="s">
        <v>600</v>
      </c>
      <c r="G1423" s="35" t="s">
        <v>822</v>
      </c>
      <c r="H1423" s="35">
        <v>0</v>
      </c>
      <c r="I1423" s="57" t="s">
        <v>1700</v>
      </c>
      <c r="J1423" s="37">
        <v>0</v>
      </c>
      <c r="K1423" s="38">
        <v>0</v>
      </c>
      <c r="L1423" s="37">
        <v>21756</v>
      </c>
      <c r="M1423" s="37">
        <v>21756</v>
      </c>
      <c r="N1423" s="37">
        <f t="shared" si="89"/>
        <v>0</v>
      </c>
      <c r="O1423" s="39">
        <f t="shared" si="90"/>
        <v>0</v>
      </c>
      <c r="P1423" s="10">
        <f t="shared" si="91"/>
        <v>0</v>
      </c>
      <c r="Q1423" s="40">
        <v>0</v>
      </c>
      <c r="R1423" s="10">
        <f t="shared" si="92"/>
        <v>0</v>
      </c>
    </row>
    <row r="1424" spans="1:18" x14ac:dyDescent="0.2">
      <c r="A1424" s="32">
        <v>1409</v>
      </c>
      <c r="B1424" s="56">
        <v>203062005</v>
      </c>
      <c r="C1424" s="34" t="s">
        <v>356</v>
      </c>
      <c r="D1424" s="35" t="s">
        <v>357</v>
      </c>
      <c r="E1424" s="35" t="s">
        <v>446</v>
      </c>
      <c r="F1424" s="35" t="s">
        <v>600</v>
      </c>
      <c r="G1424" s="35" t="s">
        <v>822</v>
      </c>
      <c r="H1424" s="35">
        <v>0</v>
      </c>
      <c r="I1424" s="57" t="s">
        <v>1701</v>
      </c>
      <c r="J1424" s="37">
        <v>0</v>
      </c>
      <c r="K1424" s="38">
        <v>0</v>
      </c>
      <c r="L1424" s="37">
        <v>1317</v>
      </c>
      <c r="M1424" s="37">
        <v>1317</v>
      </c>
      <c r="N1424" s="37">
        <f t="shared" si="89"/>
        <v>0</v>
      </c>
      <c r="O1424" s="39">
        <f t="shared" si="90"/>
        <v>0</v>
      </c>
      <c r="P1424" s="10">
        <f t="shared" si="91"/>
        <v>0</v>
      </c>
      <c r="Q1424" s="40">
        <v>0</v>
      </c>
      <c r="R1424" s="10">
        <f t="shared" si="92"/>
        <v>0</v>
      </c>
    </row>
    <row r="1425" spans="1:18" x14ac:dyDescent="0.2">
      <c r="A1425" s="32">
        <v>1410</v>
      </c>
      <c r="B1425" s="56">
        <v>203062006</v>
      </c>
      <c r="C1425" s="34" t="s">
        <v>356</v>
      </c>
      <c r="D1425" s="35" t="s">
        <v>357</v>
      </c>
      <c r="E1425" s="35" t="s">
        <v>446</v>
      </c>
      <c r="F1425" s="35" t="s">
        <v>600</v>
      </c>
      <c r="G1425" s="35" t="s">
        <v>822</v>
      </c>
      <c r="H1425" s="35">
        <v>0</v>
      </c>
      <c r="I1425" s="57" t="s">
        <v>1702</v>
      </c>
      <c r="J1425" s="37">
        <v>0</v>
      </c>
      <c r="K1425" s="38">
        <v>0</v>
      </c>
      <c r="L1425" s="37">
        <v>19148</v>
      </c>
      <c r="M1425" s="37">
        <v>19148</v>
      </c>
      <c r="N1425" s="37">
        <f t="shared" si="89"/>
        <v>0</v>
      </c>
      <c r="O1425" s="39">
        <f t="shared" si="90"/>
        <v>0</v>
      </c>
      <c r="P1425" s="10">
        <f t="shared" si="91"/>
        <v>0</v>
      </c>
      <c r="Q1425" s="40">
        <v>0</v>
      </c>
      <c r="R1425" s="10">
        <f t="shared" si="92"/>
        <v>0</v>
      </c>
    </row>
    <row r="1426" spans="1:18" x14ac:dyDescent="0.2">
      <c r="A1426" s="32">
        <v>1411</v>
      </c>
      <c r="B1426" s="56">
        <v>203062007</v>
      </c>
      <c r="C1426" s="34" t="s">
        <v>356</v>
      </c>
      <c r="D1426" s="35" t="s">
        <v>357</v>
      </c>
      <c r="E1426" s="35" t="s">
        <v>446</v>
      </c>
      <c r="F1426" s="35" t="s">
        <v>600</v>
      </c>
      <c r="G1426" s="35" t="s">
        <v>822</v>
      </c>
      <c r="H1426" s="35">
        <v>0</v>
      </c>
      <c r="I1426" s="57" t="s">
        <v>1703</v>
      </c>
      <c r="J1426" s="37">
        <v>0</v>
      </c>
      <c r="K1426" s="38">
        <v>0</v>
      </c>
      <c r="L1426" s="37">
        <v>20362</v>
      </c>
      <c r="M1426" s="37">
        <v>20362</v>
      </c>
      <c r="N1426" s="37">
        <f t="shared" si="89"/>
        <v>0</v>
      </c>
      <c r="O1426" s="39">
        <f t="shared" si="90"/>
        <v>0</v>
      </c>
      <c r="P1426" s="10">
        <f t="shared" si="91"/>
        <v>0</v>
      </c>
      <c r="Q1426" s="40">
        <v>0</v>
      </c>
      <c r="R1426" s="10">
        <f t="shared" si="92"/>
        <v>0</v>
      </c>
    </row>
    <row r="1427" spans="1:18" x14ac:dyDescent="0.2">
      <c r="A1427" s="32">
        <v>1412</v>
      </c>
      <c r="B1427" s="56">
        <v>203062008</v>
      </c>
      <c r="C1427" s="34" t="s">
        <v>356</v>
      </c>
      <c r="D1427" s="35" t="s">
        <v>357</v>
      </c>
      <c r="E1427" s="35" t="s">
        <v>446</v>
      </c>
      <c r="F1427" s="35" t="s">
        <v>600</v>
      </c>
      <c r="G1427" s="35" t="s">
        <v>822</v>
      </c>
      <c r="H1427" s="35">
        <v>0</v>
      </c>
      <c r="I1427" s="57" t="s">
        <v>1704</v>
      </c>
      <c r="J1427" s="37">
        <v>0</v>
      </c>
      <c r="K1427" s="38">
        <v>0</v>
      </c>
      <c r="L1427" s="37">
        <v>20098</v>
      </c>
      <c r="M1427" s="37">
        <v>20098</v>
      </c>
      <c r="N1427" s="37">
        <f t="shared" si="89"/>
        <v>0</v>
      </c>
      <c r="O1427" s="39">
        <f t="shared" si="90"/>
        <v>0</v>
      </c>
      <c r="P1427" s="10">
        <f t="shared" si="91"/>
        <v>0</v>
      </c>
      <c r="Q1427" s="40">
        <v>0</v>
      </c>
      <c r="R1427" s="10">
        <f t="shared" si="92"/>
        <v>0</v>
      </c>
    </row>
    <row r="1428" spans="1:18" x14ac:dyDescent="0.2">
      <c r="A1428" s="32">
        <v>1413</v>
      </c>
      <c r="B1428" s="56">
        <v>203062009</v>
      </c>
      <c r="C1428" s="34" t="s">
        <v>356</v>
      </c>
      <c r="D1428" s="35" t="s">
        <v>357</v>
      </c>
      <c r="E1428" s="35" t="s">
        <v>446</v>
      </c>
      <c r="F1428" s="35" t="s">
        <v>600</v>
      </c>
      <c r="G1428" s="35" t="s">
        <v>822</v>
      </c>
      <c r="H1428" s="35">
        <v>0</v>
      </c>
      <c r="I1428" s="57" t="s">
        <v>1705</v>
      </c>
      <c r="J1428" s="37">
        <v>0</v>
      </c>
      <c r="K1428" s="38">
        <v>0</v>
      </c>
      <c r="L1428" s="37">
        <v>74441</v>
      </c>
      <c r="M1428" s="37">
        <v>74441</v>
      </c>
      <c r="N1428" s="37">
        <f t="shared" si="89"/>
        <v>0</v>
      </c>
      <c r="O1428" s="39">
        <f t="shared" si="90"/>
        <v>0</v>
      </c>
      <c r="P1428" s="10">
        <f t="shared" si="91"/>
        <v>0</v>
      </c>
      <c r="Q1428" s="40">
        <v>0</v>
      </c>
      <c r="R1428" s="10">
        <f t="shared" si="92"/>
        <v>0</v>
      </c>
    </row>
    <row r="1429" spans="1:18" x14ac:dyDescent="0.2">
      <c r="A1429" s="32">
        <v>1414</v>
      </c>
      <c r="B1429" s="56">
        <v>203062010</v>
      </c>
      <c r="C1429" s="34" t="s">
        <v>356</v>
      </c>
      <c r="D1429" s="35" t="s">
        <v>357</v>
      </c>
      <c r="E1429" s="35" t="s">
        <v>446</v>
      </c>
      <c r="F1429" s="35" t="s">
        <v>600</v>
      </c>
      <c r="G1429" s="35" t="s">
        <v>822</v>
      </c>
      <c r="H1429" s="35">
        <v>0</v>
      </c>
      <c r="I1429" s="57" t="s">
        <v>1706</v>
      </c>
      <c r="J1429" s="37">
        <v>0</v>
      </c>
      <c r="K1429" s="38">
        <v>0</v>
      </c>
      <c r="L1429" s="37">
        <v>9382.26</v>
      </c>
      <c r="M1429" s="37">
        <v>9382.26</v>
      </c>
      <c r="N1429" s="37">
        <f t="shared" si="89"/>
        <v>0</v>
      </c>
      <c r="O1429" s="39">
        <f t="shared" si="90"/>
        <v>0</v>
      </c>
      <c r="P1429" s="10">
        <f t="shared" si="91"/>
        <v>0</v>
      </c>
      <c r="Q1429" s="40">
        <v>0</v>
      </c>
      <c r="R1429" s="10">
        <f t="shared" si="92"/>
        <v>0</v>
      </c>
    </row>
    <row r="1430" spans="1:18" x14ac:dyDescent="0.2">
      <c r="A1430" s="32">
        <v>1415</v>
      </c>
      <c r="B1430" s="56">
        <v>203062011</v>
      </c>
      <c r="C1430" s="34" t="s">
        <v>356</v>
      </c>
      <c r="D1430" s="35" t="s">
        <v>357</v>
      </c>
      <c r="E1430" s="35" t="s">
        <v>446</v>
      </c>
      <c r="F1430" s="35" t="s">
        <v>600</v>
      </c>
      <c r="G1430" s="35" t="s">
        <v>822</v>
      </c>
      <c r="H1430" s="35">
        <v>0</v>
      </c>
      <c r="I1430" s="57" t="s">
        <v>1707</v>
      </c>
      <c r="J1430" s="37">
        <v>0</v>
      </c>
      <c r="K1430" s="38">
        <v>0</v>
      </c>
      <c r="L1430" s="37">
        <v>24940</v>
      </c>
      <c r="M1430" s="37">
        <v>24940</v>
      </c>
      <c r="N1430" s="37">
        <f t="shared" si="89"/>
        <v>0</v>
      </c>
      <c r="O1430" s="39">
        <f t="shared" si="90"/>
        <v>0</v>
      </c>
      <c r="P1430" s="10">
        <f t="shared" si="91"/>
        <v>0</v>
      </c>
      <c r="Q1430" s="40">
        <v>0</v>
      </c>
      <c r="R1430" s="10">
        <f t="shared" si="92"/>
        <v>0</v>
      </c>
    </row>
    <row r="1431" spans="1:18" x14ac:dyDescent="0.2">
      <c r="A1431" s="32">
        <v>1416</v>
      </c>
      <c r="B1431" s="56">
        <v>203062012</v>
      </c>
      <c r="C1431" s="34" t="s">
        <v>356</v>
      </c>
      <c r="D1431" s="35" t="s">
        <v>357</v>
      </c>
      <c r="E1431" s="35" t="s">
        <v>446</v>
      </c>
      <c r="F1431" s="35" t="s">
        <v>600</v>
      </c>
      <c r="G1431" s="35" t="s">
        <v>822</v>
      </c>
      <c r="H1431" s="35">
        <v>0</v>
      </c>
      <c r="I1431" s="57" t="s">
        <v>1708</v>
      </c>
      <c r="J1431" s="37">
        <v>0</v>
      </c>
      <c r="K1431" s="38">
        <v>0</v>
      </c>
      <c r="L1431" s="37">
        <v>27157</v>
      </c>
      <c r="M1431" s="37">
        <v>27157</v>
      </c>
      <c r="N1431" s="37">
        <f t="shared" si="89"/>
        <v>0</v>
      </c>
      <c r="O1431" s="39">
        <f t="shared" si="90"/>
        <v>0</v>
      </c>
      <c r="P1431" s="10">
        <f t="shared" si="91"/>
        <v>0</v>
      </c>
      <c r="Q1431" s="40">
        <v>0</v>
      </c>
      <c r="R1431" s="10">
        <f t="shared" si="92"/>
        <v>0</v>
      </c>
    </row>
    <row r="1432" spans="1:18" x14ac:dyDescent="0.2">
      <c r="A1432" s="32">
        <v>1417</v>
      </c>
      <c r="B1432" s="56">
        <v>203062013</v>
      </c>
      <c r="C1432" s="34" t="s">
        <v>356</v>
      </c>
      <c r="D1432" s="35" t="s">
        <v>357</v>
      </c>
      <c r="E1432" s="35" t="s">
        <v>446</v>
      </c>
      <c r="F1432" s="35" t="s">
        <v>600</v>
      </c>
      <c r="G1432" s="35" t="s">
        <v>822</v>
      </c>
      <c r="H1432" s="35">
        <v>0</v>
      </c>
      <c r="I1432" s="57" t="s">
        <v>1709</v>
      </c>
      <c r="J1432" s="37">
        <v>0</v>
      </c>
      <c r="K1432" s="38">
        <v>0</v>
      </c>
      <c r="L1432" s="37">
        <v>22045</v>
      </c>
      <c r="M1432" s="37">
        <v>22045</v>
      </c>
      <c r="N1432" s="37">
        <f t="shared" si="89"/>
        <v>0</v>
      </c>
      <c r="O1432" s="39">
        <f t="shared" si="90"/>
        <v>0</v>
      </c>
      <c r="P1432" s="10">
        <f t="shared" si="91"/>
        <v>0</v>
      </c>
      <c r="Q1432" s="40">
        <v>0</v>
      </c>
      <c r="R1432" s="10">
        <f t="shared" si="92"/>
        <v>0</v>
      </c>
    </row>
    <row r="1433" spans="1:18" x14ac:dyDescent="0.2">
      <c r="A1433" s="32">
        <v>1418</v>
      </c>
      <c r="B1433" s="56">
        <v>203062014</v>
      </c>
      <c r="C1433" s="34" t="s">
        <v>356</v>
      </c>
      <c r="D1433" s="35" t="s">
        <v>357</v>
      </c>
      <c r="E1433" s="35" t="s">
        <v>446</v>
      </c>
      <c r="F1433" s="35" t="s">
        <v>600</v>
      </c>
      <c r="G1433" s="35" t="s">
        <v>822</v>
      </c>
      <c r="H1433" s="35">
        <v>0</v>
      </c>
      <c r="I1433" s="57" t="s">
        <v>1710</v>
      </c>
      <c r="J1433" s="37">
        <v>0</v>
      </c>
      <c r="K1433" s="38">
        <v>0</v>
      </c>
      <c r="L1433" s="37">
        <v>25346</v>
      </c>
      <c r="M1433" s="37">
        <v>25346</v>
      </c>
      <c r="N1433" s="37">
        <f t="shared" si="89"/>
        <v>0</v>
      </c>
      <c r="O1433" s="39">
        <f t="shared" si="90"/>
        <v>0</v>
      </c>
      <c r="P1433" s="10">
        <f t="shared" si="91"/>
        <v>0</v>
      </c>
      <c r="Q1433" s="40">
        <v>0</v>
      </c>
      <c r="R1433" s="10">
        <f t="shared" si="92"/>
        <v>0</v>
      </c>
    </row>
    <row r="1434" spans="1:18" x14ac:dyDescent="0.2">
      <c r="A1434" s="32">
        <v>1419</v>
      </c>
      <c r="B1434" s="56">
        <v>203062015</v>
      </c>
      <c r="C1434" s="34" t="s">
        <v>356</v>
      </c>
      <c r="D1434" s="35" t="s">
        <v>357</v>
      </c>
      <c r="E1434" s="35" t="s">
        <v>446</v>
      </c>
      <c r="F1434" s="35" t="s">
        <v>600</v>
      </c>
      <c r="G1434" s="35" t="s">
        <v>822</v>
      </c>
      <c r="H1434" s="35">
        <v>0</v>
      </c>
      <c r="I1434" s="57" t="s">
        <v>1711</v>
      </c>
      <c r="J1434" s="37">
        <v>0</v>
      </c>
      <c r="K1434" s="38">
        <v>0</v>
      </c>
      <c r="L1434" s="37">
        <v>0</v>
      </c>
      <c r="M1434" s="37">
        <v>0</v>
      </c>
      <c r="N1434" s="37">
        <f t="shared" si="89"/>
        <v>0</v>
      </c>
      <c r="O1434" s="39">
        <f t="shared" si="90"/>
        <v>0</v>
      </c>
      <c r="P1434" s="10">
        <f t="shared" si="91"/>
        <v>0</v>
      </c>
      <c r="Q1434" s="40">
        <v>0</v>
      </c>
      <c r="R1434" s="10">
        <f t="shared" si="92"/>
        <v>0</v>
      </c>
    </row>
    <row r="1435" spans="1:18" x14ac:dyDescent="0.2">
      <c r="A1435" s="32">
        <v>1420</v>
      </c>
      <c r="B1435" s="56">
        <v>203062016</v>
      </c>
      <c r="C1435" s="34" t="s">
        <v>356</v>
      </c>
      <c r="D1435" s="35" t="s">
        <v>357</v>
      </c>
      <c r="E1435" s="35" t="s">
        <v>446</v>
      </c>
      <c r="F1435" s="35" t="s">
        <v>600</v>
      </c>
      <c r="G1435" s="35" t="s">
        <v>822</v>
      </c>
      <c r="H1435" s="35">
        <v>0</v>
      </c>
      <c r="I1435" s="57" t="s">
        <v>1712</v>
      </c>
      <c r="J1435" s="37">
        <v>0</v>
      </c>
      <c r="K1435" s="38">
        <v>0</v>
      </c>
      <c r="L1435" s="37">
        <v>29068</v>
      </c>
      <c r="M1435" s="37">
        <v>29068</v>
      </c>
      <c r="N1435" s="37">
        <f t="shared" si="89"/>
        <v>0</v>
      </c>
      <c r="O1435" s="39">
        <f t="shared" si="90"/>
        <v>0</v>
      </c>
      <c r="P1435" s="10">
        <f t="shared" si="91"/>
        <v>0</v>
      </c>
      <c r="Q1435" s="40">
        <v>0</v>
      </c>
      <c r="R1435" s="10">
        <f t="shared" si="92"/>
        <v>0</v>
      </c>
    </row>
    <row r="1436" spans="1:18" x14ac:dyDescent="0.2">
      <c r="A1436" s="32">
        <v>1421</v>
      </c>
      <c r="B1436" s="56">
        <v>203062017</v>
      </c>
      <c r="C1436" s="34" t="s">
        <v>356</v>
      </c>
      <c r="D1436" s="35" t="s">
        <v>357</v>
      </c>
      <c r="E1436" s="35" t="s">
        <v>446</v>
      </c>
      <c r="F1436" s="35" t="s">
        <v>600</v>
      </c>
      <c r="G1436" s="35" t="s">
        <v>822</v>
      </c>
      <c r="H1436" s="35">
        <v>0</v>
      </c>
      <c r="I1436" s="57" t="s">
        <v>1713</v>
      </c>
      <c r="J1436" s="37">
        <v>0</v>
      </c>
      <c r="K1436" s="38">
        <v>0</v>
      </c>
      <c r="L1436" s="37">
        <v>21380</v>
      </c>
      <c r="M1436" s="37">
        <v>21380</v>
      </c>
      <c r="N1436" s="37">
        <f t="shared" si="89"/>
        <v>0</v>
      </c>
      <c r="O1436" s="39">
        <f t="shared" si="90"/>
        <v>0</v>
      </c>
      <c r="P1436" s="10">
        <f t="shared" si="91"/>
        <v>0</v>
      </c>
      <c r="Q1436" s="40">
        <v>0</v>
      </c>
      <c r="R1436" s="10">
        <f t="shared" si="92"/>
        <v>0</v>
      </c>
    </row>
    <row r="1437" spans="1:18" x14ac:dyDescent="0.2">
      <c r="A1437" s="32">
        <v>1422</v>
      </c>
      <c r="B1437" s="56">
        <v>203062018</v>
      </c>
      <c r="C1437" s="34" t="s">
        <v>356</v>
      </c>
      <c r="D1437" s="35" t="s">
        <v>357</v>
      </c>
      <c r="E1437" s="35" t="s">
        <v>446</v>
      </c>
      <c r="F1437" s="35" t="s">
        <v>600</v>
      </c>
      <c r="G1437" s="35" t="s">
        <v>822</v>
      </c>
      <c r="H1437" s="35">
        <v>0</v>
      </c>
      <c r="I1437" s="57" t="s">
        <v>1714</v>
      </c>
      <c r="J1437" s="37">
        <v>0</v>
      </c>
      <c r="K1437" s="38">
        <v>0</v>
      </c>
      <c r="L1437" s="37">
        <v>20244</v>
      </c>
      <c r="M1437" s="37">
        <v>20244</v>
      </c>
      <c r="N1437" s="37">
        <f t="shared" si="89"/>
        <v>0</v>
      </c>
      <c r="O1437" s="39">
        <f t="shared" si="90"/>
        <v>0</v>
      </c>
      <c r="P1437" s="10">
        <f t="shared" si="91"/>
        <v>0</v>
      </c>
      <c r="Q1437" s="40">
        <v>0</v>
      </c>
      <c r="R1437" s="10">
        <f t="shared" si="92"/>
        <v>0</v>
      </c>
    </row>
    <row r="1438" spans="1:18" x14ac:dyDescent="0.2">
      <c r="A1438" s="32">
        <v>1423</v>
      </c>
      <c r="B1438" s="56">
        <v>203062019</v>
      </c>
      <c r="C1438" s="34" t="s">
        <v>356</v>
      </c>
      <c r="D1438" s="35" t="s">
        <v>357</v>
      </c>
      <c r="E1438" s="35" t="s">
        <v>446</v>
      </c>
      <c r="F1438" s="35" t="s">
        <v>600</v>
      </c>
      <c r="G1438" s="35" t="s">
        <v>822</v>
      </c>
      <c r="H1438" s="35">
        <v>0</v>
      </c>
      <c r="I1438" s="57" t="s">
        <v>1715</v>
      </c>
      <c r="J1438" s="37">
        <v>0</v>
      </c>
      <c r="K1438" s="38">
        <v>0</v>
      </c>
      <c r="L1438" s="37">
        <v>23642</v>
      </c>
      <c r="M1438" s="37">
        <v>23642</v>
      </c>
      <c r="N1438" s="37">
        <f t="shared" si="89"/>
        <v>0</v>
      </c>
      <c r="O1438" s="39">
        <f t="shared" si="90"/>
        <v>0</v>
      </c>
      <c r="P1438" s="10">
        <f t="shared" si="91"/>
        <v>0</v>
      </c>
      <c r="Q1438" s="40">
        <v>0</v>
      </c>
      <c r="R1438" s="10">
        <f t="shared" si="92"/>
        <v>0</v>
      </c>
    </row>
    <row r="1439" spans="1:18" x14ac:dyDescent="0.2">
      <c r="A1439" s="32">
        <v>1424</v>
      </c>
      <c r="B1439" s="56">
        <v>203062020</v>
      </c>
      <c r="C1439" s="34" t="s">
        <v>356</v>
      </c>
      <c r="D1439" s="35" t="s">
        <v>357</v>
      </c>
      <c r="E1439" s="35" t="s">
        <v>446</v>
      </c>
      <c r="F1439" s="35" t="s">
        <v>600</v>
      </c>
      <c r="G1439" s="35" t="s">
        <v>822</v>
      </c>
      <c r="H1439" s="35">
        <v>0</v>
      </c>
      <c r="I1439" s="57" t="s">
        <v>1716</v>
      </c>
      <c r="J1439" s="37">
        <v>0</v>
      </c>
      <c r="K1439" s="38">
        <v>0</v>
      </c>
      <c r="L1439" s="37">
        <v>20982</v>
      </c>
      <c r="M1439" s="37">
        <v>20982</v>
      </c>
      <c r="N1439" s="37">
        <f t="shared" si="89"/>
        <v>0</v>
      </c>
      <c r="O1439" s="39">
        <f t="shared" si="90"/>
        <v>0</v>
      </c>
      <c r="P1439" s="10">
        <f t="shared" si="91"/>
        <v>0</v>
      </c>
      <c r="Q1439" s="40">
        <v>0</v>
      </c>
      <c r="R1439" s="10">
        <f t="shared" si="92"/>
        <v>0</v>
      </c>
    </row>
    <row r="1440" spans="1:18" x14ac:dyDescent="0.2">
      <c r="A1440" s="32">
        <v>1425</v>
      </c>
      <c r="B1440" s="56">
        <v>203062021</v>
      </c>
      <c r="C1440" s="34" t="s">
        <v>356</v>
      </c>
      <c r="D1440" s="35" t="s">
        <v>357</v>
      </c>
      <c r="E1440" s="35" t="s">
        <v>446</v>
      </c>
      <c r="F1440" s="35" t="s">
        <v>600</v>
      </c>
      <c r="G1440" s="35" t="s">
        <v>822</v>
      </c>
      <c r="H1440" s="35">
        <v>0</v>
      </c>
      <c r="I1440" s="57" t="s">
        <v>1717</v>
      </c>
      <c r="J1440" s="37">
        <v>0</v>
      </c>
      <c r="K1440" s="38">
        <v>0</v>
      </c>
      <c r="L1440" s="37">
        <v>37959</v>
      </c>
      <c r="M1440" s="37">
        <v>37959</v>
      </c>
      <c r="N1440" s="37">
        <f t="shared" si="89"/>
        <v>0</v>
      </c>
      <c r="O1440" s="39">
        <f t="shared" si="90"/>
        <v>0</v>
      </c>
      <c r="P1440" s="10">
        <f t="shared" si="91"/>
        <v>0</v>
      </c>
      <c r="Q1440" s="40">
        <v>0</v>
      </c>
      <c r="R1440" s="10">
        <f t="shared" si="92"/>
        <v>0</v>
      </c>
    </row>
    <row r="1441" spans="1:18" x14ac:dyDescent="0.2">
      <c r="A1441" s="32">
        <v>1426</v>
      </c>
      <c r="B1441" s="56">
        <v>203062022</v>
      </c>
      <c r="C1441" s="34" t="s">
        <v>356</v>
      </c>
      <c r="D1441" s="35" t="s">
        <v>357</v>
      </c>
      <c r="E1441" s="35" t="s">
        <v>446</v>
      </c>
      <c r="F1441" s="35" t="s">
        <v>600</v>
      </c>
      <c r="G1441" s="35" t="s">
        <v>822</v>
      </c>
      <c r="H1441" s="35">
        <v>0</v>
      </c>
      <c r="I1441" s="57" t="s">
        <v>1718</v>
      </c>
      <c r="J1441" s="37">
        <v>0</v>
      </c>
      <c r="K1441" s="38">
        <v>0</v>
      </c>
      <c r="L1441" s="37">
        <v>51369</v>
      </c>
      <c r="M1441" s="37">
        <v>51369</v>
      </c>
      <c r="N1441" s="37">
        <f t="shared" si="89"/>
        <v>0</v>
      </c>
      <c r="O1441" s="39">
        <f t="shared" si="90"/>
        <v>0</v>
      </c>
      <c r="P1441" s="10">
        <f t="shared" si="91"/>
        <v>0</v>
      </c>
      <c r="Q1441" s="40">
        <v>0</v>
      </c>
      <c r="R1441" s="10">
        <f t="shared" si="92"/>
        <v>0</v>
      </c>
    </row>
    <row r="1442" spans="1:18" x14ac:dyDescent="0.2">
      <c r="A1442" s="32">
        <v>1427</v>
      </c>
      <c r="B1442" s="56">
        <v>203062023</v>
      </c>
      <c r="C1442" s="34" t="s">
        <v>356</v>
      </c>
      <c r="D1442" s="35" t="s">
        <v>357</v>
      </c>
      <c r="E1442" s="35" t="s">
        <v>446</v>
      </c>
      <c r="F1442" s="35" t="s">
        <v>600</v>
      </c>
      <c r="G1442" s="35" t="s">
        <v>822</v>
      </c>
      <c r="H1442" s="35">
        <v>0</v>
      </c>
      <c r="I1442" s="57" t="s">
        <v>1719</v>
      </c>
      <c r="J1442" s="37">
        <v>0</v>
      </c>
      <c r="K1442" s="38">
        <v>0</v>
      </c>
      <c r="L1442" s="37">
        <v>54455</v>
      </c>
      <c r="M1442" s="37">
        <v>54455</v>
      </c>
      <c r="N1442" s="37">
        <f t="shared" si="89"/>
        <v>0</v>
      </c>
      <c r="O1442" s="39">
        <f t="shared" si="90"/>
        <v>0</v>
      </c>
      <c r="P1442" s="10">
        <f t="shared" si="91"/>
        <v>0</v>
      </c>
      <c r="Q1442" s="40">
        <v>0</v>
      </c>
      <c r="R1442" s="10">
        <f t="shared" si="92"/>
        <v>0</v>
      </c>
    </row>
    <row r="1443" spans="1:18" x14ac:dyDescent="0.2">
      <c r="A1443" s="32">
        <v>1428</v>
      </c>
      <c r="B1443" s="56">
        <v>203062024</v>
      </c>
      <c r="C1443" s="34" t="s">
        <v>356</v>
      </c>
      <c r="D1443" s="35" t="s">
        <v>357</v>
      </c>
      <c r="E1443" s="35" t="s">
        <v>446</v>
      </c>
      <c r="F1443" s="35" t="s">
        <v>600</v>
      </c>
      <c r="G1443" s="35" t="s">
        <v>822</v>
      </c>
      <c r="H1443" s="35">
        <v>0</v>
      </c>
      <c r="I1443" s="57" t="s">
        <v>1720</v>
      </c>
      <c r="J1443" s="37">
        <v>0</v>
      </c>
      <c r="K1443" s="38">
        <v>0</v>
      </c>
      <c r="L1443" s="37">
        <v>12834</v>
      </c>
      <c r="M1443" s="37">
        <v>12834</v>
      </c>
      <c r="N1443" s="37">
        <f t="shared" si="89"/>
        <v>0</v>
      </c>
      <c r="O1443" s="39">
        <f t="shared" si="90"/>
        <v>0</v>
      </c>
      <c r="P1443" s="10">
        <f t="shared" si="91"/>
        <v>0</v>
      </c>
      <c r="Q1443" s="40">
        <v>0</v>
      </c>
      <c r="R1443" s="10">
        <f t="shared" si="92"/>
        <v>0</v>
      </c>
    </row>
    <row r="1444" spans="1:18" x14ac:dyDescent="0.2">
      <c r="A1444" s="32">
        <v>1429</v>
      </c>
      <c r="B1444" s="56">
        <v>203062025</v>
      </c>
      <c r="C1444" s="34" t="s">
        <v>356</v>
      </c>
      <c r="D1444" s="35" t="s">
        <v>357</v>
      </c>
      <c r="E1444" s="35" t="s">
        <v>446</v>
      </c>
      <c r="F1444" s="35" t="s">
        <v>600</v>
      </c>
      <c r="G1444" s="35" t="s">
        <v>822</v>
      </c>
      <c r="H1444" s="35">
        <v>0</v>
      </c>
      <c r="I1444" s="57" t="s">
        <v>1721</v>
      </c>
      <c r="J1444" s="37">
        <v>0</v>
      </c>
      <c r="K1444" s="38">
        <v>0</v>
      </c>
      <c r="L1444" s="37">
        <v>16056</v>
      </c>
      <c r="M1444" s="37">
        <v>16056</v>
      </c>
      <c r="N1444" s="37">
        <f t="shared" si="89"/>
        <v>0</v>
      </c>
      <c r="O1444" s="39">
        <f t="shared" si="90"/>
        <v>0</v>
      </c>
      <c r="P1444" s="10">
        <f t="shared" si="91"/>
        <v>0</v>
      </c>
      <c r="Q1444" s="40">
        <v>0</v>
      </c>
      <c r="R1444" s="10">
        <f t="shared" si="92"/>
        <v>0</v>
      </c>
    </row>
    <row r="1445" spans="1:18" x14ac:dyDescent="0.2">
      <c r="A1445" s="32">
        <v>1430</v>
      </c>
      <c r="B1445" s="56">
        <v>203062026</v>
      </c>
      <c r="C1445" s="34" t="s">
        <v>356</v>
      </c>
      <c r="D1445" s="35" t="s">
        <v>357</v>
      </c>
      <c r="E1445" s="35" t="s">
        <v>446</v>
      </c>
      <c r="F1445" s="35" t="s">
        <v>600</v>
      </c>
      <c r="G1445" s="35" t="s">
        <v>822</v>
      </c>
      <c r="H1445" s="35">
        <v>0</v>
      </c>
      <c r="I1445" s="57" t="s">
        <v>1722</v>
      </c>
      <c r="J1445" s="37">
        <v>0</v>
      </c>
      <c r="K1445" s="38">
        <v>0</v>
      </c>
      <c r="L1445" s="37">
        <v>303918.67</v>
      </c>
      <c r="M1445" s="37">
        <v>303918.67</v>
      </c>
      <c r="N1445" s="37">
        <f t="shared" si="89"/>
        <v>0</v>
      </c>
      <c r="O1445" s="39">
        <f t="shared" si="90"/>
        <v>0</v>
      </c>
      <c r="P1445" s="10">
        <f t="shared" si="91"/>
        <v>0</v>
      </c>
      <c r="Q1445" s="40">
        <v>0</v>
      </c>
      <c r="R1445" s="10">
        <f t="shared" si="92"/>
        <v>0</v>
      </c>
    </row>
    <row r="1446" spans="1:18" x14ac:dyDescent="0.2">
      <c r="A1446" s="32">
        <v>1431</v>
      </c>
      <c r="B1446" s="56">
        <v>203062027</v>
      </c>
      <c r="C1446" s="34" t="s">
        <v>356</v>
      </c>
      <c r="D1446" s="35" t="s">
        <v>357</v>
      </c>
      <c r="E1446" s="35" t="s">
        <v>446</v>
      </c>
      <c r="F1446" s="35" t="s">
        <v>600</v>
      </c>
      <c r="G1446" s="35" t="s">
        <v>822</v>
      </c>
      <c r="H1446" s="35">
        <v>0</v>
      </c>
      <c r="I1446" s="57" t="s">
        <v>1723</v>
      </c>
      <c r="J1446" s="37">
        <v>0</v>
      </c>
      <c r="K1446" s="38">
        <v>0</v>
      </c>
      <c r="L1446" s="37">
        <v>20973</v>
      </c>
      <c r="M1446" s="37">
        <v>20973</v>
      </c>
      <c r="N1446" s="37">
        <f t="shared" si="89"/>
        <v>0</v>
      </c>
      <c r="O1446" s="39">
        <f t="shared" si="90"/>
        <v>0</v>
      </c>
      <c r="P1446" s="10">
        <f t="shared" si="91"/>
        <v>0</v>
      </c>
      <c r="Q1446" s="40">
        <v>0</v>
      </c>
      <c r="R1446" s="10">
        <f t="shared" si="92"/>
        <v>0</v>
      </c>
    </row>
    <row r="1447" spans="1:18" x14ac:dyDescent="0.2">
      <c r="A1447" s="32">
        <v>1432</v>
      </c>
      <c r="B1447" s="56">
        <v>203062028</v>
      </c>
      <c r="C1447" s="34" t="s">
        <v>356</v>
      </c>
      <c r="D1447" s="35" t="s">
        <v>357</v>
      </c>
      <c r="E1447" s="35" t="s">
        <v>446</v>
      </c>
      <c r="F1447" s="35" t="s">
        <v>600</v>
      </c>
      <c r="G1447" s="35" t="s">
        <v>822</v>
      </c>
      <c r="H1447" s="35">
        <v>0</v>
      </c>
      <c r="I1447" s="57" t="s">
        <v>1724</v>
      </c>
      <c r="J1447" s="37">
        <v>0</v>
      </c>
      <c r="K1447" s="38">
        <v>0</v>
      </c>
      <c r="L1447" s="37">
        <v>0</v>
      </c>
      <c r="M1447" s="37">
        <v>0</v>
      </c>
      <c r="N1447" s="37">
        <f t="shared" si="89"/>
        <v>0</v>
      </c>
      <c r="O1447" s="39">
        <f t="shared" si="90"/>
        <v>0</v>
      </c>
      <c r="P1447" s="10">
        <f t="shared" si="91"/>
        <v>0</v>
      </c>
      <c r="Q1447" s="40">
        <v>0</v>
      </c>
      <c r="R1447" s="10">
        <f t="shared" si="92"/>
        <v>0</v>
      </c>
    </row>
    <row r="1448" spans="1:18" x14ac:dyDescent="0.2">
      <c r="A1448" s="32">
        <v>1433</v>
      </c>
      <c r="B1448" s="56">
        <v>203062029</v>
      </c>
      <c r="C1448" s="34" t="s">
        <v>356</v>
      </c>
      <c r="D1448" s="35" t="s">
        <v>357</v>
      </c>
      <c r="E1448" s="35" t="s">
        <v>446</v>
      </c>
      <c r="F1448" s="35" t="s">
        <v>600</v>
      </c>
      <c r="G1448" s="35" t="s">
        <v>822</v>
      </c>
      <c r="H1448" s="35">
        <v>0</v>
      </c>
      <c r="I1448" s="57" t="s">
        <v>1725</v>
      </c>
      <c r="J1448" s="37">
        <v>0</v>
      </c>
      <c r="K1448" s="38">
        <v>0</v>
      </c>
      <c r="L1448" s="37">
        <v>79749</v>
      </c>
      <c r="M1448" s="37">
        <v>79749</v>
      </c>
      <c r="N1448" s="37">
        <f t="shared" si="89"/>
        <v>0</v>
      </c>
      <c r="O1448" s="39">
        <f t="shared" si="90"/>
        <v>0</v>
      </c>
      <c r="P1448" s="10">
        <f t="shared" si="91"/>
        <v>0</v>
      </c>
      <c r="Q1448" s="40">
        <v>0</v>
      </c>
      <c r="R1448" s="10">
        <f t="shared" si="92"/>
        <v>0</v>
      </c>
    </row>
    <row r="1449" spans="1:18" x14ac:dyDescent="0.2">
      <c r="A1449" s="32">
        <v>1434</v>
      </c>
      <c r="B1449" s="56">
        <v>203062030</v>
      </c>
      <c r="C1449" s="34" t="s">
        <v>356</v>
      </c>
      <c r="D1449" s="35" t="s">
        <v>357</v>
      </c>
      <c r="E1449" s="35" t="s">
        <v>446</v>
      </c>
      <c r="F1449" s="35" t="s">
        <v>600</v>
      </c>
      <c r="G1449" s="35" t="s">
        <v>822</v>
      </c>
      <c r="H1449" s="35">
        <v>0</v>
      </c>
      <c r="I1449" s="57" t="s">
        <v>1726</v>
      </c>
      <c r="J1449" s="37">
        <v>0</v>
      </c>
      <c r="K1449" s="38">
        <v>0</v>
      </c>
      <c r="L1449" s="37">
        <v>26506</v>
      </c>
      <c r="M1449" s="37">
        <v>26506</v>
      </c>
      <c r="N1449" s="37">
        <f t="shared" si="89"/>
        <v>0</v>
      </c>
      <c r="O1449" s="39">
        <f t="shared" si="90"/>
        <v>0</v>
      </c>
      <c r="P1449" s="10">
        <f t="shared" si="91"/>
        <v>0</v>
      </c>
      <c r="Q1449" s="40">
        <v>0</v>
      </c>
      <c r="R1449" s="10">
        <f t="shared" si="92"/>
        <v>0</v>
      </c>
    </row>
    <row r="1450" spans="1:18" x14ac:dyDescent="0.2">
      <c r="A1450" s="32">
        <v>1435</v>
      </c>
      <c r="B1450" s="56">
        <v>203062031</v>
      </c>
      <c r="C1450" s="34" t="s">
        <v>356</v>
      </c>
      <c r="D1450" s="35" t="s">
        <v>357</v>
      </c>
      <c r="E1450" s="35" t="s">
        <v>446</v>
      </c>
      <c r="F1450" s="35" t="s">
        <v>600</v>
      </c>
      <c r="G1450" s="35" t="s">
        <v>822</v>
      </c>
      <c r="H1450" s="35">
        <v>0</v>
      </c>
      <c r="I1450" s="57" t="s">
        <v>1727</v>
      </c>
      <c r="J1450" s="37">
        <v>0</v>
      </c>
      <c r="K1450" s="38">
        <v>0</v>
      </c>
      <c r="L1450" s="37">
        <v>21731</v>
      </c>
      <c r="M1450" s="37">
        <v>21731</v>
      </c>
      <c r="N1450" s="37">
        <f t="shared" si="89"/>
        <v>0</v>
      </c>
      <c r="O1450" s="39">
        <f t="shared" si="90"/>
        <v>0</v>
      </c>
      <c r="P1450" s="10">
        <f t="shared" si="91"/>
        <v>0</v>
      </c>
      <c r="Q1450" s="40">
        <v>0</v>
      </c>
      <c r="R1450" s="10">
        <f t="shared" si="92"/>
        <v>0</v>
      </c>
    </row>
    <row r="1451" spans="1:18" x14ac:dyDescent="0.2">
      <c r="A1451" s="32">
        <v>1436</v>
      </c>
      <c r="B1451" s="56">
        <v>203062032</v>
      </c>
      <c r="C1451" s="34" t="s">
        <v>356</v>
      </c>
      <c r="D1451" s="35" t="s">
        <v>357</v>
      </c>
      <c r="E1451" s="35" t="s">
        <v>446</v>
      </c>
      <c r="F1451" s="35" t="s">
        <v>600</v>
      </c>
      <c r="G1451" s="35" t="s">
        <v>822</v>
      </c>
      <c r="H1451" s="35">
        <v>0</v>
      </c>
      <c r="I1451" s="57" t="s">
        <v>1728</v>
      </c>
      <c r="J1451" s="37">
        <v>0</v>
      </c>
      <c r="K1451" s="38">
        <v>0</v>
      </c>
      <c r="L1451" s="37">
        <v>24847</v>
      </c>
      <c r="M1451" s="37">
        <v>24547</v>
      </c>
      <c r="N1451" s="37">
        <f t="shared" si="89"/>
        <v>300</v>
      </c>
      <c r="O1451" s="39">
        <f t="shared" si="90"/>
        <v>0</v>
      </c>
      <c r="P1451" s="10">
        <f t="shared" si="91"/>
        <v>300</v>
      </c>
      <c r="Q1451" s="40">
        <v>0</v>
      </c>
      <c r="R1451" s="10">
        <f t="shared" si="92"/>
        <v>300</v>
      </c>
    </row>
    <row r="1452" spans="1:18" x14ac:dyDescent="0.2">
      <c r="A1452" s="32">
        <v>1437</v>
      </c>
      <c r="B1452" s="56">
        <v>203062033</v>
      </c>
      <c r="C1452" s="34" t="s">
        <v>356</v>
      </c>
      <c r="D1452" s="35" t="s">
        <v>357</v>
      </c>
      <c r="E1452" s="35" t="s">
        <v>446</v>
      </c>
      <c r="F1452" s="35" t="s">
        <v>600</v>
      </c>
      <c r="G1452" s="35" t="s">
        <v>822</v>
      </c>
      <c r="H1452" s="35">
        <v>0</v>
      </c>
      <c r="I1452" s="57" t="s">
        <v>1729</v>
      </c>
      <c r="J1452" s="37">
        <v>0</v>
      </c>
      <c r="K1452" s="38">
        <v>0</v>
      </c>
      <c r="L1452" s="37">
        <v>28245</v>
      </c>
      <c r="M1452" s="37">
        <v>28245</v>
      </c>
      <c r="N1452" s="37">
        <f t="shared" si="89"/>
        <v>0</v>
      </c>
      <c r="O1452" s="39">
        <f t="shared" si="90"/>
        <v>0</v>
      </c>
      <c r="P1452" s="10">
        <f t="shared" si="91"/>
        <v>0</v>
      </c>
      <c r="Q1452" s="40">
        <v>0</v>
      </c>
      <c r="R1452" s="10">
        <f t="shared" si="92"/>
        <v>0</v>
      </c>
    </row>
    <row r="1453" spans="1:18" x14ac:dyDescent="0.2">
      <c r="A1453" s="32">
        <v>1438</v>
      </c>
      <c r="B1453" s="56">
        <v>203062034</v>
      </c>
      <c r="C1453" s="34" t="s">
        <v>356</v>
      </c>
      <c r="D1453" s="35" t="s">
        <v>357</v>
      </c>
      <c r="E1453" s="35" t="s">
        <v>446</v>
      </c>
      <c r="F1453" s="35" t="s">
        <v>600</v>
      </c>
      <c r="G1453" s="35" t="s">
        <v>822</v>
      </c>
      <c r="H1453" s="35">
        <v>0</v>
      </c>
      <c r="I1453" s="57" t="s">
        <v>1730</v>
      </c>
      <c r="J1453" s="37">
        <v>0</v>
      </c>
      <c r="K1453" s="38">
        <v>0</v>
      </c>
      <c r="L1453" s="37">
        <v>0</v>
      </c>
      <c r="M1453" s="37">
        <v>0</v>
      </c>
      <c r="N1453" s="37">
        <f t="shared" si="89"/>
        <v>0</v>
      </c>
      <c r="O1453" s="39">
        <f t="shared" si="90"/>
        <v>0</v>
      </c>
      <c r="P1453" s="10">
        <f t="shared" si="91"/>
        <v>0</v>
      </c>
      <c r="Q1453" s="40">
        <v>0</v>
      </c>
      <c r="R1453" s="10">
        <f t="shared" si="92"/>
        <v>0</v>
      </c>
    </row>
    <row r="1454" spans="1:18" x14ac:dyDescent="0.2">
      <c r="A1454" s="32">
        <v>1439</v>
      </c>
      <c r="B1454" s="56">
        <v>203062035</v>
      </c>
      <c r="C1454" s="34" t="s">
        <v>356</v>
      </c>
      <c r="D1454" s="35" t="s">
        <v>357</v>
      </c>
      <c r="E1454" s="35" t="s">
        <v>446</v>
      </c>
      <c r="F1454" s="35" t="s">
        <v>600</v>
      </c>
      <c r="G1454" s="35" t="s">
        <v>822</v>
      </c>
      <c r="H1454" s="35">
        <v>0</v>
      </c>
      <c r="I1454" s="57" t="s">
        <v>1731</v>
      </c>
      <c r="J1454" s="37">
        <v>0</v>
      </c>
      <c r="K1454" s="38">
        <v>0</v>
      </c>
      <c r="L1454" s="37">
        <v>0</v>
      </c>
      <c r="M1454" s="37">
        <v>0</v>
      </c>
      <c r="N1454" s="37">
        <f t="shared" si="89"/>
        <v>0</v>
      </c>
      <c r="O1454" s="39">
        <f t="shared" si="90"/>
        <v>0</v>
      </c>
      <c r="P1454" s="10">
        <f t="shared" si="91"/>
        <v>0</v>
      </c>
      <c r="Q1454" s="40">
        <v>0</v>
      </c>
      <c r="R1454" s="10">
        <f t="shared" si="92"/>
        <v>0</v>
      </c>
    </row>
    <row r="1455" spans="1:18" x14ac:dyDescent="0.2">
      <c r="A1455" s="32">
        <v>1440</v>
      </c>
      <c r="B1455" s="56">
        <v>203062036</v>
      </c>
      <c r="C1455" s="34" t="s">
        <v>356</v>
      </c>
      <c r="D1455" s="35" t="s">
        <v>357</v>
      </c>
      <c r="E1455" s="35" t="s">
        <v>446</v>
      </c>
      <c r="F1455" s="35" t="s">
        <v>600</v>
      </c>
      <c r="G1455" s="35" t="s">
        <v>822</v>
      </c>
      <c r="H1455" s="35">
        <v>0</v>
      </c>
      <c r="I1455" s="57" t="s">
        <v>1732</v>
      </c>
      <c r="J1455" s="37">
        <v>0</v>
      </c>
      <c r="K1455" s="38">
        <v>0</v>
      </c>
      <c r="L1455" s="37">
        <v>15255</v>
      </c>
      <c r="M1455" s="37">
        <v>15255</v>
      </c>
      <c r="N1455" s="37">
        <f t="shared" si="89"/>
        <v>0</v>
      </c>
      <c r="O1455" s="39">
        <f t="shared" si="90"/>
        <v>0</v>
      </c>
      <c r="P1455" s="10">
        <f t="shared" si="91"/>
        <v>0</v>
      </c>
      <c r="Q1455" s="40">
        <v>0</v>
      </c>
      <c r="R1455" s="10">
        <f t="shared" si="92"/>
        <v>0</v>
      </c>
    </row>
    <row r="1456" spans="1:18" x14ac:dyDescent="0.2">
      <c r="A1456" s="32">
        <v>1441</v>
      </c>
      <c r="B1456" s="56">
        <v>203062037</v>
      </c>
      <c r="C1456" s="34" t="s">
        <v>356</v>
      </c>
      <c r="D1456" s="35" t="s">
        <v>357</v>
      </c>
      <c r="E1456" s="35" t="s">
        <v>446</v>
      </c>
      <c r="F1456" s="35" t="s">
        <v>600</v>
      </c>
      <c r="G1456" s="35" t="s">
        <v>822</v>
      </c>
      <c r="H1456" s="35">
        <v>0</v>
      </c>
      <c r="I1456" s="57" t="s">
        <v>1733</v>
      </c>
      <c r="J1456" s="37">
        <v>0</v>
      </c>
      <c r="K1456" s="38">
        <v>0</v>
      </c>
      <c r="L1456" s="37">
        <v>37131</v>
      </c>
      <c r="M1456" s="37">
        <v>37131</v>
      </c>
      <c r="N1456" s="37">
        <f t="shared" si="89"/>
        <v>0</v>
      </c>
      <c r="O1456" s="39">
        <f t="shared" si="90"/>
        <v>0</v>
      </c>
      <c r="P1456" s="10">
        <f t="shared" si="91"/>
        <v>0</v>
      </c>
      <c r="Q1456" s="40">
        <v>0</v>
      </c>
      <c r="R1456" s="10">
        <f t="shared" si="92"/>
        <v>0</v>
      </c>
    </row>
    <row r="1457" spans="1:18" x14ac:dyDescent="0.2">
      <c r="A1457" s="32">
        <v>1442</v>
      </c>
      <c r="B1457" s="56">
        <v>203062038</v>
      </c>
      <c r="C1457" s="34" t="s">
        <v>356</v>
      </c>
      <c r="D1457" s="35" t="s">
        <v>357</v>
      </c>
      <c r="E1457" s="35" t="s">
        <v>446</v>
      </c>
      <c r="F1457" s="35" t="s">
        <v>600</v>
      </c>
      <c r="G1457" s="35" t="s">
        <v>822</v>
      </c>
      <c r="H1457" s="35">
        <v>0</v>
      </c>
      <c r="I1457" s="57" t="s">
        <v>1734</v>
      </c>
      <c r="J1457" s="37">
        <v>0</v>
      </c>
      <c r="K1457" s="38">
        <v>0</v>
      </c>
      <c r="L1457" s="37">
        <v>146688</v>
      </c>
      <c r="M1457" s="37">
        <v>146688</v>
      </c>
      <c r="N1457" s="37">
        <f t="shared" si="89"/>
        <v>0</v>
      </c>
      <c r="O1457" s="39">
        <f t="shared" si="90"/>
        <v>0</v>
      </c>
      <c r="P1457" s="10">
        <f t="shared" si="91"/>
        <v>0</v>
      </c>
      <c r="Q1457" s="40">
        <v>0</v>
      </c>
      <c r="R1457" s="10">
        <f t="shared" si="92"/>
        <v>0</v>
      </c>
    </row>
    <row r="1458" spans="1:18" x14ac:dyDescent="0.2">
      <c r="A1458" s="32">
        <v>1443</v>
      </c>
      <c r="B1458" s="56">
        <v>203062039</v>
      </c>
      <c r="C1458" s="34" t="s">
        <v>356</v>
      </c>
      <c r="D1458" s="35" t="s">
        <v>357</v>
      </c>
      <c r="E1458" s="35" t="s">
        <v>446</v>
      </c>
      <c r="F1458" s="35" t="s">
        <v>600</v>
      </c>
      <c r="G1458" s="35" t="s">
        <v>822</v>
      </c>
      <c r="H1458" s="35">
        <v>0</v>
      </c>
      <c r="I1458" s="57" t="s">
        <v>1735</v>
      </c>
      <c r="J1458" s="37">
        <v>0</v>
      </c>
      <c r="K1458" s="38">
        <v>0</v>
      </c>
      <c r="L1458" s="37">
        <v>120508</v>
      </c>
      <c r="M1458" s="37">
        <v>120608</v>
      </c>
      <c r="N1458" s="37">
        <f t="shared" si="89"/>
        <v>0</v>
      </c>
      <c r="O1458" s="39">
        <f t="shared" si="90"/>
        <v>100</v>
      </c>
      <c r="P1458" s="10">
        <f t="shared" si="91"/>
        <v>-100</v>
      </c>
      <c r="Q1458" s="40">
        <v>0</v>
      </c>
      <c r="R1458" s="10">
        <f t="shared" si="92"/>
        <v>-100</v>
      </c>
    </row>
    <row r="1459" spans="1:18" x14ac:dyDescent="0.2">
      <c r="A1459" s="32">
        <v>1444</v>
      </c>
      <c r="B1459" s="56">
        <v>203062040</v>
      </c>
      <c r="C1459" s="34" t="s">
        <v>356</v>
      </c>
      <c r="D1459" s="35" t="s">
        <v>357</v>
      </c>
      <c r="E1459" s="35" t="s">
        <v>446</v>
      </c>
      <c r="F1459" s="35" t="s">
        <v>600</v>
      </c>
      <c r="G1459" s="35" t="s">
        <v>822</v>
      </c>
      <c r="H1459" s="35">
        <v>0</v>
      </c>
      <c r="I1459" s="57" t="s">
        <v>1736</v>
      </c>
      <c r="J1459" s="37">
        <v>0</v>
      </c>
      <c r="K1459" s="38">
        <v>0</v>
      </c>
      <c r="L1459" s="37">
        <v>199460</v>
      </c>
      <c r="M1459" s="37">
        <v>199460</v>
      </c>
      <c r="N1459" s="37">
        <f t="shared" si="89"/>
        <v>0</v>
      </c>
      <c r="O1459" s="39">
        <f t="shared" si="90"/>
        <v>0</v>
      </c>
      <c r="P1459" s="10">
        <f t="shared" si="91"/>
        <v>0</v>
      </c>
      <c r="Q1459" s="40">
        <v>0</v>
      </c>
      <c r="R1459" s="10">
        <f t="shared" si="92"/>
        <v>0</v>
      </c>
    </row>
    <row r="1460" spans="1:18" x14ac:dyDescent="0.2">
      <c r="A1460" s="32">
        <v>1445</v>
      </c>
      <c r="B1460" s="56">
        <v>203062041</v>
      </c>
      <c r="C1460" s="34" t="s">
        <v>356</v>
      </c>
      <c r="D1460" s="35" t="s">
        <v>357</v>
      </c>
      <c r="E1460" s="35" t="s">
        <v>446</v>
      </c>
      <c r="F1460" s="35" t="s">
        <v>600</v>
      </c>
      <c r="G1460" s="35" t="s">
        <v>822</v>
      </c>
      <c r="H1460" s="35">
        <v>0</v>
      </c>
      <c r="I1460" s="57" t="s">
        <v>1737</v>
      </c>
      <c r="J1460" s="37">
        <v>0</v>
      </c>
      <c r="K1460" s="38">
        <v>0</v>
      </c>
      <c r="L1460" s="37">
        <v>905</v>
      </c>
      <c r="M1460" s="37">
        <v>905</v>
      </c>
      <c r="N1460" s="37">
        <f t="shared" si="89"/>
        <v>0</v>
      </c>
      <c r="O1460" s="39">
        <f t="shared" si="90"/>
        <v>0</v>
      </c>
      <c r="P1460" s="10">
        <f t="shared" si="91"/>
        <v>0</v>
      </c>
      <c r="Q1460" s="40">
        <v>0</v>
      </c>
      <c r="R1460" s="10">
        <f t="shared" si="92"/>
        <v>0</v>
      </c>
    </row>
    <row r="1461" spans="1:18" x14ac:dyDescent="0.2">
      <c r="A1461" s="32">
        <v>1446</v>
      </c>
      <c r="B1461" s="56">
        <v>203062042</v>
      </c>
      <c r="C1461" s="34" t="s">
        <v>356</v>
      </c>
      <c r="D1461" s="35" t="s">
        <v>357</v>
      </c>
      <c r="E1461" s="35" t="s">
        <v>446</v>
      </c>
      <c r="F1461" s="35" t="s">
        <v>600</v>
      </c>
      <c r="G1461" s="35" t="s">
        <v>822</v>
      </c>
      <c r="H1461" s="35">
        <v>0</v>
      </c>
      <c r="I1461" s="57" t="s">
        <v>1738</v>
      </c>
      <c r="J1461" s="37">
        <v>0</v>
      </c>
      <c r="K1461" s="38">
        <v>0</v>
      </c>
      <c r="L1461" s="37">
        <v>20702</v>
      </c>
      <c r="M1461" s="37">
        <v>20702</v>
      </c>
      <c r="N1461" s="37">
        <f t="shared" si="89"/>
        <v>0</v>
      </c>
      <c r="O1461" s="39">
        <f t="shared" si="90"/>
        <v>0</v>
      </c>
      <c r="P1461" s="10">
        <f t="shared" si="91"/>
        <v>0</v>
      </c>
      <c r="Q1461" s="40">
        <v>0</v>
      </c>
      <c r="R1461" s="10">
        <f t="shared" si="92"/>
        <v>0</v>
      </c>
    </row>
    <row r="1462" spans="1:18" x14ac:dyDescent="0.2">
      <c r="A1462" s="32">
        <v>1447</v>
      </c>
      <c r="B1462" s="56">
        <v>203062043</v>
      </c>
      <c r="C1462" s="34" t="s">
        <v>356</v>
      </c>
      <c r="D1462" s="35" t="s">
        <v>357</v>
      </c>
      <c r="E1462" s="35" t="s">
        <v>446</v>
      </c>
      <c r="F1462" s="35" t="s">
        <v>600</v>
      </c>
      <c r="G1462" s="35" t="s">
        <v>822</v>
      </c>
      <c r="H1462" s="35">
        <v>0</v>
      </c>
      <c r="I1462" s="57" t="s">
        <v>1739</v>
      </c>
      <c r="J1462" s="37">
        <v>0</v>
      </c>
      <c r="K1462" s="38">
        <v>0</v>
      </c>
      <c r="L1462" s="37">
        <v>23465</v>
      </c>
      <c r="M1462" s="37">
        <v>23465</v>
      </c>
      <c r="N1462" s="37">
        <f t="shared" si="89"/>
        <v>0</v>
      </c>
      <c r="O1462" s="39">
        <f t="shared" si="90"/>
        <v>0</v>
      </c>
      <c r="P1462" s="10">
        <f t="shared" si="91"/>
        <v>0</v>
      </c>
      <c r="Q1462" s="40">
        <v>0</v>
      </c>
      <c r="R1462" s="10">
        <f t="shared" si="92"/>
        <v>0</v>
      </c>
    </row>
    <row r="1463" spans="1:18" x14ac:dyDescent="0.2">
      <c r="A1463" s="32">
        <v>1448</v>
      </c>
      <c r="B1463" s="56">
        <v>203062044</v>
      </c>
      <c r="C1463" s="34" t="s">
        <v>356</v>
      </c>
      <c r="D1463" s="35" t="s">
        <v>357</v>
      </c>
      <c r="E1463" s="35" t="s">
        <v>446</v>
      </c>
      <c r="F1463" s="35" t="s">
        <v>600</v>
      </c>
      <c r="G1463" s="35" t="s">
        <v>822</v>
      </c>
      <c r="H1463" s="35">
        <v>0</v>
      </c>
      <c r="I1463" s="57" t="s">
        <v>1740</v>
      </c>
      <c r="J1463" s="37">
        <v>0</v>
      </c>
      <c r="K1463" s="38">
        <v>0</v>
      </c>
      <c r="L1463" s="37">
        <v>21604</v>
      </c>
      <c r="M1463" s="37">
        <v>21604</v>
      </c>
      <c r="N1463" s="37">
        <f t="shared" si="89"/>
        <v>0</v>
      </c>
      <c r="O1463" s="39">
        <f t="shared" si="90"/>
        <v>0</v>
      </c>
      <c r="P1463" s="10">
        <f t="shared" si="91"/>
        <v>0</v>
      </c>
      <c r="Q1463" s="40">
        <v>0</v>
      </c>
      <c r="R1463" s="10">
        <f t="shared" si="92"/>
        <v>0</v>
      </c>
    </row>
    <row r="1464" spans="1:18" x14ac:dyDescent="0.2">
      <c r="A1464" s="32">
        <v>1449</v>
      </c>
      <c r="B1464" s="56">
        <v>203062045</v>
      </c>
      <c r="C1464" s="34" t="s">
        <v>356</v>
      </c>
      <c r="D1464" s="35" t="s">
        <v>357</v>
      </c>
      <c r="E1464" s="35" t="s">
        <v>446</v>
      </c>
      <c r="F1464" s="35" t="s">
        <v>600</v>
      </c>
      <c r="G1464" s="35" t="s">
        <v>822</v>
      </c>
      <c r="H1464" s="35">
        <v>0</v>
      </c>
      <c r="I1464" s="57" t="s">
        <v>1741</v>
      </c>
      <c r="J1464" s="37">
        <v>0</v>
      </c>
      <c r="K1464" s="38">
        <v>0</v>
      </c>
      <c r="L1464" s="37">
        <v>23120</v>
      </c>
      <c r="M1464" s="37">
        <v>23120</v>
      </c>
      <c r="N1464" s="37">
        <f t="shared" si="89"/>
        <v>0</v>
      </c>
      <c r="O1464" s="39">
        <f t="shared" si="90"/>
        <v>0</v>
      </c>
      <c r="P1464" s="10">
        <f t="shared" si="91"/>
        <v>0</v>
      </c>
      <c r="Q1464" s="40">
        <v>0</v>
      </c>
      <c r="R1464" s="10">
        <f t="shared" si="92"/>
        <v>0</v>
      </c>
    </row>
    <row r="1465" spans="1:18" x14ac:dyDescent="0.2">
      <c r="A1465" s="32">
        <v>1450</v>
      </c>
      <c r="B1465" s="56">
        <v>203062046</v>
      </c>
      <c r="C1465" s="34" t="s">
        <v>356</v>
      </c>
      <c r="D1465" s="35" t="s">
        <v>357</v>
      </c>
      <c r="E1465" s="35" t="s">
        <v>446</v>
      </c>
      <c r="F1465" s="35" t="s">
        <v>600</v>
      </c>
      <c r="G1465" s="35" t="s">
        <v>822</v>
      </c>
      <c r="H1465" s="35">
        <v>0</v>
      </c>
      <c r="I1465" s="57" t="s">
        <v>1742</v>
      </c>
      <c r="J1465" s="37">
        <v>0</v>
      </c>
      <c r="K1465" s="38">
        <v>0</v>
      </c>
      <c r="L1465" s="37">
        <v>103438</v>
      </c>
      <c r="M1465" s="37">
        <v>103438</v>
      </c>
      <c r="N1465" s="37">
        <f t="shared" si="89"/>
        <v>0</v>
      </c>
      <c r="O1465" s="39">
        <f t="shared" si="90"/>
        <v>0</v>
      </c>
      <c r="P1465" s="10">
        <f t="shared" si="91"/>
        <v>0</v>
      </c>
      <c r="Q1465" s="40">
        <v>0</v>
      </c>
      <c r="R1465" s="10">
        <f t="shared" si="92"/>
        <v>0</v>
      </c>
    </row>
    <row r="1466" spans="1:18" x14ac:dyDescent="0.2">
      <c r="A1466" s="32">
        <v>1451</v>
      </c>
      <c r="B1466" s="56">
        <v>203062047</v>
      </c>
      <c r="C1466" s="34" t="s">
        <v>356</v>
      </c>
      <c r="D1466" s="35" t="s">
        <v>357</v>
      </c>
      <c r="E1466" s="35" t="s">
        <v>446</v>
      </c>
      <c r="F1466" s="35" t="s">
        <v>600</v>
      </c>
      <c r="G1466" s="35" t="s">
        <v>822</v>
      </c>
      <c r="H1466" s="35">
        <v>0</v>
      </c>
      <c r="I1466" s="57" t="s">
        <v>1743</v>
      </c>
      <c r="J1466" s="37">
        <v>0</v>
      </c>
      <c r="K1466" s="38">
        <v>0</v>
      </c>
      <c r="L1466" s="37">
        <v>14037</v>
      </c>
      <c r="M1466" s="37">
        <v>14037</v>
      </c>
      <c r="N1466" s="37">
        <f t="shared" si="89"/>
        <v>0</v>
      </c>
      <c r="O1466" s="39">
        <f t="shared" si="90"/>
        <v>0</v>
      </c>
      <c r="P1466" s="10">
        <f t="shared" si="91"/>
        <v>0</v>
      </c>
      <c r="Q1466" s="40">
        <v>0</v>
      </c>
      <c r="R1466" s="10">
        <f t="shared" si="92"/>
        <v>0</v>
      </c>
    </row>
    <row r="1467" spans="1:18" x14ac:dyDescent="0.2">
      <c r="A1467" s="32">
        <v>1452</v>
      </c>
      <c r="B1467" s="56">
        <v>203062048</v>
      </c>
      <c r="C1467" s="34" t="s">
        <v>356</v>
      </c>
      <c r="D1467" s="35" t="s">
        <v>357</v>
      </c>
      <c r="E1467" s="35" t="s">
        <v>446</v>
      </c>
      <c r="F1467" s="35" t="s">
        <v>600</v>
      </c>
      <c r="G1467" s="35" t="s">
        <v>822</v>
      </c>
      <c r="H1467" s="35">
        <v>0</v>
      </c>
      <c r="I1467" s="57" t="s">
        <v>1744</v>
      </c>
      <c r="J1467" s="37">
        <v>0</v>
      </c>
      <c r="K1467" s="38">
        <v>0</v>
      </c>
      <c r="L1467" s="37">
        <v>32646</v>
      </c>
      <c r="M1467" s="37">
        <v>37449</v>
      </c>
      <c r="N1467" s="37">
        <f t="shared" si="89"/>
        <v>0</v>
      </c>
      <c r="O1467" s="39">
        <f t="shared" si="90"/>
        <v>4803</v>
      </c>
      <c r="P1467" s="10">
        <f t="shared" si="91"/>
        <v>-4803</v>
      </c>
      <c r="Q1467" s="40">
        <v>0</v>
      </c>
      <c r="R1467" s="10">
        <f t="shared" si="92"/>
        <v>-4803</v>
      </c>
    </row>
    <row r="1468" spans="1:18" x14ac:dyDescent="0.2">
      <c r="A1468" s="32">
        <v>1453</v>
      </c>
      <c r="B1468" s="56">
        <v>203062049</v>
      </c>
      <c r="C1468" s="34" t="s">
        <v>356</v>
      </c>
      <c r="D1468" s="35" t="s">
        <v>357</v>
      </c>
      <c r="E1468" s="35" t="s">
        <v>446</v>
      </c>
      <c r="F1468" s="35" t="s">
        <v>600</v>
      </c>
      <c r="G1468" s="35" t="s">
        <v>822</v>
      </c>
      <c r="H1468" s="35">
        <v>0</v>
      </c>
      <c r="I1468" s="57" t="s">
        <v>1745</v>
      </c>
      <c r="J1468" s="37">
        <v>0</v>
      </c>
      <c r="K1468" s="38">
        <v>0</v>
      </c>
      <c r="L1468" s="37">
        <v>13860</v>
      </c>
      <c r="M1468" s="37">
        <v>13860</v>
      </c>
      <c r="N1468" s="37">
        <f t="shared" si="89"/>
        <v>0</v>
      </c>
      <c r="O1468" s="39">
        <f t="shared" si="90"/>
        <v>0</v>
      </c>
      <c r="P1468" s="10">
        <f t="shared" si="91"/>
        <v>0</v>
      </c>
      <c r="Q1468" s="40">
        <v>0</v>
      </c>
      <c r="R1468" s="10">
        <f t="shared" si="92"/>
        <v>0</v>
      </c>
    </row>
    <row r="1469" spans="1:18" x14ac:dyDescent="0.2">
      <c r="A1469" s="32">
        <v>1454</v>
      </c>
      <c r="B1469" s="56">
        <v>203062050</v>
      </c>
      <c r="C1469" s="34" t="s">
        <v>356</v>
      </c>
      <c r="D1469" s="35" t="s">
        <v>357</v>
      </c>
      <c r="E1469" s="35" t="s">
        <v>446</v>
      </c>
      <c r="F1469" s="35" t="s">
        <v>600</v>
      </c>
      <c r="G1469" s="35" t="s">
        <v>822</v>
      </c>
      <c r="H1469" s="35">
        <v>0</v>
      </c>
      <c r="I1469" s="57" t="s">
        <v>1746</v>
      </c>
      <c r="J1469" s="37">
        <v>0</v>
      </c>
      <c r="K1469" s="38">
        <v>0</v>
      </c>
      <c r="L1469" s="37">
        <v>37136</v>
      </c>
      <c r="M1469" s="37">
        <v>37136</v>
      </c>
      <c r="N1469" s="37">
        <f t="shared" si="89"/>
        <v>0</v>
      </c>
      <c r="O1469" s="39">
        <f t="shared" si="90"/>
        <v>0</v>
      </c>
      <c r="P1469" s="10">
        <f t="shared" si="91"/>
        <v>0</v>
      </c>
      <c r="Q1469" s="40">
        <v>0</v>
      </c>
      <c r="R1469" s="10">
        <f t="shared" si="92"/>
        <v>0</v>
      </c>
    </row>
    <row r="1470" spans="1:18" x14ac:dyDescent="0.2">
      <c r="A1470" s="32">
        <v>1455</v>
      </c>
      <c r="B1470" s="56">
        <v>203062051</v>
      </c>
      <c r="C1470" s="34" t="s">
        <v>356</v>
      </c>
      <c r="D1470" s="35" t="s">
        <v>357</v>
      </c>
      <c r="E1470" s="35" t="s">
        <v>446</v>
      </c>
      <c r="F1470" s="35" t="s">
        <v>600</v>
      </c>
      <c r="G1470" s="35" t="s">
        <v>822</v>
      </c>
      <c r="H1470" s="35">
        <v>0</v>
      </c>
      <c r="I1470" s="57" t="s">
        <v>1747</v>
      </c>
      <c r="J1470" s="37">
        <v>0</v>
      </c>
      <c r="K1470" s="38">
        <v>0</v>
      </c>
      <c r="L1470" s="37">
        <v>31734</v>
      </c>
      <c r="M1470" s="37">
        <v>31734</v>
      </c>
      <c r="N1470" s="37">
        <f t="shared" si="89"/>
        <v>0</v>
      </c>
      <c r="O1470" s="39">
        <f t="shared" si="90"/>
        <v>0</v>
      </c>
      <c r="P1470" s="10">
        <f t="shared" si="91"/>
        <v>0</v>
      </c>
      <c r="Q1470" s="40">
        <v>0</v>
      </c>
      <c r="R1470" s="10">
        <f t="shared" si="92"/>
        <v>0</v>
      </c>
    </row>
    <row r="1471" spans="1:18" x14ac:dyDescent="0.2">
      <c r="A1471" s="32">
        <v>1456</v>
      </c>
      <c r="B1471" s="56">
        <v>203062052</v>
      </c>
      <c r="C1471" s="34" t="s">
        <v>356</v>
      </c>
      <c r="D1471" s="35" t="s">
        <v>357</v>
      </c>
      <c r="E1471" s="35" t="s">
        <v>446</v>
      </c>
      <c r="F1471" s="35" t="s">
        <v>600</v>
      </c>
      <c r="G1471" s="35" t="s">
        <v>822</v>
      </c>
      <c r="H1471" s="35">
        <v>0</v>
      </c>
      <c r="I1471" s="57" t="s">
        <v>1748</v>
      </c>
      <c r="J1471" s="37">
        <v>0</v>
      </c>
      <c r="K1471" s="38">
        <v>0</v>
      </c>
      <c r="L1471" s="37">
        <v>0</v>
      </c>
      <c r="M1471" s="37">
        <v>0</v>
      </c>
      <c r="N1471" s="37">
        <f t="shared" si="89"/>
        <v>0</v>
      </c>
      <c r="O1471" s="39">
        <f t="shared" si="90"/>
        <v>0</v>
      </c>
      <c r="P1471" s="10">
        <f t="shared" si="91"/>
        <v>0</v>
      </c>
      <c r="Q1471" s="40">
        <v>0</v>
      </c>
      <c r="R1471" s="10">
        <f t="shared" si="92"/>
        <v>0</v>
      </c>
    </row>
    <row r="1472" spans="1:18" x14ac:dyDescent="0.2">
      <c r="A1472" s="32">
        <v>1457</v>
      </c>
      <c r="B1472" s="56">
        <v>203062053</v>
      </c>
      <c r="C1472" s="34" t="s">
        <v>356</v>
      </c>
      <c r="D1472" s="35" t="s">
        <v>357</v>
      </c>
      <c r="E1472" s="35" t="s">
        <v>446</v>
      </c>
      <c r="F1472" s="35" t="s">
        <v>600</v>
      </c>
      <c r="G1472" s="35" t="s">
        <v>822</v>
      </c>
      <c r="H1472" s="35">
        <v>0</v>
      </c>
      <c r="I1472" s="57" t="s">
        <v>1749</v>
      </c>
      <c r="J1472" s="37">
        <v>0</v>
      </c>
      <c r="K1472" s="38">
        <v>0</v>
      </c>
      <c r="L1472" s="37">
        <v>42579</v>
      </c>
      <c r="M1472" s="37">
        <v>42579</v>
      </c>
      <c r="N1472" s="37">
        <f t="shared" si="89"/>
        <v>0</v>
      </c>
      <c r="O1472" s="39">
        <f t="shared" si="90"/>
        <v>0</v>
      </c>
      <c r="P1472" s="10">
        <f t="shared" si="91"/>
        <v>0</v>
      </c>
      <c r="Q1472" s="40">
        <v>0</v>
      </c>
      <c r="R1472" s="10">
        <f t="shared" si="92"/>
        <v>0</v>
      </c>
    </row>
    <row r="1473" spans="1:18" x14ac:dyDescent="0.2">
      <c r="A1473" s="32">
        <v>1458</v>
      </c>
      <c r="B1473" s="56">
        <v>203062054</v>
      </c>
      <c r="C1473" s="34" t="s">
        <v>356</v>
      </c>
      <c r="D1473" s="35" t="s">
        <v>357</v>
      </c>
      <c r="E1473" s="35" t="s">
        <v>446</v>
      </c>
      <c r="F1473" s="35" t="s">
        <v>600</v>
      </c>
      <c r="G1473" s="35" t="s">
        <v>822</v>
      </c>
      <c r="H1473" s="35">
        <v>0</v>
      </c>
      <c r="I1473" s="57" t="s">
        <v>1750</v>
      </c>
      <c r="J1473" s="37">
        <v>0</v>
      </c>
      <c r="K1473" s="38">
        <v>0</v>
      </c>
      <c r="L1473" s="37">
        <v>20426</v>
      </c>
      <c r="M1473" s="37">
        <v>20426</v>
      </c>
      <c r="N1473" s="37">
        <f t="shared" si="89"/>
        <v>0</v>
      </c>
      <c r="O1473" s="39">
        <f t="shared" si="90"/>
        <v>0</v>
      </c>
      <c r="P1473" s="10">
        <f t="shared" si="91"/>
        <v>0</v>
      </c>
      <c r="Q1473" s="40">
        <v>0</v>
      </c>
      <c r="R1473" s="10">
        <f t="shared" si="92"/>
        <v>0</v>
      </c>
    </row>
    <row r="1474" spans="1:18" x14ac:dyDescent="0.2">
      <c r="A1474" s="32">
        <v>1459</v>
      </c>
      <c r="B1474" s="56">
        <v>203062055</v>
      </c>
      <c r="C1474" s="34" t="s">
        <v>356</v>
      </c>
      <c r="D1474" s="35" t="s">
        <v>357</v>
      </c>
      <c r="E1474" s="35" t="s">
        <v>446</v>
      </c>
      <c r="F1474" s="35" t="s">
        <v>600</v>
      </c>
      <c r="G1474" s="35" t="s">
        <v>822</v>
      </c>
      <c r="H1474" s="35">
        <v>0</v>
      </c>
      <c r="I1474" s="57" t="s">
        <v>1751</v>
      </c>
      <c r="J1474" s="37">
        <v>0</v>
      </c>
      <c r="K1474" s="38">
        <v>0</v>
      </c>
      <c r="L1474" s="37">
        <v>0</v>
      </c>
      <c r="M1474" s="37">
        <v>0</v>
      </c>
      <c r="N1474" s="37">
        <f t="shared" si="89"/>
        <v>0</v>
      </c>
      <c r="O1474" s="39">
        <f t="shared" si="90"/>
        <v>0</v>
      </c>
      <c r="P1474" s="10">
        <f t="shared" si="91"/>
        <v>0</v>
      </c>
      <c r="Q1474" s="40">
        <v>0</v>
      </c>
      <c r="R1474" s="10">
        <f t="shared" si="92"/>
        <v>0</v>
      </c>
    </row>
    <row r="1475" spans="1:18" x14ac:dyDescent="0.2">
      <c r="A1475" s="32">
        <v>1460</v>
      </c>
      <c r="B1475" s="56">
        <v>203062056</v>
      </c>
      <c r="C1475" s="34" t="s">
        <v>356</v>
      </c>
      <c r="D1475" s="35" t="s">
        <v>357</v>
      </c>
      <c r="E1475" s="35" t="s">
        <v>446</v>
      </c>
      <c r="F1475" s="35" t="s">
        <v>600</v>
      </c>
      <c r="G1475" s="35" t="s">
        <v>822</v>
      </c>
      <c r="H1475" s="35">
        <v>0</v>
      </c>
      <c r="I1475" s="57" t="s">
        <v>1752</v>
      </c>
      <c r="J1475" s="37">
        <v>0</v>
      </c>
      <c r="K1475" s="38">
        <v>0</v>
      </c>
      <c r="L1475" s="37">
        <v>0</v>
      </c>
      <c r="M1475" s="37">
        <v>0</v>
      </c>
      <c r="N1475" s="37">
        <f t="shared" si="89"/>
        <v>0</v>
      </c>
      <c r="O1475" s="39">
        <f t="shared" si="90"/>
        <v>0</v>
      </c>
      <c r="P1475" s="10">
        <f t="shared" si="91"/>
        <v>0</v>
      </c>
      <c r="Q1475" s="40">
        <v>0</v>
      </c>
      <c r="R1475" s="10">
        <f t="shared" si="92"/>
        <v>0</v>
      </c>
    </row>
    <row r="1476" spans="1:18" x14ac:dyDescent="0.2">
      <c r="A1476" s="32">
        <v>1461</v>
      </c>
      <c r="B1476" s="56">
        <v>203062057</v>
      </c>
      <c r="C1476" s="34" t="s">
        <v>356</v>
      </c>
      <c r="D1476" s="35" t="s">
        <v>357</v>
      </c>
      <c r="E1476" s="35" t="s">
        <v>446</v>
      </c>
      <c r="F1476" s="35" t="s">
        <v>600</v>
      </c>
      <c r="G1476" s="35" t="s">
        <v>822</v>
      </c>
      <c r="H1476" s="35">
        <v>0</v>
      </c>
      <c r="I1476" s="57" t="s">
        <v>1753</v>
      </c>
      <c r="J1476" s="37">
        <v>0</v>
      </c>
      <c r="K1476" s="38">
        <v>0</v>
      </c>
      <c r="L1476" s="37">
        <v>0</v>
      </c>
      <c r="M1476" s="37">
        <v>0</v>
      </c>
      <c r="N1476" s="37">
        <f t="shared" si="89"/>
        <v>0</v>
      </c>
      <c r="O1476" s="39">
        <f t="shared" si="90"/>
        <v>0</v>
      </c>
      <c r="P1476" s="10">
        <f t="shared" si="91"/>
        <v>0</v>
      </c>
      <c r="Q1476" s="40">
        <v>0</v>
      </c>
      <c r="R1476" s="10">
        <f t="shared" si="92"/>
        <v>0</v>
      </c>
    </row>
    <row r="1477" spans="1:18" x14ac:dyDescent="0.2">
      <c r="A1477" s="32">
        <v>1462</v>
      </c>
      <c r="B1477" s="56">
        <v>203062058</v>
      </c>
      <c r="C1477" s="34" t="s">
        <v>356</v>
      </c>
      <c r="D1477" s="35" t="s">
        <v>357</v>
      </c>
      <c r="E1477" s="35" t="s">
        <v>446</v>
      </c>
      <c r="F1477" s="35" t="s">
        <v>600</v>
      </c>
      <c r="G1477" s="35" t="s">
        <v>822</v>
      </c>
      <c r="H1477" s="35">
        <v>0</v>
      </c>
      <c r="I1477" s="57" t="s">
        <v>1754</v>
      </c>
      <c r="J1477" s="37">
        <v>0</v>
      </c>
      <c r="K1477" s="38">
        <v>0</v>
      </c>
      <c r="L1477" s="37">
        <v>0</v>
      </c>
      <c r="M1477" s="37">
        <v>0</v>
      </c>
      <c r="N1477" s="37">
        <f t="shared" si="89"/>
        <v>0</v>
      </c>
      <c r="O1477" s="39">
        <f t="shared" si="90"/>
        <v>0</v>
      </c>
      <c r="P1477" s="10">
        <f t="shared" si="91"/>
        <v>0</v>
      </c>
      <c r="Q1477" s="40">
        <v>0</v>
      </c>
      <c r="R1477" s="10">
        <f t="shared" si="92"/>
        <v>0</v>
      </c>
    </row>
    <row r="1478" spans="1:18" x14ac:dyDescent="0.2">
      <c r="A1478" s="32">
        <v>1463</v>
      </c>
      <c r="B1478" s="56">
        <v>203062060</v>
      </c>
      <c r="C1478" s="34" t="s">
        <v>356</v>
      </c>
      <c r="D1478" s="35" t="s">
        <v>357</v>
      </c>
      <c r="E1478" s="35" t="s">
        <v>446</v>
      </c>
      <c r="F1478" s="35" t="s">
        <v>600</v>
      </c>
      <c r="G1478" s="35" t="s">
        <v>822</v>
      </c>
      <c r="H1478" s="35">
        <v>0</v>
      </c>
      <c r="I1478" s="57" t="s">
        <v>1755</v>
      </c>
      <c r="J1478" s="37">
        <v>0</v>
      </c>
      <c r="K1478" s="38">
        <v>0</v>
      </c>
      <c r="L1478" s="37">
        <v>106309</v>
      </c>
      <c r="M1478" s="37">
        <v>106309</v>
      </c>
      <c r="N1478" s="37">
        <f t="shared" si="89"/>
        <v>0</v>
      </c>
      <c r="O1478" s="39">
        <f t="shared" si="90"/>
        <v>0</v>
      </c>
      <c r="P1478" s="10">
        <f t="shared" si="91"/>
        <v>0</v>
      </c>
      <c r="Q1478" s="40">
        <v>0</v>
      </c>
      <c r="R1478" s="10">
        <f t="shared" si="92"/>
        <v>0</v>
      </c>
    </row>
    <row r="1479" spans="1:18" x14ac:dyDescent="0.2">
      <c r="A1479" s="32">
        <v>1464</v>
      </c>
      <c r="B1479" s="56">
        <v>203062061</v>
      </c>
      <c r="C1479" s="34" t="s">
        <v>356</v>
      </c>
      <c r="D1479" s="35" t="s">
        <v>357</v>
      </c>
      <c r="E1479" s="35" t="s">
        <v>446</v>
      </c>
      <c r="F1479" s="35" t="s">
        <v>600</v>
      </c>
      <c r="G1479" s="35" t="s">
        <v>822</v>
      </c>
      <c r="H1479" s="35">
        <v>0</v>
      </c>
      <c r="I1479" s="57" t="s">
        <v>1756</v>
      </c>
      <c r="J1479" s="37">
        <v>0</v>
      </c>
      <c r="K1479" s="38">
        <v>0</v>
      </c>
      <c r="L1479" s="37">
        <v>0.33</v>
      </c>
      <c r="M1479" s="37">
        <v>0.33</v>
      </c>
      <c r="N1479" s="37">
        <f t="shared" ref="N1479:N1542" si="93">IF((J1479+L1479)-(K1479+M1479)&lt;0,0,(J1479+L1479)-(K1479+M1479))</f>
        <v>0</v>
      </c>
      <c r="O1479" s="39">
        <f t="shared" ref="O1479:O1542" si="94">-IF((J1479+L1479)-(K1479+M1479)&lt;0,(J1479+L1479)-(K1479+M1479),0)</f>
        <v>0</v>
      </c>
      <c r="P1479" s="10">
        <f t="shared" ref="P1479:P1542" si="95">N1479-O1479</f>
        <v>0</v>
      </c>
      <c r="Q1479" s="40">
        <v>0</v>
      </c>
      <c r="R1479" s="10">
        <f t="shared" ref="R1479:R1542" si="96">P1479-Q1479</f>
        <v>0</v>
      </c>
    </row>
    <row r="1480" spans="1:18" x14ac:dyDescent="0.2">
      <c r="A1480" s="32">
        <v>1465</v>
      </c>
      <c r="B1480" s="56">
        <v>203062062</v>
      </c>
      <c r="C1480" s="34" t="s">
        <v>356</v>
      </c>
      <c r="D1480" s="35" t="s">
        <v>357</v>
      </c>
      <c r="E1480" s="35" t="s">
        <v>446</v>
      </c>
      <c r="F1480" s="35" t="s">
        <v>600</v>
      </c>
      <c r="G1480" s="35" t="s">
        <v>822</v>
      </c>
      <c r="H1480" s="35">
        <v>0</v>
      </c>
      <c r="I1480" s="57" t="s">
        <v>1757</v>
      </c>
      <c r="J1480" s="37">
        <v>0</v>
      </c>
      <c r="K1480" s="38">
        <v>0</v>
      </c>
      <c r="L1480" s="37">
        <v>0</v>
      </c>
      <c r="M1480" s="37">
        <v>0</v>
      </c>
      <c r="N1480" s="37">
        <f t="shared" si="93"/>
        <v>0</v>
      </c>
      <c r="O1480" s="39">
        <f t="shared" si="94"/>
        <v>0</v>
      </c>
      <c r="P1480" s="10">
        <f t="shared" si="95"/>
        <v>0</v>
      </c>
      <c r="Q1480" s="40">
        <v>0</v>
      </c>
      <c r="R1480" s="10">
        <f t="shared" si="96"/>
        <v>0</v>
      </c>
    </row>
    <row r="1481" spans="1:18" x14ac:dyDescent="0.2">
      <c r="A1481" s="32">
        <v>1466</v>
      </c>
      <c r="B1481" s="56">
        <v>203062063</v>
      </c>
      <c r="C1481" s="34" t="s">
        <v>356</v>
      </c>
      <c r="D1481" s="35" t="s">
        <v>357</v>
      </c>
      <c r="E1481" s="35" t="s">
        <v>446</v>
      </c>
      <c r="F1481" s="35" t="s">
        <v>600</v>
      </c>
      <c r="G1481" s="35" t="s">
        <v>822</v>
      </c>
      <c r="H1481" s="35">
        <v>0</v>
      </c>
      <c r="I1481" s="57" t="s">
        <v>1758</v>
      </c>
      <c r="J1481" s="37">
        <v>0</v>
      </c>
      <c r="K1481" s="38">
        <v>0</v>
      </c>
      <c r="L1481" s="37">
        <v>50114</v>
      </c>
      <c r="M1481" s="37">
        <v>50114</v>
      </c>
      <c r="N1481" s="37">
        <f t="shared" si="93"/>
        <v>0</v>
      </c>
      <c r="O1481" s="39">
        <f t="shared" si="94"/>
        <v>0</v>
      </c>
      <c r="P1481" s="10">
        <f t="shared" si="95"/>
        <v>0</v>
      </c>
      <c r="Q1481" s="40">
        <v>0</v>
      </c>
      <c r="R1481" s="10">
        <f t="shared" si="96"/>
        <v>0</v>
      </c>
    </row>
    <row r="1482" spans="1:18" x14ac:dyDescent="0.2">
      <c r="A1482" s="32">
        <v>1467</v>
      </c>
      <c r="B1482" s="56">
        <v>203062064</v>
      </c>
      <c r="C1482" s="34" t="s">
        <v>356</v>
      </c>
      <c r="D1482" s="35" t="s">
        <v>357</v>
      </c>
      <c r="E1482" s="35" t="s">
        <v>446</v>
      </c>
      <c r="F1482" s="35" t="s">
        <v>600</v>
      </c>
      <c r="G1482" s="35" t="s">
        <v>822</v>
      </c>
      <c r="H1482" s="35">
        <v>0</v>
      </c>
      <c r="I1482" s="57" t="s">
        <v>1759</v>
      </c>
      <c r="J1482" s="37">
        <v>0</v>
      </c>
      <c r="K1482" s="38">
        <v>0</v>
      </c>
      <c r="L1482" s="37">
        <v>1017</v>
      </c>
      <c r="M1482" s="37">
        <v>1017</v>
      </c>
      <c r="N1482" s="37">
        <f t="shared" si="93"/>
        <v>0</v>
      </c>
      <c r="O1482" s="39">
        <f t="shared" si="94"/>
        <v>0</v>
      </c>
      <c r="P1482" s="10">
        <f t="shared" si="95"/>
        <v>0</v>
      </c>
      <c r="Q1482" s="40">
        <v>0</v>
      </c>
      <c r="R1482" s="10">
        <f t="shared" si="96"/>
        <v>0</v>
      </c>
    </row>
    <row r="1483" spans="1:18" x14ac:dyDescent="0.2">
      <c r="A1483" s="32">
        <v>1468</v>
      </c>
      <c r="B1483" s="56">
        <v>203062065</v>
      </c>
      <c r="C1483" s="34" t="s">
        <v>356</v>
      </c>
      <c r="D1483" s="35" t="s">
        <v>357</v>
      </c>
      <c r="E1483" s="35" t="s">
        <v>446</v>
      </c>
      <c r="F1483" s="35" t="s">
        <v>600</v>
      </c>
      <c r="G1483" s="35" t="s">
        <v>822</v>
      </c>
      <c r="H1483" s="35">
        <v>0</v>
      </c>
      <c r="I1483" s="57" t="s">
        <v>1760</v>
      </c>
      <c r="J1483" s="37">
        <v>0</v>
      </c>
      <c r="K1483" s="38">
        <v>0</v>
      </c>
      <c r="L1483" s="37">
        <v>151932</v>
      </c>
      <c r="M1483" s="37">
        <v>151932</v>
      </c>
      <c r="N1483" s="37">
        <f t="shared" si="93"/>
        <v>0</v>
      </c>
      <c r="O1483" s="39">
        <f t="shared" si="94"/>
        <v>0</v>
      </c>
      <c r="P1483" s="10">
        <f t="shared" si="95"/>
        <v>0</v>
      </c>
      <c r="Q1483" s="40">
        <v>0</v>
      </c>
      <c r="R1483" s="10">
        <f t="shared" si="96"/>
        <v>0</v>
      </c>
    </row>
    <row r="1484" spans="1:18" x14ac:dyDescent="0.2">
      <c r="A1484" s="32">
        <v>1469</v>
      </c>
      <c r="B1484" s="56">
        <v>203062066</v>
      </c>
      <c r="C1484" s="34" t="s">
        <v>356</v>
      </c>
      <c r="D1484" s="35" t="s">
        <v>357</v>
      </c>
      <c r="E1484" s="35" t="s">
        <v>446</v>
      </c>
      <c r="F1484" s="35" t="s">
        <v>600</v>
      </c>
      <c r="G1484" s="35" t="s">
        <v>822</v>
      </c>
      <c r="H1484" s="35">
        <v>0</v>
      </c>
      <c r="I1484" s="57" t="s">
        <v>1761</v>
      </c>
      <c r="J1484" s="37">
        <v>0</v>
      </c>
      <c r="K1484" s="38">
        <v>0</v>
      </c>
      <c r="L1484" s="37">
        <v>0</v>
      </c>
      <c r="M1484" s="37">
        <v>0</v>
      </c>
      <c r="N1484" s="37">
        <f t="shared" si="93"/>
        <v>0</v>
      </c>
      <c r="O1484" s="39">
        <f t="shared" si="94"/>
        <v>0</v>
      </c>
      <c r="P1484" s="10">
        <f t="shared" si="95"/>
        <v>0</v>
      </c>
      <c r="Q1484" s="40">
        <v>0</v>
      </c>
      <c r="R1484" s="10">
        <f t="shared" si="96"/>
        <v>0</v>
      </c>
    </row>
    <row r="1485" spans="1:18" x14ac:dyDescent="0.2">
      <c r="A1485" s="32">
        <v>1470</v>
      </c>
      <c r="B1485" s="56">
        <v>203062067</v>
      </c>
      <c r="C1485" s="34" t="s">
        <v>356</v>
      </c>
      <c r="D1485" s="35" t="s">
        <v>357</v>
      </c>
      <c r="E1485" s="35" t="s">
        <v>446</v>
      </c>
      <c r="F1485" s="35" t="s">
        <v>600</v>
      </c>
      <c r="G1485" s="35" t="s">
        <v>822</v>
      </c>
      <c r="H1485" s="35">
        <v>0</v>
      </c>
      <c r="I1485" s="57" t="s">
        <v>1762</v>
      </c>
      <c r="J1485" s="37">
        <v>0</v>
      </c>
      <c r="K1485" s="38">
        <v>0</v>
      </c>
      <c r="L1485" s="37">
        <v>106426</v>
      </c>
      <c r="M1485" s="37">
        <v>106426</v>
      </c>
      <c r="N1485" s="37">
        <f t="shared" si="93"/>
        <v>0</v>
      </c>
      <c r="O1485" s="39">
        <f t="shared" si="94"/>
        <v>0</v>
      </c>
      <c r="P1485" s="10">
        <f t="shared" si="95"/>
        <v>0</v>
      </c>
      <c r="Q1485" s="40">
        <v>0</v>
      </c>
      <c r="R1485" s="10">
        <f t="shared" si="96"/>
        <v>0</v>
      </c>
    </row>
    <row r="1486" spans="1:18" x14ac:dyDescent="0.2">
      <c r="A1486" s="32">
        <v>1471</v>
      </c>
      <c r="B1486" s="56">
        <v>203062068</v>
      </c>
      <c r="C1486" s="34" t="s">
        <v>356</v>
      </c>
      <c r="D1486" s="35" t="s">
        <v>357</v>
      </c>
      <c r="E1486" s="35" t="s">
        <v>446</v>
      </c>
      <c r="F1486" s="35" t="s">
        <v>600</v>
      </c>
      <c r="G1486" s="35" t="s">
        <v>822</v>
      </c>
      <c r="H1486" s="35">
        <v>0</v>
      </c>
      <c r="I1486" s="57" t="s">
        <v>1763</v>
      </c>
      <c r="J1486" s="37">
        <v>0</v>
      </c>
      <c r="K1486" s="38">
        <v>0</v>
      </c>
      <c r="L1486" s="37">
        <v>0</v>
      </c>
      <c r="M1486" s="37">
        <v>0</v>
      </c>
      <c r="N1486" s="37">
        <f t="shared" si="93"/>
        <v>0</v>
      </c>
      <c r="O1486" s="39">
        <f t="shared" si="94"/>
        <v>0</v>
      </c>
      <c r="P1486" s="10">
        <f t="shared" si="95"/>
        <v>0</v>
      </c>
      <c r="Q1486" s="40">
        <v>0</v>
      </c>
      <c r="R1486" s="10">
        <f t="shared" si="96"/>
        <v>0</v>
      </c>
    </row>
    <row r="1487" spans="1:18" x14ac:dyDescent="0.2">
      <c r="A1487" s="32">
        <v>1472</v>
      </c>
      <c r="B1487" s="56">
        <v>203062069</v>
      </c>
      <c r="C1487" s="34" t="s">
        <v>356</v>
      </c>
      <c r="D1487" s="35" t="s">
        <v>357</v>
      </c>
      <c r="E1487" s="35" t="s">
        <v>446</v>
      </c>
      <c r="F1487" s="35" t="s">
        <v>600</v>
      </c>
      <c r="G1487" s="35" t="s">
        <v>822</v>
      </c>
      <c r="H1487" s="35">
        <v>0</v>
      </c>
      <c r="I1487" s="57" t="s">
        <v>1764</v>
      </c>
      <c r="J1487" s="37">
        <v>0</v>
      </c>
      <c r="K1487" s="38">
        <v>0</v>
      </c>
      <c r="L1487" s="37">
        <v>9349</v>
      </c>
      <c r="M1487" s="37">
        <v>9349</v>
      </c>
      <c r="N1487" s="37">
        <f t="shared" si="93"/>
        <v>0</v>
      </c>
      <c r="O1487" s="39">
        <f t="shared" si="94"/>
        <v>0</v>
      </c>
      <c r="P1487" s="10">
        <f t="shared" si="95"/>
        <v>0</v>
      </c>
      <c r="Q1487" s="40">
        <v>0</v>
      </c>
      <c r="R1487" s="10">
        <f t="shared" si="96"/>
        <v>0</v>
      </c>
    </row>
    <row r="1488" spans="1:18" x14ac:dyDescent="0.2">
      <c r="A1488" s="32">
        <v>1473</v>
      </c>
      <c r="B1488" s="56">
        <v>203062070</v>
      </c>
      <c r="C1488" s="34" t="s">
        <v>356</v>
      </c>
      <c r="D1488" s="35" t="s">
        <v>357</v>
      </c>
      <c r="E1488" s="35" t="s">
        <v>446</v>
      </c>
      <c r="F1488" s="35" t="s">
        <v>600</v>
      </c>
      <c r="G1488" s="35" t="s">
        <v>822</v>
      </c>
      <c r="H1488" s="35">
        <v>0</v>
      </c>
      <c r="I1488" s="57" t="s">
        <v>1765</v>
      </c>
      <c r="J1488" s="37">
        <v>0</v>
      </c>
      <c r="K1488" s="38">
        <v>0</v>
      </c>
      <c r="L1488" s="37">
        <v>16429</v>
      </c>
      <c r="M1488" s="37">
        <v>16429</v>
      </c>
      <c r="N1488" s="37">
        <f t="shared" si="93"/>
        <v>0</v>
      </c>
      <c r="O1488" s="39">
        <f t="shared" si="94"/>
        <v>0</v>
      </c>
      <c r="P1488" s="10">
        <f t="shared" si="95"/>
        <v>0</v>
      </c>
      <c r="Q1488" s="40">
        <v>0</v>
      </c>
      <c r="R1488" s="10">
        <f t="shared" si="96"/>
        <v>0</v>
      </c>
    </row>
    <row r="1489" spans="1:18" x14ac:dyDescent="0.2">
      <c r="A1489" s="32">
        <v>1474</v>
      </c>
      <c r="B1489" s="56">
        <v>203062071</v>
      </c>
      <c r="C1489" s="34" t="s">
        <v>356</v>
      </c>
      <c r="D1489" s="35" t="s">
        <v>357</v>
      </c>
      <c r="E1489" s="35" t="s">
        <v>446</v>
      </c>
      <c r="F1489" s="35" t="s">
        <v>600</v>
      </c>
      <c r="G1489" s="35" t="s">
        <v>822</v>
      </c>
      <c r="H1489" s="35">
        <v>0</v>
      </c>
      <c r="I1489" s="57" t="s">
        <v>1766</v>
      </c>
      <c r="J1489" s="37">
        <v>0</v>
      </c>
      <c r="K1489" s="38">
        <v>0</v>
      </c>
      <c r="L1489" s="37">
        <v>68412</v>
      </c>
      <c r="M1489" s="37">
        <v>68412</v>
      </c>
      <c r="N1489" s="37">
        <f t="shared" si="93"/>
        <v>0</v>
      </c>
      <c r="O1489" s="39">
        <f t="shared" si="94"/>
        <v>0</v>
      </c>
      <c r="P1489" s="10">
        <f t="shared" si="95"/>
        <v>0</v>
      </c>
      <c r="Q1489" s="40">
        <v>0</v>
      </c>
      <c r="R1489" s="10">
        <f t="shared" si="96"/>
        <v>0</v>
      </c>
    </row>
    <row r="1490" spans="1:18" x14ac:dyDescent="0.2">
      <c r="A1490" s="32">
        <v>1475</v>
      </c>
      <c r="B1490" s="56">
        <v>203062072</v>
      </c>
      <c r="C1490" s="34" t="s">
        <v>356</v>
      </c>
      <c r="D1490" s="35" t="s">
        <v>357</v>
      </c>
      <c r="E1490" s="35" t="s">
        <v>446</v>
      </c>
      <c r="F1490" s="35" t="s">
        <v>600</v>
      </c>
      <c r="G1490" s="35" t="s">
        <v>822</v>
      </c>
      <c r="H1490" s="35">
        <v>0</v>
      </c>
      <c r="I1490" s="57" t="s">
        <v>1767</v>
      </c>
      <c r="J1490" s="37">
        <v>0</v>
      </c>
      <c r="K1490" s="38">
        <v>0</v>
      </c>
      <c r="L1490" s="37">
        <v>0</v>
      </c>
      <c r="M1490" s="37">
        <v>0</v>
      </c>
      <c r="N1490" s="37">
        <f t="shared" si="93"/>
        <v>0</v>
      </c>
      <c r="O1490" s="39">
        <f t="shared" si="94"/>
        <v>0</v>
      </c>
      <c r="P1490" s="10">
        <f t="shared" si="95"/>
        <v>0</v>
      </c>
      <c r="Q1490" s="40">
        <v>0</v>
      </c>
      <c r="R1490" s="10">
        <f t="shared" si="96"/>
        <v>0</v>
      </c>
    </row>
    <row r="1491" spans="1:18" x14ac:dyDescent="0.2">
      <c r="A1491" s="32">
        <v>1476</v>
      </c>
      <c r="B1491" s="56">
        <v>203062073</v>
      </c>
      <c r="C1491" s="34" t="s">
        <v>356</v>
      </c>
      <c r="D1491" s="35" t="s">
        <v>357</v>
      </c>
      <c r="E1491" s="35" t="s">
        <v>446</v>
      </c>
      <c r="F1491" s="35" t="s">
        <v>600</v>
      </c>
      <c r="G1491" s="35" t="s">
        <v>822</v>
      </c>
      <c r="H1491" s="35">
        <v>0</v>
      </c>
      <c r="I1491" s="57" t="s">
        <v>1768</v>
      </c>
      <c r="J1491" s="37">
        <v>0</v>
      </c>
      <c r="K1491" s="38">
        <v>0</v>
      </c>
      <c r="L1491" s="37">
        <v>39130</v>
      </c>
      <c r="M1491" s="37">
        <v>39130</v>
      </c>
      <c r="N1491" s="37">
        <f t="shared" si="93"/>
        <v>0</v>
      </c>
      <c r="O1491" s="39">
        <f t="shared" si="94"/>
        <v>0</v>
      </c>
      <c r="P1491" s="10">
        <f t="shared" si="95"/>
        <v>0</v>
      </c>
      <c r="Q1491" s="40">
        <v>0</v>
      </c>
      <c r="R1491" s="10">
        <f t="shared" si="96"/>
        <v>0</v>
      </c>
    </row>
    <row r="1492" spans="1:18" x14ac:dyDescent="0.2">
      <c r="A1492" s="32">
        <v>1477</v>
      </c>
      <c r="B1492" s="56">
        <v>203062075</v>
      </c>
      <c r="C1492" s="34" t="s">
        <v>356</v>
      </c>
      <c r="D1492" s="35" t="s">
        <v>357</v>
      </c>
      <c r="E1492" s="35" t="s">
        <v>446</v>
      </c>
      <c r="F1492" s="35" t="s">
        <v>600</v>
      </c>
      <c r="G1492" s="35" t="s">
        <v>822</v>
      </c>
      <c r="H1492" s="35">
        <v>0</v>
      </c>
      <c r="I1492" s="57" t="s">
        <v>1769</v>
      </c>
      <c r="J1492" s="37">
        <v>0</v>
      </c>
      <c r="K1492" s="38">
        <v>0</v>
      </c>
      <c r="L1492" s="37">
        <v>96662</v>
      </c>
      <c r="M1492" s="37">
        <v>94050</v>
      </c>
      <c r="N1492" s="37">
        <f t="shared" si="93"/>
        <v>2612</v>
      </c>
      <c r="O1492" s="39">
        <f t="shared" si="94"/>
        <v>0</v>
      </c>
      <c r="P1492" s="10">
        <f t="shared" si="95"/>
        <v>2612</v>
      </c>
      <c r="Q1492" s="40">
        <v>0</v>
      </c>
      <c r="R1492" s="10">
        <f t="shared" si="96"/>
        <v>2612</v>
      </c>
    </row>
    <row r="1493" spans="1:18" x14ac:dyDescent="0.2">
      <c r="A1493" s="32">
        <v>1478</v>
      </c>
      <c r="B1493" s="56">
        <v>203062076</v>
      </c>
      <c r="C1493" s="34" t="s">
        <v>356</v>
      </c>
      <c r="D1493" s="35" t="s">
        <v>357</v>
      </c>
      <c r="E1493" s="35" t="s">
        <v>446</v>
      </c>
      <c r="F1493" s="35" t="s">
        <v>600</v>
      </c>
      <c r="G1493" s="35" t="s">
        <v>822</v>
      </c>
      <c r="H1493" s="35">
        <v>0</v>
      </c>
      <c r="I1493" s="57" t="s">
        <v>1770</v>
      </c>
      <c r="J1493" s="37">
        <v>0</v>
      </c>
      <c r="K1493" s="38">
        <v>0</v>
      </c>
      <c r="L1493" s="37">
        <v>0</v>
      </c>
      <c r="M1493" s="37">
        <v>0</v>
      </c>
      <c r="N1493" s="37">
        <f t="shared" si="93"/>
        <v>0</v>
      </c>
      <c r="O1493" s="39">
        <f t="shared" si="94"/>
        <v>0</v>
      </c>
      <c r="P1493" s="10">
        <f t="shared" si="95"/>
        <v>0</v>
      </c>
      <c r="Q1493" s="40">
        <v>0</v>
      </c>
      <c r="R1493" s="10">
        <f t="shared" si="96"/>
        <v>0</v>
      </c>
    </row>
    <row r="1494" spans="1:18" x14ac:dyDescent="0.2">
      <c r="A1494" s="32">
        <v>1479</v>
      </c>
      <c r="B1494" s="56">
        <v>203062077</v>
      </c>
      <c r="C1494" s="34" t="s">
        <v>356</v>
      </c>
      <c r="D1494" s="35" t="s">
        <v>357</v>
      </c>
      <c r="E1494" s="35" t="s">
        <v>446</v>
      </c>
      <c r="F1494" s="35" t="s">
        <v>600</v>
      </c>
      <c r="G1494" s="35" t="s">
        <v>822</v>
      </c>
      <c r="H1494" s="35">
        <v>0</v>
      </c>
      <c r="I1494" s="57" t="s">
        <v>1771</v>
      </c>
      <c r="J1494" s="37">
        <v>0</v>
      </c>
      <c r="K1494" s="38">
        <v>0</v>
      </c>
      <c r="L1494" s="37">
        <v>29530</v>
      </c>
      <c r="M1494" s="37">
        <v>29530</v>
      </c>
      <c r="N1494" s="37">
        <f t="shared" si="93"/>
        <v>0</v>
      </c>
      <c r="O1494" s="39">
        <f t="shared" si="94"/>
        <v>0</v>
      </c>
      <c r="P1494" s="10">
        <f t="shared" si="95"/>
        <v>0</v>
      </c>
      <c r="Q1494" s="40">
        <v>0</v>
      </c>
      <c r="R1494" s="10">
        <f t="shared" si="96"/>
        <v>0</v>
      </c>
    </row>
    <row r="1495" spans="1:18" x14ac:dyDescent="0.2">
      <c r="A1495" s="32">
        <v>1480</v>
      </c>
      <c r="B1495" s="56">
        <v>203062078</v>
      </c>
      <c r="C1495" s="34" t="s">
        <v>356</v>
      </c>
      <c r="D1495" s="35" t="s">
        <v>357</v>
      </c>
      <c r="E1495" s="35" t="s">
        <v>446</v>
      </c>
      <c r="F1495" s="35" t="s">
        <v>600</v>
      </c>
      <c r="G1495" s="35" t="s">
        <v>822</v>
      </c>
      <c r="H1495" s="35">
        <v>0</v>
      </c>
      <c r="I1495" s="57" t="s">
        <v>1772</v>
      </c>
      <c r="J1495" s="37">
        <v>0</v>
      </c>
      <c r="K1495" s="38">
        <v>0</v>
      </c>
      <c r="L1495" s="37">
        <v>0</v>
      </c>
      <c r="M1495" s="37">
        <v>0</v>
      </c>
      <c r="N1495" s="37">
        <f t="shared" si="93"/>
        <v>0</v>
      </c>
      <c r="O1495" s="39">
        <f t="shared" si="94"/>
        <v>0</v>
      </c>
      <c r="P1495" s="10">
        <f t="shared" si="95"/>
        <v>0</v>
      </c>
      <c r="Q1495" s="40">
        <v>0</v>
      </c>
      <c r="R1495" s="10">
        <f t="shared" si="96"/>
        <v>0</v>
      </c>
    </row>
    <row r="1496" spans="1:18" x14ac:dyDescent="0.2">
      <c r="A1496" s="32">
        <v>1481</v>
      </c>
      <c r="B1496" s="56">
        <v>203062079</v>
      </c>
      <c r="C1496" s="34" t="s">
        <v>356</v>
      </c>
      <c r="D1496" s="35" t="s">
        <v>357</v>
      </c>
      <c r="E1496" s="35" t="s">
        <v>446</v>
      </c>
      <c r="F1496" s="35" t="s">
        <v>600</v>
      </c>
      <c r="G1496" s="35" t="s">
        <v>822</v>
      </c>
      <c r="H1496" s="35">
        <v>0</v>
      </c>
      <c r="I1496" s="57" t="s">
        <v>1773</v>
      </c>
      <c r="J1496" s="37">
        <v>0</v>
      </c>
      <c r="K1496" s="38">
        <v>0</v>
      </c>
      <c r="L1496" s="37">
        <v>58536</v>
      </c>
      <c r="M1496" s="37">
        <v>58536</v>
      </c>
      <c r="N1496" s="37">
        <f t="shared" si="93"/>
        <v>0</v>
      </c>
      <c r="O1496" s="39">
        <f t="shared" si="94"/>
        <v>0</v>
      </c>
      <c r="P1496" s="10">
        <f t="shared" si="95"/>
        <v>0</v>
      </c>
      <c r="Q1496" s="40">
        <v>0</v>
      </c>
      <c r="R1496" s="10">
        <f t="shared" si="96"/>
        <v>0</v>
      </c>
    </row>
    <row r="1497" spans="1:18" x14ac:dyDescent="0.2">
      <c r="A1497" s="32">
        <v>1482</v>
      </c>
      <c r="B1497" s="56">
        <v>203062080</v>
      </c>
      <c r="C1497" s="34" t="s">
        <v>356</v>
      </c>
      <c r="D1497" s="35" t="s">
        <v>357</v>
      </c>
      <c r="E1497" s="35" t="s">
        <v>446</v>
      </c>
      <c r="F1497" s="35" t="s">
        <v>600</v>
      </c>
      <c r="G1497" s="35" t="s">
        <v>822</v>
      </c>
      <c r="H1497" s="35">
        <v>0</v>
      </c>
      <c r="I1497" s="57" t="s">
        <v>1774</v>
      </c>
      <c r="J1497" s="37">
        <v>0</v>
      </c>
      <c r="K1497" s="38">
        <v>0</v>
      </c>
      <c r="L1497" s="37">
        <v>0</v>
      </c>
      <c r="M1497" s="37">
        <v>0</v>
      </c>
      <c r="N1497" s="37">
        <f t="shared" si="93"/>
        <v>0</v>
      </c>
      <c r="O1497" s="39">
        <f t="shared" si="94"/>
        <v>0</v>
      </c>
      <c r="P1497" s="10">
        <f t="shared" si="95"/>
        <v>0</v>
      </c>
      <c r="Q1497" s="40">
        <v>0</v>
      </c>
      <c r="R1497" s="10">
        <f t="shared" si="96"/>
        <v>0</v>
      </c>
    </row>
    <row r="1498" spans="1:18" x14ac:dyDescent="0.2">
      <c r="A1498" s="32">
        <v>1483</v>
      </c>
      <c r="B1498" s="56">
        <v>203062081</v>
      </c>
      <c r="C1498" s="34" t="s">
        <v>356</v>
      </c>
      <c r="D1498" s="35" t="s">
        <v>357</v>
      </c>
      <c r="E1498" s="35" t="s">
        <v>446</v>
      </c>
      <c r="F1498" s="35" t="s">
        <v>600</v>
      </c>
      <c r="G1498" s="35" t="s">
        <v>822</v>
      </c>
      <c r="H1498" s="35">
        <v>0</v>
      </c>
      <c r="I1498" s="57" t="s">
        <v>1775</v>
      </c>
      <c r="J1498" s="37">
        <v>0</v>
      </c>
      <c r="K1498" s="38">
        <v>0</v>
      </c>
      <c r="L1498" s="37">
        <v>759</v>
      </c>
      <c r="M1498" s="37">
        <v>759</v>
      </c>
      <c r="N1498" s="37">
        <f t="shared" si="93"/>
        <v>0</v>
      </c>
      <c r="O1498" s="39">
        <f t="shared" si="94"/>
        <v>0</v>
      </c>
      <c r="P1498" s="10">
        <f t="shared" si="95"/>
        <v>0</v>
      </c>
      <c r="Q1498" s="40">
        <v>0</v>
      </c>
      <c r="R1498" s="10">
        <f t="shared" si="96"/>
        <v>0</v>
      </c>
    </row>
    <row r="1499" spans="1:18" x14ac:dyDescent="0.2">
      <c r="A1499" s="32">
        <v>1484</v>
      </c>
      <c r="B1499" s="56">
        <v>203062082</v>
      </c>
      <c r="C1499" s="34" t="s">
        <v>356</v>
      </c>
      <c r="D1499" s="35" t="s">
        <v>357</v>
      </c>
      <c r="E1499" s="35" t="s">
        <v>446</v>
      </c>
      <c r="F1499" s="35" t="s">
        <v>600</v>
      </c>
      <c r="G1499" s="35" t="s">
        <v>822</v>
      </c>
      <c r="H1499" s="35">
        <v>0</v>
      </c>
      <c r="I1499" s="57" t="s">
        <v>1776</v>
      </c>
      <c r="J1499" s="37">
        <v>0</v>
      </c>
      <c r="K1499" s="38">
        <v>0</v>
      </c>
      <c r="L1499" s="37">
        <v>99686</v>
      </c>
      <c r="M1499" s="37">
        <v>99686</v>
      </c>
      <c r="N1499" s="37">
        <f t="shared" si="93"/>
        <v>0</v>
      </c>
      <c r="O1499" s="39">
        <f t="shared" si="94"/>
        <v>0</v>
      </c>
      <c r="P1499" s="10">
        <f t="shared" si="95"/>
        <v>0</v>
      </c>
      <c r="Q1499" s="40">
        <v>0</v>
      </c>
      <c r="R1499" s="10">
        <f t="shared" si="96"/>
        <v>0</v>
      </c>
    </row>
    <row r="1500" spans="1:18" x14ac:dyDescent="0.2">
      <c r="A1500" s="32">
        <v>1485</v>
      </c>
      <c r="B1500" s="56">
        <v>203062083</v>
      </c>
      <c r="C1500" s="34" t="s">
        <v>356</v>
      </c>
      <c r="D1500" s="35" t="s">
        <v>357</v>
      </c>
      <c r="E1500" s="35" t="s">
        <v>446</v>
      </c>
      <c r="F1500" s="35" t="s">
        <v>600</v>
      </c>
      <c r="G1500" s="35" t="s">
        <v>822</v>
      </c>
      <c r="H1500" s="35">
        <v>0</v>
      </c>
      <c r="I1500" s="57" t="s">
        <v>1777</v>
      </c>
      <c r="J1500" s="37">
        <v>0</v>
      </c>
      <c r="K1500" s="38">
        <v>0</v>
      </c>
      <c r="L1500" s="37">
        <v>52124</v>
      </c>
      <c r="M1500" s="37">
        <v>52124</v>
      </c>
      <c r="N1500" s="37">
        <f t="shared" si="93"/>
        <v>0</v>
      </c>
      <c r="O1500" s="39">
        <f t="shared" si="94"/>
        <v>0</v>
      </c>
      <c r="P1500" s="10">
        <f t="shared" si="95"/>
        <v>0</v>
      </c>
      <c r="Q1500" s="40">
        <v>0</v>
      </c>
      <c r="R1500" s="10">
        <f t="shared" si="96"/>
        <v>0</v>
      </c>
    </row>
    <row r="1501" spans="1:18" x14ac:dyDescent="0.2">
      <c r="A1501" s="32">
        <v>1486</v>
      </c>
      <c r="B1501" s="56">
        <v>203062084</v>
      </c>
      <c r="C1501" s="34" t="s">
        <v>356</v>
      </c>
      <c r="D1501" s="35" t="s">
        <v>357</v>
      </c>
      <c r="E1501" s="35" t="s">
        <v>446</v>
      </c>
      <c r="F1501" s="35" t="s">
        <v>600</v>
      </c>
      <c r="G1501" s="35" t="s">
        <v>822</v>
      </c>
      <c r="H1501" s="35">
        <v>0</v>
      </c>
      <c r="I1501" s="57" t="s">
        <v>1778</v>
      </c>
      <c r="J1501" s="37">
        <v>0</v>
      </c>
      <c r="K1501" s="38">
        <v>0</v>
      </c>
      <c r="L1501" s="37">
        <v>5315</v>
      </c>
      <c r="M1501" s="37">
        <v>14015</v>
      </c>
      <c r="N1501" s="37">
        <f t="shared" si="93"/>
        <v>0</v>
      </c>
      <c r="O1501" s="39">
        <f t="shared" si="94"/>
        <v>8700</v>
      </c>
      <c r="P1501" s="10">
        <f t="shared" si="95"/>
        <v>-8700</v>
      </c>
      <c r="Q1501" s="40">
        <v>0</v>
      </c>
      <c r="R1501" s="10">
        <f t="shared" si="96"/>
        <v>-8700</v>
      </c>
    </row>
    <row r="1502" spans="1:18" x14ac:dyDescent="0.2">
      <c r="A1502" s="32">
        <v>1487</v>
      </c>
      <c r="B1502" s="56">
        <v>203062085</v>
      </c>
      <c r="C1502" s="34" t="s">
        <v>356</v>
      </c>
      <c r="D1502" s="35" t="s">
        <v>357</v>
      </c>
      <c r="E1502" s="35" t="s">
        <v>446</v>
      </c>
      <c r="F1502" s="35" t="s">
        <v>600</v>
      </c>
      <c r="G1502" s="35" t="s">
        <v>822</v>
      </c>
      <c r="H1502" s="35">
        <v>0</v>
      </c>
      <c r="I1502" s="57" t="s">
        <v>1779</v>
      </c>
      <c r="J1502" s="37">
        <v>0</v>
      </c>
      <c r="K1502" s="38">
        <v>0</v>
      </c>
      <c r="L1502" s="37">
        <v>40745</v>
      </c>
      <c r="M1502" s="37">
        <v>40745</v>
      </c>
      <c r="N1502" s="37">
        <f t="shared" si="93"/>
        <v>0</v>
      </c>
      <c r="O1502" s="39">
        <f t="shared" si="94"/>
        <v>0</v>
      </c>
      <c r="P1502" s="10">
        <f t="shared" si="95"/>
        <v>0</v>
      </c>
      <c r="Q1502" s="40">
        <v>0</v>
      </c>
      <c r="R1502" s="10">
        <f t="shared" si="96"/>
        <v>0</v>
      </c>
    </row>
    <row r="1503" spans="1:18" x14ac:dyDescent="0.2">
      <c r="A1503" s="32">
        <v>1488</v>
      </c>
      <c r="B1503" s="56">
        <v>203062086</v>
      </c>
      <c r="C1503" s="34" t="s">
        <v>356</v>
      </c>
      <c r="D1503" s="35" t="s">
        <v>357</v>
      </c>
      <c r="E1503" s="35" t="s">
        <v>446</v>
      </c>
      <c r="F1503" s="35" t="s">
        <v>600</v>
      </c>
      <c r="G1503" s="35" t="s">
        <v>822</v>
      </c>
      <c r="H1503" s="35">
        <v>0</v>
      </c>
      <c r="I1503" s="57" t="s">
        <v>1780</v>
      </c>
      <c r="J1503" s="37">
        <v>0</v>
      </c>
      <c r="K1503" s="38">
        <v>0</v>
      </c>
      <c r="L1503" s="37">
        <v>26386</v>
      </c>
      <c r="M1503" s="37">
        <v>26386</v>
      </c>
      <c r="N1503" s="37">
        <f t="shared" si="93"/>
        <v>0</v>
      </c>
      <c r="O1503" s="39">
        <f t="shared" si="94"/>
        <v>0</v>
      </c>
      <c r="P1503" s="10">
        <f t="shared" si="95"/>
        <v>0</v>
      </c>
      <c r="Q1503" s="40">
        <v>0</v>
      </c>
      <c r="R1503" s="10">
        <f t="shared" si="96"/>
        <v>0</v>
      </c>
    </row>
    <row r="1504" spans="1:18" x14ac:dyDescent="0.2">
      <c r="A1504" s="32">
        <v>1489</v>
      </c>
      <c r="B1504" s="56">
        <v>203062087</v>
      </c>
      <c r="C1504" s="34" t="s">
        <v>356</v>
      </c>
      <c r="D1504" s="35" t="s">
        <v>357</v>
      </c>
      <c r="E1504" s="35" t="s">
        <v>446</v>
      </c>
      <c r="F1504" s="35" t="s">
        <v>600</v>
      </c>
      <c r="G1504" s="35" t="s">
        <v>822</v>
      </c>
      <c r="H1504" s="35">
        <v>0</v>
      </c>
      <c r="I1504" s="57" t="s">
        <v>1781</v>
      </c>
      <c r="J1504" s="37">
        <v>0</v>
      </c>
      <c r="K1504" s="38">
        <v>0</v>
      </c>
      <c r="L1504" s="37">
        <v>68614</v>
      </c>
      <c r="M1504" s="37">
        <v>68614</v>
      </c>
      <c r="N1504" s="37">
        <f t="shared" si="93"/>
        <v>0</v>
      </c>
      <c r="O1504" s="39">
        <f t="shared" si="94"/>
        <v>0</v>
      </c>
      <c r="P1504" s="10">
        <f t="shared" si="95"/>
        <v>0</v>
      </c>
      <c r="Q1504" s="40">
        <v>0</v>
      </c>
      <c r="R1504" s="10">
        <f t="shared" si="96"/>
        <v>0</v>
      </c>
    </row>
    <row r="1505" spans="1:18" x14ac:dyDescent="0.2">
      <c r="A1505" s="32">
        <v>1490</v>
      </c>
      <c r="B1505" s="56">
        <v>203062088</v>
      </c>
      <c r="C1505" s="34" t="s">
        <v>356</v>
      </c>
      <c r="D1505" s="35" t="s">
        <v>357</v>
      </c>
      <c r="E1505" s="35" t="s">
        <v>446</v>
      </c>
      <c r="F1505" s="35" t="s">
        <v>600</v>
      </c>
      <c r="G1505" s="35" t="s">
        <v>822</v>
      </c>
      <c r="H1505" s="35">
        <v>0</v>
      </c>
      <c r="I1505" s="57" t="s">
        <v>1782</v>
      </c>
      <c r="J1505" s="37">
        <v>0</v>
      </c>
      <c r="K1505" s="38">
        <v>0</v>
      </c>
      <c r="L1505" s="37">
        <v>36711</v>
      </c>
      <c r="M1505" s="37">
        <v>36711</v>
      </c>
      <c r="N1505" s="37">
        <f t="shared" si="93"/>
        <v>0</v>
      </c>
      <c r="O1505" s="39">
        <f t="shared" si="94"/>
        <v>0</v>
      </c>
      <c r="P1505" s="10">
        <f t="shared" si="95"/>
        <v>0</v>
      </c>
      <c r="Q1505" s="40">
        <v>0</v>
      </c>
      <c r="R1505" s="10">
        <f t="shared" si="96"/>
        <v>0</v>
      </c>
    </row>
    <row r="1506" spans="1:18" x14ac:dyDescent="0.2">
      <c r="A1506" s="32">
        <v>1491</v>
      </c>
      <c r="B1506" s="56">
        <v>203062090</v>
      </c>
      <c r="C1506" s="34" t="s">
        <v>356</v>
      </c>
      <c r="D1506" s="35" t="s">
        <v>357</v>
      </c>
      <c r="E1506" s="35" t="s">
        <v>446</v>
      </c>
      <c r="F1506" s="35" t="s">
        <v>600</v>
      </c>
      <c r="G1506" s="35" t="s">
        <v>822</v>
      </c>
      <c r="H1506" s="35">
        <v>0</v>
      </c>
      <c r="I1506" s="57" t="s">
        <v>1783</v>
      </c>
      <c r="J1506" s="37">
        <v>0</v>
      </c>
      <c r="K1506" s="38">
        <v>0</v>
      </c>
      <c r="L1506" s="37">
        <v>32529</v>
      </c>
      <c r="M1506" s="37">
        <v>32529</v>
      </c>
      <c r="N1506" s="37">
        <f t="shared" si="93"/>
        <v>0</v>
      </c>
      <c r="O1506" s="39">
        <f t="shared" si="94"/>
        <v>0</v>
      </c>
      <c r="P1506" s="10">
        <f t="shared" si="95"/>
        <v>0</v>
      </c>
      <c r="Q1506" s="40">
        <v>0</v>
      </c>
      <c r="R1506" s="10">
        <f t="shared" si="96"/>
        <v>0</v>
      </c>
    </row>
    <row r="1507" spans="1:18" x14ac:dyDescent="0.2">
      <c r="A1507" s="32">
        <v>1492</v>
      </c>
      <c r="B1507" s="56">
        <v>203062091</v>
      </c>
      <c r="C1507" s="34" t="s">
        <v>356</v>
      </c>
      <c r="D1507" s="35" t="s">
        <v>357</v>
      </c>
      <c r="E1507" s="35" t="s">
        <v>446</v>
      </c>
      <c r="F1507" s="35" t="s">
        <v>600</v>
      </c>
      <c r="G1507" s="35" t="s">
        <v>822</v>
      </c>
      <c r="H1507" s="35">
        <v>0</v>
      </c>
      <c r="I1507" s="57" t="s">
        <v>1784</v>
      </c>
      <c r="J1507" s="37">
        <v>0</v>
      </c>
      <c r="K1507" s="38">
        <v>0</v>
      </c>
      <c r="L1507" s="37">
        <v>30453</v>
      </c>
      <c r="M1507" s="37">
        <v>30453</v>
      </c>
      <c r="N1507" s="37">
        <f t="shared" si="93"/>
        <v>0</v>
      </c>
      <c r="O1507" s="39">
        <f t="shared" si="94"/>
        <v>0</v>
      </c>
      <c r="P1507" s="10">
        <f t="shared" si="95"/>
        <v>0</v>
      </c>
      <c r="Q1507" s="40">
        <v>0</v>
      </c>
      <c r="R1507" s="10">
        <f t="shared" si="96"/>
        <v>0</v>
      </c>
    </row>
    <row r="1508" spans="1:18" x14ac:dyDescent="0.2">
      <c r="A1508" s="32">
        <v>1493</v>
      </c>
      <c r="B1508" s="56">
        <v>203062092</v>
      </c>
      <c r="C1508" s="34" t="s">
        <v>356</v>
      </c>
      <c r="D1508" s="35" t="s">
        <v>357</v>
      </c>
      <c r="E1508" s="35" t="s">
        <v>446</v>
      </c>
      <c r="F1508" s="35" t="s">
        <v>600</v>
      </c>
      <c r="G1508" s="35" t="s">
        <v>822</v>
      </c>
      <c r="H1508" s="35">
        <v>0</v>
      </c>
      <c r="I1508" s="57" t="s">
        <v>1785</v>
      </c>
      <c r="J1508" s="37">
        <v>0</v>
      </c>
      <c r="K1508" s="38">
        <v>0</v>
      </c>
      <c r="L1508" s="37">
        <v>81194</v>
      </c>
      <c r="M1508" s="37">
        <v>81001</v>
      </c>
      <c r="N1508" s="37">
        <f t="shared" si="93"/>
        <v>193</v>
      </c>
      <c r="O1508" s="39">
        <f t="shared" si="94"/>
        <v>0</v>
      </c>
      <c r="P1508" s="10">
        <f t="shared" si="95"/>
        <v>193</v>
      </c>
      <c r="Q1508" s="40">
        <v>0</v>
      </c>
      <c r="R1508" s="10">
        <f t="shared" si="96"/>
        <v>193</v>
      </c>
    </row>
    <row r="1509" spans="1:18" x14ac:dyDescent="0.2">
      <c r="A1509" s="32">
        <v>1494</v>
      </c>
      <c r="B1509" s="56">
        <v>203062093</v>
      </c>
      <c r="C1509" s="34" t="s">
        <v>356</v>
      </c>
      <c r="D1509" s="35" t="s">
        <v>357</v>
      </c>
      <c r="E1509" s="35" t="s">
        <v>446</v>
      </c>
      <c r="F1509" s="35" t="s">
        <v>600</v>
      </c>
      <c r="G1509" s="35" t="s">
        <v>822</v>
      </c>
      <c r="H1509" s="35">
        <v>0</v>
      </c>
      <c r="I1509" s="57" t="s">
        <v>1786</v>
      </c>
      <c r="J1509" s="37">
        <v>0</v>
      </c>
      <c r="K1509" s="38">
        <v>0</v>
      </c>
      <c r="L1509" s="37">
        <v>57139</v>
      </c>
      <c r="M1509" s="37">
        <v>54139</v>
      </c>
      <c r="N1509" s="37">
        <f t="shared" si="93"/>
        <v>3000</v>
      </c>
      <c r="O1509" s="39">
        <f t="shared" si="94"/>
        <v>0</v>
      </c>
      <c r="P1509" s="10">
        <f t="shared" si="95"/>
        <v>3000</v>
      </c>
      <c r="Q1509" s="40">
        <v>0</v>
      </c>
      <c r="R1509" s="10">
        <f t="shared" si="96"/>
        <v>3000</v>
      </c>
    </row>
    <row r="1510" spans="1:18" x14ac:dyDescent="0.2">
      <c r="A1510" s="32">
        <v>1495</v>
      </c>
      <c r="B1510" s="56">
        <v>203062094</v>
      </c>
      <c r="C1510" s="34" t="s">
        <v>356</v>
      </c>
      <c r="D1510" s="35" t="s">
        <v>357</v>
      </c>
      <c r="E1510" s="35" t="s">
        <v>446</v>
      </c>
      <c r="F1510" s="35" t="s">
        <v>600</v>
      </c>
      <c r="G1510" s="35" t="s">
        <v>822</v>
      </c>
      <c r="H1510" s="35">
        <v>0</v>
      </c>
      <c r="I1510" s="57" t="s">
        <v>1787</v>
      </c>
      <c r="J1510" s="37">
        <v>0</v>
      </c>
      <c r="K1510" s="38">
        <v>0</v>
      </c>
      <c r="L1510" s="37">
        <v>36672</v>
      </c>
      <c r="M1510" s="37">
        <v>36672</v>
      </c>
      <c r="N1510" s="37">
        <f t="shared" si="93"/>
        <v>0</v>
      </c>
      <c r="O1510" s="39">
        <f t="shared" si="94"/>
        <v>0</v>
      </c>
      <c r="P1510" s="10">
        <f t="shared" si="95"/>
        <v>0</v>
      </c>
      <c r="Q1510" s="40">
        <v>0</v>
      </c>
      <c r="R1510" s="10">
        <f t="shared" si="96"/>
        <v>0</v>
      </c>
    </row>
    <row r="1511" spans="1:18" x14ac:dyDescent="0.2">
      <c r="A1511" s="32">
        <v>1496</v>
      </c>
      <c r="B1511" s="56">
        <v>203062095</v>
      </c>
      <c r="C1511" s="34" t="s">
        <v>356</v>
      </c>
      <c r="D1511" s="35" t="s">
        <v>357</v>
      </c>
      <c r="E1511" s="35" t="s">
        <v>446</v>
      </c>
      <c r="F1511" s="35" t="s">
        <v>600</v>
      </c>
      <c r="G1511" s="35" t="s">
        <v>822</v>
      </c>
      <c r="H1511" s="35">
        <v>0</v>
      </c>
      <c r="I1511" s="57" t="s">
        <v>1788</v>
      </c>
      <c r="J1511" s="37">
        <v>0</v>
      </c>
      <c r="K1511" s="38">
        <v>0</v>
      </c>
      <c r="L1511" s="37">
        <v>0</v>
      </c>
      <c r="M1511" s="37">
        <v>0</v>
      </c>
      <c r="N1511" s="37">
        <f t="shared" si="93"/>
        <v>0</v>
      </c>
      <c r="O1511" s="39">
        <f t="shared" si="94"/>
        <v>0</v>
      </c>
      <c r="P1511" s="10">
        <f t="shared" si="95"/>
        <v>0</v>
      </c>
      <c r="Q1511" s="40">
        <v>0</v>
      </c>
      <c r="R1511" s="10">
        <f t="shared" si="96"/>
        <v>0</v>
      </c>
    </row>
    <row r="1512" spans="1:18" x14ac:dyDescent="0.2">
      <c r="A1512" s="32">
        <v>1497</v>
      </c>
      <c r="B1512" s="56">
        <v>203062096</v>
      </c>
      <c r="C1512" s="34" t="s">
        <v>356</v>
      </c>
      <c r="D1512" s="35" t="s">
        <v>357</v>
      </c>
      <c r="E1512" s="35" t="s">
        <v>446</v>
      </c>
      <c r="F1512" s="35" t="s">
        <v>600</v>
      </c>
      <c r="G1512" s="35" t="s">
        <v>822</v>
      </c>
      <c r="H1512" s="35">
        <v>0</v>
      </c>
      <c r="I1512" s="57" t="s">
        <v>1789</v>
      </c>
      <c r="J1512" s="37">
        <v>0</v>
      </c>
      <c r="K1512" s="38">
        <v>0</v>
      </c>
      <c r="L1512" s="37">
        <v>82519</v>
      </c>
      <c r="M1512" s="37">
        <v>82519</v>
      </c>
      <c r="N1512" s="37">
        <f t="shared" si="93"/>
        <v>0</v>
      </c>
      <c r="O1512" s="39">
        <f t="shared" si="94"/>
        <v>0</v>
      </c>
      <c r="P1512" s="10">
        <f t="shared" si="95"/>
        <v>0</v>
      </c>
      <c r="Q1512" s="40">
        <v>0</v>
      </c>
      <c r="R1512" s="10">
        <f t="shared" si="96"/>
        <v>0</v>
      </c>
    </row>
    <row r="1513" spans="1:18" x14ac:dyDescent="0.2">
      <c r="A1513" s="32">
        <v>1498</v>
      </c>
      <c r="B1513" s="56">
        <v>203062098</v>
      </c>
      <c r="C1513" s="34" t="s">
        <v>356</v>
      </c>
      <c r="D1513" s="35" t="s">
        <v>357</v>
      </c>
      <c r="E1513" s="35" t="s">
        <v>446</v>
      </c>
      <c r="F1513" s="35" t="s">
        <v>600</v>
      </c>
      <c r="G1513" s="35" t="s">
        <v>822</v>
      </c>
      <c r="H1513" s="35">
        <v>0</v>
      </c>
      <c r="I1513" s="57" t="s">
        <v>1790</v>
      </c>
      <c r="J1513" s="37">
        <v>0</v>
      </c>
      <c r="K1513" s="38">
        <v>0</v>
      </c>
      <c r="L1513" s="37">
        <v>0</v>
      </c>
      <c r="M1513" s="37">
        <v>0</v>
      </c>
      <c r="N1513" s="37">
        <f t="shared" si="93"/>
        <v>0</v>
      </c>
      <c r="O1513" s="39">
        <f t="shared" si="94"/>
        <v>0</v>
      </c>
      <c r="P1513" s="10">
        <f t="shared" si="95"/>
        <v>0</v>
      </c>
      <c r="Q1513" s="40">
        <v>0</v>
      </c>
      <c r="R1513" s="10">
        <f t="shared" si="96"/>
        <v>0</v>
      </c>
    </row>
    <row r="1514" spans="1:18" x14ac:dyDescent="0.2">
      <c r="A1514" s="32">
        <v>1499</v>
      </c>
      <c r="B1514" s="56">
        <v>203062099</v>
      </c>
      <c r="C1514" s="34" t="s">
        <v>356</v>
      </c>
      <c r="D1514" s="35" t="s">
        <v>357</v>
      </c>
      <c r="E1514" s="35" t="s">
        <v>446</v>
      </c>
      <c r="F1514" s="35" t="s">
        <v>600</v>
      </c>
      <c r="G1514" s="35" t="s">
        <v>822</v>
      </c>
      <c r="H1514" s="35">
        <v>0</v>
      </c>
      <c r="I1514" s="57" t="s">
        <v>1791</v>
      </c>
      <c r="J1514" s="37">
        <v>0</v>
      </c>
      <c r="K1514" s="38">
        <v>0</v>
      </c>
      <c r="L1514" s="37">
        <v>80018</v>
      </c>
      <c r="M1514" s="37">
        <v>80018</v>
      </c>
      <c r="N1514" s="37">
        <f t="shared" si="93"/>
        <v>0</v>
      </c>
      <c r="O1514" s="39">
        <f t="shared" si="94"/>
        <v>0</v>
      </c>
      <c r="P1514" s="10">
        <f t="shared" si="95"/>
        <v>0</v>
      </c>
      <c r="Q1514" s="40">
        <v>0</v>
      </c>
      <c r="R1514" s="10">
        <f t="shared" si="96"/>
        <v>0</v>
      </c>
    </row>
    <row r="1515" spans="1:18" x14ac:dyDescent="0.2">
      <c r="A1515" s="32">
        <v>1500</v>
      </c>
      <c r="B1515" s="56">
        <v>203062100</v>
      </c>
      <c r="C1515" s="34" t="s">
        <v>356</v>
      </c>
      <c r="D1515" s="35" t="s">
        <v>357</v>
      </c>
      <c r="E1515" s="35" t="s">
        <v>446</v>
      </c>
      <c r="F1515" s="35" t="s">
        <v>600</v>
      </c>
      <c r="G1515" s="35" t="s">
        <v>822</v>
      </c>
      <c r="H1515" s="35">
        <v>0</v>
      </c>
      <c r="I1515" s="57" t="s">
        <v>1792</v>
      </c>
      <c r="J1515" s="37">
        <v>0</v>
      </c>
      <c r="K1515" s="38">
        <v>0</v>
      </c>
      <c r="L1515" s="37">
        <v>86273</v>
      </c>
      <c r="M1515" s="37">
        <v>86191</v>
      </c>
      <c r="N1515" s="37">
        <f t="shared" si="93"/>
        <v>82</v>
      </c>
      <c r="O1515" s="39">
        <f t="shared" si="94"/>
        <v>0</v>
      </c>
      <c r="P1515" s="10">
        <f t="shared" si="95"/>
        <v>82</v>
      </c>
      <c r="Q1515" s="40">
        <v>0</v>
      </c>
      <c r="R1515" s="10">
        <f t="shared" si="96"/>
        <v>82</v>
      </c>
    </row>
    <row r="1516" spans="1:18" x14ac:dyDescent="0.2">
      <c r="A1516" s="32">
        <v>1501</v>
      </c>
      <c r="B1516" s="56">
        <v>203062101</v>
      </c>
      <c r="C1516" s="34" t="s">
        <v>356</v>
      </c>
      <c r="D1516" s="35" t="s">
        <v>357</v>
      </c>
      <c r="E1516" s="35" t="s">
        <v>446</v>
      </c>
      <c r="F1516" s="35" t="s">
        <v>600</v>
      </c>
      <c r="G1516" s="35" t="s">
        <v>822</v>
      </c>
      <c r="H1516" s="35">
        <v>0</v>
      </c>
      <c r="I1516" s="57" t="s">
        <v>1793</v>
      </c>
      <c r="J1516" s="37">
        <v>0</v>
      </c>
      <c r="K1516" s="38">
        <v>0</v>
      </c>
      <c r="L1516" s="37">
        <v>39368</v>
      </c>
      <c r="M1516" s="37">
        <v>39368</v>
      </c>
      <c r="N1516" s="37">
        <f t="shared" si="93"/>
        <v>0</v>
      </c>
      <c r="O1516" s="39">
        <f t="shared" si="94"/>
        <v>0</v>
      </c>
      <c r="P1516" s="10">
        <f t="shared" si="95"/>
        <v>0</v>
      </c>
      <c r="Q1516" s="40">
        <v>0</v>
      </c>
      <c r="R1516" s="10">
        <f t="shared" si="96"/>
        <v>0</v>
      </c>
    </row>
    <row r="1517" spans="1:18" x14ac:dyDescent="0.2">
      <c r="A1517" s="32">
        <v>1502</v>
      </c>
      <c r="B1517" s="56">
        <v>203062103</v>
      </c>
      <c r="C1517" s="34" t="s">
        <v>356</v>
      </c>
      <c r="D1517" s="35" t="s">
        <v>357</v>
      </c>
      <c r="E1517" s="35" t="s">
        <v>446</v>
      </c>
      <c r="F1517" s="35" t="s">
        <v>600</v>
      </c>
      <c r="G1517" s="35" t="s">
        <v>822</v>
      </c>
      <c r="H1517" s="35">
        <v>0</v>
      </c>
      <c r="I1517" s="57" t="s">
        <v>1794</v>
      </c>
      <c r="J1517" s="37">
        <v>0</v>
      </c>
      <c r="K1517" s="38">
        <v>0</v>
      </c>
      <c r="L1517" s="37">
        <v>1511</v>
      </c>
      <c r="M1517" s="37">
        <v>1511</v>
      </c>
      <c r="N1517" s="37">
        <f t="shared" si="93"/>
        <v>0</v>
      </c>
      <c r="O1517" s="39">
        <f t="shared" si="94"/>
        <v>0</v>
      </c>
      <c r="P1517" s="10">
        <f t="shared" si="95"/>
        <v>0</v>
      </c>
      <c r="Q1517" s="40">
        <v>0</v>
      </c>
      <c r="R1517" s="10">
        <f t="shared" si="96"/>
        <v>0</v>
      </c>
    </row>
    <row r="1518" spans="1:18" x14ac:dyDescent="0.2">
      <c r="A1518" s="32">
        <v>1503</v>
      </c>
      <c r="B1518" s="56">
        <v>203062104</v>
      </c>
      <c r="C1518" s="34" t="s">
        <v>356</v>
      </c>
      <c r="D1518" s="35" t="s">
        <v>357</v>
      </c>
      <c r="E1518" s="35" t="s">
        <v>446</v>
      </c>
      <c r="F1518" s="35" t="s">
        <v>600</v>
      </c>
      <c r="G1518" s="35" t="s">
        <v>822</v>
      </c>
      <c r="H1518" s="35">
        <v>0</v>
      </c>
      <c r="I1518" s="57" t="s">
        <v>1795</v>
      </c>
      <c r="J1518" s="37">
        <v>0</v>
      </c>
      <c r="K1518" s="38">
        <v>0</v>
      </c>
      <c r="L1518" s="37">
        <v>0</v>
      </c>
      <c r="M1518" s="37">
        <v>0</v>
      </c>
      <c r="N1518" s="37">
        <f t="shared" si="93"/>
        <v>0</v>
      </c>
      <c r="O1518" s="39">
        <f t="shared" si="94"/>
        <v>0</v>
      </c>
      <c r="P1518" s="10">
        <f t="shared" si="95"/>
        <v>0</v>
      </c>
      <c r="Q1518" s="40">
        <v>0</v>
      </c>
      <c r="R1518" s="10">
        <f t="shared" si="96"/>
        <v>0</v>
      </c>
    </row>
    <row r="1519" spans="1:18" x14ac:dyDescent="0.2">
      <c r="A1519" s="32">
        <v>1504</v>
      </c>
      <c r="B1519" s="56">
        <v>203062105</v>
      </c>
      <c r="C1519" s="34" t="s">
        <v>356</v>
      </c>
      <c r="D1519" s="35" t="s">
        <v>357</v>
      </c>
      <c r="E1519" s="35" t="s">
        <v>446</v>
      </c>
      <c r="F1519" s="35" t="s">
        <v>600</v>
      </c>
      <c r="G1519" s="35" t="s">
        <v>822</v>
      </c>
      <c r="H1519" s="35">
        <v>0</v>
      </c>
      <c r="I1519" s="57" t="s">
        <v>1796</v>
      </c>
      <c r="J1519" s="37">
        <v>0</v>
      </c>
      <c r="K1519" s="38">
        <v>0</v>
      </c>
      <c r="L1519" s="37">
        <v>0</v>
      </c>
      <c r="M1519" s="37">
        <v>0</v>
      </c>
      <c r="N1519" s="37">
        <f t="shared" si="93"/>
        <v>0</v>
      </c>
      <c r="O1519" s="39">
        <f t="shared" si="94"/>
        <v>0</v>
      </c>
      <c r="P1519" s="10">
        <f t="shared" si="95"/>
        <v>0</v>
      </c>
      <c r="Q1519" s="40">
        <v>0</v>
      </c>
      <c r="R1519" s="10">
        <f t="shared" si="96"/>
        <v>0</v>
      </c>
    </row>
    <row r="1520" spans="1:18" x14ac:dyDescent="0.2">
      <c r="A1520" s="32">
        <v>1505</v>
      </c>
      <c r="B1520" s="56">
        <v>203062106</v>
      </c>
      <c r="C1520" s="34" t="s">
        <v>356</v>
      </c>
      <c r="D1520" s="35" t="s">
        <v>357</v>
      </c>
      <c r="E1520" s="35" t="s">
        <v>446</v>
      </c>
      <c r="F1520" s="35" t="s">
        <v>600</v>
      </c>
      <c r="G1520" s="35" t="s">
        <v>822</v>
      </c>
      <c r="H1520" s="35">
        <v>0</v>
      </c>
      <c r="I1520" s="57" t="s">
        <v>1797</v>
      </c>
      <c r="J1520" s="37">
        <v>0</v>
      </c>
      <c r="K1520" s="38">
        <v>0</v>
      </c>
      <c r="L1520" s="37">
        <v>24187</v>
      </c>
      <c r="M1520" s="37">
        <v>24187</v>
      </c>
      <c r="N1520" s="37">
        <f t="shared" si="93"/>
        <v>0</v>
      </c>
      <c r="O1520" s="39">
        <f t="shared" si="94"/>
        <v>0</v>
      </c>
      <c r="P1520" s="10">
        <f t="shared" si="95"/>
        <v>0</v>
      </c>
      <c r="Q1520" s="40">
        <v>0</v>
      </c>
      <c r="R1520" s="10">
        <f t="shared" si="96"/>
        <v>0</v>
      </c>
    </row>
    <row r="1521" spans="1:18" x14ac:dyDescent="0.2">
      <c r="A1521" s="32">
        <v>1506</v>
      </c>
      <c r="B1521" s="56">
        <v>203062107</v>
      </c>
      <c r="C1521" s="34" t="s">
        <v>356</v>
      </c>
      <c r="D1521" s="35" t="s">
        <v>357</v>
      </c>
      <c r="E1521" s="35" t="s">
        <v>446</v>
      </c>
      <c r="F1521" s="35" t="s">
        <v>600</v>
      </c>
      <c r="G1521" s="35" t="s">
        <v>822</v>
      </c>
      <c r="H1521" s="35">
        <v>0</v>
      </c>
      <c r="I1521" s="57" t="s">
        <v>1798</v>
      </c>
      <c r="J1521" s="37">
        <v>0</v>
      </c>
      <c r="K1521" s="38">
        <v>0</v>
      </c>
      <c r="L1521" s="37">
        <v>19716</v>
      </c>
      <c r="M1521" s="37">
        <v>19716</v>
      </c>
      <c r="N1521" s="37">
        <f t="shared" si="93"/>
        <v>0</v>
      </c>
      <c r="O1521" s="39">
        <f t="shared" si="94"/>
        <v>0</v>
      </c>
      <c r="P1521" s="10">
        <f t="shared" si="95"/>
        <v>0</v>
      </c>
      <c r="Q1521" s="40">
        <v>0</v>
      </c>
      <c r="R1521" s="10">
        <f t="shared" si="96"/>
        <v>0</v>
      </c>
    </row>
    <row r="1522" spans="1:18" x14ac:dyDescent="0.2">
      <c r="A1522" s="32">
        <v>1507</v>
      </c>
      <c r="B1522" s="56">
        <v>203062108</v>
      </c>
      <c r="C1522" s="34" t="s">
        <v>356</v>
      </c>
      <c r="D1522" s="35" t="s">
        <v>357</v>
      </c>
      <c r="E1522" s="35" t="s">
        <v>446</v>
      </c>
      <c r="F1522" s="35" t="s">
        <v>600</v>
      </c>
      <c r="G1522" s="35" t="s">
        <v>822</v>
      </c>
      <c r="H1522" s="35">
        <v>0</v>
      </c>
      <c r="I1522" s="57" t="s">
        <v>1799</v>
      </c>
      <c r="J1522" s="37">
        <v>0</v>
      </c>
      <c r="K1522" s="38">
        <v>0</v>
      </c>
      <c r="L1522" s="37">
        <v>18583</v>
      </c>
      <c r="M1522" s="37">
        <v>18583</v>
      </c>
      <c r="N1522" s="37">
        <f t="shared" si="93"/>
        <v>0</v>
      </c>
      <c r="O1522" s="39">
        <f t="shared" si="94"/>
        <v>0</v>
      </c>
      <c r="P1522" s="10">
        <f t="shared" si="95"/>
        <v>0</v>
      </c>
      <c r="Q1522" s="40">
        <v>0</v>
      </c>
      <c r="R1522" s="10">
        <f t="shared" si="96"/>
        <v>0</v>
      </c>
    </row>
    <row r="1523" spans="1:18" x14ac:dyDescent="0.2">
      <c r="A1523" s="32">
        <v>1508</v>
      </c>
      <c r="B1523" s="56">
        <v>203062109</v>
      </c>
      <c r="C1523" s="34" t="s">
        <v>356</v>
      </c>
      <c r="D1523" s="35" t="s">
        <v>357</v>
      </c>
      <c r="E1523" s="35" t="s">
        <v>446</v>
      </c>
      <c r="F1523" s="35" t="s">
        <v>600</v>
      </c>
      <c r="G1523" s="35" t="s">
        <v>822</v>
      </c>
      <c r="H1523" s="35">
        <v>0</v>
      </c>
      <c r="I1523" s="57" t="s">
        <v>1800</v>
      </c>
      <c r="J1523" s="37">
        <v>0</v>
      </c>
      <c r="K1523" s="38">
        <v>0</v>
      </c>
      <c r="L1523" s="37">
        <v>27727</v>
      </c>
      <c r="M1523" s="37">
        <v>27727</v>
      </c>
      <c r="N1523" s="37">
        <f t="shared" si="93"/>
        <v>0</v>
      </c>
      <c r="O1523" s="39">
        <f t="shared" si="94"/>
        <v>0</v>
      </c>
      <c r="P1523" s="10">
        <f t="shared" si="95"/>
        <v>0</v>
      </c>
      <c r="Q1523" s="40">
        <v>0</v>
      </c>
      <c r="R1523" s="10">
        <f t="shared" si="96"/>
        <v>0</v>
      </c>
    </row>
    <row r="1524" spans="1:18" x14ac:dyDescent="0.2">
      <c r="A1524" s="32">
        <v>1509</v>
      </c>
      <c r="B1524" s="56">
        <v>203062110</v>
      </c>
      <c r="C1524" s="34" t="s">
        <v>356</v>
      </c>
      <c r="D1524" s="35" t="s">
        <v>357</v>
      </c>
      <c r="E1524" s="35" t="s">
        <v>446</v>
      </c>
      <c r="F1524" s="35" t="s">
        <v>600</v>
      </c>
      <c r="G1524" s="35" t="s">
        <v>822</v>
      </c>
      <c r="H1524" s="35">
        <v>0</v>
      </c>
      <c r="I1524" s="57" t="s">
        <v>1801</v>
      </c>
      <c r="J1524" s="37">
        <v>0</v>
      </c>
      <c r="K1524" s="38">
        <v>0</v>
      </c>
      <c r="L1524" s="37">
        <v>19572</v>
      </c>
      <c r="M1524" s="37">
        <v>19572</v>
      </c>
      <c r="N1524" s="37">
        <f t="shared" si="93"/>
        <v>0</v>
      </c>
      <c r="O1524" s="39">
        <f t="shared" si="94"/>
        <v>0</v>
      </c>
      <c r="P1524" s="10">
        <f t="shared" si="95"/>
        <v>0</v>
      </c>
      <c r="Q1524" s="40">
        <v>0</v>
      </c>
      <c r="R1524" s="10">
        <f t="shared" si="96"/>
        <v>0</v>
      </c>
    </row>
    <row r="1525" spans="1:18" x14ac:dyDescent="0.2">
      <c r="A1525" s="32">
        <v>1510</v>
      </c>
      <c r="B1525" s="56">
        <v>203062112</v>
      </c>
      <c r="C1525" s="34" t="s">
        <v>356</v>
      </c>
      <c r="D1525" s="35" t="s">
        <v>357</v>
      </c>
      <c r="E1525" s="35" t="s">
        <v>446</v>
      </c>
      <c r="F1525" s="35" t="s">
        <v>600</v>
      </c>
      <c r="G1525" s="35" t="s">
        <v>822</v>
      </c>
      <c r="H1525" s="35">
        <v>0</v>
      </c>
      <c r="I1525" s="57" t="s">
        <v>1802</v>
      </c>
      <c r="J1525" s="37">
        <v>0</v>
      </c>
      <c r="K1525" s="38">
        <v>0</v>
      </c>
      <c r="L1525" s="37">
        <v>8317</v>
      </c>
      <c r="M1525" s="37">
        <v>8317</v>
      </c>
      <c r="N1525" s="37">
        <f t="shared" si="93"/>
        <v>0</v>
      </c>
      <c r="O1525" s="39">
        <f t="shared" si="94"/>
        <v>0</v>
      </c>
      <c r="P1525" s="10">
        <f t="shared" si="95"/>
        <v>0</v>
      </c>
      <c r="Q1525" s="40">
        <v>0</v>
      </c>
      <c r="R1525" s="10">
        <f t="shared" si="96"/>
        <v>0</v>
      </c>
    </row>
    <row r="1526" spans="1:18" x14ac:dyDescent="0.2">
      <c r="A1526" s="32">
        <v>1511</v>
      </c>
      <c r="B1526" s="56">
        <v>203062113</v>
      </c>
      <c r="C1526" s="34" t="s">
        <v>356</v>
      </c>
      <c r="D1526" s="35" t="s">
        <v>357</v>
      </c>
      <c r="E1526" s="35" t="s">
        <v>446</v>
      </c>
      <c r="F1526" s="35" t="s">
        <v>600</v>
      </c>
      <c r="G1526" s="35" t="s">
        <v>822</v>
      </c>
      <c r="H1526" s="35">
        <v>0</v>
      </c>
      <c r="I1526" s="57" t="s">
        <v>1803</v>
      </c>
      <c r="J1526" s="37">
        <v>0</v>
      </c>
      <c r="K1526" s="38">
        <v>0</v>
      </c>
      <c r="L1526" s="37">
        <v>0</v>
      </c>
      <c r="M1526" s="37">
        <v>0</v>
      </c>
      <c r="N1526" s="37">
        <f t="shared" si="93"/>
        <v>0</v>
      </c>
      <c r="O1526" s="39">
        <f t="shared" si="94"/>
        <v>0</v>
      </c>
      <c r="P1526" s="10">
        <f t="shared" si="95"/>
        <v>0</v>
      </c>
      <c r="Q1526" s="40">
        <v>0</v>
      </c>
      <c r="R1526" s="10">
        <f t="shared" si="96"/>
        <v>0</v>
      </c>
    </row>
    <row r="1527" spans="1:18" x14ac:dyDescent="0.2">
      <c r="A1527" s="32">
        <v>1512</v>
      </c>
      <c r="B1527" s="56">
        <v>203062114</v>
      </c>
      <c r="C1527" s="34" t="s">
        <v>356</v>
      </c>
      <c r="D1527" s="35" t="s">
        <v>357</v>
      </c>
      <c r="E1527" s="35" t="s">
        <v>446</v>
      </c>
      <c r="F1527" s="35" t="s">
        <v>600</v>
      </c>
      <c r="G1527" s="35" t="s">
        <v>822</v>
      </c>
      <c r="H1527" s="35">
        <v>0</v>
      </c>
      <c r="I1527" s="57" t="s">
        <v>1804</v>
      </c>
      <c r="J1527" s="37">
        <v>0</v>
      </c>
      <c r="K1527" s="38">
        <v>0</v>
      </c>
      <c r="L1527" s="37">
        <v>1675.8400000000001</v>
      </c>
      <c r="M1527" s="37">
        <v>1675.8400000000001</v>
      </c>
      <c r="N1527" s="37">
        <f t="shared" si="93"/>
        <v>0</v>
      </c>
      <c r="O1527" s="39">
        <f t="shared" si="94"/>
        <v>0</v>
      </c>
      <c r="P1527" s="10">
        <f t="shared" si="95"/>
        <v>0</v>
      </c>
      <c r="Q1527" s="40">
        <v>0</v>
      </c>
      <c r="R1527" s="10">
        <f t="shared" si="96"/>
        <v>0</v>
      </c>
    </row>
    <row r="1528" spans="1:18" x14ac:dyDescent="0.2">
      <c r="A1528" s="32">
        <v>1513</v>
      </c>
      <c r="B1528" s="56">
        <v>203062115</v>
      </c>
      <c r="C1528" s="34" t="s">
        <v>356</v>
      </c>
      <c r="D1528" s="35" t="s">
        <v>357</v>
      </c>
      <c r="E1528" s="35" t="s">
        <v>446</v>
      </c>
      <c r="F1528" s="35" t="s">
        <v>600</v>
      </c>
      <c r="G1528" s="35" t="s">
        <v>822</v>
      </c>
      <c r="H1528" s="35">
        <v>0</v>
      </c>
      <c r="I1528" s="57" t="s">
        <v>1805</v>
      </c>
      <c r="J1528" s="37">
        <v>0</v>
      </c>
      <c r="K1528" s="38">
        <v>0</v>
      </c>
      <c r="L1528" s="37">
        <v>151225</v>
      </c>
      <c r="M1528" s="37">
        <v>151225</v>
      </c>
      <c r="N1528" s="37">
        <f t="shared" si="93"/>
        <v>0</v>
      </c>
      <c r="O1528" s="39">
        <f t="shared" si="94"/>
        <v>0</v>
      </c>
      <c r="P1528" s="10">
        <f t="shared" si="95"/>
        <v>0</v>
      </c>
      <c r="Q1528" s="40">
        <v>0</v>
      </c>
      <c r="R1528" s="10">
        <f t="shared" si="96"/>
        <v>0</v>
      </c>
    </row>
    <row r="1529" spans="1:18" x14ac:dyDescent="0.2">
      <c r="A1529" s="32">
        <v>1514</v>
      </c>
      <c r="B1529" s="56">
        <v>203062117</v>
      </c>
      <c r="C1529" s="34" t="s">
        <v>356</v>
      </c>
      <c r="D1529" s="35" t="s">
        <v>357</v>
      </c>
      <c r="E1529" s="35" t="s">
        <v>446</v>
      </c>
      <c r="F1529" s="35" t="s">
        <v>600</v>
      </c>
      <c r="G1529" s="35" t="s">
        <v>822</v>
      </c>
      <c r="H1529" s="35">
        <v>0</v>
      </c>
      <c r="I1529" s="57" t="s">
        <v>1806</v>
      </c>
      <c r="J1529" s="37">
        <v>0</v>
      </c>
      <c r="K1529" s="38">
        <v>0</v>
      </c>
      <c r="L1529" s="37">
        <v>0</v>
      </c>
      <c r="M1529" s="37">
        <v>0</v>
      </c>
      <c r="N1529" s="37">
        <f t="shared" si="93"/>
        <v>0</v>
      </c>
      <c r="O1529" s="39">
        <f t="shared" si="94"/>
        <v>0</v>
      </c>
      <c r="P1529" s="10">
        <f t="shared" si="95"/>
        <v>0</v>
      </c>
      <c r="Q1529" s="40">
        <v>0</v>
      </c>
      <c r="R1529" s="10">
        <f t="shared" si="96"/>
        <v>0</v>
      </c>
    </row>
    <row r="1530" spans="1:18" x14ac:dyDescent="0.2">
      <c r="A1530" s="32">
        <v>1515</v>
      </c>
      <c r="B1530" s="56">
        <v>203062118</v>
      </c>
      <c r="C1530" s="34" t="s">
        <v>356</v>
      </c>
      <c r="D1530" s="35" t="s">
        <v>357</v>
      </c>
      <c r="E1530" s="35" t="s">
        <v>446</v>
      </c>
      <c r="F1530" s="35" t="s">
        <v>600</v>
      </c>
      <c r="G1530" s="35" t="s">
        <v>822</v>
      </c>
      <c r="H1530" s="35">
        <v>0</v>
      </c>
      <c r="I1530" s="57" t="s">
        <v>1807</v>
      </c>
      <c r="J1530" s="37">
        <v>0</v>
      </c>
      <c r="K1530" s="38">
        <v>0</v>
      </c>
      <c r="L1530" s="37">
        <v>10366</v>
      </c>
      <c r="M1530" s="37">
        <v>10366</v>
      </c>
      <c r="N1530" s="37">
        <f t="shared" si="93"/>
        <v>0</v>
      </c>
      <c r="O1530" s="39">
        <f t="shared" si="94"/>
        <v>0</v>
      </c>
      <c r="P1530" s="10">
        <f t="shared" si="95"/>
        <v>0</v>
      </c>
      <c r="Q1530" s="40">
        <v>0</v>
      </c>
      <c r="R1530" s="10">
        <f t="shared" si="96"/>
        <v>0</v>
      </c>
    </row>
    <row r="1531" spans="1:18" x14ac:dyDescent="0.2">
      <c r="A1531" s="32">
        <v>1516</v>
      </c>
      <c r="B1531" s="56">
        <v>203062119</v>
      </c>
      <c r="C1531" s="34" t="s">
        <v>356</v>
      </c>
      <c r="D1531" s="35" t="s">
        <v>357</v>
      </c>
      <c r="E1531" s="35" t="s">
        <v>446</v>
      </c>
      <c r="F1531" s="35" t="s">
        <v>600</v>
      </c>
      <c r="G1531" s="35" t="s">
        <v>822</v>
      </c>
      <c r="H1531" s="35">
        <v>0</v>
      </c>
      <c r="I1531" s="57" t="s">
        <v>1808</v>
      </c>
      <c r="J1531" s="37">
        <v>0</v>
      </c>
      <c r="K1531" s="38">
        <v>0</v>
      </c>
      <c r="L1531" s="37">
        <v>21039</v>
      </c>
      <c r="M1531" s="37">
        <v>21039</v>
      </c>
      <c r="N1531" s="37">
        <f t="shared" si="93"/>
        <v>0</v>
      </c>
      <c r="O1531" s="39">
        <f t="shared" si="94"/>
        <v>0</v>
      </c>
      <c r="P1531" s="10">
        <f t="shared" si="95"/>
        <v>0</v>
      </c>
      <c r="Q1531" s="40">
        <v>0</v>
      </c>
      <c r="R1531" s="10">
        <f t="shared" si="96"/>
        <v>0</v>
      </c>
    </row>
    <row r="1532" spans="1:18" x14ac:dyDescent="0.2">
      <c r="A1532" s="32">
        <v>1517</v>
      </c>
      <c r="B1532" s="56">
        <v>203062120</v>
      </c>
      <c r="C1532" s="34" t="s">
        <v>356</v>
      </c>
      <c r="D1532" s="35" t="s">
        <v>357</v>
      </c>
      <c r="E1532" s="35" t="s">
        <v>446</v>
      </c>
      <c r="F1532" s="35" t="s">
        <v>600</v>
      </c>
      <c r="G1532" s="35" t="s">
        <v>822</v>
      </c>
      <c r="H1532" s="35">
        <v>0</v>
      </c>
      <c r="I1532" s="57" t="s">
        <v>1809</v>
      </c>
      <c r="J1532" s="37">
        <v>0</v>
      </c>
      <c r="K1532" s="38">
        <v>0</v>
      </c>
      <c r="L1532" s="37">
        <v>46220</v>
      </c>
      <c r="M1532" s="37">
        <v>46220</v>
      </c>
      <c r="N1532" s="37">
        <f t="shared" si="93"/>
        <v>0</v>
      </c>
      <c r="O1532" s="39">
        <f t="shared" si="94"/>
        <v>0</v>
      </c>
      <c r="P1532" s="10">
        <f t="shared" si="95"/>
        <v>0</v>
      </c>
      <c r="Q1532" s="40">
        <v>0</v>
      </c>
      <c r="R1532" s="10">
        <f t="shared" si="96"/>
        <v>0</v>
      </c>
    </row>
    <row r="1533" spans="1:18" x14ac:dyDescent="0.2">
      <c r="A1533" s="32">
        <v>1518</v>
      </c>
      <c r="B1533" s="56">
        <v>203062121</v>
      </c>
      <c r="C1533" s="34" t="s">
        <v>356</v>
      </c>
      <c r="D1533" s="35" t="s">
        <v>357</v>
      </c>
      <c r="E1533" s="35" t="s">
        <v>446</v>
      </c>
      <c r="F1533" s="35" t="s">
        <v>600</v>
      </c>
      <c r="G1533" s="35" t="s">
        <v>822</v>
      </c>
      <c r="H1533" s="35">
        <v>0</v>
      </c>
      <c r="I1533" s="57" t="s">
        <v>1810</v>
      </c>
      <c r="J1533" s="37">
        <v>0</v>
      </c>
      <c r="K1533" s="38">
        <v>0</v>
      </c>
      <c r="L1533" s="37">
        <v>51282</v>
      </c>
      <c r="M1533" s="37">
        <v>51282</v>
      </c>
      <c r="N1533" s="37">
        <f t="shared" si="93"/>
        <v>0</v>
      </c>
      <c r="O1533" s="39">
        <f t="shared" si="94"/>
        <v>0</v>
      </c>
      <c r="P1533" s="10">
        <f t="shared" si="95"/>
        <v>0</v>
      </c>
      <c r="Q1533" s="40">
        <v>0</v>
      </c>
      <c r="R1533" s="10">
        <f t="shared" si="96"/>
        <v>0</v>
      </c>
    </row>
    <row r="1534" spans="1:18" x14ac:dyDescent="0.2">
      <c r="A1534" s="32">
        <v>1519</v>
      </c>
      <c r="B1534" s="56">
        <v>203062122</v>
      </c>
      <c r="C1534" s="34" t="s">
        <v>356</v>
      </c>
      <c r="D1534" s="35" t="s">
        <v>357</v>
      </c>
      <c r="E1534" s="35" t="s">
        <v>446</v>
      </c>
      <c r="F1534" s="35" t="s">
        <v>600</v>
      </c>
      <c r="G1534" s="35" t="s">
        <v>822</v>
      </c>
      <c r="H1534" s="35">
        <v>0</v>
      </c>
      <c r="I1534" s="57" t="s">
        <v>1811</v>
      </c>
      <c r="J1534" s="37">
        <v>0</v>
      </c>
      <c r="K1534" s="38">
        <v>0</v>
      </c>
      <c r="L1534" s="37">
        <v>37828</v>
      </c>
      <c r="M1534" s="37">
        <v>37828</v>
      </c>
      <c r="N1534" s="37">
        <f t="shared" si="93"/>
        <v>0</v>
      </c>
      <c r="O1534" s="39">
        <f t="shared" si="94"/>
        <v>0</v>
      </c>
      <c r="P1534" s="10">
        <f t="shared" si="95"/>
        <v>0</v>
      </c>
      <c r="Q1534" s="40">
        <v>0</v>
      </c>
      <c r="R1534" s="10">
        <f t="shared" si="96"/>
        <v>0</v>
      </c>
    </row>
    <row r="1535" spans="1:18" x14ac:dyDescent="0.2">
      <c r="A1535" s="32">
        <v>1520</v>
      </c>
      <c r="B1535" s="56">
        <v>203062123</v>
      </c>
      <c r="C1535" s="34" t="s">
        <v>356</v>
      </c>
      <c r="D1535" s="35" t="s">
        <v>357</v>
      </c>
      <c r="E1535" s="35" t="s">
        <v>446</v>
      </c>
      <c r="F1535" s="35" t="s">
        <v>600</v>
      </c>
      <c r="G1535" s="35" t="s">
        <v>822</v>
      </c>
      <c r="H1535" s="35">
        <v>0</v>
      </c>
      <c r="I1535" s="57" t="s">
        <v>1812</v>
      </c>
      <c r="J1535" s="37">
        <v>0</v>
      </c>
      <c r="K1535" s="38">
        <v>0</v>
      </c>
      <c r="L1535" s="37">
        <v>5989</v>
      </c>
      <c r="M1535" s="37">
        <v>5989</v>
      </c>
      <c r="N1535" s="37">
        <f t="shared" si="93"/>
        <v>0</v>
      </c>
      <c r="O1535" s="39">
        <f t="shared" si="94"/>
        <v>0</v>
      </c>
      <c r="P1535" s="10">
        <f t="shared" si="95"/>
        <v>0</v>
      </c>
      <c r="Q1535" s="40">
        <v>0</v>
      </c>
      <c r="R1535" s="10">
        <f t="shared" si="96"/>
        <v>0</v>
      </c>
    </row>
    <row r="1536" spans="1:18" x14ac:dyDescent="0.2">
      <c r="A1536" s="32">
        <v>1521</v>
      </c>
      <c r="B1536" s="56">
        <v>203062124</v>
      </c>
      <c r="C1536" s="34" t="s">
        <v>356</v>
      </c>
      <c r="D1536" s="35" t="s">
        <v>357</v>
      </c>
      <c r="E1536" s="35" t="s">
        <v>446</v>
      </c>
      <c r="F1536" s="35" t="s">
        <v>600</v>
      </c>
      <c r="G1536" s="35" t="s">
        <v>822</v>
      </c>
      <c r="H1536" s="35">
        <v>0</v>
      </c>
      <c r="I1536" s="57" t="s">
        <v>1813</v>
      </c>
      <c r="J1536" s="37">
        <v>0</v>
      </c>
      <c r="K1536" s="38">
        <v>0</v>
      </c>
      <c r="L1536" s="37">
        <v>47790</v>
      </c>
      <c r="M1536" s="37">
        <v>47790</v>
      </c>
      <c r="N1536" s="37">
        <f t="shared" si="93"/>
        <v>0</v>
      </c>
      <c r="O1536" s="39">
        <f t="shared" si="94"/>
        <v>0</v>
      </c>
      <c r="P1536" s="10">
        <f t="shared" si="95"/>
        <v>0</v>
      </c>
      <c r="Q1536" s="40">
        <v>0</v>
      </c>
      <c r="R1536" s="10">
        <f t="shared" si="96"/>
        <v>0</v>
      </c>
    </row>
    <row r="1537" spans="1:18" x14ac:dyDescent="0.2">
      <c r="A1537" s="32">
        <v>1522</v>
      </c>
      <c r="B1537" s="56">
        <v>203062125</v>
      </c>
      <c r="C1537" s="34" t="s">
        <v>356</v>
      </c>
      <c r="D1537" s="35" t="s">
        <v>357</v>
      </c>
      <c r="E1537" s="35" t="s">
        <v>446</v>
      </c>
      <c r="F1537" s="35" t="s">
        <v>600</v>
      </c>
      <c r="G1537" s="35" t="s">
        <v>822</v>
      </c>
      <c r="H1537" s="35">
        <v>0</v>
      </c>
      <c r="I1537" s="57" t="s">
        <v>1814</v>
      </c>
      <c r="J1537" s="37">
        <v>0</v>
      </c>
      <c r="K1537" s="38">
        <v>0</v>
      </c>
      <c r="L1537" s="37">
        <v>173705</v>
      </c>
      <c r="M1537" s="37">
        <v>173705</v>
      </c>
      <c r="N1537" s="37">
        <f t="shared" si="93"/>
        <v>0</v>
      </c>
      <c r="O1537" s="39">
        <f t="shared" si="94"/>
        <v>0</v>
      </c>
      <c r="P1537" s="10">
        <f t="shared" si="95"/>
        <v>0</v>
      </c>
      <c r="Q1537" s="40">
        <v>0</v>
      </c>
      <c r="R1537" s="10">
        <f t="shared" si="96"/>
        <v>0</v>
      </c>
    </row>
    <row r="1538" spans="1:18" x14ac:dyDescent="0.2">
      <c r="A1538" s="32">
        <v>1523</v>
      </c>
      <c r="B1538" s="56">
        <v>203062126</v>
      </c>
      <c r="C1538" s="34" t="s">
        <v>356</v>
      </c>
      <c r="D1538" s="35" t="s">
        <v>357</v>
      </c>
      <c r="E1538" s="35" t="s">
        <v>446</v>
      </c>
      <c r="F1538" s="35" t="s">
        <v>600</v>
      </c>
      <c r="G1538" s="35" t="s">
        <v>822</v>
      </c>
      <c r="H1538" s="35">
        <v>0</v>
      </c>
      <c r="I1538" s="57" t="s">
        <v>1815</v>
      </c>
      <c r="J1538" s="37">
        <v>0</v>
      </c>
      <c r="K1538" s="38">
        <v>0</v>
      </c>
      <c r="L1538" s="37">
        <v>21471</v>
      </c>
      <c r="M1538" s="37">
        <v>21471</v>
      </c>
      <c r="N1538" s="37">
        <f t="shared" si="93"/>
        <v>0</v>
      </c>
      <c r="O1538" s="39">
        <f t="shared" si="94"/>
        <v>0</v>
      </c>
      <c r="P1538" s="10">
        <f t="shared" si="95"/>
        <v>0</v>
      </c>
      <c r="Q1538" s="40">
        <v>0</v>
      </c>
      <c r="R1538" s="10">
        <f t="shared" si="96"/>
        <v>0</v>
      </c>
    </row>
    <row r="1539" spans="1:18" x14ac:dyDescent="0.2">
      <c r="A1539" s="32">
        <v>1524</v>
      </c>
      <c r="B1539" s="56">
        <v>203062127</v>
      </c>
      <c r="C1539" s="34" t="s">
        <v>356</v>
      </c>
      <c r="D1539" s="35" t="s">
        <v>357</v>
      </c>
      <c r="E1539" s="35" t="s">
        <v>446</v>
      </c>
      <c r="F1539" s="35" t="s">
        <v>600</v>
      </c>
      <c r="G1539" s="35" t="s">
        <v>822</v>
      </c>
      <c r="H1539" s="35">
        <v>0</v>
      </c>
      <c r="I1539" s="57" t="s">
        <v>1816</v>
      </c>
      <c r="J1539" s="37">
        <v>0</v>
      </c>
      <c r="K1539" s="38">
        <v>0</v>
      </c>
      <c r="L1539" s="37">
        <v>40020</v>
      </c>
      <c r="M1539" s="37">
        <v>40020</v>
      </c>
      <c r="N1539" s="37">
        <f t="shared" si="93"/>
        <v>0</v>
      </c>
      <c r="O1539" s="39">
        <f t="shared" si="94"/>
        <v>0</v>
      </c>
      <c r="P1539" s="10">
        <f t="shared" si="95"/>
        <v>0</v>
      </c>
      <c r="Q1539" s="40">
        <v>0</v>
      </c>
      <c r="R1539" s="10">
        <f t="shared" si="96"/>
        <v>0</v>
      </c>
    </row>
    <row r="1540" spans="1:18" x14ac:dyDescent="0.2">
      <c r="A1540" s="32">
        <v>1525</v>
      </c>
      <c r="B1540" s="56">
        <v>203062128</v>
      </c>
      <c r="C1540" s="34" t="s">
        <v>356</v>
      </c>
      <c r="D1540" s="35" t="s">
        <v>357</v>
      </c>
      <c r="E1540" s="35" t="s">
        <v>446</v>
      </c>
      <c r="F1540" s="35" t="s">
        <v>600</v>
      </c>
      <c r="G1540" s="35" t="s">
        <v>822</v>
      </c>
      <c r="H1540" s="35">
        <v>0</v>
      </c>
      <c r="I1540" s="57" t="s">
        <v>1817</v>
      </c>
      <c r="J1540" s="37">
        <v>0</v>
      </c>
      <c r="K1540" s="38">
        <v>0</v>
      </c>
      <c r="L1540" s="37">
        <v>50370</v>
      </c>
      <c r="M1540" s="37">
        <v>55943</v>
      </c>
      <c r="N1540" s="37">
        <f t="shared" si="93"/>
        <v>0</v>
      </c>
      <c r="O1540" s="39">
        <f t="shared" si="94"/>
        <v>5573</v>
      </c>
      <c r="P1540" s="10">
        <f t="shared" si="95"/>
        <v>-5573</v>
      </c>
      <c r="Q1540" s="40">
        <v>0</v>
      </c>
      <c r="R1540" s="10">
        <f t="shared" si="96"/>
        <v>-5573</v>
      </c>
    </row>
    <row r="1541" spans="1:18" x14ac:dyDescent="0.2">
      <c r="A1541" s="32">
        <v>1526</v>
      </c>
      <c r="B1541" s="56">
        <v>203062130</v>
      </c>
      <c r="C1541" s="34" t="s">
        <v>356</v>
      </c>
      <c r="D1541" s="35" t="s">
        <v>357</v>
      </c>
      <c r="E1541" s="35" t="s">
        <v>446</v>
      </c>
      <c r="F1541" s="35" t="s">
        <v>600</v>
      </c>
      <c r="G1541" s="35" t="s">
        <v>822</v>
      </c>
      <c r="H1541" s="35">
        <v>0</v>
      </c>
      <c r="I1541" s="57" t="s">
        <v>1818</v>
      </c>
      <c r="J1541" s="37">
        <v>0</v>
      </c>
      <c r="K1541" s="38">
        <v>0</v>
      </c>
      <c r="L1541" s="37">
        <v>21189</v>
      </c>
      <c r="M1541" s="37">
        <v>21189</v>
      </c>
      <c r="N1541" s="37">
        <f t="shared" si="93"/>
        <v>0</v>
      </c>
      <c r="O1541" s="39">
        <f t="shared" si="94"/>
        <v>0</v>
      </c>
      <c r="P1541" s="10">
        <f t="shared" si="95"/>
        <v>0</v>
      </c>
      <c r="Q1541" s="40">
        <v>0</v>
      </c>
      <c r="R1541" s="10">
        <f t="shared" si="96"/>
        <v>0</v>
      </c>
    </row>
    <row r="1542" spans="1:18" x14ac:dyDescent="0.2">
      <c r="A1542" s="32">
        <v>1527</v>
      </c>
      <c r="B1542" s="56">
        <v>203062131</v>
      </c>
      <c r="C1542" s="34" t="s">
        <v>356</v>
      </c>
      <c r="D1542" s="35" t="s">
        <v>357</v>
      </c>
      <c r="E1542" s="35" t="s">
        <v>446</v>
      </c>
      <c r="F1542" s="35" t="s">
        <v>600</v>
      </c>
      <c r="G1542" s="35" t="s">
        <v>822</v>
      </c>
      <c r="H1542" s="35">
        <v>0</v>
      </c>
      <c r="I1542" s="57" t="s">
        <v>1819</v>
      </c>
      <c r="J1542" s="37">
        <v>0</v>
      </c>
      <c r="K1542" s="38">
        <v>0</v>
      </c>
      <c r="L1542" s="37">
        <v>18222</v>
      </c>
      <c r="M1542" s="37">
        <v>18222</v>
      </c>
      <c r="N1542" s="37">
        <f t="shared" si="93"/>
        <v>0</v>
      </c>
      <c r="O1542" s="39">
        <f t="shared" si="94"/>
        <v>0</v>
      </c>
      <c r="P1542" s="10">
        <f t="shared" si="95"/>
        <v>0</v>
      </c>
      <c r="Q1542" s="40">
        <v>0</v>
      </c>
      <c r="R1542" s="10">
        <f t="shared" si="96"/>
        <v>0</v>
      </c>
    </row>
    <row r="1543" spans="1:18" x14ac:dyDescent="0.2">
      <c r="A1543" s="32">
        <v>1528</v>
      </c>
      <c r="B1543" s="56">
        <v>203062132</v>
      </c>
      <c r="C1543" s="34" t="s">
        <v>356</v>
      </c>
      <c r="D1543" s="35" t="s">
        <v>357</v>
      </c>
      <c r="E1543" s="35" t="s">
        <v>446</v>
      </c>
      <c r="F1543" s="35" t="s">
        <v>600</v>
      </c>
      <c r="G1543" s="35" t="s">
        <v>822</v>
      </c>
      <c r="H1543" s="35">
        <v>0</v>
      </c>
      <c r="I1543" s="57" t="s">
        <v>1820</v>
      </c>
      <c r="J1543" s="37">
        <v>0</v>
      </c>
      <c r="K1543" s="38">
        <v>0</v>
      </c>
      <c r="L1543" s="37">
        <v>20940</v>
      </c>
      <c r="M1543" s="37">
        <v>20940</v>
      </c>
      <c r="N1543" s="37">
        <f t="shared" ref="N1543:N1606" si="97">IF((J1543+L1543)-(K1543+M1543)&lt;0,0,(J1543+L1543)-(K1543+M1543))</f>
        <v>0</v>
      </c>
      <c r="O1543" s="39">
        <f t="shared" ref="O1543:O1606" si="98">-IF((J1543+L1543)-(K1543+M1543)&lt;0,(J1543+L1543)-(K1543+M1543),0)</f>
        <v>0</v>
      </c>
      <c r="P1543" s="10">
        <f t="shared" ref="P1543:P1606" si="99">N1543-O1543</f>
        <v>0</v>
      </c>
      <c r="Q1543" s="40">
        <v>0</v>
      </c>
      <c r="R1543" s="10">
        <f t="shared" ref="R1543:R1606" si="100">P1543-Q1543</f>
        <v>0</v>
      </c>
    </row>
    <row r="1544" spans="1:18" x14ac:dyDescent="0.2">
      <c r="A1544" s="32">
        <v>1529</v>
      </c>
      <c r="B1544" s="56">
        <v>203062133</v>
      </c>
      <c r="C1544" s="34" t="s">
        <v>356</v>
      </c>
      <c r="D1544" s="35" t="s">
        <v>357</v>
      </c>
      <c r="E1544" s="35" t="s">
        <v>446</v>
      </c>
      <c r="F1544" s="35" t="s">
        <v>600</v>
      </c>
      <c r="G1544" s="35" t="s">
        <v>822</v>
      </c>
      <c r="H1544" s="35">
        <v>0</v>
      </c>
      <c r="I1544" s="57" t="s">
        <v>1821</v>
      </c>
      <c r="J1544" s="37">
        <v>0</v>
      </c>
      <c r="K1544" s="38">
        <v>0</v>
      </c>
      <c r="L1544" s="37">
        <v>56403</v>
      </c>
      <c r="M1544" s="37">
        <v>61050.68</v>
      </c>
      <c r="N1544" s="37">
        <f t="shared" si="97"/>
        <v>0</v>
      </c>
      <c r="O1544" s="39">
        <f t="shared" si="98"/>
        <v>4647.68</v>
      </c>
      <c r="P1544" s="10">
        <f t="shared" si="99"/>
        <v>-4647.68</v>
      </c>
      <c r="Q1544" s="40">
        <v>0</v>
      </c>
      <c r="R1544" s="10">
        <f t="shared" si="100"/>
        <v>-4647.68</v>
      </c>
    </row>
    <row r="1545" spans="1:18" x14ac:dyDescent="0.2">
      <c r="A1545" s="32">
        <v>1530</v>
      </c>
      <c r="B1545" s="56">
        <v>203062134</v>
      </c>
      <c r="C1545" s="34" t="s">
        <v>356</v>
      </c>
      <c r="D1545" s="35" t="s">
        <v>357</v>
      </c>
      <c r="E1545" s="35" t="s">
        <v>446</v>
      </c>
      <c r="F1545" s="35" t="s">
        <v>600</v>
      </c>
      <c r="G1545" s="35" t="s">
        <v>822</v>
      </c>
      <c r="H1545" s="35">
        <v>0</v>
      </c>
      <c r="I1545" s="57" t="s">
        <v>1822</v>
      </c>
      <c r="J1545" s="37">
        <v>0</v>
      </c>
      <c r="K1545" s="38">
        <v>0</v>
      </c>
      <c r="L1545" s="37">
        <v>0</v>
      </c>
      <c r="M1545" s="37">
        <v>0</v>
      </c>
      <c r="N1545" s="37">
        <f t="shared" si="97"/>
        <v>0</v>
      </c>
      <c r="O1545" s="39">
        <f t="shared" si="98"/>
        <v>0</v>
      </c>
      <c r="P1545" s="10">
        <f t="shared" si="99"/>
        <v>0</v>
      </c>
      <c r="Q1545" s="40">
        <v>0</v>
      </c>
      <c r="R1545" s="10">
        <f t="shared" si="100"/>
        <v>0</v>
      </c>
    </row>
    <row r="1546" spans="1:18" x14ac:dyDescent="0.2">
      <c r="A1546" s="32">
        <v>1531</v>
      </c>
      <c r="B1546" s="56">
        <v>203062135</v>
      </c>
      <c r="C1546" s="34" t="s">
        <v>356</v>
      </c>
      <c r="D1546" s="35" t="s">
        <v>357</v>
      </c>
      <c r="E1546" s="35" t="s">
        <v>446</v>
      </c>
      <c r="F1546" s="35" t="s">
        <v>600</v>
      </c>
      <c r="G1546" s="35" t="s">
        <v>822</v>
      </c>
      <c r="H1546" s="35">
        <v>0</v>
      </c>
      <c r="I1546" s="57" t="s">
        <v>1823</v>
      </c>
      <c r="J1546" s="37">
        <v>0</v>
      </c>
      <c r="K1546" s="38">
        <v>0</v>
      </c>
      <c r="L1546" s="37">
        <v>33414</v>
      </c>
      <c r="M1546" s="37">
        <v>33214</v>
      </c>
      <c r="N1546" s="37">
        <f t="shared" si="97"/>
        <v>200</v>
      </c>
      <c r="O1546" s="39">
        <f t="shared" si="98"/>
        <v>0</v>
      </c>
      <c r="P1546" s="10">
        <f t="shared" si="99"/>
        <v>200</v>
      </c>
      <c r="Q1546" s="40">
        <v>0</v>
      </c>
      <c r="R1546" s="10">
        <f t="shared" si="100"/>
        <v>200</v>
      </c>
    </row>
    <row r="1547" spans="1:18" x14ac:dyDescent="0.2">
      <c r="A1547" s="32">
        <v>1532</v>
      </c>
      <c r="B1547" s="56">
        <v>203062136</v>
      </c>
      <c r="C1547" s="34" t="s">
        <v>356</v>
      </c>
      <c r="D1547" s="35" t="s">
        <v>357</v>
      </c>
      <c r="E1547" s="35" t="s">
        <v>446</v>
      </c>
      <c r="F1547" s="35" t="s">
        <v>600</v>
      </c>
      <c r="G1547" s="35" t="s">
        <v>822</v>
      </c>
      <c r="H1547" s="35">
        <v>0</v>
      </c>
      <c r="I1547" s="57" t="s">
        <v>1824</v>
      </c>
      <c r="J1547" s="37">
        <v>0</v>
      </c>
      <c r="K1547" s="38">
        <v>0</v>
      </c>
      <c r="L1547" s="37">
        <v>23710</v>
      </c>
      <c r="M1547" s="37">
        <v>23710</v>
      </c>
      <c r="N1547" s="37">
        <f t="shared" si="97"/>
        <v>0</v>
      </c>
      <c r="O1547" s="39">
        <f t="shared" si="98"/>
        <v>0</v>
      </c>
      <c r="P1547" s="10">
        <f t="shared" si="99"/>
        <v>0</v>
      </c>
      <c r="Q1547" s="40">
        <v>0</v>
      </c>
      <c r="R1547" s="10">
        <f t="shared" si="100"/>
        <v>0</v>
      </c>
    </row>
    <row r="1548" spans="1:18" x14ac:dyDescent="0.2">
      <c r="A1548" s="32">
        <v>1533</v>
      </c>
      <c r="B1548" s="56">
        <v>203062137</v>
      </c>
      <c r="C1548" s="34" t="s">
        <v>356</v>
      </c>
      <c r="D1548" s="35" t="s">
        <v>357</v>
      </c>
      <c r="E1548" s="35" t="s">
        <v>446</v>
      </c>
      <c r="F1548" s="35" t="s">
        <v>600</v>
      </c>
      <c r="G1548" s="35" t="s">
        <v>822</v>
      </c>
      <c r="H1548" s="35">
        <v>0</v>
      </c>
      <c r="I1548" s="57" t="s">
        <v>1825</v>
      </c>
      <c r="J1548" s="37">
        <v>0</v>
      </c>
      <c r="K1548" s="38">
        <v>0</v>
      </c>
      <c r="L1548" s="37">
        <v>0</v>
      </c>
      <c r="M1548" s="37">
        <v>0</v>
      </c>
      <c r="N1548" s="37">
        <f t="shared" si="97"/>
        <v>0</v>
      </c>
      <c r="O1548" s="39">
        <f t="shared" si="98"/>
        <v>0</v>
      </c>
      <c r="P1548" s="10">
        <f t="shared" si="99"/>
        <v>0</v>
      </c>
      <c r="Q1548" s="40">
        <v>0</v>
      </c>
      <c r="R1548" s="10">
        <f t="shared" si="100"/>
        <v>0</v>
      </c>
    </row>
    <row r="1549" spans="1:18" x14ac:dyDescent="0.2">
      <c r="A1549" s="32">
        <v>1534</v>
      </c>
      <c r="B1549" s="56">
        <v>203062138</v>
      </c>
      <c r="C1549" s="34" t="s">
        <v>356</v>
      </c>
      <c r="D1549" s="35" t="s">
        <v>357</v>
      </c>
      <c r="E1549" s="35" t="s">
        <v>446</v>
      </c>
      <c r="F1549" s="35" t="s">
        <v>600</v>
      </c>
      <c r="G1549" s="35" t="s">
        <v>822</v>
      </c>
      <c r="H1549" s="35">
        <v>0</v>
      </c>
      <c r="I1549" s="57" t="s">
        <v>1826</v>
      </c>
      <c r="J1549" s="37">
        <v>0</v>
      </c>
      <c r="K1549" s="38">
        <v>0</v>
      </c>
      <c r="L1549" s="37">
        <v>20859</v>
      </c>
      <c r="M1549" s="37">
        <v>20859</v>
      </c>
      <c r="N1549" s="37">
        <f t="shared" si="97"/>
        <v>0</v>
      </c>
      <c r="O1549" s="39">
        <f t="shared" si="98"/>
        <v>0</v>
      </c>
      <c r="P1549" s="10">
        <f t="shared" si="99"/>
        <v>0</v>
      </c>
      <c r="Q1549" s="40">
        <v>0</v>
      </c>
      <c r="R1549" s="10">
        <f t="shared" si="100"/>
        <v>0</v>
      </c>
    </row>
    <row r="1550" spans="1:18" x14ac:dyDescent="0.2">
      <c r="A1550" s="32">
        <v>1535</v>
      </c>
      <c r="B1550" s="56">
        <v>203062139</v>
      </c>
      <c r="C1550" s="34" t="s">
        <v>356</v>
      </c>
      <c r="D1550" s="35" t="s">
        <v>357</v>
      </c>
      <c r="E1550" s="35" t="s">
        <v>446</v>
      </c>
      <c r="F1550" s="35" t="s">
        <v>600</v>
      </c>
      <c r="G1550" s="35" t="s">
        <v>822</v>
      </c>
      <c r="H1550" s="35">
        <v>0</v>
      </c>
      <c r="I1550" s="57" t="s">
        <v>1827</v>
      </c>
      <c r="J1550" s="37">
        <v>0</v>
      </c>
      <c r="K1550" s="38">
        <v>0</v>
      </c>
      <c r="L1550" s="37">
        <v>22966</v>
      </c>
      <c r="M1550" s="37">
        <v>22966</v>
      </c>
      <c r="N1550" s="37">
        <f t="shared" si="97"/>
        <v>0</v>
      </c>
      <c r="O1550" s="39">
        <f t="shared" si="98"/>
        <v>0</v>
      </c>
      <c r="P1550" s="10">
        <f t="shared" si="99"/>
        <v>0</v>
      </c>
      <c r="Q1550" s="40">
        <v>0</v>
      </c>
      <c r="R1550" s="10">
        <f t="shared" si="100"/>
        <v>0</v>
      </c>
    </row>
    <row r="1551" spans="1:18" x14ac:dyDescent="0.2">
      <c r="A1551" s="32">
        <v>1536</v>
      </c>
      <c r="B1551" s="56">
        <v>203062140</v>
      </c>
      <c r="C1551" s="34" t="s">
        <v>356</v>
      </c>
      <c r="D1551" s="35" t="s">
        <v>357</v>
      </c>
      <c r="E1551" s="35" t="s">
        <v>446</v>
      </c>
      <c r="F1551" s="35" t="s">
        <v>600</v>
      </c>
      <c r="G1551" s="35" t="s">
        <v>822</v>
      </c>
      <c r="H1551" s="35">
        <v>0</v>
      </c>
      <c r="I1551" s="57" t="s">
        <v>1828</v>
      </c>
      <c r="J1551" s="37">
        <v>0</v>
      </c>
      <c r="K1551" s="38">
        <v>0</v>
      </c>
      <c r="L1551" s="37">
        <v>19951</v>
      </c>
      <c r="M1551" s="37">
        <v>19951</v>
      </c>
      <c r="N1551" s="37">
        <f t="shared" si="97"/>
        <v>0</v>
      </c>
      <c r="O1551" s="39">
        <f t="shared" si="98"/>
        <v>0</v>
      </c>
      <c r="P1551" s="10">
        <f t="shared" si="99"/>
        <v>0</v>
      </c>
      <c r="Q1551" s="40">
        <v>0</v>
      </c>
      <c r="R1551" s="10">
        <f t="shared" si="100"/>
        <v>0</v>
      </c>
    </row>
    <row r="1552" spans="1:18" x14ac:dyDescent="0.2">
      <c r="A1552" s="32">
        <v>1537</v>
      </c>
      <c r="B1552" s="56">
        <v>203062141</v>
      </c>
      <c r="C1552" s="34" t="s">
        <v>356</v>
      </c>
      <c r="D1552" s="35" t="s">
        <v>357</v>
      </c>
      <c r="E1552" s="35" t="s">
        <v>446</v>
      </c>
      <c r="F1552" s="35" t="s">
        <v>600</v>
      </c>
      <c r="G1552" s="35" t="s">
        <v>822</v>
      </c>
      <c r="H1552" s="35">
        <v>0</v>
      </c>
      <c r="I1552" s="57" t="s">
        <v>1829</v>
      </c>
      <c r="J1552" s="37">
        <v>0</v>
      </c>
      <c r="K1552" s="38">
        <v>0</v>
      </c>
      <c r="L1552" s="37">
        <v>23081</v>
      </c>
      <c r="M1552" s="37">
        <v>23081</v>
      </c>
      <c r="N1552" s="37">
        <f t="shared" si="97"/>
        <v>0</v>
      </c>
      <c r="O1552" s="39">
        <f t="shared" si="98"/>
        <v>0</v>
      </c>
      <c r="P1552" s="10">
        <f t="shared" si="99"/>
        <v>0</v>
      </c>
      <c r="Q1552" s="40">
        <v>0</v>
      </c>
      <c r="R1552" s="10">
        <f t="shared" si="100"/>
        <v>0</v>
      </c>
    </row>
    <row r="1553" spans="1:18" x14ac:dyDescent="0.2">
      <c r="A1553" s="32">
        <v>1538</v>
      </c>
      <c r="B1553" s="56">
        <v>203062142</v>
      </c>
      <c r="C1553" s="34" t="s">
        <v>356</v>
      </c>
      <c r="D1553" s="35" t="s">
        <v>357</v>
      </c>
      <c r="E1553" s="35" t="s">
        <v>446</v>
      </c>
      <c r="F1553" s="35" t="s">
        <v>600</v>
      </c>
      <c r="G1553" s="35" t="s">
        <v>822</v>
      </c>
      <c r="H1553" s="35">
        <v>0</v>
      </c>
      <c r="I1553" s="57" t="s">
        <v>1830</v>
      </c>
      <c r="J1553" s="37">
        <v>0</v>
      </c>
      <c r="K1553" s="38">
        <v>0</v>
      </c>
      <c r="L1553" s="37">
        <v>18387</v>
      </c>
      <c r="M1553" s="37">
        <v>18387</v>
      </c>
      <c r="N1553" s="37">
        <f t="shared" si="97"/>
        <v>0</v>
      </c>
      <c r="O1553" s="39">
        <f t="shared" si="98"/>
        <v>0</v>
      </c>
      <c r="P1553" s="10">
        <f t="shared" si="99"/>
        <v>0</v>
      </c>
      <c r="Q1553" s="40">
        <v>0</v>
      </c>
      <c r="R1553" s="10">
        <f t="shared" si="100"/>
        <v>0</v>
      </c>
    </row>
    <row r="1554" spans="1:18" x14ac:dyDescent="0.2">
      <c r="A1554" s="32">
        <v>1539</v>
      </c>
      <c r="B1554" s="56">
        <v>203062143</v>
      </c>
      <c r="C1554" s="34" t="s">
        <v>356</v>
      </c>
      <c r="D1554" s="35" t="s">
        <v>357</v>
      </c>
      <c r="E1554" s="35" t="s">
        <v>446</v>
      </c>
      <c r="F1554" s="35" t="s">
        <v>600</v>
      </c>
      <c r="G1554" s="35" t="s">
        <v>822</v>
      </c>
      <c r="H1554" s="35">
        <v>0</v>
      </c>
      <c r="I1554" s="57" t="s">
        <v>1831</v>
      </c>
      <c r="J1554" s="37">
        <v>0</v>
      </c>
      <c r="K1554" s="38">
        <v>0</v>
      </c>
      <c r="L1554" s="37">
        <v>23244</v>
      </c>
      <c r="M1554" s="37">
        <v>23244</v>
      </c>
      <c r="N1554" s="37">
        <f t="shared" si="97"/>
        <v>0</v>
      </c>
      <c r="O1554" s="39">
        <f t="shared" si="98"/>
        <v>0</v>
      </c>
      <c r="P1554" s="10">
        <f t="shared" si="99"/>
        <v>0</v>
      </c>
      <c r="Q1554" s="40">
        <v>0</v>
      </c>
      <c r="R1554" s="10">
        <f t="shared" si="100"/>
        <v>0</v>
      </c>
    </row>
    <row r="1555" spans="1:18" x14ac:dyDescent="0.2">
      <c r="A1555" s="32">
        <v>1540</v>
      </c>
      <c r="B1555" s="56">
        <v>203062144</v>
      </c>
      <c r="C1555" s="34" t="s">
        <v>356</v>
      </c>
      <c r="D1555" s="35" t="s">
        <v>357</v>
      </c>
      <c r="E1555" s="35" t="s">
        <v>446</v>
      </c>
      <c r="F1555" s="35" t="s">
        <v>600</v>
      </c>
      <c r="G1555" s="35" t="s">
        <v>822</v>
      </c>
      <c r="H1555" s="35">
        <v>0</v>
      </c>
      <c r="I1555" s="57" t="s">
        <v>1832</v>
      </c>
      <c r="J1555" s="37">
        <v>0</v>
      </c>
      <c r="K1555" s="38">
        <v>0</v>
      </c>
      <c r="L1555" s="37">
        <v>18888</v>
      </c>
      <c r="M1555" s="37">
        <v>18888</v>
      </c>
      <c r="N1555" s="37">
        <f t="shared" si="97"/>
        <v>0</v>
      </c>
      <c r="O1555" s="39">
        <f t="shared" si="98"/>
        <v>0</v>
      </c>
      <c r="P1555" s="10">
        <f t="shared" si="99"/>
        <v>0</v>
      </c>
      <c r="Q1555" s="40">
        <v>0</v>
      </c>
      <c r="R1555" s="10">
        <f t="shared" si="100"/>
        <v>0</v>
      </c>
    </row>
    <row r="1556" spans="1:18" x14ac:dyDescent="0.2">
      <c r="A1556" s="32">
        <v>1541</v>
      </c>
      <c r="B1556" s="56">
        <v>203062145</v>
      </c>
      <c r="C1556" s="34" t="s">
        <v>356</v>
      </c>
      <c r="D1556" s="35" t="s">
        <v>357</v>
      </c>
      <c r="E1556" s="35" t="s">
        <v>446</v>
      </c>
      <c r="F1556" s="35" t="s">
        <v>600</v>
      </c>
      <c r="G1556" s="35" t="s">
        <v>822</v>
      </c>
      <c r="H1556" s="35">
        <v>0</v>
      </c>
      <c r="I1556" s="57" t="s">
        <v>1833</v>
      </c>
      <c r="J1556" s="37">
        <v>0</v>
      </c>
      <c r="K1556" s="38">
        <v>0</v>
      </c>
      <c r="L1556" s="37">
        <v>19074</v>
      </c>
      <c r="M1556" s="37">
        <v>19074</v>
      </c>
      <c r="N1556" s="37">
        <f t="shared" si="97"/>
        <v>0</v>
      </c>
      <c r="O1556" s="39">
        <f t="shared" si="98"/>
        <v>0</v>
      </c>
      <c r="P1556" s="10">
        <f t="shared" si="99"/>
        <v>0</v>
      </c>
      <c r="Q1556" s="40">
        <v>0</v>
      </c>
      <c r="R1556" s="10">
        <f t="shared" si="100"/>
        <v>0</v>
      </c>
    </row>
    <row r="1557" spans="1:18" x14ac:dyDescent="0.2">
      <c r="A1557" s="32">
        <v>1542</v>
      </c>
      <c r="B1557" s="56">
        <v>203062146</v>
      </c>
      <c r="C1557" s="34" t="s">
        <v>356</v>
      </c>
      <c r="D1557" s="35" t="s">
        <v>357</v>
      </c>
      <c r="E1557" s="35" t="s">
        <v>446</v>
      </c>
      <c r="F1557" s="35" t="s">
        <v>600</v>
      </c>
      <c r="G1557" s="35" t="s">
        <v>822</v>
      </c>
      <c r="H1557" s="35">
        <v>0</v>
      </c>
      <c r="I1557" s="57" t="s">
        <v>1834</v>
      </c>
      <c r="J1557" s="37">
        <v>0</v>
      </c>
      <c r="K1557" s="38">
        <v>0</v>
      </c>
      <c r="L1557" s="37">
        <v>22437</v>
      </c>
      <c r="M1557" s="37">
        <v>22437</v>
      </c>
      <c r="N1557" s="37">
        <f t="shared" si="97"/>
        <v>0</v>
      </c>
      <c r="O1557" s="39">
        <f t="shared" si="98"/>
        <v>0</v>
      </c>
      <c r="P1557" s="10">
        <f t="shared" si="99"/>
        <v>0</v>
      </c>
      <c r="Q1557" s="40">
        <v>0</v>
      </c>
      <c r="R1557" s="10">
        <f t="shared" si="100"/>
        <v>0</v>
      </c>
    </row>
    <row r="1558" spans="1:18" x14ac:dyDescent="0.2">
      <c r="A1558" s="32">
        <v>1543</v>
      </c>
      <c r="B1558" s="56">
        <v>203062147</v>
      </c>
      <c r="C1558" s="34" t="s">
        <v>356</v>
      </c>
      <c r="D1558" s="35" t="s">
        <v>357</v>
      </c>
      <c r="E1558" s="35" t="s">
        <v>446</v>
      </c>
      <c r="F1558" s="35" t="s">
        <v>600</v>
      </c>
      <c r="G1558" s="35" t="s">
        <v>822</v>
      </c>
      <c r="H1558" s="35">
        <v>0</v>
      </c>
      <c r="I1558" s="57" t="s">
        <v>1835</v>
      </c>
      <c r="J1558" s="37">
        <v>0</v>
      </c>
      <c r="K1558" s="38">
        <v>0</v>
      </c>
      <c r="L1558" s="37">
        <v>23867</v>
      </c>
      <c r="M1558" s="37">
        <v>23867</v>
      </c>
      <c r="N1558" s="37">
        <f t="shared" si="97"/>
        <v>0</v>
      </c>
      <c r="O1558" s="39">
        <f t="shared" si="98"/>
        <v>0</v>
      </c>
      <c r="P1558" s="10">
        <f t="shared" si="99"/>
        <v>0</v>
      </c>
      <c r="Q1558" s="40">
        <v>0</v>
      </c>
      <c r="R1558" s="10">
        <f t="shared" si="100"/>
        <v>0</v>
      </c>
    </row>
    <row r="1559" spans="1:18" x14ac:dyDescent="0.2">
      <c r="A1559" s="32">
        <v>1544</v>
      </c>
      <c r="B1559" s="56">
        <v>203062148</v>
      </c>
      <c r="C1559" s="34" t="s">
        <v>356</v>
      </c>
      <c r="D1559" s="35" t="s">
        <v>357</v>
      </c>
      <c r="E1559" s="35" t="s">
        <v>446</v>
      </c>
      <c r="F1559" s="35" t="s">
        <v>600</v>
      </c>
      <c r="G1559" s="35" t="s">
        <v>822</v>
      </c>
      <c r="H1559" s="35">
        <v>0</v>
      </c>
      <c r="I1559" s="57" t="s">
        <v>1836</v>
      </c>
      <c r="J1559" s="37">
        <v>0</v>
      </c>
      <c r="K1559" s="38">
        <v>0</v>
      </c>
      <c r="L1559" s="37">
        <v>23476</v>
      </c>
      <c r="M1559" s="37">
        <v>23476</v>
      </c>
      <c r="N1559" s="37">
        <f t="shared" si="97"/>
        <v>0</v>
      </c>
      <c r="O1559" s="39">
        <f t="shared" si="98"/>
        <v>0</v>
      </c>
      <c r="P1559" s="10">
        <f t="shared" si="99"/>
        <v>0</v>
      </c>
      <c r="Q1559" s="40">
        <v>0</v>
      </c>
      <c r="R1559" s="10">
        <f t="shared" si="100"/>
        <v>0</v>
      </c>
    </row>
    <row r="1560" spans="1:18" x14ac:dyDescent="0.2">
      <c r="A1560" s="32">
        <v>1545</v>
      </c>
      <c r="B1560" s="56">
        <v>203062149</v>
      </c>
      <c r="C1560" s="34" t="s">
        <v>356</v>
      </c>
      <c r="D1560" s="35" t="s">
        <v>357</v>
      </c>
      <c r="E1560" s="35" t="s">
        <v>446</v>
      </c>
      <c r="F1560" s="35" t="s">
        <v>600</v>
      </c>
      <c r="G1560" s="35" t="s">
        <v>822</v>
      </c>
      <c r="H1560" s="35">
        <v>0</v>
      </c>
      <c r="I1560" s="57" t="s">
        <v>1837</v>
      </c>
      <c r="J1560" s="37">
        <v>0</v>
      </c>
      <c r="K1560" s="38">
        <v>0</v>
      </c>
      <c r="L1560" s="37">
        <v>17579</v>
      </c>
      <c r="M1560" s="37">
        <v>17579</v>
      </c>
      <c r="N1560" s="37">
        <f t="shared" si="97"/>
        <v>0</v>
      </c>
      <c r="O1560" s="39">
        <f t="shared" si="98"/>
        <v>0</v>
      </c>
      <c r="P1560" s="10">
        <f t="shared" si="99"/>
        <v>0</v>
      </c>
      <c r="Q1560" s="40">
        <v>0</v>
      </c>
      <c r="R1560" s="10">
        <f t="shared" si="100"/>
        <v>0</v>
      </c>
    </row>
    <row r="1561" spans="1:18" x14ac:dyDescent="0.2">
      <c r="A1561" s="32">
        <v>1546</v>
      </c>
      <c r="B1561" s="56">
        <v>203062150</v>
      </c>
      <c r="C1561" s="34" t="s">
        <v>356</v>
      </c>
      <c r="D1561" s="35" t="s">
        <v>357</v>
      </c>
      <c r="E1561" s="35" t="s">
        <v>446</v>
      </c>
      <c r="F1561" s="35" t="s">
        <v>600</v>
      </c>
      <c r="G1561" s="35" t="s">
        <v>822</v>
      </c>
      <c r="H1561" s="35">
        <v>0</v>
      </c>
      <c r="I1561" s="57" t="s">
        <v>1838</v>
      </c>
      <c r="J1561" s="37">
        <v>0</v>
      </c>
      <c r="K1561" s="38">
        <v>0</v>
      </c>
      <c r="L1561" s="37">
        <v>18389</v>
      </c>
      <c r="M1561" s="37">
        <v>18389</v>
      </c>
      <c r="N1561" s="37">
        <f t="shared" si="97"/>
        <v>0</v>
      </c>
      <c r="O1561" s="39">
        <f t="shared" si="98"/>
        <v>0</v>
      </c>
      <c r="P1561" s="10">
        <f t="shared" si="99"/>
        <v>0</v>
      </c>
      <c r="Q1561" s="40">
        <v>0</v>
      </c>
      <c r="R1561" s="10">
        <f t="shared" si="100"/>
        <v>0</v>
      </c>
    </row>
    <row r="1562" spans="1:18" x14ac:dyDescent="0.2">
      <c r="A1562" s="32">
        <v>1547</v>
      </c>
      <c r="B1562" s="56">
        <v>203062151</v>
      </c>
      <c r="C1562" s="34" t="s">
        <v>356</v>
      </c>
      <c r="D1562" s="35" t="s">
        <v>357</v>
      </c>
      <c r="E1562" s="35" t="s">
        <v>446</v>
      </c>
      <c r="F1562" s="35" t="s">
        <v>600</v>
      </c>
      <c r="G1562" s="35" t="s">
        <v>822</v>
      </c>
      <c r="H1562" s="35">
        <v>0</v>
      </c>
      <c r="I1562" s="57" t="s">
        <v>1839</v>
      </c>
      <c r="J1562" s="37">
        <v>0</v>
      </c>
      <c r="K1562" s="38">
        <v>0</v>
      </c>
      <c r="L1562" s="37">
        <v>19456</v>
      </c>
      <c r="M1562" s="37">
        <v>19456</v>
      </c>
      <c r="N1562" s="37">
        <f t="shared" si="97"/>
        <v>0</v>
      </c>
      <c r="O1562" s="39">
        <f t="shared" si="98"/>
        <v>0</v>
      </c>
      <c r="P1562" s="10">
        <f t="shared" si="99"/>
        <v>0</v>
      </c>
      <c r="Q1562" s="40">
        <v>0</v>
      </c>
      <c r="R1562" s="10">
        <f t="shared" si="100"/>
        <v>0</v>
      </c>
    </row>
    <row r="1563" spans="1:18" x14ac:dyDescent="0.2">
      <c r="A1563" s="32">
        <v>1548</v>
      </c>
      <c r="B1563" s="56">
        <v>203062152</v>
      </c>
      <c r="C1563" s="34" t="s">
        <v>356</v>
      </c>
      <c r="D1563" s="35" t="s">
        <v>357</v>
      </c>
      <c r="E1563" s="35" t="s">
        <v>446</v>
      </c>
      <c r="F1563" s="35" t="s">
        <v>600</v>
      </c>
      <c r="G1563" s="35" t="s">
        <v>822</v>
      </c>
      <c r="H1563" s="35">
        <v>0</v>
      </c>
      <c r="I1563" s="57" t="s">
        <v>1840</v>
      </c>
      <c r="J1563" s="37">
        <v>0</v>
      </c>
      <c r="K1563" s="38">
        <v>0</v>
      </c>
      <c r="L1563" s="37">
        <v>20109</v>
      </c>
      <c r="M1563" s="37">
        <v>20109</v>
      </c>
      <c r="N1563" s="37">
        <f t="shared" si="97"/>
        <v>0</v>
      </c>
      <c r="O1563" s="39">
        <f t="shared" si="98"/>
        <v>0</v>
      </c>
      <c r="P1563" s="10">
        <f t="shared" si="99"/>
        <v>0</v>
      </c>
      <c r="Q1563" s="40">
        <v>0</v>
      </c>
      <c r="R1563" s="10">
        <f t="shared" si="100"/>
        <v>0</v>
      </c>
    </row>
    <row r="1564" spans="1:18" x14ac:dyDescent="0.2">
      <c r="A1564" s="32">
        <v>1549</v>
      </c>
      <c r="B1564" s="56">
        <v>203062153</v>
      </c>
      <c r="C1564" s="34" t="s">
        <v>356</v>
      </c>
      <c r="D1564" s="35" t="s">
        <v>357</v>
      </c>
      <c r="E1564" s="35" t="s">
        <v>446</v>
      </c>
      <c r="F1564" s="35" t="s">
        <v>600</v>
      </c>
      <c r="G1564" s="35" t="s">
        <v>822</v>
      </c>
      <c r="H1564" s="35">
        <v>0</v>
      </c>
      <c r="I1564" s="57" t="s">
        <v>1841</v>
      </c>
      <c r="J1564" s="37">
        <v>0</v>
      </c>
      <c r="K1564" s="38">
        <v>0</v>
      </c>
      <c r="L1564" s="37">
        <v>41682</v>
      </c>
      <c r="M1564" s="37">
        <v>41682</v>
      </c>
      <c r="N1564" s="37">
        <f t="shared" si="97"/>
        <v>0</v>
      </c>
      <c r="O1564" s="39">
        <f t="shared" si="98"/>
        <v>0</v>
      </c>
      <c r="P1564" s="10">
        <f t="shared" si="99"/>
        <v>0</v>
      </c>
      <c r="Q1564" s="40">
        <v>0</v>
      </c>
      <c r="R1564" s="10">
        <f t="shared" si="100"/>
        <v>0</v>
      </c>
    </row>
    <row r="1565" spans="1:18" x14ac:dyDescent="0.2">
      <c r="A1565" s="32">
        <v>1550</v>
      </c>
      <c r="B1565" s="56">
        <v>203062154</v>
      </c>
      <c r="C1565" s="34" t="s">
        <v>356</v>
      </c>
      <c r="D1565" s="35" t="s">
        <v>357</v>
      </c>
      <c r="E1565" s="35" t="s">
        <v>446</v>
      </c>
      <c r="F1565" s="35" t="s">
        <v>600</v>
      </c>
      <c r="G1565" s="35" t="s">
        <v>822</v>
      </c>
      <c r="H1565" s="35">
        <v>0</v>
      </c>
      <c r="I1565" s="57" t="s">
        <v>1842</v>
      </c>
      <c r="J1565" s="37">
        <v>0</v>
      </c>
      <c r="K1565" s="38">
        <v>0</v>
      </c>
      <c r="L1565" s="37">
        <v>123684</v>
      </c>
      <c r="M1565" s="37">
        <v>123684</v>
      </c>
      <c r="N1565" s="37">
        <f t="shared" si="97"/>
        <v>0</v>
      </c>
      <c r="O1565" s="39">
        <f t="shared" si="98"/>
        <v>0</v>
      </c>
      <c r="P1565" s="10">
        <f t="shared" si="99"/>
        <v>0</v>
      </c>
      <c r="Q1565" s="40">
        <v>0</v>
      </c>
      <c r="R1565" s="10">
        <f t="shared" si="100"/>
        <v>0</v>
      </c>
    </row>
    <row r="1566" spans="1:18" x14ac:dyDescent="0.2">
      <c r="A1566" s="32">
        <v>1551</v>
      </c>
      <c r="B1566" s="56">
        <v>203062155</v>
      </c>
      <c r="C1566" s="34" t="s">
        <v>356</v>
      </c>
      <c r="D1566" s="35" t="s">
        <v>357</v>
      </c>
      <c r="E1566" s="35" t="s">
        <v>446</v>
      </c>
      <c r="F1566" s="35" t="s">
        <v>600</v>
      </c>
      <c r="G1566" s="35" t="s">
        <v>822</v>
      </c>
      <c r="H1566" s="35">
        <v>0</v>
      </c>
      <c r="I1566" s="57" t="s">
        <v>1843</v>
      </c>
      <c r="J1566" s="37">
        <v>0</v>
      </c>
      <c r="K1566" s="38">
        <v>0</v>
      </c>
      <c r="L1566" s="37">
        <v>5096</v>
      </c>
      <c r="M1566" s="37">
        <v>6317</v>
      </c>
      <c r="N1566" s="37">
        <f t="shared" si="97"/>
        <v>0</v>
      </c>
      <c r="O1566" s="39">
        <f t="shared" si="98"/>
        <v>1221</v>
      </c>
      <c r="P1566" s="10">
        <f t="shared" si="99"/>
        <v>-1221</v>
      </c>
      <c r="Q1566" s="40">
        <v>0</v>
      </c>
      <c r="R1566" s="10">
        <f t="shared" si="100"/>
        <v>-1221</v>
      </c>
    </row>
    <row r="1567" spans="1:18" x14ac:dyDescent="0.2">
      <c r="A1567" s="32">
        <v>1552</v>
      </c>
      <c r="B1567" s="56">
        <v>203062156</v>
      </c>
      <c r="C1567" s="34" t="s">
        <v>356</v>
      </c>
      <c r="D1567" s="35" t="s">
        <v>357</v>
      </c>
      <c r="E1567" s="35" t="s">
        <v>446</v>
      </c>
      <c r="F1567" s="35" t="s">
        <v>600</v>
      </c>
      <c r="G1567" s="35" t="s">
        <v>822</v>
      </c>
      <c r="H1567" s="35">
        <v>0</v>
      </c>
      <c r="I1567" s="57" t="s">
        <v>1844</v>
      </c>
      <c r="J1567" s="37">
        <v>0</v>
      </c>
      <c r="K1567" s="38">
        <v>0</v>
      </c>
      <c r="L1567" s="37">
        <v>0</v>
      </c>
      <c r="M1567" s="37">
        <v>0</v>
      </c>
      <c r="N1567" s="37">
        <f t="shared" si="97"/>
        <v>0</v>
      </c>
      <c r="O1567" s="39">
        <f t="shared" si="98"/>
        <v>0</v>
      </c>
      <c r="P1567" s="10">
        <f t="shared" si="99"/>
        <v>0</v>
      </c>
      <c r="Q1567" s="40">
        <v>0</v>
      </c>
      <c r="R1567" s="10">
        <f t="shared" si="100"/>
        <v>0</v>
      </c>
    </row>
    <row r="1568" spans="1:18" x14ac:dyDescent="0.2">
      <c r="A1568" s="32">
        <v>1553</v>
      </c>
      <c r="B1568" s="56">
        <v>203062157</v>
      </c>
      <c r="C1568" s="34" t="s">
        <v>356</v>
      </c>
      <c r="D1568" s="35" t="s">
        <v>357</v>
      </c>
      <c r="E1568" s="35" t="s">
        <v>446</v>
      </c>
      <c r="F1568" s="35" t="s">
        <v>600</v>
      </c>
      <c r="G1568" s="35" t="s">
        <v>822</v>
      </c>
      <c r="H1568" s="35">
        <v>0</v>
      </c>
      <c r="I1568" s="57" t="s">
        <v>1845</v>
      </c>
      <c r="J1568" s="37">
        <v>0</v>
      </c>
      <c r="K1568" s="38">
        <v>0</v>
      </c>
      <c r="L1568" s="37">
        <v>57470</v>
      </c>
      <c r="M1568" s="37">
        <v>57470</v>
      </c>
      <c r="N1568" s="37">
        <f t="shared" si="97"/>
        <v>0</v>
      </c>
      <c r="O1568" s="39">
        <f t="shared" si="98"/>
        <v>0</v>
      </c>
      <c r="P1568" s="10">
        <f t="shared" si="99"/>
        <v>0</v>
      </c>
      <c r="Q1568" s="40">
        <v>0</v>
      </c>
      <c r="R1568" s="10">
        <f t="shared" si="100"/>
        <v>0</v>
      </c>
    </row>
    <row r="1569" spans="1:18" x14ac:dyDescent="0.2">
      <c r="A1569" s="32">
        <v>1554</v>
      </c>
      <c r="B1569" s="56">
        <v>203062158</v>
      </c>
      <c r="C1569" s="34" t="s">
        <v>356</v>
      </c>
      <c r="D1569" s="35" t="s">
        <v>357</v>
      </c>
      <c r="E1569" s="35" t="s">
        <v>446</v>
      </c>
      <c r="F1569" s="35" t="s">
        <v>600</v>
      </c>
      <c r="G1569" s="35" t="s">
        <v>822</v>
      </c>
      <c r="H1569" s="35">
        <v>0</v>
      </c>
      <c r="I1569" s="57" t="s">
        <v>1846</v>
      </c>
      <c r="J1569" s="37">
        <v>0</v>
      </c>
      <c r="K1569" s="38">
        <v>0</v>
      </c>
      <c r="L1569" s="37">
        <v>117927.45</v>
      </c>
      <c r="M1569" s="37">
        <v>117779</v>
      </c>
      <c r="N1569" s="37">
        <f t="shared" si="97"/>
        <v>148.44999999999709</v>
      </c>
      <c r="O1569" s="39">
        <f t="shared" si="98"/>
        <v>0</v>
      </c>
      <c r="P1569" s="10">
        <f t="shared" si="99"/>
        <v>148.44999999999709</v>
      </c>
      <c r="Q1569" s="40">
        <v>0</v>
      </c>
      <c r="R1569" s="10">
        <f t="shared" si="100"/>
        <v>148.44999999999709</v>
      </c>
    </row>
    <row r="1570" spans="1:18" x14ac:dyDescent="0.2">
      <c r="A1570" s="32">
        <v>1555</v>
      </c>
      <c r="B1570" s="56">
        <v>203062159</v>
      </c>
      <c r="C1570" s="34" t="s">
        <v>356</v>
      </c>
      <c r="D1570" s="35" t="s">
        <v>357</v>
      </c>
      <c r="E1570" s="35" t="s">
        <v>446</v>
      </c>
      <c r="F1570" s="35" t="s">
        <v>600</v>
      </c>
      <c r="G1570" s="35" t="s">
        <v>822</v>
      </c>
      <c r="H1570" s="35">
        <v>0</v>
      </c>
      <c r="I1570" s="57" t="s">
        <v>1847</v>
      </c>
      <c r="J1570" s="37">
        <v>0</v>
      </c>
      <c r="K1570" s="38">
        <v>0</v>
      </c>
      <c r="L1570" s="37">
        <v>8455</v>
      </c>
      <c r="M1570" s="37">
        <v>8455</v>
      </c>
      <c r="N1570" s="37">
        <f t="shared" si="97"/>
        <v>0</v>
      </c>
      <c r="O1570" s="39">
        <f t="shared" si="98"/>
        <v>0</v>
      </c>
      <c r="P1570" s="10">
        <f t="shared" si="99"/>
        <v>0</v>
      </c>
      <c r="Q1570" s="40">
        <v>0</v>
      </c>
      <c r="R1570" s="10">
        <f t="shared" si="100"/>
        <v>0</v>
      </c>
    </row>
    <row r="1571" spans="1:18" x14ac:dyDescent="0.2">
      <c r="A1571" s="32">
        <v>1556</v>
      </c>
      <c r="B1571" s="56">
        <v>203062160</v>
      </c>
      <c r="C1571" s="34" t="s">
        <v>356</v>
      </c>
      <c r="D1571" s="35" t="s">
        <v>357</v>
      </c>
      <c r="E1571" s="35" t="s">
        <v>446</v>
      </c>
      <c r="F1571" s="35" t="s">
        <v>600</v>
      </c>
      <c r="G1571" s="35" t="s">
        <v>822</v>
      </c>
      <c r="H1571" s="35">
        <v>0</v>
      </c>
      <c r="I1571" s="57" t="s">
        <v>1848</v>
      </c>
      <c r="J1571" s="37">
        <v>0</v>
      </c>
      <c r="K1571" s="38">
        <v>0</v>
      </c>
      <c r="L1571" s="37">
        <v>346911.95</v>
      </c>
      <c r="M1571" s="37">
        <v>346911.95</v>
      </c>
      <c r="N1571" s="37">
        <f t="shared" si="97"/>
        <v>0</v>
      </c>
      <c r="O1571" s="39">
        <f t="shared" si="98"/>
        <v>0</v>
      </c>
      <c r="P1571" s="10">
        <f t="shared" si="99"/>
        <v>0</v>
      </c>
      <c r="Q1571" s="40">
        <v>0</v>
      </c>
      <c r="R1571" s="10">
        <f t="shared" si="100"/>
        <v>0</v>
      </c>
    </row>
    <row r="1572" spans="1:18" x14ac:dyDescent="0.2">
      <c r="A1572" s="32">
        <v>1557</v>
      </c>
      <c r="B1572" s="56">
        <v>203062161</v>
      </c>
      <c r="C1572" s="34" t="s">
        <v>356</v>
      </c>
      <c r="D1572" s="35" t="s">
        <v>357</v>
      </c>
      <c r="E1572" s="35" t="s">
        <v>446</v>
      </c>
      <c r="F1572" s="35" t="s">
        <v>600</v>
      </c>
      <c r="G1572" s="35" t="s">
        <v>822</v>
      </c>
      <c r="H1572" s="35">
        <v>0</v>
      </c>
      <c r="I1572" s="57" t="s">
        <v>1849</v>
      </c>
      <c r="J1572" s="37">
        <v>0</v>
      </c>
      <c r="K1572" s="38">
        <v>0</v>
      </c>
      <c r="L1572" s="37">
        <v>0</v>
      </c>
      <c r="M1572" s="37">
        <v>0</v>
      </c>
      <c r="N1572" s="37">
        <f t="shared" si="97"/>
        <v>0</v>
      </c>
      <c r="O1572" s="39">
        <f t="shared" si="98"/>
        <v>0</v>
      </c>
      <c r="P1572" s="10">
        <f t="shared" si="99"/>
        <v>0</v>
      </c>
      <c r="Q1572" s="40">
        <v>0</v>
      </c>
      <c r="R1572" s="10">
        <f t="shared" si="100"/>
        <v>0</v>
      </c>
    </row>
    <row r="1573" spans="1:18" x14ac:dyDescent="0.2">
      <c r="A1573" s="32">
        <v>1558</v>
      </c>
      <c r="B1573" s="56">
        <v>203062162</v>
      </c>
      <c r="C1573" s="34" t="s">
        <v>356</v>
      </c>
      <c r="D1573" s="35" t="s">
        <v>357</v>
      </c>
      <c r="E1573" s="35" t="s">
        <v>446</v>
      </c>
      <c r="F1573" s="35" t="s">
        <v>600</v>
      </c>
      <c r="G1573" s="35" t="s">
        <v>822</v>
      </c>
      <c r="H1573" s="35">
        <v>0</v>
      </c>
      <c r="I1573" s="57" t="s">
        <v>1850</v>
      </c>
      <c r="J1573" s="37">
        <v>0</v>
      </c>
      <c r="K1573" s="38">
        <v>0</v>
      </c>
      <c r="L1573" s="37">
        <v>18987</v>
      </c>
      <c r="M1573" s="37">
        <v>18987</v>
      </c>
      <c r="N1573" s="37">
        <f t="shared" si="97"/>
        <v>0</v>
      </c>
      <c r="O1573" s="39">
        <f t="shared" si="98"/>
        <v>0</v>
      </c>
      <c r="P1573" s="10">
        <f t="shared" si="99"/>
        <v>0</v>
      </c>
      <c r="Q1573" s="40">
        <v>0</v>
      </c>
      <c r="R1573" s="10">
        <f t="shared" si="100"/>
        <v>0</v>
      </c>
    </row>
    <row r="1574" spans="1:18" x14ac:dyDescent="0.2">
      <c r="A1574" s="32">
        <v>1559</v>
      </c>
      <c r="B1574" s="56">
        <v>203062163</v>
      </c>
      <c r="C1574" s="34" t="s">
        <v>356</v>
      </c>
      <c r="D1574" s="35" t="s">
        <v>357</v>
      </c>
      <c r="E1574" s="35" t="s">
        <v>446</v>
      </c>
      <c r="F1574" s="35" t="s">
        <v>600</v>
      </c>
      <c r="G1574" s="35" t="s">
        <v>822</v>
      </c>
      <c r="H1574" s="35">
        <v>0</v>
      </c>
      <c r="I1574" s="57" t="s">
        <v>1851</v>
      </c>
      <c r="J1574" s="37">
        <v>0</v>
      </c>
      <c r="K1574" s="38">
        <v>0</v>
      </c>
      <c r="L1574" s="37">
        <v>0</v>
      </c>
      <c r="M1574" s="37">
        <v>0</v>
      </c>
      <c r="N1574" s="37">
        <f t="shared" si="97"/>
        <v>0</v>
      </c>
      <c r="O1574" s="39">
        <f t="shared" si="98"/>
        <v>0</v>
      </c>
      <c r="P1574" s="10">
        <f t="shared" si="99"/>
        <v>0</v>
      </c>
      <c r="Q1574" s="40">
        <v>0</v>
      </c>
      <c r="R1574" s="10">
        <f t="shared" si="100"/>
        <v>0</v>
      </c>
    </row>
    <row r="1575" spans="1:18" x14ac:dyDescent="0.2">
      <c r="A1575" s="32">
        <v>1560</v>
      </c>
      <c r="B1575" s="56">
        <v>203062164</v>
      </c>
      <c r="C1575" s="34" t="s">
        <v>356</v>
      </c>
      <c r="D1575" s="35" t="s">
        <v>357</v>
      </c>
      <c r="E1575" s="35" t="s">
        <v>446</v>
      </c>
      <c r="F1575" s="35" t="s">
        <v>600</v>
      </c>
      <c r="G1575" s="35" t="s">
        <v>822</v>
      </c>
      <c r="H1575" s="35">
        <v>0</v>
      </c>
      <c r="I1575" s="57" t="s">
        <v>1852</v>
      </c>
      <c r="J1575" s="37">
        <v>0</v>
      </c>
      <c r="K1575" s="38">
        <v>0</v>
      </c>
      <c r="L1575" s="37">
        <v>39436</v>
      </c>
      <c r="M1575" s="37">
        <v>39436</v>
      </c>
      <c r="N1575" s="37">
        <f t="shared" si="97"/>
        <v>0</v>
      </c>
      <c r="O1575" s="39">
        <f t="shared" si="98"/>
        <v>0</v>
      </c>
      <c r="P1575" s="10">
        <f t="shared" si="99"/>
        <v>0</v>
      </c>
      <c r="Q1575" s="40">
        <v>0</v>
      </c>
      <c r="R1575" s="10">
        <f t="shared" si="100"/>
        <v>0</v>
      </c>
    </row>
    <row r="1576" spans="1:18" x14ac:dyDescent="0.2">
      <c r="A1576" s="32">
        <v>1561</v>
      </c>
      <c r="B1576" s="56">
        <v>203062165</v>
      </c>
      <c r="C1576" s="34" t="s">
        <v>356</v>
      </c>
      <c r="D1576" s="35" t="s">
        <v>357</v>
      </c>
      <c r="E1576" s="35" t="s">
        <v>446</v>
      </c>
      <c r="F1576" s="35" t="s">
        <v>600</v>
      </c>
      <c r="G1576" s="35" t="s">
        <v>822</v>
      </c>
      <c r="H1576" s="35">
        <v>0</v>
      </c>
      <c r="I1576" s="57" t="s">
        <v>1853</v>
      </c>
      <c r="J1576" s="37">
        <v>0</v>
      </c>
      <c r="K1576" s="38">
        <v>0</v>
      </c>
      <c r="L1576" s="37">
        <v>35835</v>
      </c>
      <c r="M1576" s="37">
        <v>35835</v>
      </c>
      <c r="N1576" s="37">
        <f t="shared" si="97"/>
        <v>0</v>
      </c>
      <c r="O1576" s="39">
        <f t="shared" si="98"/>
        <v>0</v>
      </c>
      <c r="P1576" s="10">
        <f t="shared" si="99"/>
        <v>0</v>
      </c>
      <c r="Q1576" s="40">
        <v>0</v>
      </c>
      <c r="R1576" s="10">
        <f t="shared" si="100"/>
        <v>0</v>
      </c>
    </row>
    <row r="1577" spans="1:18" x14ac:dyDescent="0.2">
      <c r="A1577" s="32">
        <v>1562</v>
      </c>
      <c r="B1577" s="56">
        <v>203062166</v>
      </c>
      <c r="C1577" s="34" t="s">
        <v>356</v>
      </c>
      <c r="D1577" s="35" t="s">
        <v>357</v>
      </c>
      <c r="E1577" s="35" t="s">
        <v>446</v>
      </c>
      <c r="F1577" s="35" t="s">
        <v>600</v>
      </c>
      <c r="G1577" s="35" t="s">
        <v>822</v>
      </c>
      <c r="H1577" s="35">
        <v>0</v>
      </c>
      <c r="I1577" s="57" t="s">
        <v>1854</v>
      </c>
      <c r="J1577" s="37">
        <v>0</v>
      </c>
      <c r="K1577" s="38">
        <v>0</v>
      </c>
      <c r="L1577" s="37">
        <v>26027</v>
      </c>
      <c r="M1577" s="37">
        <v>26027</v>
      </c>
      <c r="N1577" s="37">
        <f t="shared" si="97"/>
        <v>0</v>
      </c>
      <c r="O1577" s="39">
        <f t="shared" si="98"/>
        <v>0</v>
      </c>
      <c r="P1577" s="10">
        <f t="shared" si="99"/>
        <v>0</v>
      </c>
      <c r="Q1577" s="40">
        <v>0</v>
      </c>
      <c r="R1577" s="10">
        <f t="shared" si="100"/>
        <v>0</v>
      </c>
    </row>
    <row r="1578" spans="1:18" x14ac:dyDescent="0.2">
      <c r="A1578" s="32">
        <v>1563</v>
      </c>
      <c r="B1578" s="56">
        <v>203062167</v>
      </c>
      <c r="C1578" s="34" t="s">
        <v>356</v>
      </c>
      <c r="D1578" s="35" t="s">
        <v>357</v>
      </c>
      <c r="E1578" s="35" t="s">
        <v>446</v>
      </c>
      <c r="F1578" s="35" t="s">
        <v>600</v>
      </c>
      <c r="G1578" s="35" t="s">
        <v>822</v>
      </c>
      <c r="H1578" s="35">
        <v>0</v>
      </c>
      <c r="I1578" s="57" t="s">
        <v>1855</v>
      </c>
      <c r="J1578" s="37">
        <v>0</v>
      </c>
      <c r="K1578" s="38">
        <v>0</v>
      </c>
      <c r="L1578" s="37">
        <v>20941</v>
      </c>
      <c r="M1578" s="37">
        <v>20941</v>
      </c>
      <c r="N1578" s="37">
        <f t="shared" si="97"/>
        <v>0</v>
      </c>
      <c r="O1578" s="39">
        <f t="shared" si="98"/>
        <v>0</v>
      </c>
      <c r="P1578" s="10">
        <f t="shared" si="99"/>
        <v>0</v>
      </c>
      <c r="Q1578" s="40">
        <v>0</v>
      </c>
      <c r="R1578" s="10">
        <f t="shared" si="100"/>
        <v>0</v>
      </c>
    </row>
    <row r="1579" spans="1:18" x14ac:dyDescent="0.2">
      <c r="A1579" s="32">
        <v>1564</v>
      </c>
      <c r="B1579" s="56">
        <v>203062168</v>
      </c>
      <c r="C1579" s="34" t="s">
        <v>356</v>
      </c>
      <c r="D1579" s="35" t="s">
        <v>357</v>
      </c>
      <c r="E1579" s="35" t="s">
        <v>446</v>
      </c>
      <c r="F1579" s="35" t="s">
        <v>600</v>
      </c>
      <c r="G1579" s="35" t="s">
        <v>822</v>
      </c>
      <c r="H1579" s="35">
        <v>0</v>
      </c>
      <c r="I1579" s="57" t="s">
        <v>1856</v>
      </c>
      <c r="J1579" s="37">
        <v>0</v>
      </c>
      <c r="K1579" s="38">
        <v>0</v>
      </c>
      <c r="L1579" s="37">
        <v>19091</v>
      </c>
      <c r="M1579" s="37">
        <v>19091</v>
      </c>
      <c r="N1579" s="37">
        <f t="shared" si="97"/>
        <v>0</v>
      </c>
      <c r="O1579" s="39">
        <f t="shared" si="98"/>
        <v>0</v>
      </c>
      <c r="P1579" s="10">
        <f t="shared" si="99"/>
        <v>0</v>
      </c>
      <c r="Q1579" s="40">
        <v>0</v>
      </c>
      <c r="R1579" s="10">
        <f t="shared" si="100"/>
        <v>0</v>
      </c>
    </row>
    <row r="1580" spans="1:18" x14ac:dyDescent="0.2">
      <c r="A1580" s="32">
        <v>1565</v>
      </c>
      <c r="B1580" s="56">
        <v>203062169</v>
      </c>
      <c r="C1580" s="34" t="s">
        <v>356</v>
      </c>
      <c r="D1580" s="35" t="s">
        <v>357</v>
      </c>
      <c r="E1580" s="35" t="s">
        <v>446</v>
      </c>
      <c r="F1580" s="35" t="s">
        <v>600</v>
      </c>
      <c r="G1580" s="35" t="s">
        <v>822</v>
      </c>
      <c r="H1580" s="35">
        <v>0</v>
      </c>
      <c r="I1580" s="57" t="s">
        <v>1857</v>
      </c>
      <c r="J1580" s="37">
        <v>0</v>
      </c>
      <c r="K1580" s="38">
        <v>0</v>
      </c>
      <c r="L1580" s="37">
        <v>18965</v>
      </c>
      <c r="M1580" s="37">
        <v>18965</v>
      </c>
      <c r="N1580" s="37">
        <f t="shared" si="97"/>
        <v>0</v>
      </c>
      <c r="O1580" s="39">
        <f t="shared" si="98"/>
        <v>0</v>
      </c>
      <c r="P1580" s="10">
        <f t="shared" si="99"/>
        <v>0</v>
      </c>
      <c r="Q1580" s="40">
        <v>0</v>
      </c>
      <c r="R1580" s="10">
        <f t="shared" si="100"/>
        <v>0</v>
      </c>
    </row>
    <row r="1581" spans="1:18" x14ac:dyDescent="0.2">
      <c r="A1581" s="32">
        <v>1566</v>
      </c>
      <c r="B1581" s="56">
        <v>203062170</v>
      </c>
      <c r="C1581" s="34" t="s">
        <v>356</v>
      </c>
      <c r="D1581" s="35" t="s">
        <v>357</v>
      </c>
      <c r="E1581" s="35" t="s">
        <v>446</v>
      </c>
      <c r="F1581" s="35" t="s">
        <v>600</v>
      </c>
      <c r="G1581" s="35" t="s">
        <v>822</v>
      </c>
      <c r="H1581" s="35">
        <v>0</v>
      </c>
      <c r="I1581" s="57" t="s">
        <v>1858</v>
      </c>
      <c r="J1581" s="37">
        <v>0</v>
      </c>
      <c r="K1581" s="38">
        <v>0</v>
      </c>
      <c r="L1581" s="37">
        <v>23060</v>
      </c>
      <c r="M1581" s="37">
        <v>23060</v>
      </c>
      <c r="N1581" s="37">
        <f t="shared" si="97"/>
        <v>0</v>
      </c>
      <c r="O1581" s="39">
        <f t="shared" si="98"/>
        <v>0</v>
      </c>
      <c r="P1581" s="10">
        <f t="shared" si="99"/>
        <v>0</v>
      </c>
      <c r="Q1581" s="40">
        <v>0</v>
      </c>
      <c r="R1581" s="10">
        <f t="shared" si="100"/>
        <v>0</v>
      </c>
    </row>
    <row r="1582" spans="1:18" x14ac:dyDescent="0.2">
      <c r="A1582" s="32">
        <v>1567</v>
      </c>
      <c r="B1582" s="56">
        <v>203062171</v>
      </c>
      <c r="C1582" s="34" t="s">
        <v>356</v>
      </c>
      <c r="D1582" s="35" t="s">
        <v>357</v>
      </c>
      <c r="E1582" s="35" t="s">
        <v>446</v>
      </c>
      <c r="F1582" s="35" t="s">
        <v>600</v>
      </c>
      <c r="G1582" s="35" t="s">
        <v>822</v>
      </c>
      <c r="H1582" s="35">
        <v>0</v>
      </c>
      <c r="I1582" s="57" t="s">
        <v>1859</v>
      </c>
      <c r="J1582" s="37">
        <v>0</v>
      </c>
      <c r="K1582" s="38">
        <v>0</v>
      </c>
      <c r="L1582" s="37">
        <v>20251</v>
      </c>
      <c r="M1582" s="37">
        <v>20251</v>
      </c>
      <c r="N1582" s="37">
        <f t="shared" si="97"/>
        <v>0</v>
      </c>
      <c r="O1582" s="39">
        <f t="shared" si="98"/>
        <v>0</v>
      </c>
      <c r="P1582" s="10">
        <f t="shared" si="99"/>
        <v>0</v>
      </c>
      <c r="Q1582" s="40">
        <v>0</v>
      </c>
      <c r="R1582" s="10">
        <f t="shared" si="100"/>
        <v>0</v>
      </c>
    </row>
    <row r="1583" spans="1:18" x14ac:dyDescent="0.2">
      <c r="A1583" s="32">
        <v>1568</v>
      </c>
      <c r="B1583" s="56">
        <v>203062172</v>
      </c>
      <c r="C1583" s="34" t="s">
        <v>356</v>
      </c>
      <c r="D1583" s="35" t="s">
        <v>357</v>
      </c>
      <c r="E1583" s="35" t="s">
        <v>446</v>
      </c>
      <c r="F1583" s="35" t="s">
        <v>600</v>
      </c>
      <c r="G1583" s="35" t="s">
        <v>822</v>
      </c>
      <c r="H1583" s="35">
        <v>0</v>
      </c>
      <c r="I1583" s="57" t="s">
        <v>1860</v>
      </c>
      <c r="J1583" s="37">
        <v>0</v>
      </c>
      <c r="K1583" s="38">
        <v>0</v>
      </c>
      <c r="L1583" s="37">
        <v>54698</v>
      </c>
      <c r="M1583" s="37">
        <v>54698</v>
      </c>
      <c r="N1583" s="37">
        <f t="shared" si="97"/>
        <v>0</v>
      </c>
      <c r="O1583" s="39">
        <f t="shared" si="98"/>
        <v>0</v>
      </c>
      <c r="P1583" s="10">
        <f t="shared" si="99"/>
        <v>0</v>
      </c>
      <c r="Q1583" s="40">
        <v>0</v>
      </c>
      <c r="R1583" s="10">
        <f t="shared" si="100"/>
        <v>0</v>
      </c>
    </row>
    <row r="1584" spans="1:18" x14ac:dyDescent="0.2">
      <c r="A1584" s="32">
        <v>1569</v>
      </c>
      <c r="B1584" s="56">
        <v>203062173</v>
      </c>
      <c r="C1584" s="34" t="s">
        <v>356</v>
      </c>
      <c r="D1584" s="35" t="s">
        <v>357</v>
      </c>
      <c r="E1584" s="35" t="s">
        <v>446</v>
      </c>
      <c r="F1584" s="35" t="s">
        <v>600</v>
      </c>
      <c r="G1584" s="35" t="s">
        <v>822</v>
      </c>
      <c r="H1584" s="35">
        <v>0</v>
      </c>
      <c r="I1584" s="57" t="s">
        <v>1861</v>
      </c>
      <c r="J1584" s="37">
        <v>0</v>
      </c>
      <c r="K1584" s="38">
        <v>0</v>
      </c>
      <c r="L1584" s="37">
        <v>0</v>
      </c>
      <c r="M1584" s="37">
        <v>0</v>
      </c>
      <c r="N1584" s="37">
        <f t="shared" si="97"/>
        <v>0</v>
      </c>
      <c r="O1584" s="39">
        <f t="shared" si="98"/>
        <v>0</v>
      </c>
      <c r="P1584" s="10">
        <f t="shared" si="99"/>
        <v>0</v>
      </c>
      <c r="Q1584" s="40">
        <v>0</v>
      </c>
      <c r="R1584" s="10">
        <f t="shared" si="100"/>
        <v>0</v>
      </c>
    </row>
    <row r="1585" spans="1:18" x14ac:dyDescent="0.2">
      <c r="A1585" s="32">
        <v>1570</v>
      </c>
      <c r="B1585" s="56">
        <v>203062174</v>
      </c>
      <c r="C1585" s="34" t="s">
        <v>356</v>
      </c>
      <c r="D1585" s="35" t="s">
        <v>357</v>
      </c>
      <c r="E1585" s="35" t="s">
        <v>446</v>
      </c>
      <c r="F1585" s="35" t="s">
        <v>600</v>
      </c>
      <c r="G1585" s="35" t="s">
        <v>822</v>
      </c>
      <c r="H1585" s="35">
        <v>0</v>
      </c>
      <c r="I1585" s="57" t="s">
        <v>1862</v>
      </c>
      <c r="J1585" s="37">
        <v>0</v>
      </c>
      <c r="K1585" s="38">
        <v>0</v>
      </c>
      <c r="L1585" s="37">
        <v>19030</v>
      </c>
      <c r="M1585" s="37">
        <v>19030</v>
      </c>
      <c r="N1585" s="37">
        <f t="shared" si="97"/>
        <v>0</v>
      </c>
      <c r="O1585" s="39">
        <f t="shared" si="98"/>
        <v>0</v>
      </c>
      <c r="P1585" s="10">
        <f t="shared" si="99"/>
        <v>0</v>
      </c>
      <c r="Q1585" s="40">
        <v>0</v>
      </c>
      <c r="R1585" s="10">
        <f t="shared" si="100"/>
        <v>0</v>
      </c>
    </row>
    <row r="1586" spans="1:18" x14ac:dyDescent="0.2">
      <c r="A1586" s="32">
        <v>1571</v>
      </c>
      <c r="B1586" s="56">
        <v>203062175</v>
      </c>
      <c r="C1586" s="34" t="s">
        <v>356</v>
      </c>
      <c r="D1586" s="35" t="s">
        <v>357</v>
      </c>
      <c r="E1586" s="35" t="s">
        <v>446</v>
      </c>
      <c r="F1586" s="35" t="s">
        <v>600</v>
      </c>
      <c r="G1586" s="35" t="s">
        <v>822</v>
      </c>
      <c r="H1586" s="35">
        <v>0</v>
      </c>
      <c r="I1586" s="57" t="s">
        <v>1863</v>
      </c>
      <c r="J1586" s="37">
        <v>0</v>
      </c>
      <c r="K1586" s="38">
        <v>0</v>
      </c>
      <c r="L1586" s="37">
        <v>53761</v>
      </c>
      <c r="M1586" s="37">
        <v>53761</v>
      </c>
      <c r="N1586" s="37">
        <f t="shared" si="97"/>
        <v>0</v>
      </c>
      <c r="O1586" s="39">
        <f t="shared" si="98"/>
        <v>0</v>
      </c>
      <c r="P1586" s="10">
        <f t="shared" si="99"/>
        <v>0</v>
      </c>
      <c r="Q1586" s="40">
        <v>0</v>
      </c>
      <c r="R1586" s="10">
        <f t="shared" si="100"/>
        <v>0</v>
      </c>
    </row>
    <row r="1587" spans="1:18" x14ac:dyDescent="0.2">
      <c r="A1587" s="32">
        <v>1572</v>
      </c>
      <c r="B1587" s="56">
        <v>203062176</v>
      </c>
      <c r="C1587" s="34" t="s">
        <v>356</v>
      </c>
      <c r="D1587" s="35" t="s">
        <v>357</v>
      </c>
      <c r="E1587" s="35" t="s">
        <v>446</v>
      </c>
      <c r="F1587" s="35" t="s">
        <v>600</v>
      </c>
      <c r="G1587" s="35" t="s">
        <v>822</v>
      </c>
      <c r="H1587" s="35">
        <v>0</v>
      </c>
      <c r="I1587" s="57" t="s">
        <v>1864</v>
      </c>
      <c r="J1587" s="37">
        <v>0</v>
      </c>
      <c r="K1587" s="38">
        <v>0</v>
      </c>
      <c r="L1587" s="37">
        <v>45040</v>
      </c>
      <c r="M1587" s="37">
        <v>45040</v>
      </c>
      <c r="N1587" s="37">
        <f t="shared" si="97"/>
        <v>0</v>
      </c>
      <c r="O1587" s="39">
        <f t="shared" si="98"/>
        <v>0</v>
      </c>
      <c r="P1587" s="10">
        <f t="shared" si="99"/>
        <v>0</v>
      </c>
      <c r="Q1587" s="40">
        <v>0</v>
      </c>
      <c r="R1587" s="10">
        <f t="shared" si="100"/>
        <v>0</v>
      </c>
    </row>
    <row r="1588" spans="1:18" x14ac:dyDescent="0.2">
      <c r="A1588" s="32">
        <v>1573</v>
      </c>
      <c r="B1588" s="56">
        <v>203062177</v>
      </c>
      <c r="C1588" s="34" t="s">
        <v>356</v>
      </c>
      <c r="D1588" s="35" t="s">
        <v>357</v>
      </c>
      <c r="E1588" s="35" t="s">
        <v>446</v>
      </c>
      <c r="F1588" s="35" t="s">
        <v>600</v>
      </c>
      <c r="G1588" s="35" t="s">
        <v>822</v>
      </c>
      <c r="H1588" s="35">
        <v>0</v>
      </c>
      <c r="I1588" s="57" t="s">
        <v>1865</v>
      </c>
      <c r="J1588" s="37">
        <v>0</v>
      </c>
      <c r="K1588" s="38">
        <v>0</v>
      </c>
      <c r="L1588" s="37">
        <v>63176</v>
      </c>
      <c r="M1588" s="37">
        <v>63176</v>
      </c>
      <c r="N1588" s="37">
        <f t="shared" si="97"/>
        <v>0</v>
      </c>
      <c r="O1588" s="39">
        <f t="shared" si="98"/>
        <v>0</v>
      </c>
      <c r="P1588" s="10">
        <f t="shared" si="99"/>
        <v>0</v>
      </c>
      <c r="Q1588" s="40">
        <v>0</v>
      </c>
      <c r="R1588" s="10">
        <f t="shared" si="100"/>
        <v>0</v>
      </c>
    </row>
    <row r="1589" spans="1:18" x14ac:dyDescent="0.2">
      <c r="A1589" s="32">
        <v>1574</v>
      </c>
      <c r="B1589" s="56">
        <v>203062178</v>
      </c>
      <c r="C1589" s="34" t="s">
        <v>356</v>
      </c>
      <c r="D1589" s="35" t="s">
        <v>357</v>
      </c>
      <c r="E1589" s="35" t="s">
        <v>446</v>
      </c>
      <c r="F1589" s="35" t="s">
        <v>600</v>
      </c>
      <c r="G1589" s="35" t="s">
        <v>822</v>
      </c>
      <c r="H1589" s="35">
        <v>0</v>
      </c>
      <c r="I1589" s="57" t="s">
        <v>1866</v>
      </c>
      <c r="J1589" s="37">
        <v>0</v>
      </c>
      <c r="K1589" s="38">
        <v>0</v>
      </c>
      <c r="L1589" s="37">
        <v>19544</v>
      </c>
      <c r="M1589" s="37">
        <v>19544</v>
      </c>
      <c r="N1589" s="37">
        <f t="shared" si="97"/>
        <v>0</v>
      </c>
      <c r="O1589" s="39">
        <f t="shared" si="98"/>
        <v>0</v>
      </c>
      <c r="P1589" s="10">
        <f t="shared" si="99"/>
        <v>0</v>
      </c>
      <c r="Q1589" s="40">
        <v>0</v>
      </c>
      <c r="R1589" s="10">
        <f t="shared" si="100"/>
        <v>0</v>
      </c>
    </row>
    <row r="1590" spans="1:18" x14ac:dyDescent="0.2">
      <c r="A1590" s="32">
        <v>1575</v>
      </c>
      <c r="B1590" s="56">
        <v>203062179</v>
      </c>
      <c r="C1590" s="34" t="s">
        <v>356</v>
      </c>
      <c r="D1590" s="35" t="s">
        <v>357</v>
      </c>
      <c r="E1590" s="35" t="s">
        <v>446</v>
      </c>
      <c r="F1590" s="35" t="s">
        <v>600</v>
      </c>
      <c r="G1590" s="35" t="s">
        <v>822</v>
      </c>
      <c r="H1590" s="35">
        <v>0</v>
      </c>
      <c r="I1590" s="57" t="s">
        <v>1867</v>
      </c>
      <c r="J1590" s="37">
        <v>0</v>
      </c>
      <c r="K1590" s="38">
        <v>0</v>
      </c>
      <c r="L1590" s="37">
        <v>22604</v>
      </c>
      <c r="M1590" s="37">
        <v>22604</v>
      </c>
      <c r="N1590" s="37">
        <f t="shared" si="97"/>
        <v>0</v>
      </c>
      <c r="O1590" s="39">
        <f t="shared" si="98"/>
        <v>0</v>
      </c>
      <c r="P1590" s="10">
        <f t="shared" si="99"/>
        <v>0</v>
      </c>
      <c r="Q1590" s="40">
        <v>0</v>
      </c>
      <c r="R1590" s="10">
        <f t="shared" si="100"/>
        <v>0</v>
      </c>
    </row>
    <row r="1591" spans="1:18" x14ac:dyDescent="0.2">
      <c r="A1591" s="32">
        <v>1576</v>
      </c>
      <c r="B1591" s="56">
        <v>203062180</v>
      </c>
      <c r="C1591" s="34" t="s">
        <v>356</v>
      </c>
      <c r="D1591" s="35" t="s">
        <v>357</v>
      </c>
      <c r="E1591" s="35" t="s">
        <v>446</v>
      </c>
      <c r="F1591" s="35" t="s">
        <v>600</v>
      </c>
      <c r="G1591" s="35" t="s">
        <v>822</v>
      </c>
      <c r="H1591" s="35">
        <v>0</v>
      </c>
      <c r="I1591" s="57" t="s">
        <v>1868</v>
      </c>
      <c r="J1591" s="37">
        <v>0</v>
      </c>
      <c r="K1591" s="38">
        <v>0</v>
      </c>
      <c r="L1591" s="37">
        <v>23447</v>
      </c>
      <c r="M1591" s="37">
        <v>23447</v>
      </c>
      <c r="N1591" s="37">
        <f t="shared" si="97"/>
        <v>0</v>
      </c>
      <c r="O1591" s="39">
        <f t="shared" si="98"/>
        <v>0</v>
      </c>
      <c r="P1591" s="10">
        <f t="shared" si="99"/>
        <v>0</v>
      </c>
      <c r="Q1591" s="40">
        <v>0</v>
      </c>
      <c r="R1591" s="10">
        <f t="shared" si="100"/>
        <v>0</v>
      </c>
    </row>
    <row r="1592" spans="1:18" x14ac:dyDescent="0.2">
      <c r="A1592" s="32">
        <v>1577</v>
      </c>
      <c r="B1592" s="56">
        <v>203062181</v>
      </c>
      <c r="C1592" s="34" t="s">
        <v>356</v>
      </c>
      <c r="D1592" s="35" t="s">
        <v>357</v>
      </c>
      <c r="E1592" s="35" t="s">
        <v>446</v>
      </c>
      <c r="F1592" s="35" t="s">
        <v>600</v>
      </c>
      <c r="G1592" s="35" t="s">
        <v>822</v>
      </c>
      <c r="H1592" s="35">
        <v>0</v>
      </c>
      <c r="I1592" s="57" t="s">
        <v>1869</v>
      </c>
      <c r="J1592" s="37">
        <v>0</v>
      </c>
      <c r="K1592" s="38">
        <v>0</v>
      </c>
      <c r="L1592" s="37">
        <v>20219</v>
      </c>
      <c r="M1592" s="37">
        <v>20219</v>
      </c>
      <c r="N1592" s="37">
        <f t="shared" si="97"/>
        <v>0</v>
      </c>
      <c r="O1592" s="39">
        <f t="shared" si="98"/>
        <v>0</v>
      </c>
      <c r="P1592" s="10">
        <f t="shared" si="99"/>
        <v>0</v>
      </c>
      <c r="Q1592" s="40">
        <v>0</v>
      </c>
      <c r="R1592" s="10">
        <f t="shared" si="100"/>
        <v>0</v>
      </c>
    </row>
    <row r="1593" spans="1:18" x14ac:dyDescent="0.2">
      <c r="A1593" s="32">
        <v>1578</v>
      </c>
      <c r="B1593" s="56">
        <v>203062182</v>
      </c>
      <c r="C1593" s="34" t="s">
        <v>356</v>
      </c>
      <c r="D1593" s="35" t="s">
        <v>357</v>
      </c>
      <c r="E1593" s="35" t="s">
        <v>446</v>
      </c>
      <c r="F1593" s="35" t="s">
        <v>600</v>
      </c>
      <c r="G1593" s="35" t="s">
        <v>822</v>
      </c>
      <c r="H1593" s="35">
        <v>0</v>
      </c>
      <c r="I1593" s="57" t="s">
        <v>1870</v>
      </c>
      <c r="J1593" s="37">
        <v>0</v>
      </c>
      <c r="K1593" s="38">
        <v>0</v>
      </c>
      <c r="L1593" s="37">
        <v>20165</v>
      </c>
      <c r="M1593" s="37">
        <v>20165</v>
      </c>
      <c r="N1593" s="37">
        <f t="shared" si="97"/>
        <v>0</v>
      </c>
      <c r="O1593" s="39">
        <f t="shared" si="98"/>
        <v>0</v>
      </c>
      <c r="P1593" s="10">
        <f t="shared" si="99"/>
        <v>0</v>
      </c>
      <c r="Q1593" s="40">
        <v>0</v>
      </c>
      <c r="R1593" s="10">
        <f t="shared" si="100"/>
        <v>0</v>
      </c>
    </row>
    <row r="1594" spans="1:18" x14ac:dyDescent="0.2">
      <c r="A1594" s="32">
        <v>1579</v>
      </c>
      <c r="B1594" s="56">
        <v>203062183</v>
      </c>
      <c r="C1594" s="34" t="s">
        <v>356</v>
      </c>
      <c r="D1594" s="35" t="s">
        <v>357</v>
      </c>
      <c r="E1594" s="35" t="s">
        <v>446</v>
      </c>
      <c r="F1594" s="35" t="s">
        <v>600</v>
      </c>
      <c r="G1594" s="35" t="s">
        <v>822</v>
      </c>
      <c r="H1594" s="35">
        <v>0</v>
      </c>
      <c r="I1594" s="57" t="s">
        <v>1871</v>
      </c>
      <c r="J1594" s="37">
        <v>0</v>
      </c>
      <c r="K1594" s="38">
        <v>0</v>
      </c>
      <c r="L1594" s="37">
        <v>13000</v>
      </c>
      <c r="M1594" s="37">
        <v>13000</v>
      </c>
      <c r="N1594" s="37">
        <f t="shared" si="97"/>
        <v>0</v>
      </c>
      <c r="O1594" s="39">
        <f t="shared" si="98"/>
        <v>0</v>
      </c>
      <c r="P1594" s="10">
        <f t="shared" si="99"/>
        <v>0</v>
      </c>
      <c r="Q1594" s="40">
        <v>0</v>
      </c>
      <c r="R1594" s="10">
        <f t="shared" si="100"/>
        <v>0</v>
      </c>
    </row>
    <row r="1595" spans="1:18" x14ac:dyDescent="0.2">
      <c r="A1595" s="32">
        <v>1580</v>
      </c>
      <c r="B1595" s="56">
        <v>203062184</v>
      </c>
      <c r="C1595" s="34" t="s">
        <v>356</v>
      </c>
      <c r="D1595" s="35" t="s">
        <v>357</v>
      </c>
      <c r="E1595" s="35" t="s">
        <v>446</v>
      </c>
      <c r="F1595" s="35" t="s">
        <v>600</v>
      </c>
      <c r="G1595" s="35" t="s">
        <v>822</v>
      </c>
      <c r="H1595" s="35">
        <v>0</v>
      </c>
      <c r="I1595" s="57" t="s">
        <v>1872</v>
      </c>
      <c r="J1595" s="37">
        <v>0</v>
      </c>
      <c r="K1595" s="38">
        <v>0</v>
      </c>
      <c r="L1595" s="37">
        <v>13000</v>
      </c>
      <c r="M1595" s="37">
        <v>13000</v>
      </c>
      <c r="N1595" s="37">
        <f t="shared" si="97"/>
        <v>0</v>
      </c>
      <c r="O1595" s="39">
        <f t="shared" si="98"/>
        <v>0</v>
      </c>
      <c r="P1595" s="10">
        <f t="shared" si="99"/>
        <v>0</v>
      </c>
      <c r="Q1595" s="40">
        <v>0</v>
      </c>
      <c r="R1595" s="10">
        <f t="shared" si="100"/>
        <v>0</v>
      </c>
    </row>
    <row r="1596" spans="1:18" x14ac:dyDescent="0.2">
      <c r="A1596" s="32">
        <v>1581</v>
      </c>
      <c r="B1596" s="56">
        <v>203062185</v>
      </c>
      <c r="C1596" s="34" t="s">
        <v>356</v>
      </c>
      <c r="D1596" s="35" t="s">
        <v>357</v>
      </c>
      <c r="E1596" s="35" t="s">
        <v>446</v>
      </c>
      <c r="F1596" s="35" t="s">
        <v>600</v>
      </c>
      <c r="G1596" s="35" t="s">
        <v>822</v>
      </c>
      <c r="H1596" s="35">
        <v>0</v>
      </c>
      <c r="I1596" s="57" t="s">
        <v>1873</v>
      </c>
      <c r="J1596" s="37">
        <v>0</v>
      </c>
      <c r="K1596" s="38">
        <v>0</v>
      </c>
      <c r="L1596" s="37">
        <v>13000</v>
      </c>
      <c r="M1596" s="37">
        <v>13000</v>
      </c>
      <c r="N1596" s="37">
        <f t="shared" si="97"/>
        <v>0</v>
      </c>
      <c r="O1596" s="39">
        <f t="shared" si="98"/>
        <v>0</v>
      </c>
      <c r="P1596" s="10">
        <f t="shared" si="99"/>
        <v>0</v>
      </c>
      <c r="Q1596" s="40">
        <v>0</v>
      </c>
      <c r="R1596" s="10">
        <f t="shared" si="100"/>
        <v>0</v>
      </c>
    </row>
    <row r="1597" spans="1:18" x14ac:dyDescent="0.2">
      <c r="A1597" s="32">
        <v>1582</v>
      </c>
      <c r="B1597" s="56">
        <v>203062186</v>
      </c>
      <c r="C1597" s="34" t="s">
        <v>356</v>
      </c>
      <c r="D1597" s="35" t="s">
        <v>357</v>
      </c>
      <c r="E1597" s="35" t="s">
        <v>446</v>
      </c>
      <c r="F1597" s="35" t="s">
        <v>600</v>
      </c>
      <c r="G1597" s="35" t="s">
        <v>822</v>
      </c>
      <c r="H1597" s="35">
        <v>0</v>
      </c>
      <c r="I1597" s="57" t="s">
        <v>1874</v>
      </c>
      <c r="J1597" s="37">
        <v>0</v>
      </c>
      <c r="K1597" s="38">
        <v>0</v>
      </c>
      <c r="L1597" s="37">
        <v>13000</v>
      </c>
      <c r="M1597" s="37">
        <v>13000</v>
      </c>
      <c r="N1597" s="37">
        <f t="shared" si="97"/>
        <v>0</v>
      </c>
      <c r="O1597" s="39">
        <f t="shared" si="98"/>
        <v>0</v>
      </c>
      <c r="P1597" s="10">
        <f t="shared" si="99"/>
        <v>0</v>
      </c>
      <c r="Q1597" s="40">
        <v>0</v>
      </c>
      <c r="R1597" s="10">
        <f t="shared" si="100"/>
        <v>0</v>
      </c>
    </row>
    <row r="1598" spans="1:18" x14ac:dyDescent="0.2">
      <c r="A1598" s="32">
        <v>1583</v>
      </c>
      <c r="B1598" s="56">
        <v>203062187</v>
      </c>
      <c r="C1598" s="34" t="s">
        <v>356</v>
      </c>
      <c r="D1598" s="35" t="s">
        <v>357</v>
      </c>
      <c r="E1598" s="35" t="s">
        <v>446</v>
      </c>
      <c r="F1598" s="35" t="s">
        <v>600</v>
      </c>
      <c r="G1598" s="35" t="s">
        <v>822</v>
      </c>
      <c r="H1598" s="35">
        <v>0</v>
      </c>
      <c r="I1598" s="57" t="s">
        <v>1875</v>
      </c>
      <c r="J1598" s="37">
        <v>0</v>
      </c>
      <c r="K1598" s="38">
        <v>0</v>
      </c>
      <c r="L1598" s="37">
        <v>13000</v>
      </c>
      <c r="M1598" s="37">
        <v>13000</v>
      </c>
      <c r="N1598" s="37">
        <f t="shared" si="97"/>
        <v>0</v>
      </c>
      <c r="O1598" s="39">
        <f t="shared" si="98"/>
        <v>0</v>
      </c>
      <c r="P1598" s="10">
        <f t="shared" si="99"/>
        <v>0</v>
      </c>
      <c r="Q1598" s="40">
        <v>0</v>
      </c>
      <c r="R1598" s="10">
        <f t="shared" si="100"/>
        <v>0</v>
      </c>
    </row>
    <row r="1599" spans="1:18" x14ac:dyDescent="0.2">
      <c r="A1599" s="32">
        <v>1584</v>
      </c>
      <c r="B1599" s="56">
        <v>203062188</v>
      </c>
      <c r="C1599" s="34" t="s">
        <v>356</v>
      </c>
      <c r="D1599" s="35" t="s">
        <v>357</v>
      </c>
      <c r="E1599" s="35" t="s">
        <v>446</v>
      </c>
      <c r="F1599" s="35" t="s">
        <v>600</v>
      </c>
      <c r="G1599" s="35" t="s">
        <v>822</v>
      </c>
      <c r="H1599" s="35">
        <v>0</v>
      </c>
      <c r="I1599" s="57" t="s">
        <v>1876</v>
      </c>
      <c r="J1599" s="37">
        <v>0</v>
      </c>
      <c r="K1599" s="38">
        <v>0</v>
      </c>
      <c r="L1599" s="37">
        <v>13000</v>
      </c>
      <c r="M1599" s="37">
        <v>13000</v>
      </c>
      <c r="N1599" s="37">
        <f t="shared" si="97"/>
        <v>0</v>
      </c>
      <c r="O1599" s="39">
        <f t="shared" si="98"/>
        <v>0</v>
      </c>
      <c r="P1599" s="10">
        <f t="shared" si="99"/>
        <v>0</v>
      </c>
      <c r="Q1599" s="40">
        <v>0</v>
      </c>
      <c r="R1599" s="10">
        <f t="shared" si="100"/>
        <v>0</v>
      </c>
    </row>
    <row r="1600" spans="1:18" x14ac:dyDescent="0.2">
      <c r="A1600" s="32">
        <v>1585</v>
      </c>
      <c r="B1600" s="56">
        <v>203062189</v>
      </c>
      <c r="C1600" s="34" t="s">
        <v>356</v>
      </c>
      <c r="D1600" s="35" t="s">
        <v>357</v>
      </c>
      <c r="E1600" s="35" t="s">
        <v>446</v>
      </c>
      <c r="F1600" s="35" t="s">
        <v>600</v>
      </c>
      <c r="G1600" s="35" t="s">
        <v>822</v>
      </c>
      <c r="H1600" s="35">
        <v>0</v>
      </c>
      <c r="I1600" s="57" t="s">
        <v>1877</v>
      </c>
      <c r="J1600" s="37">
        <v>0</v>
      </c>
      <c r="K1600" s="38">
        <v>0</v>
      </c>
      <c r="L1600" s="37">
        <v>85985.650000000009</v>
      </c>
      <c r="M1600" s="37">
        <v>81844</v>
      </c>
      <c r="N1600" s="37">
        <f t="shared" si="97"/>
        <v>4141.6500000000087</v>
      </c>
      <c r="O1600" s="39">
        <f t="shared" si="98"/>
        <v>0</v>
      </c>
      <c r="P1600" s="10">
        <f t="shared" si="99"/>
        <v>4141.6500000000087</v>
      </c>
      <c r="Q1600" s="40">
        <v>0</v>
      </c>
      <c r="R1600" s="10">
        <f t="shared" si="100"/>
        <v>4141.6500000000087</v>
      </c>
    </row>
    <row r="1601" spans="1:18" x14ac:dyDescent="0.2">
      <c r="A1601" s="32">
        <v>1586</v>
      </c>
      <c r="B1601" s="56">
        <v>203062190</v>
      </c>
      <c r="C1601" s="34" t="s">
        <v>356</v>
      </c>
      <c r="D1601" s="35" t="s">
        <v>357</v>
      </c>
      <c r="E1601" s="35" t="s">
        <v>446</v>
      </c>
      <c r="F1601" s="35" t="s">
        <v>600</v>
      </c>
      <c r="G1601" s="35" t="s">
        <v>822</v>
      </c>
      <c r="H1601" s="35">
        <v>0</v>
      </c>
      <c r="I1601" s="57" t="s">
        <v>1878</v>
      </c>
      <c r="J1601" s="37">
        <v>0</v>
      </c>
      <c r="K1601" s="38">
        <v>0</v>
      </c>
      <c r="L1601" s="37">
        <v>0</v>
      </c>
      <c r="M1601" s="37">
        <v>0</v>
      </c>
      <c r="N1601" s="37">
        <f t="shared" si="97"/>
        <v>0</v>
      </c>
      <c r="O1601" s="39">
        <f t="shared" si="98"/>
        <v>0</v>
      </c>
      <c r="P1601" s="10">
        <f t="shared" si="99"/>
        <v>0</v>
      </c>
      <c r="Q1601" s="40">
        <v>0</v>
      </c>
      <c r="R1601" s="10">
        <f t="shared" si="100"/>
        <v>0</v>
      </c>
    </row>
    <row r="1602" spans="1:18" x14ac:dyDescent="0.2">
      <c r="A1602" s="32">
        <v>1587</v>
      </c>
      <c r="B1602" s="56">
        <v>203062191</v>
      </c>
      <c r="C1602" s="34" t="s">
        <v>356</v>
      </c>
      <c r="D1602" s="35" t="s">
        <v>357</v>
      </c>
      <c r="E1602" s="35" t="s">
        <v>446</v>
      </c>
      <c r="F1602" s="35" t="s">
        <v>600</v>
      </c>
      <c r="G1602" s="35" t="s">
        <v>822</v>
      </c>
      <c r="H1602" s="35">
        <v>0</v>
      </c>
      <c r="I1602" s="57" t="s">
        <v>1879</v>
      </c>
      <c r="J1602" s="37">
        <v>0</v>
      </c>
      <c r="K1602" s="38">
        <v>0</v>
      </c>
      <c r="L1602" s="37">
        <v>13000</v>
      </c>
      <c r="M1602" s="37">
        <v>13000</v>
      </c>
      <c r="N1602" s="37">
        <f t="shared" si="97"/>
        <v>0</v>
      </c>
      <c r="O1602" s="39">
        <f t="shared" si="98"/>
        <v>0</v>
      </c>
      <c r="P1602" s="10">
        <f t="shared" si="99"/>
        <v>0</v>
      </c>
      <c r="Q1602" s="40">
        <v>0</v>
      </c>
      <c r="R1602" s="10">
        <f t="shared" si="100"/>
        <v>0</v>
      </c>
    </row>
    <row r="1603" spans="1:18" x14ac:dyDescent="0.2">
      <c r="A1603" s="32">
        <v>1588</v>
      </c>
      <c r="B1603" s="56">
        <v>203062192</v>
      </c>
      <c r="C1603" s="34" t="s">
        <v>356</v>
      </c>
      <c r="D1603" s="35" t="s">
        <v>357</v>
      </c>
      <c r="E1603" s="35" t="s">
        <v>446</v>
      </c>
      <c r="F1603" s="35" t="s">
        <v>600</v>
      </c>
      <c r="G1603" s="35" t="s">
        <v>822</v>
      </c>
      <c r="H1603" s="35">
        <v>0</v>
      </c>
      <c r="I1603" s="57" t="s">
        <v>1880</v>
      </c>
      <c r="J1603" s="37">
        <v>0</v>
      </c>
      <c r="K1603" s="38">
        <v>0</v>
      </c>
      <c r="L1603" s="37">
        <v>0</v>
      </c>
      <c r="M1603" s="37">
        <v>0</v>
      </c>
      <c r="N1603" s="37">
        <f t="shared" si="97"/>
        <v>0</v>
      </c>
      <c r="O1603" s="39">
        <f t="shared" si="98"/>
        <v>0</v>
      </c>
      <c r="P1603" s="10">
        <f t="shared" si="99"/>
        <v>0</v>
      </c>
      <c r="Q1603" s="40">
        <v>0</v>
      </c>
      <c r="R1603" s="10">
        <f t="shared" si="100"/>
        <v>0</v>
      </c>
    </row>
    <row r="1604" spans="1:18" x14ac:dyDescent="0.2">
      <c r="A1604" s="32">
        <v>1589</v>
      </c>
      <c r="B1604" s="56">
        <v>203062193</v>
      </c>
      <c r="C1604" s="34" t="s">
        <v>356</v>
      </c>
      <c r="D1604" s="35" t="s">
        <v>357</v>
      </c>
      <c r="E1604" s="35" t="s">
        <v>446</v>
      </c>
      <c r="F1604" s="35" t="s">
        <v>600</v>
      </c>
      <c r="G1604" s="35" t="s">
        <v>822</v>
      </c>
      <c r="H1604" s="35">
        <v>0</v>
      </c>
      <c r="I1604" s="57" t="s">
        <v>1881</v>
      </c>
      <c r="J1604" s="37">
        <v>0</v>
      </c>
      <c r="K1604" s="38">
        <v>0</v>
      </c>
      <c r="L1604" s="37">
        <v>3000</v>
      </c>
      <c r="M1604" s="37">
        <v>3000</v>
      </c>
      <c r="N1604" s="37">
        <f t="shared" si="97"/>
        <v>0</v>
      </c>
      <c r="O1604" s="39">
        <f t="shared" si="98"/>
        <v>0</v>
      </c>
      <c r="P1604" s="10">
        <f t="shared" si="99"/>
        <v>0</v>
      </c>
      <c r="Q1604" s="40">
        <v>0</v>
      </c>
      <c r="R1604" s="10">
        <f t="shared" si="100"/>
        <v>0</v>
      </c>
    </row>
    <row r="1605" spans="1:18" x14ac:dyDescent="0.2">
      <c r="A1605" s="32">
        <v>1590</v>
      </c>
      <c r="B1605" s="56">
        <v>203062194</v>
      </c>
      <c r="C1605" s="34" t="s">
        <v>356</v>
      </c>
      <c r="D1605" s="35" t="s">
        <v>357</v>
      </c>
      <c r="E1605" s="35" t="s">
        <v>446</v>
      </c>
      <c r="F1605" s="35" t="s">
        <v>600</v>
      </c>
      <c r="G1605" s="35" t="s">
        <v>822</v>
      </c>
      <c r="H1605" s="35">
        <v>0</v>
      </c>
      <c r="I1605" s="57" t="s">
        <v>1882</v>
      </c>
      <c r="J1605" s="37">
        <v>0</v>
      </c>
      <c r="K1605" s="38">
        <v>0</v>
      </c>
      <c r="L1605" s="37">
        <v>13000</v>
      </c>
      <c r="M1605" s="37">
        <v>13000</v>
      </c>
      <c r="N1605" s="37">
        <f t="shared" si="97"/>
        <v>0</v>
      </c>
      <c r="O1605" s="39">
        <f t="shared" si="98"/>
        <v>0</v>
      </c>
      <c r="P1605" s="10">
        <f t="shared" si="99"/>
        <v>0</v>
      </c>
      <c r="Q1605" s="40">
        <v>0</v>
      </c>
      <c r="R1605" s="10">
        <f t="shared" si="100"/>
        <v>0</v>
      </c>
    </row>
    <row r="1606" spans="1:18" x14ac:dyDescent="0.2">
      <c r="A1606" s="32">
        <v>1591</v>
      </c>
      <c r="B1606" s="56">
        <v>203062195</v>
      </c>
      <c r="C1606" s="34" t="s">
        <v>356</v>
      </c>
      <c r="D1606" s="35" t="s">
        <v>357</v>
      </c>
      <c r="E1606" s="35" t="s">
        <v>446</v>
      </c>
      <c r="F1606" s="35" t="s">
        <v>600</v>
      </c>
      <c r="G1606" s="35" t="s">
        <v>822</v>
      </c>
      <c r="H1606" s="35">
        <v>0</v>
      </c>
      <c r="I1606" s="57" t="s">
        <v>1883</v>
      </c>
      <c r="J1606" s="37">
        <v>0</v>
      </c>
      <c r="K1606" s="38">
        <v>0</v>
      </c>
      <c r="L1606" s="37">
        <v>11000</v>
      </c>
      <c r="M1606" s="37">
        <v>11000</v>
      </c>
      <c r="N1606" s="37">
        <f t="shared" si="97"/>
        <v>0</v>
      </c>
      <c r="O1606" s="39">
        <f t="shared" si="98"/>
        <v>0</v>
      </c>
      <c r="P1606" s="10">
        <f t="shared" si="99"/>
        <v>0</v>
      </c>
      <c r="Q1606" s="40">
        <v>0</v>
      </c>
      <c r="R1606" s="10">
        <f t="shared" si="100"/>
        <v>0</v>
      </c>
    </row>
    <row r="1607" spans="1:18" x14ac:dyDescent="0.2">
      <c r="A1607" s="32">
        <v>1592</v>
      </c>
      <c r="B1607" s="56">
        <v>203062196</v>
      </c>
      <c r="C1607" s="34" t="s">
        <v>356</v>
      </c>
      <c r="D1607" s="35" t="s">
        <v>357</v>
      </c>
      <c r="E1607" s="35" t="s">
        <v>446</v>
      </c>
      <c r="F1607" s="35" t="s">
        <v>600</v>
      </c>
      <c r="G1607" s="35" t="s">
        <v>822</v>
      </c>
      <c r="H1607" s="35">
        <v>0</v>
      </c>
      <c r="I1607" s="57" t="s">
        <v>1884</v>
      </c>
      <c r="J1607" s="37">
        <v>0</v>
      </c>
      <c r="K1607" s="38">
        <v>0</v>
      </c>
      <c r="L1607" s="37">
        <v>13000</v>
      </c>
      <c r="M1607" s="37">
        <v>13000</v>
      </c>
      <c r="N1607" s="37">
        <f t="shared" ref="N1607:N1670" si="101">IF((J1607+L1607)-(K1607+M1607)&lt;0,0,(J1607+L1607)-(K1607+M1607))</f>
        <v>0</v>
      </c>
      <c r="O1607" s="39">
        <f t="shared" ref="O1607:O1670" si="102">-IF((J1607+L1607)-(K1607+M1607)&lt;0,(J1607+L1607)-(K1607+M1607),0)</f>
        <v>0</v>
      </c>
      <c r="P1607" s="10">
        <f t="shared" ref="P1607:P1670" si="103">N1607-O1607</f>
        <v>0</v>
      </c>
      <c r="Q1607" s="40">
        <v>0</v>
      </c>
      <c r="R1607" s="10">
        <f t="shared" ref="R1607:R1670" si="104">P1607-Q1607</f>
        <v>0</v>
      </c>
    </row>
    <row r="1608" spans="1:18" x14ac:dyDescent="0.2">
      <c r="A1608" s="32">
        <v>1593</v>
      </c>
      <c r="B1608" s="56">
        <v>203062197</v>
      </c>
      <c r="C1608" s="34" t="s">
        <v>356</v>
      </c>
      <c r="D1608" s="35" t="s">
        <v>357</v>
      </c>
      <c r="E1608" s="35" t="s">
        <v>446</v>
      </c>
      <c r="F1608" s="35" t="s">
        <v>600</v>
      </c>
      <c r="G1608" s="35" t="s">
        <v>822</v>
      </c>
      <c r="H1608" s="35">
        <v>0</v>
      </c>
      <c r="I1608" s="57" t="s">
        <v>1885</v>
      </c>
      <c r="J1608" s="37">
        <v>0</v>
      </c>
      <c r="K1608" s="38">
        <v>0</v>
      </c>
      <c r="L1608" s="37">
        <v>156500</v>
      </c>
      <c r="M1608" s="37">
        <v>146500</v>
      </c>
      <c r="N1608" s="37">
        <f t="shared" si="101"/>
        <v>10000</v>
      </c>
      <c r="O1608" s="39">
        <f t="shared" si="102"/>
        <v>0</v>
      </c>
      <c r="P1608" s="10">
        <f t="shared" si="103"/>
        <v>10000</v>
      </c>
      <c r="Q1608" s="40">
        <v>0</v>
      </c>
      <c r="R1608" s="10">
        <f t="shared" si="104"/>
        <v>10000</v>
      </c>
    </row>
    <row r="1609" spans="1:18" x14ac:dyDescent="0.2">
      <c r="A1609" s="32">
        <v>1594</v>
      </c>
      <c r="B1609" s="56">
        <v>203062198</v>
      </c>
      <c r="C1609" s="34" t="s">
        <v>356</v>
      </c>
      <c r="D1609" s="35" t="s">
        <v>357</v>
      </c>
      <c r="E1609" s="35" t="s">
        <v>446</v>
      </c>
      <c r="F1609" s="35" t="s">
        <v>600</v>
      </c>
      <c r="G1609" s="35" t="s">
        <v>822</v>
      </c>
      <c r="H1609" s="35">
        <v>0</v>
      </c>
      <c r="I1609" s="57" t="s">
        <v>1886</v>
      </c>
      <c r="J1609" s="37">
        <v>0</v>
      </c>
      <c r="K1609" s="38">
        <v>0</v>
      </c>
      <c r="L1609" s="37">
        <v>0</v>
      </c>
      <c r="M1609" s="37">
        <v>0</v>
      </c>
      <c r="N1609" s="37">
        <f t="shared" si="101"/>
        <v>0</v>
      </c>
      <c r="O1609" s="39">
        <f t="shared" si="102"/>
        <v>0</v>
      </c>
      <c r="P1609" s="10">
        <f t="shared" si="103"/>
        <v>0</v>
      </c>
      <c r="Q1609" s="40">
        <v>0</v>
      </c>
      <c r="R1609" s="10">
        <f t="shared" si="104"/>
        <v>0</v>
      </c>
    </row>
    <row r="1610" spans="1:18" x14ac:dyDescent="0.2">
      <c r="A1610" s="32">
        <v>1595</v>
      </c>
      <c r="B1610" s="56">
        <v>203062199</v>
      </c>
      <c r="C1610" s="34" t="s">
        <v>356</v>
      </c>
      <c r="D1610" s="35" t="s">
        <v>357</v>
      </c>
      <c r="E1610" s="35" t="s">
        <v>446</v>
      </c>
      <c r="F1610" s="35" t="s">
        <v>600</v>
      </c>
      <c r="G1610" s="35" t="s">
        <v>822</v>
      </c>
      <c r="H1610" s="35">
        <v>0</v>
      </c>
      <c r="I1610" s="57" t="s">
        <v>1887</v>
      </c>
      <c r="J1610" s="37">
        <v>0</v>
      </c>
      <c r="K1610" s="38">
        <v>0</v>
      </c>
      <c r="L1610" s="37">
        <v>13000</v>
      </c>
      <c r="M1610" s="37">
        <v>13000</v>
      </c>
      <c r="N1610" s="37">
        <f t="shared" si="101"/>
        <v>0</v>
      </c>
      <c r="O1610" s="39">
        <f t="shared" si="102"/>
        <v>0</v>
      </c>
      <c r="P1610" s="10">
        <f t="shared" si="103"/>
        <v>0</v>
      </c>
      <c r="Q1610" s="40">
        <v>0</v>
      </c>
      <c r="R1610" s="10">
        <f t="shared" si="104"/>
        <v>0</v>
      </c>
    </row>
    <row r="1611" spans="1:18" x14ac:dyDescent="0.2">
      <c r="A1611" s="32">
        <v>1596</v>
      </c>
      <c r="B1611" s="56">
        <v>203062200</v>
      </c>
      <c r="C1611" s="34" t="s">
        <v>356</v>
      </c>
      <c r="D1611" s="35" t="s">
        <v>357</v>
      </c>
      <c r="E1611" s="35" t="s">
        <v>446</v>
      </c>
      <c r="F1611" s="35" t="s">
        <v>600</v>
      </c>
      <c r="G1611" s="35" t="s">
        <v>822</v>
      </c>
      <c r="H1611" s="35">
        <v>0</v>
      </c>
      <c r="I1611" s="57" t="s">
        <v>1888</v>
      </c>
      <c r="J1611" s="37">
        <v>0</v>
      </c>
      <c r="K1611" s="38">
        <v>0</v>
      </c>
      <c r="L1611" s="37">
        <v>13000</v>
      </c>
      <c r="M1611" s="37">
        <v>13000</v>
      </c>
      <c r="N1611" s="37">
        <f t="shared" si="101"/>
        <v>0</v>
      </c>
      <c r="O1611" s="39">
        <f t="shared" si="102"/>
        <v>0</v>
      </c>
      <c r="P1611" s="10">
        <f t="shared" si="103"/>
        <v>0</v>
      </c>
      <c r="Q1611" s="40">
        <v>0</v>
      </c>
      <c r="R1611" s="10">
        <f t="shared" si="104"/>
        <v>0</v>
      </c>
    </row>
    <row r="1612" spans="1:18" x14ac:dyDescent="0.2">
      <c r="A1612" s="32">
        <v>1597</v>
      </c>
      <c r="B1612" s="56">
        <v>203062201</v>
      </c>
      <c r="C1612" s="34" t="s">
        <v>356</v>
      </c>
      <c r="D1612" s="35" t="s">
        <v>357</v>
      </c>
      <c r="E1612" s="35" t="s">
        <v>446</v>
      </c>
      <c r="F1612" s="35" t="s">
        <v>600</v>
      </c>
      <c r="G1612" s="35" t="s">
        <v>822</v>
      </c>
      <c r="H1612" s="35">
        <v>0</v>
      </c>
      <c r="I1612" s="57" t="s">
        <v>1889</v>
      </c>
      <c r="J1612" s="37">
        <v>0</v>
      </c>
      <c r="K1612" s="38">
        <v>0</v>
      </c>
      <c r="L1612" s="37">
        <v>13000</v>
      </c>
      <c r="M1612" s="37">
        <v>13000</v>
      </c>
      <c r="N1612" s="37">
        <f t="shared" si="101"/>
        <v>0</v>
      </c>
      <c r="O1612" s="39">
        <f t="shared" si="102"/>
        <v>0</v>
      </c>
      <c r="P1612" s="10">
        <f t="shared" si="103"/>
        <v>0</v>
      </c>
      <c r="Q1612" s="40">
        <v>0</v>
      </c>
      <c r="R1612" s="10">
        <f t="shared" si="104"/>
        <v>0</v>
      </c>
    </row>
    <row r="1613" spans="1:18" x14ac:dyDescent="0.2">
      <c r="A1613" s="32">
        <v>1598</v>
      </c>
      <c r="B1613" s="56">
        <v>203062202</v>
      </c>
      <c r="C1613" s="34" t="s">
        <v>356</v>
      </c>
      <c r="D1613" s="35" t="s">
        <v>357</v>
      </c>
      <c r="E1613" s="35" t="s">
        <v>446</v>
      </c>
      <c r="F1613" s="35" t="s">
        <v>600</v>
      </c>
      <c r="G1613" s="35" t="s">
        <v>822</v>
      </c>
      <c r="H1613" s="35">
        <v>0</v>
      </c>
      <c r="I1613" s="57" t="s">
        <v>1890</v>
      </c>
      <c r="J1613" s="37">
        <v>0</v>
      </c>
      <c r="K1613" s="38">
        <v>0</v>
      </c>
      <c r="L1613" s="37">
        <v>1000</v>
      </c>
      <c r="M1613" s="37">
        <v>1000</v>
      </c>
      <c r="N1613" s="37">
        <f t="shared" si="101"/>
        <v>0</v>
      </c>
      <c r="O1613" s="39">
        <f t="shared" si="102"/>
        <v>0</v>
      </c>
      <c r="P1613" s="10">
        <f t="shared" si="103"/>
        <v>0</v>
      </c>
      <c r="Q1613" s="40">
        <v>0</v>
      </c>
      <c r="R1613" s="10">
        <f t="shared" si="104"/>
        <v>0</v>
      </c>
    </row>
    <row r="1614" spans="1:18" x14ac:dyDescent="0.2">
      <c r="A1614" s="32">
        <v>1599</v>
      </c>
      <c r="B1614" s="56">
        <v>203062203</v>
      </c>
      <c r="C1614" s="34" t="s">
        <v>356</v>
      </c>
      <c r="D1614" s="35" t="s">
        <v>357</v>
      </c>
      <c r="E1614" s="35" t="s">
        <v>446</v>
      </c>
      <c r="F1614" s="35" t="s">
        <v>600</v>
      </c>
      <c r="G1614" s="35" t="s">
        <v>822</v>
      </c>
      <c r="H1614" s="35">
        <v>0</v>
      </c>
      <c r="I1614" s="57" t="s">
        <v>1891</v>
      </c>
      <c r="J1614" s="37">
        <v>0</v>
      </c>
      <c r="K1614" s="38">
        <v>0</v>
      </c>
      <c r="L1614" s="37">
        <v>13000</v>
      </c>
      <c r="M1614" s="37">
        <v>13000</v>
      </c>
      <c r="N1614" s="37">
        <f t="shared" si="101"/>
        <v>0</v>
      </c>
      <c r="O1614" s="39">
        <f t="shared" si="102"/>
        <v>0</v>
      </c>
      <c r="P1614" s="10">
        <f t="shared" si="103"/>
        <v>0</v>
      </c>
      <c r="Q1614" s="40">
        <v>0</v>
      </c>
      <c r="R1614" s="10">
        <f t="shared" si="104"/>
        <v>0</v>
      </c>
    </row>
    <row r="1615" spans="1:18" x14ac:dyDescent="0.2">
      <c r="A1615" s="32">
        <v>1600</v>
      </c>
      <c r="B1615" s="56">
        <v>203062204</v>
      </c>
      <c r="C1615" s="34" t="s">
        <v>356</v>
      </c>
      <c r="D1615" s="35" t="s">
        <v>357</v>
      </c>
      <c r="E1615" s="35" t="s">
        <v>446</v>
      </c>
      <c r="F1615" s="35" t="s">
        <v>600</v>
      </c>
      <c r="G1615" s="35" t="s">
        <v>822</v>
      </c>
      <c r="H1615" s="35">
        <v>0</v>
      </c>
      <c r="I1615" s="57" t="s">
        <v>1892</v>
      </c>
      <c r="J1615" s="37">
        <v>0</v>
      </c>
      <c r="K1615" s="38">
        <v>0</v>
      </c>
      <c r="L1615" s="37">
        <v>13000</v>
      </c>
      <c r="M1615" s="37">
        <v>13000</v>
      </c>
      <c r="N1615" s="37">
        <f t="shared" si="101"/>
        <v>0</v>
      </c>
      <c r="O1615" s="39">
        <f t="shared" si="102"/>
        <v>0</v>
      </c>
      <c r="P1615" s="10">
        <f t="shared" si="103"/>
        <v>0</v>
      </c>
      <c r="Q1615" s="40">
        <v>0</v>
      </c>
      <c r="R1615" s="10">
        <f t="shared" si="104"/>
        <v>0</v>
      </c>
    </row>
    <row r="1616" spans="1:18" x14ac:dyDescent="0.2">
      <c r="A1616" s="32">
        <v>1601</v>
      </c>
      <c r="B1616" s="56">
        <v>203062205</v>
      </c>
      <c r="C1616" s="34" t="s">
        <v>356</v>
      </c>
      <c r="D1616" s="35" t="s">
        <v>357</v>
      </c>
      <c r="E1616" s="35" t="s">
        <v>446</v>
      </c>
      <c r="F1616" s="35" t="s">
        <v>600</v>
      </c>
      <c r="G1616" s="35" t="s">
        <v>822</v>
      </c>
      <c r="H1616" s="35">
        <v>0</v>
      </c>
      <c r="I1616" s="57" t="s">
        <v>1893</v>
      </c>
      <c r="J1616" s="37">
        <v>0</v>
      </c>
      <c r="K1616" s="38">
        <v>0</v>
      </c>
      <c r="L1616" s="37">
        <v>13000</v>
      </c>
      <c r="M1616" s="37">
        <v>13000</v>
      </c>
      <c r="N1616" s="37">
        <f t="shared" si="101"/>
        <v>0</v>
      </c>
      <c r="O1616" s="39">
        <f t="shared" si="102"/>
        <v>0</v>
      </c>
      <c r="P1616" s="10">
        <f t="shared" si="103"/>
        <v>0</v>
      </c>
      <c r="Q1616" s="40">
        <v>0</v>
      </c>
      <c r="R1616" s="10">
        <f t="shared" si="104"/>
        <v>0</v>
      </c>
    </row>
    <row r="1617" spans="1:18" x14ac:dyDescent="0.2">
      <c r="A1617" s="32">
        <v>1602</v>
      </c>
      <c r="B1617" s="56">
        <v>203062206</v>
      </c>
      <c r="C1617" s="34" t="s">
        <v>356</v>
      </c>
      <c r="D1617" s="35" t="s">
        <v>357</v>
      </c>
      <c r="E1617" s="35" t="s">
        <v>446</v>
      </c>
      <c r="F1617" s="35" t="s">
        <v>600</v>
      </c>
      <c r="G1617" s="35" t="s">
        <v>822</v>
      </c>
      <c r="H1617" s="35">
        <v>0</v>
      </c>
      <c r="I1617" s="57" t="s">
        <v>1894</v>
      </c>
      <c r="J1617" s="37">
        <v>0</v>
      </c>
      <c r="K1617" s="38">
        <v>0</v>
      </c>
      <c r="L1617" s="37">
        <v>13000</v>
      </c>
      <c r="M1617" s="37">
        <v>13000</v>
      </c>
      <c r="N1617" s="37">
        <f t="shared" si="101"/>
        <v>0</v>
      </c>
      <c r="O1617" s="39">
        <f t="shared" si="102"/>
        <v>0</v>
      </c>
      <c r="P1617" s="10">
        <f t="shared" si="103"/>
        <v>0</v>
      </c>
      <c r="Q1617" s="40">
        <v>0</v>
      </c>
      <c r="R1617" s="10">
        <f t="shared" si="104"/>
        <v>0</v>
      </c>
    </row>
    <row r="1618" spans="1:18" x14ac:dyDescent="0.2">
      <c r="A1618" s="32">
        <v>1603</v>
      </c>
      <c r="B1618" s="56">
        <v>203062207</v>
      </c>
      <c r="C1618" s="34" t="s">
        <v>356</v>
      </c>
      <c r="D1618" s="35" t="s">
        <v>357</v>
      </c>
      <c r="E1618" s="35" t="s">
        <v>446</v>
      </c>
      <c r="F1618" s="35" t="s">
        <v>600</v>
      </c>
      <c r="G1618" s="35" t="s">
        <v>822</v>
      </c>
      <c r="H1618" s="35">
        <v>0</v>
      </c>
      <c r="I1618" s="57" t="s">
        <v>1895</v>
      </c>
      <c r="J1618" s="37">
        <v>0</v>
      </c>
      <c r="K1618" s="38">
        <v>0</v>
      </c>
      <c r="L1618" s="37">
        <v>13000</v>
      </c>
      <c r="M1618" s="37">
        <v>13000</v>
      </c>
      <c r="N1618" s="37">
        <f t="shared" si="101"/>
        <v>0</v>
      </c>
      <c r="O1618" s="39">
        <f t="shared" si="102"/>
        <v>0</v>
      </c>
      <c r="P1618" s="10">
        <f t="shared" si="103"/>
        <v>0</v>
      </c>
      <c r="Q1618" s="40">
        <v>0</v>
      </c>
      <c r="R1618" s="10">
        <f t="shared" si="104"/>
        <v>0</v>
      </c>
    </row>
    <row r="1619" spans="1:18" x14ac:dyDescent="0.2">
      <c r="A1619" s="32">
        <v>1604</v>
      </c>
      <c r="B1619" s="56">
        <v>203062208</v>
      </c>
      <c r="C1619" s="34" t="s">
        <v>356</v>
      </c>
      <c r="D1619" s="35" t="s">
        <v>357</v>
      </c>
      <c r="E1619" s="35" t="s">
        <v>446</v>
      </c>
      <c r="F1619" s="35" t="s">
        <v>600</v>
      </c>
      <c r="G1619" s="35" t="s">
        <v>822</v>
      </c>
      <c r="H1619" s="35">
        <v>0</v>
      </c>
      <c r="I1619" s="57" t="s">
        <v>1896</v>
      </c>
      <c r="J1619" s="37">
        <v>0</v>
      </c>
      <c r="K1619" s="38">
        <v>0</v>
      </c>
      <c r="L1619" s="37">
        <v>13000</v>
      </c>
      <c r="M1619" s="37">
        <v>13000</v>
      </c>
      <c r="N1619" s="37">
        <f t="shared" si="101"/>
        <v>0</v>
      </c>
      <c r="O1619" s="39">
        <f t="shared" si="102"/>
        <v>0</v>
      </c>
      <c r="P1619" s="10">
        <f t="shared" si="103"/>
        <v>0</v>
      </c>
      <c r="Q1619" s="40">
        <v>0</v>
      </c>
      <c r="R1619" s="10">
        <f t="shared" si="104"/>
        <v>0</v>
      </c>
    </row>
    <row r="1620" spans="1:18" x14ac:dyDescent="0.2">
      <c r="A1620" s="32">
        <v>1605</v>
      </c>
      <c r="B1620" s="56">
        <v>203062209</v>
      </c>
      <c r="C1620" s="34" t="s">
        <v>356</v>
      </c>
      <c r="D1620" s="35" t="s">
        <v>357</v>
      </c>
      <c r="E1620" s="35" t="s">
        <v>446</v>
      </c>
      <c r="F1620" s="35" t="s">
        <v>600</v>
      </c>
      <c r="G1620" s="35" t="s">
        <v>822</v>
      </c>
      <c r="H1620" s="35">
        <v>0</v>
      </c>
      <c r="I1620" s="57" t="s">
        <v>1897</v>
      </c>
      <c r="J1620" s="37">
        <v>0</v>
      </c>
      <c r="K1620" s="38">
        <v>0</v>
      </c>
      <c r="L1620" s="37">
        <v>0</v>
      </c>
      <c r="M1620" s="37">
        <v>0</v>
      </c>
      <c r="N1620" s="37">
        <f t="shared" si="101"/>
        <v>0</v>
      </c>
      <c r="O1620" s="39">
        <f t="shared" si="102"/>
        <v>0</v>
      </c>
      <c r="P1620" s="10">
        <f t="shared" si="103"/>
        <v>0</v>
      </c>
      <c r="Q1620" s="40">
        <v>0</v>
      </c>
      <c r="R1620" s="10">
        <f t="shared" si="104"/>
        <v>0</v>
      </c>
    </row>
    <row r="1621" spans="1:18" x14ac:dyDescent="0.2">
      <c r="A1621" s="32">
        <v>1606</v>
      </c>
      <c r="B1621" s="56">
        <v>203062210</v>
      </c>
      <c r="C1621" s="34" t="s">
        <v>356</v>
      </c>
      <c r="D1621" s="35" t="s">
        <v>357</v>
      </c>
      <c r="E1621" s="35" t="s">
        <v>446</v>
      </c>
      <c r="F1621" s="35" t="s">
        <v>600</v>
      </c>
      <c r="G1621" s="35" t="s">
        <v>822</v>
      </c>
      <c r="H1621" s="35">
        <v>0</v>
      </c>
      <c r="I1621" s="57" t="s">
        <v>1898</v>
      </c>
      <c r="J1621" s="37">
        <v>0</v>
      </c>
      <c r="K1621" s="38">
        <v>0</v>
      </c>
      <c r="L1621" s="37">
        <v>13000</v>
      </c>
      <c r="M1621" s="37">
        <v>13000</v>
      </c>
      <c r="N1621" s="37">
        <f t="shared" si="101"/>
        <v>0</v>
      </c>
      <c r="O1621" s="39">
        <f t="shared" si="102"/>
        <v>0</v>
      </c>
      <c r="P1621" s="10">
        <f t="shared" si="103"/>
        <v>0</v>
      </c>
      <c r="Q1621" s="40">
        <v>0</v>
      </c>
      <c r="R1621" s="10">
        <f t="shared" si="104"/>
        <v>0</v>
      </c>
    </row>
    <row r="1622" spans="1:18" x14ac:dyDescent="0.2">
      <c r="A1622" s="32">
        <v>1607</v>
      </c>
      <c r="B1622" s="56">
        <v>203062211</v>
      </c>
      <c r="C1622" s="34" t="s">
        <v>356</v>
      </c>
      <c r="D1622" s="35" t="s">
        <v>357</v>
      </c>
      <c r="E1622" s="35" t="s">
        <v>446</v>
      </c>
      <c r="F1622" s="35" t="s">
        <v>600</v>
      </c>
      <c r="G1622" s="35" t="s">
        <v>822</v>
      </c>
      <c r="H1622" s="35">
        <v>0</v>
      </c>
      <c r="I1622" s="57" t="s">
        <v>1899</v>
      </c>
      <c r="J1622" s="37">
        <v>0</v>
      </c>
      <c r="K1622" s="38">
        <v>0</v>
      </c>
      <c r="L1622" s="37">
        <v>13000</v>
      </c>
      <c r="M1622" s="37">
        <v>13000</v>
      </c>
      <c r="N1622" s="37">
        <f t="shared" si="101"/>
        <v>0</v>
      </c>
      <c r="O1622" s="39">
        <f t="shared" si="102"/>
        <v>0</v>
      </c>
      <c r="P1622" s="10">
        <f t="shared" si="103"/>
        <v>0</v>
      </c>
      <c r="Q1622" s="40">
        <v>0</v>
      </c>
      <c r="R1622" s="10">
        <f t="shared" si="104"/>
        <v>0</v>
      </c>
    </row>
    <row r="1623" spans="1:18" x14ac:dyDescent="0.2">
      <c r="A1623" s="32">
        <v>1608</v>
      </c>
      <c r="B1623" s="56">
        <v>203062212</v>
      </c>
      <c r="C1623" s="34" t="s">
        <v>356</v>
      </c>
      <c r="D1623" s="35" t="s">
        <v>357</v>
      </c>
      <c r="E1623" s="35" t="s">
        <v>446</v>
      </c>
      <c r="F1623" s="35" t="s">
        <v>600</v>
      </c>
      <c r="G1623" s="35" t="s">
        <v>822</v>
      </c>
      <c r="H1623" s="35">
        <v>0</v>
      </c>
      <c r="I1623" s="57" t="s">
        <v>1900</v>
      </c>
      <c r="J1623" s="37">
        <v>0</v>
      </c>
      <c r="K1623" s="38">
        <v>0</v>
      </c>
      <c r="L1623" s="37">
        <v>0</v>
      </c>
      <c r="M1623" s="37">
        <v>0</v>
      </c>
      <c r="N1623" s="37">
        <f t="shared" si="101"/>
        <v>0</v>
      </c>
      <c r="O1623" s="39">
        <f t="shared" si="102"/>
        <v>0</v>
      </c>
      <c r="P1623" s="10">
        <f t="shared" si="103"/>
        <v>0</v>
      </c>
      <c r="Q1623" s="40">
        <v>0</v>
      </c>
      <c r="R1623" s="10">
        <f t="shared" si="104"/>
        <v>0</v>
      </c>
    </row>
    <row r="1624" spans="1:18" x14ac:dyDescent="0.2">
      <c r="A1624" s="32">
        <v>1609</v>
      </c>
      <c r="B1624" s="56">
        <v>203062213</v>
      </c>
      <c r="C1624" s="34" t="s">
        <v>356</v>
      </c>
      <c r="D1624" s="35" t="s">
        <v>357</v>
      </c>
      <c r="E1624" s="35" t="s">
        <v>446</v>
      </c>
      <c r="F1624" s="35" t="s">
        <v>600</v>
      </c>
      <c r="G1624" s="35" t="s">
        <v>822</v>
      </c>
      <c r="H1624" s="35">
        <v>0</v>
      </c>
      <c r="I1624" s="57" t="s">
        <v>1901</v>
      </c>
      <c r="J1624" s="37">
        <v>0</v>
      </c>
      <c r="K1624" s="38">
        <v>0</v>
      </c>
      <c r="L1624" s="37">
        <v>0</v>
      </c>
      <c r="M1624" s="37">
        <v>0</v>
      </c>
      <c r="N1624" s="37">
        <f t="shared" si="101"/>
        <v>0</v>
      </c>
      <c r="O1624" s="39">
        <f t="shared" si="102"/>
        <v>0</v>
      </c>
      <c r="P1624" s="10">
        <f t="shared" si="103"/>
        <v>0</v>
      </c>
      <c r="Q1624" s="40">
        <v>0</v>
      </c>
      <c r="R1624" s="10">
        <f t="shared" si="104"/>
        <v>0</v>
      </c>
    </row>
    <row r="1625" spans="1:18" x14ac:dyDescent="0.2">
      <c r="A1625" s="32">
        <v>1610</v>
      </c>
      <c r="B1625" s="56">
        <v>203062214</v>
      </c>
      <c r="C1625" s="34" t="s">
        <v>356</v>
      </c>
      <c r="D1625" s="35" t="s">
        <v>357</v>
      </c>
      <c r="E1625" s="35" t="s">
        <v>446</v>
      </c>
      <c r="F1625" s="35" t="s">
        <v>600</v>
      </c>
      <c r="G1625" s="35" t="s">
        <v>822</v>
      </c>
      <c r="H1625" s="35">
        <v>0</v>
      </c>
      <c r="I1625" s="57" t="s">
        <v>1902</v>
      </c>
      <c r="J1625" s="37">
        <v>0</v>
      </c>
      <c r="K1625" s="38">
        <v>0</v>
      </c>
      <c r="L1625" s="37">
        <v>13000</v>
      </c>
      <c r="M1625" s="37">
        <v>13000</v>
      </c>
      <c r="N1625" s="37">
        <f t="shared" si="101"/>
        <v>0</v>
      </c>
      <c r="O1625" s="39">
        <f t="shared" si="102"/>
        <v>0</v>
      </c>
      <c r="P1625" s="10">
        <f t="shared" si="103"/>
        <v>0</v>
      </c>
      <c r="Q1625" s="40">
        <v>0</v>
      </c>
      <c r="R1625" s="10">
        <f t="shared" si="104"/>
        <v>0</v>
      </c>
    </row>
    <row r="1626" spans="1:18" x14ac:dyDescent="0.2">
      <c r="A1626" s="32">
        <v>1611</v>
      </c>
      <c r="B1626" s="56">
        <v>203062215</v>
      </c>
      <c r="C1626" s="34" t="s">
        <v>356</v>
      </c>
      <c r="D1626" s="35" t="s">
        <v>357</v>
      </c>
      <c r="E1626" s="35" t="s">
        <v>446</v>
      </c>
      <c r="F1626" s="35" t="s">
        <v>600</v>
      </c>
      <c r="G1626" s="35" t="s">
        <v>822</v>
      </c>
      <c r="H1626" s="35">
        <v>0</v>
      </c>
      <c r="I1626" s="57" t="s">
        <v>1903</v>
      </c>
      <c r="J1626" s="37">
        <v>0</v>
      </c>
      <c r="K1626" s="38">
        <v>0</v>
      </c>
      <c r="L1626" s="37">
        <v>13000</v>
      </c>
      <c r="M1626" s="37">
        <v>13000</v>
      </c>
      <c r="N1626" s="37">
        <f t="shared" si="101"/>
        <v>0</v>
      </c>
      <c r="O1626" s="39">
        <f t="shared" si="102"/>
        <v>0</v>
      </c>
      <c r="P1626" s="10">
        <f t="shared" si="103"/>
        <v>0</v>
      </c>
      <c r="Q1626" s="40">
        <v>0</v>
      </c>
      <c r="R1626" s="10">
        <f t="shared" si="104"/>
        <v>0</v>
      </c>
    </row>
    <row r="1627" spans="1:18" x14ac:dyDescent="0.2">
      <c r="A1627" s="32">
        <v>1612</v>
      </c>
      <c r="B1627" s="56">
        <v>203062216</v>
      </c>
      <c r="C1627" s="34" t="s">
        <v>356</v>
      </c>
      <c r="D1627" s="35" t="s">
        <v>357</v>
      </c>
      <c r="E1627" s="35" t="s">
        <v>446</v>
      </c>
      <c r="F1627" s="35" t="s">
        <v>600</v>
      </c>
      <c r="G1627" s="35" t="s">
        <v>822</v>
      </c>
      <c r="H1627" s="35">
        <v>0</v>
      </c>
      <c r="I1627" s="57" t="s">
        <v>1904</v>
      </c>
      <c r="J1627" s="37">
        <v>0</v>
      </c>
      <c r="K1627" s="38">
        <v>0</v>
      </c>
      <c r="L1627" s="37">
        <v>13000</v>
      </c>
      <c r="M1627" s="37">
        <v>13000</v>
      </c>
      <c r="N1627" s="37">
        <f t="shared" si="101"/>
        <v>0</v>
      </c>
      <c r="O1627" s="39">
        <f t="shared" si="102"/>
        <v>0</v>
      </c>
      <c r="P1627" s="10">
        <f t="shared" si="103"/>
        <v>0</v>
      </c>
      <c r="Q1627" s="40">
        <v>0</v>
      </c>
      <c r="R1627" s="10">
        <f t="shared" si="104"/>
        <v>0</v>
      </c>
    </row>
    <row r="1628" spans="1:18" x14ac:dyDescent="0.2">
      <c r="A1628" s="32">
        <v>1613</v>
      </c>
      <c r="B1628" s="56">
        <v>203062217</v>
      </c>
      <c r="C1628" s="34" t="s">
        <v>356</v>
      </c>
      <c r="D1628" s="35" t="s">
        <v>357</v>
      </c>
      <c r="E1628" s="35" t="s">
        <v>446</v>
      </c>
      <c r="F1628" s="35" t="s">
        <v>600</v>
      </c>
      <c r="G1628" s="35" t="s">
        <v>822</v>
      </c>
      <c r="H1628" s="35">
        <v>0</v>
      </c>
      <c r="I1628" s="57" t="s">
        <v>1905</v>
      </c>
      <c r="J1628" s="37">
        <v>0</v>
      </c>
      <c r="K1628" s="38">
        <v>0</v>
      </c>
      <c r="L1628" s="37">
        <v>13000</v>
      </c>
      <c r="M1628" s="37">
        <v>13000</v>
      </c>
      <c r="N1628" s="37">
        <f t="shared" si="101"/>
        <v>0</v>
      </c>
      <c r="O1628" s="39">
        <f t="shared" si="102"/>
        <v>0</v>
      </c>
      <c r="P1628" s="10">
        <f t="shared" si="103"/>
        <v>0</v>
      </c>
      <c r="Q1628" s="40">
        <v>0</v>
      </c>
      <c r="R1628" s="10">
        <f t="shared" si="104"/>
        <v>0</v>
      </c>
    </row>
    <row r="1629" spans="1:18" x14ac:dyDescent="0.2">
      <c r="A1629" s="32">
        <v>1614</v>
      </c>
      <c r="B1629" s="56">
        <v>203062218</v>
      </c>
      <c r="C1629" s="34" t="s">
        <v>356</v>
      </c>
      <c r="D1629" s="35" t="s">
        <v>357</v>
      </c>
      <c r="E1629" s="35" t="s">
        <v>446</v>
      </c>
      <c r="F1629" s="35" t="s">
        <v>600</v>
      </c>
      <c r="G1629" s="35" t="s">
        <v>822</v>
      </c>
      <c r="H1629" s="35">
        <v>0</v>
      </c>
      <c r="I1629" s="57" t="s">
        <v>1906</v>
      </c>
      <c r="J1629" s="37">
        <v>0</v>
      </c>
      <c r="K1629" s="38">
        <v>0</v>
      </c>
      <c r="L1629" s="37">
        <v>60500</v>
      </c>
      <c r="M1629" s="37">
        <v>60500</v>
      </c>
      <c r="N1629" s="37">
        <f t="shared" si="101"/>
        <v>0</v>
      </c>
      <c r="O1629" s="39">
        <f t="shared" si="102"/>
        <v>0</v>
      </c>
      <c r="P1629" s="10">
        <f t="shared" si="103"/>
        <v>0</v>
      </c>
      <c r="Q1629" s="40">
        <v>0</v>
      </c>
      <c r="R1629" s="10">
        <f t="shared" si="104"/>
        <v>0</v>
      </c>
    </row>
    <row r="1630" spans="1:18" x14ac:dyDescent="0.2">
      <c r="A1630" s="32">
        <v>1615</v>
      </c>
      <c r="B1630" s="56">
        <v>203062219</v>
      </c>
      <c r="C1630" s="34" t="s">
        <v>356</v>
      </c>
      <c r="D1630" s="35" t="s">
        <v>357</v>
      </c>
      <c r="E1630" s="35" t="s">
        <v>446</v>
      </c>
      <c r="F1630" s="35" t="s">
        <v>600</v>
      </c>
      <c r="G1630" s="35" t="s">
        <v>822</v>
      </c>
      <c r="H1630" s="35">
        <v>0</v>
      </c>
      <c r="I1630" s="57" t="s">
        <v>1907</v>
      </c>
      <c r="J1630" s="37">
        <v>0</v>
      </c>
      <c r="K1630" s="38">
        <v>0</v>
      </c>
      <c r="L1630" s="37">
        <v>13000</v>
      </c>
      <c r="M1630" s="37">
        <v>13000</v>
      </c>
      <c r="N1630" s="37">
        <f t="shared" si="101"/>
        <v>0</v>
      </c>
      <c r="O1630" s="39">
        <f t="shared" si="102"/>
        <v>0</v>
      </c>
      <c r="P1630" s="10">
        <f t="shared" si="103"/>
        <v>0</v>
      </c>
      <c r="Q1630" s="40">
        <v>0</v>
      </c>
      <c r="R1630" s="10">
        <f t="shared" si="104"/>
        <v>0</v>
      </c>
    </row>
    <row r="1631" spans="1:18" x14ac:dyDescent="0.2">
      <c r="A1631" s="32">
        <v>1616</v>
      </c>
      <c r="B1631" s="56">
        <v>203062220</v>
      </c>
      <c r="C1631" s="34" t="s">
        <v>356</v>
      </c>
      <c r="D1631" s="35" t="s">
        <v>357</v>
      </c>
      <c r="E1631" s="35" t="s">
        <v>446</v>
      </c>
      <c r="F1631" s="35" t="s">
        <v>600</v>
      </c>
      <c r="G1631" s="35" t="s">
        <v>822</v>
      </c>
      <c r="H1631" s="35">
        <v>0</v>
      </c>
      <c r="I1631" s="57" t="s">
        <v>1908</v>
      </c>
      <c r="J1631" s="37">
        <v>0</v>
      </c>
      <c r="K1631" s="38">
        <v>0</v>
      </c>
      <c r="L1631" s="37">
        <v>0</v>
      </c>
      <c r="M1631" s="37">
        <v>0</v>
      </c>
      <c r="N1631" s="37">
        <f t="shared" si="101"/>
        <v>0</v>
      </c>
      <c r="O1631" s="39">
        <f t="shared" si="102"/>
        <v>0</v>
      </c>
      <c r="P1631" s="10">
        <f t="shared" si="103"/>
        <v>0</v>
      </c>
      <c r="Q1631" s="40">
        <v>0</v>
      </c>
      <c r="R1631" s="10">
        <f t="shared" si="104"/>
        <v>0</v>
      </c>
    </row>
    <row r="1632" spans="1:18" x14ac:dyDescent="0.2">
      <c r="A1632" s="32">
        <v>1617</v>
      </c>
      <c r="B1632" s="56">
        <v>203062221</v>
      </c>
      <c r="C1632" s="34" t="s">
        <v>356</v>
      </c>
      <c r="D1632" s="35" t="s">
        <v>357</v>
      </c>
      <c r="E1632" s="35" t="s">
        <v>446</v>
      </c>
      <c r="F1632" s="35" t="s">
        <v>600</v>
      </c>
      <c r="G1632" s="35" t="s">
        <v>822</v>
      </c>
      <c r="H1632" s="35">
        <v>0</v>
      </c>
      <c r="I1632" s="57" t="s">
        <v>1909</v>
      </c>
      <c r="J1632" s="37">
        <v>0</v>
      </c>
      <c r="K1632" s="38">
        <v>0</v>
      </c>
      <c r="L1632" s="37">
        <v>13000</v>
      </c>
      <c r="M1632" s="37">
        <v>13000</v>
      </c>
      <c r="N1632" s="37">
        <f t="shared" si="101"/>
        <v>0</v>
      </c>
      <c r="O1632" s="39">
        <f t="shared" si="102"/>
        <v>0</v>
      </c>
      <c r="P1632" s="10">
        <f t="shared" si="103"/>
        <v>0</v>
      </c>
      <c r="Q1632" s="40">
        <v>0</v>
      </c>
      <c r="R1632" s="10">
        <f t="shared" si="104"/>
        <v>0</v>
      </c>
    </row>
    <row r="1633" spans="1:18" x14ac:dyDescent="0.2">
      <c r="A1633" s="32">
        <v>1618</v>
      </c>
      <c r="B1633" s="56">
        <v>203062222</v>
      </c>
      <c r="C1633" s="34" t="s">
        <v>356</v>
      </c>
      <c r="D1633" s="35" t="s">
        <v>357</v>
      </c>
      <c r="E1633" s="35" t="s">
        <v>446</v>
      </c>
      <c r="F1633" s="35" t="s">
        <v>600</v>
      </c>
      <c r="G1633" s="35" t="s">
        <v>822</v>
      </c>
      <c r="H1633" s="35">
        <v>0</v>
      </c>
      <c r="I1633" s="57" t="s">
        <v>1910</v>
      </c>
      <c r="J1633" s="37">
        <v>0</v>
      </c>
      <c r="K1633" s="38">
        <v>0</v>
      </c>
      <c r="L1633" s="37">
        <v>39000</v>
      </c>
      <c r="M1633" s="37">
        <v>39000</v>
      </c>
      <c r="N1633" s="37">
        <f t="shared" si="101"/>
        <v>0</v>
      </c>
      <c r="O1633" s="39">
        <f t="shared" si="102"/>
        <v>0</v>
      </c>
      <c r="P1633" s="10">
        <f t="shared" si="103"/>
        <v>0</v>
      </c>
      <c r="Q1633" s="40">
        <v>0</v>
      </c>
      <c r="R1633" s="10">
        <f t="shared" si="104"/>
        <v>0</v>
      </c>
    </row>
    <row r="1634" spans="1:18" x14ac:dyDescent="0.2">
      <c r="A1634" s="32">
        <v>1619</v>
      </c>
      <c r="B1634" s="56">
        <v>203062223</v>
      </c>
      <c r="C1634" s="34" t="s">
        <v>356</v>
      </c>
      <c r="D1634" s="35" t="s">
        <v>357</v>
      </c>
      <c r="E1634" s="35" t="s">
        <v>446</v>
      </c>
      <c r="F1634" s="35" t="s">
        <v>600</v>
      </c>
      <c r="G1634" s="35" t="s">
        <v>822</v>
      </c>
      <c r="H1634" s="35">
        <v>0</v>
      </c>
      <c r="I1634" s="57" t="s">
        <v>1911</v>
      </c>
      <c r="J1634" s="37">
        <v>0</v>
      </c>
      <c r="K1634" s="38">
        <v>0</v>
      </c>
      <c r="L1634" s="37">
        <v>0</v>
      </c>
      <c r="M1634" s="37">
        <v>0</v>
      </c>
      <c r="N1634" s="37">
        <f t="shared" si="101"/>
        <v>0</v>
      </c>
      <c r="O1634" s="39">
        <f t="shared" si="102"/>
        <v>0</v>
      </c>
      <c r="P1634" s="10">
        <f t="shared" si="103"/>
        <v>0</v>
      </c>
      <c r="Q1634" s="40">
        <v>0</v>
      </c>
      <c r="R1634" s="10">
        <f t="shared" si="104"/>
        <v>0</v>
      </c>
    </row>
    <row r="1635" spans="1:18" x14ac:dyDescent="0.2">
      <c r="A1635" s="32">
        <v>1620</v>
      </c>
      <c r="B1635" s="56">
        <v>203062224</v>
      </c>
      <c r="C1635" s="34" t="s">
        <v>356</v>
      </c>
      <c r="D1635" s="35" t="s">
        <v>357</v>
      </c>
      <c r="E1635" s="35" t="s">
        <v>446</v>
      </c>
      <c r="F1635" s="35" t="s">
        <v>600</v>
      </c>
      <c r="G1635" s="35" t="s">
        <v>822</v>
      </c>
      <c r="H1635" s="35">
        <v>0</v>
      </c>
      <c r="I1635" s="57" t="s">
        <v>1912</v>
      </c>
      <c r="J1635" s="37">
        <v>0</v>
      </c>
      <c r="K1635" s="38">
        <v>0</v>
      </c>
      <c r="L1635" s="37">
        <v>0</v>
      </c>
      <c r="M1635" s="37">
        <v>0</v>
      </c>
      <c r="N1635" s="37">
        <f t="shared" si="101"/>
        <v>0</v>
      </c>
      <c r="O1635" s="39">
        <f t="shared" si="102"/>
        <v>0</v>
      </c>
      <c r="P1635" s="10">
        <f t="shared" si="103"/>
        <v>0</v>
      </c>
      <c r="Q1635" s="40">
        <v>0</v>
      </c>
      <c r="R1635" s="10">
        <f t="shared" si="104"/>
        <v>0</v>
      </c>
    </row>
    <row r="1636" spans="1:18" x14ac:dyDescent="0.2">
      <c r="A1636" s="32">
        <v>1621</v>
      </c>
      <c r="B1636" s="56">
        <v>203062225</v>
      </c>
      <c r="C1636" s="34" t="s">
        <v>356</v>
      </c>
      <c r="D1636" s="35" t="s">
        <v>357</v>
      </c>
      <c r="E1636" s="35" t="s">
        <v>446</v>
      </c>
      <c r="F1636" s="35" t="s">
        <v>600</v>
      </c>
      <c r="G1636" s="35" t="s">
        <v>822</v>
      </c>
      <c r="H1636" s="35">
        <v>0</v>
      </c>
      <c r="I1636" s="57" t="s">
        <v>1913</v>
      </c>
      <c r="J1636" s="37">
        <v>0</v>
      </c>
      <c r="K1636" s="38">
        <v>0</v>
      </c>
      <c r="L1636" s="37">
        <v>13000</v>
      </c>
      <c r="M1636" s="37">
        <v>13000</v>
      </c>
      <c r="N1636" s="37">
        <f t="shared" si="101"/>
        <v>0</v>
      </c>
      <c r="O1636" s="39">
        <f t="shared" si="102"/>
        <v>0</v>
      </c>
      <c r="P1636" s="10">
        <f t="shared" si="103"/>
        <v>0</v>
      </c>
      <c r="Q1636" s="40">
        <v>0</v>
      </c>
      <c r="R1636" s="10">
        <f t="shared" si="104"/>
        <v>0</v>
      </c>
    </row>
    <row r="1637" spans="1:18" x14ac:dyDescent="0.2">
      <c r="A1637" s="32">
        <v>1622</v>
      </c>
      <c r="B1637" s="56">
        <v>203062226</v>
      </c>
      <c r="C1637" s="34" t="s">
        <v>356</v>
      </c>
      <c r="D1637" s="35" t="s">
        <v>357</v>
      </c>
      <c r="E1637" s="35" t="s">
        <v>446</v>
      </c>
      <c r="F1637" s="35" t="s">
        <v>600</v>
      </c>
      <c r="G1637" s="35" t="s">
        <v>822</v>
      </c>
      <c r="H1637" s="35">
        <v>0</v>
      </c>
      <c r="I1637" s="57" t="s">
        <v>1914</v>
      </c>
      <c r="J1637" s="37">
        <v>0</v>
      </c>
      <c r="K1637" s="38">
        <v>0</v>
      </c>
      <c r="L1637" s="37">
        <v>13000</v>
      </c>
      <c r="M1637" s="37">
        <v>13000</v>
      </c>
      <c r="N1637" s="37">
        <f t="shared" si="101"/>
        <v>0</v>
      </c>
      <c r="O1637" s="39">
        <f t="shared" si="102"/>
        <v>0</v>
      </c>
      <c r="P1637" s="10">
        <f t="shared" si="103"/>
        <v>0</v>
      </c>
      <c r="Q1637" s="40">
        <v>0</v>
      </c>
      <c r="R1637" s="10">
        <f t="shared" si="104"/>
        <v>0</v>
      </c>
    </row>
    <row r="1638" spans="1:18" x14ac:dyDescent="0.2">
      <c r="A1638" s="32">
        <v>1623</v>
      </c>
      <c r="B1638" s="56">
        <v>203062227</v>
      </c>
      <c r="C1638" s="34" t="s">
        <v>356</v>
      </c>
      <c r="D1638" s="35" t="s">
        <v>357</v>
      </c>
      <c r="E1638" s="35" t="s">
        <v>446</v>
      </c>
      <c r="F1638" s="35" t="s">
        <v>600</v>
      </c>
      <c r="G1638" s="35" t="s">
        <v>822</v>
      </c>
      <c r="H1638" s="35">
        <v>0</v>
      </c>
      <c r="I1638" s="57" t="s">
        <v>1915</v>
      </c>
      <c r="J1638" s="37">
        <v>0</v>
      </c>
      <c r="K1638" s="38">
        <v>0</v>
      </c>
      <c r="L1638" s="37">
        <v>13000</v>
      </c>
      <c r="M1638" s="37">
        <v>13000</v>
      </c>
      <c r="N1638" s="37">
        <f t="shared" si="101"/>
        <v>0</v>
      </c>
      <c r="O1638" s="39">
        <f t="shared" si="102"/>
        <v>0</v>
      </c>
      <c r="P1638" s="10">
        <f t="shared" si="103"/>
        <v>0</v>
      </c>
      <c r="Q1638" s="40">
        <v>0</v>
      </c>
      <c r="R1638" s="10">
        <f t="shared" si="104"/>
        <v>0</v>
      </c>
    </row>
    <row r="1639" spans="1:18" x14ac:dyDescent="0.2">
      <c r="A1639" s="32">
        <v>1624</v>
      </c>
      <c r="B1639" s="56">
        <v>203062228</v>
      </c>
      <c r="C1639" s="34" t="s">
        <v>356</v>
      </c>
      <c r="D1639" s="35" t="s">
        <v>357</v>
      </c>
      <c r="E1639" s="35" t="s">
        <v>446</v>
      </c>
      <c r="F1639" s="35" t="s">
        <v>600</v>
      </c>
      <c r="G1639" s="35" t="s">
        <v>822</v>
      </c>
      <c r="H1639" s="35">
        <v>0</v>
      </c>
      <c r="I1639" s="57" t="s">
        <v>1916</v>
      </c>
      <c r="J1639" s="37">
        <v>0</v>
      </c>
      <c r="K1639" s="38">
        <v>0</v>
      </c>
      <c r="L1639" s="37">
        <v>13000</v>
      </c>
      <c r="M1639" s="37">
        <v>13000</v>
      </c>
      <c r="N1639" s="37">
        <f t="shared" si="101"/>
        <v>0</v>
      </c>
      <c r="O1639" s="39">
        <f t="shared" si="102"/>
        <v>0</v>
      </c>
      <c r="P1639" s="10">
        <f t="shared" si="103"/>
        <v>0</v>
      </c>
      <c r="Q1639" s="40">
        <v>0</v>
      </c>
      <c r="R1639" s="10">
        <f t="shared" si="104"/>
        <v>0</v>
      </c>
    </row>
    <row r="1640" spans="1:18" x14ac:dyDescent="0.2">
      <c r="A1640" s="32">
        <v>1625</v>
      </c>
      <c r="B1640" s="56">
        <v>203062229</v>
      </c>
      <c r="C1640" s="34" t="s">
        <v>356</v>
      </c>
      <c r="D1640" s="35" t="s">
        <v>357</v>
      </c>
      <c r="E1640" s="35" t="s">
        <v>446</v>
      </c>
      <c r="F1640" s="35" t="s">
        <v>600</v>
      </c>
      <c r="G1640" s="35" t="s">
        <v>822</v>
      </c>
      <c r="H1640" s="35">
        <v>0</v>
      </c>
      <c r="I1640" s="57" t="s">
        <v>1917</v>
      </c>
      <c r="J1640" s="37">
        <v>0</v>
      </c>
      <c r="K1640" s="38">
        <v>0</v>
      </c>
      <c r="L1640" s="37">
        <v>13000</v>
      </c>
      <c r="M1640" s="37">
        <v>13000</v>
      </c>
      <c r="N1640" s="37">
        <f t="shared" si="101"/>
        <v>0</v>
      </c>
      <c r="O1640" s="39">
        <f t="shared" si="102"/>
        <v>0</v>
      </c>
      <c r="P1640" s="10">
        <f t="shared" si="103"/>
        <v>0</v>
      </c>
      <c r="Q1640" s="40">
        <v>0</v>
      </c>
      <c r="R1640" s="10">
        <f t="shared" si="104"/>
        <v>0</v>
      </c>
    </row>
    <row r="1641" spans="1:18" x14ac:dyDescent="0.2">
      <c r="A1641" s="32">
        <v>1626</v>
      </c>
      <c r="B1641" s="56">
        <v>203062230</v>
      </c>
      <c r="C1641" s="34" t="s">
        <v>356</v>
      </c>
      <c r="D1641" s="35" t="s">
        <v>357</v>
      </c>
      <c r="E1641" s="35" t="s">
        <v>446</v>
      </c>
      <c r="F1641" s="35" t="s">
        <v>600</v>
      </c>
      <c r="G1641" s="35" t="s">
        <v>822</v>
      </c>
      <c r="H1641" s="35">
        <v>0</v>
      </c>
      <c r="I1641" s="57" t="s">
        <v>1918</v>
      </c>
      <c r="J1641" s="37">
        <v>0</v>
      </c>
      <c r="K1641" s="38">
        <v>0</v>
      </c>
      <c r="L1641" s="37">
        <v>13000</v>
      </c>
      <c r="M1641" s="37">
        <v>13000</v>
      </c>
      <c r="N1641" s="37">
        <f t="shared" si="101"/>
        <v>0</v>
      </c>
      <c r="O1641" s="39">
        <f t="shared" si="102"/>
        <v>0</v>
      </c>
      <c r="P1641" s="10">
        <f t="shared" si="103"/>
        <v>0</v>
      </c>
      <c r="Q1641" s="40">
        <v>0</v>
      </c>
      <c r="R1641" s="10">
        <f t="shared" si="104"/>
        <v>0</v>
      </c>
    </row>
    <row r="1642" spans="1:18" x14ac:dyDescent="0.2">
      <c r="A1642" s="32">
        <v>1627</v>
      </c>
      <c r="B1642" s="56">
        <v>203062231</v>
      </c>
      <c r="C1642" s="34" t="s">
        <v>356</v>
      </c>
      <c r="D1642" s="35" t="s">
        <v>357</v>
      </c>
      <c r="E1642" s="35" t="s">
        <v>446</v>
      </c>
      <c r="F1642" s="35" t="s">
        <v>600</v>
      </c>
      <c r="G1642" s="35" t="s">
        <v>822</v>
      </c>
      <c r="H1642" s="35">
        <v>0</v>
      </c>
      <c r="I1642" s="57" t="s">
        <v>1919</v>
      </c>
      <c r="J1642" s="37">
        <v>0</v>
      </c>
      <c r="K1642" s="38">
        <v>0</v>
      </c>
      <c r="L1642" s="37">
        <v>13000</v>
      </c>
      <c r="M1642" s="37">
        <v>13000</v>
      </c>
      <c r="N1642" s="37">
        <f t="shared" si="101"/>
        <v>0</v>
      </c>
      <c r="O1642" s="39">
        <f t="shared" si="102"/>
        <v>0</v>
      </c>
      <c r="P1642" s="10">
        <f t="shared" si="103"/>
        <v>0</v>
      </c>
      <c r="Q1642" s="40">
        <v>0</v>
      </c>
      <c r="R1642" s="10">
        <f t="shared" si="104"/>
        <v>0</v>
      </c>
    </row>
    <row r="1643" spans="1:18" x14ac:dyDescent="0.2">
      <c r="A1643" s="32">
        <v>1628</v>
      </c>
      <c r="B1643" s="56">
        <v>203062232</v>
      </c>
      <c r="C1643" s="34" t="s">
        <v>356</v>
      </c>
      <c r="D1643" s="35" t="s">
        <v>357</v>
      </c>
      <c r="E1643" s="35" t="s">
        <v>446</v>
      </c>
      <c r="F1643" s="35" t="s">
        <v>600</v>
      </c>
      <c r="G1643" s="35" t="s">
        <v>822</v>
      </c>
      <c r="H1643" s="35">
        <v>0</v>
      </c>
      <c r="I1643" s="57" t="s">
        <v>1920</v>
      </c>
      <c r="J1643" s="37">
        <v>0</v>
      </c>
      <c r="K1643" s="38">
        <v>0</v>
      </c>
      <c r="L1643" s="37">
        <v>13000</v>
      </c>
      <c r="M1643" s="37">
        <v>13000</v>
      </c>
      <c r="N1643" s="37">
        <f t="shared" si="101"/>
        <v>0</v>
      </c>
      <c r="O1643" s="39">
        <f t="shared" si="102"/>
        <v>0</v>
      </c>
      <c r="P1643" s="10">
        <f t="shared" si="103"/>
        <v>0</v>
      </c>
      <c r="Q1643" s="40">
        <v>0</v>
      </c>
      <c r="R1643" s="10">
        <f t="shared" si="104"/>
        <v>0</v>
      </c>
    </row>
    <row r="1644" spans="1:18" x14ac:dyDescent="0.2">
      <c r="A1644" s="32">
        <v>1629</v>
      </c>
      <c r="B1644" s="56">
        <v>203062233</v>
      </c>
      <c r="C1644" s="34" t="s">
        <v>356</v>
      </c>
      <c r="D1644" s="35" t="s">
        <v>357</v>
      </c>
      <c r="E1644" s="35" t="s">
        <v>446</v>
      </c>
      <c r="F1644" s="35" t="s">
        <v>600</v>
      </c>
      <c r="G1644" s="35" t="s">
        <v>822</v>
      </c>
      <c r="H1644" s="35">
        <v>0</v>
      </c>
      <c r="I1644" s="57" t="s">
        <v>1921</v>
      </c>
      <c r="J1644" s="37">
        <v>0</v>
      </c>
      <c r="K1644" s="38">
        <v>0</v>
      </c>
      <c r="L1644" s="37">
        <v>0</v>
      </c>
      <c r="M1644" s="37">
        <v>0</v>
      </c>
      <c r="N1644" s="37">
        <f t="shared" si="101"/>
        <v>0</v>
      </c>
      <c r="O1644" s="39">
        <f t="shared" si="102"/>
        <v>0</v>
      </c>
      <c r="P1644" s="10">
        <f t="shared" si="103"/>
        <v>0</v>
      </c>
      <c r="Q1644" s="40">
        <v>0</v>
      </c>
      <c r="R1644" s="10">
        <f t="shared" si="104"/>
        <v>0</v>
      </c>
    </row>
    <row r="1645" spans="1:18" x14ac:dyDescent="0.2">
      <c r="A1645" s="32">
        <v>1630</v>
      </c>
      <c r="B1645" s="56">
        <v>203062234</v>
      </c>
      <c r="C1645" s="34" t="s">
        <v>356</v>
      </c>
      <c r="D1645" s="35" t="s">
        <v>357</v>
      </c>
      <c r="E1645" s="35" t="s">
        <v>446</v>
      </c>
      <c r="F1645" s="35" t="s">
        <v>600</v>
      </c>
      <c r="G1645" s="35" t="s">
        <v>822</v>
      </c>
      <c r="H1645" s="35">
        <v>0</v>
      </c>
      <c r="I1645" s="57" t="s">
        <v>1922</v>
      </c>
      <c r="J1645" s="37">
        <v>0</v>
      </c>
      <c r="K1645" s="38">
        <v>0</v>
      </c>
      <c r="L1645" s="37">
        <v>13000</v>
      </c>
      <c r="M1645" s="37">
        <v>13000</v>
      </c>
      <c r="N1645" s="37">
        <f t="shared" si="101"/>
        <v>0</v>
      </c>
      <c r="O1645" s="39">
        <f t="shared" si="102"/>
        <v>0</v>
      </c>
      <c r="P1645" s="10">
        <f t="shared" si="103"/>
        <v>0</v>
      </c>
      <c r="Q1645" s="40">
        <v>0</v>
      </c>
      <c r="R1645" s="10">
        <f t="shared" si="104"/>
        <v>0</v>
      </c>
    </row>
    <row r="1646" spans="1:18" x14ac:dyDescent="0.2">
      <c r="A1646" s="32">
        <v>1631</v>
      </c>
      <c r="B1646" s="56">
        <v>203062235</v>
      </c>
      <c r="C1646" s="34" t="s">
        <v>356</v>
      </c>
      <c r="D1646" s="35" t="s">
        <v>357</v>
      </c>
      <c r="E1646" s="35" t="s">
        <v>446</v>
      </c>
      <c r="F1646" s="35" t="s">
        <v>600</v>
      </c>
      <c r="G1646" s="35" t="s">
        <v>822</v>
      </c>
      <c r="H1646" s="35">
        <v>0</v>
      </c>
      <c r="I1646" s="57" t="s">
        <v>1923</v>
      </c>
      <c r="J1646" s="37">
        <v>0</v>
      </c>
      <c r="K1646" s="38">
        <v>0</v>
      </c>
      <c r="L1646" s="37">
        <v>9000</v>
      </c>
      <c r="M1646" s="37">
        <v>9000</v>
      </c>
      <c r="N1646" s="37">
        <f t="shared" si="101"/>
        <v>0</v>
      </c>
      <c r="O1646" s="39">
        <f t="shared" si="102"/>
        <v>0</v>
      </c>
      <c r="P1646" s="10">
        <f t="shared" si="103"/>
        <v>0</v>
      </c>
      <c r="Q1646" s="40">
        <v>0</v>
      </c>
      <c r="R1646" s="10">
        <f t="shared" si="104"/>
        <v>0</v>
      </c>
    </row>
    <row r="1647" spans="1:18" x14ac:dyDescent="0.2">
      <c r="A1647" s="32">
        <v>1632</v>
      </c>
      <c r="B1647" s="56">
        <v>203062236</v>
      </c>
      <c r="C1647" s="34" t="s">
        <v>356</v>
      </c>
      <c r="D1647" s="35" t="s">
        <v>357</v>
      </c>
      <c r="E1647" s="35" t="s">
        <v>446</v>
      </c>
      <c r="F1647" s="35" t="s">
        <v>600</v>
      </c>
      <c r="G1647" s="35" t="s">
        <v>822</v>
      </c>
      <c r="H1647" s="35">
        <v>0</v>
      </c>
      <c r="I1647" s="57" t="s">
        <v>1924</v>
      </c>
      <c r="J1647" s="37">
        <v>0</v>
      </c>
      <c r="K1647" s="38">
        <v>0</v>
      </c>
      <c r="L1647" s="37">
        <v>13000</v>
      </c>
      <c r="M1647" s="37">
        <v>13000</v>
      </c>
      <c r="N1647" s="37">
        <f t="shared" si="101"/>
        <v>0</v>
      </c>
      <c r="O1647" s="39">
        <f t="shared" si="102"/>
        <v>0</v>
      </c>
      <c r="P1647" s="10">
        <f t="shared" si="103"/>
        <v>0</v>
      </c>
      <c r="Q1647" s="40">
        <v>0</v>
      </c>
      <c r="R1647" s="10">
        <f t="shared" si="104"/>
        <v>0</v>
      </c>
    </row>
    <row r="1648" spans="1:18" x14ac:dyDescent="0.2">
      <c r="A1648" s="32">
        <v>1633</v>
      </c>
      <c r="B1648" s="56">
        <v>203062237</v>
      </c>
      <c r="C1648" s="34" t="s">
        <v>356</v>
      </c>
      <c r="D1648" s="35" t="s">
        <v>357</v>
      </c>
      <c r="E1648" s="35" t="s">
        <v>446</v>
      </c>
      <c r="F1648" s="35" t="s">
        <v>600</v>
      </c>
      <c r="G1648" s="35" t="s">
        <v>822</v>
      </c>
      <c r="H1648" s="35">
        <v>0</v>
      </c>
      <c r="I1648" s="57" t="s">
        <v>1925</v>
      </c>
      <c r="J1648" s="37">
        <v>0</v>
      </c>
      <c r="K1648" s="38">
        <v>0</v>
      </c>
      <c r="L1648" s="37">
        <v>13000</v>
      </c>
      <c r="M1648" s="37">
        <v>13000</v>
      </c>
      <c r="N1648" s="37">
        <f t="shared" si="101"/>
        <v>0</v>
      </c>
      <c r="O1648" s="39">
        <f t="shared" si="102"/>
        <v>0</v>
      </c>
      <c r="P1648" s="10">
        <f t="shared" si="103"/>
        <v>0</v>
      </c>
      <c r="Q1648" s="40">
        <v>0</v>
      </c>
      <c r="R1648" s="10">
        <f t="shared" si="104"/>
        <v>0</v>
      </c>
    </row>
    <row r="1649" spans="1:18" x14ac:dyDescent="0.2">
      <c r="A1649" s="32">
        <v>1634</v>
      </c>
      <c r="B1649" s="56">
        <v>203062238</v>
      </c>
      <c r="C1649" s="34" t="s">
        <v>356</v>
      </c>
      <c r="D1649" s="35" t="s">
        <v>357</v>
      </c>
      <c r="E1649" s="35" t="s">
        <v>446</v>
      </c>
      <c r="F1649" s="35" t="s">
        <v>600</v>
      </c>
      <c r="G1649" s="35" t="s">
        <v>822</v>
      </c>
      <c r="H1649" s="35">
        <v>0</v>
      </c>
      <c r="I1649" s="57" t="s">
        <v>1926</v>
      </c>
      <c r="J1649" s="37">
        <v>0</v>
      </c>
      <c r="K1649" s="38">
        <v>0</v>
      </c>
      <c r="L1649" s="37">
        <v>13000</v>
      </c>
      <c r="M1649" s="37">
        <v>13000</v>
      </c>
      <c r="N1649" s="37">
        <f t="shared" si="101"/>
        <v>0</v>
      </c>
      <c r="O1649" s="39">
        <f t="shared" si="102"/>
        <v>0</v>
      </c>
      <c r="P1649" s="10">
        <f t="shared" si="103"/>
        <v>0</v>
      </c>
      <c r="Q1649" s="40">
        <v>0</v>
      </c>
      <c r="R1649" s="10">
        <f t="shared" si="104"/>
        <v>0</v>
      </c>
    </row>
    <row r="1650" spans="1:18" x14ac:dyDescent="0.2">
      <c r="A1650" s="32">
        <v>1635</v>
      </c>
      <c r="B1650" s="56">
        <v>203062239</v>
      </c>
      <c r="C1650" s="34" t="s">
        <v>356</v>
      </c>
      <c r="D1650" s="35" t="s">
        <v>357</v>
      </c>
      <c r="E1650" s="35" t="s">
        <v>446</v>
      </c>
      <c r="F1650" s="35" t="s">
        <v>600</v>
      </c>
      <c r="G1650" s="35" t="s">
        <v>822</v>
      </c>
      <c r="H1650" s="35">
        <v>0</v>
      </c>
      <c r="I1650" s="57" t="s">
        <v>1927</v>
      </c>
      <c r="J1650" s="37">
        <v>0</v>
      </c>
      <c r="K1650" s="38">
        <v>0</v>
      </c>
      <c r="L1650" s="37">
        <v>13000</v>
      </c>
      <c r="M1650" s="37">
        <v>13000</v>
      </c>
      <c r="N1650" s="37">
        <f t="shared" si="101"/>
        <v>0</v>
      </c>
      <c r="O1650" s="39">
        <f t="shared" si="102"/>
        <v>0</v>
      </c>
      <c r="P1650" s="10">
        <f t="shared" si="103"/>
        <v>0</v>
      </c>
      <c r="Q1650" s="40">
        <v>0</v>
      </c>
      <c r="R1650" s="10">
        <f t="shared" si="104"/>
        <v>0</v>
      </c>
    </row>
    <row r="1651" spans="1:18" x14ac:dyDescent="0.2">
      <c r="A1651" s="32">
        <v>1636</v>
      </c>
      <c r="B1651" s="56">
        <v>203062240</v>
      </c>
      <c r="C1651" s="34" t="s">
        <v>356</v>
      </c>
      <c r="D1651" s="35" t="s">
        <v>357</v>
      </c>
      <c r="E1651" s="35" t="s">
        <v>446</v>
      </c>
      <c r="F1651" s="35" t="s">
        <v>600</v>
      </c>
      <c r="G1651" s="35" t="s">
        <v>822</v>
      </c>
      <c r="H1651" s="35">
        <v>0</v>
      </c>
      <c r="I1651" s="57" t="s">
        <v>1928</v>
      </c>
      <c r="J1651" s="37">
        <v>0</v>
      </c>
      <c r="K1651" s="38">
        <v>0</v>
      </c>
      <c r="L1651" s="37">
        <v>13000</v>
      </c>
      <c r="M1651" s="37">
        <v>13000</v>
      </c>
      <c r="N1651" s="37">
        <f t="shared" si="101"/>
        <v>0</v>
      </c>
      <c r="O1651" s="39">
        <f t="shared" si="102"/>
        <v>0</v>
      </c>
      <c r="P1651" s="10">
        <f t="shared" si="103"/>
        <v>0</v>
      </c>
      <c r="Q1651" s="40">
        <v>0</v>
      </c>
      <c r="R1651" s="10">
        <f t="shared" si="104"/>
        <v>0</v>
      </c>
    </row>
    <row r="1652" spans="1:18" x14ac:dyDescent="0.2">
      <c r="A1652" s="32">
        <v>1637</v>
      </c>
      <c r="B1652" s="56">
        <v>203062241</v>
      </c>
      <c r="C1652" s="34" t="s">
        <v>356</v>
      </c>
      <c r="D1652" s="35" t="s">
        <v>357</v>
      </c>
      <c r="E1652" s="35" t="s">
        <v>446</v>
      </c>
      <c r="F1652" s="35" t="s">
        <v>600</v>
      </c>
      <c r="G1652" s="35" t="s">
        <v>822</v>
      </c>
      <c r="H1652" s="35">
        <v>0</v>
      </c>
      <c r="I1652" s="57" t="s">
        <v>1929</v>
      </c>
      <c r="J1652" s="37">
        <v>0</v>
      </c>
      <c r="K1652" s="38">
        <v>0</v>
      </c>
      <c r="L1652" s="37">
        <v>13000</v>
      </c>
      <c r="M1652" s="37">
        <v>13000</v>
      </c>
      <c r="N1652" s="37">
        <f t="shared" si="101"/>
        <v>0</v>
      </c>
      <c r="O1652" s="39">
        <f t="shared" si="102"/>
        <v>0</v>
      </c>
      <c r="P1652" s="10">
        <f t="shared" si="103"/>
        <v>0</v>
      </c>
      <c r="Q1652" s="40">
        <v>0</v>
      </c>
      <c r="R1652" s="10">
        <f t="shared" si="104"/>
        <v>0</v>
      </c>
    </row>
    <row r="1653" spans="1:18" x14ac:dyDescent="0.2">
      <c r="A1653" s="32">
        <v>1638</v>
      </c>
      <c r="B1653" s="56">
        <v>203062242</v>
      </c>
      <c r="C1653" s="34" t="s">
        <v>356</v>
      </c>
      <c r="D1653" s="35" t="s">
        <v>357</v>
      </c>
      <c r="E1653" s="35" t="s">
        <v>446</v>
      </c>
      <c r="F1653" s="35" t="s">
        <v>600</v>
      </c>
      <c r="G1653" s="35" t="s">
        <v>822</v>
      </c>
      <c r="H1653" s="35">
        <v>0</v>
      </c>
      <c r="I1653" s="57" t="s">
        <v>1930</v>
      </c>
      <c r="J1653" s="37">
        <v>0</v>
      </c>
      <c r="K1653" s="38">
        <v>0</v>
      </c>
      <c r="L1653" s="37">
        <v>11000</v>
      </c>
      <c r="M1653" s="37">
        <v>11000</v>
      </c>
      <c r="N1653" s="37">
        <f t="shared" si="101"/>
        <v>0</v>
      </c>
      <c r="O1653" s="39">
        <f t="shared" si="102"/>
        <v>0</v>
      </c>
      <c r="P1653" s="10">
        <f t="shared" si="103"/>
        <v>0</v>
      </c>
      <c r="Q1653" s="40">
        <v>0</v>
      </c>
      <c r="R1653" s="10">
        <f t="shared" si="104"/>
        <v>0</v>
      </c>
    </row>
    <row r="1654" spans="1:18" x14ac:dyDescent="0.2">
      <c r="A1654" s="32">
        <v>1639</v>
      </c>
      <c r="B1654" s="56">
        <v>203062243</v>
      </c>
      <c r="C1654" s="34" t="s">
        <v>356</v>
      </c>
      <c r="D1654" s="35" t="s">
        <v>357</v>
      </c>
      <c r="E1654" s="35" t="s">
        <v>446</v>
      </c>
      <c r="F1654" s="35" t="s">
        <v>600</v>
      </c>
      <c r="G1654" s="35" t="s">
        <v>822</v>
      </c>
      <c r="H1654" s="35">
        <v>0</v>
      </c>
      <c r="I1654" s="57" t="s">
        <v>1931</v>
      </c>
      <c r="J1654" s="37">
        <v>0</v>
      </c>
      <c r="K1654" s="38">
        <v>0</v>
      </c>
      <c r="L1654" s="37">
        <v>13000</v>
      </c>
      <c r="M1654" s="37">
        <v>13000</v>
      </c>
      <c r="N1654" s="37">
        <f t="shared" si="101"/>
        <v>0</v>
      </c>
      <c r="O1654" s="39">
        <f t="shared" si="102"/>
        <v>0</v>
      </c>
      <c r="P1654" s="10">
        <f t="shared" si="103"/>
        <v>0</v>
      </c>
      <c r="Q1654" s="40">
        <v>0</v>
      </c>
      <c r="R1654" s="10">
        <f t="shared" si="104"/>
        <v>0</v>
      </c>
    </row>
    <row r="1655" spans="1:18" x14ac:dyDescent="0.2">
      <c r="A1655" s="32">
        <v>1640</v>
      </c>
      <c r="B1655" s="56">
        <v>203062244</v>
      </c>
      <c r="C1655" s="34" t="s">
        <v>356</v>
      </c>
      <c r="D1655" s="35" t="s">
        <v>357</v>
      </c>
      <c r="E1655" s="35" t="s">
        <v>446</v>
      </c>
      <c r="F1655" s="35" t="s">
        <v>600</v>
      </c>
      <c r="G1655" s="35" t="s">
        <v>822</v>
      </c>
      <c r="H1655" s="35">
        <v>0</v>
      </c>
      <c r="I1655" s="57" t="s">
        <v>1932</v>
      </c>
      <c r="J1655" s="37">
        <v>0</v>
      </c>
      <c r="K1655" s="38">
        <v>0</v>
      </c>
      <c r="L1655" s="37">
        <v>103325</v>
      </c>
      <c r="M1655" s="37">
        <v>103325</v>
      </c>
      <c r="N1655" s="37">
        <f t="shared" si="101"/>
        <v>0</v>
      </c>
      <c r="O1655" s="39">
        <f t="shared" si="102"/>
        <v>0</v>
      </c>
      <c r="P1655" s="10">
        <f t="shared" si="103"/>
        <v>0</v>
      </c>
      <c r="Q1655" s="40">
        <v>0</v>
      </c>
      <c r="R1655" s="10">
        <f t="shared" si="104"/>
        <v>0</v>
      </c>
    </row>
    <row r="1656" spans="1:18" x14ac:dyDescent="0.2">
      <c r="A1656" s="32">
        <v>1641</v>
      </c>
      <c r="B1656" s="56">
        <v>203062245</v>
      </c>
      <c r="C1656" s="34" t="s">
        <v>356</v>
      </c>
      <c r="D1656" s="35" t="s">
        <v>357</v>
      </c>
      <c r="E1656" s="35" t="s">
        <v>446</v>
      </c>
      <c r="F1656" s="35" t="s">
        <v>600</v>
      </c>
      <c r="G1656" s="35" t="s">
        <v>822</v>
      </c>
      <c r="H1656" s="35">
        <v>0</v>
      </c>
      <c r="I1656" s="57" t="s">
        <v>1933</v>
      </c>
      <c r="J1656" s="37">
        <v>0</v>
      </c>
      <c r="K1656" s="38">
        <v>0</v>
      </c>
      <c r="L1656" s="37">
        <v>5000</v>
      </c>
      <c r="M1656" s="37">
        <v>5000</v>
      </c>
      <c r="N1656" s="37">
        <f t="shared" si="101"/>
        <v>0</v>
      </c>
      <c r="O1656" s="39">
        <f t="shared" si="102"/>
        <v>0</v>
      </c>
      <c r="P1656" s="10">
        <f t="shared" si="103"/>
        <v>0</v>
      </c>
      <c r="Q1656" s="40">
        <v>0</v>
      </c>
      <c r="R1656" s="10">
        <f t="shared" si="104"/>
        <v>0</v>
      </c>
    </row>
    <row r="1657" spans="1:18" x14ac:dyDescent="0.2">
      <c r="A1657" s="32">
        <v>1642</v>
      </c>
      <c r="B1657" s="56">
        <v>203062246</v>
      </c>
      <c r="C1657" s="34" t="s">
        <v>356</v>
      </c>
      <c r="D1657" s="35" t="s">
        <v>357</v>
      </c>
      <c r="E1657" s="35" t="s">
        <v>446</v>
      </c>
      <c r="F1657" s="35" t="s">
        <v>600</v>
      </c>
      <c r="G1657" s="35" t="s">
        <v>822</v>
      </c>
      <c r="H1657" s="35">
        <v>0</v>
      </c>
      <c r="I1657" s="57" t="s">
        <v>1934</v>
      </c>
      <c r="J1657" s="37">
        <v>0</v>
      </c>
      <c r="K1657" s="38">
        <v>0</v>
      </c>
      <c r="L1657" s="37">
        <v>13000</v>
      </c>
      <c r="M1657" s="37">
        <v>13000</v>
      </c>
      <c r="N1657" s="37">
        <f t="shared" si="101"/>
        <v>0</v>
      </c>
      <c r="O1657" s="39">
        <f t="shared" si="102"/>
        <v>0</v>
      </c>
      <c r="P1657" s="10">
        <f t="shared" si="103"/>
        <v>0</v>
      </c>
      <c r="Q1657" s="40">
        <v>0</v>
      </c>
      <c r="R1657" s="10">
        <f t="shared" si="104"/>
        <v>0</v>
      </c>
    </row>
    <row r="1658" spans="1:18" x14ac:dyDescent="0.2">
      <c r="A1658" s="32">
        <v>1643</v>
      </c>
      <c r="B1658" s="56">
        <v>203062247</v>
      </c>
      <c r="C1658" s="34" t="s">
        <v>356</v>
      </c>
      <c r="D1658" s="35" t="s">
        <v>357</v>
      </c>
      <c r="E1658" s="35" t="s">
        <v>446</v>
      </c>
      <c r="F1658" s="35" t="s">
        <v>600</v>
      </c>
      <c r="G1658" s="35" t="s">
        <v>822</v>
      </c>
      <c r="H1658" s="35">
        <v>0</v>
      </c>
      <c r="I1658" s="57" t="s">
        <v>1935</v>
      </c>
      <c r="J1658" s="37">
        <v>0</v>
      </c>
      <c r="K1658" s="38">
        <v>0</v>
      </c>
      <c r="L1658" s="37">
        <v>13000</v>
      </c>
      <c r="M1658" s="37">
        <v>13000</v>
      </c>
      <c r="N1658" s="37">
        <f t="shared" si="101"/>
        <v>0</v>
      </c>
      <c r="O1658" s="39">
        <f t="shared" si="102"/>
        <v>0</v>
      </c>
      <c r="P1658" s="10">
        <f t="shared" si="103"/>
        <v>0</v>
      </c>
      <c r="Q1658" s="40">
        <v>0</v>
      </c>
      <c r="R1658" s="10">
        <f t="shared" si="104"/>
        <v>0</v>
      </c>
    </row>
    <row r="1659" spans="1:18" x14ac:dyDescent="0.2">
      <c r="A1659" s="32">
        <v>1644</v>
      </c>
      <c r="B1659" s="56">
        <v>203062248</v>
      </c>
      <c r="C1659" s="34" t="s">
        <v>356</v>
      </c>
      <c r="D1659" s="35" t="s">
        <v>357</v>
      </c>
      <c r="E1659" s="35" t="s">
        <v>446</v>
      </c>
      <c r="F1659" s="35" t="s">
        <v>600</v>
      </c>
      <c r="G1659" s="35" t="s">
        <v>822</v>
      </c>
      <c r="H1659" s="35">
        <v>0</v>
      </c>
      <c r="I1659" s="57" t="s">
        <v>1936</v>
      </c>
      <c r="J1659" s="37">
        <v>0</v>
      </c>
      <c r="K1659" s="38">
        <v>0</v>
      </c>
      <c r="L1659" s="37">
        <v>0</v>
      </c>
      <c r="M1659" s="37">
        <v>0</v>
      </c>
      <c r="N1659" s="37">
        <f t="shared" si="101"/>
        <v>0</v>
      </c>
      <c r="O1659" s="39">
        <f t="shared" si="102"/>
        <v>0</v>
      </c>
      <c r="P1659" s="10">
        <f t="shared" si="103"/>
        <v>0</v>
      </c>
      <c r="Q1659" s="40">
        <v>0</v>
      </c>
      <c r="R1659" s="10">
        <f t="shared" si="104"/>
        <v>0</v>
      </c>
    </row>
    <row r="1660" spans="1:18" x14ac:dyDescent="0.2">
      <c r="A1660" s="32">
        <v>1645</v>
      </c>
      <c r="B1660" s="56">
        <v>203062249</v>
      </c>
      <c r="C1660" s="34" t="s">
        <v>356</v>
      </c>
      <c r="D1660" s="35" t="s">
        <v>357</v>
      </c>
      <c r="E1660" s="35" t="s">
        <v>446</v>
      </c>
      <c r="F1660" s="35" t="s">
        <v>600</v>
      </c>
      <c r="G1660" s="35" t="s">
        <v>822</v>
      </c>
      <c r="H1660" s="35">
        <v>0</v>
      </c>
      <c r="I1660" s="57" t="s">
        <v>1937</v>
      </c>
      <c r="J1660" s="37">
        <v>0</v>
      </c>
      <c r="K1660" s="38">
        <v>0</v>
      </c>
      <c r="L1660" s="37">
        <v>13000</v>
      </c>
      <c r="M1660" s="37">
        <v>13000</v>
      </c>
      <c r="N1660" s="37">
        <f t="shared" si="101"/>
        <v>0</v>
      </c>
      <c r="O1660" s="39">
        <f t="shared" si="102"/>
        <v>0</v>
      </c>
      <c r="P1660" s="10">
        <f t="shared" si="103"/>
        <v>0</v>
      </c>
      <c r="Q1660" s="40">
        <v>0</v>
      </c>
      <c r="R1660" s="10">
        <f t="shared" si="104"/>
        <v>0</v>
      </c>
    </row>
    <row r="1661" spans="1:18" x14ac:dyDescent="0.2">
      <c r="A1661" s="32">
        <v>1646</v>
      </c>
      <c r="B1661" s="56">
        <v>203062250</v>
      </c>
      <c r="C1661" s="34" t="s">
        <v>356</v>
      </c>
      <c r="D1661" s="35" t="s">
        <v>357</v>
      </c>
      <c r="E1661" s="35" t="s">
        <v>446</v>
      </c>
      <c r="F1661" s="35" t="s">
        <v>600</v>
      </c>
      <c r="G1661" s="35" t="s">
        <v>822</v>
      </c>
      <c r="H1661" s="35">
        <v>0</v>
      </c>
      <c r="I1661" s="57" t="s">
        <v>1938</v>
      </c>
      <c r="J1661" s="37">
        <v>0</v>
      </c>
      <c r="K1661" s="38">
        <v>0</v>
      </c>
      <c r="L1661" s="37">
        <v>13000</v>
      </c>
      <c r="M1661" s="37">
        <v>13000</v>
      </c>
      <c r="N1661" s="37">
        <f t="shared" si="101"/>
        <v>0</v>
      </c>
      <c r="O1661" s="39">
        <f t="shared" si="102"/>
        <v>0</v>
      </c>
      <c r="P1661" s="10">
        <f t="shared" si="103"/>
        <v>0</v>
      </c>
      <c r="Q1661" s="40">
        <v>0</v>
      </c>
      <c r="R1661" s="10">
        <f t="shared" si="104"/>
        <v>0</v>
      </c>
    </row>
    <row r="1662" spans="1:18" x14ac:dyDescent="0.2">
      <c r="A1662" s="32">
        <v>1647</v>
      </c>
      <c r="B1662" s="56">
        <v>203062251</v>
      </c>
      <c r="C1662" s="34" t="s">
        <v>356</v>
      </c>
      <c r="D1662" s="35" t="s">
        <v>357</v>
      </c>
      <c r="E1662" s="35" t="s">
        <v>446</v>
      </c>
      <c r="F1662" s="35" t="s">
        <v>600</v>
      </c>
      <c r="G1662" s="35" t="s">
        <v>822</v>
      </c>
      <c r="H1662" s="35">
        <v>0</v>
      </c>
      <c r="I1662" s="57" t="s">
        <v>1939</v>
      </c>
      <c r="J1662" s="37">
        <v>0</v>
      </c>
      <c r="K1662" s="38">
        <v>0</v>
      </c>
      <c r="L1662" s="37">
        <v>13000</v>
      </c>
      <c r="M1662" s="37">
        <v>13000</v>
      </c>
      <c r="N1662" s="37">
        <f t="shared" si="101"/>
        <v>0</v>
      </c>
      <c r="O1662" s="39">
        <f t="shared" si="102"/>
        <v>0</v>
      </c>
      <c r="P1662" s="10">
        <f t="shared" si="103"/>
        <v>0</v>
      </c>
      <c r="Q1662" s="40">
        <v>0</v>
      </c>
      <c r="R1662" s="10">
        <f t="shared" si="104"/>
        <v>0</v>
      </c>
    </row>
    <row r="1663" spans="1:18" x14ac:dyDescent="0.2">
      <c r="A1663" s="32">
        <v>1648</v>
      </c>
      <c r="B1663" s="56">
        <v>203062252</v>
      </c>
      <c r="C1663" s="34" t="s">
        <v>356</v>
      </c>
      <c r="D1663" s="35" t="s">
        <v>357</v>
      </c>
      <c r="E1663" s="35" t="s">
        <v>446</v>
      </c>
      <c r="F1663" s="35" t="s">
        <v>600</v>
      </c>
      <c r="G1663" s="35" t="s">
        <v>822</v>
      </c>
      <c r="H1663" s="35">
        <v>0</v>
      </c>
      <c r="I1663" s="57" t="s">
        <v>1940</v>
      </c>
      <c r="J1663" s="37">
        <v>0</v>
      </c>
      <c r="K1663" s="38">
        <v>0</v>
      </c>
      <c r="L1663" s="37">
        <v>13000</v>
      </c>
      <c r="M1663" s="37">
        <v>13000</v>
      </c>
      <c r="N1663" s="37">
        <f t="shared" si="101"/>
        <v>0</v>
      </c>
      <c r="O1663" s="39">
        <f t="shared" si="102"/>
        <v>0</v>
      </c>
      <c r="P1663" s="10">
        <f t="shared" si="103"/>
        <v>0</v>
      </c>
      <c r="Q1663" s="40">
        <v>0</v>
      </c>
      <c r="R1663" s="10">
        <f t="shared" si="104"/>
        <v>0</v>
      </c>
    </row>
    <row r="1664" spans="1:18" x14ac:dyDescent="0.2">
      <c r="A1664" s="32">
        <v>1649</v>
      </c>
      <c r="B1664" s="56">
        <v>203062253</v>
      </c>
      <c r="C1664" s="34" t="s">
        <v>356</v>
      </c>
      <c r="D1664" s="35" t="s">
        <v>357</v>
      </c>
      <c r="E1664" s="35" t="s">
        <v>446</v>
      </c>
      <c r="F1664" s="35" t="s">
        <v>600</v>
      </c>
      <c r="G1664" s="35" t="s">
        <v>822</v>
      </c>
      <c r="H1664" s="35">
        <v>0</v>
      </c>
      <c r="I1664" s="57" t="s">
        <v>1941</v>
      </c>
      <c r="J1664" s="37">
        <v>0</v>
      </c>
      <c r="K1664" s="38">
        <v>0</v>
      </c>
      <c r="L1664" s="37">
        <v>13000</v>
      </c>
      <c r="M1664" s="37">
        <v>13000</v>
      </c>
      <c r="N1664" s="37">
        <f t="shared" si="101"/>
        <v>0</v>
      </c>
      <c r="O1664" s="39">
        <f t="shared" si="102"/>
        <v>0</v>
      </c>
      <c r="P1664" s="10">
        <f t="shared" si="103"/>
        <v>0</v>
      </c>
      <c r="Q1664" s="40">
        <v>0</v>
      </c>
      <c r="R1664" s="10">
        <f t="shared" si="104"/>
        <v>0</v>
      </c>
    </row>
    <row r="1665" spans="1:18" x14ac:dyDescent="0.2">
      <c r="A1665" s="32">
        <v>1650</v>
      </c>
      <c r="B1665" s="56">
        <v>203062254</v>
      </c>
      <c r="C1665" s="34" t="s">
        <v>356</v>
      </c>
      <c r="D1665" s="35" t="s">
        <v>357</v>
      </c>
      <c r="E1665" s="35" t="s">
        <v>446</v>
      </c>
      <c r="F1665" s="35" t="s">
        <v>600</v>
      </c>
      <c r="G1665" s="35" t="s">
        <v>822</v>
      </c>
      <c r="H1665" s="35">
        <v>0</v>
      </c>
      <c r="I1665" s="57" t="s">
        <v>1942</v>
      </c>
      <c r="J1665" s="37">
        <v>0</v>
      </c>
      <c r="K1665" s="38">
        <v>0</v>
      </c>
      <c r="L1665" s="37">
        <v>0</v>
      </c>
      <c r="M1665" s="37">
        <v>0</v>
      </c>
      <c r="N1665" s="37">
        <f t="shared" si="101"/>
        <v>0</v>
      </c>
      <c r="O1665" s="39">
        <f t="shared" si="102"/>
        <v>0</v>
      </c>
      <c r="P1665" s="10">
        <f t="shared" si="103"/>
        <v>0</v>
      </c>
      <c r="Q1665" s="40">
        <v>0</v>
      </c>
      <c r="R1665" s="10">
        <f t="shared" si="104"/>
        <v>0</v>
      </c>
    </row>
    <row r="1666" spans="1:18" x14ac:dyDescent="0.2">
      <c r="A1666" s="32">
        <v>1651</v>
      </c>
      <c r="B1666" s="56">
        <v>203062255</v>
      </c>
      <c r="C1666" s="34" t="s">
        <v>356</v>
      </c>
      <c r="D1666" s="35" t="s">
        <v>357</v>
      </c>
      <c r="E1666" s="35" t="s">
        <v>446</v>
      </c>
      <c r="F1666" s="35" t="s">
        <v>600</v>
      </c>
      <c r="G1666" s="35" t="s">
        <v>822</v>
      </c>
      <c r="H1666" s="35">
        <v>0</v>
      </c>
      <c r="I1666" s="57" t="s">
        <v>1943</v>
      </c>
      <c r="J1666" s="37">
        <v>0</v>
      </c>
      <c r="K1666" s="38">
        <v>0</v>
      </c>
      <c r="L1666" s="37">
        <v>13000</v>
      </c>
      <c r="M1666" s="37">
        <v>13000</v>
      </c>
      <c r="N1666" s="37">
        <f t="shared" si="101"/>
        <v>0</v>
      </c>
      <c r="O1666" s="39">
        <f t="shared" si="102"/>
        <v>0</v>
      </c>
      <c r="P1666" s="10">
        <f t="shared" si="103"/>
        <v>0</v>
      </c>
      <c r="Q1666" s="40">
        <v>0</v>
      </c>
      <c r="R1666" s="10">
        <f t="shared" si="104"/>
        <v>0</v>
      </c>
    </row>
    <row r="1667" spans="1:18" x14ac:dyDescent="0.2">
      <c r="A1667" s="32">
        <v>1652</v>
      </c>
      <c r="B1667" s="56">
        <v>203062256</v>
      </c>
      <c r="C1667" s="34" t="s">
        <v>356</v>
      </c>
      <c r="D1667" s="35" t="s">
        <v>357</v>
      </c>
      <c r="E1667" s="35" t="s">
        <v>446</v>
      </c>
      <c r="F1667" s="35" t="s">
        <v>600</v>
      </c>
      <c r="G1667" s="35" t="s">
        <v>822</v>
      </c>
      <c r="H1667" s="35">
        <v>0</v>
      </c>
      <c r="I1667" s="57" t="s">
        <v>1944</v>
      </c>
      <c r="J1667" s="37">
        <v>0</v>
      </c>
      <c r="K1667" s="38">
        <v>0</v>
      </c>
      <c r="L1667" s="37">
        <v>0</v>
      </c>
      <c r="M1667" s="37">
        <v>0</v>
      </c>
      <c r="N1667" s="37">
        <f t="shared" si="101"/>
        <v>0</v>
      </c>
      <c r="O1667" s="39">
        <f t="shared" si="102"/>
        <v>0</v>
      </c>
      <c r="P1667" s="10">
        <f t="shared" si="103"/>
        <v>0</v>
      </c>
      <c r="Q1667" s="40">
        <v>0</v>
      </c>
      <c r="R1667" s="10">
        <f t="shared" si="104"/>
        <v>0</v>
      </c>
    </row>
    <row r="1668" spans="1:18" x14ac:dyDescent="0.2">
      <c r="A1668" s="32">
        <v>1653</v>
      </c>
      <c r="B1668" s="56">
        <v>203062257</v>
      </c>
      <c r="C1668" s="34" t="s">
        <v>356</v>
      </c>
      <c r="D1668" s="35" t="s">
        <v>357</v>
      </c>
      <c r="E1668" s="35" t="s">
        <v>446</v>
      </c>
      <c r="F1668" s="35" t="s">
        <v>600</v>
      </c>
      <c r="G1668" s="35" t="s">
        <v>822</v>
      </c>
      <c r="H1668" s="35">
        <v>0</v>
      </c>
      <c r="I1668" s="57" t="s">
        <v>1945</v>
      </c>
      <c r="J1668" s="37">
        <v>0</v>
      </c>
      <c r="K1668" s="38">
        <v>0</v>
      </c>
      <c r="L1668" s="37">
        <v>13000</v>
      </c>
      <c r="M1668" s="37">
        <v>13000</v>
      </c>
      <c r="N1668" s="37">
        <f t="shared" si="101"/>
        <v>0</v>
      </c>
      <c r="O1668" s="39">
        <f t="shared" si="102"/>
        <v>0</v>
      </c>
      <c r="P1668" s="10">
        <f t="shared" si="103"/>
        <v>0</v>
      </c>
      <c r="Q1668" s="40">
        <v>0</v>
      </c>
      <c r="R1668" s="10">
        <f t="shared" si="104"/>
        <v>0</v>
      </c>
    </row>
    <row r="1669" spans="1:18" x14ac:dyDescent="0.2">
      <c r="A1669" s="32">
        <v>1654</v>
      </c>
      <c r="B1669" s="56">
        <v>203062258</v>
      </c>
      <c r="C1669" s="34" t="s">
        <v>356</v>
      </c>
      <c r="D1669" s="35" t="s">
        <v>357</v>
      </c>
      <c r="E1669" s="35" t="s">
        <v>446</v>
      </c>
      <c r="F1669" s="35" t="s">
        <v>600</v>
      </c>
      <c r="G1669" s="35" t="s">
        <v>822</v>
      </c>
      <c r="H1669" s="35">
        <v>0</v>
      </c>
      <c r="I1669" s="57" t="s">
        <v>1946</v>
      </c>
      <c r="J1669" s="37">
        <v>0</v>
      </c>
      <c r="K1669" s="38">
        <v>0</v>
      </c>
      <c r="L1669" s="37">
        <v>13000</v>
      </c>
      <c r="M1669" s="37">
        <v>13000</v>
      </c>
      <c r="N1669" s="37">
        <f t="shared" si="101"/>
        <v>0</v>
      </c>
      <c r="O1669" s="39">
        <f t="shared" si="102"/>
        <v>0</v>
      </c>
      <c r="P1669" s="10">
        <f t="shared" si="103"/>
        <v>0</v>
      </c>
      <c r="Q1669" s="40">
        <v>0</v>
      </c>
      <c r="R1669" s="10">
        <f t="shared" si="104"/>
        <v>0</v>
      </c>
    </row>
    <row r="1670" spans="1:18" x14ac:dyDescent="0.2">
      <c r="A1670" s="32">
        <v>1655</v>
      </c>
      <c r="B1670" s="56">
        <v>203062259</v>
      </c>
      <c r="C1670" s="34" t="s">
        <v>356</v>
      </c>
      <c r="D1670" s="35" t="s">
        <v>357</v>
      </c>
      <c r="E1670" s="35" t="s">
        <v>446</v>
      </c>
      <c r="F1670" s="35" t="s">
        <v>600</v>
      </c>
      <c r="G1670" s="35" t="s">
        <v>822</v>
      </c>
      <c r="H1670" s="35">
        <v>0</v>
      </c>
      <c r="I1670" s="57" t="s">
        <v>1947</v>
      </c>
      <c r="J1670" s="37">
        <v>0</v>
      </c>
      <c r="K1670" s="38">
        <v>0</v>
      </c>
      <c r="L1670" s="37">
        <v>0</v>
      </c>
      <c r="M1670" s="37">
        <v>0</v>
      </c>
      <c r="N1670" s="37">
        <f t="shared" si="101"/>
        <v>0</v>
      </c>
      <c r="O1670" s="39">
        <f t="shared" si="102"/>
        <v>0</v>
      </c>
      <c r="P1670" s="10">
        <f t="shared" si="103"/>
        <v>0</v>
      </c>
      <c r="Q1670" s="40">
        <v>0</v>
      </c>
      <c r="R1670" s="10">
        <f t="shared" si="104"/>
        <v>0</v>
      </c>
    </row>
    <row r="1671" spans="1:18" x14ac:dyDescent="0.2">
      <c r="A1671" s="32">
        <v>1656</v>
      </c>
      <c r="B1671" s="56">
        <v>203062260</v>
      </c>
      <c r="C1671" s="34" t="s">
        <v>356</v>
      </c>
      <c r="D1671" s="35" t="s">
        <v>357</v>
      </c>
      <c r="E1671" s="35" t="s">
        <v>446</v>
      </c>
      <c r="F1671" s="35" t="s">
        <v>600</v>
      </c>
      <c r="G1671" s="35" t="s">
        <v>822</v>
      </c>
      <c r="H1671" s="35">
        <v>0</v>
      </c>
      <c r="I1671" s="57" t="s">
        <v>1948</v>
      </c>
      <c r="J1671" s="37">
        <v>0</v>
      </c>
      <c r="K1671" s="38">
        <v>0</v>
      </c>
      <c r="L1671" s="37">
        <v>13000</v>
      </c>
      <c r="M1671" s="37">
        <v>13000</v>
      </c>
      <c r="N1671" s="37">
        <f t="shared" ref="N1671:N1734" si="105">IF((J1671+L1671)-(K1671+M1671)&lt;0,0,(J1671+L1671)-(K1671+M1671))</f>
        <v>0</v>
      </c>
      <c r="O1671" s="39">
        <f t="shared" ref="O1671:O1734" si="106">-IF((J1671+L1671)-(K1671+M1671)&lt;0,(J1671+L1671)-(K1671+M1671),0)</f>
        <v>0</v>
      </c>
      <c r="P1671" s="10">
        <f t="shared" ref="P1671:P1734" si="107">N1671-O1671</f>
        <v>0</v>
      </c>
      <c r="Q1671" s="40">
        <v>0</v>
      </c>
      <c r="R1671" s="10">
        <f t="shared" ref="R1671:R1734" si="108">P1671-Q1671</f>
        <v>0</v>
      </c>
    </row>
    <row r="1672" spans="1:18" x14ac:dyDescent="0.2">
      <c r="A1672" s="32">
        <v>1657</v>
      </c>
      <c r="B1672" s="56">
        <v>203062261</v>
      </c>
      <c r="C1672" s="34" t="s">
        <v>356</v>
      </c>
      <c r="D1672" s="35" t="s">
        <v>357</v>
      </c>
      <c r="E1672" s="35" t="s">
        <v>446</v>
      </c>
      <c r="F1672" s="35" t="s">
        <v>600</v>
      </c>
      <c r="G1672" s="35" t="s">
        <v>822</v>
      </c>
      <c r="H1672" s="35">
        <v>0</v>
      </c>
      <c r="I1672" s="57" t="s">
        <v>1949</v>
      </c>
      <c r="J1672" s="37">
        <v>0</v>
      </c>
      <c r="K1672" s="38">
        <v>0</v>
      </c>
      <c r="L1672" s="37">
        <v>0</v>
      </c>
      <c r="M1672" s="37">
        <v>0</v>
      </c>
      <c r="N1672" s="37">
        <f t="shared" si="105"/>
        <v>0</v>
      </c>
      <c r="O1672" s="39">
        <f t="shared" si="106"/>
        <v>0</v>
      </c>
      <c r="P1672" s="10">
        <f t="shared" si="107"/>
        <v>0</v>
      </c>
      <c r="Q1672" s="40">
        <v>0</v>
      </c>
      <c r="R1672" s="10">
        <f t="shared" si="108"/>
        <v>0</v>
      </c>
    </row>
    <row r="1673" spans="1:18" x14ac:dyDescent="0.2">
      <c r="A1673" s="32">
        <v>1658</v>
      </c>
      <c r="B1673" s="56">
        <v>203062262</v>
      </c>
      <c r="C1673" s="34" t="s">
        <v>356</v>
      </c>
      <c r="D1673" s="35" t="s">
        <v>357</v>
      </c>
      <c r="E1673" s="35" t="s">
        <v>446</v>
      </c>
      <c r="F1673" s="35" t="s">
        <v>600</v>
      </c>
      <c r="G1673" s="35" t="s">
        <v>822</v>
      </c>
      <c r="H1673" s="35">
        <v>0</v>
      </c>
      <c r="I1673" s="57" t="s">
        <v>1950</v>
      </c>
      <c r="J1673" s="37">
        <v>0</v>
      </c>
      <c r="K1673" s="38">
        <v>0</v>
      </c>
      <c r="L1673" s="37">
        <v>13000</v>
      </c>
      <c r="M1673" s="37">
        <v>13000</v>
      </c>
      <c r="N1673" s="37">
        <f t="shared" si="105"/>
        <v>0</v>
      </c>
      <c r="O1673" s="39">
        <f t="shared" si="106"/>
        <v>0</v>
      </c>
      <c r="P1673" s="10">
        <f t="shared" si="107"/>
        <v>0</v>
      </c>
      <c r="Q1673" s="40">
        <v>0</v>
      </c>
      <c r="R1673" s="10">
        <f t="shared" si="108"/>
        <v>0</v>
      </c>
    </row>
    <row r="1674" spans="1:18" x14ac:dyDescent="0.2">
      <c r="A1674" s="32">
        <v>1659</v>
      </c>
      <c r="B1674" s="56">
        <v>203062263</v>
      </c>
      <c r="C1674" s="34" t="s">
        <v>356</v>
      </c>
      <c r="D1674" s="35" t="s">
        <v>357</v>
      </c>
      <c r="E1674" s="35" t="s">
        <v>446</v>
      </c>
      <c r="F1674" s="35" t="s">
        <v>600</v>
      </c>
      <c r="G1674" s="35" t="s">
        <v>822</v>
      </c>
      <c r="H1674" s="35">
        <v>0</v>
      </c>
      <c r="I1674" s="57" t="s">
        <v>1951</v>
      </c>
      <c r="J1674" s="37">
        <v>0</v>
      </c>
      <c r="K1674" s="38">
        <v>0</v>
      </c>
      <c r="L1674" s="37">
        <v>13000</v>
      </c>
      <c r="M1674" s="37">
        <v>13000</v>
      </c>
      <c r="N1674" s="37">
        <f t="shared" si="105"/>
        <v>0</v>
      </c>
      <c r="O1674" s="39">
        <f t="shared" si="106"/>
        <v>0</v>
      </c>
      <c r="P1674" s="10">
        <f t="shared" si="107"/>
        <v>0</v>
      </c>
      <c r="Q1674" s="40">
        <v>0</v>
      </c>
      <c r="R1674" s="10">
        <f t="shared" si="108"/>
        <v>0</v>
      </c>
    </row>
    <row r="1675" spans="1:18" x14ac:dyDescent="0.2">
      <c r="A1675" s="32">
        <v>1660</v>
      </c>
      <c r="B1675" s="56">
        <v>203062264</v>
      </c>
      <c r="C1675" s="34" t="s">
        <v>356</v>
      </c>
      <c r="D1675" s="35" t="s">
        <v>357</v>
      </c>
      <c r="E1675" s="35" t="s">
        <v>446</v>
      </c>
      <c r="F1675" s="35" t="s">
        <v>600</v>
      </c>
      <c r="G1675" s="35" t="s">
        <v>822</v>
      </c>
      <c r="H1675" s="35">
        <v>0</v>
      </c>
      <c r="I1675" s="57" t="s">
        <v>1952</v>
      </c>
      <c r="J1675" s="37">
        <v>0</v>
      </c>
      <c r="K1675" s="38">
        <v>0</v>
      </c>
      <c r="L1675" s="37">
        <v>13000</v>
      </c>
      <c r="M1675" s="37">
        <v>13000</v>
      </c>
      <c r="N1675" s="37">
        <f t="shared" si="105"/>
        <v>0</v>
      </c>
      <c r="O1675" s="39">
        <f t="shared" si="106"/>
        <v>0</v>
      </c>
      <c r="P1675" s="10">
        <f t="shared" si="107"/>
        <v>0</v>
      </c>
      <c r="Q1675" s="40">
        <v>0</v>
      </c>
      <c r="R1675" s="10">
        <f t="shared" si="108"/>
        <v>0</v>
      </c>
    </row>
    <row r="1676" spans="1:18" x14ac:dyDescent="0.2">
      <c r="A1676" s="32">
        <v>1661</v>
      </c>
      <c r="B1676" s="56">
        <v>203062265</v>
      </c>
      <c r="C1676" s="34" t="s">
        <v>356</v>
      </c>
      <c r="D1676" s="35" t="s">
        <v>357</v>
      </c>
      <c r="E1676" s="35" t="s">
        <v>446</v>
      </c>
      <c r="F1676" s="35" t="s">
        <v>600</v>
      </c>
      <c r="G1676" s="35" t="s">
        <v>822</v>
      </c>
      <c r="H1676" s="35">
        <v>0</v>
      </c>
      <c r="I1676" s="57" t="s">
        <v>1953</v>
      </c>
      <c r="J1676" s="37">
        <v>0</v>
      </c>
      <c r="K1676" s="38">
        <v>0</v>
      </c>
      <c r="L1676" s="37">
        <v>0</v>
      </c>
      <c r="M1676" s="37">
        <v>0</v>
      </c>
      <c r="N1676" s="37">
        <f t="shared" si="105"/>
        <v>0</v>
      </c>
      <c r="O1676" s="39">
        <f t="shared" si="106"/>
        <v>0</v>
      </c>
      <c r="P1676" s="10">
        <f t="shared" si="107"/>
        <v>0</v>
      </c>
      <c r="Q1676" s="40">
        <v>0</v>
      </c>
      <c r="R1676" s="10">
        <f t="shared" si="108"/>
        <v>0</v>
      </c>
    </row>
    <row r="1677" spans="1:18" x14ac:dyDescent="0.2">
      <c r="A1677" s="32">
        <v>1662</v>
      </c>
      <c r="B1677" s="56">
        <v>203062266</v>
      </c>
      <c r="C1677" s="34" t="s">
        <v>356</v>
      </c>
      <c r="D1677" s="35" t="s">
        <v>357</v>
      </c>
      <c r="E1677" s="35" t="s">
        <v>446</v>
      </c>
      <c r="F1677" s="35" t="s">
        <v>600</v>
      </c>
      <c r="G1677" s="35" t="s">
        <v>822</v>
      </c>
      <c r="H1677" s="35">
        <v>0</v>
      </c>
      <c r="I1677" s="57" t="s">
        <v>1954</v>
      </c>
      <c r="J1677" s="37">
        <v>0</v>
      </c>
      <c r="K1677" s="38">
        <v>0</v>
      </c>
      <c r="L1677" s="37">
        <v>13000</v>
      </c>
      <c r="M1677" s="37">
        <v>13000</v>
      </c>
      <c r="N1677" s="37">
        <f t="shared" si="105"/>
        <v>0</v>
      </c>
      <c r="O1677" s="39">
        <f t="shared" si="106"/>
        <v>0</v>
      </c>
      <c r="P1677" s="10">
        <f t="shared" si="107"/>
        <v>0</v>
      </c>
      <c r="Q1677" s="40">
        <v>0</v>
      </c>
      <c r="R1677" s="10">
        <f t="shared" si="108"/>
        <v>0</v>
      </c>
    </row>
    <row r="1678" spans="1:18" x14ac:dyDescent="0.2">
      <c r="A1678" s="32">
        <v>1663</v>
      </c>
      <c r="B1678" s="56">
        <v>203062267</v>
      </c>
      <c r="C1678" s="34" t="s">
        <v>356</v>
      </c>
      <c r="D1678" s="35" t="s">
        <v>357</v>
      </c>
      <c r="E1678" s="35" t="s">
        <v>446</v>
      </c>
      <c r="F1678" s="35" t="s">
        <v>600</v>
      </c>
      <c r="G1678" s="35" t="s">
        <v>822</v>
      </c>
      <c r="H1678" s="35">
        <v>0</v>
      </c>
      <c r="I1678" s="57" t="s">
        <v>1955</v>
      </c>
      <c r="J1678" s="37">
        <v>0</v>
      </c>
      <c r="K1678" s="38">
        <v>0</v>
      </c>
      <c r="L1678" s="37">
        <v>13000</v>
      </c>
      <c r="M1678" s="37">
        <v>13000</v>
      </c>
      <c r="N1678" s="37">
        <f t="shared" si="105"/>
        <v>0</v>
      </c>
      <c r="O1678" s="39">
        <f t="shared" si="106"/>
        <v>0</v>
      </c>
      <c r="P1678" s="10">
        <f t="shared" si="107"/>
        <v>0</v>
      </c>
      <c r="Q1678" s="40">
        <v>0</v>
      </c>
      <c r="R1678" s="10">
        <f t="shared" si="108"/>
        <v>0</v>
      </c>
    </row>
    <row r="1679" spans="1:18" x14ac:dyDescent="0.2">
      <c r="A1679" s="32">
        <v>1664</v>
      </c>
      <c r="B1679" s="56">
        <v>203062268</v>
      </c>
      <c r="C1679" s="34" t="s">
        <v>356</v>
      </c>
      <c r="D1679" s="35" t="s">
        <v>357</v>
      </c>
      <c r="E1679" s="35" t="s">
        <v>446</v>
      </c>
      <c r="F1679" s="35" t="s">
        <v>600</v>
      </c>
      <c r="G1679" s="35" t="s">
        <v>822</v>
      </c>
      <c r="H1679" s="35">
        <v>0</v>
      </c>
      <c r="I1679" s="57" t="s">
        <v>1956</v>
      </c>
      <c r="J1679" s="37">
        <v>0</v>
      </c>
      <c r="K1679" s="38">
        <v>0</v>
      </c>
      <c r="L1679" s="37">
        <v>13000</v>
      </c>
      <c r="M1679" s="37">
        <v>13000</v>
      </c>
      <c r="N1679" s="37">
        <f t="shared" si="105"/>
        <v>0</v>
      </c>
      <c r="O1679" s="39">
        <f t="shared" si="106"/>
        <v>0</v>
      </c>
      <c r="P1679" s="10">
        <f t="shared" si="107"/>
        <v>0</v>
      </c>
      <c r="Q1679" s="40">
        <v>0</v>
      </c>
      <c r="R1679" s="10">
        <f t="shared" si="108"/>
        <v>0</v>
      </c>
    </row>
    <row r="1680" spans="1:18" x14ac:dyDescent="0.2">
      <c r="A1680" s="32">
        <v>1665</v>
      </c>
      <c r="B1680" s="56">
        <v>203062269</v>
      </c>
      <c r="C1680" s="34" t="s">
        <v>356</v>
      </c>
      <c r="D1680" s="35" t="s">
        <v>357</v>
      </c>
      <c r="E1680" s="35" t="s">
        <v>446</v>
      </c>
      <c r="F1680" s="35" t="s">
        <v>600</v>
      </c>
      <c r="G1680" s="35" t="s">
        <v>822</v>
      </c>
      <c r="H1680" s="35">
        <v>0</v>
      </c>
      <c r="I1680" s="57" t="s">
        <v>1957</v>
      </c>
      <c r="J1680" s="37">
        <v>0</v>
      </c>
      <c r="K1680" s="38">
        <v>0</v>
      </c>
      <c r="L1680" s="37">
        <v>13000</v>
      </c>
      <c r="M1680" s="37">
        <v>13000</v>
      </c>
      <c r="N1680" s="37">
        <f t="shared" si="105"/>
        <v>0</v>
      </c>
      <c r="O1680" s="39">
        <f t="shared" si="106"/>
        <v>0</v>
      </c>
      <c r="P1680" s="10">
        <f t="shared" si="107"/>
        <v>0</v>
      </c>
      <c r="Q1680" s="40">
        <v>0</v>
      </c>
      <c r="R1680" s="10">
        <f t="shared" si="108"/>
        <v>0</v>
      </c>
    </row>
    <row r="1681" spans="1:18" x14ac:dyDescent="0.2">
      <c r="A1681" s="32">
        <v>1666</v>
      </c>
      <c r="B1681" s="56">
        <v>203062270</v>
      </c>
      <c r="C1681" s="34" t="s">
        <v>356</v>
      </c>
      <c r="D1681" s="35" t="s">
        <v>357</v>
      </c>
      <c r="E1681" s="35" t="s">
        <v>446</v>
      </c>
      <c r="F1681" s="35" t="s">
        <v>600</v>
      </c>
      <c r="G1681" s="35" t="s">
        <v>822</v>
      </c>
      <c r="H1681" s="35">
        <v>0</v>
      </c>
      <c r="I1681" s="57" t="s">
        <v>1958</v>
      </c>
      <c r="J1681" s="37">
        <v>0</v>
      </c>
      <c r="K1681" s="38">
        <v>0</v>
      </c>
      <c r="L1681" s="37">
        <v>13000</v>
      </c>
      <c r="M1681" s="37">
        <v>13000</v>
      </c>
      <c r="N1681" s="37">
        <f t="shared" si="105"/>
        <v>0</v>
      </c>
      <c r="O1681" s="39">
        <f t="shared" si="106"/>
        <v>0</v>
      </c>
      <c r="P1681" s="10">
        <f t="shared" si="107"/>
        <v>0</v>
      </c>
      <c r="Q1681" s="40">
        <v>0</v>
      </c>
      <c r="R1681" s="10">
        <f t="shared" si="108"/>
        <v>0</v>
      </c>
    </row>
    <row r="1682" spans="1:18" x14ac:dyDescent="0.2">
      <c r="A1682" s="32">
        <v>1667</v>
      </c>
      <c r="B1682" s="56">
        <v>203062271</v>
      </c>
      <c r="C1682" s="34" t="s">
        <v>356</v>
      </c>
      <c r="D1682" s="35" t="s">
        <v>357</v>
      </c>
      <c r="E1682" s="35" t="s">
        <v>446</v>
      </c>
      <c r="F1682" s="35" t="s">
        <v>600</v>
      </c>
      <c r="G1682" s="35" t="s">
        <v>822</v>
      </c>
      <c r="H1682" s="35">
        <v>0</v>
      </c>
      <c r="I1682" s="57" t="s">
        <v>1959</v>
      </c>
      <c r="J1682" s="37">
        <v>0</v>
      </c>
      <c r="K1682" s="38">
        <v>0</v>
      </c>
      <c r="L1682" s="37">
        <v>0</v>
      </c>
      <c r="M1682" s="37">
        <v>0</v>
      </c>
      <c r="N1682" s="37">
        <f t="shared" si="105"/>
        <v>0</v>
      </c>
      <c r="O1682" s="39">
        <f t="shared" si="106"/>
        <v>0</v>
      </c>
      <c r="P1682" s="10">
        <f t="shared" si="107"/>
        <v>0</v>
      </c>
      <c r="Q1682" s="40">
        <v>0</v>
      </c>
      <c r="R1682" s="10">
        <f t="shared" si="108"/>
        <v>0</v>
      </c>
    </row>
    <row r="1683" spans="1:18" x14ac:dyDescent="0.2">
      <c r="A1683" s="32">
        <v>1668</v>
      </c>
      <c r="B1683" s="56">
        <v>203062272</v>
      </c>
      <c r="C1683" s="34" t="s">
        <v>356</v>
      </c>
      <c r="D1683" s="35" t="s">
        <v>357</v>
      </c>
      <c r="E1683" s="35" t="s">
        <v>446</v>
      </c>
      <c r="F1683" s="35" t="s">
        <v>600</v>
      </c>
      <c r="G1683" s="35" t="s">
        <v>822</v>
      </c>
      <c r="H1683" s="35">
        <v>0</v>
      </c>
      <c r="I1683" s="57" t="s">
        <v>1960</v>
      </c>
      <c r="J1683" s="37">
        <v>0</v>
      </c>
      <c r="K1683" s="38">
        <v>0</v>
      </c>
      <c r="L1683" s="37">
        <v>13000</v>
      </c>
      <c r="M1683" s="37">
        <v>13000</v>
      </c>
      <c r="N1683" s="37">
        <f t="shared" si="105"/>
        <v>0</v>
      </c>
      <c r="O1683" s="39">
        <f t="shared" si="106"/>
        <v>0</v>
      </c>
      <c r="P1683" s="10">
        <f t="shared" si="107"/>
        <v>0</v>
      </c>
      <c r="Q1683" s="40">
        <v>0</v>
      </c>
      <c r="R1683" s="10">
        <f t="shared" si="108"/>
        <v>0</v>
      </c>
    </row>
    <row r="1684" spans="1:18" x14ac:dyDescent="0.2">
      <c r="A1684" s="32">
        <v>1669</v>
      </c>
      <c r="B1684" s="56">
        <v>203062273</v>
      </c>
      <c r="C1684" s="34" t="s">
        <v>356</v>
      </c>
      <c r="D1684" s="35" t="s">
        <v>357</v>
      </c>
      <c r="E1684" s="35" t="s">
        <v>446</v>
      </c>
      <c r="F1684" s="35" t="s">
        <v>600</v>
      </c>
      <c r="G1684" s="35" t="s">
        <v>822</v>
      </c>
      <c r="H1684" s="35">
        <v>0</v>
      </c>
      <c r="I1684" s="57" t="s">
        <v>1961</v>
      </c>
      <c r="J1684" s="37">
        <v>0</v>
      </c>
      <c r="K1684" s="38">
        <v>0</v>
      </c>
      <c r="L1684" s="37">
        <v>13000</v>
      </c>
      <c r="M1684" s="37">
        <v>13000</v>
      </c>
      <c r="N1684" s="37">
        <f t="shared" si="105"/>
        <v>0</v>
      </c>
      <c r="O1684" s="39">
        <f t="shared" si="106"/>
        <v>0</v>
      </c>
      <c r="P1684" s="10">
        <f t="shared" si="107"/>
        <v>0</v>
      </c>
      <c r="Q1684" s="40">
        <v>0</v>
      </c>
      <c r="R1684" s="10">
        <f t="shared" si="108"/>
        <v>0</v>
      </c>
    </row>
    <row r="1685" spans="1:18" x14ac:dyDescent="0.2">
      <c r="A1685" s="32">
        <v>1670</v>
      </c>
      <c r="B1685" s="56">
        <v>203062274</v>
      </c>
      <c r="C1685" s="34" t="s">
        <v>356</v>
      </c>
      <c r="D1685" s="35" t="s">
        <v>357</v>
      </c>
      <c r="E1685" s="35" t="s">
        <v>446</v>
      </c>
      <c r="F1685" s="35" t="s">
        <v>600</v>
      </c>
      <c r="G1685" s="35" t="s">
        <v>822</v>
      </c>
      <c r="H1685" s="35">
        <v>0</v>
      </c>
      <c r="I1685" s="57" t="s">
        <v>1962</v>
      </c>
      <c r="J1685" s="37">
        <v>0</v>
      </c>
      <c r="K1685" s="38">
        <v>0</v>
      </c>
      <c r="L1685" s="37">
        <v>0</v>
      </c>
      <c r="M1685" s="37">
        <v>0</v>
      </c>
      <c r="N1685" s="37">
        <f t="shared" si="105"/>
        <v>0</v>
      </c>
      <c r="O1685" s="39">
        <f t="shared" si="106"/>
        <v>0</v>
      </c>
      <c r="P1685" s="10">
        <f t="shared" si="107"/>
        <v>0</v>
      </c>
      <c r="Q1685" s="40">
        <v>0</v>
      </c>
      <c r="R1685" s="10">
        <f t="shared" si="108"/>
        <v>0</v>
      </c>
    </row>
    <row r="1686" spans="1:18" x14ac:dyDescent="0.2">
      <c r="A1686" s="32">
        <v>1671</v>
      </c>
      <c r="B1686" s="56">
        <v>203062275</v>
      </c>
      <c r="C1686" s="34" t="s">
        <v>356</v>
      </c>
      <c r="D1686" s="35" t="s">
        <v>357</v>
      </c>
      <c r="E1686" s="35" t="s">
        <v>446</v>
      </c>
      <c r="F1686" s="35" t="s">
        <v>600</v>
      </c>
      <c r="G1686" s="35" t="s">
        <v>822</v>
      </c>
      <c r="H1686" s="35">
        <v>0</v>
      </c>
      <c r="I1686" s="57" t="s">
        <v>1963</v>
      </c>
      <c r="J1686" s="37">
        <v>0</v>
      </c>
      <c r="K1686" s="38">
        <v>0</v>
      </c>
      <c r="L1686" s="37">
        <v>13000</v>
      </c>
      <c r="M1686" s="37">
        <v>13000</v>
      </c>
      <c r="N1686" s="37">
        <f t="shared" si="105"/>
        <v>0</v>
      </c>
      <c r="O1686" s="39">
        <f t="shared" si="106"/>
        <v>0</v>
      </c>
      <c r="P1686" s="10">
        <f t="shared" si="107"/>
        <v>0</v>
      </c>
      <c r="Q1686" s="40">
        <v>0</v>
      </c>
      <c r="R1686" s="10">
        <f t="shared" si="108"/>
        <v>0</v>
      </c>
    </row>
    <row r="1687" spans="1:18" x14ac:dyDescent="0.2">
      <c r="A1687" s="32">
        <v>1672</v>
      </c>
      <c r="B1687" s="56">
        <v>203062276</v>
      </c>
      <c r="C1687" s="34" t="s">
        <v>356</v>
      </c>
      <c r="D1687" s="35" t="s">
        <v>357</v>
      </c>
      <c r="E1687" s="35" t="s">
        <v>446</v>
      </c>
      <c r="F1687" s="35" t="s">
        <v>600</v>
      </c>
      <c r="G1687" s="35" t="s">
        <v>822</v>
      </c>
      <c r="H1687" s="35">
        <v>0</v>
      </c>
      <c r="I1687" s="57" t="s">
        <v>1964</v>
      </c>
      <c r="J1687" s="37">
        <v>0</v>
      </c>
      <c r="K1687" s="38">
        <v>0</v>
      </c>
      <c r="L1687" s="37">
        <v>13000</v>
      </c>
      <c r="M1687" s="37">
        <v>13000</v>
      </c>
      <c r="N1687" s="37">
        <f t="shared" si="105"/>
        <v>0</v>
      </c>
      <c r="O1687" s="39">
        <f t="shared" si="106"/>
        <v>0</v>
      </c>
      <c r="P1687" s="10">
        <f t="shared" si="107"/>
        <v>0</v>
      </c>
      <c r="Q1687" s="40">
        <v>0</v>
      </c>
      <c r="R1687" s="10">
        <f t="shared" si="108"/>
        <v>0</v>
      </c>
    </row>
    <row r="1688" spans="1:18" x14ac:dyDescent="0.2">
      <c r="A1688" s="32">
        <v>1673</v>
      </c>
      <c r="B1688" s="56">
        <v>203062277</v>
      </c>
      <c r="C1688" s="34" t="s">
        <v>356</v>
      </c>
      <c r="D1688" s="35" t="s">
        <v>357</v>
      </c>
      <c r="E1688" s="35" t="s">
        <v>446</v>
      </c>
      <c r="F1688" s="35" t="s">
        <v>600</v>
      </c>
      <c r="G1688" s="35" t="s">
        <v>822</v>
      </c>
      <c r="H1688" s="35">
        <v>0</v>
      </c>
      <c r="I1688" s="57" t="s">
        <v>1965</v>
      </c>
      <c r="J1688" s="37">
        <v>0</v>
      </c>
      <c r="K1688" s="38">
        <v>0</v>
      </c>
      <c r="L1688" s="37">
        <v>13000</v>
      </c>
      <c r="M1688" s="37">
        <v>13000</v>
      </c>
      <c r="N1688" s="37">
        <f t="shared" si="105"/>
        <v>0</v>
      </c>
      <c r="O1688" s="39">
        <f t="shared" si="106"/>
        <v>0</v>
      </c>
      <c r="P1688" s="10">
        <f t="shared" si="107"/>
        <v>0</v>
      </c>
      <c r="Q1688" s="40">
        <v>0</v>
      </c>
      <c r="R1688" s="10">
        <f t="shared" si="108"/>
        <v>0</v>
      </c>
    </row>
    <row r="1689" spans="1:18" x14ac:dyDescent="0.2">
      <c r="A1689" s="32">
        <v>1674</v>
      </c>
      <c r="B1689" s="56">
        <v>203062278</v>
      </c>
      <c r="C1689" s="34" t="s">
        <v>356</v>
      </c>
      <c r="D1689" s="35" t="s">
        <v>357</v>
      </c>
      <c r="E1689" s="35" t="s">
        <v>446</v>
      </c>
      <c r="F1689" s="35" t="s">
        <v>600</v>
      </c>
      <c r="G1689" s="35" t="s">
        <v>822</v>
      </c>
      <c r="H1689" s="35">
        <v>0</v>
      </c>
      <c r="I1689" s="57" t="s">
        <v>1966</v>
      </c>
      <c r="J1689" s="37">
        <v>0</v>
      </c>
      <c r="K1689" s="38">
        <v>0</v>
      </c>
      <c r="L1689" s="37">
        <v>13000</v>
      </c>
      <c r="M1689" s="37">
        <v>13000</v>
      </c>
      <c r="N1689" s="37">
        <f t="shared" si="105"/>
        <v>0</v>
      </c>
      <c r="O1689" s="39">
        <f t="shared" si="106"/>
        <v>0</v>
      </c>
      <c r="P1689" s="10">
        <f t="shared" si="107"/>
        <v>0</v>
      </c>
      <c r="Q1689" s="40">
        <v>0</v>
      </c>
      <c r="R1689" s="10">
        <f t="shared" si="108"/>
        <v>0</v>
      </c>
    </row>
    <row r="1690" spans="1:18" x14ac:dyDescent="0.2">
      <c r="A1690" s="32">
        <v>1675</v>
      </c>
      <c r="B1690" s="56">
        <v>203062279</v>
      </c>
      <c r="C1690" s="34" t="s">
        <v>356</v>
      </c>
      <c r="D1690" s="35" t="s">
        <v>357</v>
      </c>
      <c r="E1690" s="35" t="s">
        <v>446</v>
      </c>
      <c r="F1690" s="35" t="s">
        <v>600</v>
      </c>
      <c r="G1690" s="35" t="s">
        <v>822</v>
      </c>
      <c r="H1690" s="35">
        <v>0</v>
      </c>
      <c r="I1690" s="57" t="s">
        <v>1967</v>
      </c>
      <c r="J1690" s="37">
        <v>0</v>
      </c>
      <c r="K1690" s="38">
        <v>0</v>
      </c>
      <c r="L1690" s="37">
        <v>13000</v>
      </c>
      <c r="M1690" s="37">
        <v>13000</v>
      </c>
      <c r="N1690" s="37">
        <f t="shared" si="105"/>
        <v>0</v>
      </c>
      <c r="O1690" s="39">
        <f t="shared" si="106"/>
        <v>0</v>
      </c>
      <c r="P1690" s="10">
        <f t="shared" si="107"/>
        <v>0</v>
      </c>
      <c r="Q1690" s="40">
        <v>0</v>
      </c>
      <c r="R1690" s="10">
        <f t="shared" si="108"/>
        <v>0</v>
      </c>
    </row>
    <row r="1691" spans="1:18" x14ac:dyDescent="0.2">
      <c r="A1691" s="32">
        <v>1676</v>
      </c>
      <c r="B1691" s="56">
        <v>203062280</v>
      </c>
      <c r="C1691" s="34" t="s">
        <v>356</v>
      </c>
      <c r="D1691" s="35" t="s">
        <v>357</v>
      </c>
      <c r="E1691" s="35" t="s">
        <v>446</v>
      </c>
      <c r="F1691" s="35" t="s">
        <v>600</v>
      </c>
      <c r="G1691" s="35" t="s">
        <v>822</v>
      </c>
      <c r="H1691" s="35">
        <v>0</v>
      </c>
      <c r="I1691" s="57" t="s">
        <v>1968</v>
      </c>
      <c r="J1691" s="37">
        <v>0</v>
      </c>
      <c r="K1691" s="38">
        <v>0</v>
      </c>
      <c r="L1691" s="37">
        <v>13000</v>
      </c>
      <c r="M1691" s="37">
        <v>13000</v>
      </c>
      <c r="N1691" s="37">
        <f t="shared" si="105"/>
        <v>0</v>
      </c>
      <c r="O1691" s="39">
        <f t="shared" si="106"/>
        <v>0</v>
      </c>
      <c r="P1691" s="10">
        <f t="shared" si="107"/>
        <v>0</v>
      </c>
      <c r="Q1691" s="40">
        <v>0</v>
      </c>
      <c r="R1691" s="10">
        <f t="shared" si="108"/>
        <v>0</v>
      </c>
    </row>
    <row r="1692" spans="1:18" x14ac:dyDescent="0.2">
      <c r="A1692" s="32">
        <v>1677</v>
      </c>
      <c r="B1692" s="56">
        <v>203062281</v>
      </c>
      <c r="C1692" s="34" t="s">
        <v>356</v>
      </c>
      <c r="D1692" s="35" t="s">
        <v>357</v>
      </c>
      <c r="E1692" s="35" t="s">
        <v>446</v>
      </c>
      <c r="F1692" s="35" t="s">
        <v>600</v>
      </c>
      <c r="G1692" s="35" t="s">
        <v>822</v>
      </c>
      <c r="H1692" s="35">
        <v>0</v>
      </c>
      <c r="I1692" s="57" t="s">
        <v>1969</v>
      </c>
      <c r="J1692" s="37">
        <v>0</v>
      </c>
      <c r="K1692" s="38">
        <v>0</v>
      </c>
      <c r="L1692" s="37">
        <v>13000</v>
      </c>
      <c r="M1692" s="37">
        <v>13000</v>
      </c>
      <c r="N1692" s="37">
        <f t="shared" si="105"/>
        <v>0</v>
      </c>
      <c r="O1692" s="39">
        <f t="shared" si="106"/>
        <v>0</v>
      </c>
      <c r="P1692" s="10">
        <f t="shared" si="107"/>
        <v>0</v>
      </c>
      <c r="Q1692" s="40">
        <v>0</v>
      </c>
      <c r="R1692" s="10">
        <f t="shared" si="108"/>
        <v>0</v>
      </c>
    </row>
    <row r="1693" spans="1:18" x14ac:dyDescent="0.2">
      <c r="A1693" s="32">
        <v>1678</v>
      </c>
      <c r="B1693" s="56">
        <v>203062282</v>
      </c>
      <c r="C1693" s="34" t="s">
        <v>356</v>
      </c>
      <c r="D1693" s="35" t="s">
        <v>357</v>
      </c>
      <c r="E1693" s="35" t="s">
        <v>446</v>
      </c>
      <c r="F1693" s="35" t="s">
        <v>600</v>
      </c>
      <c r="G1693" s="35" t="s">
        <v>822</v>
      </c>
      <c r="H1693" s="35">
        <v>0</v>
      </c>
      <c r="I1693" s="57" t="s">
        <v>1970</v>
      </c>
      <c r="J1693" s="37">
        <v>0</v>
      </c>
      <c r="K1693" s="38">
        <v>0</v>
      </c>
      <c r="L1693" s="37">
        <v>13000</v>
      </c>
      <c r="M1693" s="37">
        <v>13000</v>
      </c>
      <c r="N1693" s="37">
        <f t="shared" si="105"/>
        <v>0</v>
      </c>
      <c r="O1693" s="39">
        <f t="shared" si="106"/>
        <v>0</v>
      </c>
      <c r="P1693" s="10">
        <f t="shared" si="107"/>
        <v>0</v>
      </c>
      <c r="Q1693" s="40">
        <v>0</v>
      </c>
      <c r="R1693" s="10">
        <f t="shared" si="108"/>
        <v>0</v>
      </c>
    </row>
    <row r="1694" spans="1:18" x14ac:dyDescent="0.2">
      <c r="A1694" s="32">
        <v>1679</v>
      </c>
      <c r="B1694" s="56">
        <v>203062283</v>
      </c>
      <c r="C1694" s="34" t="s">
        <v>356</v>
      </c>
      <c r="D1694" s="35" t="s">
        <v>357</v>
      </c>
      <c r="E1694" s="35" t="s">
        <v>446</v>
      </c>
      <c r="F1694" s="35" t="s">
        <v>600</v>
      </c>
      <c r="G1694" s="35" t="s">
        <v>822</v>
      </c>
      <c r="H1694" s="35">
        <v>0</v>
      </c>
      <c r="I1694" s="57" t="s">
        <v>1971</v>
      </c>
      <c r="J1694" s="37">
        <v>0</v>
      </c>
      <c r="K1694" s="38">
        <v>0</v>
      </c>
      <c r="L1694" s="37">
        <v>0</v>
      </c>
      <c r="M1694" s="37">
        <v>0</v>
      </c>
      <c r="N1694" s="37">
        <f t="shared" si="105"/>
        <v>0</v>
      </c>
      <c r="O1694" s="39">
        <f t="shared" si="106"/>
        <v>0</v>
      </c>
      <c r="P1694" s="10">
        <f t="shared" si="107"/>
        <v>0</v>
      </c>
      <c r="Q1694" s="40">
        <v>0</v>
      </c>
      <c r="R1694" s="10">
        <f t="shared" si="108"/>
        <v>0</v>
      </c>
    </row>
    <row r="1695" spans="1:18" x14ac:dyDescent="0.2">
      <c r="A1695" s="32">
        <v>1680</v>
      </c>
      <c r="B1695" s="56">
        <v>203062284</v>
      </c>
      <c r="C1695" s="34" t="s">
        <v>356</v>
      </c>
      <c r="D1695" s="35" t="s">
        <v>357</v>
      </c>
      <c r="E1695" s="35" t="s">
        <v>446</v>
      </c>
      <c r="F1695" s="35" t="s">
        <v>600</v>
      </c>
      <c r="G1695" s="35" t="s">
        <v>822</v>
      </c>
      <c r="H1695" s="35">
        <v>0</v>
      </c>
      <c r="I1695" s="57" t="s">
        <v>1972</v>
      </c>
      <c r="J1695" s="37">
        <v>0</v>
      </c>
      <c r="K1695" s="38">
        <v>0</v>
      </c>
      <c r="L1695" s="37">
        <v>2000</v>
      </c>
      <c r="M1695" s="37">
        <v>2000</v>
      </c>
      <c r="N1695" s="37">
        <f t="shared" si="105"/>
        <v>0</v>
      </c>
      <c r="O1695" s="39">
        <f t="shared" si="106"/>
        <v>0</v>
      </c>
      <c r="P1695" s="10">
        <f t="shared" si="107"/>
        <v>0</v>
      </c>
      <c r="Q1695" s="40">
        <v>0</v>
      </c>
      <c r="R1695" s="10">
        <f t="shared" si="108"/>
        <v>0</v>
      </c>
    </row>
    <row r="1696" spans="1:18" x14ac:dyDescent="0.2">
      <c r="A1696" s="32">
        <v>1681</v>
      </c>
      <c r="B1696" s="56">
        <v>203062285</v>
      </c>
      <c r="C1696" s="34" t="s">
        <v>356</v>
      </c>
      <c r="D1696" s="35" t="s">
        <v>357</v>
      </c>
      <c r="E1696" s="35" t="s">
        <v>446</v>
      </c>
      <c r="F1696" s="35" t="s">
        <v>600</v>
      </c>
      <c r="G1696" s="35" t="s">
        <v>822</v>
      </c>
      <c r="H1696" s="35">
        <v>0</v>
      </c>
      <c r="I1696" s="57" t="s">
        <v>1973</v>
      </c>
      <c r="J1696" s="37">
        <v>0</v>
      </c>
      <c r="K1696" s="38">
        <v>0</v>
      </c>
      <c r="L1696" s="37">
        <v>0</v>
      </c>
      <c r="M1696" s="37">
        <v>0</v>
      </c>
      <c r="N1696" s="37">
        <f t="shared" si="105"/>
        <v>0</v>
      </c>
      <c r="O1696" s="39">
        <f t="shared" si="106"/>
        <v>0</v>
      </c>
      <c r="P1696" s="10">
        <f t="shared" si="107"/>
        <v>0</v>
      </c>
      <c r="Q1696" s="40">
        <v>0</v>
      </c>
      <c r="R1696" s="10">
        <f t="shared" si="108"/>
        <v>0</v>
      </c>
    </row>
    <row r="1697" spans="1:18" x14ac:dyDescent="0.2">
      <c r="A1697" s="32">
        <v>1682</v>
      </c>
      <c r="B1697" s="56">
        <v>203062286</v>
      </c>
      <c r="C1697" s="34" t="s">
        <v>356</v>
      </c>
      <c r="D1697" s="35" t="s">
        <v>357</v>
      </c>
      <c r="E1697" s="35" t="s">
        <v>446</v>
      </c>
      <c r="F1697" s="35" t="s">
        <v>600</v>
      </c>
      <c r="G1697" s="35" t="s">
        <v>822</v>
      </c>
      <c r="H1697" s="35">
        <v>0</v>
      </c>
      <c r="I1697" s="57" t="s">
        <v>1974</v>
      </c>
      <c r="J1697" s="37">
        <v>0</v>
      </c>
      <c r="K1697" s="38">
        <v>0</v>
      </c>
      <c r="L1697" s="37">
        <v>13000</v>
      </c>
      <c r="M1697" s="37">
        <v>13000</v>
      </c>
      <c r="N1697" s="37">
        <f t="shared" si="105"/>
        <v>0</v>
      </c>
      <c r="O1697" s="39">
        <f t="shared" si="106"/>
        <v>0</v>
      </c>
      <c r="P1697" s="10">
        <f t="shared" si="107"/>
        <v>0</v>
      </c>
      <c r="Q1697" s="40">
        <v>0</v>
      </c>
      <c r="R1697" s="10">
        <f t="shared" si="108"/>
        <v>0</v>
      </c>
    </row>
    <row r="1698" spans="1:18" x14ac:dyDescent="0.2">
      <c r="A1698" s="32">
        <v>1683</v>
      </c>
      <c r="B1698" s="56">
        <v>203062287</v>
      </c>
      <c r="C1698" s="34" t="s">
        <v>356</v>
      </c>
      <c r="D1698" s="35" t="s">
        <v>357</v>
      </c>
      <c r="E1698" s="35" t="s">
        <v>446</v>
      </c>
      <c r="F1698" s="35" t="s">
        <v>600</v>
      </c>
      <c r="G1698" s="35" t="s">
        <v>822</v>
      </c>
      <c r="H1698" s="35">
        <v>0</v>
      </c>
      <c r="I1698" s="57" t="s">
        <v>1975</v>
      </c>
      <c r="J1698" s="37">
        <v>0</v>
      </c>
      <c r="K1698" s="38">
        <v>0</v>
      </c>
      <c r="L1698" s="37">
        <v>13000</v>
      </c>
      <c r="M1698" s="37">
        <v>13000</v>
      </c>
      <c r="N1698" s="37">
        <f t="shared" si="105"/>
        <v>0</v>
      </c>
      <c r="O1698" s="39">
        <f t="shared" si="106"/>
        <v>0</v>
      </c>
      <c r="P1698" s="10">
        <f t="shared" si="107"/>
        <v>0</v>
      </c>
      <c r="Q1698" s="40">
        <v>0</v>
      </c>
      <c r="R1698" s="10">
        <f t="shared" si="108"/>
        <v>0</v>
      </c>
    </row>
    <row r="1699" spans="1:18" x14ac:dyDescent="0.2">
      <c r="A1699" s="32">
        <v>1684</v>
      </c>
      <c r="B1699" s="56">
        <v>203062288</v>
      </c>
      <c r="C1699" s="34" t="s">
        <v>356</v>
      </c>
      <c r="D1699" s="35" t="s">
        <v>357</v>
      </c>
      <c r="E1699" s="35" t="s">
        <v>446</v>
      </c>
      <c r="F1699" s="35" t="s">
        <v>600</v>
      </c>
      <c r="G1699" s="35" t="s">
        <v>822</v>
      </c>
      <c r="H1699" s="35">
        <v>0</v>
      </c>
      <c r="I1699" s="57" t="s">
        <v>1976</v>
      </c>
      <c r="J1699" s="37">
        <v>0</v>
      </c>
      <c r="K1699" s="38">
        <v>0</v>
      </c>
      <c r="L1699" s="37">
        <v>13000</v>
      </c>
      <c r="M1699" s="37">
        <v>13000</v>
      </c>
      <c r="N1699" s="37">
        <f t="shared" si="105"/>
        <v>0</v>
      </c>
      <c r="O1699" s="39">
        <f t="shared" si="106"/>
        <v>0</v>
      </c>
      <c r="P1699" s="10">
        <f t="shared" si="107"/>
        <v>0</v>
      </c>
      <c r="Q1699" s="40">
        <v>0</v>
      </c>
      <c r="R1699" s="10">
        <f t="shared" si="108"/>
        <v>0</v>
      </c>
    </row>
    <row r="1700" spans="1:18" x14ac:dyDescent="0.2">
      <c r="A1700" s="32">
        <v>1685</v>
      </c>
      <c r="B1700" s="56">
        <v>203062289</v>
      </c>
      <c r="C1700" s="34" t="s">
        <v>356</v>
      </c>
      <c r="D1700" s="35" t="s">
        <v>357</v>
      </c>
      <c r="E1700" s="35" t="s">
        <v>446</v>
      </c>
      <c r="F1700" s="35" t="s">
        <v>600</v>
      </c>
      <c r="G1700" s="35" t="s">
        <v>822</v>
      </c>
      <c r="H1700" s="35">
        <v>0</v>
      </c>
      <c r="I1700" s="57" t="s">
        <v>1977</v>
      </c>
      <c r="J1700" s="37">
        <v>0</v>
      </c>
      <c r="K1700" s="38">
        <v>0</v>
      </c>
      <c r="L1700" s="37">
        <v>13000</v>
      </c>
      <c r="M1700" s="37">
        <v>13000</v>
      </c>
      <c r="N1700" s="37">
        <f t="shared" si="105"/>
        <v>0</v>
      </c>
      <c r="O1700" s="39">
        <f t="shared" si="106"/>
        <v>0</v>
      </c>
      <c r="P1700" s="10">
        <f t="shared" si="107"/>
        <v>0</v>
      </c>
      <c r="Q1700" s="40">
        <v>0</v>
      </c>
      <c r="R1700" s="10">
        <f t="shared" si="108"/>
        <v>0</v>
      </c>
    </row>
    <row r="1701" spans="1:18" x14ac:dyDescent="0.2">
      <c r="A1701" s="32">
        <v>1686</v>
      </c>
      <c r="B1701" s="56">
        <v>203062290</v>
      </c>
      <c r="C1701" s="34" t="s">
        <v>356</v>
      </c>
      <c r="D1701" s="35" t="s">
        <v>357</v>
      </c>
      <c r="E1701" s="35" t="s">
        <v>446</v>
      </c>
      <c r="F1701" s="35" t="s">
        <v>600</v>
      </c>
      <c r="G1701" s="35" t="s">
        <v>822</v>
      </c>
      <c r="H1701" s="35">
        <v>0</v>
      </c>
      <c r="I1701" s="57" t="s">
        <v>1978</v>
      </c>
      <c r="J1701" s="37">
        <v>0</v>
      </c>
      <c r="K1701" s="38">
        <v>0</v>
      </c>
      <c r="L1701" s="37">
        <v>0</v>
      </c>
      <c r="M1701" s="37">
        <v>0</v>
      </c>
      <c r="N1701" s="37">
        <f t="shared" si="105"/>
        <v>0</v>
      </c>
      <c r="O1701" s="39">
        <f t="shared" si="106"/>
        <v>0</v>
      </c>
      <c r="P1701" s="10">
        <f t="shared" si="107"/>
        <v>0</v>
      </c>
      <c r="Q1701" s="40">
        <v>0</v>
      </c>
      <c r="R1701" s="10">
        <f t="shared" si="108"/>
        <v>0</v>
      </c>
    </row>
    <row r="1702" spans="1:18" x14ac:dyDescent="0.2">
      <c r="A1702" s="32">
        <v>1687</v>
      </c>
      <c r="B1702" s="56">
        <v>203062291</v>
      </c>
      <c r="C1702" s="34" t="s">
        <v>356</v>
      </c>
      <c r="D1702" s="35" t="s">
        <v>357</v>
      </c>
      <c r="E1702" s="35" t="s">
        <v>446</v>
      </c>
      <c r="F1702" s="35" t="s">
        <v>600</v>
      </c>
      <c r="G1702" s="35" t="s">
        <v>822</v>
      </c>
      <c r="H1702" s="35">
        <v>0</v>
      </c>
      <c r="I1702" s="57" t="s">
        <v>1979</v>
      </c>
      <c r="J1702" s="37">
        <v>0</v>
      </c>
      <c r="K1702" s="38">
        <v>0</v>
      </c>
      <c r="L1702" s="37">
        <v>13000</v>
      </c>
      <c r="M1702" s="37">
        <v>13000</v>
      </c>
      <c r="N1702" s="37">
        <f t="shared" si="105"/>
        <v>0</v>
      </c>
      <c r="O1702" s="39">
        <f t="shared" si="106"/>
        <v>0</v>
      </c>
      <c r="P1702" s="10">
        <f t="shared" si="107"/>
        <v>0</v>
      </c>
      <c r="Q1702" s="40">
        <v>0</v>
      </c>
      <c r="R1702" s="10">
        <f t="shared" si="108"/>
        <v>0</v>
      </c>
    </row>
    <row r="1703" spans="1:18" x14ac:dyDescent="0.2">
      <c r="A1703" s="32">
        <v>1688</v>
      </c>
      <c r="B1703" s="56">
        <v>203062292</v>
      </c>
      <c r="C1703" s="34" t="s">
        <v>356</v>
      </c>
      <c r="D1703" s="35" t="s">
        <v>357</v>
      </c>
      <c r="E1703" s="35" t="s">
        <v>446</v>
      </c>
      <c r="F1703" s="35" t="s">
        <v>600</v>
      </c>
      <c r="G1703" s="35" t="s">
        <v>822</v>
      </c>
      <c r="H1703" s="35">
        <v>0</v>
      </c>
      <c r="I1703" s="57" t="s">
        <v>1980</v>
      </c>
      <c r="J1703" s="37">
        <v>0</v>
      </c>
      <c r="K1703" s="38">
        <v>0</v>
      </c>
      <c r="L1703" s="37">
        <v>13000</v>
      </c>
      <c r="M1703" s="37">
        <v>13000</v>
      </c>
      <c r="N1703" s="37">
        <f t="shared" si="105"/>
        <v>0</v>
      </c>
      <c r="O1703" s="39">
        <f t="shared" si="106"/>
        <v>0</v>
      </c>
      <c r="P1703" s="10">
        <f t="shared" si="107"/>
        <v>0</v>
      </c>
      <c r="Q1703" s="40">
        <v>0</v>
      </c>
      <c r="R1703" s="10">
        <f t="shared" si="108"/>
        <v>0</v>
      </c>
    </row>
    <row r="1704" spans="1:18" x14ac:dyDescent="0.2">
      <c r="A1704" s="32">
        <v>1689</v>
      </c>
      <c r="B1704" s="56">
        <v>203062293</v>
      </c>
      <c r="C1704" s="34" t="s">
        <v>356</v>
      </c>
      <c r="D1704" s="35" t="s">
        <v>357</v>
      </c>
      <c r="E1704" s="35" t="s">
        <v>446</v>
      </c>
      <c r="F1704" s="35" t="s">
        <v>600</v>
      </c>
      <c r="G1704" s="35" t="s">
        <v>822</v>
      </c>
      <c r="H1704" s="35">
        <v>0</v>
      </c>
      <c r="I1704" s="57" t="s">
        <v>1981</v>
      </c>
      <c r="J1704" s="37">
        <v>0</v>
      </c>
      <c r="K1704" s="38">
        <v>0</v>
      </c>
      <c r="L1704" s="37">
        <v>13000</v>
      </c>
      <c r="M1704" s="37">
        <v>13000</v>
      </c>
      <c r="N1704" s="37">
        <f t="shared" si="105"/>
        <v>0</v>
      </c>
      <c r="O1704" s="39">
        <f t="shared" si="106"/>
        <v>0</v>
      </c>
      <c r="P1704" s="10">
        <f t="shared" si="107"/>
        <v>0</v>
      </c>
      <c r="Q1704" s="40">
        <v>0</v>
      </c>
      <c r="R1704" s="10">
        <f t="shared" si="108"/>
        <v>0</v>
      </c>
    </row>
    <row r="1705" spans="1:18" x14ac:dyDescent="0.2">
      <c r="A1705" s="32">
        <v>1690</v>
      </c>
      <c r="B1705" s="56">
        <v>203062294</v>
      </c>
      <c r="C1705" s="34" t="s">
        <v>356</v>
      </c>
      <c r="D1705" s="35" t="s">
        <v>357</v>
      </c>
      <c r="E1705" s="35" t="s">
        <v>446</v>
      </c>
      <c r="F1705" s="35" t="s">
        <v>600</v>
      </c>
      <c r="G1705" s="35" t="s">
        <v>822</v>
      </c>
      <c r="H1705" s="35">
        <v>0</v>
      </c>
      <c r="I1705" s="57" t="s">
        <v>1982</v>
      </c>
      <c r="J1705" s="37">
        <v>0</v>
      </c>
      <c r="K1705" s="38">
        <v>0</v>
      </c>
      <c r="L1705" s="37">
        <v>13000</v>
      </c>
      <c r="M1705" s="37">
        <v>13000</v>
      </c>
      <c r="N1705" s="37">
        <f t="shared" si="105"/>
        <v>0</v>
      </c>
      <c r="O1705" s="39">
        <f t="shared" si="106"/>
        <v>0</v>
      </c>
      <c r="P1705" s="10">
        <f t="shared" si="107"/>
        <v>0</v>
      </c>
      <c r="Q1705" s="40">
        <v>0</v>
      </c>
      <c r="R1705" s="10">
        <f t="shared" si="108"/>
        <v>0</v>
      </c>
    </row>
    <row r="1706" spans="1:18" x14ac:dyDescent="0.2">
      <c r="A1706" s="32">
        <v>1691</v>
      </c>
      <c r="B1706" s="56">
        <v>203062295</v>
      </c>
      <c r="C1706" s="34" t="s">
        <v>356</v>
      </c>
      <c r="D1706" s="35" t="s">
        <v>357</v>
      </c>
      <c r="E1706" s="35" t="s">
        <v>446</v>
      </c>
      <c r="F1706" s="35" t="s">
        <v>600</v>
      </c>
      <c r="G1706" s="35" t="s">
        <v>822</v>
      </c>
      <c r="H1706" s="35">
        <v>0</v>
      </c>
      <c r="I1706" s="57" t="s">
        <v>1983</v>
      </c>
      <c r="J1706" s="37">
        <v>0</v>
      </c>
      <c r="K1706" s="38">
        <v>0</v>
      </c>
      <c r="L1706" s="37">
        <v>13000</v>
      </c>
      <c r="M1706" s="37">
        <v>13000</v>
      </c>
      <c r="N1706" s="37">
        <f t="shared" si="105"/>
        <v>0</v>
      </c>
      <c r="O1706" s="39">
        <f t="shared" si="106"/>
        <v>0</v>
      </c>
      <c r="P1706" s="10">
        <f t="shared" si="107"/>
        <v>0</v>
      </c>
      <c r="Q1706" s="40">
        <v>0</v>
      </c>
      <c r="R1706" s="10">
        <f t="shared" si="108"/>
        <v>0</v>
      </c>
    </row>
    <row r="1707" spans="1:18" x14ac:dyDescent="0.2">
      <c r="A1707" s="32">
        <v>1692</v>
      </c>
      <c r="B1707" s="56">
        <v>203062296</v>
      </c>
      <c r="C1707" s="34" t="s">
        <v>356</v>
      </c>
      <c r="D1707" s="35" t="s">
        <v>357</v>
      </c>
      <c r="E1707" s="35" t="s">
        <v>446</v>
      </c>
      <c r="F1707" s="35" t="s">
        <v>600</v>
      </c>
      <c r="G1707" s="35" t="s">
        <v>822</v>
      </c>
      <c r="H1707" s="35">
        <v>0</v>
      </c>
      <c r="I1707" s="57" t="s">
        <v>1984</v>
      </c>
      <c r="J1707" s="37">
        <v>0</v>
      </c>
      <c r="K1707" s="38">
        <v>0</v>
      </c>
      <c r="L1707" s="37">
        <v>13000</v>
      </c>
      <c r="M1707" s="37">
        <v>13000</v>
      </c>
      <c r="N1707" s="37">
        <f t="shared" si="105"/>
        <v>0</v>
      </c>
      <c r="O1707" s="39">
        <f t="shared" si="106"/>
        <v>0</v>
      </c>
      <c r="P1707" s="10">
        <f t="shared" si="107"/>
        <v>0</v>
      </c>
      <c r="Q1707" s="40">
        <v>0</v>
      </c>
      <c r="R1707" s="10">
        <f t="shared" si="108"/>
        <v>0</v>
      </c>
    </row>
    <row r="1708" spans="1:18" x14ac:dyDescent="0.2">
      <c r="A1708" s="32">
        <v>1693</v>
      </c>
      <c r="B1708" s="56">
        <v>203062297</v>
      </c>
      <c r="C1708" s="34" t="s">
        <v>356</v>
      </c>
      <c r="D1708" s="35" t="s">
        <v>357</v>
      </c>
      <c r="E1708" s="35" t="s">
        <v>446</v>
      </c>
      <c r="F1708" s="35" t="s">
        <v>600</v>
      </c>
      <c r="G1708" s="35" t="s">
        <v>822</v>
      </c>
      <c r="H1708" s="35">
        <v>0</v>
      </c>
      <c r="I1708" s="57" t="s">
        <v>1985</v>
      </c>
      <c r="J1708" s="37">
        <v>0</v>
      </c>
      <c r="K1708" s="38">
        <v>0</v>
      </c>
      <c r="L1708" s="37">
        <v>13000</v>
      </c>
      <c r="M1708" s="37">
        <v>13000</v>
      </c>
      <c r="N1708" s="37">
        <f t="shared" si="105"/>
        <v>0</v>
      </c>
      <c r="O1708" s="39">
        <f t="shared" si="106"/>
        <v>0</v>
      </c>
      <c r="P1708" s="10">
        <f t="shared" si="107"/>
        <v>0</v>
      </c>
      <c r="Q1708" s="40">
        <v>0</v>
      </c>
      <c r="R1708" s="10">
        <f t="shared" si="108"/>
        <v>0</v>
      </c>
    </row>
    <row r="1709" spans="1:18" x14ac:dyDescent="0.2">
      <c r="A1709" s="32">
        <v>1694</v>
      </c>
      <c r="B1709" s="56">
        <v>203062298</v>
      </c>
      <c r="C1709" s="34" t="s">
        <v>356</v>
      </c>
      <c r="D1709" s="35" t="s">
        <v>357</v>
      </c>
      <c r="E1709" s="35" t="s">
        <v>446</v>
      </c>
      <c r="F1709" s="35" t="s">
        <v>600</v>
      </c>
      <c r="G1709" s="35" t="s">
        <v>822</v>
      </c>
      <c r="H1709" s="35">
        <v>0</v>
      </c>
      <c r="I1709" s="57" t="s">
        <v>1986</v>
      </c>
      <c r="J1709" s="37">
        <v>0</v>
      </c>
      <c r="K1709" s="38">
        <v>0</v>
      </c>
      <c r="L1709" s="37">
        <v>13000</v>
      </c>
      <c r="M1709" s="37">
        <v>13000</v>
      </c>
      <c r="N1709" s="37">
        <f t="shared" si="105"/>
        <v>0</v>
      </c>
      <c r="O1709" s="39">
        <f t="shared" si="106"/>
        <v>0</v>
      </c>
      <c r="P1709" s="10">
        <f t="shared" si="107"/>
        <v>0</v>
      </c>
      <c r="Q1709" s="40">
        <v>0</v>
      </c>
      <c r="R1709" s="10">
        <f t="shared" si="108"/>
        <v>0</v>
      </c>
    </row>
    <row r="1710" spans="1:18" x14ac:dyDescent="0.2">
      <c r="A1710" s="32">
        <v>1695</v>
      </c>
      <c r="B1710" s="56">
        <v>203062299</v>
      </c>
      <c r="C1710" s="34" t="s">
        <v>356</v>
      </c>
      <c r="D1710" s="35" t="s">
        <v>357</v>
      </c>
      <c r="E1710" s="35" t="s">
        <v>446</v>
      </c>
      <c r="F1710" s="35" t="s">
        <v>600</v>
      </c>
      <c r="G1710" s="35" t="s">
        <v>822</v>
      </c>
      <c r="H1710" s="35">
        <v>0</v>
      </c>
      <c r="I1710" s="57" t="s">
        <v>1987</v>
      </c>
      <c r="J1710" s="37">
        <v>0</v>
      </c>
      <c r="K1710" s="38">
        <v>0</v>
      </c>
      <c r="L1710" s="37">
        <v>13000</v>
      </c>
      <c r="M1710" s="37">
        <v>13000</v>
      </c>
      <c r="N1710" s="37">
        <f t="shared" si="105"/>
        <v>0</v>
      </c>
      <c r="O1710" s="39">
        <f t="shared" si="106"/>
        <v>0</v>
      </c>
      <c r="P1710" s="10">
        <f t="shared" si="107"/>
        <v>0</v>
      </c>
      <c r="Q1710" s="40">
        <v>0</v>
      </c>
      <c r="R1710" s="10">
        <f t="shared" si="108"/>
        <v>0</v>
      </c>
    </row>
    <row r="1711" spans="1:18" x14ac:dyDescent="0.2">
      <c r="A1711" s="32">
        <v>1696</v>
      </c>
      <c r="B1711" s="56">
        <v>203062300</v>
      </c>
      <c r="C1711" s="34" t="s">
        <v>356</v>
      </c>
      <c r="D1711" s="35" t="s">
        <v>357</v>
      </c>
      <c r="E1711" s="35" t="s">
        <v>446</v>
      </c>
      <c r="F1711" s="35" t="s">
        <v>600</v>
      </c>
      <c r="G1711" s="35" t="s">
        <v>822</v>
      </c>
      <c r="H1711" s="35">
        <v>0</v>
      </c>
      <c r="I1711" s="57" t="s">
        <v>1988</v>
      </c>
      <c r="J1711" s="37">
        <v>0</v>
      </c>
      <c r="K1711" s="38">
        <v>0</v>
      </c>
      <c r="L1711" s="37">
        <v>13000</v>
      </c>
      <c r="M1711" s="37">
        <v>13000</v>
      </c>
      <c r="N1711" s="37">
        <f t="shared" si="105"/>
        <v>0</v>
      </c>
      <c r="O1711" s="39">
        <f t="shared" si="106"/>
        <v>0</v>
      </c>
      <c r="P1711" s="10">
        <f t="shared" si="107"/>
        <v>0</v>
      </c>
      <c r="Q1711" s="40">
        <v>0</v>
      </c>
      <c r="R1711" s="10">
        <f t="shared" si="108"/>
        <v>0</v>
      </c>
    </row>
    <row r="1712" spans="1:18" x14ac:dyDescent="0.2">
      <c r="A1712" s="32">
        <v>1697</v>
      </c>
      <c r="B1712" s="56">
        <v>203062301</v>
      </c>
      <c r="C1712" s="34" t="s">
        <v>356</v>
      </c>
      <c r="D1712" s="35" t="s">
        <v>357</v>
      </c>
      <c r="E1712" s="35" t="s">
        <v>446</v>
      </c>
      <c r="F1712" s="35" t="s">
        <v>600</v>
      </c>
      <c r="G1712" s="35" t="s">
        <v>822</v>
      </c>
      <c r="H1712" s="35">
        <v>0</v>
      </c>
      <c r="I1712" s="57" t="s">
        <v>1989</v>
      </c>
      <c r="J1712" s="37">
        <v>0</v>
      </c>
      <c r="K1712" s="38">
        <v>0</v>
      </c>
      <c r="L1712" s="37">
        <v>13000</v>
      </c>
      <c r="M1712" s="37">
        <v>13000</v>
      </c>
      <c r="N1712" s="37">
        <f t="shared" si="105"/>
        <v>0</v>
      </c>
      <c r="O1712" s="39">
        <f t="shared" si="106"/>
        <v>0</v>
      </c>
      <c r="P1712" s="10">
        <f t="shared" si="107"/>
        <v>0</v>
      </c>
      <c r="Q1712" s="40">
        <v>0</v>
      </c>
      <c r="R1712" s="10">
        <f t="shared" si="108"/>
        <v>0</v>
      </c>
    </row>
    <row r="1713" spans="1:18" x14ac:dyDescent="0.2">
      <c r="A1713" s="32">
        <v>1698</v>
      </c>
      <c r="B1713" s="56">
        <v>203062302</v>
      </c>
      <c r="C1713" s="34" t="s">
        <v>356</v>
      </c>
      <c r="D1713" s="35" t="s">
        <v>357</v>
      </c>
      <c r="E1713" s="35" t="s">
        <v>446</v>
      </c>
      <c r="F1713" s="35" t="s">
        <v>600</v>
      </c>
      <c r="G1713" s="35" t="s">
        <v>822</v>
      </c>
      <c r="H1713" s="35">
        <v>0</v>
      </c>
      <c r="I1713" s="57" t="s">
        <v>1990</v>
      </c>
      <c r="J1713" s="37">
        <v>0</v>
      </c>
      <c r="K1713" s="38">
        <v>0</v>
      </c>
      <c r="L1713" s="37">
        <v>13000</v>
      </c>
      <c r="M1713" s="37">
        <v>13000</v>
      </c>
      <c r="N1713" s="37">
        <f t="shared" si="105"/>
        <v>0</v>
      </c>
      <c r="O1713" s="39">
        <f t="shared" si="106"/>
        <v>0</v>
      </c>
      <c r="P1713" s="10">
        <f t="shared" si="107"/>
        <v>0</v>
      </c>
      <c r="Q1713" s="40">
        <v>0</v>
      </c>
      <c r="R1713" s="10">
        <f t="shared" si="108"/>
        <v>0</v>
      </c>
    </row>
    <row r="1714" spans="1:18" x14ac:dyDescent="0.2">
      <c r="A1714" s="32">
        <v>1699</v>
      </c>
      <c r="B1714" s="56">
        <v>203062303</v>
      </c>
      <c r="C1714" s="34" t="s">
        <v>356</v>
      </c>
      <c r="D1714" s="35" t="s">
        <v>357</v>
      </c>
      <c r="E1714" s="35" t="s">
        <v>446</v>
      </c>
      <c r="F1714" s="35" t="s">
        <v>600</v>
      </c>
      <c r="G1714" s="35" t="s">
        <v>822</v>
      </c>
      <c r="H1714" s="35">
        <v>0</v>
      </c>
      <c r="I1714" s="57" t="s">
        <v>1991</v>
      </c>
      <c r="J1714" s="37">
        <v>0</v>
      </c>
      <c r="K1714" s="38">
        <v>0</v>
      </c>
      <c r="L1714" s="37">
        <v>13000</v>
      </c>
      <c r="M1714" s="37">
        <v>13000</v>
      </c>
      <c r="N1714" s="37">
        <f t="shared" si="105"/>
        <v>0</v>
      </c>
      <c r="O1714" s="39">
        <f t="shared" si="106"/>
        <v>0</v>
      </c>
      <c r="P1714" s="10">
        <f t="shared" si="107"/>
        <v>0</v>
      </c>
      <c r="Q1714" s="40">
        <v>0</v>
      </c>
      <c r="R1714" s="10">
        <f t="shared" si="108"/>
        <v>0</v>
      </c>
    </row>
    <row r="1715" spans="1:18" x14ac:dyDescent="0.2">
      <c r="A1715" s="32">
        <v>1700</v>
      </c>
      <c r="B1715" s="56">
        <v>203062304</v>
      </c>
      <c r="C1715" s="34" t="s">
        <v>356</v>
      </c>
      <c r="D1715" s="35" t="s">
        <v>357</v>
      </c>
      <c r="E1715" s="35" t="s">
        <v>446</v>
      </c>
      <c r="F1715" s="35" t="s">
        <v>600</v>
      </c>
      <c r="G1715" s="35" t="s">
        <v>822</v>
      </c>
      <c r="H1715" s="35">
        <v>0</v>
      </c>
      <c r="I1715" s="57" t="s">
        <v>1992</v>
      </c>
      <c r="J1715" s="37">
        <v>0</v>
      </c>
      <c r="K1715" s="38">
        <v>0</v>
      </c>
      <c r="L1715" s="37">
        <v>13000</v>
      </c>
      <c r="M1715" s="37">
        <v>13000</v>
      </c>
      <c r="N1715" s="37">
        <f t="shared" si="105"/>
        <v>0</v>
      </c>
      <c r="O1715" s="39">
        <f t="shared" si="106"/>
        <v>0</v>
      </c>
      <c r="P1715" s="10">
        <f t="shared" si="107"/>
        <v>0</v>
      </c>
      <c r="Q1715" s="40">
        <v>0</v>
      </c>
      <c r="R1715" s="10">
        <f t="shared" si="108"/>
        <v>0</v>
      </c>
    </row>
    <row r="1716" spans="1:18" x14ac:dyDescent="0.2">
      <c r="A1716" s="32">
        <v>1701</v>
      </c>
      <c r="B1716" s="56">
        <v>203062305</v>
      </c>
      <c r="C1716" s="34" t="s">
        <v>356</v>
      </c>
      <c r="D1716" s="35" t="s">
        <v>357</v>
      </c>
      <c r="E1716" s="35" t="s">
        <v>446</v>
      </c>
      <c r="F1716" s="35" t="s">
        <v>600</v>
      </c>
      <c r="G1716" s="35" t="s">
        <v>822</v>
      </c>
      <c r="H1716" s="35">
        <v>0</v>
      </c>
      <c r="I1716" s="57" t="s">
        <v>1993</v>
      </c>
      <c r="J1716" s="37">
        <v>0</v>
      </c>
      <c r="K1716" s="38">
        <v>0</v>
      </c>
      <c r="L1716" s="37">
        <v>2000</v>
      </c>
      <c r="M1716" s="37">
        <v>2000</v>
      </c>
      <c r="N1716" s="37">
        <f t="shared" si="105"/>
        <v>0</v>
      </c>
      <c r="O1716" s="39">
        <f t="shared" si="106"/>
        <v>0</v>
      </c>
      <c r="P1716" s="10">
        <f t="shared" si="107"/>
        <v>0</v>
      </c>
      <c r="Q1716" s="40">
        <v>0</v>
      </c>
      <c r="R1716" s="10">
        <f t="shared" si="108"/>
        <v>0</v>
      </c>
    </row>
    <row r="1717" spans="1:18" x14ac:dyDescent="0.2">
      <c r="A1717" s="32">
        <v>1702</v>
      </c>
      <c r="B1717" s="56">
        <v>203062306</v>
      </c>
      <c r="C1717" s="34" t="s">
        <v>356</v>
      </c>
      <c r="D1717" s="35" t="s">
        <v>357</v>
      </c>
      <c r="E1717" s="35" t="s">
        <v>446</v>
      </c>
      <c r="F1717" s="35" t="s">
        <v>600</v>
      </c>
      <c r="G1717" s="35" t="s">
        <v>822</v>
      </c>
      <c r="H1717" s="35">
        <v>0</v>
      </c>
      <c r="I1717" s="57" t="s">
        <v>1994</v>
      </c>
      <c r="J1717" s="37">
        <v>0</v>
      </c>
      <c r="K1717" s="38">
        <v>0</v>
      </c>
      <c r="L1717" s="37">
        <v>13000</v>
      </c>
      <c r="M1717" s="37">
        <v>13000</v>
      </c>
      <c r="N1717" s="37">
        <f t="shared" si="105"/>
        <v>0</v>
      </c>
      <c r="O1717" s="39">
        <f t="shared" si="106"/>
        <v>0</v>
      </c>
      <c r="P1717" s="10">
        <f t="shared" si="107"/>
        <v>0</v>
      </c>
      <c r="Q1717" s="40">
        <v>0</v>
      </c>
      <c r="R1717" s="10">
        <f t="shared" si="108"/>
        <v>0</v>
      </c>
    </row>
    <row r="1718" spans="1:18" x14ac:dyDescent="0.2">
      <c r="A1718" s="32">
        <v>1703</v>
      </c>
      <c r="B1718" s="56">
        <v>203062307</v>
      </c>
      <c r="C1718" s="34" t="s">
        <v>356</v>
      </c>
      <c r="D1718" s="35" t="s">
        <v>357</v>
      </c>
      <c r="E1718" s="35" t="s">
        <v>446</v>
      </c>
      <c r="F1718" s="35" t="s">
        <v>600</v>
      </c>
      <c r="G1718" s="35" t="s">
        <v>822</v>
      </c>
      <c r="H1718" s="35">
        <v>0</v>
      </c>
      <c r="I1718" s="57" t="s">
        <v>1995</v>
      </c>
      <c r="J1718" s="37">
        <v>0</v>
      </c>
      <c r="K1718" s="38">
        <v>0</v>
      </c>
      <c r="L1718" s="37">
        <v>4000</v>
      </c>
      <c r="M1718" s="37">
        <v>4000</v>
      </c>
      <c r="N1718" s="37">
        <f t="shared" si="105"/>
        <v>0</v>
      </c>
      <c r="O1718" s="39">
        <f t="shared" si="106"/>
        <v>0</v>
      </c>
      <c r="P1718" s="10">
        <f t="shared" si="107"/>
        <v>0</v>
      </c>
      <c r="Q1718" s="40">
        <v>0</v>
      </c>
      <c r="R1718" s="10">
        <f t="shared" si="108"/>
        <v>0</v>
      </c>
    </row>
    <row r="1719" spans="1:18" x14ac:dyDescent="0.2">
      <c r="A1719" s="32">
        <v>1704</v>
      </c>
      <c r="B1719" s="56">
        <v>203062308</v>
      </c>
      <c r="C1719" s="34" t="s">
        <v>356</v>
      </c>
      <c r="D1719" s="35" t="s">
        <v>357</v>
      </c>
      <c r="E1719" s="35" t="s">
        <v>446</v>
      </c>
      <c r="F1719" s="35" t="s">
        <v>600</v>
      </c>
      <c r="G1719" s="35" t="s">
        <v>822</v>
      </c>
      <c r="H1719" s="35">
        <v>0</v>
      </c>
      <c r="I1719" s="57" t="s">
        <v>1996</v>
      </c>
      <c r="J1719" s="37">
        <v>0</v>
      </c>
      <c r="K1719" s="38">
        <v>0</v>
      </c>
      <c r="L1719" s="37">
        <v>13000</v>
      </c>
      <c r="M1719" s="37">
        <v>13000</v>
      </c>
      <c r="N1719" s="37">
        <f t="shared" si="105"/>
        <v>0</v>
      </c>
      <c r="O1719" s="39">
        <f t="shared" si="106"/>
        <v>0</v>
      </c>
      <c r="P1719" s="10">
        <f t="shared" si="107"/>
        <v>0</v>
      </c>
      <c r="Q1719" s="40">
        <v>0</v>
      </c>
      <c r="R1719" s="10">
        <f t="shared" si="108"/>
        <v>0</v>
      </c>
    </row>
    <row r="1720" spans="1:18" x14ac:dyDescent="0.2">
      <c r="A1720" s="32">
        <v>1705</v>
      </c>
      <c r="B1720" s="56">
        <v>203062309</v>
      </c>
      <c r="C1720" s="34" t="s">
        <v>356</v>
      </c>
      <c r="D1720" s="35" t="s">
        <v>357</v>
      </c>
      <c r="E1720" s="35" t="s">
        <v>446</v>
      </c>
      <c r="F1720" s="35" t="s">
        <v>600</v>
      </c>
      <c r="G1720" s="35" t="s">
        <v>822</v>
      </c>
      <c r="H1720" s="35">
        <v>0</v>
      </c>
      <c r="I1720" s="57" t="s">
        <v>1997</v>
      </c>
      <c r="J1720" s="37">
        <v>0</v>
      </c>
      <c r="K1720" s="38">
        <v>0</v>
      </c>
      <c r="L1720" s="37">
        <v>0</v>
      </c>
      <c r="M1720" s="37">
        <v>0</v>
      </c>
      <c r="N1720" s="37">
        <f t="shared" si="105"/>
        <v>0</v>
      </c>
      <c r="O1720" s="39">
        <f t="shared" si="106"/>
        <v>0</v>
      </c>
      <c r="P1720" s="10">
        <f t="shared" si="107"/>
        <v>0</v>
      </c>
      <c r="Q1720" s="40">
        <v>0</v>
      </c>
      <c r="R1720" s="10">
        <f t="shared" si="108"/>
        <v>0</v>
      </c>
    </row>
    <row r="1721" spans="1:18" x14ac:dyDescent="0.2">
      <c r="A1721" s="32">
        <v>1706</v>
      </c>
      <c r="B1721" s="56">
        <v>203062310</v>
      </c>
      <c r="C1721" s="34" t="s">
        <v>356</v>
      </c>
      <c r="D1721" s="35" t="s">
        <v>357</v>
      </c>
      <c r="E1721" s="35" t="s">
        <v>446</v>
      </c>
      <c r="F1721" s="35" t="s">
        <v>600</v>
      </c>
      <c r="G1721" s="35" t="s">
        <v>822</v>
      </c>
      <c r="H1721" s="35">
        <v>0</v>
      </c>
      <c r="I1721" s="57" t="s">
        <v>1998</v>
      </c>
      <c r="J1721" s="37">
        <v>0</v>
      </c>
      <c r="K1721" s="38">
        <v>0</v>
      </c>
      <c r="L1721" s="37">
        <v>13000</v>
      </c>
      <c r="M1721" s="37">
        <v>13000</v>
      </c>
      <c r="N1721" s="37">
        <f t="shared" si="105"/>
        <v>0</v>
      </c>
      <c r="O1721" s="39">
        <f t="shared" si="106"/>
        <v>0</v>
      </c>
      <c r="P1721" s="10">
        <f t="shared" si="107"/>
        <v>0</v>
      </c>
      <c r="Q1721" s="40">
        <v>0</v>
      </c>
      <c r="R1721" s="10">
        <f t="shared" si="108"/>
        <v>0</v>
      </c>
    </row>
    <row r="1722" spans="1:18" x14ac:dyDescent="0.2">
      <c r="A1722" s="32">
        <v>1707</v>
      </c>
      <c r="B1722" s="56">
        <v>203062311</v>
      </c>
      <c r="C1722" s="34" t="s">
        <v>356</v>
      </c>
      <c r="D1722" s="35" t="s">
        <v>357</v>
      </c>
      <c r="E1722" s="35" t="s">
        <v>446</v>
      </c>
      <c r="F1722" s="35" t="s">
        <v>600</v>
      </c>
      <c r="G1722" s="35" t="s">
        <v>822</v>
      </c>
      <c r="H1722" s="35">
        <v>0</v>
      </c>
      <c r="I1722" s="57" t="s">
        <v>1999</v>
      </c>
      <c r="J1722" s="37">
        <v>0</v>
      </c>
      <c r="K1722" s="38">
        <v>0</v>
      </c>
      <c r="L1722" s="37">
        <v>13000</v>
      </c>
      <c r="M1722" s="37">
        <v>13000</v>
      </c>
      <c r="N1722" s="37">
        <f t="shared" si="105"/>
        <v>0</v>
      </c>
      <c r="O1722" s="39">
        <f t="shared" si="106"/>
        <v>0</v>
      </c>
      <c r="P1722" s="10">
        <f t="shared" si="107"/>
        <v>0</v>
      </c>
      <c r="Q1722" s="40">
        <v>0</v>
      </c>
      <c r="R1722" s="10">
        <f t="shared" si="108"/>
        <v>0</v>
      </c>
    </row>
    <row r="1723" spans="1:18" x14ac:dyDescent="0.2">
      <c r="A1723" s="32">
        <v>1708</v>
      </c>
      <c r="B1723" s="56">
        <v>203062312</v>
      </c>
      <c r="C1723" s="34" t="s">
        <v>356</v>
      </c>
      <c r="D1723" s="35" t="s">
        <v>357</v>
      </c>
      <c r="E1723" s="35" t="s">
        <v>446</v>
      </c>
      <c r="F1723" s="35" t="s">
        <v>600</v>
      </c>
      <c r="G1723" s="35" t="s">
        <v>822</v>
      </c>
      <c r="H1723" s="35">
        <v>0</v>
      </c>
      <c r="I1723" s="57" t="s">
        <v>2000</v>
      </c>
      <c r="J1723" s="37">
        <v>0</v>
      </c>
      <c r="K1723" s="38">
        <v>0</v>
      </c>
      <c r="L1723" s="37">
        <v>13000</v>
      </c>
      <c r="M1723" s="37">
        <v>13000</v>
      </c>
      <c r="N1723" s="37">
        <f t="shared" si="105"/>
        <v>0</v>
      </c>
      <c r="O1723" s="39">
        <f t="shared" si="106"/>
        <v>0</v>
      </c>
      <c r="P1723" s="10">
        <f t="shared" si="107"/>
        <v>0</v>
      </c>
      <c r="Q1723" s="40">
        <v>0</v>
      </c>
      <c r="R1723" s="10">
        <f t="shared" si="108"/>
        <v>0</v>
      </c>
    </row>
    <row r="1724" spans="1:18" x14ac:dyDescent="0.2">
      <c r="A1724" s="32">
        <v>1709</v>
      </c>
      <c r="B1724" s="56">
        <v>203062313</v>
      </c>
      <c r="C1724" s="34" t="s">
        <v>356</v>
      </c>
      <c r="D1724" s="35" t="s">
        <v>357</v>
      </c>
      <c r="E1724" s="35" t="s">
        <v>446</v>
      </c>
      <c r="F1724" s="35" t="s">
        <v>600</v>
      </c>
      <c r="G1724" s="35" t="s">
        <v>822</v>
      </c>
      <c r="H1724" s="35">
        <v>0</v>
      </c>
      <c r="I1724" s="57" t="s">
        <v>2001</v>
      </c>
      <c r="J1724" s="37">
        <v>0</v>
      </c>
      <c r="K1724" s="38">
        <v>0</v>
      </c>
      <c r="L1724" s="37">
        <v>0</v>
      </c>
      <c r="M1724" s="37">
        <v>0</v>
      </c>
      <c r="N1724" s="37">
        <f t="shared" si="105"/>
        <v>0</v>
      </c>
      <c r="O1724" s="39">
        <f t="shared" si="106"/>
        <v>0</v>
      </c>
      <c r="P1724" s="10">
        <f t="shared" si="107"/>
        <v>0</v>
      </c>
      <c r="Q1724" s="40">
        <v>0</v>
      </c>
      <c r="R1724" s="10">
        <f t="shared" si="108"/>
        <v>0</v>
      </c>
    </row>
    <row r="1725" spans="1:18" x14ac:dyDescent="0.2">
      <c r="A1725" s="32">
        <v>1710</v>
      </c>
      <c r="B1725" s="56">
        <v>203062314</v>
      </c>
      <c r="C1725" s="34" t="s">
        <v>356</v>
      </c>
      <c r="D1725" s="35" t="s">
        <v>357</v>
      </c>
      <c r="E1725" s="35" t="s">
        <v>446</v>
      </c>
      <c r="F1725" s="35" t="s">
        <v>600</v>
      </c>
      <c r="G1725" s="35" t="s">
        <v>822</v>
      </c>
      <c r="H1725" s="35">
        <v>0</v>
      </c>
      <c r="I1725" s="57" t="s">
        <v>2002</v>
      </c>
      <c r="J1725" s="37">
        <v>0</v>
      </c>
      <c r="K1725" s="38">
        <v>0</v>
      </c>
      <c r="L1725" s="37">
        <v>58500</v>
      </c>
      <c r="M1725" s="37">
        <v>58500</v>
      </c>
      <c r="N1725" s="37">
        <f t="shared" si="105"/>
        <v>0</v>
      </c>
      <c r="O1725" s="39">
        <f t="shared" si="106"/>
        <v>0</v>
      </c>
      <c r="P1725" s="10">
        <f t="shared" si="107"/>
        <v>0</v>
      </c>
      <c r="Q1725" s="40">
        <v>0</v>
      </c>
      <c r="R1725" s="10">
        <f t="shared" si="108"/>
        <v>0</v>
      </c>
    </row>
    <row r="1726" spans="1:18" x14ac:dyDescent="0.2">
      <c r="A1726" s="32">
        <v>1711</v>
      </c>
      <c r="B1726" s="56">
        <v>203062315</v>
      </c>
      <c r="C1726" s="34" t="s">
        <v>356</v>
      </c>
      <c r="D1726" s="35" t="s">
        <v>357</v>
      </c>
      <c r="E1726" s="35" t="s">
        <v>446</v>
      </c>
      <c r="F1726" s="35" t="s">
        <v>600</v>
      </c>
      <c r="G1726" s="35" t="s">
        <v>822</v>
      </c>
      <c r="H1726" s="35">
        <v>0</v>
      </c>
      <c r="I1726" s="57" t="s">
        <v>2003</v>
      </c>
      <c r="J1726" s="37">
        <v>0</v>
      </c>
      <c r="K1726" s="38">
        <v>0</v>
      </c>
      <c r="L1726" s="37">
        <v>13000</v>
      </c>
      <c r="M1726" s="37">
        <v>13000</v>
      </c>
      <c r="N1726" s="37">
        <f t="shared" si="105"/>
        <v>0</v>
      </c>
      <c r="O1726" s="39">
        <f t="shared" si="106"/>
        <v>0</v>
      </c>
      <c r="P1726" s="10">
        <f t="shared" si="107"/>
        <v>0</v>
      </c>
      <c r="Q1726" s="40">
        <v>0</v>
      </c>
      <c r="R1726" s="10">
        <f t="shared" si="108"/>
        <v>0</v>
      </c>
    </row>
    <row r="1727" spans="1:18" x14ac:dyDescent="0.2">
      <c r="A1727" s="32">
        <v>1712</v>
      </c>
      <c r="B1727" s="56">
        <v>203062316</v>
      </c>
      <c r="C1727" s="34" t="s">
        <v>356</v>
      </c>
      <c r="D1727" s="35" t="s">
        <v>357</v>
      </c>
      <c r="E1727" s="35" t="s">
        <v>446</v>
      </c>
      <c r="F1727" s="35" t="s">
        <v>600</v>
      </c>
      <c r="G1727" s="35" t="s">
        <v>822</v>
      </c>
      <c r="H1727" s="35">
        <v>0</v>
      </c>
      <c r="I1727" s="57" t="s">
        <v>2004</v>
      </c>
      <c r="J1727" s="37">
        <v>0</v>
      </c>
      <c r="K1727" s="38">
        <v>0</v>
      </c>
      <c r="L1727" s="37">
        <v>13000</v>
      </c>
      <c r="M1727" s="37">
        <v>13000</v>
      </c>
      <c r="N1727" s="37">
        <f t="shared" si="105"/>
        <v>0</v>
      </c>
      <c r="O1727" s="39">
        <f t="shared" si="106"/>
        <v>0</v>
      </c>
      <c r="P1727" s="10">
        <f t="shared" si="107"/>
        <v>0</v>
      </c>
      <c r="Q1727" s="40">
        <v>0</v>
      </c>
      <c r="R1727" s="10">
        <f t="shared" si="108"/>
        <v>0</v>
      </c>
    </row>
    <row r="1728" spans="1:18" x14ac:dyDescent="0.2">
      <c r="A1728" s="32">
        <v>1713</v>
      </c>
      <c r="B1728" s="56">
        <v>203062317</v>
      </c>
      <c r="C1728" s="34" t="s">
        <v>356</v>
      </c>
      <c r="D1728" s="35" t="s">
        <v>357</v>
      </c>
      <c r="E1728" s="35" t="s">
        <v>446</v>
      </c>
      <c r="F1728" s="35" t="s">
        <v>600</v>
      </c>
      <c r="G1728" s="35" t="s">
        <v>822</v>
      </c>
      <c r="H1728" s="35">
        <v>0</v>
      </c>
      <c r="I1728" s="57" t="s">
        <v>2005</v>
      </c>
      <c r="J1728" s="37">
        <v>0</v>
      </c>
      <c r="K1728" s="38">
        <v>0</v>
      </c>
      <c r="L1728" s="37">
        <v>13000</v>
      </c>
      <c r="M1728" s="37">
        <v>13000</v>
      </c>
      <c r="N1728" s="37">
        <f t="shared" si="105"/>
        <v>0</v>
      </c>
      <c r="O1728" s="39">
        <f t="shared" si="106"/>
        <v>0</v>
      </c>
      <c r="P1728" s="10">
        <f t="shared" si="107"/>
        <v>0</v>
      </c>
      <c r="Q1728" s="40">
        <v>0</v>
      </c>
      <c r="R1728" s="10">
        <f t="shared" si="108"/>
        <v>0</v>
      </c>
    </row>
    <row r="1729" spans="1:18" x14ac:dyDescent="0.2">
      <c r="A1729" s="32">
        <v>1714</v>
      </c>
      <c r="B1729" s="56">
        <v>203062318</v>
      </c>
      <c r="C1729" s="34" t="s">
        <v>356</v>
      </c>
      <c r="D1729" s="35" t="s">
        <v>357</v>
      </c>
      <c r="E1729" s="35" t="s">
        <v>446</v>
      </c>
      <c r="F1729" s="35" t="s">
        <v>600</v>
      </c>
      <c r="G1729" s="35" t="s">
        <v>822</v>
      </c>
      <c r="H1729" s="35">
        <v>0</v>
      </c>
      <c r="I1729" s="57" t="s">
        <v>2006</v>
      </c>
      <c r="J1729" s="37">
        <v>0</v>
      </c>
      <c r="K1729" s="38">
        <v>0</v>
      </c>
      <c r="L1729" s="37">
        <v>13000</v>
      </c>
      <c r="M1729" s="37">
        <v>13000</v>
      </c>
      <c r="N1729" s="37">
        <f t="shared" si="105"/>
        <v>0</v>
      </c>
      <c r="O1729" s="39">
        <f t="shared" si="106"/>
        <v>0</v>
      </c>
      <c r="P1729" s="10">
        <f t="shared" si="107"/>
        <v>0</v>
      </c>
      <c r="Q1729" s="40">
        <v>0</v>
      </c>
      <c r="R1729" s="10">
        <f t="shared" si="108"/>
        <v>0</v>
      </c>
    </row>
    <row r="1730" spans="1:18" x14ac:dyDescent="0.2">
      <c r="A1730" s="32">
        <v>1715</v>
      </c>
      <c r="B1730" s="56">
        <v>203062319</v>
      </c>
      <c r="C1730" s="34" t="s">
        <v>356</v>
      </c>
      <c r="D1730" s="35" t="s">
        <v>357</v>
      </c>
      <c r="E1730" s="35" t="s">
        <v>446</v>
      </c>
      <c r="F1730" s="35" t="s">
        <v>600</v>
      </c>
      <c r="G1730" s="35" t="s">
        <v>822</v>
      </c>
      <c r="H1730" s="35">
        <v>0</v>
      </c>
      <c r="I1730" s="57" t="s">
        <v>2007</v>
      </c>
      <c r="J1730" s="37">
        <v>0</v>
      </c>
      <c r="K1730" s="38">
        <v>0</v>
      </c>
      <c r="L1730" s="37">
        <v>13000</v>
      </c>
      <c r="M1730" s="37">
        <v>13000</v>
      </c>
      <c r="N1730" s="37">
        <f t="shared" si="105"/>
        <v>0</v>
      </c>
      <c r="O1730" s="39">
        <f t="shared" si="106"/>
        <v>0</v>
      </c>
      <c r="P1730" s="10">
        <f t="shared" si="107"/>
        <v>0</v>
      </c>
      <c r="Q1730" s="40">
        <v>0</v>
      </c>
      <c r="R1730" s="10">
        <f t="shared" si="108"/>
        <v>0</v>
      </c>
    </row>
    <row r="1731" spans="1:18" x14ac:dyDescent="0.2">
      <c r="A1731" s="32">
        <v>1716</v>
      </c>
      <c r="B1731" s="56">
        <v>203062320</v>
      </c>
      <c r="C1731" s="34" t="s">
        <v>356</v>
      </c>
      <c r="D1731" s="35" t="s">
        <v>357</v>
      </c>
      <c r="E1731" s="35" t="s">
        <v>446</v>
      </c>
      <c r="F1731" s="35" t="s">
        <v>600</v>
      </c>
      <c r="G1731" s="35" t="s">
        <v>822</v>
      </c>
      <c r="H1731" s="35">
        <v>0</v>
      </c>
      <c r="I1731" s="57" t="s">
        <v>2008</v>
      </c>
      <c r="J1731" s="37">
        <v>0</v>
      </c>
      <c r="K1731" s="38">
        <v>0</v>
      </c>
      <c r="L1731" s="37">
        <v>13000</v>
      </c>
      <c r="M1731" s="37">
        <v>13000</v>
      </c>
      <c r="N1731" s="37">
        <f t="shared" si="105"/>
        <v>0</v>
      </c>
      <c r="O1731" s="39">
        <f t="shared" si="106"/>
        <v>0</v>
      </c>
      <c r="P1731" s="10">
        <f t="shared" si="107"/>
        <v>0</v>
      </c>
      <c r="Q1731" s="40">
        <v>0</v>
      </c>
      <c r="R1731" s="10">
        <f t="shared" si="108"/>
        <v>0</v>
      </c>
    </row>
    <row r="1732" spans="1:18" x14ac:dyDescent="0.2">
      <c r="A1732" s="32">
        <v>1717</v>
      </c>
      <c r="B1732" s="56">
        <v>203062321</v>
      </c>
      <c r="C1732" s="34" t="s">
        <v>356</v>
      </c>
      <c r="D1732" s="35" t="s">
        <v>357</v>
      </c>
      <c r="E1732" s="35" t="s">
        <v>446</v>
      </c>
      <c r="F1732" s="35" t="s">
        <v>600</v>
      </c>
      <c r="G1732" s="35" t="s">
        <v>822</v>
      </c>
      <c r="H1732" s="35">
        <v>0</v>
      </c>
      <c r="I1732" s="57" t="s">
        <v>2009</v>
      </c>
      <c r="J1732" s="37">
        <v>0</v>
      </c>
      <c r="K1732" s="38">
        <v>0</v>
      </c>
      <c r="L1732" s="37">
        <v>13000</v>
      </c>
      <c r="M1732" s="37">
        <v>13000</v>
      </c>
      <c r="N1732" s="37">
        <f t="shared" si="105"/>
        <v>0</v>
      </c>
      <c r="O1732" s="39">
        <f t="shared" si="106"/>
        <v>0</v>
      </c>
      <c r="P1732" s="10">
        <f t="shared" si="107"/>
        <v>0</v>
      </c>
      <c r="Q1732" s="40">
        <v>0</v>
      </c>
      <c r="R1732" s="10">
        <f t="shared" si="108"/>
        <v>0</v>
      </c>
    </row>
    <row r="1733" spans="1:18" x14ac:dyDescent="0.2">
      <c r="A1733" s="32">
        <v>1718</v>
      </c>
      <c r="B1733" s="56">
        <v>203062322</v>
      </c>
      <c r="C1733" s="34" t="s">
        <v>356</v>
      </c>
      <c r="D1733" s="35" t="s">
        <v>357</v>
      </c>
      <c r="E1733" s="35" t="s">
        <v>446</v>
      </c>
      <c r="F1733" s="35" t="s">
        <v>600</v>
      </c>
      <c r="G1733" s="35" t="s">
        <v>822</v>
      </c>
      <c r="H1733" s="35">
        <v>0</v>
      </c>
      <c r="I1733" s="57" t="s">
        <v>2010</v>
      </c>
      <c r="J1733" s="37">
        <v>0</v>
      </c>
      <c r="K1733" s="38">
        <v>0</v>
      </c>
      <c r="L1733" s="37">
        <v>0</v>
      </c>
      <c r="M1733" s="37">
        <v>0</v>
      </c>
      <c r="N1733" s="37">
        <f t="shared" si="105"/>
        <v>0</v>
      </c>
      <c r="O1733" s="39">
        <f t="shared" si="106"/>
        <v>0</v>
      </c>
      <c r="P1733" s="10">
        <f t="shared" si="107"/>
        <v>0</v>
      </c>
      <c r="Q1733" s="40">
        <v>0</v>
      </c>
      <c r="R1733" s="10">
        <f t="shared" si="108"/>
        <v>0</v>
      </c>
    </row>
    <row r="1734" spans="1:18" x14ac:dyDescent="0.2">
      <c r="A1734" s="32">
        <v>1719</v>
      </c>
      <c r="B1734" s="56">
        <v>203062323</v>
      </c>
      <c r="C1734" s="34" t="s">
        <v>356</v>
      </c>
      <c r="D1734" s="35" t="s">
        <v>357</v>
      </c>
      <c r="E1734" s="35" t="s">
        <v>446</v>
      </c>
      <c r="F1734" s="35" t="s">
        <v>600</v>
      </c>
      <c r="G1734" s="35" t="s">
        <v>822</v>
      </c>
      <c r="H1734" s="35">
        <v>0</v>
      </c>
      <c r="I1734" s="57" t="s">
        <v>2011</v>
      </c>
      <c r="J1734" s="37">
        <v>0</v>
      </c>
      <c r="K1734" s="38">
        <v>0</v>
      </c>
      <c r="L1734" s="37">
        <v>13000</v>
      </c>
      <c r="M1734" s="37">
        <v>13000</v>
      </c>
      <c r="N1734" s="37">
        <f t="shared" si="105"/>
        <v>0</v>
      </c>
      <c r="O1734" s="39">
        <f t="shared" si="106"/>
        <v>0</v>
      </c>
      <c r="P1734" s="10">
        <f t="shared" si="107"/>
        <v>0</v>
      </c>
      <c r="Q1734" s="40">
        <v>0</v>
      </c>
      <c r="R1734" s="10">
        <f t="shared" si="108"/>
        <v>0</v>
      </c>
    </row>
    <row r="1735" spans="1:18" x14ac:dyDescent="0.2">
      <c r="A1735" s="32">
        <v>1720</v>
      </c>
      <c r="B1735" s="56">
        <v>203062324</v>
      </c>
      <c r="C1735" s="34" t="s">
        <v>356</v>
      </c>
      <c r="D1735" s="35" t="s">
        <v>357</v>
      </c>
      <c r="E1735" s="35" t="s">
        <v>446</v>
      </c>
      <c r="F1735" s="35" t="s">
        <v>600</v>
      </c>
      <c r="G1735" s="35" t="s">
        <v>822</v>
      </c>
      <c r="H1735" s="35">
        <v>0</v>
      </c>
      <c r="I1735" s="57" t="s">
        <v>2012</v>
      </c>
      <c r="J1735" s="37">
        <v>0</v>
      </c>
      <c r="K1735" s="38">
        <v>0</v>
      </c>
      <c r="L1735" s="37">
        <v>13000</v>
      </c>
      <c r="M1735" s="37">
        <v>13000</v>
      </c>
      <c r="N1735" s="37">
        <f t="shared" ref="N1735:N1798" si="109">IF((J1735+L1735)-(K1735+M1735)&lt;0,0,(J1735+L1735)-(K1735+M1735))</f>
        <v>0</v>
      </c>
      <c r="O1735" s="39">
        <f t="shared" ref="O1735:O1798" si="110">-IF((J1735+L1735)-(K1735+M1735)&lt;0,(J1735+L1735)-(K1735+M1735),0)</f>
        <v>0</v>
      </c>
      <c r="P1735" s="10">
        <f t="shared" ref="P1735:P1798" si="111">N1735-O1735</f>
        <v>0</v>
      </c>
      <c r="Q1735" s="40">
        <v>0</v>
      </c>
      <c r="R1735" s="10">
        <f t="shared" ref="R1735:R1798" si="112">P1735-Q1735</f>
        <v>0</v>
      </c>
    </row>
    <row r="1736" spans="1:18" x14ac:dyDescent="0.2">
      <c r="A1736" s="32">
        <v>1721</v>
      </c>
      <c r="B1736" s="56">
        <v>203062325</v>
      </c>
      <c r="C1736" s="34" t="s">
        <v>356</v>
      </c>
      <c r="D1736" s="35" t="s">
        <v>357</v>
      </c>
      <c r="E1736" s="35" t="s">
        <v>363</v>
      </c>
      <c r="F1736" s="35" t="s">
        <v>600</v>
      </c>
      <c r="G1736" s="35" t="s">
        <v>822</v>
      </c>
      <c r="H1736" s="35">
        <v>0</v>
      </c>
      <c r="I1736" s="57" t="s">
        <v>2013</v>
      </c>
      <c r="J1736" s="37">
        <v>0</v>
      </c>
      <c r="K1736" s="38">
        <v>0</v>
      </c>
      <c r="L1736" s="37">
        <v>148832</v>
      </c>
      <c r="M1736" s="37">
        <v>145498</v>
      </c>
      <c r="N1736" s="37">
        <f t="shared" si="109"/>
        <v>3334</v>
      </c>
      <c r="O1736" s="39">
        <f t="shared" si="110"/>
        <v>0</v>
      </c>
      <c r="P1736" s="10">
        <f t="shared" si="111"/>
        <v>3334</v>
      </c>
      <c r="Q1736" s="40">
        <v>0</v>
      </c>
      <c r="R1736" s="10">
        <f t="shared" si="112"/>
        <v>3334</v>
      </c>
    </row>
    <row r="1737" spans="1:18" x14ac:dyDescent="0.2">
      <c r="A1737" s="32">
        <v>1722</v>
      </c>
      <c r="B1737" s="56">
        <v>203062326</v>
      </c>
      <c r="C1737" s="34" t="s">
        <v>356</v>
      </c>
      <c r="D1737" s="35" t="s">
        <v>357</v>
      </c>
      <c r="E1737" s="35" t="s">
        <v>446</v>
      </c>
      <c r="F1737" s="35" t="s">
        <v>600</v>
      </c>
      <c r="G1737" s="35" t="s">
        <v>822</v>
      </c>
      <c r="H1737" s="35">
        <v>0</v>
      </c>
      <c r="I1737" s="57" t="s">
        <v>2014</v>
      </c>
      <c r="J1737" s="37">
        <v>0</v>
      </c>
      <c r="K1737" s="38">
        <v>0</v>
      </c>
      <c r="L1737" s="37">
        <v>16145</v>
      </c>
      <c r="M1737" s="37">
        <v>16145</v>
      </c>
      <c r="N1737" s="37">
        <f t="shared" si="109"/>
        <v>0</v>
      </c>
      <c r="O1737" s="39">
        <f t="shared" si="110"/>
        <v>0</v>
      </c>
      <c r="P1737" s="10">
        <f t="shared" si="111"/>
        <v>0</v>
      </c>
      <c r="Q1737" s="40">
        <v>0</v>
      </c>
      <c r="R1737" s="10">
        <f t="shared" si="112"/>
        <v>0</v>
      </c>
    </row>
    <row r="1738" spans="1:18" x14ac:dyDescent="0.2">
      <c r="A1738" s="32">
        <v>1723</v>
      </c>
      <c r="B1738" s="56">
        <v>203062327</v>
      </c>
      <c r="C1738" s="34" t="s">
        <v>356</v>
      </c>
      <c r="D1738" s="35" t="s">
        <v>357</v>
      </c>
      <c r="E1738" s="35" t="s">
        <v>446</v>
      </c>
      <c r="F1738" s="35" t="s">
        <v>600</v>
      </c>
      <c r="G1738" s="35" t="s">
        <v>822</v>
      </c>
      <c r="H1738" s="35">
        <v>0</v>
      </c>
      <c r="I1738" s="57" t="s">
        <v>2015</v>
      </c>
      <c r="J1738" s="37">
        <v>0</v>
      </c>
      <c r="K1738" s="38">
        <v>0</v>
      </c>
      <c r="L1738" s="37">
        <v>22704</v>
      </c>
      <c r="M1738" s="37">
        <v>22704</v>
      </c>
      <c r="N1738" s="37">
        <f t="shared" si="109"/>
        <v>0</v>
      </c>
      <c r="O1738" s="39">
        <f t="shared" si="110"/>
        <v>0</v>
      </c>
      <c r="P1738" s="10">
        <f t="shared" si="111"/>
        <v>0</v>
      </c>
      <c r="Q1738" s="40">
        <v>0</v>
      </c>
      <c r="R1738" s="10">
        <f t="shared" si="112"/>
        <v>0</v>
      </c>
    </row>
    <row r="1739" spans="1:18" x14ac:dyDescent="0.2">
      <c r="A1739" s="32">
        <v>1724</v>
      </c>
      <c r="B1739" s="56">
        <v>203062328</v>
      </c>
      <c r="C1739" s="34" t="s">
        <v>356</v>
      </c>
      <c r="D1739" s="35" t="s">
        <v>357</v>
      </c>
      <c r="E1739" s="35" t="s">
        <v>363</v>
      </c>
      <c r="F1739" s="35" t="s">
        <v>600</v>
      </c>
      <c r="G1739" s="35" t="s">
        <v>822</v>
      </c>
      <c r="H1739" s="35">
        <v>0</v>
      </c>
      <c r="I1739" s="57" t="s">
        <v>2016</v>
      </c>
      <c r="J1739" s="37">
        <v>0</v>
      </c>
      <c r="K1739" s="38">
        <v>0</v>
      </c>
      <c r="L1739" s="37">
        <v>39622</v>
      </c>
      <c r="M1739" s="37">
        <v>39622</v>
      </c>
      <c r="N1739" s="37">
        <f t="shared" si="109"/>
        <v>0</v>
      </c>
      <c r="O1739" s="39">
        <f t="shared" si="110"/>
        <v>0</v>
      </c>
      <c r="P1739" s="10">
        <f t="shared" si="111"/>
        <v>0</v>
      </c>
      <c r="Q1739" s="40">
        <v>0</v>
      </c>
      <c r="R1739" s="10">
        <f t="shared" si="112"/>
        <v>0</v>
      </c>
    </row>
    <row r="1740" spans="1:18" x14ac:dyDescent="0.2">
      <c r="A1740" s="32">
        <v>1725</v>
      </c>
      <c r="B1740" s="56">
        <v>203062329</v>
      </c>
      <c r="C1740" s="34" t="s">
        <v>356</v>
      </c>
      <c r="D1740" s="35" t="s">
        <v>357</v>
      </c>
      <c r="E1740" s="35" t="s">
        <v>363</v>
      </c>
      <c r="F1740" s="35" t="s">
        <v>600</v>
      </c>
      <c r="G1740" s="35" t="s">
        <v>822</v>
      </c>
      <c r="H1740" s="35">
        <v>0</v>
      </c>
      <c r="I1740" s="57" t="s">
        <v>2017</v>
      </c>
      <c r="J1740" s="37">
        <v>0</v>
      </c>
      <c r="K1740" s="38">
        <v>0</v>
      </c>
      <c r="L1740" s="37">
        <v>45390</v>
      </c>
      <c r="M1740" s="37">
        <v>45390</v>
      </c>
      <c r="N1740" s="37">
        <f t="shared" si="109"/>
        <v>0</v>
      </c>
      <c r="O1740" s="39">
        <f t="shared" si="110"/>
        <v>0</v>
      </c>
      <c r="P1740" s="10">
        <f t="shared" si="111"/>
        <v>0</v>
      </c>
      <c r="Q1740" s="40">
        <v>0</v>
      </c>
      <c r="R1740" s="10">
        <f t="shared" si="112"/>
        <v>0</v>
      </c>
    </row>
    <row r="1741" spans="1:18" x14ac:dyDescent="0.2">
      <c r="A1741" s="32">
        <v>1726</v>
      </c>
      <c r="B1741" s="56">
        <v>203062330</v>
      </c>
      <c r="C1741" s="34" t="s">
        <v>356</v>
      </c>
      <c r="D1741" s="35" t="s">
        <v>357</v>
      </c>
      <c r="E1741" s="35" t="s">
        <v>363</v>
      </c>
      <c r="F1741" s="35" t="s">
        <v>600</v>
      </c>
      <c r="G1741" s="35" t="s">
        <v>822</v>
      </c>
      <c r="H1741" s="35">
        <v>0</v>
      </c>
      <c r="I1741" s="57" t="s">
        <v>2018</v>
      </c>
      <c r="J1741" s="37">
        <v>0</v>
      </c>
      <c r="K1741" s="38">
        <v>0</v>
      </c>
      <c r="L1741" s="37">
        <v>96139</v>
      </c>
      <c r="M1741" s="37">
        <v>105511</v>
      </c>
      <c r="N1741" s="37">
        <f t="shared" si="109"/>
        <v>0</v>
      </c>
      <c r="O1741" s="39">
        <f t="shared" si="110"/>
        <v>9372</v>
      </c>
      <c r="P1741" s="10">
        <f t="shared" si="111"/>
        <v>-9372</v>
      </c>
      <c r="Q1741" s="40">
        <v>0</v>
      </c>
      <c r="R1741" s="10">
        <f t="shared" si="112"/>
        <v>-9372</v>
      </c>
    </row>
    <row r="1742" spans="1:18" x14ac:dyDescent="0.2">
      <c r="A1742" s="32">
        <v>1727</v>
      </c>
      <c r="B1742" s="56">
        <v>203062331</v>
      </c>
      <c r="C1742" s="34" t="s">
        <v>356</v>
      </c>
      <c r="D1742" s="35" t="s">
        <v>357</v>
      </c>
      <c r="E1742" s="35" t="s">
        <v>446</v>
      </c>
      <c r="F1742" s="35" t="s">
        <v>600</v>
      </c>
      <c r="G1742" s="35" t="s">
        <v>822</v>
      </c>
      <c r="H1742" s="35">
        <v>0</v>
      </c>
      <c r="I1742" s="57" t="s">
        <v>2019</v>
      </c>
      <c r="J1742" s="37">
        <v>0</v>
      </c>
      <c r="K1742" s="38">
        <v>0</v>
      </c>
      <c r="L1742" s="37">
        <v>0</v>
      </c>
      <c r="M1742" s="37">
        <v>0</v>
      </c>
      <c r="N1742" s="37">
        <f t="shared" si="109"/>
        <v>0</v>
      </c>
      <c r="O1742" s="39">
        <f t="shared" si="110"/>
        <v>0</v>
      </c>
      <c r="P1742" s="10">
        <f t="shared" si="111"/>
        <v>0</v>
      </c>
      <c r="Q1742" s="40">
        <v>0</v>
      </c>
      <c r="R1742" s="10">
        <f t="shared" si="112"/>
        <v>0</v>
      </c>
    </row>
    <row r="1743" spans="1:18" x14ac:dyDescent="0.2">
      <c r="A1743" s="32">
        <v>1728</v>
      </c>
      <c r="B1743" s="56">
        <v>203062332</v>
      </c>
      <c r="C1743" s="34" t="s">
        <v>356</v>
      </c>
      <c r="D1743" s="35" t="s">
        <v>357</v>
      </c>
      <c r="E1743" s="35" t="s">
        <v>446</v>
      </c>
      <c r="F1743" s="35" t="s">
        <v>600</v>
      </c>
      <c r="G1743" s="35" t="s">
        <v>822</v>
      </c>
      <c r="H1743" s="35">
        <v>0</v>
      </c>
      <c r="I1743" s="57" t="s">
        <v>2020</v>
      </c>
      <c r="J1743" s="37">
        <v>0</v>
      </c>
      <c r="K1743" s="38">
        <v>0</v>
      </c>
      <c r="L1743" s="37">
        <v>36239</v>
      </c>
      <c r="M1743" s="37">
        <v>36239</v>
      </c>
      <c r="N1743" s="37">
        <f t="shared" si="109"/>
        <v>0</v>
      </c>
      <c r="O1743" s="39">
        <f t="shared" si="110"/>
        <v>0</v>
      </c>
      <c r="P1743" s="10">
        <f t="shared" si="111"/>
        <v>0</v>
      </c>
      <c r="Q1743" s="40">
        <v>0</v>
      </c>
      <c r="R1743" s="10">
        <f t="shared" si="112"/>
        <v>0</v>
      </c>
    </row>
    <row r="1744" spans="1:18" x14ac:dyDescent="0.2">
      <c r="A1744" s="32">
        <v>1729</v>
      </c>
      <c r="B1744" s="56">
        <v>203062333</v>
      </c>
      <c r="C1744" s="34" t="s">
        <v>356</v>
      </c>
      <c r="D1744" s="35" t="s">
        <v>357</v>
      </c>
      <c r="E1744" s="35" t="s">
        <v>446</v>
      </c>
      <c r="F1744" s="35" t="s">
        <v>600</v>
      </c>
      <c r="G1744" s="35" t="s">
        <v>822</v>
      </c>
      <c r="H1744" s="35">
        <v>0</v>
      </c>
      <c r="I1744" s="57" t="s">
        <v>2021</v>
      </c>
      <c r="J1744" s="37">
        <v>0</v>
      </c>
      <c r="K1744" s="38">
        <v>0</v>
      </c>
      <c r="L1744" s="37">
        <v>67033</v>
      </c>
      <c r="M1744" s="37">
        <v>67033</v>
      </c>
      <c r="N1744" s="37">
        <f t="shared" si="109"/>
        <v>0</v>
      </c>
      <c r="O1744" s="39">
        <f t="shared" si="110"/>
        <v>0</v>
      </c>
      <c r="P1744" s="10">
        <f t="shared" si="111"/>
        <v>0</v>
      </c>
      <c r="Q1744" s="40">
        <v>0</v>
      </c>
      <c r="R1744" s="10">
        <f t="shared" si="112"/>
        <v>0</v>
      </c>
    </row>
    <row r="1745" spans="1:18" x14ac:dyDescent="0.2">
      <c r="A1745" s="32">
        <v>1730</v>
      </c>
      <c r="B1745" s="56">
        <v>203062334</v>
      </c>
      <c r="C1745" s="34" t="s">
        <v>356</v>
      </c>
      <c r="D1745" s="35" t="s">
        <v>357</v>
      </c>
      <c r="E1745" s="35" t="s">
        <v>446</v>
      </c>
      <c r="F1745" s="35" t="s">
        <v>600</v>
      </c>
      <c r="G1745" s="35" t="s">
        <v>822</v>
      </c>
      <c r="H1745" s="35">
        <v>0</v>
      </c>
      <c r="I1745" s="57" t="s">
        <v>2022</v>
      </c>
      <c r="J1745" s="37">
        <v>0</v>
      </c>
      <c r="K1745" s="38">
        <v>0</v>
      </c>
      <c r="L1745" s="37">
        <v>46461</v>
      </c>
      <c r="M1745" s="37">
        <v>46461</v>
      </c>
      <c r="N1745" s="37">
        <f t="shared" si="109"/>
        <v>0</v>
      </c>
      <c r="O1745" s="39">
        <f t="shared" si="110"/>
        <v>0</v>
      </c>
      <c r="P1745" s="10">
        <f t="shared" si="111"/>
        <v>0</v>
      </c>
      <c r="Q1745" s="40">
        <v>0</v>
      </c>
      <c r="R1745" s="10">
        <f t="shared" si="112"/>
        <v>0</v>
      </c>
    </row>
    <row r="1746" spans="1:18" x14ac:dyDescent="0.2">
      <c r="A1746" s="32">
        <v>1731</v>
      </c>
      <c r="B1746" s="56">
        <v>203062335</v>
      </c>
      <c r="C1746" s="34" t="s">
        <v>356</v>
      </c>
      <c r="D1746" s="35" t="s">
        <v>357</v>
      </c>
      <c r="E1746" s="35" t="s">
        <v>446</v>
      </c>
      <c r="F1746" s="35" t="s">
        <v>600</v>
      </c>
      <c r="G1746" s="35" t="s">
        <v>822</v>
      </c>
      <c r="H1746" s="35">
        <v>0</v>
      </c>
      <c r="I1746" s="57" t="s">
        <v>2023</v>
      </c>
      <c r="J1746" s="37">
        <v>0</v>
      </c>
      <c r="K1746" s="38">
        <v>0</v>
      </c>
      <c r="L1746" s="37">
        <v>44946</v>
      </c>
      <c r="M1746" s="37">
        <v>44946</v>
      </c>
      <c r="N1746" s="37">
        <f t="shared" si="109"/>
        <v>0</v>
      </c>
      <c r="O1746" s="39">
        <f t="shared" si="110"/>
        <v>0</v>
      </c>
      <c r="P1746" s="10">
        <f t="shared" si="111"/>
        <v>0</v>
      </c>
      <c r="Q1746" s="40">
        <v>0</v>
      </c>
      <c r="R1746" s="10">
        <f t="shared" si="112"/>
        <v>0</v>
      </c>
    </row>
    <row r="1747" spans="1:18" x14ac:dyDescent="0.2">
      <c r="A1747" s="32">
        <v>1732</v>
      </c>
      <c r="B1747" s="56">
        <v>203062336</v>
      </c>
      <c r="C1747" s="34" t="s">
        <v>356</v>
      </c>
      <c r="D1747" s="35" t="s">
        <v>357</v>
      </c>
      <c r="E1747" s="35" t="s">
        <v>446</v>
      </c>
      <c r="F1747" s="35" t="s">
        <v>600</v>
      </c>
      <c r="G1747" s="35" t="s">
        <v>822</v>
      </c>
      <c r="H1747" s="35">
        <v>0</v>
      </c>
      <c r="I1747" s="57" t="s">
        <v>2024</v>
      </c>
      <c r="J1747" s="37">
        <v>0</v>
      </c>
      <c r="K1747" s="38">
        <v>0</v>
      </c>
      <c r="L1747" s="37">
        <v>42266</v>
      </c>
      <c r="M1747" s="37">
        <v>42266</v>
      </c>
      <c r="N1747" s="37">
        <f t="shared" si="109"/>
        <v>0</v>
      </c>
      <c r="O1747" s="39">
        <f t="shared" si="110"/>
        <v>0</v>
      </c>
      <c r="P1747" s="10">
        <f t="shared" si="111"/>
        <v>0</v>
      </c>
      <c r="Q1747" s="40">
        <v>0</v>
      </c>
      <c r="R1747" s="10">
        <f t="shared" si="112"/>
        <v>0</v>
      </c>
    </row>
    <row r="1748" spans="1:18" x14ac:dyDescent="0.2">
      <c r="A1748" s="32">
        <v>1733</v>
      </c>
      <c r="B1748" s="56">
        <v>203062337</v>
      </c>
      <c r="C1748" s="34" t="s">
        <v>356</v>
      </c>
      <c r="D1748" s="35" t="s">
        <v>357</v>
      </c>
      <c r="E1748" s="35" t="s">
        <v>446</v>
      </c>
      <c r="F1748" s="35" t="s">
        <v>600</v>
      </c>
      <c r="G1748" s="35" t="s">
        <v>822</v>
      </c>
      <c r="H1748" s="35">
        <v>0</v>
      </c>
      <c r="I1748" s="57" t="s">
        <v>2025</v>
      </c>
      <c r="J1748" s="37">
        <v>0</v>
      </c>
      <c r="K1748" s="38">
        <v>0</v>
      </c>
      <c r="L1748" s="37">
        <v>46443</v>
      </c>
      <c r="M1748" s="37">
        <v>46443</v>
      </c>
      <c r="N1748" s="37">
        <f t="shared" si="109"/>
        <v>0</v>
      </c>
      <c r="O1748" s="39">
        <f t="shared" si="110"/>
        <v>0</v>
      </c>
      <c r="P1748" s="10">
        <f t="shared" si="111"/>
        <v>0</v>
      </c>
      <c r="Q1748" s="40">
        <v>0</v>
      </c>
      <c r="R1748" s="10">
        <f t="shared" si="112"/>
        <v>0</v>
      </c>
    </row>
    <row r="1749" spans="1:18" x14ac:dyDescent="0.2">
      <c r="A1749" s="32">
        <v>1734</v>
      </c>
      <c r="B1749" s="56">
        <v>203062338</v>
      </c>
      <c r="C1749" s="34" t="s">
        <v>356</v>
      </c>
      <c r="D1749" s="35" t="s">
        <v>357</v>
      </c>
      <c r="E1749" s="35" t="s">
        <v>446</v>
      </c>
      <c r="F1749" s="35" t="s">
        <v>600</v>
      </c>
      <c r="G1749" s="35" t="s">
        <v>822</v>
      </c>
      <c r="H1749" s="35">
        <v>0</v>
      </c>
      <c r="I1749" s="57" t="s">
        <v>2026</v>
      </c>
      <c r="J1749" s="37">
        <v>0</v>
      </c>
      <c r="K1749" s="38">
        <v>0</v>
      </c>
      <c r="L1749" s="37">
        <v>0</v>
      </c>
      <c r="M1749" s="37">
        <v>0</v>
      </c>
      <c r="N1749" s="37">
        <f t="shared" si="109"/>
        <v>0</v>
      </c>
      <c r="O1749" s="39">
        <f t="shared" si="110"/>
        <v>0</v>
      </c>
      <c r="P1749" s="10">
        <f t="shared" si="111"/>
        <v>0</v>
      </c>
      <c r="Q1749" s="40">
        <v>0</v>
      </c>
      <c r="R1749" s="10">
        <f t="shared" si="112"/>
        <v>0</v>
      </c>
    </row>
    <row r="1750" spans="1:18" x14ac:dyDescent="0.2">
      <c r="A1750" s="32">
        <v>1735</v>
      </c>
      <c r="B1750" s="56">
        <v>203062339</v>
      </c>
      <c r="C1750" s="34" t="s">
        <v>356</v>
      </c>
      <c r="D1750" s="35" t="s">
        <v>357</v>
      </c>
      <c r="E1750" s="35" t="s">
        <v>446</v>
      </c>
      <c r="F1750" s="35" t="s">
        <v>600</v>
      </c>
      <c r="G1750" s="35" t="s">
        <v>822</v>
      </c>
      <c r="H1750" s="35">
        <v>0</v>
      </c>
      <c r="I1750" s="57" t="s">
        <v>2027</v>
      </c>
      <c r="J1750" s="37">
        <v>0</v>
      </c>
      <c r="K1750" s="38">
        <v>0</v>
      </c>
      <c r="L1750" s="37">
        <v>19470</v>
      </c>
      <c r="M1750" s="37">
        <v>19470</v>
      </c>
      <c r="N1750" s="37">
        <f t="shared" si="109"/>
        <v>0</v>
      </c>
      <c r="O1750" s="39">
        <f t="shared" si="110"/>
        <v>0</v>
      </c>
      <c r="P1750" s="10">
        <f t="shared" si="111"/>
        <v>0</v>
      </c>
      <c r="Q1750" s="40">
        <v>0</v>
      </c>
      <c r="R1750" s="10">
        <f t="shared" si="112"/>
        <v>0</v>
      </c>
    </row>
    <row r="1751" spans="1:18" x14ac:dyDescent="0.2">
      <c r="A1751" s="32">
        <v>1736</v>
      </c>
      <c r="B1751" s="56">
        <v>203062340</v>
      </c>
      <c r="C1751" s="34" t="s">
        <v>356</v>
      </c>
      <c r="D1751" s="35" t="s">
        <v>357</v>
      </c>
      <c r="E1751" s="35" t="s">
        <v>446</v>
      </c>
      <c r="F1751" s="35" t="s">
        <v>600</v>
      </c>
      <c r="G1751" s="35" t="s">
        <v>822</v>
      </c>
      <c r="H1751" s="35">
        <v>0</v>
      </c>
      <c r="I1751" s="57" t="s">
        <v>2028</v>
      </c>
      <c r="J1751" s="37">
        <v>0</v>
      </c>
      <c r="K1751" s="38">
        <v>0</v>
      </c>
      <c r="L1751" s="37">
        <v>20672</v>
      </c>
      <c r="M1751" s="37">
        <v>20672</v>
      </c>
      <c r="N1751" s="37">
        <f t="shared" si="109"/>
        <v>0</v>
      </c>
      <c r="O1751" s="39">
        <f t="shared" si="110"/>
        <v>0</v>
      </c>
      <c r="P1751" s="10">
        <f t="shared" si="111"/>
        <v>0</v>
      </c>
      <c r="Q1751" s="40">
        <v>0</v>
      </c>
      <c r="R1751" s="10">
        <f t="shared" si="112"/>
        <v>0</v>
      </c>
    </row>
    <row r="1752" spans="1:18" x14ac:dyDescent="0.2">
      <c r="A1752" s="32">
        <v>1737</v>
      </c>
      <c r="B1752" s="56">
        <v>203062341</v>
      </c>
      <c r="C1752" s="34" t="s">
        <v>356</v>
      </c>
      <c r="D1752" s="35" t="s">
        <v>357</v>
      </c>
      <c r="E1752" s="35" t="s">
        <v>446</v>
      </c>
      <c r="F1752" s="35" t="s">
        <v>600</v>
      </c>
      <c r="G1752" s="35" t="s">
        <v>822</v>
      </c>
      <c r="H1752" s="35">
        <v>0</v>
      </c>
      <c r="I1752" s="57" t="s">
        <v>2029</v>
      </c>
      <c r="J1752" s="37">
        <v>0</v>
      </c>
      <c r="K1752" s="38">
        <v>0</v>
      </c>
      <c r="L1752" s="37">
        <v>20144</v>
      </c>
      <c r="M1752" s="37">
        <v>20144</v>
      </c>
      <c r="N1752" s="37">
        <f t="shared" si="109"/>
        <v>0</v>
      </c>
      <c r="O1752" s="39">
        <f t="shared" si="110"/>
        <v>0</v>
      </c>
      <c r="P1752" s="10">
        <f t="shared" si="111"/>
        <v>0</v>
      </c>
      <c r="Q1752" s="40">
        <v>0</v>
      </c>
      <c r="R1752" s="10">
        <f t="shared" si="112"/>
        <v>0</v>
      </c>
    </row>
    <row r="1753" spans="1:18" x14ac:dyDescent="0.2">
      <c r="A1753" s="32">
        <v>1738</v>
      </c>
      <c r="B1753" s="56">
        <v>203062342</v>
      </c>
      <c r="C1753" s="34" t="s">
        <v>356</v>
      </c>
      <c r="D1753" s="35" t="s">
        <v>357</v>
      </c>
      <c r="E1753" s="35" t="s">
        <v>446</v>
      </c>
      <c r="F1753" s="35" t="s">
        <v>600</v>
      </c>
      <c r="G1753" s="35" t="s">
        <v>822</v>
      </c>
      <c r="H1753" s="35">
        <v>0</v>
      </c>
      <c r="I1753" s="57" t="s">
        <v>2030</v>
      </c>
      <c r="J1753" s="37">
        <v>0</v>
      </c>
      <c r="K1753" s="38">
        <v>0</v>
      </c>
      <c r="L1753" s="37">
        <v>21380</v>
      </c>
      <c r="M1753" s="37">
        <v>21380</v>
      </c>
      <c r="N1753" s="37">
        <f t="shared" si="109"/>
        <v>0</v>
      </c>
      <c r="O1753" s="39">
        <f t="shared" si="110"/>
        <v>0</v>
      </c>
      <c r="P1753" s="10">
        <f t="shared" si="111"/>
        <v>0</v>
      </c>
      <c r="Q1753" s="40">
        <v>0</v>
      </c>
      <c r="R1753" s="10">
        <f t="shared" si="112"/>
        <v>0</v>
      </c>
    </row>
    <row r="1754" spans="1:18" x14ac:dyDescent="0.2">
      <c r="A1754" s="32">
        <v>1739</v>
      </c>
      <c r="B1754" s="56">
        <v>203062343</v>
      </c>
      <c r="C1754" s="34" t="s">
        <v>356</v>
      </c>
      <c r="D1754" s="35" t="s">
        <v>357</v>
      </c>
      <c r="E1754" s="35" t="s">
        <v>446</v>
      </c>
      <c r="F1754" s="35" t="s">
        <v>600</v>
      </c>
      <c r="G1754" s="35" t="s">
        <v>822</v>
      </c>
      <c r="H1754" s="35">
        <v>0</v>
      </c>
      <c r="I1754" s="57" t="s">
        <v>2031</v>
      </c>
      <c r="J1754" s="37">
        <v>0</v>
      </c>
      <c r="K1754" s="38">
        <v>0</v>
      </c>
      <c r="L1754" s="37">
        <v>20732</v>
      </c>
      <c r="M1754" s="37">
        <v>20732</v>
      </c>
      <c r="N1754" s="37">
        <f t="shared" si="109"/>
        <v>0</v>
      </c>
      <c r="O1754" s="39">
        <f t="shared" si="110"/>
        <v>0</v>
      </c>
      <c r="P1754" s="10">
        <f t="shared" si="111"/>
        <v>0</v>
      </c>
      <c r="Q1754" s="40">
        <v>0</v>
      </c>
      <c r="R1754" s="10">
        <f t="shared" si="112"/>
        <v>0</v>
      </c>
    </row>
    <row r="1755" spans="1:18" x14ac:dyDescent="0.2">
      <c r="A1755" s="32">
        <v>1740</v>
      </c>
      <c r="B1755" s="56">
        <v>203062344</v>
      </c>
      <c r="C1755" s="34" t="s">
        <v>356</v>
      </c>
      <c r="D1755" s="35" t="s">
        <v>357</v>
      </c>
      <c r="E1755" s="35" t="s">
        <v>446</v>
      </c>
      <c r="F1755" s="35" t="s">
        <v>600</v>
      </c>
      <c r="G1755" s="35" t="s">
        <v>822</v>
      </c>
      <c r="H1755" s="35">
        <v>0</v>
      </c>
      <c r="I1755" s="57" t="s">
        <v>2032</v>
      </c>
      <c r="J1755" s="37">
        <v>0</v>
      </c>
      <c r="K1755" s="38">
        <v>0</v>
      </c>
      <c r="L1755" s="37">
        <v>20277</v>
      </c>
      <c r="M1755" s="37">
        <v>20277</v>
      </c>
      <c r="N1755" s="37">
        <f t="shared" si="109"/>
        <v>0</v>
      </c>
      <c r="O1755" s="39">
        <f t="shared" si="110"/>
        <v>0</v>
      </c>
      <c r="P1755" s="10">
        <f t="shared" si="111"/>
        <v>0</v>
      </c>
      <c r="Q1755" s="40">
        <v>0</v>
      </c>
      <c r="R1755" s="10">
        <f t="shared" si="112"/>
        <v>0</v>
      </c>
    </row>
    <row r="1756" spans="1:18" x14ac:dyDescent="0.2">
      <c r="A1756" s="32">
        <v>1741</v>
      </c>
      <c r="B1756" s="56">
        <v>203062345</v>
      </c>
      <c r="C1756" s="34" t="s">
        <v>356</v>
      </c>
      <c r="D1756" s="35" t="s">
        <v>357</v>
      </c>
      <c r="E1756" s="35" t="s">
        <v>446</v>
      </c>
      <c r="F1756" s="35" t="s">
        <v>600</v>
      </c>
      <c r="G1756" s="35" t="s">
        <v>822</v>
      </c>
      <c r="H1756" s="35">
        <v>0</v>
      </c>
      <c r="I1756" s="57" t="s">
        <v>2033</v>
      </c>
      <c r="J1756" s="37">
        <v>0</v>
      </c>
      <c r="K1756" s="38">
        <v>0</v>
      </c>
      <c r="L1756" s="37">
        <v>20022</v>
      </c>
      <c r="M1756" s="37">
        <v>20022</v>
      </c>
      <c r="N1756" s="37">
        <f t="shared" si="109"/>
        <v>0</v>
      </c>
      <c r="O1756" s="39">
        <f t="shared" si="110"/>
        <v>0</v>
      </c>
      <c r="P1756" s="10">
        <f t="shared" si="111"/>
        <v>0</v>
      </c>
      <c r="Q1756" s="40">
        <v>0</v>
      </c>
      <c r="R1756" s="10">
        <f t="shared" si="112"/>
        <v>0</v>
      </c>
    </row>
    <row r="1757" spans="1:18" x14ac:dyDescent="0.2">
      <c r="A1757" s="32">
        <v>1742</v>
      </c>
      <c r="B1757" s="56">
        <v>203062346</v>
      </c>
      <c r="C1757" s="34" t="s">
        <v>356</v>
      </c>
      <c r="D1757" s="35" t="s">
        <v>357</v>
      </c>
      <c r="E1757" s="35" t="s">
        <v>446</v>
      </c>
      <c r="F1757" s="35" t="s">
        <v>600</v>
      </c>
      <c r="G1757" s="35" t="s">
        <v>822</v>
      </c>
      <c r="H1757" s="35">
        <v>0</v>
      </c>
      <c r="I1757" s="57" t="s">
        <v>2034</v>
      </c>
      <c r="J1757" s="37">
        <v>0</v>
      </c>
      <c r="K1757" s="38">
        <v>0</v>
      </c>
      <c r="L1757" s="37">
        <v>48472</v>
      </c>
      <c r="M1757" s="37">
        <v>48472</v>
      </c>
      <c r="N1757" s="37">
        <f t="shared" si="109"/>
        <v>0</v>
      </c>
      <c r="O1757" s="39">
        <f t="shared" si="110"/>
        <v>0</v>
      </c>
      <c r="P1757" s="10">
        <f t="shared" si="111"/>
        <v>0</v>
      </c>
      <c r="Q1757" s="40">
        <v>0</v>
      </c>
      <c r="R1757" s="10">
        <f t="shared" si="112"/>
        <v>0</v>
      </c>
    </row>
    <row r="1758" spans="1:18" x14ac:dyDescent="0.2">
      <c r="A1758" s="32">
        <v>1743</v>
      </c>
      <c r="B1758" s="56">
        <v>203062347</v>
      </c>
      <c r="C1758" s="34" t="s">
        <v>356</v>
      </c>
      <c r="D1758" s="35" t="s">
        <v>357</v>
      </c>
      <c r="E1758" s="35" t="s">
        <v>446</v>
      </c>
      <c r="F1758" s="35" t="s">
        <v>600</v>
      </c>
      <c r="G1758" s="35" t="s">
        <v>822</v>
      </c>
      <c r="H1758" s="35">
        <v>0</v>
      </c>
      <c r="I1758" s="57" t="s">
        <v>2035</v>
      </c>
      <c r="J1758" s="37">
        <v>0</v>
      </c>
      <c r="K1758" s="38">
        <v>0</v>
      </c>
      <c r="L1758" s="37">
        <v>116196</v>
      </c>
      <c r="M1758" s="37">
        <v>116196</v>
      </c>
      <c r="N1758" s="37">
        <f t="shared" si="109"/>
        <v>0</v>
      </c>
      <c r="O1758" s="39">
        <f t="shared" si="110"/>
        <v>0</v>
      </c>
      <c r="P1758" s="10">
        <f t="shared" si="111"/>
        <v>0</v>
      </c>
      <c r="Q1758" s="40">
        <v>0</v>
      </c>
      <c r="R1758" s="10">
        <f t="shared" si="112"/>
        <v>0</v>
      </c>
    </row>
    <row r="1759" spans="1:18" x14ac:dyDescent="0.2">
      <c r="A1759" s="32">
        <v>1744</v>
      </c>
      <c r="B1759" s="56">
        <v>203062348</v>
      </c>
      <c r="C1759" s="34" t="s">
        <v>356</v>
      </c>
      <c r="D1759" s="35" t="s">
        <v>357</v>
      </c>
      <c r="E1759" s="35" t="s">
        <v>446</v>
      </c>
      <c r="F1759" s="35" t="s">
        <v>600</v>
      </c>
      <c r="G1759" s="35" t="s">
        <v>822</v>
      </c>
      <c r="H1759" s="35">
        <v>0</v>
      </c>
      <c r="I1759" s="57" t="s">
        <v>2036</v>
      </c>
      <c r="J1759" s="37">
        <v>0</v>
      </c>
      <c r="K1759" s="38">
        <v>0</v>
      </c>
      <c r="L1759" s="37">
        <v>25463</v>
      </c>
      <c r="M1759" s="37">
        <v>25463</v>
      </c>
      <c r="N1759" s="37">
        <f t="shared" si="109"/>
        <v>0</v>
      </c>
      <c r="O1759" s="39">
        <f t="shared" si="110"/>
        <v>0</v>
      </c>
      <c r="P1759" s="10">
        <f t="shared" si="111"/>
        <v>0</v>
      </c>
      <c r="Q1759" s="40">
        <v>0</v>
      </c>
      <c r="R1759" s="10">
        <f t="shared" si="112"/>
        <v>0</v>
      </c>
    </row>
    <row r="1760" spans="1:18" x14ac:dyDescent="0.2">
      <c r="A1760" s="32">
        <v>1745</v>
      </c>
      <c r="B1760" s="56">
        <v>203062349</v>
      </c>
      <c r="C1760" s="34" t="s">
        <v>356</v>
      </c>
      <c r="D1760" s="35" t="s">
        <v>357</v>
      </c>
      <c r="E1760" s="35" t="s">
        <v>446</v>
      </c>
      <c r="F1760" s="35" t="s">
        <v>600</v>
      </c>
      <c r="G1760" s="35" t="s">
        <v>822</v>
      </c>
      <c r="H1760" s="35">
        <v>0</v>
      </c>
      <c r="I1760" s="57" t="s">
        <v>2037</v>
      </c>
      <c r="J1760" s="37">
        <v>0</v>
      </c>
      <c r="K1760" s="38">
        <v>0</v>
      </c>
      <c r="L1760" s="37">
        <v>38535</v>
      </c>
      <c r="M1760" s="37">
        <v>38535</v>
      </c>
      <c r="N1760" s="37">
        <f t="shared" si="109"/>
        <v>0</v>
      </c>
      <c r="O1760" s="39">
        <f t="shared" si="110"/>
        <v>0</v>
      </c>
      <c r="P1760" s="10">
        <f t="shared" si="111"/>
        <v>0</v>
      </c>
      <c r="Q1760" s="40">
        <v>0</v>
      </c>
      <c r="R1760" s="10">
        <f t="shared" si="112"/>
        <v>0</v>
      </c>
    </row>
    <row r="1761" spans="1:18" x14ac:dyDescent="0.2">
      <c r="A1761" s="32">
        <v>1746</v>
      </c>
      <c r="B1761" s="56">
        <v>203062351</v>
      </c>
      <c r="C1761" s="34" t="s">
        <v>356</v>
      </c>
      <c r="D1761" s="35" t="s">
        <v>357</v>
      </c>
      <c r="E1761" s="35" t="s">
        <v>446</v>
      </c>
      <c r="F1761" s="35" t="s">
        <v>600</v>
      </c>
      <c r="G1761" s="35" t="s">
        <v>822</v>
      </c>
      <c r="H1761" s="35">
        <v>0</v>
      </c>
      <c r="I1761" s="57" t="s">
        <v>2038</v>
      </c>
      <c r="J1761" s="37">
        <v>0</v>
      </c>
      <c r="K1761" s="38">
        <v>0</v>
      </c>
      <c r="L1761" s="37">
        <v>13000</v>
      </c>
      <c r="M1761" s="37">
        <v>13000</v>
      </c>
      <c r="N1761" s="37">
        <f t="shared" si="109"/>
        <v>0</v>
      </c>
      <c r="O1761" s="39">
        <f t="shared" si="110"/>
        <v>0</v>
      </c>
      <c r="P1761" s="10">
        <f t="shared" si="111"/>
        <v>0</v>
      </c>
      <c r="Q1761" s="40">
        <v>0</v>
      </c>
      <c r="R1761" s="10">
        <f t="shared" si="112"/>
        <v>0</v>
      </c>
    </row>
    <row r="1762" spans="1:18" x14ac:dyDescent="0.2">
      <c r="A1762" s="32">
        <v>1747</v>
      </c>
      <c r="B1762" s="56">
        <v>203062352</v>
      </c>
      <c r="C1762" s="34" t="s">
        <v>356</v>
      </c>
      <c r="D1762" s="35" t="s">
        <v>357</v>
      </c>
      <c r="E1762" s="35" t="s">
        <v>446</v>
      </c>
      <c r="F1762" s="35" t="s">
        <v>600</v>
      </c>
      <c r="G1762" s="35" t="s">
        <v>822</v>
      </c>
      <c r="H1762" s="35">
        <v>0</v>
      </c>
      <c r="I1762" s="57" t="s">
        <v>2039</v>
      </c>
      <c r="J1762" s="37">
        <v>0</v>
      </c>
      <c r="K1762" s="38">
        <v>0</v>
      </c>
      <c r="L1762" s="37">
        <v>12000</v>
      </c>
      <c r="M1762" s="37">
        <v>12000</v>
      </c>
      <c r="N1762" s="37">
        <f t="shared" si="109"/>
        <v>0</v>
      </c>
      <c r="O1762" s="39">
        <f t="shared" si="110"/>
        <v>0</v>
      </c>
      <c r="P1762" s="10">
        <f t="shared" si="111"/>
        <v>0</v>
      </c>
      <c r="Q1762" s="40">
        <v>0</v>
      </c>
      <c r="R1762" s="10">
        <f t="shared" si="112"/>
        <v>0</v>
      </c>
    </row>
    <row r="1763" spans="1:18" x14ac:dyDescent="0.2">
      <c r="A1763" s="32">
        <v>1748</v>
      </c>
      <c r="B1763" s="56">
        <v>203062353</v>
      </c>
      <c r="C1763" s="34" t="s">
        <v>356</v>
      </c>
      <c r="D1763" s="35" t="s">
        <v>357</v>
      </c>
      <c r="E1763" s="35" t="s">
        <v>446</v>
      </c>
      <c r="F1763" s="35" t="s">
        <v>600</v>
      </c>
      <c r="G1763" s="35" t="s">
        <v>822</v>
      </c>
      <c r="H1763" s="35">
        <v>0</v>
      </c>
      <c r="I1763" s="57" t="s">
        <v>2040</v>
      </c>
      <c r="J1763" s="37">
        <v>0</v>
      </c>
      <c r="K1763" s="38">
        <v>0</v>
      </c>
      <c r="L1763" s="37">
        <v>19500</v>
      </c>
      <c r="M1763" s="37">
        <v>19500</v>
      </c>
      <c r="N1763" s="37">
        <f t="shared" si="109"/>
        <v>0</v>
      </c>
      <c r="O1763" s="39">
        <f t="shared" si="110"/>
        <v>0</v>
      </c>
      <c r="P1763" s="10">
        <f t="shared" si="111"/>
        <v>0</v>
      </c>
      <c r="Q1763" s="40">
        <v>0</v>
      </c>
      <c r="R1763" s="10">
        <f t="shared" si="112"/>
        <v>0</v>
      </c>
    </row>
    <row r="1764" spans="1:18" x14ac:dyDescent="0.2">
      <c r="A1764" s="32">
        <v>1749</v>
      </c>
      <c r="B1764" s="56">
        <v>203062354</v>
      </c>
      <c r="C1764" s="34" t="s">
        <v>356</v>
      </c>
      <c r="D1764" s="35" t="s">
        <v>357</v>
      </c>
      <c r="E1764" s="35" t="s">
        <v>446</v>
      </c>
      <c r="F1764" s="35" t="s">
        <v>600</v>
      </c>
      <c r="G1764" s="35" t="s">
        <v>822</v>
      </c>
      <c r="H1764" s="35">
        <v>0</v>
      </c>
      <c r="I1764" s="57" t="s">
        <v>2041</v>
      </c>
      <c r="J1764" s="37">
        <v>0</v>
      </c>
      <c r="K1764" s="38">
        <v>0</v>
      </c>
      <c r="L1764" s="37">
        <v>600</v>
      </c>
      <c r="M1764" s="37">
        <v>600</v>
      </c>
      <c r="N1764" s="37">
        <f t="shared" si="109"/>
        <v>0</v>
      </c>
      <c r="O1764" s="39">
        <f t="shared" si="110"/>
        <v>0</v>
      </c>
      <c r="P1764" s="10">
        <f t="shared" si="111"/>
        <v>0</v>
      </c>
      <c r="Q1764" s="40">
        <v>0</v>
      </c>
      <c r="R1764" s="10">
        <f t="shared" si="112"/>
        <v>0</v>
      </c>
    </row>
    <row r="1765" spans="1:18" x14ac:dyDescent="0.2">
      <c r="A1765" s="32">
        <v>1750</v>
      </c>
      <c r="B1765" s="56">
        <v>203062355</v>
      </c>
      <c r="C1765" s="34" t="s">
        <v>356</v>
      </c>
      <c r="D1765" s="35" t="s">
        <v>357</v>
      </c>
      <c r="E1765" s="35" t="s">
        <v>446</v>
      </c>
      <c r="F1765" s="35" t="s">
        <v>600</v>
      </c>
      <c r="G1765" s="35" t="s">
        <v>822</v>
      </c>
      <c r="H1765" s="35">
        <v>0</v>
      </c>
      <c r="I1765" s="57" t="s">
        <v>2042</v>
      </c>
      <c r="J1765" s="37">
        <v>0</v>
      </c>
      <c r="K1765" s="38">
        <v>0</v>
      </c>
      <c r="L1765" s="37">
        <v>19932</v>
      </c>
      <c r="M1765" s="37">
        <v>19932</v>
      </c>
      <c r="N1765" s="37">
        <f t="shared" si="109"/>
        <v>0</v>
      </c>
      <c r="O1765" s="39">
        <f t="shared" si="110"/>
        <v>0</v>
      </c>
      <c r="P1765" s="10">
        <f t="shared" si="111"/>
        <v>0</v>
      </c>
      <c r="Q1765" s="40">
        <v>0</v>
      </c>
      <c r="R1765" s="10">
        <f t="shared" si="112"/>
        <v>0</v>
      </c>
    </row>
    <row r="1766" spans="1:18" x14ac:dyDescent="0.2">
      <c r="A1766" s="32">
        <v>1751</v>
      </c>
      <c r="B1766" s="56">
        <v>203062356</v>
      </c>
      <c r="C1766" s="34" t="s">
        <v>356</v>
      </c>
      <c r="D1766" s="35" t="s">
        <v>357</v>
      </c>
      <c r="E1766" s="35" t="s">
        <v>446</v>
      </c>
      <c r="F1766" s="35" t="s">
        <v>600</v>
      </c>
      <c r="G1766" s="35" t="s">
        <v>822</v>
      </c>
      <c r="H1766" s="35">
        <v>0</v>
      </c>
      <c r="I1766" s="57" t="s">
        <v>2043</v>
      </c>
      <c r="J1766" s="37">
        <v>0</v>
      </c>
      <c r="K1766" s="38">
        <v>0</v>
      </c>
      <c r="L1766" s="37">
        <v>286200</v>
      </c>
      <c r="M1766" s="37">
        <v>286200</v>
      </c>
      <c r="N1766" s="37">
        <f t="shared" si="109"/>
        <v>0</v>
      </c>
      <c r="O1766" s="39">
        <f t="shared" si="110"/>
        <v>0</v>
      </c>
      <c r="P1766" s="10">
        <f t="shared" si="111"/>
        <v>0</v>
      </c>
      <c r="Q1766" s="40">
        <v>0</v>
      </c>
      <c r="R1766" s="10">
        <f t="shared" si="112"/>
        <v>0</v>
      </c>
    </row>
    <row r="1767" spans="1:18" x14ac:dyDescent="0.2">
      <c r="A1767" s="32">
        <v>1752</v>
      </c>
      <c r="B1767" s="56">
        <v>203062357</v>
      </c>
      <c r="C1767" s="34" t="s">
        <v>356</v>
      </c>
      <c r="D1767" s="35" t="s">
        <v>357</v>
      </c>
      <c r="E1767" s="35" t="s">
        <v>446</v>
      </c>
      <c r="F1767" s="35" t="s">
        <v>600</v>
      </c>
      <c r="G1767" s="35" t="s">
        <v>822</v>
      </c>
      <c r="H1767" s="35">
        <v>0</v>
      </c>
      <c r="I1767" s="57" t="s">
        <v>2044</v>
      </c>
      <c r="J1767" s="37">
        <v>0</v>
      </c>
      <c r="K1767" s="38">
        <v>0</v>
      </c>
      <c r="L1767" s="37">
        <v>49268.4</v>
      </c>
      <c r="M1767" s="37">
        <v>48281</v>
      </c>
      <c r="N1767" s="37">
        <f t="shared" si="109"/>
        <v>987.40000000000146</v>
      </c>
      <c r="O1767" s="39">
        <f t="shared" si="110"/>
        <v>0</v>
      </c>
      <c r="P1767" s="10">
        <f t="shared" si="111"/>
        <v>987.40000000000146</v>
      </c>
      <c r="Q1767" s="40">
        <v>0</v>
      </c>
      <c r="R1767" s="10">
        <f t="shared" si="112"/>
        <v>987.40000000000146</v>
      </c>
    </row>
    <row r="1768" spans="1:18" x14ac:dyDescent="0.2">
      <c r="A1768" s="32">
        <v>1753</v>
      </c>
      <c r="B1768" s="56">
        <v>203062358</v>
      </c>
      <c r="C1768" s="34" t="s">
        <v>356</v>
      </c>
      <c r="D1768" s="35" t="s">
        <v>357</v>
      </c>
      <c r="E1768" s="35" t="s">
        <v>446</v>
      </c>
      <c r="F1768" s="35" t="s">
        <v>600</v>
      </c>
      <c r="G1768" s="35" t="s">
        <v>822</v>
      </c>
      <c r="H1768" s="35">
        <v>0</v>
      </c>
      <c r="I1768" s="57" t="s">
        <v>2045</v>
      </c>
      <c r="J1768" s="37">
        <v>0</v>
      </c>
      <c r="K1768" s="38">
        <v>0</v>
      </c>
      <c r="L1768" s="37">
        <v>90475</v>
      </c>
      <c r="M1768" s="37">
        <v>90475</v>
      </c>
      <c r="N1768" s="37">
        <f t="shared" si="109"/>
        <v>0</v>
      </c>
      <c r="O1768" s="39">
        <f t="shared" si="110"/>
        <v>0</v>
      </c>
      <c r="P1768" s="10">
        <f t="shared" si="111"/>
        <v>0</v>
      </c>
      <c r="Q1768" s="40">
        <v>0</v>
      </c>
      <c r="R1768" s="10">
        <f t="shared" si="112"/>
        <v>0</v>
      </c>
    </row>
    <row r="1769" spans="1:18" x14ac:dyDescent="0.2">
      <c r="A1769" s="32">
        <v>1754</v>
      </c>
      <c r="B1769" s="56">
        <v>203062359</v>
      </c>
      <c r="C1769" s="34" t="s">
        <v>356</v>
      </c>
      <c r="D1769" s="35" t="s">
        <v>357</v>
      </c>
      <c r="E1769" s="35" t="s">
        <v>446</v>
      </c>
      <c r="F1769" s="35" t="s">
        <v>600</v>
      </c>
      <c r="G1769" s="35" t="s">
        <v>822</v>
      </c>
      <c r="H1769" s="35">
        <v>0</v>
      </c>
      <c r="I1769" s="57" t="s">
        <v>2046</v>
      </c>
      <c r="J1769" s="37">
        <v>0</v>
      </c>
      <c r="K1769" s="38">
        <v>0</v>
      </c>
      <c r="L1769" s="37">
        <v>186399</v>
      </c>
      <c r="M1769" s="37">
        <v>186399</v>
      </c>
      <c r="N1769" s="37">
        <f t="shared" si="109"/>
        <v>0</v>
      </c>
      <c r="O1769" s="39">
        <f t="shared" si="110"/>
        <v>0</v>
      </c>
      <c r="P1769" s="10">
        <f t="shared" si="111"/>
        <v>0</v>
      </c>
      <c r="Q1769" s="40">
        <v>0</v>
      </c>
      <c r="R1769" s="10">
        <f t="shared" si="112"/>
        <v>0</v>
      </c>
    </row>
    <row r="1770" spans="1:18" x14ac:dyDescent="0.2">
      <c r="A1770" s="32">
        <v>1755</v>
      </c>
      <c r="B1770" s="56">
        <v>203062360</v>
      </c>
      <c r="C1770" s="34" t="s">
        <v>356</v>
      </c>
      <c r="D1770" s="35" t="s">
        <v>357</v>
      </c>
      <c r="E1770" s="35" t="s">
        <v>446</v>
      </c>
      <c r="F1770" s="35" t="s">
        <v>600</v>
      </c>
      <c r="G1770" s="35" t="s">
        <v>822</v>
      </c>
      <c r="H1770" s="35">
        <v>0</v>
      </c>
      <c r="I1770" s="57" t="s">
        <v>2047</v>
      </c>
      <c r="J1770" s="37">
        <v>0</v>
      </c>
      <c r="K1770" s="38">
        <v>0</v>
      </c>
      <c r="L1770" s="37">
        <v>202918</v>
      </c>
      <c r="M1770" s="37">
        <v>202918</v>
      </c>
      <c r="N1770" s="37">
        <f t="shared" si="109"/>
        <v>0</v>
      </c>
      <c r="O1770" s="39">
        <f t="shared" si="110"/>
        <v>0</v>
      </c>
      <c r="P1770" s="10">
        <f t="shared" si="111"/>
        <v>0</v>
      </c>
      <c r="Q1770" s="40">
        <v>0</v>
      </c>
      <c r="R1770" s="10">
        <f t="shared" si="112"/>
        <v>0</v>
      </c>
    </row>
    <row r="1771" spans="1:18" x14ac:dyDescent="0.2">
      <c r="A1771" s="32">
        <v>1756</v>
      </c>
      <c r="B1771" s="56">
        <v>203062361</v>
      </c>
      <c r="C1771" s="34" t="s">
        <v>356</v>
      </c>
      <c r="D1771" s="35" t="s">
        <v>357</v>
      </c>
      <c r="E1771" s="35" t="s">
        <v>446</v>
      </c>
      <c r="F1771" s="35" t="s">
        <v>600</v>
      </c>
      <c r="G1771" s="35" t="s">
        <v>822</v>
      </c>
      <c r="H1771" s="35">
        <v>0</v>
      </c>
      <c r="I1771" s="57" t="s">
        <v>2048</v>
      </c>
      <c r="J1771" s="37">
        <v>0</v>
      </c>
      <c r="K1771" s="38">
        <v>0</v>
      </c>
      <c r="L1771" s="37">
        <v>19487</v>
      </c>
      <c r="M1771" s="37">
        <v>19487</v>
      </c>
      <c r="N1771" s="37">
        <f t="shared" si="109"/>
        <v>0</v>
      </c>
      <c r="O1771" s="39">
        <f t="shared" si="110"/>
        <v>0</v>
      </c>
      <c r="P1771" s="10">
        <f t="shared" si="111"/>
        <v>0</v>
      </c>
      <c r="Q1771" s="40">
        <v>0</v>
      </c>
      <c r="R1771" s="10">
        <f t="shared" si="112"/>
        <v>0</v>
      </c>
    </row>
    <row r="1772" spans="1:18" x14ac:dyDescent="0.2">
      <c r="A1772" s="32">
        <v>1757</v>
      </c>
      <c r="B1772" s="56">
        <v>203062362</v>
      </c>
      <c r="C1772" s="34" t="s">
        <v>356</v>
      </c>
      <c r="D1772" s="35" t="s">
        <v>357</v>
      </c>
      <c r="E1772" s="35" t="s">
        <v>446</v>
      </c>
      <c r="F1772" s="35" t="s">
        <v>600</v>
      </c>
      <c r="G1772" s="35" t="s">
        <v>822</v>
      </c>
      <c r="H1772" s="35">
        <v>0</v>
      </c>
      <c r="I1772" s="57" t="s">
        <v>2049</v>
      </c>
      <c r="J1772" s="37">
        <v>0</v>
      </c>
      <c r="K1772" s="38">
        <v>0</v>
      </c>
      <c r="L1772" s="37">
        <v>121424</v>
      </c>
      <c r="M1772" s="37">
        <v>117424</v>
      </c>
      <c r="N1772" s="37">
        <f t="shared" si="109"/>
        <v>4000</v>
      </c>
      <c r="O1772" s="39">
        <f t="shared" si="110"/>
        <v>0</v>
      </c>
      <c r="P1772" s="10">
        <f t="shared" si="111"/>
        <v>4000</v>
      </c>
      <c r="Q1772" s="40">
        <v>0</v>
      </c>
      <c r="R1772" s="10">
        <f t="shared" si="112"/>
        <v>4000</v>
      </c>
    </row>
    <row r="1773" spans="1:18" x14ac:dyDescent="0.2">
      <c r="A1773" s="32">
        <v>1758</v>
      </c>
      <c r="B1773" s="56">
        <v>203062363</v>
      </c>
      <c r="C1773" s="34" t="s">
        <v>356</v>
      </c>
      <c r="D1773" s="35" t="s">
        <v>357</v>
      </c>
      <c r="E1773" s="35" t="s">
        <v>446</v>
      </c>
      <c r="F1773" s="35" t="s">
        <v>600</v>
      </c>
      <c r="G1773" s="35" t="s">
        <v>822</v>
      </c>
      <c r="H1773" s="35">
        <v>0</v>
      </c>
      <c r="I1773" s="57" t="s">
        <v>2050</v>
      </c>
      <c r="J1773" s="37">
        <v>0</v>
      </c>
      <c r="K1773" s="38">
        <v>0</v>
      </c>
      <c r="L1773" s="37">
        <v>52249</v>
      </c>
      <c r="M1773" s="37">
        <v>52249</v>
      </c>
      <c r="N1773" s="37">
        <f t="shared" si="109"/>
        <v>0</v>
      </c>
      <c r="O1773" s="39">
        <f t="shared" si="110"/>
        <v>0</v>
      </c>
      <c r="P1773" s="10">
        <f t="shared" si="111"/>
        <v>0</v>
      </c>
      <c r="Q1773" s="40">
        <v>0</v>
      </c>
      <c r="R1773" s="10">
        <f t="shared" si="112"/>
        <v>0</v>
      </c>
    </row>
    <row r="1774" spans="1:18" x14ac:dyDescent="0.2">
      <c r="A1774" s="32">
        <v>1759</v>
      </c>
      <c r="B1774" s="56">
        <v>203062364</v>
      </c>
      <c r="C1774" s="34" t="s">
        <v>356</v>
      </c>
      <c r="D1774" s="35" t="s">
        <v>357</v>
      </c>
      <c r="E1774" s="35" t="s">
        <v>446</v>
      </c>
      <c r="F1774" s="35" t="s">
        <v>600</v>
      </c>
      <c r="G1774" s="35" t="s">
        <v>822</v>
      </c>
      <c r="H1774" s="35">
        <v>0</v>
      </c>
      <c r="I1774" s="57" t="s">
        <v>2051</v>
      </c>
      <c r="J1774" s="37">
        <v>0</v>
      </c>
      <c r="K1774" s="38">
        <v>0</v>
      </c>
      <c r="L1774" s="37">
        <v>29792</v>
      </c>
      <c r="M1774" s="37">
        <v>29948</v>
      </c>
      <c r="N1774" s="37">
        <f t="shared" si="109"/>
        <v>0</v>
      </c>
      <c r="O1774" s="39">
        <f t="shared" si="110"/>
        <v>156</v>
      </c>
      <c r="P1774" s="10">
        <f t="shared" si="111"/>
        <v>-156</v>
      </c>
      <c r="Q1774" s="40">
        <v>0</v>
      </c>
      <c r="R1774" s="10">
        <f t="shared" si="112"/>
        <v>-156</v>
      </c>
    </row>
    <row r="1775" spans="1:18" x14ac:dyDescent="0.2">
      <c r="A1775" s="32">
        <v>1760</v>
      </c>
      <c r="B1775" s="56">
        <v>203062365</v>
      </c>
      <c r="C1775" s="34" t="s">
        <v>356</v>
      </c>
      <c r="D1775" s="35" t="s">
        <v>357</v>
      </c>
      <c r="E1775" s="35" t="s">
        <v>446</v>
      </c>
      <c r="F1775" s="35" t="s">
        <v>600</v>
      </c>
      <c r="G1775" s="35" t="s">
        <v>822</v>
      </c>
      <c r="H1775" s="35">
        <v>0</v>
      </c>
      <c r="I1775" s="57" t="s">
        <v>2052</v>
      </c>
      <c r="J1775" s="37">
        <v>0</v>
      </c>
      <c r="K1775" s="38">
        <v>0</v>
      </c>
      <c r="L1775" s="37">
        <v>35965</v>
      </c>
      <c r="M1775" s="37">
        <v>35965</v>
      </c>
      <c r="N1775" s="37">
        <f t="shared" si="109"/>
        <v>0</v>
      </c>
      <c r="O1775" s="39">
        <f t="shared" si="110"/>
        <v>0</v>
      </c>
      <c r="P1775" s="10">
        <f t="shared" si="111"/>
        <v>0</v>
      </c>
      <c r="Q1775" s="40">
        <v>0</v>
      </c>
      <c r="R1775" s="10">
        <f t="shared" si="112"/>
        <v>0</v>
      </c>
    </row>
    <row r="1776" spans="1:18" x14ac:dyDescent="0.2">
      <c r="A1776" s="32">
        <v>1761</v>
      </c>
      <c r="B1776" s="56">
        <v>203062366</v>
      </c>
      <c r="C1776" s="34" t="s">
        <v>356</v>
      </c>
      <c r="D1776" s="35" t="s">
        <v>357</v>
      </c>
      <c r="E1776" s="35" t="s">
        <v>446</v>
      </c>
      <c r="F1776" s="35" t="s">
        <v>600</v>
      </c>
      <c r="G1776" s="35" t="s">
        <v>822</v>
      </c>
      <c r="H1776" s="35">
        <v>0</v>
      </c>
      <c r="I1776" s="57" t="s">
        <v>2053</v>
      </c>
      <c r="J1776" s="37">
        <v>0</v>
      </c>
      <c r="K1776" s="38">
        <v>0</v>
      </c>
      <c r="L1776" s="37">
        <v>28715</v>
      </c>
      <c r="M1776" s="37">
        <v>28715</v>
      </c>
      <c r="N1776" s="37">
        <f t="shared" si="109"/>
        <v>0</v>
      </c>
      <c r="O1776" s="39">
        <f t="shared" si="110"/>
        <v>0</v>
      </c>
      <c r="P1776" s="10">
        <f t="shared" si="111"/>
        <v>0</v>
      </c>
      <c r="Q1776" s="40">
        <v>0</v>
      </c>
      <c r="R1776" s="10">
        <f t="shared" si="112"/>
        <v>0</v>
      </c>
    </row>
    <row r="1777" spans="1:18" x14ac:dyDescent="0.2">
      <c r="A1777" s="32">
        <v>1762</v>
      </c>
      <c r="B1777" s="56">
        <v>203062367</v>
      </c>
      <c r="C1777" s="34" t="s">
        <v>356</v>
      </c>
      <c r="D1777" s="35" t="s">
        <v>357</v>
      </c>
      <c r="E1777" s="35" t="s">
        <v>363</v>
      </c>
      <c r="F1777" s="35" t="s">
        <v>600</v>
      </c>
      <c r="G1777" s="35" t="s">
        <v>822</v>
      </c>
      <c r="H1777" s="35">
        <v>0</v>
      </c>
      <c r="I1777" s="57" t="s">
        <v>2054</v>
      </c>
      <c r="J1777" s="37">
        <v>0</v>
      </c>
      <c r="K1777" s="38">
        <v>0</v>
      </c>
      <c r="L1777" s="37">
        <v>216897</v>
      </c>
      <c r="M1777" s="37">
        <v>216897</v>
      </c>
      <c r="N1777" s="37">
        <f t="shared" si="109"/>
        <v>0</v>
      </c>
      <c r="O1777" s="39">
        <f t="shared" si="110"/>
        <v>0</v>
      </c>
      <c r="P1777" s="10">
        <f t="shared" si="111"/>
        <v>0</v>
      </c>
      <c r="Q1777" s="40">
        <v>0</v>
      </c>
      <c r="R1777" s="10">
        <f t="shared" si="112"/>
        <v>0</v>
      </c>
    </row>
    <row r="1778" spans="1:18" x14ac:dyDescent="0.2">
      <c r="A1778" s="32">
        <v>1763</v>
      </c>
      <c r="B1778" s="56">
        <v>203062368</v>
      </c>
      <c r="C1778" s="34" t="s">
        <v>356</v>
      </c>
      <c r="D1778" s="35" t="s">
        <v>357</v>
      </c>
      <c r="E1778" s="35" t="s">
        <v>446</v>
      </c>
      <c r="F1778" s="35" t="s">
        <v>600</v>
      </c>
      <c r="G1778" s="35" t="s">
        <v>822</v>
      </c>
      <c r="H1778" s="35">
        <v>0</v>
      </c>
      <c r="I1778" s="57" t="s">
        <v>2055</v>
      </c>
      <c r="J1778" s="37">
        <v>0</v>
      </c>
      <c r="K1778" s="38">
        <v>0</v>
      </c>
      <c r="L1778" s="37">
        <v>0</v>
      </c>
      <c r="M1778" s="37">
        <v>0</v>
      </c>
      <c r="N1778" s="37">
        <f t="shared" si="109"/>
        <v>0</v>
      </c>
      <c r="O1778" s="39">
        <f t="shared" si="110"/>
        <v>0</v>
      </c>
      <c r="P1778" s="10">
        <f t="shared" si="111"/>
        <v>0</v>
      </c>
      <c r="Q1778" s="40">
        <v>0</v>
      </c>
      <c r="R1778" s="10">
        <f t="shared" si="112"/>
        <v>0</v>
      </c>
    </row>
    <row r="1779" spans="1:18" x14ac:dyDescent="0.2">
      <c r="A1779" s="32">
        <v>1764</v>
      </c>
      <c r="B1779" s="56">
        <v>203062369</v>
      </c>
      <c r="C1779" s="34" t="s">
        <v>356</v>
      </c>
      <c r="D1779" s="35" t="s">
        <v>357</v>
      </c>
      <c r="E1779" s="35" t="s">
        <v>363</v>
      </c>
      <c r="F1779" s="35" t="s">
        <v>600</v>
      </c>
      <c r="G1779" s="35" t="s">
        <v>822</v>
      </c>
      <c r="H1779" s="35">
        <v>0</v>
      </c>
      <c r="I1779" s="57" t="s">
        <v>2056</v>
      </c>
      <c r="J1779" s="37">
        <v>0</v>
      </c>
      <c r="K1779" s="38">
        <v>0</v>
      </c>
      <c r="L1779" s="37">
        <v>87189</v>
      </c>
      <c r="M1779" s="37">
        <v>87189</v>
      </c>
      <c r="N1779" s="37">
        <f t="shared" si="109"/>
        <v>0</v>
      </c>
      <c r="O1779" s="39">
        <f t="shared" si="110"/>
        <v>0</v>
      </c>
      <c r="P1779" s="10">
        <f t="shared" si="111"/>
        <v>0</v>
      </c>
      <c r="Q1779" s="40">
        <v>0</v>
      </c>
      <c r="R1779" s="10">
        <f t="shared" si="112"/>
        <v>0</v>
      </c>
    </row>
    <row r="1780" spans="1:18" x14ac:dyDescent="0.2">
      <c r="A1780" s="32">
        <v>1765</v>
      </c>
      <c r="B1780" s="56">
        <v>203062370</v>
      </c>
      <c r="C1780" s="34" t="s">
        <v>356</v>
      </c>
      <c r="D1780" s="35" t="s">
        <v>357</v>
      </c>
      <c r="E1780" s="35" t="s">
        <v>363</v>
      </c>
      <c r="F1780" s="35" t="s">
        <v>600</v>
      </c>
      <c r="G1780" s="35" t="s">
        <v>822</v>
      </c>
      <c r="H1780" s="35">
        <v>0</v>
      </c>
      <c r="I1780" s="57" t="s">
        <v>2057</v>
      </c>
      <c r="J1780" s="37">
        <v>0</v>
      </c>
      <c r="K1780" s="38">
        <v>0</v>
      </c>
      <c r="L1780" s="37">
        <v>44371</v>
      </c>
      <c r="M1780" s="37">
        <v>44371</v>
      </c>
      <c r="N1780" s="37">
        <f t="shared" si="109"/>
        <v>0</v>
      </c>
      <c r="O1780" s="39">
        <f t="shared" si="110"/>
        <v>0</v>
      </c>
      <c r="P1780" s="10">
        <f t="shared" si="111"/>
        <v>0</v>
      </c>
      <c r="Q1780" s="40">
        <v>0</v>
      </c>
      <c r="R1780" s="10">
        <f t="shared" si="112"/>
        <v>0</v>
      </c>
    </row>
    <row r="1781" spans="1:18" x14ac:dyDescent="0.2">
      <c r="A1781" s="32">
        <v>1766</v>
      </c>
      <c r="B1781" s="56">
        <v>203062371</v>
      </c>
      <c r="C1781" s="34" t="s">
        <v>356</v>
      </c>
      <c r="D1781" s="35" t="s">
        <v>357</v>
      </c>
      <c r="E1781" s="35" t="s">
        <v>446</v>
      </c>
      <c r="F1781" s="35" t="s">
        <v>600</v>
      </c>
      <c r="G1781" s="35" t="s">
        <v>822</v>
      </c>
      <c r="H1781" s="35">
        <v>0</v>
      </c>
      <c r="I1781" s="57" t="s">
        <v>2058</v>
      </c>
      <c r="J1781" s="37">
        <v>0</v>
      </c>
      <c r="K1781" s="38">
        <v>0</v>
      </c>
      <c r="L1781" s="37">
        <v>27928</v>
      </c>
      <c r="M1781" s="37">
        <v>27928</v>
      </c>
      <c r="N1781" s="37">
        <f t="shared" si="109"/>
        <v>0</v>
      </c>
      <c r="O1781" s="39">
        <f t="shared" si="110"/>
        <v>0</v>
      </c>
      <c r="P1781" s="10">
        <f t="shared" si="111"/>
        <v>0</v>
      </c>
      <c r="Q1781" s="40">
        <v>0</v>
      </c>
      <c r="R1781" s="10">
        <f t="shared" si="112"/>
        <v>0</v>
      </c>
    </row>
    <row r="1782" spans="1:18" x14ac:dyDescent="0.2">
      <c r="A1782" s="32">
        <v>1767</v>
      </c>
      <c r="B1782" s="56">
        <v>203062373</v>
      </c>
      <c r="C1782" s="34" t="s">
        <v>356</v>
      </c>
      <c r="D1782" s="35" t="s">
        <v>357</v>
      </c>
      <c r="E1782" s="35" t="s">
        <v>446</v>
      </c>
      <c r="F1782" s="35" t="s">
        <v>600</v>
      </c>
      <c r="G1782" s="35" t="s">
        <v>822</v>
      </c>
      <c r="H1782" s="35">
        <v>0</v>
      </c>
      <c r="I1782" s="57" t="s">
        <v>2059</v>
      </c>
      <c r="J1782" s="37">
        <v>0</v>
      </c>
      <c r="K1782" s="38">
        <v>0</v>
      </c>
      <c r="L1782" s="37">
        <v>17868</v>
      </c>
      <c r="M1782" s="37">
        <v>17868</v>
      </c>
      <c r="N1782" s="37">
        <f t="shared" si="109"/>
        <v>0</v>
      </c>
      <c r="O1782" s="39">
        <f t="shared" si="110"/>
        <v>0</v>
      </c>
      <c r="P1782" s="10">
        <f t="shared" si="111"/>
        <v>0</v>
      </c>
      <c r="Q1782" s="40">
        <v>0</v>
      </c>
      <c r="R1782" s="10">
        <f t="shared" si="112"/>
        <v>0</v>
      </c>
    </row>
    <row r="1783" spans="1:18" x14ac:dyDescent="0.2">
      <c r="A1783" s="32">
        <v>1768</v>
      </c>
      <c r="B1783" s="56">
        <v>203062374</v>
      </c>
      <c r="C1783" s="34" t="s">
        <v>356</v>
      </c>
      <c r="D1783" s="35" t="s">
        <v>357</v>
      </c>
      <c r="E1783" s="35" t="s">
        <v>446</v>
      </c>
      <c r="F1783" s="35" t="s">
        <v>600</v>
      </c>
      <c r="G1783" s="35" t="s">
        <v>822</v>
      </c>
      <c r="H1783" s="35">
        <v>0</v>
      </c>
      <c r="I1783" s="57" t="s">
        <v>2060</v>
      </c>
      <c r="J1783" s="37">
        <v>0</v>
      </c>
      <c r="K1783" s="38">
        <v>0</v>
      </c>
      <c r="L1783" s="37">
        <v>45094</v>
      </c>
      <c r="M1783" s="37">
        <v>43094</v>
      </c>
      <c r="N1783" s="37">
        <f t="shared" si="109"/>
        <v>2000</v>
      </c>
      <c r="O1783" s="39">
        <f t="shared" si="110"/>
        <v>0</v>
      </c>
      <c r="P1783" s="10">
        <f t="shared" si="111"/>
        <v>2000</v>
      </c>
      <c r="Q1783" s="40">
        <v>0</v>
      </c>
      <c r="R1783" s="10">
        <f t="shared" si="112"/>
        <v>2000</v>
      </c>
    </row>
    <row r="1784" spans="1:18" x14ac:dyDescent="0.2">
      <c r="A1784" s="32">
        <v>1769</v>
      </c>
      <c r="B1784" s="56">
        <v>203062375</v>
      </c>
      <c r="C1784" s="34" t="s">
        <v>356</v>
      </c>
      <c r="D1784" s="35" t="s">
        <v>357</v>
      </c>
      <c r="E1784" s="35" t="s">
        <v>446</v>
      </c>
      <c r="F1784" s="35" t="s">
        <v>600</v>
      </c>
      <c r="G1784" s="35" t="s">
        <v>822</v>
      </c>
      <c r="H1784" s="35">
        <v>0</v>
      </c>
      <c r="I1784" s="57" t="s">
        <v>2061</v>
      </c>
      <c r="J1784" s="37">
        <v>0</v>
      </c>
      <c r="K1784" s="38">
        <v>0</v>
      </c>
      <c r="L1784" s="37">
        <v>37598</v>
      </c>
      <c r="M1784" s="37">
        <v>37598</v>
      </c>
      <c r="N1784" s="37">
        <f t="shared" si="109"/>
        <v>0</v>
      </c>
      <c r="O1784" s="39">
        <f t="shared" si="110"/>
        <v>0</v>
      </c>
      <c r="P1784" s="10">
        <f t="shared" si="111"/>
        <v>0</v>
      </c>
      <c r="Q1784" s="40">
        <v>0</v>
      </c>
      <c r="R1784" s="10">
        <f t="shared" si="112"/>
        <v>0</v>
      </c>
    </row>
    <row r="1785" spans="1:18" x14ac:dyDescent="0.2">
      <c r="A1785" s="32">
        <v>1770</v>
      </c>
      <c r="B1785" s="56">
        <v>203062376</v>
      </c>
      <c r="C1785" s="34" t="s">
        <v>356</v>
      </c>
      <c r="D1785" s="35" t="s">
        <v>357</v>
      </c>
      <c r="E1785" s="35" t="s">
        <v>446</v>
      </c>
      <c r="F1785" s="35" t="s">
        <v>600</v>
      </c>
      <c r="G1785" s="35" t="s">
        <v>822</v>
      </c>
      <c r="H1785" s="35">
        <v>0</v>
      </c>
      <c r="I1785" s="57" t="s">
        <v>2062</v>
      </c>
      <c r="J1785" s="37">
        <v>0</v>
      </c>
      <c r="K1785" s="38">
        <v>0</v>
      </c>
      <c r="L1785" s="37">
        <v>24777</v>
      </c>
      <c r="M1785" s="37">
        <v>24777</v>
      </c>
      <c r="N1785" s="37">
        <f t="shared" si="109"/>
        <v>0</v>
      </c>
      <c r="O1785" s="39">
        <f t="shared" si="110"/>
        <v>0</v>
      </c>
      <c r="P1785" s="10">
        <f t="shared" si="111"/>
        <v>0</v>
      </c>
      <c r="Q1785" s="40">
        <v>0</v>
      </c>
      <c r="R1785" s="10">
        <f t="shared" si="112"/>
        <v>0</v>
      </c>
    </row>
    <row r="1786" spans="1:18" x14ac:dyDescent="0.2">
      <c r="A1786" s="32">
        <v>1771</v>
      </c>
      <c r="B1786" s="56">
        <v>203062377</v>
      </c>
      <c r="C1786" s="34" t="s">
        <v>356</v>
      </c>
      <c r="D1786" s="35" t="s">
        <v>357</v>
      </c>
      <c r="E1786" s="35" t="s">
        <v>446</v>
      </c>
      <c r="F1786" s="35" t="s">
        <v>600</v>
      </c>
      <c r="G1786" s="35" t="s">
        <v>822</v>
      </c>
      <c r="H1786" s="35">
        <v>0</v>
      </c>
      <c r="I1786" s="57" t="s">
        <v>2063</v>
      </c>
      <c r="J1786" s="37">
        <v>0</v>
      </c>
      <c r="K1786" s="38">
        <v>0</v>
      </c>
      <c r="L1786" s="37">
        <v>18840</v>
      </c>
      <c r="M1786" s="37">
        <v>18840</v>
      </c>
      <c r="N1786" s="37">
        <f t="shared" si="109"/>
        <v>0</v>
      </c>
      <c r="O1786" s="39">
        <f t="shared" si="110"/>
        <v>0</v>
      </c>
      <c r="P1786" s="10">
        <f t="shared" si="111"/>
        <v>0</v>
      </c>
      <c r="Q1786" s="40">
        <v>0</v>
      </c>
      <c r="R1786" s="10">
        <f t="shared" si="112"/>
        <v>0</v>
      </c>
    </row>
    <row r="1787" spans="1:18" x14ac:dyDescent="0.2">
      <c r="A1787" s="32">
        <v>1772</v>
      </c>
      <c r="B1787" s="56">
        <v>203062378</v>
      </c>
      <c r="C1787" s="34" t="s">
        <v>356</v>
      </c>
      <c r="D1787" s="35" t="s">
        <v>357</v>
      </c>
      <c r="E1787" s="35" t="s">
        <v>446</v>
      </c>
      <c r="F1787" s="35" t="s">
        <v>600</v>
      </c>
      <c r="G1787" s="35" t="s">
        <v>822</v>
      </c>
      <c r="H1787" s="35">
        <v>0</v>
      </c>
      <c r="I1787" s="57" t="s">
        <v>2064</v>
      </c>
      <c r="J1787" s="37">
        <v>0</v>
      </c>
      <c r="K1787" s="38">
        <v>0</v>
      </c>
      <c r="L1787" s="37">
        <v>21388</v>
      </c>
      <c r="M1787" s="37">
        <v>21388</v>
      </c>
      <c r="N1787" s="37">
        <f t="shared" si="109"/>
        <v>0</v>
      </c>
      <c r="O1787" s="39">
        <f t="shared" si="110"/>
        <v>0</v>
      </c>
      <c r="P1787" s="10">
        <f t="shared" si="111"/>
        <v>0</v>
      </c>
      <c r="Q1787" s="40">
        <v>0</v>
      </c>
      <c r="R1787" s="10">
        <f t="shared" si="112"/>
        <v>0</v>
      </c>
    </row>
    <row r="1788" spans="1:18" x14ac:dyDescent="0.2">
      <c r="A1788" s="32">
        <v>1773</v>
      </c>
      <c r="B1788" s="56">
        <v>203062379</v>
      </c>
      <c r="C1788" s="34" t="s">
        <v>356</v>
      </c>
      <c r="D1788" s="35" t="s">
        <v>357</v>
      </c>
      <c r="E1788" s="35" t="s">
        <v>446</v>
      </c>
      <c r="F1788" s="35" t="s">
        <v>600</v>
      </c>
      <c r="G1788" s="35" t="s">
        <v>822</v>
      </c>
      <c r="H1788" s="35">
        <v>0</v>
      </c>
      <c r="I1788" s="57" t="s">
        <v>2065</v>
      </c>
      <c r="J1788" s="37">
        <v>0</v>
      </c>
      <c r="K1788" s="38">
        <v>0</v>
      </c>
      <c r="L1788" s="37">
        <v>0</v>
      </c>
      <c r="M1788" s="37">
        <v>0</v>
      </c>
      <c r="N1788" s="37">
        <f t="shared" si="109"/>
        <v>0</v>
      </c>
      <c r="O1788" s="39">
        <f t="shared" si="110"/>
        <v>0</v>
      </c>
      <c r="P1788" s="10">
        <f t="shared" si="111"/>
        <v>0</v>
      </c>
      <c r="Q1788" s="40">
        <v>0</v>
      </c>
      <c r="R1788" s="10">
        <f t="shared" si="112"/>
        <v>0</v>
      </c>
    </row>
    <row r="1789" spans="1:18" x14ac:dyDescent="0.2">
      <c r="A1789" s="32">
        <v>1774</v>
      </c>
      <c r="B1789" s="56">
        <v>203062380</v>
      </c>
      <c r="C1789" s="34" t="s">
        <v>356</v>
      </c>
      <c r="D1789" s="35" t="s">
        <v>357</v>
      </c>
      <c r="E1789" s="35" t="s">
        <v>446</v>
      </c>
      <c r="F1789" s="35" t="s">
        <v>600</v>
      </c>
      <c r="G1789" s="35" t="s">
        <v>822</v>
      </c>
      <c r="H1789" s="35">
        <v>0</v>
      </c>
      <c r="I1789" s="57" t="s">
        <v>2066</v>
      </c>
      <c r="J1789" s="37">
        <v>0</v>
      </c>
      <c r="K1789" s="38">
        <v>0</v>
      </c>
      <c r="L1789" s="37">
        <v>13000</v>
      </c>
      <c r="M1789" s="37">
        <v>13000</v>
      </c>
      <c r="N1789" s="37">
        <f t="shared" si="109"/>
        <v>0</v>
      </c>
      <c r="O1789" s="39">
        <f t="shared" si="110"/>
        <v>0</v>
      </c>
      <c r="P1789" s="10">
        <f t="shared" si="111"/>
        <v>0</v>
      </c>
      <c r="Q1789" s="40">
        <v>0</v>
      </c>
      <c r="R1789" s="10">
        <f t="shared" si="112"/>
        <v>0</v>
      </c>
    </row>
    <row r="1790" spans="1:18" x14ac:dyDescent="0.2">
      <c r="A1790" s="32">
        <v>1775</v>
      </c>
      <c r="B1790" s="56">
        <v>203062381</v>
      </c>
      <c r="C1790" s="34" t="s">
        <v>356</v>
      </c>
      <c r="D1790" s="35" t="s">
        <v>357</v>
      </c>
      <c r="E1790" s="35" t="s">
        <v>446</v>
      </c>
      <c r="F1790" s="35" t="s">
        <v>600</v>
      </c>
      <c r="G1790" s="35" t="s">
        <v>822</v>
      </c>
      <c r="H1790" s="35">
        <v>0</v>
      </c>
      <c r="I1790" s="57" t="s">
        <v>2067</v>
      </c>
      <c r="J1790" s="37">
        <v>0</v>
      </c>
      <c r="K1790" s="38">
        <v>0</v>
      </c>
      <c r="L1790" s="37">
        <v>46920</v>
      </c>
      <c r="M1790" s="37">
        <v>46920</v>
      </c>
      <c r="N1790" s="37">
        <f t="shared" si="109"/>
        <v>0</v>
      </c>
      <c r="O1790" s="39">
        <f t="shared" si="110"/>
        <v>0</v>
      </c>
      <c r="P1790" s="10">
        <f t="shared" si="111"/>
        <v>0</v>
      </c>
      <c r="Q1790" s="40">
        <v>0</v>
      </c>
      <c r="R1790" s="10">
        <f t="shared" si="112"/>
        <v>0</v>
      </c>
    </row>
    <row r="1791" spans="1:18" x14ac:dyDescent="0.2">
      <c r="A1791" s="32">
        <v>1776</v>
      </c>
      <c r="B1791" s="56">
        <v>203062382</v>
      </c>
      <c r="C1791" s="34" t="s">
        <v>356</v>
      </c>
      <c r="D1791" s="35" t="s">
        <v>357</v>
      </c>
      <c r="E1791" s="35" t="s">
        <v>446</v>
      </c>
      <c r="F1791" s="35" t="s">
        <v>600</v>
      </c>
      <c r="G1791" s="35" t="s">
        <v>822</v>
      </c>
      <c r="H1791" s="35">
        <v>0</v>
      </c>
      <c r="I1791" s="57" t="s">
        <v>2068</v>
      </c>
      <c r="J1791" s="37">
        <v>0</v>
      </c>
      <c r="K1791" s="38">
        <v>0</v>
      </c>
      <c r="L1791" s="37">
        <v>36735</v>
      </c>
      <c r="M1791" s="37">
        <v>36735</v>
      </c>
      <c r="N1791" s="37">
        <f t="shared" si="109"/>
        <v>0</v>
      </c>
      <c r="O1791" s="39">
        <f t="shared" si="110"/>
        <v>0</v>
      </c>
      <c r="P1791" s="10">
        <f t="shared" si="111"/>
        <v>0</v>
      </c>
      <c r="Q1791" s="40">
        <v>0</v>
      </c>
      <c r="R1791" s="10">
        <f t="shared" si="112"/>
        <v>0</v>
      </c>
    </row>
    <row r="1792" spans="1:18" x14ac:dyDescent="0.2">
      <c r="A1792" s="32">
        <v>1777</v>
      </c>
      <c r="B1792" s="56">
        <v>203062383</v>
      </c>
      <c r="C1792" s="34" t="s">
        <v>356</v>
      </c>
      <c r="D1792" s="35" t="s">
        <v>357</v>
      </c>
      <c r="E1792" s="35" t="s">
        <v>446</v>
      </c>
      <c r="F1792" s="35" t="s">
        <v>600</v>
      </c>
      <c r="G1792" s="35" t="s">
        <v>822</v>
      </c>
      <c r="H1792" s="35">
        <v>0</v>
      </c>
      <c r="I1792" s="57" t="s">
        <v>2069</v>
      </c>
      <c r="J1792" s="37">
        <v>0</v>
      </c>
      <c r="K1792" s="38">
        <v>0</v>
      </c>
      <c r="L1792" s="37">
        <v>13000</v>
      </c>
      <c r="M1792" s="37">
        <v>13000</v>
      </c>
      <c r="N1792" s="37">
        <f t="shared" si="109"/>
        <v>0</v>
      </c>
      <c r="O1792" s="39">
        <f t="shared" si="110"/>
        <v>0</v>
      </c>
      <c r="P1792" s="10">
        <f t="shared" si="111"/>
        <v>0</v>
      </c>
      <c r="Q1792" s="40">
        <v>0</v>
      </c>
      <c r="R1792" s="10">
        <f t="shared" si="112"/>
        <v>0</v>
      </c>
    </row>
    <row r="1793" spans="1:18" x14ac:dyDescent="0.2">
      <c r="A1793" s="32">
        <v>1778</v>
      </c>
      <c r="B1793" s="56">
        <v>203062384</v>
      </c>
      <c r="C1793" s="34" t="s">
        <v>356</v>
      </c>
      <c r="D1793" s="35" t="s">
        <v>357</v>
      </c>
      <c r="E1793" s="35" t="s">
        <v>446</v>
      </c>
      <c r="F1793" s="35" t="s">
        <v>600</v>
      </c>
      <c r="G1793" s="35" t="s">
        <v>822</v>
      </c>
      <c r="H1793" s="35">
        <v>0</v>
      </c>
      <c r="I1793" s="57" t="s">
        <v>2070</v>
      </c>
      <c r="J1793" s="37">
        <v>0</v>
      </c>
      <c r="K1793" s="38">
        <v>0</v>
      </c>
      <c r="L1793" s="37">
        <v>21603</v>
      </c>
      <c r="M1793" s="37">
        <v>21603</v>
      </c>
      <c r="N1793" s="37">
        <f t="shared" si="109"/>
        <v>0</v>
      </c>
      <c r="O1793" s="39">
        <f t="shared" si="110"/>
        <v>0</v>
      </c>
      <c r="P1793" s="10">
        <f t="shared" si="111"/>
        <v>0</v>
      </c>
      <c r="Q1793" s="40">
        <v>0</v>
      </c>
      <c r="R1793" s="10">
        <f t="shared" si="112"/>
        <v>0</v>
      </c>
    </row>
    <row r="1794" spans="1:18" x14ac:dyDescent="0.2">
      <c r="A1794" s="32">
        <v>1779</v>
      </c>
      <c r="B1794" s="56">
        <v>203062385</v>
      </c>
      <c r="C1794" s="34" t="s">
        <v>356</v>
      </c>
      <c r="D1794" s="35" t="s">
        <v>357</v>
      </c>
      <c r="E1794" s="35" t="s">
        <v>446</v>
      </c>
      <c r="F1794" s="35" t="s">
        <v>600</v>
      </c>
      <c r="G1794" s="35" t="s">
        <v>822</v>
      </c>
      <c r="H1794" s="35">
        <v>0</v>
      </c>
      <c r="I1794" s="57" t="s">
        <v>2071</v>
      </c>
      <c r="J1794" s="37">
        <v>0</v>
      </c>
      <c r="K1794" s="38">
        <v>0</v>
      </c>
      <c r="L1794" s="37">
        <v>39609</v>
      </c>
      <c r="M1794" s="37">
        <v>39609</v>
      </c>
      <c r="N1794" s="37">
        <f t="shared" si="109"/>
        <v>0</v>
      </c>
      <c r="O1794" s="39">
        <f t="shared" si="110"/>
        <v>0</v>
      </c>
      <c r="P1794" s="10">
        <f t="shared" si="111"/>
        <v>0</v>
      </c>
      <c r="Q1794" s="40">
        <v>0</v>
      </c>
      <c r="R1794" s="10">
        <f t="shared" si="112"/>
        <v>0</v>
      </c>
    </row>
    <row r="1795" spans="1:18" x14ac:dyDescent="0.2">
      <c r="A1795" s="32">
        <v>1780</v>
      </c>
      <c r="B1795" s="56">
        <v>203062386</v>
      </c>
      <c r="C1795" s="34" t="s">
        <v>356</v>
      </c>
      <c r="D1795" s="35" t="s">
        <v>357</v>
      </c>
      <c r="E1795" s="35" t="s">
        <v>446</v>
      </c>
      <c r="F1795" s="35" t="s">
        <v>600</v>
      </c>
      <c r="G1795" s="35" t="s">
        <v>822</v>
      </c>
      <c r="H1795" s="35">
        <v>0</v>
      </c>
      <c r="I1795" s="57" t="s">
        <v>2072</v>
      </c>
      <c r="J1795" s="37">
        <v>0</v>
      </c>
      <c r="K1795" s="38">
        <v>0</v>
      </c>
      <c r="L1795" s="37">
        <v>32917</v>
      </c>
      <c r="M1795" s="37">
        <v>32917</v>
      </c>
      <c r="N1795" s="37">
        <f t="shared" si="109"/>
        <v>0</v>
      </c>
      <c r="O1795" s="39">
        <f t="shared" si="110"/>
        <v>0</v>
      </c>
      <c r="P1795" s="10">
        <f t="shared" si="111"/>
        <v>0</v>
      </c>
      <c r="Q1795" s="40">
        <v>0</v>
      </c>
      <c r="R1795" s="10">
        <f t="shared" si="112"/>
        <v>0</v>
      </c>
    </row>
    <row r="1796" spans="1:18" x14ac:dyDescent="0.2">
      <c r="A1796" s="32">
        <v>1781</v>
      </c>
      <c r="B1796" s="56">
        <v>203062387</v>
      </c>
      <c r="C1796" s="34" t="s">
        <v>356</v>
      </c>
      <c r="D1796" s="35" t="s">
        <v>357</v>
      </c>
      <c r="E1796" s="35" t="s">
        <v>446</v>
      </c>
      <c r="F1796" s="35" t="s">
        <v>600</v>
      </c>
      <c r="G1796" s="35" t="s">
        <v>822</v>
      </c>
      <c r="H1796" s="35">
        <v>0</v>
      </c>
      <c r="I1796" s="57" t="s">
        <v>2073</v>
      </c>
      <c r="J1796" s="37">
        <v>0</v>
      </c>
      <c r="K1796" s="38">
        <v>0</v>
      </c>
      <c r="L1796" s="37">
        <v>0</v>
      </c>
      <c r="M1796" s="37">
        <v>0</v>
      </c>
      <c r="N1796" s="37">
        <f t="shared" si="109"/>
        <v>0</v>
      </c>
      <c r="O1796" s="39">
        <f t="shared" si="110"/>
        <v>0</v>
      </c>
      <c r="P1796" s="10">
        <f t="shared" si="111"/>
        <v>0</v>
      </c>
      <c r="Q1796" s="40">
        <v>0</v>
      </c>
      <c r="R1796" s="10">
        <f t="shared" si="112"/>
        <v>0</v>
      </c>
    </row>
    <row r="1797" spans="1:18" x14ac:dyDescent="0.2">
      <c r="A1797" s="32">
        <v>1782</v>
      </c>
      <c r="B1797" s="56">
        <v>203062388</v>
      </c>
      <c r="C1797" s="34" t="s">
        <v>356</v>
      </c>
      <c r="D1797" s="35" t="s">
        <v>357</v>
      </c>
      <c r="E1797" s="35" t="s">
        <v>446</v>
      </c>
      <c r="F1797" s="35" t="s">
        <v>600</v>
      </c>
      <c r="G1797" s="35" t="s">
        <v>822</v>
      </c>
      <c r="H1797" s="35">
        <v>0</v>
      </c>
      <c r="I1797" s="57" t="s">
        <v>2074</v>
      </c>
      <c r="J1797" s="37">
        <v>0</v>
      </c>
      <c r="K1797" s="38">
        <v>0</v>
      </c>
      <c r="L1797" s="37">
        <v>0</v>
      </c>
      <c r="M1797" s="37">
        <v>0</v>
      </c>
      <c r="N1797" s="37">
        <f t="shared" si="109"/>
        <v>0</v>
      </c>
      <c r="O1797" s="39">
        <f t="shared" si="110"/>
        <v>0</v>
      </c>
      <c r="P1797" s="10">
        <f t="shared" si="111"/>
        <v>0</v>
      </c>
      <c r="Q1797" s="40">
        <v>0</v>
      </c>
      <c r="R1797" s="10">
        <f t="shared" si="112"/>
        <v>0</v>
      </c>
    </row>
    <row r="1798" spans="1:18" x14ac:dyDescent="0.2">
      <c r="A1798" s="32">
        <v>1783</v>
      </c>
      <c r="B1798" s="56">
        <v>203062389</v>
      </c>
      <c r="C1798" s="34" t="s">
        <v>356</v>
      </c>
      <c r="D1798" s="35" t="s">
        <v>357</v>
      </c>
      <c r="E1798" s="35" t="s">
        <v>446</v>
      </c>
      <c r="F1798" s="35" t="s">
        <v>600</v>
      </c>
      <c r="G1798" s="35" t="s">
        <v>822</v>
      </c>
      <c r="H1798" s="35">
        <v>0</v>
      </c>
      <c r="I1798" s="57" t="s">
        <v>2075</v>
      </c>
      <c r="J1798" s="37">
        <v>0</v>
      </c>
      <c r="K1798" s="38">
        <v>0</v>
      </c>
      <c r="L1798" s="37">
        <v>121315</v>
      </c>
      <c r="M1798" s="37">
        <v>121315</v>
      </c>
      <c r="N1798" s="37">
        <f t="shared" si="109"/>
        <v>0</v>
      </c>
      <c r="O1798" s="39">
        <f t="shared" si="110"/>
        <v>0</v>
      </c>
      <c r="P1798" s="10">
        <f t="shared" si="111"/>
        <v>0</v>
      </c>
      <c r="Q1798" s="40">
        <v>0</v>
      </c>
      <c r="R1798" s="10">
        <f t="shared" si="112"/>
        <v>0</v>
      </c>
    </row>
    <row r="1799" spans="1:18" x14ac:dyDescent="0.2">
      <c r="A1799" s="32">
        <v>1784</v>
      </c>
      <c r="B1799" s="56">
        <v>203062390</v>
      </c>
      <c r="C1799" s="34" t="s">
        <v>356</v>
      </c>
      <c r="D1799" s="35" t="s">
        <v>357</v>
      </c>
      <c r="E1799" s="35" t="s">
        <v>446</v>
      </c>
      <c r="F1799" s="35" t="s">
        <v>600</v>
      </c>
      <c r="G1799" s="35" t="s">
        <v>822</v>
      </c>
      <c r="H1799" s="35">
        <v>0</v>
      </c>
      <c r="I1799" s="57" t="s">
        <v>2076</v>
      </c>
      <c r="J1799" s="37">
        <v>0</v>
      </c>
      <c r="K1799" s="38">
        <v>0</v>
      </c>
      <c r="L1799" s="37">
        <v>60450</v>
      </c>
      <c r="M1799" s="37">
        <v>60450</v>
      </c>
      <c r="N1799" s="37">
        <f t="shared" ref="N1799:N1862" si="113">IF((J1799+L1799)-(K1799+M1799)&lt;0,0,(J1799+L1799)-(K1799+M1799))</f>
        <v>0</v>
      </c>
      <c r="O1799" s="39">
        <f t="shared" ref="O1799:O1862" si="114">-IF((J1799+L1799)-(K1799+M1799)&lt;0,(J1799+L1799)-(K1799+M1799),0)</f>
        <v>0</v>
      </c>
      <c r="P1799" s="10">
        <f t="shared" ref="P1799:P1862" si="115">N1799-O1799</f>
        <v>0</v>
      </c>
      <c r="Q1799" s="40">
        <v>0</v>
      </c>
      <c r="R1799" s="10">
        <f t="shared" ref="R1799:R1862" si="116">P1799-Q1799</f>
        <v>0</v>
      </c>
    </row>
    <row r="1800" spans="1:18" x14ac:dyDescent="0.2">
      <c r="A1800" s="32">
        <v>1785</v>
      </c>
      <c r="B1800" s="56">
        <v>203062391</v>
      </c>
      <c r="C1800" s="34" t="s">
        <v>356</v>
      </c>
      <c r="D1800" s="35" t="s">
        <v>357</v>
      </c>
      <c r="E1800" s="35" t="s">
        <v>446</v>
      </c>
      <c r="F1800" s="35" t="s">
        <v>600</v>
      </c>
      <c r="G1800" s="35" t="s">
        <v>822</v>
      </c>
      <c r="H1800" s="35">
        <v>0</v>
      </c>
      <c r="I1800" s="57" t="s">
        <v>2077</v>
      </c>
      <c r="J1800" s="37">
        <v>0</v>
      </c>
      <c r="K1800" s="38">
        <v>0</v>
      </c>
      <c r="L1800" s="37">
        <v>0</v>
      </c>
      <c r="M1800" s="37">
        <v>0</v>
      </c>
      <c r="N1800" s="37">
        <f t="shared" si="113"/>
        <v>0</v>
      </c>
      <c r="O1800" s="39">
        <f t="shared" si="114"/>
        <v>0</v>
      </c>
      <c r="P1800" s="10">
        <f t="shared" si="115"/>
        <v>0</v>
      </c>
      <c r="Q1800" s="40">
        <v>0</v>
      </c>
      <c r="R1800" s="10">
        <f t="shared" si="116"/>
        <v>0</v>
      </c>
    </row>
    <row r="1801" spans="1:18" x14ac:dyDescent="0.2">
      <c r="A1801" s="32">
        <v>1786</v>
      </c>
      <c r="B1801" s="56">
        <v>203062392</v>
      </c>
      <c r="C1801" s="34" t="s">
        <v>356</v>
      </c>
      <c r="D1801" s="35" t="s">
        <v>357</v>
      </c>
      <c r="E1801" s="35" t="s">
        <v>446</v>
      </c>
      <c r="F1801" s="35" t="s">
        <v>600</v>
      </c>
      <c r="G1801" s="35" t="s">
        <v>822</v>
      </c>
      <c r="H1801" s="35">
        <v>0</v>
      </c>
      <c r="I1801" s="57" t="s">
        <v>2078</v>
      </c>
      <c r="J1801" s="37">
        <v>0</v>
      </c>
      <c r="K1801" s="38">
        <v>0</v>
      </c>
      <c r="L1801" s="37">
        <v>0</v>
      </c>
      <c r="M1801" s="37">
        <v>0</v>
      </c>
      <c r="N1801" s="37">
        <f t="shared" si="113"/>
        <v>0</v>
      </c>
      <c r="O1801" s="39">
        <f t="shared" si="114"/>
        <v>0</v>
      </c>
      <c r="P1801" s="10">
        <f t="shared" si="115"/>
        <v>0</v>
      </c>
      <c r="Q1801" s="40">
        <v>0</v>
      </c>
      <c r="R1801" s="10">
        <f t="shared" si="116"/>
        <v>0</v>
      </c>
    </row>
    <row r="1802" spans="1:18" x14ac:dyDescent="0.2">
      <c r="A1802" s="32">
        <v>1787</v>
      </c>
      <c r="B1802" s="56">
        <v>203062393</v>
      </c>
      <c r="C1802" s="34" t="s">
        <v>356</v>
      </c>
      <c r="D1802" s="35" t="s">
        <v>357</v>
      </c>
      <c r="E1802" s="35" t="s">
        <v>446</v>
      </c>
      <c r="F1802" s="35" t="s">
        <v>600</v>
      </c>
      <c r="G1802" s="35" t="s">
        <v>822</v>
      </c>
      <c r="H1802" s="35">
        <v>0</v>
      </c>
      <c r="I1802" s="57" t="s">
        <v>2079</v>
      </c>
      <c r="J1802" s="37">
        <v>0</v>
      </c>
      <c r="K1802" s="38">
        <v>0</v>
      </c>
      <c r="L1802" s="37">
        <v>69981</v>
      </c>
      <c r="M1802" s="37">
        <v>69981</v>
      </c>
      <c r="N1802" s="37">
        <f t="shared" si="113"/>
        <v>0</v>
      </c>
      <c r="O1802" s="39">
        <f t="shared" si="114"/>
        <v>0</v>
      </c>
      <c r="P1802" s="10">
        <f t="shared" si="115"/>
        <v>0</v>
      </c>
      <c r="Q1802" s="40">
        <v>0</v>
      </c>
      <c r="R1802" s="10">
        <f t="shared" si="116"/>
        <v>0</v>
      </c>
    </row>
    <row r="1803" spans="1:18" x14ac:dyDescent="0.2">
      <c r="A1803" s="32">
        <v>1788</v>
      </c>
      <c r="B1803" s="56">
        <v>203062394</v>
      </c>
      <c r="C1803" s="34" t="s">
        <v>356</v>
      </c>
      <c r="D1803" s="35" t="s">
        <v>357</v>
      </c>
      <c r="E1803" s="35" t="s">
        <v>446</v>
      </c>
      <c r="F1803" s="35" t="s">
        <v>600</v>
      </c>
      <c r="G1803" s="35" t="s">
        <v>822</v>
      </c>
      <c r="H1803" s="35">
        <v>0</v>
      </c>
      <c r="I1803" s="57" t="s">
        <v>2080</v>
      </c>
      <c r="J1803" s="37">
        <v>0</v>
      </c>
      <c r="K1803" s="38">
        <v>0</v>
      </c>
      <c r="L1803" s="37">
        <v>52727</v>
      </c>
      <c r="M1803" s="37">
        <v>52727</v>
      </c>
      <c r="N1803" s="37">
        <f t="shared" si="113"/>
        <v>0</v>
      </c>
      <c r="O1803" s="39">
        <f t="shared" si="114"/>
        <v>0</v>
      </c>
      <c r="P1803" s="10">
        <f t="shared" si="115"/>
        <v>0</v>
      </c>
      <c r="Q1803" s="40">
        <v>0</v>
      </c>
      <c r="R1803" s="10">
        <f t="shared" si="116"/>
        <v>0</v>
      </c>
    </row>
    <row r="1804" spans="1:18" x14ac:dyDescent="0.2">
      <c r="A1804" s="32">
        <v>1789</v>
      </c>
      <c r="B1804" s="56">
        <v>203062395</v>
      </c>
      <c r="C1804" s="34" t="s">
        <v>356</v>
      </c>
      <c r="D1804" s="35" t="s">
        <v>357</v>
      </c>
      <c r="E1804" s="35" t="s">
        <v>446</v>
      </c>
      <c r="F1804" s="35" t="s">
        <v>600</v>
      </c>
      <c r="G1804" s="35" t="s">
        <v>822</v>
      </c>
      <c r="H1804" s="35">
        <v>0</v>
      </c>
      <c r="I1804" s="57" t="s">
        <v>2081</v>
      </c>
      <c r="J1804" s="37">
        <v>0</v>
      </c>
      <c r="K1804" s="38">
        <v>0</v>
      </c>
      <c r="L1804" s="37">
        <v>44245.4</v>
      </c>
      <c r="M1804" s="37">
        <v>44245.4</v>
      </c>
      <c r="N1804" s="37">
        <f t="shared" si="113"/>
        <v>0</v>
      </c>
      <c r="O1804" s="39">
        <f t="shared" si="114"/>
        <v>0</v>
      </c>
      <c r="P1804" s="10">
        <f t="shared" si="115"/>
        <v>0</v>
      </c>
      <c r="Q1804" s="40">
        <v>0</v>
      </c>
      <c r="R1804" s="10">
        <f t="shared" si="116"/>
        <v>0</v>
      </c>
    </row>
    <row r="1805" spans="1:18" x14ac:dyDescent="0.2">
      <c r="A1805" s="32">
        <v>1790</v>
      </c>
      <c r="B1805" s="56">
        <v>203062396</v>
      </c>
      <c r="C1805" s="34" t="s">
        <v>356</v>
      </c>
      <c r="D1805" s="35" t="s">
        <v>357</v>
      </c>
      <c r="E1805" s="35" t="s">
        <v>446</v>
      </c>
      <c r="F1805" s="35" t="s">
        <v>600</v>
      </c>
      <c r="G1805" s="35" t="s">
        <v>822</v>
      </c>
      <c r="H1805" s="35">
        <v>0</v>
      </c>
      <c r="I1805" s="57" t="s">
        <v>2082</v>
      </c>
      <c r="J1805" s="37">
        <v>0</v>
      </c>
      <c r="K1805" s="38">
        <v>0</v>
      </c>
      <c r="L1805" s="37">
        <v>102242</v>
      </c>
      <c r="M1805" s="37">
        <v>102242</v>
      </c>
      <c r="N1805" s="37">
        <f t="shared" si="113"/>
        <v>0</v>
      </c>
      <c r="O1805" s="39">
        <f t="shared" si="114"/>
        <v>0</v>
      </c>
      <c r="P1805" s="10">
        <f t="shared" si="115"/>
        <v>0</v>
      </c>
      <c r="Q1805" s="40">
        <v>0</v>
      </c>
      <c r="R1805" s="10">
        <f t="shared" si="116"/>
        <v>0</v>
      </c>
    </row>
    <row r="1806" spans="1:18" x14ac:dyDescent="0.2">
      <c r="A1806" s="32">
        <v>1791</v>
      </c>
      <c r="B1806" s="56">
        <v>203062397</v>
      </c>
      <c r="C1806" s="34" t="s">
        <v>356</v>
      </c>
      <c r="D1806" s="35" t="s">
        <v>357</v>
      </c>
      <c r="E1806" s="35" t="s">
        <v>446</v>
      </c>
      <c r="F1806" s="35" t="s">
        <v>600</v>
      </c>
      <c r="G1806" s="35" t="s">
        <v>822</v>
      </c>
      <c r="H1806" s="35">
        <v>0</v>
      </c>
      <c r="I1806" s="57" t="s">
        <v>2083</v>
      </c>
      <c r="J1806" s="37">
        <v>0</v>
      </c>
      <c r="K1806" s="38">
        <v>0</v>
      </c>
      <c r="L1806" s="37">
        <v>144747</v>
      </c>
      <c r="M1806" s="37">
        <v>144747</v>
      </c>
      <c r="N1806" s="37">
        <f t="shared" si="113"/>
        <v>0</v>
      </c>
      <c r="O1806" s="39">
        <f t="shared" si="114"/>
        <v>0</v>
      </c>
      <c r="P1806" s="10">
        <f t="shared" si="115"/>
        <v>0</v>
      </c>
      <c r="Q1806" s="40">
        <v>0</v>
      </c>
      <c r="R1806" s="10">
        <f t="shared" si="116"/>
        <v>0</v>
      </c>
    </row>
    <row r="1807" spans="1:18" x14ac:dyDescent="0.2">
      <c r="A1807" s="32">
        <v>1792</v>
      </c>
      <c r="B1807" s="56">
        <v>203062398</v>
      </c>
      <c r="C1807" s="34" t="s">
        <v>356</v>
      </c>
      <c r="D1807" s="35" t="s">
        <v>357</v>
      </c>
      <c r="E1807" s="35" t="s">
        <v>363</v>
      </c>
      <c r="F1807" s="35" t="s">
        <v>600</v>
      </c>
      <c r="G1807" s="35" t="s">
        <v>822</v>
      </c>
      <c r="H1807" s="35">
        <v>0</v>
      </c>
      <c r="I1807" s="57" t="s">
        <v>2084</v>
      </c>
      <c r="J1807" s="37">
        <v>0</v>
      </c>
      <c r="K1807" s="38">
        <v>0</v>
      </c>
      <c r="L1807" s="37">
        <v>348667</v>
      </c>
      <c r="M1807" s="37">
        <v>348667</v>
      </c>
      <c r="N1807" s="37">
        <f t="shared" si="113"/>
        <v>0</v>
      </c>
      <c r="O1807" s="39">
        <f t="shared" si="114"/>
        <v>0</v>
      </c>
      <c r="P1807" s="10">
        <f t="shared" si="115"/>
        <v>0</v>
      </c>
      <c r="Q1807" s="40">
        <v>0</v>
      </c>
      <c r="R1807" s="10">
        <f t="shared" si="116"/>
        <v>0</v>
      </c>
    </row>
    <row r="1808" spans="1:18" x14ac:dyDescent="0.2">
      <c r="A1808" s="32">
        <v>1793</v>
      </c>
      <c r="B1808" s="56">
        <v>203062399</v>
      </c>
      <c r="C1808" s="34" t="s">
        <v>356</v>
      </c>
      <c r="D1808" s="35" t="s">
        <v>357</v>
      </c>
      <c r="E1808" s="35" t="s">
        <v>446</v>
      </c>
      <c r="F1808" s="35" t="s">
        <v>600</v>
      </c>
      <c r="G1808" s="35" t="s">
        <v>822</v>
      </c>
      <c r="H1808" s="35">
        <v>0</v>
      </c>
      <c r="I1808" s="57" t="s">
        <v>2085</v>
      </c>
      <c r="J1808" s="37">
        <v>0</v>
      </c>
      <c r="K1808" s="38">
        <v>0</v>
      </c>
      <c r="L1808" s="37">
        <v>123864.22</v>
      </c>
      <c r="M1808" s="37">
        <v>123864.22</v>
      </c>
      <c r="N1808" s="37">
        <f t="shared" si="113"/>
        <v>0</v>
      </c>
      <c r="O1808" s="39">
        <f t="shared" si="114"/>
        <v>0</v>
      </c>
      <c r="P1808" s="10">
        <f t="shared" si="115"/>
        <v>0</v>
      </c>
      <c r="Q1808" s="40">
        <v>0</v>
      </c>
      <c r="R1808" s="10">
        <f t="shared" si="116"/>
        <v>0</v>
      </c>
    </row>
    <row r="1809" spans="1:18" x14ac:dyDescent="0.2">
      <c r="A1809" s="32">
        <v>1794</v>
      </c>
      <c r="B1809" s="56">
        <v>203062400</v>
      </c>
      <c r="C1809" s="34" t="s">
        <v>356</v>
      </c>
      <c r="D1809" s="35" t="s">
        <v>357</v>
      </c>
      <c r="E1809" s="35" t="s">
        <v>446</v>
      </c>
      <c r="F1809" s="35" t="s">
        <v>600</v>
      </c>
      <c r="G1809" s="35" t="s">
        <v>822</v>
      </c>
      <c r="H1809" s="35">
        <v>0</v>
      </c>
      <c r="I1809" s="57" t="s">
        <v>2086</v>
      </c>
      <c r="J1809" s="37">
        <v>0</v>
      </c>
      <c r="K1809" s="38">
        <v>0</v>
      </c>
      <c r="L1809" s="37">
        <v>32165</v>
      </c>
      <c r="M1809" s="37">
        <v>32165</v>
      </c>
      <c r="N1809" s="37">
        <f t="shared" si="113"/>
        <v>0</v>
      </c>
      <c r="O1809" s="39">
        <f t="shared" si="114"/>
        <v>0</v>
      </c>
      <c r="P1809" s="10">
        <f t="shared" si="115"/>
        <v>0</v>
      </c>
      <c r="Q1809" s="40">
        <v>0</v>
      </c>
      <c r="R1809" s="10">
        <f t="shared" si="116"/>
        <v>0</v>
      </c>
    </row>
    <row r="1810" spans="1:18" x14ac:dyDescent="0.2">
      <c r="A1810" s="32">
        <v>1795</v>
      </c>
      <c r="B1810" s="56">
        <v>203062401</v>
      </c>
      <c r="C1810" s="34" t="s">
        <v>356</v>
      </c>
      <c r="D1810" s="35" t="s">
        <v>357</v>
      </c>
      <c r="E1810" s="35" t="s">
        <v>446</v>
      </c>
      <c r="F1810" s="35" t="s">
        <v>600</v>
      </c>
      <c r="G1810" s="35" t="s">
        <v>822</v>
      </c>
      <c r="H1810" s="35">
        <v>0</v>
      </c>
      <c r="I1810" s="57" t="s">
        <v>2087</v>
      </c>
      <c r="J1810" s="37">
        <v>0</v>
      </c>
      <c r="K1810" s="38">
        <v>0</v>
      </c>
      <c r="L1810" s="37">
        <v>21039</v>
      </c>
      <c r="M1810" s="37">
        <v>21039</v>
      </c>
      <c r="N1810" s="37">
        <f t="shared" si="113"/>
        <v>0</v>
      </c>
      <c r="O1810" s="39">
        <f t="shared" si="114"/>
        <v>0</v>
      </c>
      <c r="P1810" s="10">
        <f t="shared" si="115"/>
        <v>0</v>
      </c>
      <c r="Q1810" s="40">
        <v>0</v>
      </c>
      <c r="R1810" s="10">
        <f t="shared" si="116"/>
        <v>0</v>
      </c>
    </row>
    <row r="1811" spans="1:18" x14ac:dyDescent="0.2">
      <c r="A1811" s="32">
        <v>1796</v>
      </c>
      <c r="B1811" s="56">
        <v>203062402</v>
      </c>
      <c r="C1811" s="34" t="s">
        <v>356</v>
      </c>
      <c r="D1811" s="35" t="s">
        <v>357</v>
      </c>
      <c r="E1811" s="35" t="s">
        <v>446</v>
      </c>
      <c r="F1811" s="35" t="s">
        <v>600</v>
      </c>
      <c r="G1811" s="35" t="s">
        <v>822</v>
      </c>
      <c r="H1811" s="35">
        <v>0</v>
      </c>
      <c r="I1811" s="57" t="s">
        <v>2088</v>
      </c>
      <c r="J1811" s="37">
        <v>0</v>
      </c>
      <c r="K1811" s="38">
        <v>0</v>
      </c>
      <c r="L1811" s="37">
        <v>20952</v>
      </c>
      <c r="M1811" s="37">
        <v>20952</v>
      </c>
      <c r="N1811" s="37">
        <f t="shared" si="113"/>
        <v>0</v>
      </c>
      <c r="O1811" s="39">
        <f t="shared" si="114"/>
        <v>0</v>
      </c>
      <c r="P1811" s="10">
        <f t="shared" si="115"/>
        <v>0</v>
      </c>
      <c r="Q1811" s="40">
        <v>0</v>
      </c>
      <c r="R1811" s="10">
        <f t="shared" si="116"/>
        <v>0</v>
      </c>
    </row>
    <row r="1812" spans="1:18" x14ac:dyDescent="0.2">
      <c r="A1812" s="32">
        <v>1797</v>
      </c>
      <c r="B1812" s="56">
        <v>203062403</v>
      </c>
      <c r="C1812" s="34" t="s">
        <v>356</v>
      </c>
      <c r="D1812" s="35" t="s">
        <v>357</v>
      </c>
      <c r="E1812" s="35" t="s">
        <v>446</v>
      </c>
      <c r="F1812" s="35" t="s">
        <v>600</v>
      </c>
      <c r="G1812" s="35" t="s">
        <v>822</v>
      </c>
      <c r="H1812" s="35">
        <v>0</v>
      </c>
      <c r="I1812" s="57" t="s">
        <v>2089</v>
      </c>
      <c r="J1812" s="37">
        <v>0</v>
      </c>
      <c r="K1812" s="38">
        <v>0</v>
      </c>
      <c r="L1812" s="37">
        <v>20414</v>
      </c>
      <c r="M1812" s="37">
        <v>20414</v>
      </c>
      <c r="N1812" s="37">
        <f t="shared" si="113"/>
        <v>0</v>
      </c>
      <c r="O1812" s="39">
        <f t="shared" si="114"/>
        <v>0</v>
      </c>
      <c r="P1812" s="10">
        <f t="shared" si="115"/>
        <v>0</v>
      </c>
      <c r="Q1812" s="40">
        <v>0</v>
      </c>
      <c r="R1812" s="10">
        <f t="shared" si="116"/>
        <v>0</v>
      </c>
    </row>
    <row r="1813" spans="1:18" x14ac:dyDescent="0.2">
      <c r="A1813" s="32">
        <v>1798</v>
      </c>
      <c r="B1813" s="56">
        <v>203062404</v>
      </c>
      <c r="C1813" s="34" t="s">
        <v>356</v>
      </c>
      <c r="D1813" s="35" t="s">
        <v>357</v>
      </c>
      <c r="E1813" s="35" t="s">
        <v>446</v>
      </c>
      <c r="F1813" s="35" t="s">
        <v>600</v>
      </c>
      <c r="G1813" s="35" t="s">
        <v>822</v>
      </c>
      <c r="H1813" s="35">
        <v>0</v>
      </c>
      <c r="I1813" s="57" t="s">
        <v>2090</v>
      </c>
      <c r="J1813" s="37">
        <v>0</v>
      </c>
      <c r="K1813" s="38">
        <v>0</v>
      </c>
      <c r="L1813" s="37">
        <v>214284.78</v>
      </c>
      <c r="M1813" s="37">
        <v>214284.78</v>
      </c>
      <c r="N1813" s="37">
        <f t="shared" si="113"/>
        <v>0</v>
      </c>
      <c r="O1813" s="39">
        <f t="shared" si="114"/>
        <v>0</v>
      </c>
      <c r="P1813" s="10">
        <f t="shared" si="115"/>
        <v>0</v>
      </c>
      <c r="Q1813" s="40">
        <v>0</v>
      </c>
      <c r="R1813" s="10">
        <f t="shared" si="116"/>
        <v>0</v>
      </c>
    </row>
    <row r="1814" spans="1:18" x14ac:dyDescent="0.2">
      <c r="A1814" s="32">
        <v>1799</v>
      </c>
      <c r="B1814" s="56">
        <v>203062405</v>
      </c>
      <c r="C1814" s="34" t="s">
        <v>356</v>
      </c>
      <c r="D1814" s="35" t="s">
        <v>357</v>
      </c>
      <c r="E1814" s="35" t="s">
        <v>446</v>
      </c>
      <c r="F1814" s="35" t="s">
        <v>600</v>
      </c>
      <c r="G1814" s="35" t="s">
        <v>822</v>
      </c>
      <c r="H1814" s="35">
        <v>0</v>
      </c>
      <c r="I1814" s="57" t="s">
        <v>2091</v>
      </c>
      <c r="J1814" s="37">
        <v>0</v>
      </c>
      <c r="K1814" s="38">
        <v>0</v>
      </c>
      <c r="L1814" s="37">
        <v>151068</v>
      </c>
      <c r="M1814" s="37">
        <v>151068</v>
      </c>
      <c r="N1814" s="37">
        <f t="shared" si="113"/>
        <v>0</v>
      </c>
      <c r="O1814" s="39">
        <f t="shared" si="114"/>
        <v>0</v>
      </c>
      <c r="P1814" s="10">
        <f t="shared" si="115"/>
        <v>0</v>
      </c>
      <c r="Q1814" s="40">
        <v>0</v>
      </c>
      <c r="R1814" s="10">
        <f t="shared" si="116"/>
        <v>0</v>
      </c>
    </row>
    <row r="1815" spans="1:18" x14ac:dyDescent="0.2">
      <c r="A1815" s="32">
        <v>1800</v>
      </c>
      <c r="B1815" s="56">
        <v>203062406</v>
      </c>
      <c r="C1815" s="34" t="s">
        <v>356</v>
      </c>
      <c r="D1815" s="35" t="s">
        <v>357</v>
      </c>
      <c r="E1815" s="35" t="s">
        <v>446</v>
      </c>
      <c r="F1815" s="35" t="s">
        <v>600</v>
      </c>
      <c r="G1815" s="35" t="s">
        <v>822</v>
      </c>
      <c r="H1815" s="35">
        <v>0</v>
      </c>
      <c r="I1815" s="57" t="s">
        <v>2092</v>
      </c>
      <c r="J1815" s="37">
        <v>0</v>
      </c>
      <c r="K1815" s="38">
        <v>0</v>
      </c>
      <c r="L1815" s="37">
        <v>0</v>
      </c>
      <c r="M1815" s="37">
        <v>0</v>
      </c>
      <c r="N1815" s="37">
        <f t="shared" si="113"/>
        <v>0</v>
      </c>
      <c r="O1815" s="39">
        <f t="shared" si="114"/>
        <v>0</v>
      </c>
      <c r="P1815" s="10">
        <f t="shared" si="115"/>
        <v>0</v>
      </c>
      <c r="Q1815" s="40">
        <v>0</v>
      </c>
      <c r="R1815" s="10">
        <f t="shared" si="116"/>
        <v>0</v>
      </c>
    </row>
    <row r="1816" spans="1:18" x14ac:dyDescent="0.2">
      <c r="A1816" s="32">
        <v>1801</v>
      </c>
      <c r="B1816" s="56">
        <v>203062407</v>
      </c>
      <c r="C1816" s="34" t="s">
        <v>356</v>
      </c>
      <c r="D1816" s="35" t="s">
        <v>357</v>
      </c>
      <c r="E1816" s="35" t="s">
        <v>446</v>
      </c>
      <c r="F1816" s="35" t="s">
        <v>600</v>
      </c>
      <c r="G1816" s="35" t="s">
        <v>822</v>
      </c>
      <c r="H1816" s="35">
        <v>0</v>
      </c>
      <c r="I1816" s="57" t="s">
        <v>2093</v>
      </c>
      <c r="J1816" s="37">
        <v>0</v>
      </c>
      <c r="K1816" s="38">
        <v>0</v>
      </c>
      <c r="L1816" s="37">
        <v>20916</v>
      </c>
      <c r="M1816" s="37">
        <v>20916</v>
      </c>
      <c r="N1816" s="37">
        <f t="shared" si="113"/>
        <v>0</v>
      </c>
      <c r="O1816" s="39">
        <f t="shared" si="114"/>
        <v>0</v>
      </c>
      <c r="P1816" s="10">
        <f t="shared" si="115"/>
        <v>0</v>
      </c>
      <c r="Q1816" s="40">
        <v>0</v>
      </c>
      <c r="R1816" s="10">
        <f t="shared" si="116"/>
        <v>0</v>
      </c>
    </row>
    <row r="1817" spans="1:18" x14ac:dyDescent="0.2">
      <c r="A1817" s="32">
        <v>1802</v>
      </c>
      <c r="B1817" s="56">
        <v>203062408</v>
      </c>
      <c r="C1817" s="34" t="s">
        <v>356</v>
      </c>
      <c r="D1817" s="35" t="s">
        <v>357</v>
      </c>
      <c r="E1817" s="35" t="s">
        <v>446</v>
      </c>
      <c r="F1817" s="35" t="s">
        <v>600</v>
      </c>
      <c r="G1817" s="35" t="s">
        <v>822</v>
      </c>
      <c r="H1817" s="35">
        <v>0</v>
      </c>
      <c r="I1817" s="57" t="s">
        <v>2094</v>
      </c>
      <c r="J1817" s="37">
        <v>0</v>
      </c>
      <c r="K1817" s="38">
        <v>0</v>
      </c>
      <c r="L1817" s="37">
        <v>17562</v>
      </c>
      <c r="M1817" s="37">
        <v>17562</v>
      </c>
      <c r="N1817" s="37">
        <f t="shared" si="113"/>
        <v>0</v>
      </c>
      <c r="O1817" s="39">
        <f t="shared" si="114"/>
        <v>0</v>
      </c>
      <c r="P1817" s="10">
        <f t="shared" si="115"/>
        <v>0</v>
      </c>
      <c r="Q1817" s="40">
        <v>0</v>
      </c>
      <c r="R1817" s="10">
        <f t="shared" si="116"/>
        <v>0</v>
      </c>
    </row>
    <row r="1818" spans="1:18" x14ac:dyDescent="0.2">
      <c r="A1818" s="32">
        <v>1803</v>
      </c>
      <c r="B1818" s="56">
        <v>203062409</v>
      </c>
      <c r="C1818" s="34" t="s">
        <v>356</v>
      </c>
      <c r="D1818" s="35" t="s">
        <v>357</v>
      </c>
      <c r="E1818" s="35" t="s">
        <v>446</v>
      </c>
      <c r="F1818" s="35" t="s">
        <v>600</v>
      </c>
      <c r="G1818" s="35" t="s">
        <v>822</v>
      </c>
      <c r="H1818" s="35">
        <v>0</v>
      </c>
      <c r="I1818" s="57" t="s">
        <v>2095</v>
      </c>
      <c r="J1818" s="37">
        <v>0</v>
      </c>
      <c r="K1818" s="38">
        <v>0</v>
      </c>
      <c r="L1818" s="37">
        <v>18990</v>
      </c>
      <c r="M1818" s="37">
        <v>18990</v>
      </c>
      <c r="N1818" s="37">
        <f t="shared" si="113"/>
        <v>0</v>
      </c>
      <c r="O1818" s="39">
        <f t="shared" si="114"/>
        <v>0</v>
      </c>
      <c r="P1818" s="10">
        <f t="shared" si="115"/>
        <v>0</v>
      </c>
      <c r="Q1818" s="40">
        <v>0</v>
      </c>
      <c r="R1818" s="10">
        <f t="shared" si="116"/>
        <v>0</v>
      </c>
    </row>
    <row r="1819" spans="1:18" x14ac:dyDescent="0.2">
      <c r="A1819" s="32">
        <v>1804</v>
      </c>
      <c r="B1819" s="56">
        <v>203062410</v>
      </c>
      <c r="C1819" s="34" t="s">
        <v>356</v>
      </c>
      <c r="D1819" s="35" t="s">
        <v>357</v>
      </c>
      <c r="E1819" s="35" t="s">
        <v>446</v>
      </c>
      <c r="F1819" s="35" t="s">
        <v>600</v>
      </c>
      <c r="G1819" s="35" t="s">
        <v>822</v>
      </c>
      <c r="H1819" s="35">
        <v>0</v>
      </c>
      <c r="I1819" s="57" t="s">
        <v>2096</v>
      </c>
      <c r="J1819" s="37">
        <v>0</v>
      </c>
      <c r="K1819" s="38">
        <v>0</v>
      </c>
      <c r="L1819" s="37">
        <v>20781.5</v>
      </c>
      <c r="M1819" s="37">
        <v>20781.5</v>
      </c>
      <c r="N1819" s="37">
        <f t="shared" si="113"/>
        <v>0</v>
      </c>
      <c r="O1819" s="39">
        <f t="shared" si="114"/>
        <v>0</v>
      </c>
      <c r="P1819" s="10">
        <f t="shared" si="115"/>
        <v>0</v>
      </c>
      <c r="Q1819" s="40">
        <v>0</v>
      </c>
      <c r="R1819" s="10">
        <f t="shared" si="116"/>
        <v>0</v>
      </c>
    </row>
    <row r="1820" spans="1:18" x14ac:dyDescent="0.2">
      <c r="A1820" s="32">
        <v>1805</v>
      </c>
      <c r="B1820" s="56">
        <v>203062411</v>
      </c>
      <c r="C1820" s="34" t="s">
        <v>356</v>
      </c>
      <c r="D1820" s="35" t="s">
        <v>357</v>
      </c>
      <c r="E1820" s="35" t="s">
        <v>446</v>
      </c>
      <c r="F1820" s="35" t="s">
        <v>600</v>
      </c>
      <c r="G1820" s="35" t="s">
        <v>822</v>
      </c>
      <c r="H1820" s="35">
        <v>0</v>
      </c>
      <c r="I1820" s="57" t="s">
        <v>2097</v>
      </c>
      <c r="J1820" s="37">
        <v>0</v>
      </c>
      <c r="K1820" s="38">
        <v>0</v>
      </c>
      <c r="L1820" s="37">
        <v>15131</v>
      </c>
      <c r="M1820" s="37">
        <v>15131</v>
      </c>
      <c r="N1820" s="37">
        <f t="shared" si="113"/>
        <v>0</v>
      </c>
      <c r="O1820" s="39">
        <f t="shared" si="114"/>
        <v>0</v>
      </c>
      <c r="P1820" s="10">
        <f t="shared" si="115"/>
        <v>0</v>
      </c>
      <c r="Q1820" s="40">
        <v>0</v>
      </c>
      <c r="R1820" s="10">
        <f t="shared" si="116"/>
        <v>0</v>
      </c>
    </row>
    <row r="1821" spans="1:18" x14ac:dyDescent="0.2">
      <c r="A1821" s="32">
        <v>1806</v>
      </c>
      <c r="B1821" s="56">
        <v>203062412</v>
      </c>
      <c r="C1821" s="34" t="s">
        <v>356</v>
      </c>
      <c r="D1821" s="35" t="s">
        <v>357</v>
      </c>
      <c r="E1821" s="35" t="s">
        <v>446</v>
      </c>
      <c r="F1821" s="35" t="s">
        <v>600</v>
      </c>
      <c r="G1821" s="35" t="s">
        <v>822</v>
      </c>
      <c r="H1821" s="35">
        <v>0</v>
      </c>
      <c r="I1821" s="57" t="s">
        <v>2098</v>
      </c>
      <c r="J1821" s="37">
        <v>0</v>
      </c>
      <c r="K1821" s="38">
        <v>0</v>
      </c>
      <c r="L1821" s="37">
        <v>21018</v>
      </c>
      <c r="M1821" s="37">
        <v>21018</v>
      </c>
      <c r="N1821" s="37">
        <f t="shared" si="113"/>
        <v>0</v>
      </c>
      <c r="O1821" s="39">
        <f t="shared" si="114"/>
        <v>0</v>
      </c>
      <c r="P1821" s="10">
        <f t="shared" si="115"/>
        <v>0</v>
      </c>
      <c r="Q1821" s="40">
        <v>0</v>
      </c>
      <c r="R1821" s="10">
        <f t="shared" si="116"/>
        <v>0</v>
      </c>
    </row>
    <row r="1822" spans="1:18" x14ac:dyDescent="0.2">
      <c r="A1822" s="32">
        <v>1807</v>
      </c>
      <c r="B1822" s="56">
        <v>203062413</v>
      </c>
      <c r="C1822" s="34" t="s">
        <v>356</v>
      </c>
      <c r="D1822" s="35" t="s">
        <v>357</v>
      </c>
      <c r="E1822" s="35" t="s">
        <v>446</v>
      </c>
      <c r="F1822" s="35" t="s">
        <v>600</v>
      </c>
      <c r="G1822" s="35" t="s">
        <v>822</v>
      </c>
      <c r="H1822" s="35">
        <v>0</v>
      </c>
      <c r="I1822" s="57" t="s">
        <v>2099</v>
      </c>
      <c r="J1822" s="37">
        <v>0</v>
      </c>
      <c r="K1822" s="38">
        <v>0</v>
      </c>
      <c r="L1822" s="37">
        <v>16373</v>
      </c>
      <c r="M1822" s="37">
        <v>16373</v>
      </c>
      <c r="N1822" s="37">
        <f t="shared" si="113"/>
        <v>0</v>
      </c>
      <c r="O1822" s="39">
        <f t="shared" si="114"/>
        <v>0</v>
      </c>
      <c r="P1822" s="10">
        <f t="shared" si="115"/>
        <v>0</v>
      </c>
      <c r="Q1822" s="40">
        <v>0</v>
      </c>
      <c r="R1822" s="10">
        <f t="shared" si="116"/>
        <v>0</v>
      </c>
    </row>
    <row r="1823" spans="1:18" x14ac:dyDescent="0.2">
      <c r="A1823" s="32">
        <v>1808</v>
      </c>
      <c r="B1823" s="56">
        <v>203062414</v>
      </c>
      <c r="C1823" s="34" t="s">
        <v>356</v>
      </c>
      <c r="D1823" s="35" t="s">
        <v>357</v>
      </c>
      <c r="E1823" s="35" t="s">
        <v>446</v>
      </c>
      <c r="F1823" s="35" t="s">
        <v>600</v>
      </c>
      <c r="G1823" s="35" t="s">
        <v>822</v>
      </c>
      <c r="H1823" s="35">
        <v>0</v>
      </c>
      <c r="I1823" s="57" t="s">
        <v>2100</v>
      </c>
      <c r="J1823" s="37">
        <v>0</v>
      </c>
      <c r="K1823" s="38">
        <v>0</v>
      </c>
      <c r="L1823" s="37">
        <v>22936</v>
      </c>
      <c r="M1823" s="37">
        <v>22936</v>
      </c>
      <c r="N1823" s="37">
        <f t="shared" si="113"/>
        <v>0</v>
      </c>
      <c r="O1823" s="39">
        <f t="shared" si="114"/>
        <v>0</v>
      </c>
      <c r="P1823" s="10">
        <f t="shared" si="115"/>
        <v>0</v>
      </c>
      <c r="Q1823" s="40">
        <v>0</v>
      </c>
      <c r="R1823" s="10">
        <f t="shared" si="116"/>
        <v>0</v>
      </c>
    </row>
    <row r="1824" spans="1:18" x14ac:dyDescent="0.2">
      <c r="A1824" s="32">
        <v>1809</v>
      </c>
      <c r="B1824" s="56">
        <v>203062415</v>
      </c>
      <c r="C1824" s="34" t="s">
        <v>356</v>
      </c>
      <c r="D1824" s="35" t="s">
        <v>357</v>
      </c>
      <c r="E1824" s="35" t="s">
        <v>446</v>
      </c>
      <c r="F1824" s="35" t="s">
        <v>600</v>
      </c>
      <c r="G1824" s="35" t="s">
        <v>822</v>
      </c>
      <c r="H1824" s="35">
        <v>0</v>
      </c>
      <c r="I1824" s="57" t="s">
        <v>2101</v>
      </c>
      <c r="J1824" s="37">
        <v>0</v>
      </c>
      <c r="K1824" s="38">
        <v>0</v>
      </c>
      <c r="L1824" s="37">
        <v>4405</v>
      </c>
      <c r="M1824" s="37">
        <v>4405</v>
      </c>
      <c r="N1824" s="37">
        <f t="shared" si="113"/>
        <v>0</v>
      </c>
      <c r="O1824" s="39">
        <f t="shared" si="114"/>
        <v>0</v>
      </c>
      <c r="P1824" s="10">
        <f t="shared" si="115"/>
        <v>0</v>
      </c>
      <c r="Q1824" s="40">
        <v>0</v>
      </c>
      <c r="R1824" s="10">
        <f t="shared" si="116"/>
        <v>0</v>
      </c>
    </row>
    <row r="1825" spans="1:18" x14ac:dyDescent="0.2">
      <c r="A1825" s="32">
        <v>1810</v>
      </c>
      <c r="B1825" s="56">
        <v>203062416</v>
      </c>
      <c r="C1825" s="34" t="s">
        <v>356</v>
      </c>
      <c r="D1825" s="35" t="s">
        <v>357</v>
      </c>
      <c r="E1825" s="35" t="s">
        <v>446</v>
      </c>
      <c r="F1825" s="35" t="s">
        <v>600</v>
      </c>
      <c r="G1825" s="35" t="s">
        <v>822</v>
      </c>
      <c r="H1825" s="35">
        <v>0</v>
      </c>
      <c r="I1825" s="57" t="s">
        <v>2102</v>
      </c>
      <c r="J1825" s="37">
        <v>0</v>
      </c>
      <c r="K1825" s="38">
        <v>0</v>
      </c>
      <c r="L1825" s="37">
        <v>20774</v>
      </c>
      <c r="M1825" s="37">
        <v>20774</v>
      </c>
      <c r="N1825" s="37">
        <f t="shared" si="113"/>
        <v>0</v>
      </c>
      <c r="O1825" s="39">
        <f t="shared" si="114"/>
        <v>0</v>
      </c>
      <c r="P1825" s="10">
        <f t="shared" si="115"/>
        <v>0</v>
      </c>
      <c r="Q1825" s="40">
        <v>0</v>
      </c>
      <c r="R1825" s="10">
        <f t="shared" si="116"/>
        <v>0</v>
      </c>
    </row>
    <row r="1826" spans="1:18" x14ac:dyDescent="0.2">
      <c r="A1826" s="32">
        <v>1811</v>
      </c>
      <c r="B1826" s="56">
        <v>203062417</v>
      </c>
      <c r="C1826" s="34" t="s">
        <v>356</v>
      </c>
      <c r="D1826" s="35" t="s">
        <v>357</v>
      </c>
      <c r="E1826" s="35" t="s">
        <v>446</v>
      </c>
      <c r="F1826" s="35" t="s">
        <v>600</v>
      </c>
      <c r="G1826" s="35" t="s">
        <v>822</v>
      </c>
      <c r="H1826" s="35">
        <v>0</v>
      </c>
      <c r="I1826" s="57" t="s">
        <v>2103</v>
      </c>
      <c r="J1826" s="37">
        <v>0</v>
      </c>
      <c r="K1826" s="38">
        <v>0</v>
      </c>
      <c r="L1826" s="37">
        <v>22581</v>
      </c>
      <c r="M1826" s="37">
        <v>22581</v>
      </c>
      <c r="N1826" s="37">
        <f t="shared" si="113"/>
        <v>0</v>
      </c>
      <c r="O1826" s="39">
        <f t="shared" si="114"/>
        <v>0</v>
      </c>
      <c r="P1826" s="10">
        <f t="shared" si="115"/>
        <v>0</v>
      </c>
      <c r="Q1826" s="40">
        <v>0</v>
      </c>
      <c r="R1826" s="10">
        <f t="shared" si="116"/>
        <v>0</v>
      </c>
    </row>
    <row r="1827" spans="1:18" x14ac:dyDescent="0.2">
      <c r="A1827" s="32">
        <v>1812</v>
      </c>
      <c r="B1827" s="56">
        <v>203062418</v>
      </c>
      <c r="C1827" s="34" t="s">
        <v>356</v>
      </c>
      <c r="D1827" s="35" t="s">
        <v>357</v>
      </c>
      <c r="E1827" s="35" t="s">
        <v>446</v>
      </c>
      <c r="F1827" s="35" t="s">
        <v>600</v>
      </c>
      <c r="G1827" s="35" t="s">
        <v>822</v>
      </c>
      <c r="H1827" s="35">
        <v>0</v>
      </c>
      <c r="I1827" s="57" t="s">
        <v>2104</v>
      </c>
      <c r="J1827" s="37">
        <v>0</v>
      </c>
      <c r="K1827" s="38">
        <v>0</v>
      </c>
      <c r="L1827" s="37">
        <v>20152</v>
      </c>
      <c r="M1827" s="37">
        <v>20152</v>
      </c>
      <c r="N1827" s="37">
        <f t="shared" si="113"/>
        <v>0</v>
      </c>
      <c r="O1827" s="39">
        <f t="shared" si="114"/>
        <v>0</v>
      </c>
      <c r="P1827" s="10">
        <f t="shared" si="115"/>
        <v>0</v>
      </c>
      <c r="Q1827" s="40">
        <v>0</v>
      </c>
      <c r="R1827" s="10">
        <f t="shared" si="116"/>
        <v>0</v>
      </c>
    </row>
    <row r="1828" spans="1:18" x14ac:dyDescent="0.2">
      <c r="A1828" s="32">
        <v>1813</v>
      </c>
      <c r="B1828" s="56">
        <v>203062419</v>
      </c>
      <c r="C1828" s="34" t="s">
        <v>356</v>
      </c>
      <c r="D1828" s="35" t="s">
        <v>357</v>
      </c>
      <c r="E1828" s="35" t="s">
        <v>446</v>
      </c>
      <c r="F1828" s="35" t="s">
        <v>600</v>
      </c>
      <c r="G1828" s="35" t="s">
        <v>822</v>
      </c>
      <c r="H1828" s="35">
        <v>0</v>
      </c>
      <c r="I1828" s="57" t="s">
        <v>2105</v>
      </c>
      <c r="J1828" s="37">
        <v>0</v>
      </c>
      <c r="K1828" s="38">
        <v>0</v>
      </c>
      <c r="L1828" s="37">
        <v>21765</v>
      </c>
      <c r="M1828" s="37">
        <v>21765</v>
      </c>
      <c r="N1828" s="37">
        <f t="shared" si="113"/>
        <v>0</v>
      </c>
      <c r="O1828" s="39">
        <f t="shared" si="114"/>
        <v>0</v>
      </c>
      <c r="P1828" s="10">
        <f t="shared" si="115"/>
        <v>0</v>
      </c>
      <c r="Q1828" s="40">
        <v>0</v>
      </c>
      <c r="R1828" s="10">
        <f t="shared" si="116"/>
        <v>0</v>
      </c>
    </row>
    <row r="1829" spans="1:18" x14ac:dyDescent="0.2">
      <c r="A1829" s="32">
        <v>1814</v>
      </c>
      <c r="B1829" s="56">
        <v>203062420</v>
      </c>
      <c r="C1829" s="34" t="s">
        <v>356</v>
      </c>
      <c r="D1829" s="35" t="s">
        <v>357</v>
      </c>
      <c r="E1829" s="35" t="s">
        <v>446</v>
      </c>
      <c r="F1829" s="35" t="s">
        <v>600</v>
      </c>
      <c r="G1829" s="35" t="s">
        <v>822</v>
      </c>
      <c r="H1829" s="35">
        <v>0</v>
      </c>
      <c r="I1829" s="57" t="s">
        <v>2106</v>
      </c>
      <c r="J1829" s="37">
        <v>0</v>
      </c>
      <c r="K1829" s="38">
        <v>0</v>
      </c>
      <c r="L1829" s="37">
        <v>23544</v>
      </c>
      <c r="M1829" s="37">
        <v>23544</v>
      </c>
      <c r="N1829" s="37">
        <f t="shared" si="113"/>
        <v>0</v>
      </c>
      <c r="O1829" s="39">
        <f t="shared" si="114"/>
        <v>0</v>
      </c>
      <c r="P1829" s="10">
        <f t="shared" si="115"/>
        <v>0</v>
      </c>
      <c r="Q1829" s="40">
        <v>0</v>
      </c>
      <c r="R1829" s="10">
        <f t="shared" si="116"/>
        <v>0</v>
      </c>
    </row>
    <row r="1830" spans="1:18" x14ac:dyDescent="0.2">
      <c r="A1830" s="32">
        <v>1815</v>
      </c>
      <c r="B1830" s="56">
        <v>203062421</v>
      </c>
      <c r="C1830" s="34" t="s">
        <v>356</v>
      </c>
      <c r="D1830" s="35" t="s">
        <v>357</v>
      </c>
      <c r="E1830" s="35" t="s">
        <v>446</v>
      </c>
      <c r="F1830" s="35" t="s">
        <v>600</v>
      </c>
      <c r="G1830" s="35" t="s">
        <v>822</v>
      </c>
      <c r="H1830" s="35">
        <v>0</v>
      </c>
      <c r="I1830" s="57" t="s">
        <v>2107</v>
      </c>
      <c r="J1830" s="37">
        <v>0</v>
      </c>
      <c r="K1830" s="38">
        <v>0</v>
      </c>
      <c r="L1830" s="37">
        <v>23798</v>
      </c>
      <c r="M1830" s="37">
        <v>23798</v>
      </c>
      <c r="N1830" s="37">
        <f t="shared" si="113"/>
        <v>0</v>
      </c>
      <c r="O1830" s="39">
        <f t="shared" si="114"/>
        <v>0</v>
      </c>
      <c r="P1830" s="10">
        <f t="shared" si="115"/>
        <v>0</v>
      </c>
      <c r="Q1830" s="40">
        <v>0</v>
      </c>
      <c r="R1830" s="10">
        <f t="shared" si="116"/>
        <v>0</v>
      </c>
    </row>
    <row r="1831" spans="1:18" x14ac:dyDescent="0.2">
      <c r="A1831" s="32">
        <v>1816</v>
      </c>
      <c r="B1831" s="56">
        <v>203062422</v>
      </c>
      <c r="C1831" s="34" t="s">
        <v>356</v>
      </c>
      <c r="D1831" s="35" t="s">
        <v>357</v>
      </c>
      <c r="E1831" s="35" t="s">
        <v>446</v>
      </c>
      <c r="F1831" s="35" t="s">
        <v>600</v>
      </c>
      <c r="G1831" s="35" t="s">
        <v>822</v>
      </c>
      <c r="H1831" s="35">
        <v>0</v>
      </c>
      <c r="I1831" s="57" t="s">
        <v>2108</v>
      </c>
      <c r="J1831" s="37">
        <v>0</v>
      </c>
      <c r="K1831" s="38">
        <v>0</v>
      </c>
      <c r="L1831" s="37">
        <v>18629</v>
      </c>
      <c r="M1831" s="37">
        <v>18629</v>
      </c>
      <c r="N1831" s="37">
        <f t="shared" si="113"/>
        <v>0</v>
      </c>
      <c r="O1831" s="39">
        <f t="shared" si="114"/>
        <v>0</v>
      </c>
      <c r="P1831" s="10">
        <f t="shared" si="115"/>
        <v>0</v>
      </c>
      <c r="Q1831" s="40">
        <v>0</v>
      </c>
      <c r="R1831" s="10">
        <f t="shared" si="116"/>
        <v>0</v>
      </c>
    </row>
    <row r="1832" spans="1:18" x14ac:dyDescent="0.2">
      <c r="A1832" s="32">
        <v>1817</v>
      </c>
      <c r="B1832" s="56">
        <v>203062423</v>
      </c>
      <c r="C1832" s="34" t="s">
        <v>356</v>
      </c>
      <c r="D1832" s="35" t="s">
        <v>357</v>
      </c>
      <c r="E1832" s="35" t="s">
        <v>446</v>
      </c>
      <c r="F1832" s="35" t="s">
        <v>600</v>
      </c>
      <c r="G1832" s="35" t="s">
        <v>822</v>
      </c>
      <c r="H1832" s="35">
        <v>0</v>
      </c>
      <c r="I1832" s="57" t="s">
        <v>2109</v>
      </c>
      <c r="J1832" s="37">
        <v>0</v>
      </c>
      <c r="K1832" s="38">
        <v>0</v>
      </c>
      <c r="L1832" s="37">
        <v>23313</v>
      </c>
      <c r="M1832" s="37">
        <v>23313</v>
      </c>
      <c r="N1832" s="37">
        <f t="shared" si="113"/>
        <v>0</v>
      </c>
      <c r="O1832" s="39">
        <f t="shared" si="114"/>
        <v>0</v>
      </c>
      <c r="P1832" s="10">
        <f t="shared" si="115"/>
        <v>0</v>
      </c>
      <c r="Q1832" s="40">
        <v>0</v>
      </c>
      <c r="R1832" s="10">
        <f t="shared" si="116"/>
        <v>0</v>
      </c>
    </row>
    <row r="1833" spans="1:18" x14ac:dyDescent="0.2">
      <c r="A1833" s="32">
        <v>1818</v>
      </c>
      <c r="B1833" s="56">
        <v>203062424</v>
      </c>
      <c r="C1833" s="34" t="s">
        <v>356</v>
      </c>
      <c r="D1833" s="35" t="s">
        <v>357</v>
      </c>
      <c r="E1833" s="35" t="s">
        <v>446</v>
      </c>
      <c r="F1833" s="35" t="s">
        <v>600</v>
      </c>
      <c r="G1833" s="35" t="s">
        <v>822</v>
      </c>
      <c r="H1833" s="35">
        <v>0</v>
      </c>
      <c r="I1833" s="57" t="s">
        <v>2110</v>
      </c>
      <c r="J1833" s="37">
        <v>0</v>
      </c>
      <c r="K1833" s="38">
        <v>0</v>
      </c>
      <c r="L1833" s="37">
        <v>19541</v>
      </c>
      <c r="M1833" s="37">
        <v>19541</v>
      </c>
      <c r="N1833" s="37">
        <f t="shared" si="113"/>
        <v>0</v>
      </c>
      <c r="O1833" s="39">
        <f t="shared" si="114"/>
        <v>0</v>
      </c>
      <c r="P1833" s="10">
        <f t="shared" si="115"/>
        <v>0</v>
      </c>
      <c r="Q1833" s="40">
        <v>0</v>
      </c>
      <c r="R1833" s="10">
        <f t="shared" si="116"/>
        <v>0</v>
      </c>
    </row>
    <row r="1834" spans="1:18" x14ac:dyDescent="0.2">
      <c r="A1834" s="32">
        <v>1819</v>
      </c>
      <c r="B1834" s="56">
        <v>203062425</v>
      </c>
      <c r="C1834" s="34" t="s">
        <v>356</v>
      </c>
      <c r="D1834" s="35" t="s">
        <v>357</v>
      </c>
      <c r="E1834" s="35" t="s">
        <v>446</v>
      </c>
      <c r="F1834" s="35" t="s">
        <v>600</v>
      </c>
      <c r="G1834" s="35" t="s">
        <v>822</v>
      </c>
      <c r="H1834" s="35">
        <v>0</v>
      </c>
      <c r="I1834" s="57" t="s">
        <v>2111</v>
      </c>
      <c r="J1834" s="37">
        <v>0</v>
      </c>
      <c r="K1834" s="38">
        <v>0</v>
      </c>
      <c r="L1834" s="37">
        <v>18743</v>
      </c>
      <c r="M1834" s="37">
        <v>18743</v>
      </c>
      <c r="N1834" s="37">
        <f t="shared" si="113"/>
        <v>0</v>
      </c>
      <c r="O1834" s="39">
        <f t="shared" si="114"/>
        <v>0</v>
      </c>
      <c r="P1834" s="10">
        <f t="shared" si="115"/>
        <v>0</v>
      </c>
      <c r="Q1834" s="40">
        <v>0</v>
      </c>
      <c r="R1834" s="10">
        <f t="shared" si="116"/>
        <v>0</v>
      </c>
    </row>
    <row r="1835" spans="1:18" x14ac:dyDescent="0.2">
      <c r="A1835" s="32">
        <v>1820</v>
      </c>
      <c r="B1835" s="56">
        <v>203062426</v>
      </c>
      <c r="C1835" s="34" t="s">
        <v>356</v>
      </c>
      <c r="D1835" s="35" t="s">
        <v>357</v>
      </c>
      <c r="E1835" s="35" t="s">
        <v>446</v>
      </c>
      <c r="F1835" s="35" t="s">
        <v>600</v>
      </c>
      <c r="G1835" s="35" t="s">
        <v>822</v>
      </c>
      <c r="H1835" s="35">
        <v>0</v>
      </c>
      <c r="I1835" s="57" t="s">
        <v>2112</v>
      </c>
      <c r="J1835" s="37">
        <v>0</v>
      </c>
      <c r="K1835" s="38">
        <v>0</v>
      </c>
      <c r="L1835" s="37">
        <v>20878</v>
      </c>
      <c r="M1835" s="37">
        <v>20878</v>
      </c>
      <c r="N1835" s="37">
        <f t="shared" si="113"/>
        <v>0</v>
      </c>
      <c r="O1835" s="39">
        <f t="shared" si="114"/>
        <v>0</v>
      </c>
      <c r="P1835" s="10">
        <f t="shared" si="115"/>
        <v>0</v>
      </c>
      <c r="Q1835" s="40">
        <v>0</v>
      </c>
      <c r="R1835" s="10">
        <f t="shared" si="116"/>
        <v>0</v>
      </c>
    </row>
    <row r="1836" spans="1:18" x14ac:dyDescent="0.2">
      <c r="A1836" s="32">
        <v>1821</v>
      </c>
      <c r="B1836" s="56">
        <v>203062427</v>
      </c>
      <c r="C1836" s="34" t="s">
        <v>356</v>
      </c>
      <c r="D1836" s="35" t="s">
        <v>357</v>
      </c>
      <c r="E1836" s="35" t="s">
        <v>446</v>
      </c>
      <c r="F1836" s="35" t="s">
        <v>600</v>
      </c>
      <c r="G1836" s="35" t="s">
        <v>822</v>
      </c>
      <c r="H1836" s="35">
        <v>0</v>
      </c>
      <c r="I1836" s="57" t="s">
        <v>2113</v>
      </c>
      <c r="J1836" s="37">
        <v>0</v>
      </c>
      <c r="K1836" s="38">
        <v>0</v>
      </c>
      <c r="L1836" s="37">
        <v>20238</v>
      </c>
      <c r="M1836" s="37">
        <v>20238</v>
      </c>
      <c r="N1836" s="37">
        <f t="shared" si="113"/>
        <v>0</v>
      </c>
      <c r="O1836" s="39">
        <f t="shared" si="114"/>
        <v>0</v>
      </c>
      <c r="P1836" s="10">
        <f t="shared" si="115"/>
        <v>0</v>
      </c>
      <c r="Q1836" s="40">
        <v>0</v>
      </c>
      <c r="R1836" s="10">
        <f t="shared" si="116"/>
        <v>0</v>
      </c>
    </row>
    <row r="1837" spans="1:18" x14ac:dyDescent="0.2">
      <c r="A1837" s="32">
        <v>1822</v>
      </c>
      <c r="B1837" s="56">
        <v>203062428</v>
      </c>
      <c r="C1837" s="34" t="s">
        <v>356</v>
      </c>
      <c r="D1837" s="35" t="s">
        <v>357</v>
      </c>
      <c r="E1837" s="35" t="s">
        <v>446</v>
      </c>
      <c r="F1837" s="35" t="s">
        <v>600</v>
      </c>
      <c r="G1837" s="35" t="s">
        <v>822</v>
      </c>
      <c r="H1837" s="35">
        <v>0</v>
      </c>
      <c r="I1837" s="57" t="s">
        <v>2114</v>
      </c>
      <c r="J1837" s="37">
        <v>0</v>
      </c>
      <c r="K1837" s="38">
        <v>0</v>
      </c>
      <c r="L1837" s="37">
        <v>18064</v>
      </c>
      <c r="M1837" s="37">
        <v>18064</v>
      </c>
      <c r="N1837" s="37">
        <f t="shared" si="113"/>
        <v>0</v>
      </c>
      <c r="O1837" s="39">
        <f t="shared" si="114"/>
        <v>0</v>
      </c>
      <c r="P1837" s="10">
        <f t="shared" si="115"/>
        <v>0</v>
      </c>
      <c r="Q1837" s="40">
        <v>0</v>
      </c>
      <c r="R1837" s="10">
        <f t="shared" si="116"/>
        <v>0</v>
      </c>
    </row>
    <row r="1838" spans="1:18" x14ac:dyDescent="0.2">
      <c r="A1838" s="32">
        <v>1823</v>
      </c>
      <c r="B1838" s="56">
        <v>203062429</v>
      </c>
      <c r="C1838" s="34" t="s">
        <v>356</v>
      </c>
      <c r="D1838" s="35" t="s">
        <v>357</v>
      </c>
      <c r="E1838" s="35" t="s">
        <v>446</v>
      </c>
      <c r="F1838" s="35" t="s">
        <v>600</v>
      </c>
      <c r="G1838" s="35" t="s">
        <v>822</v>
      </c>
      <c r="H1838" s="35">
        <v>0</v>
      </c>
      <c r="I1838" s="57" t="s">
        <v>2115</v>
      </c>
      <c r="J1838" s="37">
        <v>0</v>
      </c>
      <c r="K1838" s="38">
        <v>0</v>
      </c>
      <c r="L1838" s="37">
        <v>18419</v>
      </c>
      <c r="M1838" s="37">
        <v>18419</v>
      </c>
      <c r="N1838" s="37">
        <f t="shared" si="113"/>
        <v>0</v>
      </c>
      <c r="O1838" s="39">
        <f t="shared" si="114"/>
        <v>0</v>
      </c>
      <c r="P1838" s="10">
        <f t="shared" si="115"/>
        <v>0</v>
      </c>
      <c r="Q1838" s="40">
        <v>0</v>
      </c>
      <c r="R1838" s="10">
        <f t="shared" si="116"/>
        <v>0</v>
      </c>
    </row>
    <row r="1839" spans="1:18" x14ac:dyDescent="0.2">
      <c r="A1839" s="32">
        <v>1824</v>
      </c>
      <c r="B1839" s="56">
        <v>203062430</v>
      </c>
      <c r="C1839" s="34" t="s">
        <v>356</v>
      </c>
      <c r="D1839" s="35" t="s">
        <v>357</v>
      </c>
      <c r="E1839" s="35" t="s">
        <v>446</v>
      </c>
      <c r="F1839" s="35" t="s">
        <v>600</v>
      </c>
      <c r="G1839" s="35" t="s">
        <v>822</v>
      </c>
      <c r="H1839" s="35">
        <v>0</v>
      </c>
      <c r="I1839" s="57" t="s">
        <v>2116</v>
      </c>
      <c r="J1839" s="37">
        <v>0</v>
      </c>
      <c r="K1839" s="38">
        <v>0</v>
      </c>
      <c r="L1839" s="37">
        <v>20808</v>
      </c>
      <c r="M1839" s="37">
        <v>20808</v>
      </c>
      <c r="N1839" s="37">
        <f t="shared" si="113"/>
        <v>0</v>
      </c>
      <c r="O1839" s="39">
        <f t="shared" si="114"/>
        <v>0</v>
      </c>
      <c r="P1839" s="10">
        <f t="shared" si="115"/>
        <v>0</v>
      </c>
      <c r="Q1839" s="40">
        <v>0</v>
      </c>
      <c r="R1839" s="10">
        <f t="shared" si="116"/>
        <v>0</v>
      </c>
    </row>
    <row r="1840" spans="1:18" x14ac:dyDescent="0.2">
      <c r="A1840" s="32">
        <v>1825</v>
      </c>
      <c r="B1840" s="56">
        <v>203062431</v>
      </c>
      <c r="C1840" s="34" t="s">
        <v>356</v>
      </c>
      <c r="D1840" s="35" t="s">
        <v>357</v>
      </c>
      <c r="E1840" s="35" t="s">
        <v>446</v>
      </c>
      <c r="F1840" s="35" t="s">
        <v>600</v>
      </c>
      <c r="G1840" s="35" t="s">
        <v>822</v>
      </c>
      <c r="H1840" s="35">
        <v>0</v>
      </c>
      <c r="I1840" s="57" t="s">
        <v>2117</v>
      </c>
      <c r="J1840" s="37">
        <v>0</v>
      </c>
      <c r="K1840" s="38">
        <v>0</v>
      </c>
      <c r="L1840" s="37">
        <v>18743</v>
      </c>
      <c r="M1840" s="37">
        <v>18743</v>
      </c>
      <c r="N1840" s="37">
        <f t="shared" si="113"/>
        <v>0</v>
      </c>
      <c r="O1840" s="39">
        <f t="shared" si="114"/>
        <v>0</v>
      </c>
      <c r="P1840" s="10">
        <f t="shared" si="115"/>
        <v>0</v>
      </c>
      <c r="Q1840" s="40">
        <v>0</v>
      </c>
      <c r="R1840" s="10">
        <f t="shared" si="116"/>
        <v>0</v>
      </c>
    </row>
    <row r="1841" spans="1:18" x14ac:dyDescent="0.2">
      <c r="A1841" s="32">
        <v>1826</v>
      </c>
      <c r="B1841" s="56">
        <v>203062432</v>
      </c>
      <c r="C1841" s="34" t="s">
        <v>356</v>
      </c>
      <c r="D1841" s="35" t="s">
        <v>357</v>
      </c>
      <c r="E1841" s="35" t="s">
        <v>446</v>
      </c>
      <c r="F1841" s="35" t="s">
        <v>600</v>
      </c>
      <c r="G1841" s="35" t="s">
        <v>822</v>
      </c>
      <c r="H1841" s="35">
        <v>0</v>
      </c>
      <c r="I1841" s="57" t="s">
        <v>2118</v>
      </c>
      <c r="J1841" s="37">
        <v>0</v>
      </c>
      <c r="K1841" s="38">
        <v>0</v>
      </c>
      <c r="L1841" s="37">
        <v>23683</v>
      </c>
      <c r="M1841" s="37">
        <v>23683</v>
      </c>
      <c r="N1841" s="37">
        <f t="shared" si="113"/>
        <v>0</v>
      </c>
      <c r="O1841" s="39">
        <f t="shared" si="114"/>
        <v>0</v>
      </c>
      <c r="P1841" s="10">
        <f t="shared" si="115"/>
        <v>0</v>
      </c>
      <c r="Q1841" s="40">
        <v>0</v>
      </c>
      <c r="R1841" s="10">
        <f t="shared" si="116"/>
        <v>0</v>
      </c>
    </row>
    <row r="1842" spans="1:18" x14ac:dyDescent="0.2">
      <c r="A1842" s="32">
        <v>1827</v>
      </c>
      <c r="B1842" s="56">
        <v>203062433</v>
      </c>
      <c r="C1842" s="34" t="s">
        <v>356</v>
      </c>
      <c r="D1842" s="35" t="s">
        <v>357</v>
      </c>
      <c r="E1842" s="35" t="s">
        <v>446</v>
      </c>
      <c r="F1842" s="35" t="s">
        <v>600</v>
      </c>
      <c r="G1842" s="35" t="s">
        <v>822</v>
      </c>
      <c r="H1842" s="35">
        <v>0</v>
      </c>
      <c r="I1842" s="57" t="s">
        <v>2119</v>
      </c>
      <c r="J1842" s="37">
        <v>0</v>
      </c>
      <c r="K1842" s="38">
        <v>0</v>
      </c>
      <c r="L1842" s="37">
        <v>20091</v>
      </c>
      <c r="M1842" s="37">
        <v>20091</v>
      </c>
      <c r="N1842" s="37">
        <f t="shared" si="113"/>
        <v>0</v>
      </c>
      <c r="O1842" s="39">
        <f t="shared" si="114"/>
        <v>0</v>
      </c>
      <c r="P1842" s="10">
        <f t="shared" si="115"/>
        <v>0</v>
      </c>
      <c r="Q1842" s="40">
        <v>0</v>
      </c>
      <c r="R1842" s="10">
        <f t="shared" si="116"/>
        <v>0</v>
      </c>
    </row>
    <row r="1843" spans="1:18" x14ac:dyDescent="0.2">
      <c r="A1843" s="32">
        <v>1828</v>
      </c>
      <c r="B1843" s="56">
        <v>203062434</v>
      </c>
      <c r="C1843" s="34" t="s">
        <v>356</v>
      </c>
      <c r="D1843" s="35" t="s">
        <v>357</v>
      </c>
      <c r="E1843" s="35" t="s">
        <v>446</v>
      </c>
      <c r="F1843" s="35" t="s">
        <v>600</v>
      </c>
      <c r="G1843" s="35" t="s">
        <v>822</v>
      </c>
      <c r="H1843" s="35">
        <v>0</v>
      </c>
      <c r="I1843" s="57" t="s">
        <v>2120</v>
      </c>
      <c r="J1843" s="37">
        <v>0</v>
      </c>
      <c r="K1843" s="38">
        <v>0</v>
      </c>
      <c r="L1843" s="37">
        <v>21624</v>
      </c>
      <c r="M1843" s="37">
        <v>21624</v>
      </c>
      <c r="N1843" s="37">
        <f t="shared" si="113"/>
        <v>0</v>
      </c>
      <c r="O1843" s="39">
        <f t="shared" si="114"/>
        <v>0</v>
      </c>
      <c r="P1843" s="10">
        <f t="shared" si="115"/>
        <v>0</v>
      </c>
      <c r="Q1843" s="40">
        <v>0</v>
      </c>
      <c r="R1843" s="10">
        <f t="shared" si="116"/>
        <v>0</v>
      </c>
    </row>
    <row r="1844" spans="1:18" x14ac:dyDescent="0.2">
      <c r="A1844" s="32">
        <v>1829</v>
      </c>
      <c r="B1844" s="56">
        <v>203062435</v>
      </c>
      <c r="C1844" s="34" t="s">
        <v>356</v>
      </c>
      <c r="D1844" s="35" t="s">
        <v>357</v>
      </c>
      <c r="E1844" s="35" t="s">
        <v>446</v>
      </c>
      <c r="F1844" s="35" t="s">
        <v>600</v>
      </c>
      <c r="G1844" s="35" t="s">
        <v>822</v>
      </c>
      <c r="H1844" s="35">
        <v>0</v>
      </c>
      <c r="I1844" s="57" t="s">
        <v>2121</v>
      </c>
      <c r="J1844" s="37">
        <v>0</v>
      </c>
      <c r="K1844" s="38">
        <v>0</v>
      </c>
      <c r="L1844" s="37">
        <v>22672</v>
      </c>
      <c r="M1844" s="37">
        <v>22672</v>
      </c>
      <c r="N1844" s="37">
        <f t="shared" si="113"/>
        <v>0</v>
      </c>
      <c r="O1844" s="39">
        <f t="shared" si="114"/>
        <v>0</v>
      </c>
      <c r="P1844" s="10">
        <f t="shared" si="115"/>
        <v>0</v>
      </c>
      <c r="Q1844" s="40">
        <v>0</v>
      </c>
      <c r="R1844" s="10">
        <f t="shared" si="116"/>
        <v>0</v>
      </c>
    </row>
    <row r="1845" spans="1:18" x14ac:dyDescent="0.2">
      <c r="A1845" s="32">
        <v>1830</v>
      </c>
      <c r="B1845" s="56">
        <v>203062436</v>
      </c>
      <c r="C1845" s="34" t="s">
        <v>356</v>
      </c>
      <c r="D1845" s="35" t="s">
        <v>357</v>
      </c>
      <c r="E1845" s="35" t="s">
        <v>446</v>
      </c>
      <c r="F1845" s="35" t="s">
        <v>600</v>
      </c>
      <c r="G1845" s="35" t="s">
        <v>822</v>
      </c>
      <c r="H1845" s="35">
        <v>0</v>
      </c>
      <c r="I1845" s="57" t="s">
        <v>2122</v>
      </c>
      <c r="J1845" s="37">
        <v>0</v>
      </c>
      <c r="K1845" s="38">
        <v>0</v>
      </c>
      <c r="L1845" s="37">
        <v>23960</v>
      </c>
      <c r="M1845" s="37">
        <v>23960</v>
      </c>
      <c r="N1845" s="37">
        <f t="shared" si="113"/>
        <v>0</v>
      </c>
      <c r="O1845" s="39">
        <f t="shared" si="114"/>
        <v>0</v>
      </c>
      <c r="P1845" s="10">
        <f t="shared" si="115"/>
        <v>0</v>
      </c>
      <c r="Q1845" s="40">
        <v>0</v>
      </c>
      <c r="R1845" s="10">
        <f t="shared" si="116"/>
        <v>0</v>
      </c>
    </row>
    <row r="1846" spans="1:18" x14ac:dyDescent="0.2">
      <c r="A1846" s="32">
        <v>1831</v>
      </c>
      <c r="B1846" s="56">
        <v>203062437</v>
      </c>
      <c r="C1846" s="34" t="s">
        <v>356</v>
      </c>
      <c r="D1846" s="35" t="s">
        <v>357</v>
      </c>
      <c r="E1846" s="35" t="s">
        <v>446</v>
      </c>
      <c r="F1846" s="35" t="s">
        <v>600</v>
      </c>
      <c r="G1846" s="35" t="s">
        <v>822</v>
      </c>
      <c r="H1846" s="35">
        <v>0</v>
      </c>
      <c r="I1846" s="57" t="s">
        <v>2123</v>
      </c>
      <c r="J1846" s="37">
        <v>0</v>
      </c>
      <c r="K1846" s="38">
        <v>0</v>
      </c>
      <c r="L1846" s="37">
        <v>24195</v>
      </c>
      <c r="M1846" s="37">
        <v>24195</v>
      </c>
      <c r="N1846" s="37">
        <f t="shared" si="113"/>
        <v>0</v>
      </c>
      <c r="O1846" s="39">
        <f t="shared" si="114"/>
        <v>0</v>
      </c>
      <c r="P1846" s="10">
        <f t="shared" si="115"/>
        <v>0</v>
      </c>
      <c r="Q1846" s="40">
        <v>0</v>
      </c>
      <c r="R1846" s="10">
        <f t="shared" si="116"/>
        <v>0</v>
      </c>
    </row>
    <row r="1847" spans="1:18" x14ac:dyDescent="0.2">
      <c r="A1847" s="32">
        <v>1832</v>
      </c>
      <c r="B1847" s="56">
        <v>203062438</v>
      </c>
      <c r="C1847" s="34" t="s">
        <v>356</v>
      </c>
      <c r="D1847" s="35" t="s">
        <v>357</v>
      </c>
      <c r="E1847" s="35" t="s">
        <v>446</v>
      </c>
      <c r="F1847" s="35" t="s">
        <v>600</v>
      </c>
      <c r="G1847" s="35" t="s">
        <v>822</v>
      </c>
      <c r="H1847" s="35">
        <v>0</v>
      </c>
      <c r="I1847" s="57" t="s">
        <v>2124</v>
      </c>
      <c r="J1847" s="37">
        <v>0</v>
      </c>
      <c r="K1847" s="38">
        <v>0</v>
      </c>
      <c r="L1847" s="37">
        <v>22410</v>
      </c>
      <c r="M1847" s="37">
        <v>22410</v>
      </c>
      <c r="N1847" s="37">
        <f t="shared" si="113"/>
        <v>0</v>
      </c>
      <c r="O1847" s="39">
        <f t="shared" si="114"/>
        <v>0</v>
      </c>
      <c r="P1847" s="10">
        <f t="shared" si="115"/>
        <v>0</v>
      </c>
      <c r="Q1847" s="40">
        <v>0</v>
      </c>
      <c r="R1847" s="10">
        <f t="shared" si="116"/>
        <v>0</v>
      </c>
    </row>
    <row r="1848" spans="1:18" x14ac:dyDescent="0.2">
      <c r="A1848" s="32">
        <v>1833</v>
      </c>
      <c r="B1848" s="56">
        <v>203062439</v>
      </c>
      <c r="C1848" s="34" t="s">
        <v>356</v>
      </c>
      <c r="D1848" s="35" t="s">
        <v>357</v>
      </c>
      <c r="E1848" s="35" t="s">
        <v>446</v>
      </c>
      <c r="F1848" s="35" t="s">
        <v>600</v>
      </c>
      <c r="G1848" s="35" t="s">
        <v>822</v>
      </c>
      <c r="H1848" s="35">
        <v>0</v>
      </c>
      <c r="I1848" s="57" t="s">
        <v>2125</v>
      </c>
      <c r="J1848" s="37">
        <v>0</v>
      </c>
      <c r="K1848" s="38">
        <v>0</v>
      </c>
      <c r="L1848" s="37">
        <v>8000</v>
      </c>
      <c r="M1848" s="37">
        <v>8000</v>
      </c>
      <c r="N1848" s="37">
        <f t="shared" si="113"/>
        <v>0</v>
      </c>
      <c r="O1848" s="39">
        <f t="shared" si="114"/>
        <v>0</v>
      </c>
      <c r="P1848" s="10">
        <f t="shared" si="115"/>
        <v>0</v>
      </c>
      <c r="Q1848" s="40">
        <v>0</v>
      </c>
      <c r="R1848" s="10">
        <f t="shared" si="116"/>
        <v>0</v>
      </c>
    </row>
    <row r="1849" spans="1:18" x14ac:dyDescent="0.2">
      <c r="A1849" s="32">
        <v>1834</v>
      </c>
      <c r="B1849" s="56">
        <v>203062440</v>
      </c>
      <c r="C1849" s="34" t="s">
        <v>356</v>
      </c>
      <c r="D1849" s="35" t="s">
        <v>357</v>
      </c>
      <c r="E1849" s="35" t="s">
        <v>446</v>
      </c>
      <c r="F1849" s="35" t="s">
        <v>600</v>
      </c>
      <c r="G1849" s="35" t="s">
        <v>822</v>
      </c>
      <c r="H1849" s="35">
        <v>0</v>
      </c>
      <c r="I1849" s="57" t="s">
        <v>2126</v>
      </c>
      <c r="J1849" s="37">
        <v>0</v>
      </c>
      <c r="K1849" s="38">
        <v>0</v>
      </c>
      <c r="L1849" s="37">
        <v>12000</v>
      </c>
      <c r="M1849" s="37">
        <v>12000</v>
      </c>
      <c r="N1849" s="37">
        <f t="shared" si="113"/>
        <v>0</v>
      </c>
      <c r="O1849" s="39">
        <f t="shared" si="114"/>
        <v>0</v>
      </c>
      <c r="P1849" s="10">
        <f t="shared" si="115"/>
        <v>0</v>
      </c>
      <c r="Q1849" s="40">
        <v>0</v>
      </c>
      <c r="R1849" s="10">
        <f t="shared" si="116"/>
        <v>0</v>
      </c>
    </row>
    <row r="1850" spans="1:18" x14ac:dyDescent="0.2">
      <c r="A1850" s="32">
        <v>1835</v>
      </c>
      <c r="B1850" s="56">
        <v>203062441</v>
      </c>
      <c r="C1850" s="34" t="s">
        <v>356</v>
      </c>
      <c r="D1850" s="35" t="s">
        <v>357</v>
      </c>
      <c r="E1850" s="35" t="s">
        <v>446</v>
      </c>
      <c r="F1850" s="35" t="s">
        <v>600</v>
      </c>
      <c r="G1850" s="35" t="s">
        <v>822</v>
      </c>
      <c r="H1850" s="35">
        <v>0</v>
      </c>
      <c r="I1850" s="57" t="s">
        <v>2127</v>
      </c>
      <c r="J1850" s="37">
        <v>0</v>
      </c>
      <c r="K1850" s="38">
        <v>0</v>
      </c>
      <c r="L1850" s="37">
        <v>7000</v>
      </c>
      <c r="M1850" s="37">
        <v>7000</v>
      </c>
      <c r="N1850" s="37">
        <f t="shared" si="113"/>
        <v>0</v>
      </c>
      <c r="O1850" s="39">
        <f t="shared" si="114"/>
        <v>0</v>
      </c>
      <c r="P1850" s="10">
        <f t="shared" si="115"/>
        <v>0</v>
      </c>
      <c r="Q1850" s="40">
        <v>0</v>
      </c>
      <c r="R1850" s="10">
        <f t="shared" si="116"/>
        <v>0</v>
      </c>
    </row>
    <row r="1851" spans="1:18" x14ac:dyDescent="0.2">
      <c r="A1851" s="32">
        <v>1836</v>
      </c>
      <c r="B1851" s="56">
        <v>203062442</v>
      </c>
      <c r="C1851" s="34" t="s">
        <v>356</v>
      </c>
      <c r="D1851" s="35" t="s">
        <v>357</v>
      </c>
      <c r="E1851" s="35" t="s">
        <v>446</v>
      </c>
      <c r="F1851" s="35" t="s">
        <v>600</v>
      </c>
      <c r="G1851" s="35" t="s">
        <v>822</v>
      </c>
      <c r="H1851" s="35">
        <v>0</v>
      </c>
      <c r="I1851" s="57" t="s">
        <v>2128</v>
      </c>
      <c r="J1851" s="37">
        <v>0</v>
      </c>
      <c r="K1851" s="38">
        <v>0</v>
      </c>
      <c r="L1851" s="37">
        <v>13000</v>
      </c>
      <c r="M1851" s="37">
        <v>13000</v>
      </c>
      <c r="N1851" s="37">
        <f t="shared" si="113"/>
        <v>0</v>
      </c>
      <c r="O1851" s="39">
        <f t="shared" si="114"/>
        <v>0</v>
      </c>
      <c r="P1851" s="10">
        <f t="shared" si="115"/>
        <v>0</v>
      </c>
      <c r="Q1851" s="40">
        <v>0</v>
      </c>
      <c r="R1851" s="10">
        <f t="shared" si="116"/>
        <v>0</v>
      </c>
    </row>
    <row r="1852" spans="1:18" x14ac:dyDescent="0.2">
      <c r="A1852" s="32">
        <v>1837</v>
      </c>
      <c r="B1852" s="56">
        <v>203062443</v>
      </c>
      <c r="C1852" s="34" t="s">
        <v>356</v>
      </c>
      <c r="D1852" s="35" t="s">
        <v>357</v>
      </c>
      <c r="E1852" s="35" t="s">
        <v>363</v>
      </c>
      <c r="F1852" s="35" t="s">
        <v>600</v>
      </c>
      <c r="G1852" s="35" t="s">
        <v>822</v>
      </c>
      <c r="H1852" s="35">
        <v>0</v>
      </c>
      <c r="I1852" s="57" t="s">
        <v>2129</v>
      </c>
      <c r="J1852" s="37">
        <v>0</v>
      </c>
      <c r="K1852" s="38">
        <v>0</v>
      </c>
      <c r="L1852" s="37">
        <v>101664.62</v>
      </c>
      <c r="M1852" s="37">
        <v>101664.62</v>
      </c>
      <c r="N1852" s="37">
        <f t="shared" si="113"/>
        <v>0</v>
      </c>
      <c r="O1852" s="39">
        <f t="shared" si="114"/>
        <v>0</v>
      </c>
      <c r="P1852" s="10">
        <f t="shared" si="115"/>
        <v>0</v>
      </c>
      <c r="Q1852" s="40">
        <v>0</v>
      </c>
      <c r="R1852" s="10">
        <f t="shared" si="116"/>
        <v>0</v>
      </c>
    </row>
    <row r="1853" spans="1:18" x14ac:dyDescent="0.2">
      <c r="A1853" s="32">
        <v>1838</v>
      </c>
      <c r="B1853" s="56">
        <v>203062444</v>
      </c>
      <c r="C1853" s="34" t="s">
        <v>356</v>
      </c>
      <c r="D1853" s="35" t="s">
        <v>357</v>
      </c>
      <c r="E1853" s="35" t="s">
        <v>446</v>
      </c>
      <c r="F1853" s="35" t="s">
        <v>600</v>
      </c>
      <c r="G1853" s="35" t="s">
        <v>822</v>
      </c>
      <c r="H1853" s="35">
        <v>0</v>
      </c>
      <c r="I1853" s="57" t="s">
        <v>2130</v>
      </c>
      <c r="J1853" s="37">
        <v>0</v>
      </c>
      <c r="K1853" s="38">
        <v>0</v>
      </c>
      <c r="L1853" s="37">
        <v>19428</v>
      </c>
      <c r="M1853" s="37">
        <v>19428</v>
      </c>
      <c r="N1853" s="37">
        <f t="shared" si="113"/>
        <v>0</v>
      </c>
      <c r="O1853" s="39">
        <f t="shared" si="114"/>
        <v>0</v>
      </c>
      <c r="P1853" s="10">
        <f t="shared" si="115"/>
        <v>0</v>
      </c>
      <c r="Q1853" s="40">
        <v>0</v>
      </c>
      <c r="R1853" s="10">
        <f t="shared" si="116"/>
        <v>0</v>
      </c>
    </row>
    <row r="1854" spans="1:18" x14ac:dyDescent="0.2">
      <c r="A1854" s="32">
        <v>1839</v>
      </c>
      <c r="B1854" s="56">
        <v>203062445</v>
      </c>
      <c r="C1854" s="34" t="s">
        <v>356</v>
      </c>
      <c r="D1854" s="35" t="s">
        <v>357</v>
      </c>
      <c r="E1854" s="35" t="s">
        <v>446</v>
      </c>
      <c r="F1854" s="35" t="s">
        <v>600</v>
      </c>
      <c r="G1854" s="35" t="s">
        <v>822</v>
      </c>
      <c r="H1854" s="35">
        <v>0</v>
      </c>
      <c r="I1854" s="57" t="s">
        <v>2131</v>
      </c>
      <c r="J1854" s="37">
        <v>0</v>
      </c>
      <c r="K1854" s="38">
        <v>0</v>
      </c>
      <c r="L1854" s="37">
        <v>27528</v>
      </c>
      <c r="M1854" s="37">
        <v>27528</v>
      </c>
      <c r="N1854" s="37">
        <f t="shared" si="113"/>
        <v>0</v>
      </c>
      <c r="O1854" s="39">
        <f t="shared" si="114"/>
        <v>0</v>
      </c>
      <c r="P1854" s="10">
        <f t="shared" si="115"/>
        <v>0</v>
      </c>
      <c r="Q1854" s="40">
        <v>0</v>
      </c>
      <c r="R1854" s="10">
        <f t="shared" si="116"/>
        <v>0</v>
      </c>
    </row>
    <row r="1855" spans="1:18" x14ac:dyDescent="0.2">
      <c r="A1855" s="32">
        <v>1840</v>
      </c>
      <c r="B1855" s="56">
        <v>203062446</v>
      </c>
      <c r="C1855" s="34" t="s">
        <v>356</v>
      </c>
      <c r="D1855" s="35" t="s">
        <v>357</v>
      </c>
      <c r="E1855" s="35" t="s">
        <v>446</v>
      </c>
      <c r="F1855" s="35" t="s">
        <v>600</v>
      </c>
      <c r="G1855" s="35" t="s">
        <v>822</v>
      </c>
      <c r="H1855" s="35">
        <v>0</v>
      </c>
      <c r="I1855" s="57" t="s">
        <v>2132</v>
      </c>
      <c r="J1855" s="37">
        <v>0</v>
      </c>
      <c r="K1855" s="38">
        <v>0</v>
      </c>
      <c r="L1855" s="37">
        <v>10214</v>
      </c>
      <c r="M1855" s="37">
        <v>10214</v>
      </c>
      <c r="N1855" s="37">
        <f t="shared" si="113"/>
        <v>0</v>
      </c>
      <c r="O1855" s="39">
        <f t="shared" si="114"/>
        <v>0</v>
      </c>
      <c r="P1855" s="10">
        <f t="shared" si="115"/>
        <v>0</v>
      </c>
      <c r="Q1855" s="40">
        <v>0</v>
      </c>
      <c r="R1855" s="10">
        <f t="shared" si="116"/>
        <v>0</v>
      </c>
    </row>
    <row r="1856" spans="1:18" x14ac:dyDescent="0.2">
      <c r="A1856" s="32">
        <v>1841</v>
      </c>
      <c r="B1856" s="56">
        <v>203062447</v>
      </c>
      <c r="C1856" s="34" t="s">
        <v>356</v>
      </c>
      <c r="D1856" s="35" t="s">
        <v>357</v>
      </c>
      <c r="E1856" s="35" t="s">
        <v>446</v>
      </c>
      <c r="F1856" s="35" t="s">
        <v>600</v>
      </c>
      <c r="G1856" s="35" t="s">
        <v>822</v>
      </c>
      <c r="H1856" s="35">
        <v>0</v>
      </c>
      <c r="I1856" s="57" t="s">
        <v>2133</v>
      </c>
      <c r="J1856" s="37">
        <v>0</v>
      </c>
      <c r="K1856" s="38">
        <v>0</v>
      </c>
      <c r="L1856" s="37">
        <v>20679</v>
      </c>
      <c r="M1856" s="37">
        <v>20679</v>
      </c>
      <c r="N1856" s="37">
        <f t="shared" si="113"/>
        <v>0</v>
      </c>
      <c r="O1856" s="39">
        <f t="shared" si="114"/>
        <v>0</v>
      </c>
      <c r="P1856" s="10">
        <f t="shared" si="115"/>
        <v>0</v>
      </c>
      <c r="Q1856" s="40">
        <v>0</v>
      </c>
      <c r="R1856" s="10">
        <f t="shared" si="116"/>
        <v>0</v>
      </c>
    </row>
    <row r="1857" spans="1:18" x14ac:dyDescent="0.2">
      <c r="A1857" s="32">
        <v>1842</v>
      </c>
      <c r="B1857" s="56">
        <v>203062448</v>
      </c>
      <c r="C1857" s="34" t="s">
        <v>356</v>
      </c>
      <c r="D1857" s="35" t="s">
        <v>357</v>
      </c>
      <c r="E1857" s="35" t="s">
        <v>446</v>
      </c>
      <c r="F1857" s="35" t="s">
        <v>600</v>
      </c>
      <c r="G1857" s="35" t="s">
        <v>822</v>
      </c>
      <c r="H1857" s="35">
        <v>0</v>
      </c>
      <c r="I1857" s="57" t="s">
        <v>2134</v>
      </c>
      <c r="J1857" s="37">
        <v>0</v>
      </c>
      <c r="K1857" s="38">
        <v>0</v>
      </c>
      <c r="L1857" s="37">
        <v>42973</v>
      </c>
      <c r="M1857" s="37">
        <v>42973</v>
      </c>
      <c r="N1857" s="37">
        <f t="shared" si="113"/>
        <v>0</v>
      </c>
      <c r="O1857" s="39">
        <f t="shared" si="114"/>
        <v>0</v>
      </c>
      <c r="P1857" s="10">
        <f t="shared" si="115"/>
        <v>0</v>
      </c>
      <c r="Q1857" s="40">
        <v>0</v>
      </c>
      <c r="R1857" s="10">
        <f t="shared" si="116"/>
        <v>0</v>
      </c>
    </row>
    <row r="1858" spans="1:18" x14ac:dyDescent="0.2">
      <c r="A1858" s="32">
        <v>1843</v>
      </c>
      <c r="B1858" s="56">
        <v>203062449</v>
      </c>
      <c r="C1858" s="34" t="s">
        <v>356</v>
      </c>
      <c r="D1858" s="35" t="s">
        <v>357</v>
      </c>
      <c r="E1858" s="35" t="s">
        <v>446</v>
      </c>
      <c r="F1858" s="35" t="s">
        <v>600</v>
      </c>
      <c r="G1858" s="35" t="s">
        <v>822</v>
      </c>
      <c r="H1858" s="35">
        <v>0</v>
      </c>
      <c r="I1858" s="57" t="s">
        <v>2135</v>
      </c>
      <c r="J1858" s="37">
        <v>0</v>
      </c>
      <c r="K1858" s="38">
        <v>0</v>
      </c>
      <c r="L1858" s="37">
        <v>40132.32</v>
      </c>
      <c r="M1858" s="37">
        <v>40132.32</v>
      </c>
      <c r="N1858" s="37">
        <f t="shared" si="113"/>
        <v>0</v>
      </c>
      <c r="O1858" s="39">
        <f t="shared" si="114"/>
        <v>0</v>
      </c>
      <c r="P1858" s="10">
        <f t="shared" si="115"/>
        <v>0</v>
      </c>
      <c r="Q1858" s="40">
        <v>0</v>
      </c>
      <c r="R1858" s="10">
        <f t="shared" si="116"/>
        <v>0</v>
      </c>
    </row>
    <row r="1859" spans="1:18" x14ac:dyDescent="0.2">
      <c r="A1859" s="32">
        <v>1844</v>
      </c>
      <c r="B1859" s="56">
        <v>203062450</v>
      </c>
      <c r="C1859" s="34" t="s">
        <v>356</v>
      </c>
      <c r="D1859" s="35" t="s">
        <v>357</v>
      </c>
      <c r="E1859" s="35" t="s">
        <v>446</v>
      </c>
      <c r="F1859" s="35" t="s">
        <v>600</v>
      </c>
      <c r="G1859" s="35" t="s">
        <v>822</v>
      </c>
      <c r="H1859" s="35">
        <v>0</v>
      </c>
      <c r="I1859" s="57" t="s">
        <v>2136</v>
      </c>
      <c r="J1859" s="37">
        <v>0</v>
      </c>
      <c r="K1859" s="38">
        <v>0</v>
      </c>
      <c r="L1859" s="37">
        <v>25178</v>
      </c>
      <c r="M1859" s="37">
        <v>25178</v>
      </c>
      <c r="N1859" s="37">
        <f t="shared" si="113"/>
        <v>0</v>
      </c>
      <c r="O1859" s="39">
        <f t="shared" si="114"/>
        <v>0</v>
      </c>
      <c r="P1859" s="10">
        <f t="shared" si="115"/>
        <v>0</v>
      </c>
      <c r="Q1859" s="40">
        <v>0</v>
      </c>
      <c r="R1859" s="10">
        <f t="shared" si="116"/>
        <v>0</v>
      </c>
    </row>
    <row r="1860" spans="1:18" x14ac:dyDescent="0.2">
      <c r="A1860" s="32">
        <v>1845</v>
      </c>
      <c r="B1860" s="56">
        <v>203062451</v>
      </c>
      <c r="C1860" s="34" t="s">
        <v>356</v>
      </c>
      <c r="D1860" s="35" t="s">
        <v>357</v>
      </c>
      <c r="E1860" s="35" t="s">
        <v>446</v>
      </c>
      <c r="F1860" s="35" t="s">
        <v>600</v>
      </c>
      <c r="G1860" s="35" t="s">
        <v>822</v>
      </c>
      <c r="H1860" s="35">
        <v>0</v>
      </c>
      <c r="I1860" s="57" t="s">
        <v>2137</v>
      </c>
      <c r="J1860" s="37">
        <v>0</v>
      </c>
      <c r="K1860" s="38">
        <v>0</v>
      </c>
      <c r="L1860" s="37">
        <v>19930.5</v>
      </c>
      <c r="M1860" s="37">
        <v>19930.5</v>
      </c>
      <c r="N1860" s="37">
        <f t="shared" si="113"/>
        <v>0</v>
      </c>
      <c r="O1860" s="39">
        <f t="shared" si="114"/>
        <v>0</v>
      </c>
      <c r="P1860" s="10">
        <f t="shared" si="115"/>
        <v>0</v>
      </c>
      <c r="Q1860" s="40">
        <v>0</v>
      </c>
      <c r="R1860" s="10">
        <f t="shared" si="116"/>
        <v>0</v>
      </c>
    </row>
    <row r="1861" spans="1:18" x14ac:dyDescent="0.2">
      <c r="A1861" s="32">
        <v>1846</v>
      </c>
      <c r="B1861" s="56">
        <v>203062452</v>
      </c>
      <c r="C1861" s="34" t="s">
        <v>356</v>
      </c>
      <c r="D1861" s="35" t="s">
        <v>357</v>
      </c>
      <c r="E1861" s="35" t="s">
        <v>446</v>
      </c>
      <c r="F1861" s="35" t="s">
        <v>600</v>
      </c>
      <c r="G1861" s="35" t="s">
        <v>822</v>
      </c>
      <c r="H1861" s="35">
        <v>0</v>
      </c>
      <c r="I1861" s="57" t="s">
        <v>2138</v>
      </c>
      <c r="J1861" s="37">
        <v>0</v>
      </c>
      <c r="K1861" s="38">
        <v>0</v>
      </c>
      <c r="L1861" s="37">
        <v>24806.5</v>
      </c>
      <c r="M1861" s="37">
        <v>24806.5</v>
      </c>
      <c r="N1861" s="37">
        <f t="shared" si="113"/>
        <v>0</v>
      </c>
      <c r="O1861" s="39">
        <f t="shared" si="114"/>
        <v>0</v>
      </c>
      <c r="P1861" s="10">
        <f t="shared" si="115"/>
        <v>0</v>
      </c>
      <c r="Q1861" s="40">
        <v>0</v>
      </c>
      <c r="R1861" s="10">
        <f t="shared" si="116"/>
        <v>0</v>
      </c>
    </row>
    <row r="1862" spans="1:18" x14ac:dyDescent="0.2">
      <c r="A1862" s="32">
        <v>1847</v>
      </c>
      <c r="B1862" s="56">
        <v>203062453</v>
      </c>
      <c r="C1862" s="34" t="s">
        <v>356</v>
      </c>
      <c r="D1862" s="35" t="s">
        <v>357</v>
      </c>
      <c r="E1862" s="35" t="s">
        <v>446</v>
      </c>
      <c r="F1862" s="35" t="s">
        <v>600</v>
      </c>
      <c r="G1862" s="35" t="s">
        <v>822</v>
      </c>
      <c r="H1862" s="35">
        <v>0</v>
      </c>
      <c r="I1862" s="57" t="s">
        <v>2139</v>
      </c>
      <c r="J1862" s="37">
        <v>0</v>
      </c>
      <c r="K1862" s="38">
        <v>0</v>
      </c>
      <c r="L1862" s="37">
        <v>20362</v>
      </c>
      <c r="M1862" s="37">
        <v>20362</v>
      </c>
      <c r="N1862" s="37">
        <f t="shared" si="113"/>
        <v>0</v>
      </c>
      <c r="O1862" s="39">
        <f t="shared" si="114"/>
        <v>0</v>
      </c>
      <c r="P1862" s="10">
        <f t="shared" si="115"/>
        <v>0</v>
      </c>
      <c r="Q1862" s="40">
        <v>0</v>
      </c>
      <c r="R1862" s="10">
        <f t="shared" si="116"/>
        <v>0</v>
      </c>
    </row>
    <row r="1863" spans="1:18" x14ac:dyDescent="0.2">
      <c r="A1863" s="32">
        <v>1848</v>
      </c>
      <c r="B1863" s="56">
        <v>203062454</v>
      </c>
      <c r="C1863" s="34" t="s">
        <v>356</v>
      </c>
      <c r="D1863" s="35" t="s">
        <v>357</v>
      </c>
      <c r="E1863" s="35" t="s">
        <v>446</v>
      </c>
      <c r="F1863" s="35" t="s">
        <v>600</v>
      </c>
      <c r="G1863" s="35" t="s">
        <v>822</v>
      </c>
      <c r="H1863" s="35">
        <v>0</v>
      </c>
      <c r="I1863" s="57" t="s">
        <v>2140</v>
      </c>
      <c r="J1863" s="37">
        <v>0</v>
      </c>
      <c r="K1863" s="38">
        <v>0</v>
      </c>
      <c r="L1863" s="37">
        <v>20977</v>
      </c>
      <c r="M1863" s="37">
        <v>20977</v>
      </c>
      <c r="N1863" s="37">
        <f t="shared" ref="N1863:N1926" si="117">IF((J1863+L1863)-(K1863+M1863)&lt;0,0,(J1863+L1863)-(K1863+M1863))</f>
        <v>0</v>
      </c>
      <c r="O1863" s="39">
        <f t="shared" ref="O1863:O1926" si="118">-IF((J1863+L1863)-(K1863+M1863)&lt;0,(J1863+L1863)-(K1863+M1863),0)</f>
        <v>0</v>
      </c>
      <c r="P1863" s="10">
        <f t="shared" ref="P1863:P1926" si="119">N1863-O1863</f>
        <v>0</v>
      </c>
      <c r="Q1863" s="40">
        <v>0</v>
      </c>
      <c r="R1863" s="10">
        <f t="shared" ref="R1863:R1926" si="120">P1863-Q1863</f>
        <v>0</v>
      </c>
    </row>
    <row r="1864" spans="1:18" x14ac:dyDescent="0.2">
      <c r="A1864" s="32">
        <v>1849</v>
      </c>
      <c r="B1864" s="56">
        <v>203062455</v>
      </c>
      <c r="C1864" s="34" t="s">
        <v>356</v>
      </c>
      <c r="D1864" s="35" t="s">
        <v>357</v>
      </c>
      <c r="E1864" s="35" t="s">
        <v>446</v>
      </c>
      <c r="F1864" s="35" t="s">
        <v>600</v>
      </c>
      <c r="G1864" s="35" t="s">
        <v>822</v>
      </c>
      <c r="H1864" s="35">
        <v>0</v>
      </c>
      <c r="I1864" s="57" t="s">
        <v>2141</v>
      </c>
      <c r="J1864" s="37">
        <v>0</v>
      </c>
      <c r="K1864" s="38">
        <v>0</v>
      </c>
      <c r="L1864" s="37">
        <v>26171</v>
      </c>
      <c r="M1864" s="37">
        <v>26171</v>
      </c>
      <c r="N1864" s="37">
        <f t="shared" si="117"/>
        <v>0</v>
      </c>
      <c r="O1864" s="39">
        <f t="shared" si="118"/>
        <v>0</v>
      </c>
      <c r="P1864" s="10">
        <f t="shared" si="119"/>
        <v>0</v>
      </c>
      <c r="Q1864" s="40">
        <v>0</v>
      </c>
      <c r="R1864" s="10">
        <f t="shared" si="120"/>
        <v>0</v>
      </c>
    </row>
    <row r="1865" spans="1:18" x14ac:dyDescent="0.2">
      <c r="A1865" s="32">
        <v>1850</v>
      </c>
      <c r="B1865" s="56">
        <v>203062456</v>
      </c>
      <c r="C1865" s="34" t="s">
        <v>356</v>
      </c>
      <c r="D1865" s="35" t="s">
        <v>357</v>
      </c>
      <c r="E1865" s="35" t="s">
        <v>446</v>
      </c>
      <c r="F1865" s="35" t="s">
        <v>600</v>
      </c>
      <c r="G1865" s="35" t="s">
        <v>822</v>
      </c>
      <c r="H1865" s="35">
        <v>0</v>
      </c>
      <c r="I1865" s="57" t="s">
        <v>2142</v>
      </c>
      <c r="J1865" s="37">
        <v>0</v>
      </c>
      <c r="K1865" s="38">
        <v>0</v>
      </c>
      <c r="L1865" s="37">
        <v>25944.5</v>
      </c>
      <c r="M1865" s="37">
        <v>25944.5</v>
      </c>
      <c r="N1865" s="37">
        <f t="shared" si="117"/>
        <v>0</v>
      </c>
      <c r="O1865" s="39">
        <f t="shared" si="118"/>
        <v>0</v>
      </c>
      <c r="P1865" s="10">
        <f t="shared" si="119"/>
        <v>0</v>
      </c>
      <c r="Q1865" s="40">
        <v>0</v>
      </c>
      <c r="R1865" s="10">
        <f t="shared" si="120"/>
        <v>0</v>
      </c>
    </row>
    <row r="1866" spans="1:18" x14ac:dyDescent="0.2">
      <c r="A1866" s="32">
        <v>1851</v>
      </c>
      <c r="B1866" s="56">
        <v>203062457</v>
      </c>
      <c r="C1866" s="34" t="s">
        <v>356</v>
      </c>
      <c r="D1866" s="35" t="s">
        <v>357</v>
      </c>
      <c r="E1866" s="35" t="s">
        <v>446</v>
      </c>
      <c r="F1866" s="35" t="s">
        <v>600</v>
      </c>
      <c r="G1866" s="35" t="s">
        <v>822</v>
      </c>
      <c r="H1866" s="35">
        <v>0</v>
      </c>
      <c r="I1866" s="57" t="s">
        <v>2143</v>
      </c>
      <c r="J1866" s="37">
        <v>0</v>
      </c>
      <c r="K1866" s="38">
        <v>0</v>
      </c>
      <c r="L1866" s="37">
        <v>25660.5</v>
      </c>
      <c r="M1866" s="37">
        <v>25660.5</v>
      </c>
      <c r="N1866" s="37">
        <f t="shared" si="117"/>
        <v>0</v>
      </c>
      <c r="O1866" s="39">
        <f t="shared" si="118"/>
        <v>0</v>
      </c>
      <c r="P1866" s="10">
        <f t="shared" si="119"/>
        <v>0</v>
      </c>
      <c r="Q1866" s="40">
        <v>0</v>
      </c>
      <c r="R1866" s="10">
        <f t="shared" si="120"/>
        <v>0</v>
      </c>
    </row>
    <row r="1867" spans="1:18" x14ac:dyDescent="0.2">
      <c r="A1867" s="32">
        <v>1852</v>
      </c>
      <c r="B1867" s="56">
        <v>203062458</v>
      </c>
      <c r="C1867" s="34" t="s">
        <v>356</v>
      </c>
      <c r="D1867" s="35" t="s">
        <v>357</v>
      </c>
      <c r="E1867" s="35" t="s">
        <v>446</v>
      </c>
      <c r="F1867" s="35" t="s">
        <v>600</v>
      </c>
      <c r="G1867" s="35" t="s">
        <v>822</v>
      </c>
      <c r="H1867" s="35">
        <v>0</v>
      </c>
      <c r="I1867" s="57" t="s">
        <v>2144</v>
      </c>
      <c r="J1867" s="37">
        <v>0</v>
      </c>
      <c r="K1867" s="38">
        <v>0</v>
      </c>
      <c r="L1867" s="37">
        <v>0</v>
      </c>
      <c r="M1867" s="37">
        <v>0</v>
      </c>
      <c r="N1867" s="37">
        <f t="shared" si="117"/>
        <v>0</v>
      </c>
      <c r="O1867" s="39">
        <f t="shared" si="118"/>
        <v>0</v>
      </c>
      <c r="P1867" s="10">
        <f t="shared" si="119"/>
        <v>0</v>
      </c>
      <c r="Q1867" s="40">
        <v>0</v>
      </c>
      <c r="R1867" s="10">
        <f t="shared" si="120"/>
        <v>0</v>
      </c>
    </row>
    <row r="1868" spans="1:18" x14ac:dyDescent="0.2">
      <c r="A1868" s="32">
        <v>1853</v>
      </c>
      <c r="B1868" s="56">
        <v>203062459</v>
      </c>
      <c r="C1868" s="34" t="s">
        <v>356</v>
      </c>
      <c r="D1868" s="35" t="s">
        <v>357</v>
      </c>
      <c r="E1868" s="35" t="s">
        <v>446</v>
      </c>
      <c r="F1868" s="35" t="s">
        <v>600</v>
      </c>
      <c r="G1868" s="35" t="s">
        <v>822</v>
      </c>
      <c r="H1868" s="35">
        <v>0</v>
      </c>
      <c r="I1868" s="57" t="s">
        <v>2145</v>
      </c>
      <c r="J1868" s="37">
        <v>0</v>
      </c>
      <c r="K1868" s="38">
        <v>0</v>
      </c>
      <c r="L1868" s="37">
        <v>65952.430000000008</v>
      </c>
      <c r="M1868" s="37">
        <v>65952.430000000008</v>
      </c>
      <c r="N1868" s="37">
        <f t="shared" si="117"/>
        <v>0</v>
      </c>
      <c r="O1868" s="39">
        <f t="shared" si="118"/>
        <v>0</v>
      </c>
      <c r="P1868" s="10">
        <f t="shared" si="119"/>
        <v>0</v>
      </c>
      <c r="Q1868" s="40">
        <v>0</v>
      </c>
      <c r="R1868" s="10">
        <f t="shared" si="120"/>
        <v>0</v>
      </c>
    </row>
    <row r="1869" spans="1:18" x14ac:dyDescent="0.2">
      <c r="A1869" s="32">
        <v>1854</v>
      </c>
      <c r="B1869" s="56">
        <v>203062460</v>
      </c>
      <c r="C1869" s="34" t="s">
        <v>356</v>
      </c>
      <c r="D1869" s="35" t="s">
        <v>357</v>
      </c>
      <c r="E1869" s="35" t="s">
        <v>446</v>
      </c>
      <c r="F1869" s="35" t="s">
        <v>600</v>
      </c>
      <c r="G1869" s="35" t="s">
        <v>822</v>
      </c>
      <c r="H1869" s="35">
        <v>0</v>
      </c>
      <c r="I1869" s="57" t="s">
        <v>2146</v>
      </c>
      <c r="J1869" s="37">
        <v>0</v>
      </c>
      <c r="K1869" s="38">
        <v>0</v>
      </c>
      <c r="L1869" s="37">
        <v>36792</v>
      </c>
      <c r="M1869" s="37">
        <v>36792</v>
      </c>
      <c r="N1869" s="37">
        <f t="shared" si="117"/>
        <v>0</v>
      </c>
      <c r="O1869" s="39">
        <f t="shared" si="118"/>
        <v>0</v>
      </c>
      <c r="P1869" s="10">
        <f t="shared" si="119"/>
        <v>0</v>
      </c>
      <c r="Q1869" s="40">
        <v>0</v>
      </c>
      <c r="R1869" s="10">
        <f t="shared" si="120"/>
        <v>0</v>
      </c>
    </row>
    <row r="1870" spans="1:18" x14ac:dyDescent="0.2">
      <c r="A1870" s="32">
        <v>1855</v>
      </c>
      <c r="B1870" s="56">
        <v>203062461</v>
      </c>
      <c r="C1870" s="34" t="s">
        <v>356</v>
      </c>
      <c r="D1870" s="35" t="s">
        <v>357</v>
      </c>
      <c r="E1870" s="35" t="s">
        <v>446</v>
      </c>
      <c r="F1870" s="35" t="s">
        <v>600</v>
      </c>
      <c r="G1870" s="35" t="s">
        <v>822</v>
      </c>
      <c r="H1870" s="35">
        <v>0</v>
      </c>
      <c r="I1870" s="57" t="s">
        <v>2147</v>
      </c>
      <c r="J1870" s="37">
        <v>0</v>
      </c>
      <c r="K1870" s="38">
        <v>0</v>
      </c>
      <c r="L1870" s="37">
        <v>39085</v>
      </c>
      <c r="M1870" s="37">
        <v>39085</v>
      </c>
      <c r="N1870" s="37">
        <f t="shared" si="117"/>
        <v>0</v>
      </c>
      <c r="O1870" s="39">
        <f t="shared" si="118"/>
        <v>0</v>
      </c>
      <c r="P1870" s="10">
        <f t="shared" si="119"/>
        <v>0</v>
      </c>
      <c r="Q1870" s="40">
        <v>0</v>
      </c>
      <c r="R1870" s="10">
        <f t="shared" si="120"/>
        <v>0</v>
      </c>
    </row>
    <row r="1871" spans="1:18" x14ac:dyDescent="0.2">
      <c r="A1871" s="32">
        <v>1856</v>
      </c>
      <c r="B1871" s="56">
        <v>203062462</v>
      </c>
      <c r="C1871" s="34" t="s">
        <v>356</v>
      </c>
      <c r="D1871" s="35" t="s">
        <v>357</v>
      </c>
      <c r="E1871" s="35" t="s">
        <v>446</v>
      </c>
      <c r="F1871" s="35" t="s">
        <v>600</v>
      </c>
      <c r="G1871" s="35" t="s">
        <v>822</v>
      </c>
      <c r="H1871" s="35">
        <v>0</v>
      </c>
      <c r="I1871" s="57" t="s">
        <v>2148</v>
      </c>
      <c r="J1871" s="37">
        <v>0</v>
      </c>
      <c r="K1871" s="38">
        <v>0</v>
      </c>
      <c r="L1871" s="37">
        <v>22045.5</v>
      </c>
      <c r="M1871" s="37">
        <v>22045.5</v>
      </c>
      <c r="N1871" s="37">
        <f t="shared" si="117"/>
        <v>0</v>
      </c>
      <c r="O1871" s="39">
        <f t="shared" si="118"/>
        <v>0</v>
      </c>
      <c r="P1871" s="10">
        <f t="shared" si="119"/>
        <v>0</v>
      </c>
      <c r="Q1871" s="40">
        <v>0</v>
      </c>
      <c r="R1871" s="10">
        <f t="shared" si="120"/>
        <v>0</v>
      </c>
    </row>
    <row r="1872" spans="1:18" x14ac:dyDescent="0.2">
      <c r="A1872" s="32">
        <v>1857</v>
      </c>
      <c r="B1872" s="56">
        <v>203062463</v>
      </c>
      <c r="C1872" s="34" t="s">
        <v>356</v>
      </c>
      <c r="D1872" s="35" t="s">
        <v>357</v>
      </c>
      <c r="E1872" s="35" t="s">
        <v>446</v>
      </c>
      <c r="F1872" s="35" t="s">
        <v>600</v>
      </c>
      <c r="G1872" s="35" t="s">
        <v>822</v>
      </c>
      <c r="H1872" s="35">
        <v>0</v>
      </c>
      <c r="I1872" s="57" t="s">
        <v>2149</v>
      </c>
      <c r="J1872" s="37">
        <v>0</v>
      </c>
      <c r="K1872" s="38">
        <v>0</v>
      </c>
      <c r="L1872" s="37">
        <v>26467</v>
      </c>
      <c r="M1872" s="37">
        <v>26467</v>
      </c>
      <c r="N1872" s="37">
        <f t="shared" si="117"/>
        <v>0</v>
      </c>
      <c r="O1872" s="39">
        <f t="shared" si="118"/>
        <v>0</v>
      </c>
      <c r="P1872" s="10">
        <f t="shared" si="119"/>
        <v>0</v>
      </c>
      <c r="Q1872" s="40">
        <v>0</v>
      </c>
      <c r="R1872" s="10">
        <f t="shared" si="120"/>
        <v>0</v>
      </c>
    </row>
    <row r="1873" spans="1:18" x14ac:dyDescent="0.2">
      <c r="A1873" s="32">
        <v>1858</v>
      </c>
      <c r="B1873" s="56">
        <v>203062464</v>
      </c>
      <c r="C1873" s="34" t="s">
        <v>356</v>
      </c>
      <c r="D1873" s="35" t="s">
        <v>357</v>
      </c>
      <c r="E1873" s="35" t="s">
        <v>446</v>
      </c>
      <c r="F1873" s="35" t="s">
        <v>600</v>
      </c>
      <c r="G1873" s="35" t="s">
        <v>822</v>
      </c>
      <c r="H1873" s="35">
        <v>0</v>
      </c>
      <c r="I1873" s="57" t="s">
        <v>2150</v>
      </c>
      <c r="J1873" s="37">
        <v>0</v>
      </c>
      <c r="K1873" s="38">
        <v>0</v>
      </c>
      <c r="L1873" s="37">
        <v>21776</v>
      </c>
      <c r="M1873" s="37">
        <v>21776</v>
      </c>
      <c r="N1873" s="37">
        <f t="shared" si="117"/>
        <v>0</v>
      </c>
      <c r="O1873" s="39">
        <f t="shared" si="118"/>
        <v>0</v>
      </c>
      <c r="P1873" s="10">
        <f t="shared" si="119"/>
        <v>0</v>
      </c>
      <c r="Q1873" s="40">
        <v>0</v>
      </c>
      <c r="R1873" s="10">
        <f t="shared" si="120"/>
        <v>0</v>
      </c>
    </row>
    <row r="1874" spans="1:18" x14ac:dyDescent="0.2">
      <c r="A1874" s="32">
        <v>1859</v>
      </c>
      <c r="B1874" s="56">
        <v>203062465</v>
      </c>
      <c r="C1874" s="34" t="s">
        <v>356</v>
      </c>
      <c r="D1874" s="35" t="s">
        <v>357</v>
      </c>
      <c r="E1874" s="35" t="s">
        <v>446</v>
      </c>
      <c r="F1874" s="35" t="s">
        <v>600</v>
      </c>
      <c r="G1874" s="35" t="s">
        <v>822</v>
      </c>
      <c r="H1874" s="35">
        <v>0</v>
      </c>
      <c r="I1874" s="57" t="s">
        <v>2151</v>
      </c>
      <c r="J1874" s="37">
        <v>0</v>
      </c>
      <c r="K1874" s="38">
        <v>0</v>
      </c>
      <c r="L1874" s="37">
        <v>23463.5</v>
      </c>
      <c r="M1874" s="37">
        <v>23463.5</v>
      </c>
      <c r="N1874" s="37">
        <f t="shared" si="117"/>
        <v>0</v>
      </c>
      <c r="O1874" s="39">
        <f t="shared" si="118"/>
        <v>0</v>
      </c>
      <c r="P1874" s="10">
        <f t="shared" si="119"/>
        <v>0</v>
      </c>
      <c r="Q1874" s="40">
        <v>0</v>
      </c>
      <c r="R1874" s="10">
        <f t="shared" si="120"/>
        <v>0</v>
      </c>
    </row>
    <row r="1875" spans="1:18" x14ac:dyDescent="0.2">
      <c r="A1875" s="32">
        <v>1860</v>
      </c>
      <c r="B1875" s="56">
        <v>203062466</v>
      </c>
      <c r="C1875" s="34" t="s">
        <v>356</v>
      </c>
      <c r="D1875" s="35" t="s">
        <v>357</v>
      </c>
      <c r="E1875" s="35" t="s">
        <v>446</v>
      </c>
      <c r="F1875" s="35" t="s">
        <v>600</v>
      </c>
      <c r="G1875" s="35" t="s">
        <v>822</v>
      </c>
      <c r="H1875" s="35">
        <v>0</v>
      </c>
      <c r="I1875" s="57" t="s">
        <v>2152</v>
      </c>
      <c r="J1875" s="37">
        <v>0</v>
      </c>
      <c r="K1875" s="38">
        <v>0</v>
      </c>
      <c r="L1875" s="37">
        <v>25196</v>
      </c>
      <c r="M1875" s="37">
        <v>23696</v>
      </c>
      <c r="N1875" s="37">
        <f t="shared" si="117"/>
        <v>1500</v>
      </c>
      <c r="O1875" s="39">
        <f t="shared" si="118"/>
        <v>0</v>
      </c>
      <c r="P1875" s="10">
        <f t="shared" si="119"/>
        <v>1500</v>
      </c>
      <c r="Q1875" s="40">
        <v>0</v>
      </c>
      <c r="R1875" s="10">
        <f t="shared" si="120"/>
        <v>1500</v>
      </c>
    </row>
    <row r="1876" spans="1:18" x14ac:dyDescent="0.2">
      <c r="A1876" s="32">
        <v>1861</v>
      </c>
      <c r="B1876" s="56">
        <v>203062467</v>
      </c>
      <c r="C1876" s="34" t="s">
        <v>356</v>
      </c>
      <c r="D1876" s="35" t="s">
        <v>357</v>
      </c>
      <c r="E1876" s="35" t="s">
        <v>446</v>
      </c>
      <c r="F1876" s="35" t="s">
        <v>600</v>
      </c>
      <c r="G1876" s="35" t="s">
        <v>822</v>
      </c>
      <c r="H1876" s="35">
        <v>0</v>
      </c>
      <c r="I1876" s="57" t="s">
        <v>2153</v>
      </c>
      <c r="J1876" s="37">
        <v>0</v>
      </c>
      <c r="K1876" s="38">
        <v>0</v>
      </c>
      <c r="L1876" s="37">
        <v>20954</v>
      </c>
      <c r="M1876" s="37">
        <v>20954</v>
      </c>
      <c r="N1876" s="37">
        <f t="shared" si="117"/>
        <v>0</v>
      </c>
      <c r="O1876" s="39">
        <f t="shared" si="118"/>
        <v>0</v>
      </c>
      <c r="P1876" s="10">
        <f t="shared" si="119"/>
        <v>0</v>
      </c>
      <c r="Q1876" s="40">
        <v>0</v>
      </c>
      <c r="R1876" s="10">
        <f t="shared" si="120"/>
        <v>0</v>
      </c>
    </row>
    <row r="1877" spans="1:18" x14ac:dyDescent="0.2">
      <c r="A1877" s="32">
        <v>1862</v>
      </c>
      <c r="B1877" s="56">
        <v>203062468</v>
      </c>
      <c r="C1877" s="34" t="s">
        <v>356</v>
      </c>
      <c r="D1877" s="35" t="s">
        <v>357</v>
      </c>
      <c r="E1877" s="35" t="s">
        <v>446</v>
      </c>
      <c r="F1877" s="35" t="s">
        <v>600</v>
      </c>
      <c r="G1877" s="35" t="s">
        <v>822</v>
      </c>
      <c r="H1877" s="35">
        <v>0</v>
      </c>
      <c r="I1877" s="57" t="s">
        <v>2154</v>
      </c>
      <c r="J1877" s="37">
        <v>0</v>
      </c>
      <c r="K1877" s="38">
        <v>0</v>
      </c>
      <c r="L1877" s="37">
        <v>20235</v>
      </c>
      <c r="M1877" s="37">
        <v>20235</v>
      </c>
      <c r="N1877" s="37">
        <f t="shared" si="117"/>
        <v>0</v>
      </c>
      <c r="O1877" s="39">
        <f t="shared" si="118"/>
        <v>0</v>
      </c>
      <c r="P1877" s="10">
        <f t="shared" si="119"/>
        <v>0</v>
      </c>
      <c r="Q1877" s="40">
        <v>0</v>
      </c>
      <c r="R1877" s="10">
        <f t="shared" si="120"/>
        <v>0</v>
      </c>
    </row>
    <row r="1878" spans="1:18" x14ac:dyDescent="0.2">
      <c r="A1878" s="32">
        <v>1863</v>
      </c>
      <c r="B1878" s="56">
        <v>203062469</v>
      </c>
      <c r="C1878" s="34" t="s">
        <v>356</v>
      </c>
      <c r="D1878" s="35" t="s">
        <v>357</v>
      </c>
      <c r="E1878" s="35" t="s">
        <v>446</v>
      </c>
      <c r="F1878" s="35" t="s">
        <v>600</v>
      </c>
      <c r="G1878" s="35" t="s">
        <v>822</v>
      </c>
      <c r="H1878" s="35">
        <v>0</v>
      </c>
      <c r="I1878" s="57" t="s">
        <v>2155</v>
      </c>
      <c r="J1878" s="37">
        <v>0</v>
      </c>
      <c r="K1878" s="38">
        <v>0</v>
      </c>
      <c r="L1878" s="37">
        <v>21875.5</v>
      </c>
      <c r="M1878" s="37">
        <v>21875.5</v>
      </c>
      <c r="N1878" s="37">
        <f t="shared" si="117"/>
        <v>0</v>
      </c>
      <c r="O1878" s="39">
        <f t="shared" si="118"/>
        <v>0</v>
      </c>
      <c r="P1878" s="10">
        <f t="shared" si="119"/>
        <v>0</v>
      </c>
      <c r="Q1878" s="40">
        <v>0</v>
      </c>
      <c r="R1878" s="10">
        <f t="shared" si="120"/>
        <v>0</v>
      </c>
    </row>
    <row r="1879" spans="1:18" x14ac:dyDescent="0.2">
      <c r="A1879" s="32">
        <v>1864</v>
      </c>
      <c r="B1879" s="56">
        <v>203062470</v>
      </c>
      <c r="C1879" s="34" t="s">
        <v>356</v>
      </c>
      <c r="D1879" s="35" t="s">
        <v>357</v>
      </c>
      <c r="E1879" s="35" t="s">
        <v>446</v>
      </c>
      <c r="F1879" s="35" t="s">
        <v>600</v>
      </c>
      <c r="G1879" s="35" t="s">
        <v>822</v>
      </c>
      <c r="H1879" s="35">
        <v>0</v>
      </c>
      <c r="I1879" s="57" t="s">
        <v>2156</v>
      </c>
      <c r="J1879" s="37">
        <v>0</v>
      </c>
      <c r="K1879" s="38">
        <v>0</v>
      </c>
      <c r="L1879" s="37">
        <v>25362</v>
      </c>
      <c r="M1879" s="37">
        <v>25362</v>
      </c>
      <c r="N1879" s="37">
        <f t="shared" si="117"/>
        <v>0</v>
      </c>
      <c r="O1879" s="39">
        <f t="shared" si="118"/>
        <v>0</v>
      </c>
      <c r="P1879" s="10">
        <f t="shared" si="119"/>
        <v>0</v>
      </c>
      <c r="Q1879" s="40">
        <v>0</v>
      </c>
      <c r="R1879" s="10">
        <f t="shared" si="120"/>
        <v>0</v>
      </c>
    </row>
    <row r="1880" spans="1:18" x14ac:dyDescent="0.2">
      <c r="A1880" s="32">
        <v>1865</v>
      </c>
      <c r="B1880" s="56">
        <v>203062471</v>
      </c>
      <c r="C1880" s="34" t="s">
        <v>356</v>
      </c>
      <c r="D1880" s="35" t="s">
        <v>357</v>
      </c>
      <c r="E1880" s="35" t="s">
        <v>446</v>
      </c>
      <c r="F1880" s="35" t="s">
        <v>600</v>
      </c>
      <c r="G1880" s="35" t="s">
        <v>822</v>
      </c>
      <c r="H1880" s="35">
        <v>0</v>
      </c>
      <c r="I1880" s="57" t="s">
        <v>2157</v>
      </c>
      <c r="J1880" s="37">
        <v>0</v>
      </c>
      <c r="K1880" s="38">
        <v>0</v>
      </c>
      <c r="L1880" s="37">
        <v>24828</v>
      </c>
      <c r="M1880" s="37">
        <v>24828</v>
      </c>
      <c r="N1880" s="37">
        <f t="shared" si="117"/>
        <v>0</v>
      </c>
      <c r="O1880" s="39">
        <f t="shared" si="118"/>
        <v>0</v>
      </c>
      <c r="P1880" s="10">
        <f t="shared" si="119"/>
        <v>0</v>
      </c>
      <c r="Q1880" s="40">
        <v>0</v>
      </c>
      <c r="R1880" s="10">
        <f t="shared" si="120"/>
        <v>0</v>
      </c>
    </row>
    <row r="1881" spans="1:18" x14ac:dyDescent="0.2">
      <c r="A1881" s="32">
        <v>1866</v>
      </c>
      <c r="B1881" s="56">
        <v>203062472</v>
      </c>
      <c r="C1881" s="34" t="s">
        <v>356</v>
      </c>
      <c r="D1881" s="35" t="s">
        <v>357</v>
      </c>
      <c r="E1881" s="35" t="s">
        <v>446</v>
      </c>
      <c r="F1881" s="35" t="s">
        <v>600</v>
      </c>
      <c r="G1881" s="35" t="s">
        <v>822</v>
      </c>
      <c r="H1881" s="35">
        <v>0</v>
      </c>
      <c r="I1881" s="57" t="s">
        <v>2158</v>
      </c>
      <c r="J1881" s="37">
        <v>0</v>
      </c>
      <c r="K1881" s="38">
        <v>0</v>
      </c>
      <c r="L1881" s="37">
        <v>20327</v>
      </c>
      <c r="M1881" s="37">
        <v>20327</v>
      </c>
      <c r="N1881" s="37">
        <f t="shared" si="117"/>
        <v>0</v>
      </c>
      <c r="O1881" s="39">
        <f t="shared" si="118"/>
        <v>0</v>
      </c>
      <c r="P1881" s="10">
        <f t="shared" si="119"/>
        <v>0</v>
      </c>
      <c r="Q1881" s="40">
        <v>0</v>
      </c>
      <c r="R1881" s="10">
        <f t="shared" si="120"/>
        <v>0</v>
      </c>
    </row>
    <row r="1882" spans="1:18" x14ac:dyDescent="0.2">
      <c r="A1882" s="32">
        <v>1867</v>
      </c>
      <c r="B1882" s="56">
        <v>203062473</v>
      </c>
      <c r="C1882" s="34" t="s">
        <v>356</v>
      </c>
      <c r="D1882" s="35" t="s">
        <v>357</v>
      </c>
      <c r="E1882" s="35" t="s">
        <v>446</v>
      </c>
      <c r="F1882" s="35" t="s">
        <v>600</v>
      </c>
      <c r="G1882" s="35" t="s">
        <v>822</v>
      </c>
      <c r="H1882" s="35">
        <v>0</v>
      </c>
      <c r="I1882" s="57" t="s">
        <v>2159</v>
      </c>
      <c r="J1882" s="37">
        <v>0</v>
      </c>
      <c r="K1882" s="38">
        <v>0</v>
      </c>
      <c r="L1882" s="37">
        <v>19572</v>
      </c>
      <c r="M1882" s="37">
        <v>19572</v>
      </c>
      <c r="N1882" s="37">
        <f t="shared" si="117"/>
        <v>0</v>
      </c>
      <c r="O1882" s="39">
        <f t="shared" si="118"/>
        <v>0</v>
      </c>
      <c r="P1882" s="10">
        <f t="shared" si="119"/>
        <v>0</v>
      </c>
      <c r="Q1882" s="40">
        <v>0</v>
      </c>
      <c r="R1882" s="10">
        <f t="shared" si="120"/>
        <v>0</v>
      </c>
    </row>
    <row r="1883" spans="1:18" x14ac:dyDescent="0.2">
      <c r="A1883" s="32">
        <v>1868</v>
      </c>
      <c r="B1883" s="56">
        <v>203062474</v>
      </c>
      <c r="C1883" s="34" t="s">
        <v>356</v>
      </c>
      <c r="D1883" s="35" t="s">
        <v>357</v>
      </c>
      <c r="E1883" s="35" t="s">
        <v>446</v>
      </c>
      <c r="F1883" s="35" t="s">
        <v>600</v>
      </c>
      <c r="G1883" s="35" t="s">
        <v>822</v>
      </c>
      <c r="H1883" s="35">
        <v>0</v>
      </c>
      <c r="I1883" s="57" t="s">
        <v>2160</v>
      </c>
      <c r="J1883" s="37">
        <v>0</v>
      </c>
      <c r="K1883" s="38">
        <v>0</v>
      </c>
      <c r="L1883" s="37">
        <v>19243</v>
      </c>
      <c r="M1883" s="37">
        <v>19243</v>
      </c>
      <c r="N1883" s="37">
        <f t="shared" si="117"/>
        <v>0</v>
      </c>
      <c r="O1883" s="39">
        <f t="shared" si="118"/>
        <v>0</v>
      </c>
      <c r="P1883" s="10">
        <f t="shared" si="119"/>
        <v>0</v>
      </c>
      <c r="Q1883" s="40">
        <v>0</v>
      </c>
      <c r="R1883" s="10">
        <f t="shared" si="120"/>
        <v>0</v>
      </c>
    </row>
    <row r="1884" spans="1:18" x14ac:dyDescent="0.2">
      <c r="A1884" s="32">
        <v>1869</v>
      </c>
      <c r="B1884" s="56">
        <v>203062475</v>
      </c>
      <c r="C1884" s="34" t="s">
        <v>356</v>
      </c>
      <c r="D1884" s="35" t="s">
        <v>357</v>
      </c>
      <c r="E1884" s="35" t="s">
        <v>446</v>
      </c>
      <c r="F1884" s="35" t="s">
        <v>600</v>
      </c>
      <c r="G1884" s="35" t="s">
        <v>822</v>
      </c>
      <c r="H1884" s="35">
        <v>0</v>
      </c>
      <c r="I1884" s="57" t="s">
        <v>2161</v>
      </c>
      <c r="J1884" s="37">
        <v>0</v>
      </c>
      <c r="K1884" s="38">
        <v>0</v>
      </c>
      <c r="L1884" s="37">
        <v>13000</v>
      </c>
      <c r="M1884" s="37">
        <v>13000</v>
      </c>
      <c r="N1884" s="37">
        <f t="shared" si="117"/>
        <v>0</v>
      </c>
      <c r="O1884" s="39">
        <f t="shared" si="118"/>
        <v>0</v>
      </c>
      <c r="P1884" s="10">
        <f t="shared" si="119"/>
        <v>0</v>
      </c>
      <c r="Q1884" s="40">
        <v>0</v>
      </c>
      <c r="R1884" s="10">
        <f t="shared" si="120"/>
        <v>0</v>
      </c>
    </row>
    <row r="1885" spans="1:18" x14ac:dyDescent="0.2">
      <c r="A1885" s="32">
        <v>1870</v>
      </c>
      <c r="B1885" s="56">
        <v>203062476</v>
      </c>
      <c r="C1885" s="34" t="s">
        <v>356</v>
      </c>
      <c r="D1885" s="35" t="s">
        <v>357</v>
      </c>
      <c r="E1885" s="35" t="s">
        <v>446</v>
      </c>
      <c r="F1885" s="35" t="s">
        <v>600</v>
      </c>
      <c r="G1885" s="35" t="s">
        <v>822</v>
      </c>
      <c r="H1885" s="35">
        <v>0</v>
      </c>
      <c r="I1885" s="57" t="s">
        <v>2162</v>
      </c>
      <c r="J1885" s="37">
        <v>0</v>
      </c>
      <c r="K1885" s="38">
        <v>0</v>
      </c>
      <c r="L1885" s="37">
        <v>113780</v>
      </c>
      <c r="M1885" s="37">
        <v>113780</v>
      </c>
      <c r="N1885" s="37">
        <f t="shared" si="117"/>
        <v>0</v>
      </c>
      <c r="O1885" s="39">
        <f t="shared" si="118"/>
        <v>0</v>
      </c>
      <c r="P1885" s="10">
        <f t="shared" si="119"/>
        <v>0</v>
      </c>
      <c r="Q1885" s="40">
        <v>0</v>
      </c>
      <c r="R1885" s="10">
        <f t="shared" si="120"/>
        <v>0</v>
      </c>
    </row>
    <row r="1886" spans="1:18" x14ac:dyDescent="0.2">
      <c r="A1886" s="32">
        <v>1871</v>
      </c>
      <c r="B1886" s="56">
        <v>203062477</v>
      </c>
      <c r="C1886" s="34" t="s">
        <v>356</v>
      </c>
      <c r="D1886" s="35" t="s">
        <v>357</v>
      </c>
      <c r="E1886" s="35" t="s">
        <v>446</v>
      </c>
      <c r="F1886" s="35" t="s">
        <v>600</v>
      </c>
      <c r="G1886" s="35" t="s">
        <v>822</v>
      </c>
      <c r="H1886" s="35">
        <v>0</v>
      </c>
      <c r="I1886" s="57" t="s">
        <v>2163</v>
      </c>
      <c r="J1886" s="37">
        <v>0</v>
      </c>
      <c r="K1886" s="38">
        <v>0</v>
      </c>
      <c r="L1886" s="37">
        <v>44586</v>
      </c>
      <c r="M1886" s="37">
        <v>44586</v>
      </c>
      <c r="N1886" s="37">
        <f t="shared" si="117"/>
        <v>0</v>
      </c>
      <c r="O1886" s="39">
        <f t="shared" si="118"/>
        <v>0</v>
      </c>
      <c r="P1886" s="10">
        <f t="shared" si="119"/>
        <v>0</v>
      </c>
      <c r="Q1886" s="40">
        <v>0</v>
      </c>
      <c r="R1886" s="10">
        <f t="shared" si="120"/>
        <v>0</v>
      </c>
    </row>
    <row r="1887" spans="1:18" x14ac:dyDescent="0.2">
      <c r="A1887" s="32">
        <v>1872</v>
      </c>
      <c r="B1887" s="56">
        <v>203062478</v>
      </c>
      <c r="C1887" s="34" t="s">
        <v>356</v>
      </c>
      <c r="D1887" s="35" t="s">
        <v>357</v>
      </c>
      <c r="E1887" s="35" t="s">
        <v>446</v>
      </c>
      <c r="F1887" s="35" t="s">
        <v>600</v>
      </c>
      <c r="G1887" s="35" t="s">
        <v>822</v>
      </c>
      <c r="H1887" s="35">
        <v>0</v>
      </c>
      <c r="I1887" s="57" t="s">
        <v>2164</v>
      </c>
      <c r="J1887" s="37">
        <v>0</v>
      </c>
      <c r="K1887" s="38">
        <v>0</v>
      </c>
      <c r="L1887" s="37">
        <v>22325</v>
      </c>
      <c r="M1887" s="37">
        <v>22325</v>
      </c>
      <c r="N1887" s="37">
        <f t="shared" si="117"/>
        <v>0</v>
      </c>
      <c r="O1887" s="39">
        <f t="shared" si="118"/>
        <v>0</v>
      </c>
      <c r="P1887" s="10">
        <f t="shared" si="119"/>
        <v>0</v>
      </c>
      <c r="Q1887" s="40">
        <v>0</v>
      </c>
      <c r="R1887" s="10">
        <f t="shared" si="120"/>
        <v>0</v>
      </c>
    </row>
    <row r="1888" spans="1:18" x14ac:dyDescent="0.2">
      <c r="A1888" s="32">
        <v>1873</v>
      </c>
      <c r="B1888" s="56">
        <v>203062479</v>
      </c>
      <c r="C1888" s="34" t="s">
        <v>356</v>
      </c>
      <c r="D1888" s="35" t="s">
        <v>357</v>
      </c>
      <c r="E1888" s="35" t="s">
        <v>446</v>
      </c>
      <c r="F1888" s="35" t="s">
        <v>600</v>
      </c>
      <c r="G1888" s="35" t="s">
        <v>822</v>
      </c>
      <c r="H1888" s="35">
        <v>0</v>
      </c>
      <c r="I1888" s="57" t="s">
        <v>2165</v>
      </c>
      <c r="J1888" s="37">
        <v>0</v>
      </c>
      <c r="K1888" s="38">
        <v>0</v>
      </c>
      <c r="L1888" s="37">
        <v>24153</v>
      </c>
      <c r="M1888" s="37">
        <v>24153</v>
      </c>
      <c r="N1888" s="37">
        <f t="shared" si="117"/>
        <v>0</v>
      </c>
      <c r="O1888" s="39">
        <f t="shared" si="118"/>
        <v>0</v>
      </c>
      <c r="P1888" s="10">
        <f t="shared" si="119"/>
        <v>0</v>
      </c>
      <c r="Q1888" s="40">
        <v>0</v>
      </c>
      <c r="R1888" s="10">
        <f t="shared" si="120"/>
        <v>0</v>
      </c>
    </row>
    <row r="1889" spans="1:18" x14ac:dyDescent="0.2">
      <c r="A1889" s="32">
        <v>1874</v>
      </c>
      <c r="B1889" s="56">
        <v>203062480</v>
      </c>
      <c r="C1889" s="34" t="s">
        <v>356</v>
      </c>
      <c r="D1889" s="35" t="s">
        <v>357</v>
      </c>
      <c r="E1889" s="35" t="s">
        <v>446</v>
      </c>
      <c r="F1889" s="35" t="s">
        <v>600</v>
      </c>
      <c r="G1889" s="35" t="s">
        <v>822</v>
      </c>
      <c r="H1889" s="35">
        <v>0</v>
      </c>
      <c r="I1889" s="57" t="s">
        <v>2166</v>
      </c>
      <c r="J1889" s="37">
        <v>0</v>
      </c>
      <c r="K1889" s="38">
        <v>0</v>
      </c>
      <c r="L1889" s="37">
        <v>125112</v>
      </c>
      <c r="M1889" s="37">
        <v>125112</v>
      </c>
      <c r="N1889" s="37">
        <f t="shared" si="117"/>
        <v>0</v>
      </c>
      <c r="O1889" s="39">
        <f t="shared" si="118"/>
        <v>0</v>
      </c>
      <c r="P1889" s="10">
        <f t="shared" si="119"/>
        <v>0</v>
      </c>
      <c r="Q1889" s="40">
        <v>0</v>
      </c>
      <c r="R1889" s="10">
        <f t="shared" si="120"/>
        <v>0</v>
      </c>
    </row>
    <row r="1890" spans="1:18" x14ac:dyDescent="0.2">
      <c r="A1890" s="32">
        <v>1875</v>
      </c>
      <c r="B1890" s="56">
        <v>203062481</v>
      </c>
      <c r="C1890" s="34" t="s">
        <v>356</v>
      </c>
      <c r="D1890" s="35" t="s">
        <v>357</v>
      </c>
      <c r="E1890" s="35" t="s">
        <v>446</v>
      </c>
      <c r="F1890" s="35" t="s">
        <v>600</v>
      </c>
      <c r="G1890" s="35" t="s">
        <v>822</v>
      </c>
      <c r="H1890" s="35">
        <v>0</v>
      </c>
      <c r="I1890" s="57" t="s">
        <v>2167</v>
      </c>
      <c r="J1890" s="37">
        <v>0</v>
      </c>
      <c r="K1890" s="38">
        <v>0</v>
      </c>
      <c r="L1890" s="37">
        <v>82138</v>
      </c>
      <c r="M1890" s="37">
        <v>82138</v>
      </c>
      <c r="N1890" s="37">
        <f t="shared" si="117"/>
        <v>0</v>
      </c>
      <c r="O1890" s="39">
        <f t="shared" si="118"/>
        <v>0</v>
      </c>
      <c r="P1890" s="10">
        <f t="shared" si="119"/>
        <v>0</v>
      </c>
      <c r="Q1890" s="40">
        <v>0</v>
      </c>
      <c r="R1890" s="10">
        <f t="shared" si="120"/>
        <v>0</v>
      </c>
    </row>
    <row r="1891" spans="1:18" x14ac:dyDescent="0.2">
      <c r="A1891" s="32">
        <v>1876</v>
      </c>
      <c r="B1891" s="56">
        <v>203062482</v>
      </c>
      <c r="C1891" s="34" t="s">
        <v>356</v>
      </c>
      <c r="D1891" s="35" t="s">
        <v>357</v>
      </c>
      <c r="E1891" s="35" t="s">
        <v>446</v>
      </c>
      <c r="F1891" s="35" t="s">
        <v>600</v>
      </c>
      <c r="G1891" s="35" t="s">
        <v>822</v>
      </c>
      <c r="H1891" s="35">
        <v>0</v>
      </c>
      <c r="I1891" s="57" t="s">
        <v>2168</v>
      </c>
      <c r="J1891" s="37">
        <v>0</v>
      </c>
      <c r="K1891" s="38">
        <v>0</v>
      </c>
      <c r="L1891" s="37">
        <v>0</v>
      </c>
      <c r="M1891" s="37">
        <v>0</v>
      </c>
      <c r="N1891" s="37">
        <f t="shared" si="117"/>
        <v>0</v>
      </c>
      <c r="O1891" s="39">
        <f t="shared" si="118"/>
        <v>0</v>
      </c>
      <c r="P1891" s="10">
        <f t="shared" si="119"/>
        <v>0</v>
      </c>
      <c r="Q1891" s="40">
        <v>0</v>
      </c>
      <c r="R1891" s="10">
        <f t="shared" si="120"/>
        <v>0</v>
      </c>
    </row>
    <row r="1892" spans="1:18" x14ac:dyDescent="0.2">
      <c r="A1892" s="32">
        <v>1877</v>
      </c>
      <c r="B1892" s="56">
        <v>203062483</v>
      </c>
      <c r="C1892" s="34" t="s">
        <v>356</v>
      </c>
      <c r="D1892" s="35" t="s">
        <v>357</v>
      </c>
      <c r="E1892" s="35" t="s">
        <v>446</v>
      </c>
      <c r="F1892" s="35" t="s">
        <v>600</v>
      </c>
      <c r="G1892" s="35" t="s">
        <v>822</v>
      </c>
      <c r="H1892" s="35">
        <v>0</v>
      </c>
      <c r="I1892" s="57" t="s">
        <v>2169</v>
      </c>
      <c r="J1892" s="37">
        <v>0</v>
      </c>
      <c r="K1892" s="38">
        <v>0</v>
      </c>
      <c r="L1892" s="37">
        <v>137676</v>
      </c>
      <c r="M1892" s="37">
        <v>137676</v>
      </c>
      <c r="N1892" s="37">
        <f t="shared" si="117"/>
        <v>0</v>
      </c>
      <c r="O1892" s="39">
        <f t="shared" si="118"/>
        <v>0</v>
      </c>
      <c r="P1892" s="10">
        <f t="shared" si="119"/>
        <v>0</v>
      </c>
      <c r="Q1892" s="40">
        <v>0</v>
      </c>
      <c r="R1892" s="10">
        <f t="shared" si="120"/>
        <v>0</v>
      </c>
    </row>
    <row r="1893" spans="1:18" x14ac:dyDescent="0.2">
      <c r="A1893" s="32">
        <v>1878</v>
      </c>
      <c r="B1893" s="56">
        <v>203062484</v>
      </c>
      <c r="C1893" s="34" t="s">
        <v>356</v>
      </c>
      <c r="D1893" s="35" t="s">
        <v>357</v>
      </c>
      <c r="E1893" s="35" t="s">
        <v>446</v>
      </c>
      <c r="F1893" s="35" t="s">
        <v>600</v>
      </c>
      <c r="G1893" s="35" t="s">
        <v>822</v>
      </c>
      <c r="H1893" s="35">
        <v>0</v>
      </c>
      <c r="I1893" s="57" t="s">
        <v>2170</v>
      </c>
      <c r="J1893" s="37">
        <v>0</v>
      </c>
      <c r="K1893" s="38">
        <v>0</v>
      </c>
      <c r="L1893" s="37">
        <v>1</v>
      </c>
      <c r="M1893" s="37">
        <v>1</v>
      </c>
      <c r="N1893" s="37">
        <f t="shared" si="117"/>
        <v>0</v>
      </c>
      <c r="O1893" s="39">
        <f t="shared" si="118"/>
        <v>0</v>
      </c>
      <c r="P1893" s="10">
        <f t="shared" si="119"/>
        <v>0</v>
      </c>
      <c r="Q1893" s="40">
        <v>0</v>
      </c>
      <c r="R1893" s="10">
        <f t="shared" si="120"/>
        <v>0</v>
      </c>
    </row>
    <row r="1894" spans="1:18" x14ac:dyDescent="0.2">
      <c r="A1894" s="32">
        <v>1879</v>
      </c>
      <c r="B1894" s="56">
        <v>203062485</v>
      </c>
      <c r="C1894" s="34" t="s">
        <v>356</v>
      </c>
      <c r="D1894" s="35" t="s">
        <v>357</v>
      </c>
      <c r="E1894" s="35" t="s">
        <v>446</v>
      </c>
      <c r="F1894" s="35" t="s">
        <v>600</v>
      </c>
      <c r="G1894" s="35" t="s">
        <v>822</v>
      </c>
      <c r="H1894" s="35">
        <v>0</v>
      </c>
      <c r="I1894" s="57" t="s">
        <v>2171</v>
      </c>
      <c r="J1894" s="37">
        <v>0</v>
      </c>
      <c r="K1894" s="38">
        <v>0</v>
      </c>
      <c r="L1894" s="37">
        <v>37060</v>
      </c>
      <c r="M1894" s="37">
        <v>37060</v>
      </c>
      <c r="N1894" s="37">
        <f t="shared" si="117"/>
        <v>0</v>
      </c>
      <c r="O1894" s="39">
        <f t="shared" si="118"/>
        <v>0</v>
      </c>
      <c r="P1894" s="10">
        <f t="shared" si="119"/>
        <v>0</v>
      </c>
      <c r="Q1894" s="40">
        <v>0</v>
      </c>
      <c r="R1894" s="10">
        <f t="shared" si="120"/>
        <v>0</v>
      </c>
    </row>
    <row r="1895" spans="1:18" x14ac:dyDescent="0.2">
      <c r="A1895" s="32">
        <v>1880</v>
      </c>
      <c r="B1895" s="56">
        <v>203062486</v>
      </c>
      <c r="C1895" s="34" t="s">
        <v>356</v>
      </c>
      <c r="D1895" s="35" t="s">
        <v>357</v>
      </c>
      <c r="E1895" s="35" t="s">
        <v>446</v>
      </c>
      <c r="F1895" s="35" t="s">
        <v>600</v>
      </c>
      <c r="G1895" s="35" t="s">
        <v>822</v>
      </c>
      <c r="H1895" s="35">
        <v>0</v>
      </c>
      <c r="I1895" s="57" t="s">
        <v>2172</v>
      </c>
      <c r="J1895" s="37">
        <v>0</v>
      </c>
      <c r="K1895" s="38">
        <v>0</v>
      </c>
      <c r="L1895" s="37">
        <v>0</v>
      </c>
      <c r="M1895" s="37">
        <v>0</v>
      </c>
      <c r="N1895" s="37">
        <f t="shared" si="117"/>
        <v>0</v>
      </c>
      <c r="O1895" s="39">
        <f t="shared" si="118"/>
        <v>0</v>
      </c>
      <c r="P1895" s="10">
        <f t="shared" si="119"/>
        <v>0</v>
      </c>
      <c r="Q1895" s="40">
        <v>0</v>
      </c>
      <c r="R1895" s="10">
        <f t="shared" si="120"/>
        <v>0</v>
      </c>
    </row>
    <row r="1896" spans="1:18" x14ac:dyDescent="0.2">
      <c r="A1896" s="32">
        <v>1881</v>
      </c>
      <c r="B1896" s="56">
        <v>203062487</v>
      </c>
      <c r="C1896" s="34" t="s">
        <v>356</v>
      </c>
      <c r="D1896" s="35" t="s">
        <v>357</v>
      </c>
      <c r="E1896" s="35" t="s">
        <v>446</v>
      </c>
      <c r="F1896" s="35" t="s">
        <v>600</v>
      </c>
      <c r="G1896" s="35" t="s">
        <v>822</v>
      </c>
      <c r="H1896" s="35">
        <v>0</v>
      </c>
      <c r="I1896" s="57" t="s">
        <v>2173</v>
      </c>
      <c r="J1896" s="37">
        <v>0</v>
      </c>
      <c r="K1896" s="38">
        <v>0</v>
      </c>
      <c r="L1896" s="37">
        <v>38838</v>
      </c>
      <c r="M1896" s="37">
        <v>38838</v>
      </c>
      <c r="N1896" s="37">
        <f t="shared" si="117"/>
        <v>0</v>
      </c>
      <c r="O1896" s="39">
        <f t="shared" si="118"/>
        <v>0</v>
      </c>
      <c r="P1896" s="10">
        <f t="shared" si="119"/>
        <v>0</v>
      </c>
      <c r="Q1896" s="40">
        <v>0</v>
      </c>
      <c r="R1896" s="10">
        <f t="shared" si="120"/>
        <v>0</v>
      </c>
    </row>
    <row r="1897" spans="1:18" x14ac:dyDescent="0.2">
      <c r="A1897" s="32">
        <v>1882</v>
      </c>
      <c r="B1897" s="56">
        <v>203062488</v>
      </c>
      <c r="C1897" s="34" t="s">
        <v>356</v>
      </c>
      <c r="D1897" s="35" t="s">
        <v>357</v>
      </c>
      <c r="E1897" s="35" t="s">
        <v>363</v>
      </c>
      <c r="F1897" s="35" t="s">
        <v>600</v>
      </c>
      <c r="G1897" s="35" t="s">
        <v>822</v>
      </c>
      <c r="H1897" s="35">
        <v>0</v>
      </c>
      <c r="I1897" s="57" t="s">
        <v>2174</v>
      </c>
      <c r="J1897" s="37">
        <v>0</v>
      </c>
      <c r="K1897" s="38">
        <v>0</v>
      </c>
      <c r="L1897" s="37">
        <v>8427</v>
      </c>
      <c r="M1897" s="37">
        <v>8427</v>
      </c>
      <c r="N1897" s="37">
        <f t="shared" si="117"/>
        <v>0</v>
      </c>
      <c r="O1897" s="39">
        <f t="shared" si="118"/>
        <v>0</v>
      </c>
      <c r="P1897" s="10">
        <f t="shared" si="119"/>
        <v>0</v>
      </c>
      <c r="Q1897" s="40">
        <v>0</v>
      </c>
      <c r="R1897" s="10">
        <f t="shared" si="120"/>
        <v>0</v>
      </c>
    </row>
    <row r="1898" spans="1:18" x14ac:dyDescent="0.2">
      <c r="A1898" s="32">
        <v>1883</v>
      </c>
      <c r="B1898" s="56">
        <v>203062489</v>
      </c>
      <c r="C1898" s="34" t="s">
        <v>356</v>
      </c>
      <c r="D1898" s="35" t="s">
        <v>357</v>
      </c>
      <c r="E1898" s="35" t="s">
        <v>446</v>
      </c>
      <c r="F1898" s="35" t="s">
        <v>600</v>
      </c>
      <c r="G1898" s="35" t="s">
        <v>822</v>
      </c>
      <c r="H1898" s="35">
        <v>0</v>
      </c>
      <c r="I1898" s="57" t="s">
        <v>2175</v>
      </c>
      <c r="J1898" s="37">
        <v>0</v>
      </c>
      <c r="K1898" s="38">
        <v>0</v>
      </c>
      <c r="L1898" s="37">
        <v>13000</v>
      </c>
      <c r="M1898" s="37">
        <v>13000</v>
      </c>
      <c r="N1898" s="37">
        <f t="shared" si="117"/>
        <v>0</v>
      </c>
      <c r="O1898" s="39">
        <f t="shared" si="118"/>
        <v>0</v>
      </c>
      <c r="P1898" s="10">
        <f t="shared" si="119"/>
        <v>0</v>
      </c>
      <c r="Q1898" s="40">
        <v>0</v>
      </c>
      <c r="R1898" s="10">
        <f t="shared" si="120"/>
        <v>0</v>
      </c>
    </row>
    <row r="1899" spans="1:18" x14ac:dyDescent="0.2">
      <c r="A1899" s="32">
        <v>1884</v>
      </c>
      <c r="B1899" s="56">
        <v>203062490</v>
      </c>
      <c r="C1899" s="34" t="s">
        <v>356</v>
      </c>
      <c r="D1899" s="35" t="s">
        <v>357</v>
      </c>
      <c r="E1899" s="35" t="s">
        <v>446</v>
      </c>
      <c r="F1899" s="35" t="s">
        <v>600</v>
      </c>
      <c r="G1899" s="35" t="s">
        <v>822</v>
      </c>
      <c r="H1899" s="35">
        <v>0</v>
      </c>
      <c r="I1899" s="57" t="s">
        <v>2176</v>
      </c>
      <c r="J1899" s="37">
        <v>0</v>
      </c>
      <c r="K1899" s="38">
        <v>0</v>
      </c>
      <c r="L1899" s="37">
        <v>13000</v>
      </c>
      <c r="M1899" s="37">
        <v>13000</v>
      </c>
      <c r="N1899" s="37">
        <f t="shared" si="117"/>
        <v>0</v>
      </c>
      <c r="O1899" s="39">
        <f t="shared" si="118"/>
        <v>0</v>
      </c>
      <c r="P1899" s="10">
        <f t="shared" si="119"/>
        <v>0</v>
      </c>
      <c r="Q1899" s="40">
        <v>0</v>
      </c>
      <c r="R1899" s="10">
        <f t="shared" si="120"/>
        <v>0</v>
      </c>
    </row>
    <row r="1900" spans="1:18" x14ac:dyDescent="0.2">
      <c r="A1900" s="32">
        <v>1885</v>
      </c>
      <c r="B1900" s="56">
        <v>203062491</v>
      </c>
      <c r="C1900" s="34" t="s">
        <v>356</v>
      </c>
      <c r="D1900" s="35" t="s">
        <v>357</v>
      </c>
      <c r="E1900" s="35" t="s">
        <v>446</v>
      </c>
      <c r="F1900" s="35" t="s">
        <v>600</v>
      </c>
      <c r="G1900" s="35" t="s">
        <v>822</v>
      </c>
      <c r="H1900" s="35">
        <v>0</v>
      </c>
      <c r="I1900" s="57" t="s">
        <v>2177</v>
      </c>
      <c r="J1900" s="37">
        <v>0</v>
      </c>
      <c r="K1900" s="38">
        <v>0</v>
      </c>
      <c r="L1900" s="37">
        <v>0</v>
      </c>
      <c r="M1900" s="37">
        <v>0</v>
      </c>
      <c r="N1900" s="37">
        <f t="shared" si="117"/>
        <v>0</v>
      </c>
      <c r="O1900" s="39">
        <f t="shared" si="118"/>
        <v>0</v>
      </c>
      <c r="P1900" s="10">
        <f t="shared" si="119"/>
        <v>0</v>
      </c>
      <c r="Q1900" s="40">
        <v>0</v>
      </c>
      <c r="R1900" s="10">
        <f t="shared" si="120"/>
        <v>0</v>
      </c>
    </row>
    <row r="1901" spans="1:18" x14ac:dyDescent="0.2">
      <c r="A1901" s="32">
        <v>1886</v>
      </c>
      <c r="B1901" s="56">
        <v>203062492</v>
      </c>
      <c r="C1901" s="34" t="s">
        <v>356</v>
      </c>
      <c r="D1901" s="35" t="s">
        <v>357</v>
      </c>
      <c r="E1901" s="35" t="s">
        <v>446</v>
      </c>
      <c r="F1901" s="35" t="s">
        <v>600</v>
      </c>
      <c r="G1901" s="35" t="s">
        <v>822</v>
      </c>
      <c r="H1901" s="35">
        <v>0</v>
      </c>
      <c r="I1901" s="57" t="s">
        <v>2178</v>
      </c>
      <c r="J1901" s="37">
        <v>0</v>
      </c>
      <c r="K1901" s="38">
        <v>0</v>
      </c>
      <c r="L1901" s="37">
        <v>0</v>
      </c>
      <c r="M1901" s="37">
        <v>0</v>
      </c>
      <c r="N1901" s="37">
        <f t="shared" si="117"/>
        <v>0</v>
      </c>
      <c r="O1901" s="39">
        <f t="shared" si="118"/>
        <v>0</v>
      </c>
      <c r="P1901" s="10">
        <f t="shared" si="119"/>
        <v>0</v>
      </c>
      <c r="Q1901" s="40">
        <v>0</v>
      </c>
      <c r="R1901" s="10">
        <f t="shared" si="120"/>
        <v>0</v>
      </c>
    </row>
    <row r="1902" spans="1:18" x14ac:dyDescent="0.2">
      <c r="A1902" s="32">
        <v>1887</v>
      </c>
      <c r="B1902" s="56">
        <v>203062493</v>
      </c>
      <c r="C1902" s="34" t="s">
        <v>356</v>
      </c>
      <c r="D1902" s="35" t="s">
        <v>357</v>
      </c>
      <c r="E1902" s="35" t="s">
        <v>446</v>
      </c>
      <c r="F1902" s="35" t="s">
        <v>600</v>
      </c>
      <c r="G1902" s="35" t="s">
        <v>822</v>
      </c>
      <c r="H1902" s="35">
        <v>0</v>
      </c>
      <c r="I1902" s="57" t="s">
        <v>2179</v>
      </c>
      <c r="J1902" s="37">
        <v>0</v>
      </c>
      <c r="K1902" s="38">
        <v>0</v>
      </c>
      <c r="L1902" s="37">
        <v>0</v>
      </c>
      <c r="M1902" s="37">
        <v>0</v>
      </c>
      <c r="N1902" s="37">
        <f t="shared" si="117"/>
        <v>0</v>
      </c>
      <c r="O1902" s="39">
        <f t="shared" si="118"/>
        <v>0</v>
      </c>
      <c r="P1902" s="10">
        <f t="shared" si="119"/>
        <v>0</v>
      </c>
      <c r="Q1902" s="40">
        <v>0</v>
      </c>
      <c r="R1902" s="10">
        <f t="shared" si="120"/>
        <v>0</v>
      </c>
    </row>
    <row r="1903" spans="1:18" x14ac:dyDescent="0.2">
      <c r="A1903" s="32">
        <v>1888</v>
      </c>
      <c r="B1903" s="56">
        <v>203062494</v>
      </c>
      <c r="C1903" s="34" t="s">
        <v>356</v>
      </c>
      <c r="D1903" s="35" t="s">
        <v>357</v>
      </c>
      <c r="E1903" s="35" t="s">
        <v>446</v>
      </c>
      <c r="F1903" s="35" t="s">
        <v>600</v>
      </c>
      <c r="G1903" s="35" t="s">
        <v>822</v>
      </c>
      <c r="H1903" s="35">
        <v>0</v>
      </c>
      <c r="I1903" s="57" t="s">
        <v>2180</v>
      </c>
      <c r="J1903" s="37">
        <v>0</v>
      </c>
      <c r="K1903" s="38">
        <v>0</v>
      </c>
      <c r="L1903" s="37">
        <v>92491</v>
      </c>
      <c r="M1903" s="37">
        <v>92491</v>
      </c>
      <c r="N1903" s="37">
        <f t="shared" si="117"/>
        <v>0</v>
      </c>
      <c r="O1903" s="39">
        <f t="shared" si="118"/>
        <v>0</v>
      </c>
      <c r="P1903" s="10">
        <f t="shared" si="119"/>
        <v>0</v>
      </c>
      <c r="Q1903" s="40">
        <v>0</v>
      </c>
      <c r="R1903" s="10">
        <f t="shared" si="120"/>
        <v>0</v>
      </c>
    </row>
    <row r="1904" spans="1:18" x14ac:dyDescent="0.2">
      <c r="A1904" s="32">
        <v>1889</v>
      </c>
      <c r="B1904" s="56">
        <v>203062495</v>
      </c>
      <c r="C1904" s="34" t="s">
        <v>356</v>
      </c>
      <c r="D1904" s="35" t="s">
        <v>357</v>
      </c>
      <c r="E1904" s="35" t="s">
        <v>446</v>
      </c>
      <c r="F1904" s="35" t="s">
        <v>600</v>
      </c>
      <c r="G1904" s="35" t="s">
        <v>822</v>
      </c>
      <c r="H1904" s="35">
        <v>0</v>
      </c>
      <c r="I1904" s="57" t="s">
        <v>2181</v>
      </c>
      <c r="J1904" s="37">
        <v>0</v>
      </c>
      <c r="K1904" s="38">
        <v>0</v>
      </c>
      <c r="L1904" s="37">
        <v>13000</v>
      </c>
      <c r="M1904" s="37">
        <v>13000</v>
      </c>
      <c r="N1904" s="37">
        <f t="shared" si="117"/>
        <v>0</v>
      </c>
      <c r="O1904" s="39">
        <f t="shared" si="118"/>
        <v>0</v>
      </c>
      <c r="P1904" s="10">
        <f t="shared" si="119"/>
        <v>0</v>
      </c>
      <c r="Q1904" s="40">
        <v>0</v>
      </c>
      <c r="R1904" s="10">
        <f t="shared" si="120"/>
        <v>0</v>
      </c>
    </row>
    <row r="1905" spans="1:18" x14ac:dyDescent="0.2">
      <c r="A1905" s="32">
        <v>1890</v>
      </c>
      <c r="B1905" s="56">
        <v>203062496</v>
      </c>
      <c r="C1905" s="34" t="s">
        <v>356</v>
      </c>
      <c r="D1905" s="35" t="s">
        <v>357</v>
      </c>
      <c r="E1905" s="35" t="s">
        <v>363</v>
      </c>
      <c r="F1905" s="35" t="s">
        <v>600</v>
      </c>
      <c r="G1905" s="35" t="s">
        <v>822</v>
      </c>
      <c r="H1905" s="35">
        <v>0</v>
      </c>
      <c r="I1905" s="57" t="s">
        <v>2182</v>
      </c>
      <c r="J1905" s="37">
        <v>0</v>
      </c>
      <c r="K1905" s="38">
        <v>0</v>
      </c>
      <c r="L1905" s="37">
        <v>8864</v>
      </c>
      <c r="M1905" s="37">
        <v>8864</v>
      </c>
      <c r="N1905" s="37">
        <f t="shared" si="117"/>
        <v>0</v>
      </c>
      <c r="O1905" s="39">
        <f t="shared" si="118"/>
        <v>0</v>
      </c>
      <c r="P1905" s="10">
        <f t="shared" si="119"/>
        <v>0</v>
      </c>
      <c r="Q1905" s="40">
        <v>0</v>
      </c>
      <c r="R1905" s="10">
        <f t="shared" si="120"/>
        <v>0</v>
      </c>
    </row>
    <row r="1906" spans="1:18" x14ac:dyDescent="0.2">
      <c r="A1906" s="32">
        <v>1891</v>
      </c>
      <c r="B1906" s="56">
        <v>203062497</v>
      </c>
      <c r="C1906" s="34" t="s">
        <v>356</v>
      </c>
      <c r="D1906" s="35" t="s">
        <v>357</v>
      </c>
      <c r="E1906" s="35" t="s">
        <v>363</v>
      </c>
      <c r="F1906" s="35" t="s">
        <v>600</v>
      </c>
      <c r="G1906" s="35" t="s">
        <v>822</v>
      </c>
      <c r="H1906" s="35">
        <v>0</v>
      </c>
      <c r="I1906" s="57" t="s">
        <v>2183</v>
      </c>
      <c r="J1906" s="37">
        <v>0</v>
      </c>
      <c r="K1906" s="38">
        <v>0</v>
      </c>
      <c r="L1906" s="37">
        <v>150</v>
      </c>
      <c r="M1906" s="37">
        <v>150</v>
      </c>
      <c r="N1906" s="37">
        <f t="shared" si="117"/>
        <v>0</v>
      </c>
      <c r="O1906" s="39">
        <f t="shared" si="118"/>
        <v>0</v>
      </c>
      <c r="P1906" s="10">
        <f t="shared" si="119"/>
        <v>0</v>
      </c>
      <c r="Q1906" s="40">
        <v>0</v>
      </c>
      <c r="R1906" s="10">
        <f t="shared" si="120"/>
        <v>0</v>
      </c>
    </row>
    <row r="1907" spans="1:18" x14ac:dyDescent="0.2">
      <c r="A1907" s="32">
        <v>1892</v>
      </c>
      <c r="B1907" s="56">
        <v>203062498</v>
      </c>
      <c r="C1907" s="34" t="s">
        <v>356</v>
      </c>
      <c r="D1907" s="35" t="s">
        <v>357</v>
      </c>
      <c r="E1907" s="35" t="s">
        <v>363</v>
      </c>
      <c r="F1907" s="35" t="s">
        <v>600</v>
      </c>
      <c r="G1907" s="35" t="s">
        <v>822</v>
      </c>
      <c r="H1907" s="35">
        <v>0</v>
      </c>
      <c r="I1907" s="57" t="s">
        <v>2184</v>
      </c>
      <c r="J1907" s="37">
        <v>0</v>
      </c>
      <c r="K1907" s="38">
        <v>0</v>
      </c>
      <c r="L1907" s="37">
        <v>103215</v>
      </c>
      <c r="M1907" s="37">
        <v>103215</v>
      </c>
      <c r="N1907" s="37">
        <f t="shared" si="117"/>
        <v>0</v>
      </c>
      <c r="O1907" s="39">
        <f t="shared" si="118"/>
        <v>0</v>
      </c>
      <c r="P1907" s="10">
        <f t="shared" si="119"/>
        <v>0</v>
      </c>
      <c r="Q1907" s="40">
        <v>0</v>
      </c>
      <c r="R1907" s="10">
        <f t="shared" si="120"/>
        <v>0</v>
      </c>
    </row>
    <row r="1908" spans="1:18" x14ac:dyDescent="0.2">
      <c r="A1908" s="32">
        <v>1893</v>
      </c>
      <c r="B1908" s="56">
        <v>203062499</v>
      </c>
      <c r="C1908" s="34" t="s">
        <v>356</v>
      </c>
      <c r="D1908" s="35" t="s">
        <v>357</v>
      </c>
      <c r="E1908" s="35" t="s">
        <v>446</v>
      </c>
      <c r="F1908" s="35" t="s">
        <v>600</v>
      </c>
      <c r="G1908" s="35" t="s">
        <v>822</v>
      </c>
      <c r="H1908" s="35">
        <v>0</v>
      </c>
      <c r="I1908" s="57" t="s">
        <v>2185</v>
      </c>
      <c r="J1908" s="37">
        <v>0</v>
      </c>
      <c r="K1908" s="38">
        <v>0</v>
      </c>
      <c r="L1908" s="37">
        <v>22260</v>
      </c>
      <c r="M1908" s="37">
        <v>22260</v>
      </c>
      <c r="N1908" s="37">
        <f t="shared" si="117"/>
        <v>0</v>
      </c>
      <c r="O1908" s="39">
        <f t="shared" si="118"/>
        <v>0</v>
      </c>
      <c r="P1908" s="10">
        <f t="shared" si="119"/>
        <v>0</v>
      </c>
      <c r="Q1908" s="40">
        <v>0</v>
      </c>
      <c r="R1908" s="10">
        <f t="shared" si="120"/>
        <v>0</v>
      </c>
    </row>
    <row r="1909" spans="1:18" x14ac:dyDescent="0.2">
      <c r="A1909" s="32">
        <v>1894</v>
      </c>
      <c r="B1909" s="56">
        <v>203062500</v>
      </c>
      <c r="C1909" s="34" t="s">
        <v>356</v>
      </c>
      <c r="D1909" s="35" t="s">
        <v>357</v>
      </c>
      <c r="E1909" s="35" t="s">
        <v>446</v>
      </c>
      <c r="F1909" s="35" t="s">
        <v>600</v>
      </c>
      <c r="G1909" s="35" t="s">
        <v>822</v>
      </c>
      <c r="H1909" s="35">
        <v>0</v>
      </c>
      <c r="I1909" s="57" t="s">
        <v>2186</v>
      </c>
      <c r="J1909" s="37">
        <v>0</v>
      </c>
      <c r="K1909" s="38">
        <v>0</v>
      </c>
      <c r="L1909" s="37">
        <v>46935.999989999997</v>
      </c>
      <c r="M1909" s="37">
        <v>45136</v>
      </c>
      <c r="N1909" s="37">
        <f t="shared" si="117"/>
        <v>1799.9999899999966</v>
      </c>
      <c r="O1909" s="39">
        <f t="shared" si="118"/>
        <v>0</v>
      </c>
      <c r="P1909" s="10">
        <f t="shared" si="119"/>
        <v>1799.9999899999966</v>
      </c>
      <c r="Q1909" s="40">
        <v>0</v>
      </c>
      <c r="R1909" s="10">
        <f t="shared" si="120"/>
        <v>1799.9999899999966</v>
      </c>
    </row>
    <row r="1910" spans="1:18" x14ac:dyDescent="0.2">
      <c r="A1910" s="32">
        <v>1895</v>
      </c>
      <c r="B1910" s="56">
        <v>203062501</v>
      </c>
      <c r="C1910" s="34" t="s">
        <v>356</v>
      </c>
      <c r="D1910" s="35" t="s">
        <v>357</v>
      </c>
      <c r="E1910" s="35" t="s">
        <v>446</v>
      </c>
      <c r="F1910" s="35" t="s">
        <v>600</v>
      </c>
      <c r="G1910" s="35" t="s">
        <v>822</v>
      </c>
      <c r="H1910" s="35">
        <v>0</v>
      </c>
      <c r="I1910" s="57" t="s">
        <v>2187</v>
      </c>
      <c r="J1910" s="37">
        <v>0</v>
      </c>
      <c r="K1910" s="38">
        <v>0</v>
      </c>
      <c r="L1910" s="37">
        <v>46249</v>
      </c>
      <c r="M1910" s="37">
        <v>46249</v>
      </c>
      <c r="N1910" s="37">
        <f t="shared" si="117"/>
        <v>0</v>
      </c>
      <c r="O1910" s="39">
        <f t="shared" si="118"/>
        <v>0</v>
      </c>
      <c r="P1910" s="10">
        <f t="shared" si="119"/>
        <v>0</v>
      </c>
      <c r="Q1910" s="40">
        <v>0</v>
      </c>
      <c r="R1910" s="10">
        <f t="shared" si="120"/>
        <v>0</v>
      </c>
    </row>
    <row r="1911" spans="1:18" x14ac:dyDescent="0.2">
      <c r="A1911" s="32">
        <v>1896</v>
      </c>
      <c r="B1911" s="56">
        <v>203062502</v>
      </c>
      <c r="C1911" s="34" t="s">
        <v>356</v>
      </c>
      <c r="D1911" s="35" t="s">
        <v>357</v>
      </c>
      <c r="E1911" s="35" t="s">
        <v>446</v>
      </c>
      <c r="F1911" s="35" t="s">
        <v>600</v>
      </c>
      <c r="G1911" s="35" t="s">
        <v>822</v>
      </c>
      <c r="H1911" s="35">
        <v>0</v>
      </c>
      <c r="I1911" s="57" t="s">
        <v>2188</v>
      </c>
      <c r="J1911" s="37">
        <v>0</v>
      </c>
      <c r="K1911" s="38">
        <v>0</v>
      </c>
      <c r="L1911" s="37">
        <v>20458</v>
      </c>
      <c r="M1911" s="37">
        <v>20458</v>
      </c>
      <c r="N1911" s="37">
        <f t="shared" si="117"/>
        <v>0</v>
      </c>
      <c r="O1911" s="39">
        <f t="shared" si="118"/>
        <v>0</v>
      </c>
      <c r="P1911" s="10">
        <f t="shared" si="119"/>
        <v>0</v>
      </c>
      <c r="Q1911" s="40">
        <v>0</v>
      </c>
      <c r="R1911" s="10">
        <f t="shared" si="120"/>
        <v>0</v>
      </c>
    </row>
    <row r="1912" spans="1:18" x14ac:dyDescent="0.2">
      <c r="A1912" s="32">
        <v>1897</v>
      </c>
      <c r="B1912" s="56">
        <v>203062503</v>
      </c>
      <c r="C1912" s="34" t="s">
        <v>356</v>
      </c>
      <c r="D1912" s="35" t="s">
        <v>357</v>
      </c>
      <c r="E1912" s="35" t="s">
        <v>446</v>
      </c>
      <c r="F1912" s="35" t="s">
        <v>600</v>
      </c>
      <c r="G1912" s="35" t="s">
        <v>822</v>
      </c>
      <c r="H1912" s="35">
        <v>0</v>
      </c>
      <c r="I1912" s="57" t="s">
        <v>2189</v>
      </c>
      <c r="J1912" s="37">
        <v>0</v>
      </c>
      <c r="K1912" s="38">
        <v>0</v>
      </c>
      <c r="L1912" s="37">
        <v>21328</v>
      </c>
      <c r="M1912" s="37">
        <v>21328</v>
      </c>
      <c r="N1912" s="37">
        <f t="shared" si="117"/>
        <v>0</v>
      </c>
      <c r="O1912" s="39">
        <f t="shared" si="118"/>
        <v>0</v>
      </c>
      <c r="P1912" s="10">
        <f t="shared" si="119"/>
        <v>0</v>
      </c>
      <c r="Q1912" s="40">
        <v>0</v>
      </c>
      <c r="R1912" s="10">
        <f t="shared" si="120"/>
        <v>0</v>
      </c>
    </row>
    <row r="1913" spans="1:18" x14ac:dyDescent="0.2">
      <c r="A1913" s="32">
        <v>1898</v>
      </c>
      <c r="B1913" s="56">
        <v>203062504</v>
      </c>
      <c r="C1913" s="34" t="s">
        <v>356</v>
      </c>
      <c r="D1913" s="35" t="s">
        <v>357</v>
      </c>
      <c r="E1913" s="35" t="s">
        <v>446</v>
      </c>
      <c r="F1913" s="35" t="s">
        <v>600</v>
      </c>
      <c r="G1913" s="35" t="s">
        <v>822</v>
      </c>
      <c r="H1913" s="35">
        <v>0</v>
      </c>
      <c r="I1913" s="57" t="s">
        <v>2190</v>
      </c>
      <c r="J1913" s="37">
        <v>0</v>
      </c>
      <c r="K1913" s="38">
        <v>0</v>
      </c>
      <c r="L1913" s="37">
        <v>88553</v>
      </c>
      <c r="M1913" s="37">
        <v>88553</v>
      </c>
      <c r="N1913" s="37">
        <f t="shared" si="117"/>
        <v>0</v>
      </c>
      <c r="O1913" s="39">
        <f t="shared" si="118"/>
        <v>0</v>
      </c>
      <c r="P1913" s="10">
        <f t="shared" si="119"/>
        <v>0</v>
      </c>
      <c r="Q1913" s="40">
        <v>0</v>
      </c>
      <c r="R1913" s="10">
        <f t="shared" si="120"/>
        <v>0</v>
      </c>
    </row>
    <row r="1914" spans="1:18" x14ac:dyDescent="0.2">
      <c r="A1914" s="32">
        <v>1899</v>
      </c>
      <c r="B1914" s="56">
        <v>203062505</v>
      </c>
      <c r="C1914" s="34" t="s">
        <v>356</v>
      </c>
      <c r="D1914" s="35" t="s">
        <v>357</v>
      </c>
      <c r="E1914" s="35" t="s">
        <v>446</v>
      </c>
      <c r="F1914" s="35" t="s">
        <v>600</v>
      </c>
      <c r="G1914" s="35" t="s">
        <v>822</v>
      </c>
      <c r="H1914" s="35">
        <v>0</v>
      </c>
      <c r="I1914" s="57" t="s">
        <v>2191</v>
      </c>
      <c r="J1914" s="37">
        <v>0</v>
      </c>
      <c r="K1914" s="38">
        <v>0</v>
      </c>
      <c r="L1914" s="37">
        <v>92815</v>
      </c>
      <c r="M1914" s="37">
        <v>92815</v>
      </c>
      <c r="N1914" s="37">
        <f t="shared" si="117"/>
        <v>0</v>
      </c>
      <c r="O1914" s="39">
        <f t="shared" si="118"/>
        <v>0</v>
      </c>
      <c r="P1914" s="10">
        <f t="shared" si="119"/>
        <v>0</v>
      </c>
      <c r="Q1914" s="40">
        <v>0</v>
      </c>
      <c r="R1914" s="10">
        <f t="shared" si="120"/>
        <v>0</v>
      </c>
    </row>
    <row r="1915" spans="1:18" x14ac:dyDescent="0.2">
      <c r="A1915" s="32">
        <v>1900</v>
      </c>
      <c r="B1915" s="56">
        <v>203062506</v>
      </c>
      <c r="C1915" s="34" t="s">
        <v>356</v>
      </c>
      <c r="D1915" s="35" t="s">
        <v>357</v>
      </c>
      <c r="E1915" s="35" t="s">
        <v>363</v>
      </c>
      <c r="F1915" s="35" t="s">
        <v>600</v>
      </c>
      <c r="G1915" s="35" t="s">
        <v>822</v>
      </c>
      <c r="H1915" s="35">
        <v>0</v>
      </c>
      <c r="I1915" s="57" t="s">
        <v>2192</v>
      </c>
      <c r="J1915" s="37">
        <v>0</v>
      </c>
      <c r="K1915" s="38">
        <v>0</v>
      </c>
      <c r="L1915" s="37">
        <v>9652</v>
      </c>
      <c r="M1915" s="37">
        <v>9652</v>
      </c>
      <c r="N1915" s="37">
        <f t="shared" si="117"/>
        <v>0</v>
      </c>
      <c r="O1915" s="39">
        <f t="shared" si="118"/>
        <v>0</v>
      </c>
      <c r="P1915" s="10">
        <f t="shared" si="119"/>
        <v>0</v>
      </c>
      <c r="Q1915" s="40">
        <v>0</v>
      </c>
      <c r="R1915" s="10">
        <f t="shared" si="120"/>
        <v>0</v>
      </c>
    </row>
    <row r="1916" spans="1:18" x14ac:dyDescent="0.2">
      <c r="A1916" s="32">
        <v>1901</v>
      </c>
      <c r="B1916" s="56">
        <v>203062507</v>
      </c>
      <c r="C1916" s="34" t="s">
        <v>356</v>
      </c>
      <c r="D1916" s="35" t="s">
        <v>357</v>
      </c>
      <c r="E1916" s="35" t="s">
        <v>363</v>
      </c>
      <c r="F1916" s="35" t="s">
        <v>600</v>
      </c>
      <c r="G1916" s="35" t="s">
        <v>822</v>
      </c>
      <c r="H1916" s="35">
        <v>0</v>
      </c>
      <c r="I1916" s="57" t="s">
        <v>2193</v>
      </c>
      <c r="J1916" s="37">
        <v>0</v>
      </c>
      <c r="K1916" s="38">
        <v>0</v>
      </c>
      <c r="L1916" s="37">
        <v>8406</v>
      </c>
      <c r="M1916" s="37">
        <v>8406</v>
      </c>
      <c r="N1916" s="37">
        <f t="shared" si="117"/>
        <v>0</v>
      </c>
      <c r="O1916" s="39">
        <f t="shared" si="118"/>
        <v>0</v>
      </c>
      <c r="P1916" s="10">
        <f t="shared" si="119"/>
        <v>0</v>
      </c>
      <c r="Q1916" s="40">
        <v>0</v>
      </c>
      <c r="R1916" s="10">
        <f t="shared" si="120"/>
        <v>0</v>
      </c>
    </row>
    <row r="1917" spans="1:18" x14ac:dyDescent="0.2">
      <c r="A1917" s="32">
        <v>1902</v>
      </c>
      <c r="B1917" s="56">
        <v>203062508</v>
      </c>
      <c r="C1917" s="34" t="s">
        <v>356</v>
      </c>
      <c r="D1917" s="35" t="s">
        <v>357</v>
      </c>
      <c r="E1917" s="35" t="s">
        <v>363</v>
      </c>
      <c r="F1917" s="35" t="s">
        <v>600</v>
      </c>
      <c r="G1917" s="35" t="s">
        <v>822</v>
      </c>
      <c r="H1917" s="35">
        <v>0</v>
      </c>
      <c r="I1917" s="57" t="s">
        <v>2194</v>
      </c>
      <c r="J1917" s="37">
        <v>0</v>
      </c>
      <c r="K1917" s="38">
        <v>0</v>
      </c>
      <c r="L1917" s="37">
        <v>38814</v>
      </c>
      <c r="M1917" s="37">
        <v>38814</v>
      </c>
      <c r="N1917" s="37">
        <f t="shared" si="117"/>
        <v>0</v>
      </c>
      <c r="O1917" s="39">
        <f t="shared" si="118"/>
        <v>0</v>
      </c>
      <c r="P1917" s="10">
        <f t="shared" si="119"/>
        <v>0</v>
      </c>
      <c r="Q1917" s="40">
        <v>0</v>
      </c>
      <c r="R1917" s="10">
        <f t="shared" si="120"/>
        <v>0</v>
      </c>
    </row>
    <row r="1918" spans="1:18" x14ac:dyDescent="0.2">
      <c r="A1918" s="32">
        <v>1903</v>
      </c>
      <c r="B1918" s="56">
        <v>203062509</v>
      </c>
      <c r="C1918" s="34" t="s">
        <v>356</v>
      </c>
      <c r="D1918" s="35" t="s">
        <v>357</v>
      </c>
      <c r="E1918" s="35" t="s">
        <v>363</v>
      </c>
      <c r="F1918" s="35" t="s">
        <v>600</v>
      </c>
      <c r="G1918" s="35" t="s">
        <v>822</v>
      </c>
      <c r="H1918" s="35">
        <v>0</v>
      </c>
      <c r="I1918" s="57" t="s">
        <v>2195</v>
      </c>
      <c r="J1918" s="37">
        <v>0</v>
      </c>
      <c r="K1918" s="38">
        <v>0</v>
      </c>
      <c r="L1918" s="37">
        <v>16140</v>
      </c>
      <c r="M1918" s="37">
        <v>16140</v>
      </c>
      <c r="N1918" s="37">
        <f t="shared" si="117"/>
        <v>0</v>
      </c>
      <c r="O1918" s="39">
        <f t="shared" si="118"/>
        <v>0</v>
      </c>
      <c r="P1918" s="10">
        <f t="shared" si="119"/>
        <v>0</v>
      </c>
      <c r="Q1918" s="40">
        <v>0</v>
      </c>
      <c r="R1918" s="10">
        <f t="shared" si="120"/>
        <v>0</v>
      </c>
    </row>
    <row r="1919" spans="1:18" x14ac:dyDescent="0.2">
      <c r="A1919" s="32">
        <v>1904</v>
      </c>
      <c r="B1919" s="56">
        <v>203062510</v>
      </c>
      <c r="C1919" s="34" t="s">
        <v>356</v>
      </c>
      <c r="D1919" s="35" t="s">
        <v>357</v>
      </c>
      <c r="E1919" s="35" t="s">
        <v>363</v>
      </c>
      <c r="F1919" s="35" t="s">
        <v>600</v>
      </c>
      <c r="G1919" s="35" t="s">
        <v>822</v>
      </c>
      <c r="H1919" s="35">
        <v>0</v>
      </c>
      <c r="I1919" s="57" t="s">
        <v>2196</v>
      </c>
      <c r="J1919" s="37">
        <v>0</v>
      </c>
      <c r="K1919" s="38">
        <v>0</v>
      </c>
      <c r="L1919" s="37">
        <v>15930</v>
      </c>
      <c r="M1919" s="37">
        <v>15930</v>
      </c>
      <c r="N1919" s="37">
        <f t="shared" si="117"/>
        <v>0</v>
      </c>
      <c r="O1919" s="39">
        <f t="shared" si="118"/>
        <v>0</v>
      </c>
      <c r="P1919" s="10">
        <f t="shared" si="119"/>
        <v>0</v>
      </c>
      <c r="Q1919" s="40">
        <v>0</v>
      </c>
      <c r="R1919" s="10">
        <f t="shared" si="120"/>
        <v>0</v>
      </c>
    </row>
    <row r="1920" spans="1:18" x14ac:dyDescent="0.2">
      <c r="A1920" s="32">
        <v>1905</v>
      </c>
      <c r="B1920" s="56">
        <v>203062511</v>
      </c>
      <c r="C1920" s="34" t="s">
        <v>356</v>
      </c>
      <c r="D1920" s="35" t="s">
        <v>357</v>
      </c>
      <c r="E1920" s="35" t="s">
        <v>363</v>
      </c>
      <c r="F1920" s="35" t="s">
        <v>600</v>
      </c>
      <c r="G1920" s="35" t="s">
        <v>822</v>
      </c>
      <c r="H1920" s="35">
        <v>0</v>
      </c>
      <c r="I1920" s="57" t="s">
        <v>2197</v>
      </c>
      <c r="J1920" s="37">
        <v>0</v>
      </c>
      <c r="K1920" s="38">
        <v>0</v>
      </c>
      <c r="L1920" s="37">
        <v>8462</v>
      </c>
      <c r="M1920" s="37">
        <v>8462</v>
      </c>
      <c r="N1920" s="37">
        <f t="shared" si="117"/>
        <v>0</v>
      </c>
      <c r="O1920" s="39">
        <f t="shared" si="118"/>
        <v>0</v>
      </c>
      <c r="P1920" s="10">
        <f t="shared" si="119"/>
        <v>0</v>
      </c>
      <c r="Q1920" s="40">
        <v>0</v>
      </c>
      <c r="R1920" s="10">
        <f t="shared" si="120"/>
        <v>0</v>
      </c>
    </row>
    <row r="1921" spans="1:18" x14ac:dyDescent="0.2">
      <c r="A1921" s="32">
        <v>1906</v>
      </c>
      <c r="B1921" s="56">
        <v>203062512</v>
      </c>
      <c r="C1921" s="34" t="s">
        <v>356</v>
      </c>
      <c r="D1921" s="35" t="s">
        <v>357</v>
      </c>
      <c r="E1921" s="35" t="s">
        <v>446</v>
      </c>
      <c r="F1921" s="35" t="s">
        <v>600</v>
      </c>
      <c r="G1921" s="35" t="s">
        <v>822</v>
      </c>
      <c r="H1921" s="35">
        <v>0</v>
      </c>
      <c r="I1921" s="57" t="s">
        <v>2198</v>
      </c>
      <c r="J1921" s="37">
        <v>0</v>
      </c>
      <c r="K1921" s="38">
        <v>0</v>
      </c>
      <c r="L1921" s="37">
        <v>0</v>
      </c>
      <c r="M1921" s="37">
        <v>0</v>
      </c>
      <c r="N1921" s="37">
        <f t="shared" si="117"/>
        <v>0</v>
      </c>
      <c r="O1921" s="39">
        <f t="shared" si="118"/>
        <v>0</v>
      </c>
      <c r="P1921" s="10">
        <f t="shared" si="119"/>
        <v>0</v>
      </c>
      <c r="Q1921" s="40">
        <v>0</v>
      </c>
      <c r="R1921" s="10">
        <f t="shared" si="120"/>
        <v>0</v>
      </c>
    </row>
    <row r="1922" spans="1:18" x14ac:dyDescent="0.2">
      <c r="A1922" s="32">
        <v>1907</v>
      </c>
      <c r="B1922" s="56">
        <v>203062513</v>
      </c>
      <c r="C1922" s="34" t="s">
        <v>356</v>
      </c>
      <c r="D1922" s="35" t="s">
        <v>357</v>
      </c>
      <c r="E1922" s="35" t="s">
        <v>446</v>
      </c>
      <c r="F1922" s="35" t="s">
        <v>600</v>
      </c>
      <c r="G1922" s="35" t="s">
        <v>822</v>
      </c>
      <c r="H1922" s="35">
        <v>0</v>
      </c>
      <c r="I1922" s="57" t="s">
        <v>2199</v>
      </c>
      <c r="J1922" s="37">
        <v>0</v>
      </c>
      <c r="K1922" s="38">
        <v>0</v>
      </c>
      <c r="L1922" s="37">
        <v>22196</v>
      </c>
      <c r="M1922" s="37">
        <v>22196</v>
      </c>
      <c r="N1922" s="37">
        <f t="shared" si="117"/>
        <v>0</v>
      </c>
      <c r="O1922" s="39">
        <f t="shared" si="118"/>
        <v>0</v>
      </c>
      <c r="P1922" s="10">
        <f t="shared" si="119"/>
        <v>0</v>
      </c>
      <c r="Q1922" s="40">
        <v>0</v>
      </c>
      <c r="R1922" s="10">
        <f t="shared" si="120"/>
        <v>0</v>
      </c>
    </row>
    <row r="1923" spans="1:18" x14ac:dyDescent="0.2">
      <c r="A1923" s="32">
        <v>1908</v>
      </c>
      <c r="B1923" s="56">
        <v>203062514</v>
      </c>
      <c r="C1923" s="34" t="s">
        <v>356</v>
      </c>
      <c r="D1923" s="35" t="s">
        <v>357</v>
      </c>
      <c r="E1923" s="35" t="s">
        <v>446</v>
      </c>
      <c r="F1923" s="35" t="s">
        <v>600</v>
      </c>
      <c r="G1923" s="35" t="s">
        <v>822</v>
      </c>
      <c r="H1923" s="35">
        <v>0</v>
      </c>
      <c r="I1923" s="57" t="s">
        <v>2200</v>
      </c>
      <c r="J1923" s="37">
        <v>0</v>
      </c>
      <c r="K1923" s="38">
        <v>0</v>
      </c>
      <c r="L1923" s="37">
        <v>19264</v>
      </c>
      <c r="M1923" s="37">
        <v>19264</v>
      </c>
      <c r="N1923" s="37">
        <f t="shared" si="117"/>
        <v>0</v>
      </c>
      <c r="O1923" s="39">
        <f t="shared" si="118"/>
        <v>0</v>
      </c>
      <c r="P1923" s="10">
        <f t="shared" si="119"/>
        <v>0</v>
      </c>
      <c r="Q1923" s="40">
        <v>0</v>
      </c>
      <c r="R1923" s="10">
        <f t="shared" si="120"/>
        <v>0</v>
      </c>
    </row>
    <row r="1924" spans="1:18" x14ac:dyDescent="0.2">
      <c r="A1924" s="32">
        <v>1909</v>
      </c>
      <c r="B1924" s="56">
        <v>203062515</v>
      </c>
      <c r="C1924" s="34" t="s">
        <v>356</v>
      </c>
      <c r="D1924" s="35" t="s">
        <v>357</v>
      </c>
      <c r="E1924" s="35" t="s">
        <v>446</v>
      </c>
      <c r="F1924" s="35" t="s">
        <v>600</v>
      </c>
      <c r="G1924" s="35" t="s">
        <v>822</v>
      </c>
      <c r="H1924" s="35">
        <v>0</v>
      </c>
      <c r="I1924" s="57" t="s">
        <v>2201</v>
      </c>
      <c r="J1924" s="37">
        <v>0</v>
      </c>
      <c r="K1924" s="38">
        <v>0</v>
      </c>
      <c r="L1924" s="37">
        <v>22663.5</v>
      </c>
      <c r="M1924" s="37">
        <v>22663.5</v>
      </c>
      <c r="N1924" s="37">
        <f t="shared" si="117"/>
        <v>0</v>
      </c>
      <c r="O1924" s="39">
        <f t="shared" si="118"/>
        <v>0</v>
      </c>
      <c r="P1924" s="10">
        <f t="shared" si="119"/>
        <v>0</v>
      </c>
      <c r="Q1924" s="40">
        <v>0</v>
      </c>
      <c r="R1924" s="10">
        <f t="shared" si="120"/>
        <v>0</v>
      </c>
    </row>
    <row r="1925" spans="1:18" x14ac:dyDescent="0.2">
      <c r="A1925" s="32">
        <v>1910</v>
      </c>
      <c r="B1925" s="56">
        <v>203062516</v>
      </c>
      <c r="C1925" s="34" t="s">
        <v>356</v>
      </c>
      <c r="D1925" s="35" t="s">
        <v>357</v>
      </c>
      <c r="E1925" s="35" t="s">
        <v>446</v>
      </c>
      <c r="F1925" s="35" t="s">
        <v>600</v>
      </c>
      <c r="G1925" s="35" t="s">
        <v>822</v>
      </c>
      <c r="H1925" s="35">
        <v>0</v>
      </c>
      <c r="I1925" s="57" t="s">
        <v>2202</v>
      </c>
      <c r="J1925" s="37">
        <v>0</v>
      </c>
      <c r="K1925" s="38">
        <v>0</v>
      </c>
      <c r="L1925" s="37">
        <v>36794</v>
      </c>
      <c r="M1925" s="37">
        <v>36794</v>
      </c>
      <c r="N1925" s="37">
        <f t="shared" si="117"/>
        <v>0</v>
      </c>
      <c r="O1925" s="39">
        <f t="shared" si="118"/>
        <v>0</v>
      </c>
      <c r="P1925" s="10">
        <f t="shared" si="119"/>
        <v>0</v>
      </c>
      <c r="Q1925" s="40">
        <v>0</v>
      </c>
      <c r="R1925" s="10">
        <f t="shared" si="120"/>
        <v>0</v>
      </c>
    </row>
    <row r="1926" spans="1:18" x14ac:dyDescent="0.2">
      <c r="A1926" s="32">
        <v>1911</v>
      </c>
      <c r="B1926" s="56">
        <v>203062517</v>
      </c>
      <c r="C1926" s="34" t="s">
        <v>356</v>
      </c>
      <c r="D1926" s="35" t="s">
        <v>357</v>
      </c>
      <c r="E1926" s="35" t="s">
        <v>446</v>
      </c>
      <c r="F1926" s="35" t="s">
        <v>600</v>
      </c>
      <c r="G1926" s="35" t="s">
        <v>822</v>
      </c>
      <c r="H1926" s="35">
        <v>0</v>
      </c>
      <c r="I1926" s="57" t="s">
        <v>2203</v>
      </c>
      <c r="J1926" s="37">
        <v>0</v>
      </c>
      <c r="K1926" s="38">
        <v>0</v>
      </c>
      <c r="L1926" s="37">
        <v>36344</v>
      </c>
      <c r="M1926" s="37">
        <v>36344</v>
      </c>
      <c r="N1926" s="37">
        <f t="shared" si="117"/>
        <v>0</v>
      </c>
      <c r="O1926" s="39">
        <f t="shared" si="118"/>
        <v>0</v>
      </c>
      <c r="P1926" s="10">
        <f t="shared" si="119"/>
        <v>0</v>
      </c>
      <c r="Q1926" s="40">
        <v>0</v>
      </c>
      <c r="R1926" s="10">
        <f t="shared" si="120"/>
        <v>0</v>
      </c>
    </row>
    <row r="1927" spans="1:18" x14ac:dyDescent="0.2">
      <c r="A1927" s="32">
        <v>1912</v>
      </c>
      <c r="B1927" s="56">
        <v>203062518</v>
      </c>
      <c r="C1927" s="34" t="s">
        <v>356</v>
      </c>
      <c r="D1927" s="35" t="s">
        <v>357</v>
      </c>
      <c r="E1927" s="35" t="s">
        <v>446</v>
      </c>
      <c r="F1927" s="35" t="s">
        <v>600</v>
      </c>
      <c r="G1927" s="35" t="s">
        <v>822</v>
      </c>
      <c r="H1927" s="35">
        <v>0</v>
      </c>
      <c r="I1927" s="57" t="s">
        <v>2204</v>
      </c>
      <c r="J1927" s="37">
        <v>0</v>
      </c>
      <c r="K1927" s="38">
        <v>0</v>
      </c>
      <c r="L1927" s="37">
        <v>138817</v>
      </c>
      <c r="M1927" s="37">
        <v>132817</v>
      </c>
      <c r="N1927" s="37">
        <f t="shared" ref="N1927:N1990" si="121">IF((J1927+L1927)-(K1927+M1927)&lt;0,0,(J1927+L1927)-(K1927+M1927))</f>
        <v>6000</v>
      </c>
      <c r="O1927" s="39">
        <f t="shared" ref="O1927:O1990" si="122">-IF((J1927+L1927)-(K1927+M1927)&lt;0,(J1927+L1927)-(K1927+M1927),0)</f>
        <v>0</v>
      </c>
      <c r="P1927" s="10">
        <f t="shared" ref="P1927:P1990" si="123">N1927-O1927</f>
        <v>6000</v>
      </c>
      <c r="Q1927" s="40">
        <v>0</v>
      </c>
      <c r="R1927" s="10">
        <f t="shared" ref="R1927:R1990" si="124">P1927-Q1927</f>
        <v>6000</v>
      </c>
    </row>
    <row r="1928" spans="1:18" x14ac:dyDescent="0.2">
      <c r="A1928" s="32">
        <v>1913</v>
      </c>
      <c r="B1928" s="56">
        <v>203062519</v>
      </c>
      <c r="C1928" s="34" t="s">
        <v>356</v>
      </c>
      <c r="D1928" s="35" t="s">
        <v>357</v>
      </c>
      <c r="E1928" s="35" t="s">
        <v>446</v>
      </c>
      <c r="F1928" s="35" t="s">
        <v>600</v>
      </c>
      <c r="G1928" s="35" t="s">
        <v>822</v>
      </c>
      <c r="H1928" s="35">
        <v>0</v>
      </c>
      <c r="I1928" s="57" t="s">
        <v>2205</v>
      </c>
      <c r="J1928" s="37">
        <v>0</v>
      </c>
      <c r="K1928" s="38">
        <v>0</v>
      </c>
      <c r="L1928" s="37">
        <v>35031</v>
      </c>
      <c r="M1928" s="37">
        <v>35031</v>
      </c>
      <c r="N1928" s="37">
        <f t="shared" si="121"/>
        <v>0</v>
      </c>
      <c r="O1928" s="39">
        <f t="shared" si="122"/>
        <v>0</v>
      </c>
      <c r="P1928" s="10">
        <f t="shared" si="123"/>
        <v>0</v>
      </c>
      <c r="Q1928" s="40">
        <v>0</v>
      </c>
      <c r="R1928" s="10">
        <f t="shared" si="124"/>
        <v>0</v>
      </c>
    </row>
    <row r="1929" spans="1:18" x14ac:dyDescent="0.2">
      <c r="A1929" s="32">
        <v>1914</v>
      </c>
      <c r="B1929" s="56">
        <v>203062520</v>
      </c>
      <c r="C1929" s="34" t="s">
        <v>356</v>
      </c>
      <c r="D1929" s="35" t="s">
        <v>357</v>
      </c>
      <c r="E1929" s="35" t="s">
        <v>446</v>
      </c>
      <c r="F1929" s="35" t="s">
        <v>600</v>
      </c>
      <c r="G1929" s="35" t="s">
        <v>822</v>
      </c>
      <c r="H1929" s="35">
        <v>0</v>
      </c>
      <c r="I1929" s="57" t="s">
        <v>2206</v>
      </c>
      <c r="J1929" s="37">
        <v>0</v>
      </c>
      <c r="K1929" s="38">
        <v>0</v>
      </c>
      <c r="L1929" s="37">
        <v>259600</v>
      </c>
      <c r="M1929" s="37">
        <v>259600</v>
      </c>
      <c r="N1929" s="37">
        <f t="shared" si="121"/>
        <v>0</v>
      </c>
      <c r="O1929" s="39">
        <f t="shared" si="122"/>
        <v>0</v>
      </c>
      <c r="P1929" s="10">
        <f t="shared" si="123"/>
        <v>0</v>
      </c>
      <c r="Q1929" s="40">
        <v>0</v>
      </c>
      <c r="R1929" s="10">
        <f t="shared" si="124"/>
        <v>0</v>
      </c>
    </row>
    <row r="1930" spans="1:18" x14ac:dyDescent="0.2">
      <c r="A1930" s="32">
        <v>1915</v>
      </c>
      <c r="B1930" s="56">
        <v>203062521</v>
      </c>
      <c r="C1930" s="34" t="s">
        <v>356</v>
      </c>
      <c r="D1930" s="35" t="s">
        <v>357</v>
      </c>
      <c r="E1930" s="35" t="s">
        <v>446</v>
      </c>
      <c r="F1930" s="35" t="s">
        <v>600</v>
      </c>
      <c r="G1930" s="35" t="s">
        <v>822</v>
      </c>
      <c r="H1930" s="35">
        <v>0</v>
      </c>
      <c r="I1930" s="57" t="s">
        <v>2207</v>
      </c>
      <c r="J1930" s="37">
        <v>0</v>
      </c>
      <c r="K1930" s="38">
        <v>0</v>
      </c>
      <c r="L1930" s="37">
        <v>41432</v>
      </c>
      <c r="M1930" s="37">
        <v>41432</v>
      </c>
      <c r="N1930" s="37">
        <f t="shared" si="121"/>
        <v>0</v>
      </c>
      <c r="O1930" s="39">
        <f t="shared" si="122"/>
        <v>0</v>
      </c>
      <c r="P1930" s="10">
        <f t="shared" si="123"/>
        <v>0</v>
      </c>
      <c r="Q1930" s="40">
        <v>0</v>
      </c>
      <c r="R1930" s="10">
        <f t="shared" si="124"/>
        <v>0</v>
      </c>
    </row>
    <row r="1931" spans="1:18" x14ac:dyDescent="0.2">
      <c r="A1931" s="32">
        <v>1916</v>
      </c>
      <c r="B1931" s="56">
        <v>203062522</v>
      </c>
      <c r="C1931" s="34" t="s">
        <v>356</v>
      </c>
      <c r="D1931" s="35" t="s">
        <v>357</v>
      </c>
      <c r="E1931" s="35" t="s">
        <v>446</v>
      </c>
      <c r="F1931" s="35" t="s">
        <v>600</v>
      </c>
      <c r="G1931" s="35" t="s">
        <v>822</v>
      </c>
      <c r="H1931" s="35">
        <v>0</v>
      </c>
      <c r="I1931" s="57" t="s">
        <v>2208</v>
      </c>
      <c r="J1931" s="37">
        <v>0</v>
      </c>
      <c r="K1931" s="38">
        <v>0</v>
      </c>
      <c r="L1931" s="37">
        <v>23289</v>
      </c>
      <c r="M1931" s="37">
        <v>23289</v>
      </c>
      <c r="N1931" s="37">
        <f t="shared" si="121"/>
        <v>0</v>
      </c>
      <c r="O1931" s="39">
        <f t="shared" si="122"/>
        <v>0</v>
      </c>
      <c r="P1931" s="10">
        <f t="shared" si="123"/>
        <v>0</v>
      </c>
      <c r="Q1931" s="40">
        <v>0</v>
      </c>
      <c r="R1931" s="10">
        <f t="shared" si="124"/>
        <v>0</v>
      </c>
    </row>
    <row r="1932" spans="1:18" x14ac:dyDescent="0.2">
      <c r="A1932" s="32">
        <v>1917</v>
      </c>
      <c r="B1932" s="56">
        <v>203062523</v>
      </c>
      <c r="C1932" s="34" t="s">
        <v>356</v>
      </c>
      <c r="D1932" s="35" t="s">
        <v>357</v>
      </c>
      <c r="E1932" s="35" t="s">
        <v>446</v>
      </c>
      <c r="F1932" s="35" t="s">
        <v>600</v>
      </c>
      <c r="G1932" s="35" t="s">
        <v>822</v>
      </c>
      <c r="H1932" s="35">
        <v>0</v>
      </c>
      <c r="I1932" s="57" t="s">
        <v>2209</v>
      </c>
      <c r="J1932" s="37">
        <v>0</v>
      </c>
      <c r="K1932" s="38">
        <v>0</v>
      </c>
      <c r="L1932" s="37">
        <v>1528</v>
      </c>
      <c r="M1932" s="37">
        <v>1657</v>
      </c>
      <c r="N1932" s="37">
        <f t="shared" si="121"/>
        <v>0</v>
      </c>
      <c r="O1932" s="39">
        <f t="shared" si="122"/>
        <v>129</v>
      </c>
      <c r="P1932" s="10">
        <f t="shared" si="123"/>
        <v>-129</v>
      </c>
      <c r="Q1932" s="40">
        <v>0</v>
      </c>
      <c r="R1932" s="10">
        <f t="shared" si="124"/>
        <v>-129</v>
      </c>
    </row>
    <row r="1933" spans="1:18" x14ac:dyDescent="0.2">
      <c r="A1933" s="32">
        <v>1918</v>
      </c>
      <c r="B1933" s="56">
        <v>203062524</v>
      </c>
      <c r="C1933" s="34" t="s">
        <v>356</v>
      </c>
      <c r="D1933" s="35" t="s">
        <v>357</v>
      </c>
      <c r="E1933" s="35" t="s">
        <v>446</v>
      </c>
      <c r="F1933" s="35" t="s">
        <v>600</v>
      </c>
      <c r="G1933" s="35" t="s">
        <v>822</v>
      </c>
      <c r="H1933" s="35">
        <v>0</v>
      </c>
      <c r="I1933" s="57" t="s">
        <v>2210</v>
      </c>
      <c r="J1933" s="37">
        <v>0</v>
      </c>
      <c r="K1933" s="38">
        <v>0</v>
      </c>
      <c r="L1933" s="37">
        <v>22091</v>
      </c>
      <c r="M1933" s="37">
        <v>22091</v>
      </c>
      <c r="N1933" s="37">
        <f t="shared" si="121"/>
        <v>0</v>
      </c>
      <c r="O1933" s="39">
        <f t="shared" si="122"/>
        <v>0</v>
      </c>
      <c r="P1933" s="10">
        <f t="shared" si="123"/>
        <v>0</v>
      </c>
      <c r="Q1933" s="40">
        <v>0</v>
      </c>
      <c r="R1933" s="10">
        <f t="shared" si="124"/>
        <v>0</v>
      </c>
    </row>
    <row r="1934" spans="1:18" x14ac:dyDescent="0.2">
      <c r="A1934" s="32">
        <v>1919</v>
      </c>
      <c r="B1934" s="56">
        <v>203062525</v>
      </c>
      <c r="C1934" s="34" t="s">
        <v>356</v>
      </c>
      <c r="D1934" s="35" t="s">
        <v>357</v>
      </c>
      <c r="E1934" s="35" t="s">
        <v>446</v>
      </c>
      <c r="F1934" s="35" t="s">
        <v>600</v>
      </c>
      <c r="G1934" s="35" t="s">
        <v>822</v>
      </c>
      <c r="H1934" s="35">
        <v>0</v>
      </c>
      <c r="I1934" s="57" t="s">
        <v>2211</v>
      </c>
      <c r="J1934" s="37">
        <v>0</v>
      </c>
      <c r="K1934" s="38">
        <v>0</v>
      </c>
      <c r="L1934" s="37">
        <v>1567</v>
      </c>
      <c r="M1934" s="37">
        <v>1567</v>
      </c>
      <c r="N1934" s="37">
        <f t="shared" si="121"/>
        <v>0</v>
      </c>
      <c r="O1934" s="39">
        <f t="shared" si="122"/>
        <v>0</v>
      </c>
      <c r="P1934" s="10">
        <f t="shared" si="123"/>
        <v>0</v>
      </c>
      <c r="Q1934" s="40">
        <v>0</v>
      </c>
      <c r="R1934" s="10">
        <f t="shared" si="124"/>
        <v>0</v>
      </c>
    </row>
    <row r="1935" spans="1:18" x14ac:dyDescent="0.2">
      <c r="A1935" s="32">
        <v>1920</v>
      </c>
      <c r="B1935" s="56">
        <v>203062526</v>
      </c>
      <c r="C1935" s="34" t="s">
        <v>356</v>
      </c>
      <c r="D1935" s="35" t="s">
        <v>357</v>
      </c>
      <c r="E1935" s="35" t="s">
        <v>446</v>
      </c>
      <c r="F1935" s="35" t="s">
        <v>600</v>
      </c>
      <c r="G1935" s="35" t="s">
        <v>822</v>
      </c>
      <c r="H1935" s="35">
        <v>0</v>
      </c>
      <c r="I1935" s="57" t="s">
        <v>2212</v>
      </c>
      <c r="J1935" s="37">
        <v>0</v>
      </c>
      <c r="K1935" s="38">
        <v>0</v>
      </c>
      <c r="L1935" s="37">
        <v>54867</v>
      </c>
      <c r="M1935" s="37">
        <v>54867</v>
      </c>
      <c r="N1935" s="37">
        <f t="shared" si="121"/>
        <v>0</v>
      </c>
      <c r="O1935" s="39">
        <f t="shared" si="122"/>
        <v>0</v>
      </c>
      <c r="P1935" s="10">
        <f t="shared" si="123"/>
        <v>0</v>
      </c>
      <c r="Q1935" s="40">
        <v>0</v>
      </c>
      <c r="R1935" s="10">
        <f t="shared" si="124"/>
        <v>0</v>
      </c>
    </row>
    <row r="1936" spans="1:18" x14ac:dyDescent="0.2">
      <c r="A1936" s="32">
        <v>1921</v>
      </c>
      <c r="B1936" s="56">
        <v>203062527</v>
      </c>
      <c r="C1936" s="34" t="s">
        <v>356</v>
      </c>
      <c r="D1936" s="35" t="s">
        <v>357</v>
      </c>
      <c r="E1936" s="35" t="s">
        <v>446</v>
      </c>
      <c r="F1936" s="35" t="s">
        <v>600</v>
      </c>
      <c r="G1936" s="35" t="s">
        <v>822</v>
      </c>
      <c r="H1936" s="35">
        <v>0</v>
      </c>
      <c r="I1936" s="57" t="s">
        <v>2213</v>
      </c>
      <c r="J1936" s="37">
        <v>0</v>
      </c>
      <c r="K1936" s="38">
        <v>0</v>
      </c>
      <c r="L1936" s="37">
        <v>20368</v>
      </c>
      <c r="M1936" s="37">
        <v>20368</v>
      </c>
      <c r="N1936" s="37">
        <f t="shared" si="121"/>
        <v>0</v>
      </c>
      <c r="O1936" s="39">
        <f t="shared" si="122"/>
        <v>0</v>
      </c>
      <c r="P1936" s="10">
        <f t="shared" si="123"/>
        <v>0</v>
      </c>
      <c r="Q1936" s="40">
        <v>0</v>
      </c>
      <c r="R1936" s="10">
        <f t="shared" si="124"/>
        <v>0</v>
      </c>
    </row>
    <row r="1937" spans="1:18" x14ac:dyDescent="0.2">
      <c r="A1937" s="32">
        <v>1922</v>
      </c>
      <c r="B1937" s="56">
        <v>203062528</v>
      </c>
      <c r="C1937" s="34" t="s">
        <v>356</v>
      </c>
      <c r="D1937" s="35" t="s">
        <v>357</v>
      </c>
      <c r="E1937" s="35" t="s">
        <v>446</v>
      </c>
      <c r="F1937" s="35" t="s">
        <v>600</v>
      </c>
      <c r="G1937" s="35" t="s">
        <v>822</v>
      </c>
      <c r="H1937" s="35">
        <v>0</v>
      </c>
      <c r="I1937" s="57" t="s">
        <v>2214</v>
      </c>
      <c r="J1937" s="37">
        <v>0</v>
      </c>
      <c r="K1937" s="38">
        <v>0</v>
      </c>
      <c r="L1937" s="37">
        <v>22813</v>
      </c>
      <c r="M1937" s="37">
        <v>22813</v>
      </c>
      <c r="N1937" s="37">
        <f t="shared" si="121"/>
        <v>0</v>
      </c>
      <c r="O1937" s="39">
        <f t="shared" si="122"/>
        <v>0</v>
      </c>
      <c r="P1937" s="10">
        <f t="shared" si="123"/>
        <v>0</v>
      </c>
      <c r="Q1937" s="40">
        <v>0</v>
      </c>
      <c r="R1937" s="10">
        <f t="shared" si="124"/>
        <v>0</v>
      </c>
    </row>
    <row r="1938" spans="1:18" x14ac:dyDescent="0.2">
      <c r="A1938" s="32">
        <v>1923</v>
      </c>
      <c r="B1938" s="56">
        <v>203062529</v>
      </c>
      <c r="C1938" s="34" t="s">
        <v>356</v>
      </c>
      <c r="D1938" s="35" t="s">
        <v>357</v>
      </c>
      <c r="E1938" s="35" t="s">
        <v>446</v>
      </c>
      <c r="F1938" s="35" t="s">
        <v>600</v>
      </c>
      <c r="G1938" s="35" t="s">
        <v>822</v>
      </c>
      <c r="H1938" s="35">
        <v>0</v>
      </c>
      <c r="I1938" s="57" t="s">
        <v>2215</v>
      </c>
      <c r="J1938" s="37">
        <v>0</v>
      </c>
      <c r="K1938" s="38">
        <v>0</v>
      </c>
      <c r="L1938" s="37">
        <v>21885</v>
      </c>
      <c r="M1938" s="37">
        <v>21885</v>
      </c>
      <c r="N1938" s="37">
        <f t="shared" si="121"/>
        <v>0</v>
      </c>
      <c r="O1938" s="39">
        <f t="shared" si="122"/>
        <v>0</v>
      </c>
      <c r="P1938" s="10">
        <f t="shared" si="123"/>
        <v>0</v>
      </c>
      <c r="Q1938" s="40">
        <v>0</v>
      </c>
      <c r="R1938" s="10">
        <f t="shared" si="124"/>
        <v>0</v>
      </c>
    </row>
    <row r="1939" spans="1:18" x14ac:dyDescent="0.2">
      <c r="A1939" s="32">
        <v>1924</v>
      </c>
      <c r="B1939" s="56">
        <v>203062530</v>
      </c>
      <c r="C1939" s="34" t="s">
        <v>356</v>
      </c>
      <c r="D1939" s="35" t="s">
        <v>357</v>
      </c>
      <c r="E1939" s="35" t="s">
        <v>446</v>
      </c>
      <c r="F1939" s="35" t="s">
        <v>600</v>
      </c>
      <c r="G1939" s="35" t="s">
        <v>822</v>
      </c>
      <c r="H1939" s="35">
        <v>0</v>
      </c>
      <c r="I1939" s="57" t="s">
        <v>2216</v>
      </c>
      <c r="J1939" s="37">
        <v>0</v>
      </c>
      <c r="K1939" s="38">
        <v>0</v>
      </c>
      <c r="L1939" s="37">
        <v>6780</v>
      </c>
      <c r="M1939" s="37">
        <v>6780</v>
      </c>
      <c r="N1939" s="37">
        <f t="shared" si="121"/>
        <v>0</v>
      </c>
      <c r="O1939" s="39">
        <f t="shared" si="122"/>
        <v>0</v>
      </c>
      <c r="P1939" s="10">
        <f t="shared" si="123"/>
        <v>0</v>
      </c>
      <c r="Q1939" s="40">
        <v>0</v>
      </c>
      <c r="R1939" s="10">
        <f t="shared" si="124"/>
        <v>0</v>
      </c>
    </row>
    <row r="1940" spans="1:18" x14ac:dyDescent="0.2">
      <c r="A1940" s="32">
        <v>1925</v>
      </c>
      <c r="B1940" s="56">
        <v>203062531</v>
      </c>
      <c r="C1940" s="34" t="s">
        <v>356</v>
      </c>
      <c r="D1940" s="35" t="s">
        <v>357</v>
      </c>
      <c r="E1940" s="35" t="s">
        <v>446</v>
      </c>
      <c r="F1940" s="35" t="s">
        <v>600</v>
      </c>
      <c r="G1940" s="35" t="s">
        <v>822</v>
      </c>
      <c r="H1940" s="35">
        <v>0</v>
      </c>
      <c r="I1940" s="57" t="s">
        <v>2217</v>
      </c>
      <c r="J1940" s="37">
        <v>0</v>
      </c>
      <c r="K1940" s="38">
        <v>0</v>
      </c>
      <c r="L1940" s="37">
        <v>51521</v>
      </c>
      <c r="M1940" s="37">
        <v>51521</v>
      </c>
      <c r="N1940" s="37">
        <f t="shared" si="121"/>
        <v>0</v>
      </c>
      <c r="O1940" s="39">
        <f t="shared" si="122"/>
        <v>0</v>
      </c>
      <c r="P1940" s="10">
        <f t="shared" si="123"/>
        <v>0</v>
      </c>
      <c r="Q1940" s="40">
        <v>0</v>
      </c>
      <c r="R1940" s="10">
        <f t="shared" si="124"/>
        <v>0</v>
      </c>
    </row>
    <row r="1941" spans="1:18" x14ac:dyDescent="0.2">
      <c r="A1941" s="32">
        <v>1926</v>
      </c>
      <c r="B1941" s="56">
        <v>203062532</v>
      </c>
      <c r="C1941" s="34" t="s">
        <v>356</v>
      </c>
      <c r="D1941" s="35" t="s">
        <v>357</v>
      </c>
      <c r="E1941" s="35" t="s">
        <v>446</v>
      </c>
      <c r="F1941" s="35" t="s">
        <v>600</v>
      </c>
      <c r="G1941" s="35" t="s">
        <v>822</v>
      </c>
      <c r="H1941" s="35">
        <v>0</v>
      </c>
      <c r="I1941" s="57" t="s">
        <v>2218</v>
      </c>
      <c r="J1941" s="37">
        <v>0</v>
      </c>
      <c r="K1941" s="38">
        <v>0</v>
      </c>
      <c r="L1941" s="37">
        <v>24529.5</v>
      </c>
      <c r="M1941" s="37">
        <v>24529.5</v>
      </c>
      <c r="N1941" s="37">
        <f t="shared" si="121"/>
        <v>0</v>
      </c>
      <c r="O1941" s="39">
        <f t="shared" si="122"/>
        <v>0</v>
      </c>
      <c r="P1941" s="10">
        <f t="shared" si="123"/>
        <v>0</v>
      </c>
      <c r="Q1941" s="40">
        <v>0</v>
      </c>
      <c r="R1941" s="10">
        <f t="shared" si="124"/>
        <v>0</v>
      </c>
    </row>
    <row r="1942" spans="1:18" x14ac:dyDescent="0.2">
      <c r="A1942" s="32">
        <v>1927</v>
      </c>
      <c r="B1942" s="56">
        <v>203062533</v>
      </c>
      <c r="C1942" s="34" t="s">
        <v>356</v>
      </c>
      <c r="D1942" s="35" t="s">
        <v>357</v>
      </c>
      <c r="E1942" s="35" t="s">
        <v>446</v>
      </c>
      <c r="F1942" s="35" t="s">
        <v>600</v>
      </c>
      <c r="G1942" s="35" t="s">
        <v>822</v>
      </c>
      <c r="H1942" s="35">
        <v>0</v>
      </c>
      <c r="I1942" s="57" t="s">
        <v>2219</v>
      </c>
      <c r="J1942" s="37">
        <v>0</v>
      </c>
      <c r="K1942" s="38">
        <v>0</v>
      </c>
      <c r="L1942" s="37">
        <v>25904</v>
      </c>
      <c r="M1942" s="37">
        <v>25904</v>
      </c>
      <c r="N1942" s="37">
        <f t="shared" si="121"/>
        <v>0</v>
      </c>
      <c r="O1942" s="39">
        <f t="shared" si="122"/>
        <v>0</v>
      </c>
      <c r="P1942" s="10">
        <f t="shared" si="123"/>
        <v>0</v>
      </c>
      <c r="Q1942" s="40">
        <v>0</v>
      </c>
      <c r="R1942" s="10">
        <f t="shared" si="124"/>
        <v>0</v>
      </c>
    </row>
    <row r="1943" spans="1:18" x14ac:dyDescent="0.2">
      <c r="A1943" s="32">
        <v>1928</v>
      </c>
      <c r="B1943" s="56">
        <v>203062534</v>
      </c>
      <c r="C1943" s="34" t="s">
        <v>356</v>
      </c>
      <c r="D1943" s="35" t="s">
        <v>357</v>
      </c>
      <c r="E1943" s="35" t="s">
        <v>446</v>
      </c>
      <c r="F1943" s="35" t="s">
        <v>600</v>
      </c>
      <c r="G1943" s="35" t="s">
        <v>822</v>
      </c>
      <c r="H1943" s="35">
        <v>0</v>
      </c>
      <c r="I1943" s="57" t="s">
        <v>2220</v>
      </c>
      <c r="J1943" s="37">
        <v>0</v>
      </c>
      <c r="K1943" s="38">
        <v>0</v>
      </c>
      <c r="L1943" s="37">
        <v>38675</v>
      </c>
      <c r="M1943" s="37">
        <v>38675</v>
      </c>
      <c r="N1943" s="37">
        <f t="shared" si="121"/>
        <v>0</v>
      </c>
      <c r="O1943" s="39">
        <f t="shared" si="122"/>
        <v>0</v>
      </c>
      <c r="P1943" s="10">
        <f t="shared" si="123"/>
        <v>0</v>
      </c>
      <c r="Q1943" s="40">
        <v>0</v>
      </c>
      <c r="R1943" s="10">
        <f t="shared" si="124"/>
        <v>0</v>
      </c>
    </row>
    <row r="1944" spans="1:18" x14ac:dyDescent="0.2">
      <c r="A1944" s="32">
        <v>1929</v>
      </c>
      <c r="B1944" s="56">
        <v>203062535</v>
      </c>
      <c r="C1944" s="34" t="s">
        <v>356</v>
      </c>
      <c r="D1944" s="35" t="s">
        <v>357</v>
      </c>
      <c r="E1944" s="35" t="s">
        <v>446</v>
      </c>
      <c r="F1944" s="35" t="s">
        <v>600</v>
      </c>
      <c r="G1944" s="35" t="s">
        <v>822</v>
      </c>
      <c r="H1944" s="35">
        <v>0</v>
      </c>
      <c r="I1944" s="57" t="s">
        <v>2221</v>
      </c>
      <c r="J1944" s="37">
        <v>0</v>
      </c>
      <c r="K1944" s="38">
        <v>0</v>
      </c>
      <c r="L1944" s="37">
        <v>22705</v>
      </c>
      <c r="M1944" s="37">
        <v>22705</v>
      </c>
      <c r="N1944" s="37">
        <f t="shared" si="121"/>
        <v>0</v>
      </c>
      <c r="O1944" s="39">
        <f t="shared" si="122"/>
        <v>0</v>
      </c>
      <c r="P1944" s="10">
        <f t="shared" si="123"/>
        <v>0</v>
      </c>
      <c r="Q1944" s="40">
        <v>0</v>
      </c>
      <c r="R1944" s="10">
        <f t="shared" si="124"/>
        <v>0</v>
      </c>
    </row>
    <row r="1945" spans="1:18" x14ac:dyDescent="0.2">
      <c r="A1945" s="32">
        <v>1930</v>
      </c>
      <c r="B1945" s="56">
        <v>203062536</v>
      </c>
      <c r="C1945" s="34" t="s">
        <v>356</v>
      </c>
      <c r="D1945" s="35" t="s">
        <v>357</v>
      </c>
      <c r="E1945" s="35" t="s">
        <v>446</v>
      </c>
      <c r="F1945" s="35" t="s">
        <v>600</v>
      </c>
      <c r="G1945" s="35" t="s">
        <v>822</v>
      </c>
      <c r="H1945" s="35">
        <v>0</v>
      </c>
      <c r="I1945" s="57" t="s">
        <v>2222</v>
      </c>
      <c r="J1945" s="37">
        <v>0</v>
      </c>
      <c r="K1945" s="38">
        <v>0</v>
      </c>
      <c r="L1945" s="37">
        <v>20767</v>
      </c>
      <c r="M1945" s="37">
        <v>20767</v>
      </c>
      <c r="N1945" s="37">
        <f t="shared" si="121"/>
        <v>0</v>
      </c>
      <c r="O1945" s="39">
        <f t="shared" si="122"/>
        <v>0</v>
      </c>
      <c r="P1945" s="10">
        <f t="shared" si="123"/>
        <v>0</v>
      </c>
      <c r="Q1945" s="40">
        <v>0</v>
      </c>
      <c r="R1945" s="10">
        <f t="shared" si="124"/>
        <v>0</v>
      </c>
    </row>
    <row r="1946" spans="1:18" x14ac:dyDescent="0.2">
      <c r="A1946" s="32">
        <v>1931</v>
      </c>
      <c r="B1946" s="56">
        <v>203062537</v>
      </c>
      <c r="C1946" s="34" t="s">
        <v>356</v>
      </c>
      <c r="D1946" s="35" t="s">
        <v>357</v>
      </c>
      <c r="E1946" s="35" t="s">
        <v>446</v>
      </c>
      <c r="F1946" s="35" t="s">
        <v>600</v>
      </c>
      <c r="G1946" s="35" t="s">
        <v>822</v>
      </c>
      <c r="H1946" s="35">
        <v>0</v>
      </c>
      <c r="I1946" s="57" t="s">
        <v>2223</v>
      </c>
      <c r="J1946" s="37">
        <v>0</v>
      </c>
      <c r="K1946" s="38">
        <v>0</v>
      </c>
      <c r="L1946" s="37">
        <v>45638</v>
      </c>
      <c r="M1946" s="37">
        <v>45638</v>
      </c>
      <c r="N1946" s="37">
        <f t="shared" si="121"/>
        <v>0</v>
      </c>
      <c r="O1946" s="39">
        <f t="shared" si="122"/>
        <v>0</v>
      </c>
      <c r="P1946" s="10">
        <f t="shared" si="123"/>
        <v>0</v>
      </c>
      <c r="Q1946" s="40">
        <v>0</v>
      </c>
      <c r="R1946" s="10">
        <f t="shared" si="124"/>
        <v>0</v>
      </c>
    </row>
    <row r="1947" spans="1:18" x14ac:dyDescent="0.2">
      <c r="A1947" s="32">
        <v>1932</v>
      </c>
      <c r="B1947" s="56">
        <v>203062538</v>
      </c>
      <c r="C1947" s="34" t="s">
        <v>356</v>
      </c>
      <c r="D1947" s="35" t="s">
        <v>357</v>
      </c>
      <c r="E1947" s="35" t="s">
        <v>446</v>
      </c>
      <c r="F1947" s="35" t="s">
        <v>600</v>
      </c>
      <c r="G1947" s="35" t="s">
        <v>822</v>
      </c>
      <c r="H1947" s="35">
        <v>0</v>
      </c>
      <c r="I1947" s="57" t="s">
        <v>2224</v>
      </c>
      <c r="J1947" s="37">
        <v>0</v>
      </c>
      <c r="K1947" s="38">
        <v>0</v>
      </c>
      <c r="L1947" s="37">
        <v>43137</v>
      </c>
      <c r="M1947" s="37">
        <v>43137</v>
      </c>
      <c r="N1947" s="37">
        <f t="shared" si="121"/>
        <v>0</v>
      </c>
      <c r="O1947" s="39">
        <f t="shared" si="122"/>
        <v>0</v>
      </c>
      <c r="P1947" s="10">
        <f t="shared" si="123"/>
        <v>0</v>
      </c>
      <c r="Q1947" s="40">
        <v>0</v>
      </c>
      <c r="R1947" s="10">
        <f t="shared" si="124"/>
        <v>0</v>
      </c>
    </row>
    <row r="1948" spans="1:18" x14ac:dyDescent="0.2">
      <c r="A1948" s="32">
        <v>1933</v>
      </c>
      <c r="B1948" s="56">
        <v>203062539</v>
      </c>
      <c r="C1948" s="34" t="s">
        <v>356</v>
      </c>
      <c r="D1948" s="35" t="s">
        <v>357</v>
      </c>
      <c r="E1948" s="35" t="s">
        <v>446</v>
      </c>
      <c r="F1948" s="35" t="s">
        <v>600</v>
      </c>
      <c r="G1948" s="35" t="s">
        <v>822</v>
      </c>
      <c r="H1948" s="35">
        <v>0</v>
      </c>
      <c r="I1948" s="57" t="s">
        <v>2225</v>
      </c>
      <c r="J1948" s="37">
        <v>0</v>
      </c>
      <c r="K1948" s="38">
        <v>0</v>
      </c>
      <c r="L1948" s="37">
        <v>44579</v>
      </c>
      <c r="M1948" s="37">
        <v>44579</v>
      </c>
      <c r="N1948" s="37">
        <f t="shared" si="121"/>
        <v>0</v>
      </c>
      <c r="O1948" s="39">
        <f t="shared" si="122"/>
        <v>0</v>
      </c>
      <c r="P1948" s="10">
        <f t="shared" si="123"/>
        <v>0</v>
      </c>
      <c r="Q1948" s="40">
        <v>0</v>
      </c>
      <c r="R1948" s="10">
        <f t="shared" si="124"/>
        <v>0</v>
      </c>
    </row>
    <row r="1949" spans="1:18" x14ac:dyDescent="0.2">
      <c r="A1949" s="32">
        <v>1934</v>
      </c>
      <c r="B1949" s="56">
        <v>203062540</v>
      </c>
      <c r="C1949" s="34" t="s">
        <v>356</v>
      </c>
      <c r="D1949" s="35" t="s">
        <v>357</v>
      </c>
      <c r="E1949" s="35" t="s">
        <v>446</v>
      </c>
      <c r="F1949" s="35" t="s">
        <v>600</v>
      </c>
      <c r="G1949" s="35" t="s">
        <v>822</v>
      </c>
      <c r="H1949" s="35">
        <v>0</v>
      </c>
      <c r="I1949" s="57" t="s">
        <v>2226</v>
      </c>
      <c r="J1949" s="37">
        <v>0</v>
      </c>
      <c r="K1949" s="38">
        <v>0</v>
      </c>
      <c r="L1949" s="37">
        <v>41700</v>
      </c>
      <c r="M1949" s="37">
        <v>41700</v>
      </c>
      <c r="N1949" s="37">
        <f t="shared" si="121"/>
        <v>0</v>
      </c>
      <c r="O1949" s="39">
        <f t="shared" si="122"/>
        <v>0</v>
      </c>
      <c r="P1949" s="10">
        <f t="shared" si="123"/>
        <v>0</v>
      </c>
      <c r="Q1949" s="40">
        <v>0</v>
      </c>
      <c r="R1949" s="10">
        <f t="shared" si="124"/>
        <v>0</v>
      </c>
    </row>
    <row r="1950" spans="1:18" x14ac:dyDescent="0.2">
      <c r="A1950" s="32">
        <v>1935</v>
      </c>
      <c r="B1950" s="56">
        <v>203062541</v>
      </c>
      <c r="C1950" s="34" t="s">
        <v>356</v>
      </c>
      <c r="D1950" s="35" t="s">
        <v>357</v>
      </c>
      <c r="E1950" s="35" t="s">
        <v>446</v>
      </c>
      <c r="F1950" s="35" t="s">
        <v>600</v>
      </c>
      <c r="G1950" s="35" t="s">
        <v>822</v>
      </c>
      <c r="H1950" s="35">
        <v>0</v>
      </c>
      <c r="I1950" s="57" t="s">
        <v>2227</v>
      </c>
      <c r="J1950" s="37">
        <v>0</v>
      </c>
      <c r="K1950" s="38">
        <v>0</v>
      </c>
      <c r="L1950" s="37">
        <v>44229</v>
      </c>
      <c r="M1950" s="37">
        <v>44229</v>
      </c>
      <c r="N1950" s="37">
        <f t="shared" si="121"/>
        <v>0</v>
      </c>
      <c r="O1950" s="39">
        <f t="shared" si="122"/>
        <v>0</v>
      </c>
      <c r="P1950" s="10">
        <f t="shared" si="123"/>
        <v>0</v>
      </c>
      <c r="Q1950" s="40">
        <v>0</v>
      </c>
      <c r="R1950" s="10">
        <f t="shared" si="124"/>
        <v>0</v>
      </c>
    </row>
    <row r="1951" spans="1:18" x14ac:dyDescent="0.2">
      <c r="A1951" s="32">
        <v>1936</v>
      </c>
      <c r="B1951" s="56">
        <v>203062542</v>
      </c>
      <c r="C1951" s="34" t="s">
        <v>356</v>
      </c>
      <c r="D1951" s="35" t="s">
        <v>357</v>
      </c>
      <c r="E1951" s="35" t="s">
        <v>446</v>
      </c>
      <c r="F1951" s="35" t="s">
        <v>600</v>
      </c>
      <c r="G1951" s="35" t="s">
        <v>822</v>
      </c>
      <c r="H1951" s="35">
        <v>0</v>
      </c>
      <c r="I1951" s="57" t="s">
        <v>2228</v>
      </c>
      <c r="J1951" s="37">
        <v>0</v>
      </c>
      <c r="K1951" s="38">
        <v>0</v>
      </c>
      <c r="L1951" s="37">
        <v>38824</v>
      </c>
      <c r="M1951" s="37">
        <v>38824</v>
      </c>
      <c r="N1951" s="37">
        <f t="shared" si="121"/>
        <v>0</v>
      </c>
      <c r="O1951" s="39">
        <f t="shared" si="122"/>
        <v>0</v>
      </c>
      <c r="P1951" s="10">
        <f t="shared" si="123"/>
        <v>0</v>
      </c>
      <c r="Q1951" s="40">
        <v>0</v>
      </c>
      <c r="R1951" s="10">
        <f t="shared" si="124"/>
        <v>0</v>
      </c>
    </row>
    <row r="1952" spans="1:18" x14ac:dyDescent="0.2">
      <c r="A1952" s="32">
        <v>1937</v>
      </c>
      <c r="B1952" s="56">
        <v>203062543</v>
      </c>
      <c r="C1952" s="34" t="s">
        <v>356</v>
      </c>
      <c r="D1952" s="35" t="s">
        <v>357</v>
      </c>
      <c r="E1952" s="35" t="s">
        <v>446</v>
      </c>
      <c r="F1952" s="35" t="s">
        <v>600</v>
      </c>
      <c r="G1952" s="35" t="s">
        <v>822</v>
      </c>
      <c r="H1952" s="35">
        <v>0</v>
      </c>
      <c r="I1952" s="57" t="s">
        <v>2229</v>
      </c>
      <c r="J1952" s="37">
        <v>0</v>
      </c>
      <c r="K1952" s="38">
        <v>0</v>
      </c>
      <c r="L1952" s="37">
        <v>43112</v>
      </c>
      <c r="M1952" s="37">
        <v>43112</v>
      </c>
      <c r="N1952" s="37">
        <f t="shared" si="121"/>
        <v>0</v>
      </c>
      <c r="O1952" s="39">
        <f t="shared" si="122"/>
        <v>0</v>
      </c>
      <c r="P1952" s="10">
        <f t="shared" si="123"/>
        <v>0</v>
      </c>
      <c r="Q1952" s="40">
        <v>0</v>
      </c>
      <c r="R1952" s="10">
        <f t="shared" si="124"/>
        <v>0</v>
      </c>
    </row>
    <row r="1953" spans="1:18" x14ac:dyDescent="0.2">
      <c r="A1953" s="32">
        <v>1938</v>
      </c>
      <c r="B1953" s="56">
        <v>203062544</v>
      </c>
      <c r="C1953" s="34" t="s">
        <v>356</v>
      </c>
      <c r="D1953" s="35" t="s">
        <v>357</v>
      </c>
      <c r="E1953" s="35" t="s">
        <v>446</v>
      </c>
      <c r="F1953" s="35" t="s">
        <v>600</v>
      </c>
      <c r="G1953" s="35" t="s">
        <v>822</v>
      </c>
      <c r="H1953" s="35">
        <v>0</v>
      </c>
      <c r="I1953" s="57" t="s">
        <v>2230</v>
      </c>
      <c r="J1953" s="37">
        <v>0</v>
      </c>
      <c r="K1953" s="38">
        <v>0</v>
      </c>
      <c r="L1953" s="37">
        <v>55325</v>
      </c>
      <c r="M1953" s="37">
        <v>55441</v>
      </c>
      <c r="N1953" s="37">
        <f t="shared" si="121"/>
        <v>0</v>
      </c>
      <c r="O1953" s="39">
        <f t="shared" si="122"/>
        <v>116</v>
      </c>
      <c r="P1953" s="10">
        <f t="shared" si="123"/>
        <v>-116</v>
      </c>
      <c r="Q1953" s="40">
        <v>0</v>
      </c>
      <c r="R1953" s="10">
        <f t="shared" si="124"/>
        <v>-116</v>
      </c>
    </row>
    <row r="1954" spans="1:18" x14ac:dyDescent="0.2">
      <c r="A1954" s="32">
        <v>1939</v>
      </c>
      <c r="B1954" s="56">
        <v>203062545</v>
      </c>
      <c r="C1954" s="34" t="s">
        <v>356</v>
      </c>
      <c r="D1954" s="35" t="s">
        <v>357</v>
      </c>
      <c r="E1954" s="35" t="s">
        <v>446</v>
      </c>
      <c r="F1954" s="35" t="s">
        <v>600</v>
      </c>
      <c r="G1954" s="35" t="s">
        <v>822</v>
      </c>
      <c r="H1954" s="35">
        <v>0</v>
      </c>
      <c r="I1954" s="57" t="s">
        <v>2231</v>
      </c>
      <c r="J1954" s="37">
        <v>0</v>
      </c>
      <c r="K1954" s="38">
        <v>0</v>
      </c>
      <c r="L1954" s="37">
        <v>36689</v>
      </c>
      <c r="M1954" s="37">
        <v>36689</v>
      </c>
      <c r="N1954" s="37">
        <f t="shared" si="121"/>
        <v>0</v>
      </c>
      <c r="O1954" s="39">
        <f t="shared" si="122"/>
        <v>0</v>
      </c>
      <c r="P1954" s="10">
        <f t="shared" si="123"/>
        <v>0</v>
      </c>
      <c r="Q1954" s="40">
        <v>0</v>
      </c>
      <c r="R1954" s="10">
        <f t="shared" si="124"/>
        <v>0</v>
      </c>
    </row>
    <row r="1955" spans="1:18" x14ac:dyDescent="0.2">
      <c r="A1955" s="32">
        <v>1940</v>
      </c>
      <c r="B1955" s="56">
        <v>203062546</v>
      </c>
      <c r="C1955" s="34" t="s">
        <v>356</v>
      </c>
      <c r="D1955" s="35" t="s">
        <v>357</v>
      </c>
      <c r="E1955" s="35" t="s">
        <v>446</v>
      </c>
      <c r="F1955" s="35" t="s">
        <v>600</v>
      </c>
      <c r="G1955" s="35" t="s">
        <v>822</v>
      </c>
      <c r="H1955" s="35">
        <v>0</v>
      </c>
      <c r="I1955" s="57" t="s">
        <v>2232</v>
      </c>
      <c r="J1955" s="37">
        <v>0</v>
      </c>
      <c r="K1955" s="38">
        <v>0</v>
      </c>
      <c r="L1955" s="37">
        <v>42705</v>
      </c>
      <c r="M1955" s="37">
        <v>42705</v>
      </c>
      <c r="N1955" s="37">
        <f t="shared" si="121"/>
        <v>0</v>
      </c>
      <c r="O1955" s="39">
        <f t="shared" si="122"/>
        <v>0</v>
      </c>
      <c r="P1955" s="10">
        <f t="shared" si="123"/>
        <v>0</v>
      </c>
      <c r="Q1955" s="40">
        <v>0</v>
      </c>
      <c r="R1955" s="10">
        <f t="shared" si="124"/>
        <v>0</v>
      </c>
    </row>
    <row r="1956" spans="1:18" x14ac:dyDescent="0.2">
      <c r="A1956" s="32">
        <v>1941</v>
      </c>
      <c r="B1956" s="56">
        <v>203062547</v>
      </c>
      <c r="C1956" s="34" t="s">
        <v>356</v>
      </c>
      <c r="D1956" s="35" t="s">
        <v>357</v>
      </c>
      <c r="E1956" s="35" t="s">
        <v>446</v>
      </c>
      <c r="F1956" s="35" t="s">
        <v>600</v>
      </c>
      <c r="G1956" s="35" t="s">
        <v>822</v>
      </c>
      <c r="H1956" s="35">
        <v>0</v>
      </c>
      <c r="I1956" s="57" t="s">
        <v>2233</v>
      </c>
      <c r="J1956" s="37">
        <v>0</v>
      </c>
      <c r="K1956" s="38">
        <v>0</v>
      </c>
      <c r="L1956" s="37">
        <v>47507</v>
      </c>
      <c r="M1956" s="37">
        <v>47507</v>
      </c>
      <c r="N1956" s="37">
        <f t="shared" si="121"/>
        <v>0</v>
      </c>
      <c r="O1956" s="39">
        <f t="shared" si="122"/>
        <v>0</v>
      </c>
      <c r="P1956" s="10">
        <f t="shared" si="123"/>
        <v>0</v>
      </c>
      <c r="Q1956" s="40">
        <v>0</v>
      </c>
      <c r="R1956" s="10">
        <f t="shared" si="124"/>
        <v>0</v>
      </c>
    </row>
    <row r="1957" spans="1:18" x14ac:dyDescent="0.2">
      <c r="A1957" s="32">
        <v>1942</v>
      </c>
      <c r="B1957" s="56">
        <v>203062548</v>
      </c>
      <c r="C1957" s="34" t="s">
        <v>356</v>
      </c>
      <c r="D1957" s="35" t="s">
        <v>357</v>
      </c>
      <c r="E1957" s="35" t="s">
        <v>446</v>
      </c>
      <c r="F1957" s="35" t="s">
        <v>600</v>
      </c>
      <c r="G1957" s="35" t="s">
        <v>822</v>
      </c>
      <c r="H1957" s="35">
        <v>0</v>
      </c>
      <c r="I1957" s="57" t="s">
        <v>2234</v>
      </c>
      <c r="J1957" s="37">
        <v>0</v>
      </c>
      <c r="K1957" s="38">
        <v>0</v>
      </c>
      <c r="L1957" s="37">
        <v>33553</v>
      </c>
      <c r="M1957" s="37">
        <v>33553</v>
      </c>
      <c r="N1957" s="37">
        <f t="shared" si="121"/>
        <v>0</v>
      </c>
      <c r="O1957" s="39">
        <f t="shared" si="122"/>
        <v>0</v>
      </c>
      <c r="P1957" s="10">
        <f t="shared" si="123"/>
        <v>0</v>
      </c>
      <c r="Q1957" s="40">
        <v>0</v>
      </c>
      <c r="R1957" s="10">
        <f t="shared" si="124"/>
        <v>0</v>
      </c>
    </row>
    <row r="1958" spans="1:18" x14ac:dyDescent="0.2">
      <c r="A1958" s="32">
        <v>1943</v>
      </c>
      <c r="B1958" s="56">
        <v>203062549</v>
      </c>
      <c r="C1958" s="34" t="s">
        <v>356</v>
      </c>
      <c r="D1958" s="35" t="s">
        <v>357</v>
      </c>
      <c r="E1958" s="35" t="s">
        <v>363</v>
      </c>
      <c r="F1958" s="35" t="s">
        <v>600</v>
      </c>
      <c r="G1958" s="35" t="s">
        <v>822</v>
      </c>
      <c r="H1958" s="35">
        <v>0</v>
      </c>
      <c r="I1958" s="57" t="s">
        <v>2235</v>
      </c>
      <c r="J1958" s="37">
        <v>0</v>
      </c>
      <c r="K1958" s="38">
        <v>0</v>
      </c>
      <c r="L1958" s="37">
        <v>6000</v>
      </c>
      <c r="M1958" s="37">
        <v>6000</v>
      </c>
      <c r="N1958" s="37">
        <f t="shared" si="121"/>
        <v>0</v>
      </c>
      <c r="O1958" s="39">
        <f t="shared" si="122"/>
        <v>0</v>
      </c>
      <c r="P1958" s="10">
        <f t="shared" si="123"/>
        <v>0</v>
      </c>
      <c r="Q1958" s="40">
        <v>0</v>
      </c>
      <c r="R1958" s="10">
        <f t="shared" si="124"/>
        <v>0</v>
      </c>
    </row>
    <row r="1959" spans="1:18" x14ac:dyDescent="0.2">
      <c r="A1959" s="32">
        <v>1944</v>
      </c>
      <c r="B1959" s="56">
        <v>203062550</v>
      </c>
      <c r="C1959" s="34" t="s">
        <v>356</v>
      </c>
      <c r="D1959" s="35" t="s">
        <v>357</v>
      </c>
      <c r="E1959" s="35" t="s">
        <v>363</v>
      </c>
      <c r="F1959" s="35" t="s">
        <v>600</v>
      </c>
      <c r="G1959" s="35" t="s">
        <v>822</v>
      </c>
      <c r="H1959" s="35">
        <v>0</v>
      </c>
      <c r="I1959" s="57" t="s">
        <v>2236</v>
      </c>
      <c r="J1959" s="37">
        <v>0</v>
      </c>
      <c r="K1959" s="38">
        <v>0</v>
      </c>
      <c r="L1959" s="37">
        <v>6000</v>
      </c>
      <c r="M1959" s="37">
        <v>6000</v>
      </c>
      <c r="N1959" s="37">
        <f t="shared" si="121"/>
        <v>0</v>
      </c>
      <c r="O1959" s="39">
        <f t="shared" si="122"/>
        <v>0</v>
      </c>
      <c r="P1959" s="10">
        <f t="shared" si="123"/>
        <v>0</v>
      </c>
      <c r="Q1959" s="40">
        <v>0</v>
      </c>
      <c r="R1959" s="10">
        <f t="shared" si="124"/>
        <v>0</v>
      </c>
    </row>
    <row r="1960" spans="1:18" x14ac:dyDescent="0.2">
      <c r="A1960" s="32">
        <v>1945</v>
      </c>
      <c r="B1960" s="56">
        <v>203062551</v>
      </c>
      <c r="C1960" s="34" t="s">
        <v>356</v>
      </c>
      <c r="D1960" s="35" t="s">
        <v>357</v>
      </c>
      <c r="E1960" s="35" t="s">
        <v>363</v>
      </c>
      <c r="F1960" s="35" t="s">
        <v>600</v>
      </c>
      <c r="G1960" s="35" t="s">
        <v>822</v>
      </c>
      <c r="H1960" s="35">
        <v>0</v>
      </c>
      <c r="I1960" s="57" t="s">
        <v>2237</v>
      </c>
      <c r="J1960" s="37">
        <v>0</v>
      </c>
      <c r="K1960" s="38">
        <v>0</v>
      </c>
      <c r="L1960" s="37">
        <v>61848</v>
      </c>
      <c r="M1960" s="37">
        <v>61848</v>
      </c>
      <c r="N1960" s="37">
        <f t="shared" si="121"/>
        <v>0</v>
      </c>
      <c r="O1960" s="39">
        <f t="shared" si="122"/>
        <v>0</v>
      </c>
      <c r="P1960" s="10">
        <f t="shared" si="123"/>
        <v>0</v>
      </c>
      <c r="Q1960" s="40">
        <v>0</v>
      </c>
      <c r="R1960" s="10">
        <f t="shared" si="124"/>
        <v>0</v>
      </c>
    </row>
    <row r="1961" spans="1:18" x14ac:dyDescent="0.2">
      <c r="A1961" s="32">
        <v>1946</v>
      </c>
      <c r="B1961" s="56">
        <v>203062552</v>
      </c>
      <c r="C1961" s="34" t="s">
        <v>356</v>
      </c>
      <c r="D1961" s="35" t="s">
        <v>357</v>
      </c>
      <c r="E1961" s="35" t="s">
        <v>446</v>
      </c>
      <c r="F1961" s="35" t="s">
        <v>600</v>
      </c>
      <c r="G1961" s="35" t="s">
        <v>822</v>
      </c>
      <c r="H1961" s="35">
        <v>0</v>
      </c>
      <c r="I1961" s="57" t="s">
        <v>2238</v>
      </c>
      <c r="J1961" s="37">
        <v>0</v>
      </c>
      <c r="K1961" s="38">
        <v>0</v>
      </c>
      <c r="L1961" s="37">
        <v>23667</v>
      </c>
      <c r="M1961" s="37">
        <v>23667</v>
      </c>
      <c r="N1961" s="37">
        <f t="shared" si="121"/>
        <v>0</v>
      </c>
      <c r="O1961" s="39">
        <f t="shared" si="122"/>
        <v>0</v>
      </c>
      <c r="P1961" s="10">
        <f t="shared" si="123"/>
        <v>0</v>
      </c>
      <c r="Q1961" s="40">
        <v>0</v>
      </c>
      <c r="R1961" s="10">
        <f t="shared" si="124"/>
        <v>0</v>
      </c>
    </row>
    <row r="1962" spans="1:18" x14ac:dyDescent="0.2">
      <c r="A1962" s="32">
        <v>1947</v>
      </c>
      <c r="B1962" s="56">
        <v>203062553</v>
      </c>
      <c r="C1962" s="34" t="s">
        <v>356</v>
      </c>
      <c r="D1962" s="35" t="s">
        <v>357</v>
      </c>
      <c r="E1962" s="35" t="s">
        <v>446</v>
      </c>
      <c r="F1962" s="35" t="s">
        <v>600</v>
      </c>
      <c r="G1962" s="35" t="s">
        <v>822</v>
      </c>
      <c r="H1962" s="35">
        <v>0</v>
      </c>
      <c r="I1962" s="57" t="s">
        <v>2239</v>
      </c>
      <c r="J1962" s="37">
        <v>0</v>
      </c>
      <c r="K1962" s="38">
        <v>0</v>
      </c>
      <c r="L1962" s="37">
        <v>35416</v>
      </c>
      <c r="M1962" s="37">
        <v>35416</v>
      </c>
      <c r="N1962" s="37">
        <f t="shared" si="121"/>
        <v>0</v>
      </c>
      <c r="O1962" s="39">
        <f t="shared" si="122"/>
        <v>0</v>
      </c>
      <c r="P1962" s="10">
        <f t="shared" si="123"/>
        <v>0</v>
      </c>
      <c r="Q1962" s="40">
        <v>0</v>
      </c>
      <c r="R1962" s="10">
        <f t="shared" si="124"/>
        <v>0</v>
      </c>
    </row>
    <row r="1963" spans="1:18" x14ac:dyDescent="0.2">
      <c r="A1963" s="32">
        <v>1948</v>
      </c>
      <c r="B1963" s="56">
        <v>203062554</v>
      </c>
      <c r="C1963" s="34" t="s">
        <v>356</v>
      </c>
      <c r="D1963" s="35" t="s">
        <v>357</v>
      </c>
      <c r="E1963" s="35" t="s">
        <v>446</v>
      </c>
      <c r="F1963" s="35" t="s">
        <v>600</v>
      </c>
      <c r="G1963" s="35" t="s">
        <v>822</v>
      </c>
      <c r="H1963" s="35">
        <v>0</v>
      </c>
      <c r="I1963" s="57" t="s">
        <v>2240</v>
      </c>
      <c r="J1963" s="37">
        <v>0</v>
      </c>
      <c r="K1963" s="38">
        <v>0</v>
      </c>
      <c r="L1963" s="37">
        <v>39847</v>
      </c>
      <c r="M1963" s="37">
        <v>39847</v>
      </c>
      <c r="N1963" s="37">
        <f t="shared" si="121"/>
        <v>0</v>
      </c>
      <c r="O1963" s="39">
        <f t="shared" si="122"/>
        <v>0</v>
      </c>
      <c r="P1963" s="10">
        <f t="shared" si="123"/>
        <v>0</v>
      </c>
      <c r="Q1963" s="40">
        <v>0</v>
      </c>
      <c r="R1963" s="10">
        <f t="shared" si="124"/>
        <v>0</v>
      </c>
    </row>
    <row r="1964" spans="1:18" x14ac:dyDescent="0.2">
      <c r="A1964" s="32">
        <v>1949</v>
      </c>
      <c r="B1964" s="56">
        <v>203062555</v>
      </c>
      <c r="C1964" s="34" t="s">
        <v>356</v>
      </c>
      <c r="D1964" s="35" t="s">
        <v>357</v>
      </c>
      <c r="E1964" s="35" t="s">
        <v>446</v>
      </c>
      <c r="F1964" s="35" t="s">
        <v>600</v>
      </c>
      <c r="G1964" s="35" t="s">
        <v>822</v>
      </c>
      <c r="H1964" s="35">
        <v>0</v>
      </c>
      <c r="I1964" s="57" t="s">
        <v>2241</v>
      </c>
      <c r="J1964" s="37">
        <v>0</v>
      </c>
      <c r="K1964" s="38">
        <v>0</v>
      </c>
      <c r="L1964" s="37">
        <v>40856</v>
      </c>
      <c r="M1964" s="37">
        <v>40856</v>
      </c>
      <c r="N1964" s="37">
        <f t="shared" si="121"/>
        <v>0</v>
      </c>
      <c r="O1964" s="39">
        <f t="shared" si="122"/>
        <v>0</v>
      </c>
      <c r="P1964" s="10">
        <f t="shared" si="123"/>
        <v>0</v>
      </c>
      <c r="Q1964" s="40">
        <v>0</v>
      </c>
      <c r="R1964" s="10">
        <f t="shared" si="124"/>
        <v>0</v>
      </c>
    </row>
    <row r="1965" spans="1:18" x14ac:dyDescent="0.2">
      <c r="A1965" s="32">
        <v>1950</v>
      </c>
      <c r="B1965" s="56">
        <v>203062556</v>
      </c>
      <c r="C1965" s="34" t="s">
        <v>356</v>
      </c>
      <c r="D1965" s="35" t="s">
        <v>357</v>
      </c>
      <c r="E1965" s="35" t="s">
        <v>446</v>
      </c>
      <c r="F1965" s="35" t="s">
        <v>600</v>
      </c>
      <c r="G1965" s="35" t="s">
        <v>822</v>
      </c>
      <c r="H1965" s="35">
        <v>0</v>
      </c>
      <c r="I1965" s="57" t="s">
        <v>2242</v>
      </c>
      <c r="J1965" s="37">
        <v>0</v>
      </c>
      <c r="K1965" s="38">
        <v>0</v>
      </c>
      <c r="L1965" s="37">
        <v>48340</v>
      </c>
      <c r="M1965" s="37">
        <v>51662</v>
      </c>
      <c r="N1965" s="37">
        <f t="shared" si="121"/>
        <v>0</v>
      </c>
      <c r="O1965" s="39">
        <f t="shared" si="122"/>
        <v>3322</v>
      </c>
      <c r="P1965" s="10">
        <f t="shared" si="123"/>
        <v>-3322</v>
      </c>
      <c r="Q1965" s="40">
        <v>0</v>
      </c>
      <c r="R1965" s="10">
        <f t="shared" si="124"/>
        <v>-3322</v>
      </c>
    </row>
    <row r="1966" spans="1:18" x14ac:dyDescent="0.2">
      <c r="A1966" s="32">
        <v>1951</v>
      </c>
      <c r="B1966" s="56">
        <v>203062557</v>
      </c>
      <c r="C1966" s="34" t="s">
        <v>356</v>
      </c>
      <c r="D1966" s="35" t="s">
        <v>357</v>
      </c>
      <c r="E1966" s="35" t="s">
        <v>446</v>
      </c>
      <c r="F1966" s="35" t="s">
        <v>600</v>
      </c>
      <c r="G1966" s="35" t="s">
        <v>822</v>
      </c>
      <c r="H1966" s="35">
        <v>0</v>
      </c>
      <c r="I1966" s="57" t="s">
        <v>2243</v>
      </c>
      <c r="J1966" s="37">
        <v>0</v>
      </c>
      <c r="K1966" s="38">
        <v>0</v>
      </c>
      <c r="L1966" s="37">
        <v>44082</v>
      </c>
      <c r="M1966" s="37">
        <v>44082</v>
      </c>
      <c r="N1966" s="37">
        <f t="shared" si="121"/>
        <v>0</v>
      </c>
      <c r="O1966" s="39">
        <f t="shared" si="122"/>
        <v>0</v>
      </c>
      <c r="P1966" s="10">
        <f t="shared" si="123"/>
        <v>0</v>
      </c>
      <c r="Q1966" s="40">
        <v>0</v>
      </c>
      <c r="R1966" s="10">
        <f t="shared" si="124"/>
        <v>0</v>
      </c>
    </row>
    <row r="1967" spans="1:18" x14ac:dyDescent="0.2">
      <c r="A1967" s="32">
        <v>1952</v>
      </c>
      <c r="B1967" s="56">
        <v>203062558</v>
      </c>
      <c r="C1967" s="34" t="s">
        <v>356</v>
      </c>
      <c r="D1967" s="35" t="s">
        <v>357</v>
      </c>
      <c r="E1967" s="35" t="s">
        <v>446</v>
      </c>
      <c r="F1967" s="35" t="s">
        <v>600</v>
      </c>
      <c r="G1967" s="35" t="s">
        <v>822</v>
      </c>
      <c r="H1967" s="35">
        <v>0</v>
      </c>
      <c r="I1967" s="57" t="s">
        <v>2244</v>
      </c>
      <c r="J1967" s="37">
        <v>0</v>
      </c>
      <c r="K1967" s="38">
        <v>0</v>
      </c>
      <c r="L1967" s="37">
        <v>48357</v>
      </c>
      <c r="M1967" s="37">
        <v>48357</v>
      </c>
      <c r="N1967" s="37">
        <f t="shared" si="121"/>
        <v>0</v>
      </c>
      <c r="O1967" s="39">
        <f t="shared" si="122"/>
        <v>0</v>
      </c>
      <c r="P1967" s="10">
        <f t="shared" si="123"/>
        <v>0</v>
      </c>
      <c r="Q1967" s="40">
        <v>0</v>
      </c>
      <c r="R1967" s="10">
        <f t="shared" si="124"/>
        <v>0</v>
      </c>
    </row>
    <row r="1968" spans="1:18" x14ac:dyDescent="0.2">
      <c r="A1968" s="32">
        <v>1953</v>
      </c>
      <c r="B1968" s="56">
        <v>203062559</v>
      </c>
      <c r="C1968" s="34" t="s">
        <v>356</v>
      </c>
      <c r="D1968" s="35" t="s">
        <v>357</v>
      </c>
      <c r="E1968" s="35" t="s">
        <v>446</v>
      </c>
      <c r="F1968" s="35" t="s">
        <v>600</v>
      </c>
      <c r="G1968" s="35" t="s">
        <v>822</v>
      </c>
      <c r="H1968" s="35">
        <v>0</v>
      </c>
      <c r="I1968" s="57" t="s">
        <v>2245</v>
      </c>
      <c r="J1968" s="37">
        <v>0</v>
      </c>
      <c r="K1968" s="38">
        <v>0</v>
      </c>
      <c r="L1968" s="37">
        <v>40170</v>
      </c>
      <c r="M1968" s="37">
        <v>40170</v>
      </c>
      <c r="N1968" s="37">
        <f t="shared" si="121"/>
        <v>0</v>
      </c>
      <c r="O1968" s="39">
        <f t="shared" si="122"/>
        <v>0</v>
      </c>
      <c r="P1968" s="10">
        <f t="shared" si="123"/>
        <v>0</v>
      </c>
      <c r="Q1968" s="40">
        <v>0</v>
      </c>
      <c r="R1968" s="10">
        <f t="shared" si="124"/>
        <v>0</v>
      </c>
    </row>
    <row r="1969" spans="1:18" x14ac:dyDescent="0.2">
      <c r="A1969" s="32">
        <v>1954</v>
      </c>
      <c r="B1969" s="56">
        <v>203062560</v>
      </c>
      <c r="C1969" s="34" t="s">
        <v>356</v>
      </c>
      <c r="D1969" s="35" t="s">
        <v>357</v>
      </c>
      <c r="E1969" s="35" t="s">
        <v>446</v>
      </c>
      <c r="F1969" s="35" t="s">
        <v>600</v>
      </c>
      <c r="G1969" s="35" t="s">
        <v>822</v>
      </c>
      <c r="H1969" s="35">
        <v>0</v>
      </c>
      <c r="I1969" s="57" t="s">
        <v>2246</v>
      </c>
      <c r="J1969" s="37">
        <v>0</v>
      </c>
      <c r="K1969" s="38">
        <v>0</v>
      </c>
      <c r="L1969" s="37">
        <v>66402</v>
      </c>
      <c r="M1969" s="37">
        <v>66402</v>
      </c>
      <c r="N1969" s="37">
        <f t="shared" si="121"/>
        <v>0</v>
      </c>
      <c r="O1969" s="39">
        <f t="shared" si="122"/>
        <v>0</v>
      </c>
      <c r="P1969" s="10">
        <f t="shared" si="123"/>
        <v>0</v>
      </c>
      <c r="Q1969" s="40">
        <v>0</v>
      </c>
      <c r="R1969" s="10">
        <f t="shared" si="124"/>
        <v>0</v>
      </c>
    </row>
    <row r="1970" spans="1:18" x14ac:dyDescent="0.2">
      <c r="A1970" s="32">
        <v>1955</v>
      </c>
      <c r="B1970" s="56">
        <v>203062561</v>
      </c>
      <c r="C1970" s="34" t="s">
        <v>356</v>
      </c>
      <c r="D1970" s="35" t="s">
        <v>357</v>
      </c>
      <c r="E1970" s="35" t="s">
        <v>446</v>
      </c>
      <c r="F1970" s="35" t="s">
        <v>600</v>
      </c>
      <c r="G1970" s="35" t="s">
        <v>822</v>
      </c>
      <c r="H1970" s="35">
        <v>0</v>
      </c>
      <c r="I1970" s="57" t="s">
        <v>2247</v>
      </c>
      <c r="J1970" s="37">
        <v>0</v>
      </c>
      <c r="K1970" s="38">
        <v>0</v>
      </c>
      <c r="L1970" s="37">
        <v>72680.69</v>
      </c>
      <c r="M1970" s="37">
        <v>72703.69</v>
      </c>
      <c r="N1970" s="37">
        <f t="shared" si="121"/>
        <v>0</v>
      </c>
      <c r="O1970" s="39">
        <f t="shared" si="122"/>
        <v>23</v>
      </c>
      <c r="P1970" s="10">
        <f t="shared" si="123"/>
        <v>-23</v>
      </c>
      <c r="Q1970" s="40">
        <v>0</v>
      </c>
      <c r="R1970" s="10">
        <f t="shared" si="124"/>
        <v>-23</v>
      </c>
    </row>
    <row r="1971" spans="1:18" x14ac:dyDescent="0.2">
      <c r="A1971" s="32">
        <v>1956</v>
      </c>
      <c r="B1971" s="56">
        <v>203062562</v>
      </c>
      <c r="C1971" s="34" t="s">
        <v>356</v>
      </c>
      <c r="D1971" s="35" t="s">
        <v>357</v>
      </c>
      <c r="E1971" s="35" t="s">
        <v>446</v>
      </c>
      <c r="F1971" s="35" t="s">
        <v>600</v>
      </c>
      <c r="G1971" s="35" t="s">
        <v>822</v>
      </c>
      <c r="H1971" s="35">
        <v>0</v>
      </c>
      <c r="I1971" s="57" t="s">
        <v>2248</v>
      </c>
      <c r="J1971" s="37">
        <v>0</v>
      </c>
      <c r="K1971" s="38">
        <v>0</v>
      </c>
      <c r="L1971" s="37">
        <v>0</v>
      </c>
      <c r="M1971" s="37">
        <v>0</v>
      </c>
      <c r="N1971" s="37">
        <f t="shared" si="121"/>
        <v>0</v>
      </c>
      <c r="O1971" s="39">
        <f t="shared" si="122"/>
        <v>0</v>
      </c>
      <c r="P1971" s="10">
        <f t="shared" si="123"/>
        <v>0</v>
      </c>
      <c r="Q1971" s="40">
        <v>0</v>
      </c>
      <c r="R1971" s="10">
        <f t="shared" si="124"/>
        <v>0</v>
      </c>
    </row>
    <row r="1972" spans="1:18" x14ac:dyDescent="0.2">
      <c r="A1972" s="32">
        <v>1957</v>
      </c>
      <c r="B1972" s="56">
        <v>203062563</v>
      </c>
      <c r="C1972" s="34" t="s">
        <v>356</v>
      </c>
      <c r="D1972" s="35" t="s">
        <v>357</v>
      </c>
      <c r="E1972" s="35" t="s">
        <v>446</v>
      </c>
      <c r="F1972" s="35" t="s">
        <v>600</v>
      </c>
      <c r="G1972" s="35" t="s">
        <v>822</v>
      </c>
      <c r="H1972" s="35">
        <v>0</v>
      </c>
      <c r="I1972" s="57" t="s">
        <v>2249</v>
      </c>
      <c r="J1972" s="37">
        <v>0</v>
      </c>
      <c r="K1972" s="38">
        <v>0</v>
      </c>
      <c r="L1972" s="37">
        <v>111927</v>
      </c>
      <c r="M1972" s="37">
        <v>111927</v>
      </c>
      <c r="N1972" s="37">
        <f t="shared" si="121"/>
        <v>0</v>
      </c>
      <c r="O1972" s="39">
        <f t="shared" si="122"/>
        <v>0</v>
      </c>
      <c r="P1972" s="10">
        <f t="shared" si="123"/>
        <v>0</v>
      </c>
      <c r="Q1972" s="40">
        <v>0</v>
      </c>
      <c r="R1972" s="10">
        <f t="shared" si="124"/>
        <v>0</v>
      </c>
    </row>
    <row r="1973" spans="1:18" x14ac:dyDescent="0.2">
      <c r="A1973" s="32">
        <v>1958</v>
      </c>
      <c r="B1973" s="56">
        <v>203062564</v>
      </c>
      <c r="C1973" s="34" t="s">
        <v>356</v>
      </c>
      <c r="D1973" s="35" t="s">
        <v>357</v>
      </c>
      <c r="E1973" s="35" t="s">
        <v>363</v>
      </c>
      <c r="F1973" s="35" t="s">
        <v>600</v>
      </c>
      <c r="G1973" s="35" t="s">
        <v>822</v>
      </c>
      <c r="H1973" s="35">
        <v>0</v>
      </c>
      <c r="I1973" s="57" t="s">
        <v>2250</v>
      </c>
      <c r="J1973" s="37">
        <v>0</v>
      </c>
      <c r="K1973" s="38">
        <v>0</v>
      </c>
      <c r="L1973" s="37">
        <v>40342</v>
      </c>
      <c r="M1973" s="37">
        <v>40342</v>
      </c>
      <c r="N1973" s="37">
        <f t="shared" si="121"/>
        <v>0</v>
      </c>
      <c r="O1973" s="39">
        <f t="shared" si="122"/>
        <v>0</v>
      </c>
      <c r="P1973" s="10">
        <f t="shared" si="123"/>
        <v>0</v>
      </c>
      <c r="Q1973" s="40">
        <v>0</v>
      </c>
      <c r="R1973" s="10">
        <f t="shared" si="124"/>
        <v>0</v>
      </c>
    </row>
    <row r="1974" spans="1:18" x14ac:dyDescent="0.2">
      <c r="A1974" s="32">
        <v>1959</v>
      </c>
      <c r="B1974" s="56">
        <v>203062565</v>
      </c>
      <c r="C1974" s="34" t="s">
        <v>356</v>
      </c>
      <c r="D1974" s="35" t="s">
        <v>357</v>
      </c>
      <c r="E1974" s="35" t="s">
        <v>446</v>
      </c>
      <c r="F1974" s="35" t="s">
        <v>600</v>
      </c>
      <c r="G1974" s="35" t="s">
        <v>822</v>
      </c>
      <c r="H1974" s="35">
        <v>0</v>
      </c>
      <c r="I1974" s="57" t="s">
        <v>2251</v>
      </c>
      <c r="J1974" s="37">
        <v>0</v>
      </c>
      <c r="K1974" s="38">
        <v>0</v>
      </c>
      <c r="L1974" s="37">
        <v>0</v>
      </c>
      <c r="M1974" s="37">
        <v>0</v>
      </c>
      <c r="N1974" s="37">
        <f t="shared" si="121"/>
        <v>0</v>
      </c>
      <c r="O1974" s="39">
        <f t="shared" si="122"/>
        <v>0</v>
      </c>
      <c r="P1974" s="10">
        <f t="shared" si="123"/>
        <v>0</v>
      </c>
      <c r="Q1974" s="40">
        <v>0</v>
      </c>
      <c r="R1974" s="10">
        <f t="shared" si="124"/>
        <v>0</v>
      </c>
    </row>
    <row r="1975" spans="1:18" x14ac:dyDescent="0.2">
      <c r="A1975" s="32">
        <v>1960</v>
      </c>
      <c r="B1975" s="56">
        <v>203062566</v>
      </c>
      <c r="C1975" s="34" t="s">
        <v>356</v>
      </c>
      <c r="D1975" s="35" t="s">
        <v>357</v>
      </c>
      <c r="E1975" s="35" t="s">
        <v>446</v>
      </c>
      <c r="F1975" s="35" t="s">
        <v>600</v>
      </c>
      <c r="G1975" s="35" t="s">
        <v>822</v>
      </c>
      <c r="H1975" s="35">
        <v>0</v>
      </c>
      <c r="I1975" s="57" t="s">
        <v>2252</v>
      </c>
      <c r="J1975" s="37">
        <v>0</v>
      </c>
      <c r="K1975" s="38">
        <v>0</v>
      </c>
      <c r="L1975" s="37">
        <v>54484</v>
      </c>
      <c r="M1975" s="37">
        <v>54562</v>
      </c>
      <c r="N1975" s="37">
        <f t="shared" si="121"/>
        <v>0</v>
      </c>
      <c r="O1975" s="39">
        <f t="shared" si="122"/>
        <v>78</v>
      </c>
      <c r="P1975" s="10">
        <f t="shared" si="123"/>
        <v>-78</v>
      </c>
      <c r="Q1975" s="40">
        <v>0</v>
      </c>
      <c r="R1975" s="10">
        <f t="shared" si="124"/>
        <v>-78</v>
      </c>
    </row>
    <row r="1976" spans="1:18" x14ac:dyDescent="0.2">
      <c r="A1976" s="32">
        <v>1961</v>
      </c>
      <c r="B1976" s="56">
        <v>203062567</v>
      </c>
      <c r="C1976" s="34" t="s">
        <v>356</v>
      </c>
      <c r="D1976" s="35" t="s">
        <v>357</v>
      </c>
      <c r="E1976" s="35" t="s">
        <v>446</v>
      </c>
      <c r="F1976" s="35" t="s">
        <v>600</v>
      </c>
      <c r="G1976" s="35" t="s">
        <v>822</v>
      </c>
      <c r="H1976" s="35">
        <v>0</v>
      </c>
      <c r="I1976" s="57" t="s">
        <v>2253</v>
      </c>
      <c r="J1976" s="37">
        <v>0</v>
      </c>
      <c r="K1976" s="38">
        <v>0</v>
      </c>
      <c r="L1976" s="37">
        <v>36962</v>
      </c>
      <c r="M1976" s="37">
        <v>36962</v>
      </c>
      <c r="N1976" s="37">
        <f t="shared" si="121"/>
        <v>0</v>
      </c>
      <c r="O1976" s="39">
        <f t="shared" si="122"/>
        <v>0</v>
      </c>
      <c r="P1976" s="10">
        <f t="shared" si="123"/>
        <v>0</v>
      </c>
      <c r="Q1976" s="40">
        <v>0</v>
      </c>
      <c r="R1976" s="10">
        <f t="shared" si="124"/>
        <v>0</v>
      </c>
    </row>
    <row r="1977" spans="1:18" x14ac:dyDescent="0.2">
      <c r="A1977" s="32">
        <v>1962</v>
      </c>
      <c r="B1977" s="56">
        <v>203062568</v>
      </c>
      <c r="C1977" s="34" t="s">
        <v>356</v>
      </c>
      <c r="D1977" s="35" t="s">
        <v>357</v>
      </c>
      <c r="E1977" s="35" t="s">
        <v>446</v>
      </c>
      <c r="F1977" s="35" t="s">
        <v>600</v>
      </c>
      <c r="G1977" s="35" t="s">
        <v>822</v>
      </c>
      <c r="H1977" s="35">
        <v>0</v>
      </c>
      <c r="I1977" s="57" t="s">
        <v>2254</v>
      </c>
      <c r="J1977" s="37">
        <v>0</v>
      </c>
      <c r="K1977" s="38">
        <v>0</v>
      </c>
      <c r="L1977" s="37">
        <v>28295</v>
      </c>
      <c r="M1977" s="37">
        <v>28295</v>
      </c>
      <c r="N1977" s="37">
        <f t="shared" si="121"/>
        <v>0</v>
      </c>
      <c r="O1977" s="39">
        <f t="shared" si="122"/>
        <v>0</v>
      </c>
      <c r="P1977" s="10">
        <f t="shared" si="123"/>
        <v>0</v>
      </c>
      <c r="Q1977" s="40">
        <v>0</v>
      </c>
      <c r="R1977" s="10">
        <f t="shared" si="124"/>
        <v>0</v>
      </c>
    </row>
    <row r="1978" spans="1:18" x14ac:dyDescent="0.2">
      <c r="A1978" s="32">
        <v>1963</v>
      </c>
      <c r="B1978" s="56">
        <v>203062569</v>
      </c>
      <c r="C1978" s="34" t="s">
        <v>356</v>
      </c>
      <c r="D1978" s="35" t="s">
        <v>357</v>
      </c>
      <c r="E1978" s="35" t="s">
        <v>446</v>
      </c>
      <c r="F1978" s="35" t="s">
        <v>600</v>
      </c>
      <c r="G1978" s="35" t="s">
        <v>822</v>
      </c>
      <c r="H1978" s="35">
        <v>0</v>
      </c>
      <c r="I1978" s="57" t="s">
        <v>2255</v>
      </c>
      <c r="J1978" s="37">
        <v>0</v>
      </c>
      <c r="K1978" s="38">
        <v>0</v>
      </c>
      <c r="L1978" s="37">
        <v>46406</v>
      </c>
      <c r="M1978" s="37">
        <v>46406</v>
      </c>
      <c r="N1978" s="37">
        <f t="shared" si="121"/>
        <v>0</v>
      </c>
      <c r="O1978" s="39">
        <f t="shared" si="122"/>
        <v>0</v>
      </c>
      <c r="P1978" s="10">
        <f t="shared" si="123"/>
        <v>0</v>
      </c>
      <c r="Q1978" s="40">
        <v>0</v>
      </c>
      <c r="R1978" s="10">
        <f t="shared" si="124"/>
        <v>0</v>
      </c>
    </row>
    <row r="1979" spans="1:18" x14ac:dyDescent="0.2">
      <c r="A1979" s="32">
        <v>1964</v>
      </c>
      <c r="B1979" s="56">
        <v>203062570</v>
      </c>
      <c r="C1979" s="34" t="s">
        <v>356</v>
      </c>
      <c r="D1979" s="35" t="s">
        <v>357</v>
      </c>
      <c r="E1979" s="35" t="s">
        <v>446</v>
      </c>
      <c r="F1979" s="35" t="s">
        <v>600</v>
      </c>
      <c r="G1979" s="35" t="s">
        <v>822</v>
      </c>
      <c r="H1979" s="35">
        <v>0</v>
      </c>
      <c r="I1979" s="57" t="s">
        <v>2256</v>
      </c>
      <c r="J1979" s="37">
        <v>0</v>
      </c>
      <c r="K1979" s="38">
        <v>0</v>
      </c>
      <c r="L1979" s="37">
        <v>369000</v>
      </c>
      <c r="M1979" s="37">
        <v>369000</v>
      </c>
      <c r="N1979" s="37">
        <f t="shared" si="121"/>
        <v>0</v>
      </c>
      <c r="O1979" s="39">
        <f t="shared" si="122"/>
        <v>0</v>
      </c>
      <c r="P1979" s="10">
        <f t="shared" si="123"/>
        <v>0</v>
      </c>
      <c r="Q1979" s="40">
        <v>0</v>
      </c>
      <c r="R1979" s="10">
        <f t="shared" si="124"/>
        <v>0</v>
      </c>
    </row>
    <row r="1980" spans="1:18" x14ac:dyDescent="0.2">
      <c r="A1980" s="32">
        <v>1965</v>
      </c>
      <c r="B1980" s="56">
        <v>203062571</v>
      </c>
      <c r="C1980" s="34" t="s">
        <v>356</v>
      </c>
      <c r="D1980" s="35" t="s">
        <v>357</v>
      </c>
      <c r="E1980" s="35" t="s">
        <v>446</v>
      </c>
      <c r="F1980" s="35" t="s">
        <v>600</v>
      </c>
      <c r="G1980" s="35" t="s">
        <v>822</v>
      </c>
      <c r="H1980" s="35">
        <v>0</v>
      </c>
      <c r="I1980" s="57" t="s">
        <v>2257</v>
      </c>
      <c r="J1980" s="37">
        <v>0</v>
      </c>
      <c r="K1980" s="38">
        <v>0</v>
      </c>
      <c r="L1980" s="37">
        <v>55067</v>
      </c>
      <c r="M1980" s="37">
        <v>59053.75</v>
      </c>
      <c r="N1980" s="37">
        <f t="shared" si="121"/>
        <v>0</v>
      </c>
      <c r="O1980" s="39">
        <f t="shared" si="122"/>
        <v>3986.75</v>
      </c>
      <c r="P1980" s="10">
        <f t="shared" si="123"/>
        <v>-3986.75</v>
      </c>
      <c r="Q1980" s="40">
        <v>0</v>
      </c>
      <c r="R1980" s="10">
        <f t="shared" si="124"/>
        <v>-3986.75</v>
      </c>
    </row>
    <row r="1981" spans="1:18" x14ac:dyDescent="0.2">
      <c r="A1981" s="32">
        <v>1966</v>
      </c>
      <c r="B1981" s="56">
        <v>203062572</v>
      </c>
      <c r="C1981" s="34" t="s">
        <v>356</v>
      </c>
      <c r="D1981" s="35" t="s">
        <v>357</v>
      </c>
      <c r="E1981" s="35" t="s">
        <v>446</v>
      </c>
      <c r="F1981" s="35" t="s">
        <v>600</v>
      </c>
      <c r="G1981" s="35" t="s">
        <v>822</v>
      </c>
      <c r="H1981" s="35">
        <v>0</v>
      </c>
      <c r="I1981" s="57" t="s">
        <v>2258</v>
      </c>
      <c r="J1981" s="37">
        <v>0</v>
      </c>
      <c r="K1981" s="38">
        <v>0</v>
      </c>
      <c r="L1981" s="37">
        <v>61615</v>
      </c>
      <c r="M1981" s="37">
        <v>61615</v>
      </c>
      <c r="N1981" s="37">
        <f t="shared" si="121"/>
        <v>0</v>
      </c>
      <c r="O1981" s="39">
        <f t="shared" si="122"/>
        <v>0</v>
      </c>
      <c r="P1981" s="10">
        <f t="shared" si="123"/>
        <v>0</v>
      </c>
      <c r="Q1981" s="40">
        <v>0</v>
      </c>
      <c r="R1981" s="10">
        <f t="shared" si="124"/>
        <v>0</v>
      </c>
    </row>
    <row r="1982" spans="1:18" x14ac:dyDescent="0.2">
      <c r="A1982" s="32">
        <v>1967</v>
      </c>
      <c r="B1982" s="56">
        <v>203062573</v>
      </c>
      <c r="C1982" s="34" t="s">
        <v>356</v>
      </c>
      <c r="D1982" s="35" t="s">
        <v>357</v>
      </c>
      <c r="E1982" s="35" t="s">
        <v>446</v>
      </c>
      <c r="F1982" s="35" t="s">
        <v>600</v>
      </c>
      <c r="G1982" s="35" t="s">
        <v>822</v>
      </c>
      <c r="H1982" s="35">
        <v>0</v>
      </c>
      <c r="I1982" s="57" t="s">
        <v>2259</v>
      </c>
      <c r="J1982" s="37">
        <v>0</v>
      </c>
      <c r="K1982" s="38">
        <v>0</v>
      </c>
      <c r="L1982" s="37">
        <v>141800</v>
      </c>
      <c r="M1982" s="37">
        <v>141800</v>
      </c>
      <c r="N1982" s="37">
        <f t="shared" si="121"/>
        <v>0</v>
      </c>
      <c r="O1982" s="39">
        <f t="shared" si="122"/>
        <v>0</v>
      </c>
      <c r="P1982" s="10">
        <f t="shared" si="123"/>
        <v>0</v>
      </c>
      <c r="Q1982" s="40">
        <v>0</v>
      </c>
      <c r="R1982" s="10">
        <f t="shared" si="124"/>
        <v>0</v>
      </c>
    </row>
    <row r="1983" spans="1:18" x14ac:dyDescent="0.2">
      <c r="A1983" s="32">
        <v>1968</v>
      </c>
      <c r="B1983" s="56">
        <v>203062574</v>
      </c>
      <c r="C1983" s="34" t="s">
        <v>356</v>
      </c>
      <c r="D1983" s="35" t="s">
        <v>357</v>
      </c>
      <c r="E1983" s="35" t="s">
        <v>446</v>
      </c>
      <c r="F1983" s="35" t="s">
        <v>600</v>
      </c>
      <c r="G1983" s="35" t="s">
        <v>822</v>
      </c>
      <c r="H1983" s="35">
        <v>0</v>
      </c>
      <c r="I1983" s="57" t="s">
        <v>2260</v>
      </c>
      <c r="J1983" s="37">
        <v>0</v>
      </c>
      <c r="K1983" s="38">
        <v>0</v>
      </c>
      <c r="L1983" s="37">
        <v>54992</v>
      </c>
      <c r="M1983" s="37">
        <v>46742</v>
      </c>
      <c r="N1983" s="37">
        <f t="shared" si="121"/>
        <v>8250</v>
      </c>
      <c r="O1983" s="39">
        <f t="shared" si="122"/>
        <v>0</v>
      </c>
      <c r="P1983" s="10">
        <f t="shared" si="123"/>
        <v>8250</v>
      </c>
      <c r="Q1983" s="40">
        <v>0</v>
      </c>
      <c r="R1983" s="10">
        <f t="shared" si="124"/>
        <v>8250</v>
      </c>
    </row>
    <row r="1984" spans="1:18" x14ac:dyDescent="0.2">
      <c r="A1984" s="32">
        <v>1969</v>
      </c>
      <c r="B1984" s="56">
        <v>203062575</v>
      </c>
      <c r="C1984" s="34" t="s">
        <v>356</v>
      </c>
      <c r="D1984" s="35" t="s">
        <v>357</v>
      </c>
      <c r="E1984" s="35" t="s">
        <v>446</v>
      </c>
      <c r="F1984" s="35" t="s">
        <v>600</v>
      </c>
      <c r="G1984" s="35" t="s">
        <v>822</v>
      </c>
      <c r="H1984" s="35">
        <v>0</v>
      </c>
      <c r="I1984" s="57" t="s">
        <v>2261</v>
      </c>
      <c r="J1984" s="37">
        <v>0</v>
      </c>
      <c r="K1984" s="38">
        <v>0</v>
      </c>
      <c r="L1984" s="37">
        <v>54966</v>
      </c>
      <c r="M1984" s="37">
        <v>54966</v>
      </c>
      <c r="N1984" s="37">
        <f t="shared" si="121"/>
        <v>0</v>
      </c>
      <c r="O1984" s="39">
        <f t="shared" si="122"/>
        <v>0</v>
      </c>
      <c r="P1984" s="10">
        <f t="shared" si="123"/>
        <v>0</v>
      </c>
      <c r="Q1984" s="40">
        <v>0</v>
      </c>
      <c r="R1984" s="10">
        <f t="shared" si="124"/>
        <v>0</v>
      </c>
    </row>
    <row r="1985" spans="1:18" x14ac:dyDescent="0.2">
      <c r="A1985" s="32">
        <v>1970</v>
      </c>
      <c r="B1985" s="56">
        <v>203062576</v>
      </c>
      <c r="C1985" s="34" t="s">
        <v>356</v>
      </c>
      <c r="D1985" s="35" t="s">
        <v>357</v>
      </c>
      <c r="E1985" s="35" t="s">
        <v>446</v>
      </c>
      <c r="F1985" s="35" t="s">
        <v>600</v>
      </c>
      <c r="G1985" s="35" t="s">
        <v>822</v>
      </c>
      <c r="H1985" s="35">
        <v>0</v>
      </c>
      <c r="I1985" s="57" t="s">
        <v>2262</v>
      </c>
      <c r="J1985" s="37">
        <v>0</v>
      </c>
      <c r="K1985" s="38">
        <v>0</v>
      </c>
      <c r="L1985" s="37">
        <v>41999</v>
      </c>
      <c r="M1985" s="37">
        <v>41999</v>
      </c>
      <c r="N1985" s="37">
        <f t="shared" si="121"/>
        <v>0</v>
      </c>
      <c r="O1985" s="39">
        <f t="shared" si="122"/>
        <v>0</v>
      </c>
      <c r="P1985" s="10">
        <f t="shared" si="123"/>
        <v>0</v>
      </c>
      <c r="Q1985" s="40">
        <v>0</v>
      </c>
      <c r="R1985" s="10">
        <f t="shared" si="124"/>
        <v>0</v>
      </c>
    </row>
    <row r="1986" spans="1:18" x14ac:dyDescent="0.2">
      <c r="A1986" s="32">
        <v>1971</v>
      </c>
      <c r="B1986" s="56">
        <v>203062577</v>
      </c>
      <c r="C1986" s="34" t="s">
        <v>356</v>
      </c>
      <c r="D1986" s="35" t="s">
        <v>357</v>
      </c>
      <c r="E1986" s="35" t="s">
        <v>446</v>
      </c>
      <c r="F1986" s="35" t="s">
        <v>600</v>
      </c>
      <c r="G1986" s="35" t="s">
        <v>822</v>
      </c>
      <c r="H1986" s="35">
        <v>0</v>
      </c>
      <c r="I1986" s="57" t="s">
        <v>2263</v>
      </c>
      <c r="J1986" s="37">
        <v>0</v>
      </c>
      <c r="K1986" s="38">
        <v>0</v>
      </c>
      <c r="L1986" s="37">
        <v>0</v>
      </c>
      <c r="M1986" s="37">
        <v>0</v>
      </c>
      <c r="N1986" s="37">
        <f t="shared" si="121"/>
        <v>0</v>
      </c>
      <c r="O1986" s="39">
        <f t="shared" si="122"/>
        <v>0</v>
      </c>
      <c r="P1986" s="10">
        <f t="shared" si="123"/>
        <v>0</v>
      </c>
      <c r="Q1986" s="40">
        <v>0</v>
      </c>
      <c r="R1986" s="10">
        <f t="shared" si="124"/>
        <v>0</v>
      </c>
    </row>
    <row r="1987" spans="1:18" x14ac:dyDescent="0.2">
      <c r="A1987" s="32">
        <v>1972</v>
      </c>
      <c r="B1987" s="56">
        <v>203062578</v>
      </c>
      <c r="C1987" s="34" t="s">
        <v>356</v>
      </c>
      <c r="D1987" s="35" t="s">
        <v>357</v>
      </c>
      <c r="E1987" s="35" t="s">
        <v>446</v>
      </c>
      <c r="F1987" s="35" t="s">
        <v>600</v>
      </c>
      <c r="G1987" s="35" t="s">
        <v>822</v>
      </c>
      <c r="H1987" s="35">
        <v>0</v>
      </c>
      <c r="I1987" s="57" t="s">
        <v>2264</v>
      </c>
      <c r="J1987" s="37">
        <v>0</v>
      </c>
      <c r="K1987" s="38">
        <v>0</v>
      </c>
      <c r="L1987" s="37">
        <v>0</v>
      </c>
      <c r="M1987" s="37">
        <v>0</v>
      </c>
      <c r="N1987" s="37">
        <f t="shared" si="121"/>
        <v>0</v>
      </c>
      <c r="O1987" s="39">
        <f t="shared" si="122"/>
        <v>0</v>
      </c>
      <c r="P1987" s="10">
        <f t="shared" si="123"/>
        <v>0</v>
      </c>
      <c r="Q1987" s="40">
        <v>0</v>
      </c>
      <c r="R1987" s="10">
        <f t="shared" si="124"/>
        <v>0</v>
      </c>
    </row>
    <row r="1988" spans="1:18" x14ac:dyDescent="0.2">
      <c r="A1988" s="32">
        <v>1973</v>
      </c>
      <c r="B1988" s="56">
        <v>203062579</v>
      </c>
      <c r="C1988" s="34" t="s">
        <v>356</v>
      </c>
      <c r="D1988" s="35" t="s">
        <v>357</v>
      </c>
      <c r="E1988" s="35" t="s">
        <v>446</v>
      </c>
      <c r="F1988" s="35" t="s">
        <v>600</v>
      </c>
      <c r="G1988" s="35" t="s">
        <v>822</v>
      </c>
      <c r="H1988" s="35">
        <v>0</v>
      </c>
      <c r="I1988" s="57" t="s">
        <v>2265</v>
      </c>
      <c r="J1988" s="37">
        <v>0</v>
      </c>
      <c r="K1988" s="38">
        <v>0</v>
      </c>
      <c r="L1988" s="37">
        <v>0</v>
      </c>
      <c r="M1988" s="37">
        <v>0</v>
      </c>
      <c r="N1988" s="37">
        <f t="shared" si="121"/>
        <v>0</v>
      </c>
      <c r="O1988" s="39">
        <f t="shared" si="122"/>
        <v>0</v>
      </c>
      <c r="P1988" s="10">
        <f t="shared" si="123"/>
        <v>0</v>
      </c>
      <c r="Q1988" s="40">
        <v>0</v>
      </c>
      <c r="R1988" s="10">
        <f t="shared" si="124"/>
        <v>0</v>
      </c>
    </row>
    <row r="1989" spans="1:18" x14ac:dyDescent="0.2">
      <c r="A1989" s="32">
        <v>1974</v>
      </c>
      <c r="B1989" s="56">
        <v>203062580</v>
      </c>
      <c r="C1989" s="34" t="s">
        <v>356</v>
      </c>
      <c r="D1989" s="35" t="s">
        <v>357</v>
      </c>
      <c r="E1989" s="35" t="s">
        <v>446</v>
      </c>
      <c r="F1989" s="35" t="s">
        <v>600</v>
      </c>
      <c r="G1989" s="35" t="s">
        <v>822</v>
      </c>
      <c r="H1989" s="35">
        <v>0</v>
      </c>
      <c r="I1989" s="57" t="s">
        <v>2266</v>
      </c>
      <c r="J1989" s="37">
        <v>0</v>
      </c>
      <c r="K1989" s="38">
        <v>0</v>
      </c>
      <c r="L1989" s="37">
        <v>0</v>
      </c>
      <c r="M1989" s="37">
        <v>0</v>
      </c>
      <c r="N1989" s="37">
        <f t="shared" si="121"/>
        <v>0</v>
      </c>
      <c r="O1989" s="39">
        <f t="shared" si="122"/>
        <v>0</v>
      </c>
      <c r="P1989" s="10">
        <f t="shared" si="123"/>
        <v>0</v>
      </c>
      <c r="Q1989" s="40">
        <v>0</v>
      </c>
      <c r="R1989" s="10">
        <f t="shared" si="124"/>
        <v>0</v>
      </c>
    </row>
    <row r="1990" spans="1:18" x14ac:dyDescent="0.2">
      <c r="A1990" s="32">
        <v>1975</v>
      </c>
      <c r="B1990" s="56">
        <v>203062581</v>
      </c>
      <c r="C1990" s="34" t="s">
        <v>356</v>
      </c>
      <c r="D1990" s="35" t="s">
        <v>357</v>
      </c>
      <c r="E1990" s="35" t="s">
        <v>446</v>
      </c>
      <c r="F1990" s="35" t="s">
        <v>600</v>
      </c>
      <c r="G1990" s="35" t="s">
        <v>822</v>
      </c>
      <c r="H1990" s="35">
        <v>0</v>
      </c>
      <c r="I1990" s="57" t="s">
        <v>2267</v>
      </c>
      <c r="J1990" s="37">
        <v>0</v>
      </c>
      <c r="K1990" s="38">
        <v>0</v>
      </c>
      <c r="L1990" s="37">
        <v>38912.5</v>
      </c>
      <c r="M1990" s="37">
        <v>38912.5</v>
      </c>
      <c r="N1990" s="37">
        <f t="shared" si="121"/>
        <v>0</v>
      </c>
      <c r="O1990" s="39">
        <f t="shared" si="122"/>
        <v>0</v>
      </c>
      <c r="P1990" s="10">
        <f t="shared" si="123"/>
        <v>0</v>
      </c>
      <c r="Q1990" s="40">
        <v>0</v>
      </c>
      <c r="R1990" s="10">
        <f t="shared" si="124"/>
        <v>0</v>
      </c>
    </row>
    <row r="1991" spans="1:18" x14ac:dyDescent="0.2">
      <c r="A1991" s="32">
        <v>1976</v>
      </c>
      <c r="B1991" s="56">
        <v>203063200</v>
      </c>
      <c r="C1991" s="34" t="s">
        <v>356</v>
      </c>
      <c r="D1991" s="35" t="s">
        <v>357</v>
      </c>
      <c r="E1991" s="35" t="s">
        <v>446</v>
      </c>
      <c r="F1991" s="35" t="s">
        <v>600</v>
      </c>
      <c r="G1991" s="35" t="s">
        <v>822</v>
      </c>
      <c r="H1991" s="35">
        <v>0</v>
      </c>
      <c r="I1991" s="57" t="s">
        <v>2268</v>
      </c>
      <c r="J1991" s="37">
        <v>0</v>
      </c>
      <c r="K1991" s="38">
        <v>0</v>
      </c>
      <c r="L1991" s="37">
        <v>13000</v>
      </c>
      <c r="M1991" s="37">
        <v>13000</v>
      </c>
      <c r="N1991" s="37">
        <f t="shared" ref="N1991:N2054" si="125">IF((J1991+L1991)-(K1991+M1991)&lt;0,0,(J1991+L1991)-(K1991+M1991))</f>
        <v>0</v>
      </c>
      <c r="O1991" s="39">
        <f t="shared" ref="O1991:O2054" si="126">-IF((J1991+L1991)-(K1991+M1991)&lt;0,(J1991+L1991)-(K1991+M1991),0)</f>
        <v>0</v>
      </c>
      <c r="P1991" s="10">
        <f t="shared" ref="P1991:P2054" si="127">N1991-O1991</f>
        <v>0</v>
      </c>
      <c r="Q1991" s="40">
        <v>0</v>
      </c>
      <c r="R1991" s="10">
        <f t="shared" ref="R1991:R2054" si="128">P1991-Q1991</f>
        <v>0</v>
      </c>
    </row>
    <row r="1992" spans="1:18" x14ac:dyDescent="0.2">
      <c r="A1992" s="32">
        <v>1977</v>
      </c>
      <c r="B1992" s="56">
        <v>203063201</v>
      </c>
      <c r="C1992" s="34" t="s">
        <v>356</v>
      </c>
      <c r="D1992" s="35" t="s">
        <v>357</v>
      </c>
      <c r="E1992" s="35" t="s">
        <v>446</v>
      </c>
      <c r="F1992" s="35" t="s">
        <v>600</v>
      </c>
      <c r="G1992" s="35" t="s">
        <v>822</v>
      </c>
      <c r="H1992" s="35">
        <v>0</v>
      </c>
      <c r="I1992" s="57" t="s">
        <v>2269</v>
      </c>
      <c r="J1992" s="37">
        <v>0</v>
      </c>
      <c r="K1992" s="38">
        <v>0</v>
      </c>
      <c r="L1992" s="37">
        <v>13000</v>
      </c>
      <c r="M1992" s="37">
        <v>13000</v>
      </c>
      <c r="N1992" s="37">
        <f t="shared" si="125"/>
        <v>0</v>
      </c>
      <c r="O1992" s="39">
        <f t="shared" si="126"/>
        <v>0</v>
      </c>
      <c r="P1992" s="10">
        <f t="shared" si="127"/>
        <v>0</v>
      </c>
      <c r="Q1992" s="40">
        <v>0</v>
      </c>
      <c r="R1992" s="10">
        <f t="shared" si="128"/>
        <v>0</v>
      </c>
    </row>
    <row r="1993" spans="1:18" x14ac:dyDescent="0.2">
      <c r="A1993" s="32">
        <v>1978</v>
      </c>
      <c r="B1993" s="56">
        <v>203063202</v>
      </c>
      <c r="C1993" s="34" t="s">
        <v>356</v>
      </c>
      <c r="D1993" s="35" t="s">
        <v>357</v>
      </c>
      <c r="E1993" s="35" t="s">
        <v>446</v>
      </c>
      <c r="F1993" s="35" t="s">
        <v>600</v>
      </c>
      <c r="G1993" s="35" t="s">
        <v>822</v>
      </c>
      <c r="H1993" s="35">
        <v>0</v>
      </c>
      <c r="I1993" s="57" t="s">
        <v>2270</v>
      </c>
      <c r="J1993" s="37">
        <v>0</v>
      </c>
      <c r="K1993" s="38">
        <v>0</v>
      </c>
      <c r="L1993" s="37">
        <v>13000</v>
      </c>
      <c r="M1993" s="37">
        <v>13000</v>
      </c>
      <c r="N1993" s="37">
        <f t="shared" si="125"/>
        <v>0</v>
      </c>
      <c r="O1993" s="39">
        <f t="shared" si="126"/>
        <v>0</v>
      </c>
      <c r="P1993" s="10">
        <f t="shared" si="127"/>
        <v>0</v>
      </c>
      <c r="Q1993" s="40">
        <v>0</v>
      </c>
      <c r="R1993" s="10">
        <f t="shared" si="128"/>
        <v>0</v>
      </c>
    </row>
    <row r="1994" spans="1:18" x14ac:dyDescent="0.2">
      <c r="A1994" s="32">
        <v>1979</v>
      </c>
      <c r="B1994" s="56">
        <v>203063203</v>
      </c>
      <c r="C1994" s="34" t="s">
        <v>356</v>
      </c>
      <c r="D1994" s="35" t="s">
        <v>357</v>
      </c>
      <c r="E1994" s="35" t="s">
        <v>446</v>
      </c>
      <c r="F1994" s="35" t="s">
        <v>600</v>
      </c>
      <c r="G1994" s="35" t="s">
        <v>822</v>
      </c>
      <c r="H1994" s="35">
        <v>0</v>
      </c>
      <c r="I1994" s="57" t="s">
        <v>2271</v>
      </c>
      <c r="J1994" s="37">
        <v>0</v>
      </c>
      <c r="K1994" s="38">
        <v>0</v>
      </c>
      <c r="L1994" s="37">
        <v>13000</v>
      </c>
      <c r="M1994" s="37">
        <v>13000</v>
      </c>
      <c r="N1994" s="37">
        <f t="shared" si="125"/>
        <v>0</v>
      </c>
      <c r="O1994" s="39">
        <f t="shared" si="126"/>
        <v>0</v>
      </c>
      <c r="P1994" s="10">
        <f t="shared" si="127"/>
        <v>0</v>
      </c>
      <c r="Q1994" s="40">
        <v>0</v>
      </c>
      <c r="R1994" s="10">
        <f t="shared" si="128"/>
        <v>0</v>
      </c>
    </row>
    <row r="1995" spans="1:18" x14ac:dyDescent="0.2">
      <c r="A1995" s="32">
        <v>1980</v>
      </c>
      <c r="B1995" s="56">
        <v>203063204</v>
      </c>
      <c r="C1995" s="34" t="s">
        <v>356</v>
      </c>
      <c r="D1995" s="35" t="s">
        <v>357</v>
      </c>
      <c r="E1995" s="35" t="s">
        <v>446</v>
      </c>
      <c r="F1995" s="35" t="s">
        <v>600</v>
      </c>
      <c r="G1995" s="35" t="s">
        <v>822</v>
      </c>
      <c r="H1995" s="35">
        <v>0</v>
      </c>
      <c r="I1995" s="57" t="s">
        <v>2272</v>
      </c>
      <c r="J1995" s="37">
        <v>0</v>
      </c>
      <c r="K1995" s="38">
        <v>0</v>
      </c>
      <c r="L1995" s="37">
        <v>13000</v>
      </c>
      <c r="M1995" s="37">
        <v>13000</v>
      </c>
      <c r="N1995" s="37">
        <f t="shared" si="125"/>
        <v>0</v>
      </c>
      <c r="O1995" s="39">
        <f t="shared" si="126"/>
        <v>0</v>
      </c>
      <c r="P1995" s="10">
        <f t="shared" si="127"/>
        <v>0</v>
      </c>
      <c r="Q1995" s="40">
        <v>0</v>
      </c>
      <c r="R1995" s="10">
        <f t="shared" si="128"/>
        <v>0</v>
      </c>
    </row>
    <row r="1996" spans="1:18" x14ac:dyDescent="0.2">
      <c r="A1996" s="32">
        <v>1981</v>
      </c>
      <c r="B1996" s="56">
        <v>203063205</v>
      </c>
      <c r="C1996" s="34" t="s">
        <v>356</v>
      </c>
      <c r="D1996" s="35" t="s">
        <v>357</v>
      </c>
      <c r="E1996" s="35" t="s">
        <v>446</v>
      </c>
      <c r="F1996" s="35" t="s">
        <v>600</v>
      </c>
      <c r="G1996" s="35" t="s">
        <v>822</v>
      </c>
      <c r="H1996" s="35">
        <v>0</v>
      </c>
      <c r="I1996" s="57" t="s">
        <v>2273</v>
      </c>
      <c r="J1996" s="37">
        <v>0</v>
      </c>
      <c r="K1996" s="38">
        <v>0</v>
      </c>
      <c r="L1996" s="37">
        <v>13000</v>
      </c>
      <c r="M1996" s="37">
        <v>13000</v>
      </c>
      <c r="N1996" s="37">
        <f t="shared" si="125"/>
        <v>0</v>
      </c>
      <c r="O1996" s="39">
        <f t="shared" si="126"/>
        <v>0</v>
      </c>
      <c r="P1996" s="10">
        <f t="shared" si="127"/>
        <v>0</v>
      </c>
      <c r="Q1996" s="40">
        <v>0</v>
      </c>
      <c r="R1996" s="10">
        <f t="shared" si="128"/>
        <v>0</v>
      </c>
    </row>
    <row r="1997" spans="1:18" x14ac:dyDescent="0.2">
      <c r="A1997" s="32">
        <v>1982</v>
      </c>
      <c r="B1997" s="56">
        <v>203063206</v>
      </c>
      <c r="C1997" s="34" t="s">
        <v>356</v>
      </c>
      <c r="D1997" s="35" t="s">
        <v>357</v>
      </c>
      <c r="E1997" s="35" t="s">
        <v>446</v>
      </c>
      <c r="F1997" s="35" t="s">
        <v>600</v>
      </c>
      <c r="G1997" s="35" t="s">
        <v>822</v>
      </c>
      <c r="H1997" s="35">
        <v>0</v>
      </c>
      <c r="I1997" s="57" t="s">
        <v>2274</v>
      </c>
      <c r="J1997" s="37">
        <v>0</v>
      </c>
      <c r="K1997" s="38">
        <v>0</v>
      </c>
      <c r="L1997" s="37">
        <v>13000</v>
      </c>
      <c r="M1997" s="37">
        <v>13000</v>
      </c>
      <c r="N1997" s="37">
        <f t="shared" si="125"/>
        <v>0</v>
      </c>
      <c r="O1997" s="39">
        <f t="shared" si="126"/>
        <v>0</v>
      </c>
      <c r="P1997" s="10">
        <f t="shared" si="127"/>
        <v>0</v>
      </c>
      <c r="Q1997" s="40">
        <v>0</v>
      </c>
      <c r="R1997" s="10">
        <f t="shared" si="128"/>
        <v>0</v>
      </c>
    </row>
    <row r="1998" spans="1:18" x14ac:dyDescent="0.2">
      <c r="A1998" s="32">
        <v>1983</v>
      </c>
      <c r="B1998" s="56">
        <v>203063207</v>
      </c>
      <c r="C1998" s="34" t="s">
        <v>356</v>
      </c>
      <c r="D1998" s="35" t="s">
        <v>357</v>
      </c>
      <c r="E1998" s="35" t="s">
        <v>446</v>
      </c>
      <c r="F1998" s="35" t="s">
        <v>600</v>
      </c>
      <c r="G1998" s="35" t="s">
        <v>822</v>
      </c>
      <c r="H1998" s="35">
        <v>0</v>
      </c>
      <c r="I1998" s="57" t="s">
        <v>2275</v>
      </c>
      <c r="J1998" s="37">
        <v>0</v>
      </c>
      <c r="K1998" s="38">
        <v>0</v>
      </c>
      <c r="L1998" s="37">
        <v>6000</v>
      </c>
      <c r="M1998" s="37">
        <v>6000</v>
      </c>
      <c r="N1998" s="37">
        <f t="shared" si="125"/>
        <v>0</v>
      </c>
      <c r="O1998" s="39">
        <f t="shared" si="126"/>
        <v>0</v>
      </c>
      <c r="P1998" s="10">
        <f t="shared" si="127"/>
        <v>0</v>
      </c>
      <c r="Q1998" s="40">
        <v>0</v>
      </c>
      <c r="R1998" s="10">
        <f t="shared" si="128"/>
        <v>0</v>
      </c>
    </row>
    <row r="1999" spans="1:18" x14ac:dyDescent="0.2">
      <c r="A1999" s="32">
        <v>1984</v>
      </c>
      <c r="B1999" s="56">
        <v>203063208</v>
      </c>
      <c r="C1999" s="34" t="s">
        <v>356</v>
      </c>
      <c r="D1999" s="35" t="s">
        <v>357</v>
      </c>
      <c r="E1999" s="35" t="s">
        <v>446</v>
      </c>
      <c r="F1999" s="35" t="s">
        <v>600</v>
      </c>
      <c r="G1999" s="35" t="s">
        <v>822</v>
      </c>
      <c r="H1999" s="35">
        <v>0</v>
      </c>
      <c r="I1999" s="57" t="s">
        <v>2276</v>
      </c>
      <c r="J1999" s="37">
        <v>0</v>
      </c>
      <c r="K1999" s="38">
        <v>0</v>
      </c>
      <c r="L1999" s="37">
        <v>0</v>
      </c>
      <c r="M1999" s="37">
        <v>0</v>
      </c>
      <c r="N1999" s="37">
        <f t="shared" si="125"/>
        <v>0</v>
      </c>
      <c r="O1999" s="39">
        <f t="shared" si="126"/>
        <v>0</v>
      </c>
      <c r="P1999" s="10">
        <f t="shared" si="127"/>
        <v>0</v>
      </c>
      <c r="Q1999" s="40">
        <v>0</v>
      </c>
      <c r="R1999" s="10">
        <f t="shared" si="128"/>
        <v>0</v>
      </c>
    </row>
    <row r="2000" spans="1:18" x14ac:dyDescent="0.2">
      <c r="A2000" s="32">
        <v>1985</v>
      </c>
      <c r="B2000" s="56">
        <v>203063209</v>
      </c>
      <c r="C2000" s="34" t="s">
        <v>356</v>
      </c>
      <c r="D2000" s="35" t="s">
        <v>357</v>
      </c>
      <c r="E2000" s="35" t="s">
        <v>446</v>
      </c>
      <c r="F2000" s="35" t="s">
        <v>600</v>
      </c>
      <c r="G2000" s="35" t="s">
        <v>822</v>
      </c>
      <c r="H2000" s="35">
        <v>0</v>
      </c>
      <c r="I2000" s="57" t="s">
        <v>2277</v>
      </c>
      <c r="J2000" s="37">
        <v>0</v>
      </c>
      <c r="K2000" s="38">
        <v>0</v>
      </c>
      <c r="L2000" s="37">
        <v>13000</v>
      </c>
      <c r="M2000" s="37">
        <v>13000</v>
      </c>
      <c r="N2000" s="37">
        <f t="shared" si="125"/>
        <v>0</v>
      </c>
      <c r="O2000" s="39">
        <f t="shared" si="126"/>
        <v>0</v>
      </c>
      <c r="P2000" s="10">
        <f t="shared" si="127"/>
        <v>0</v>
      </c>
      <c r="Q2000" s="40">
        <v>0</v>
      </c>
      <c r="R2000" s="10">
        <f t="shared" si="128"/>
        <v>0</v>
      </c>
    </row>
    <row r="2001" spans="1:18" x14ac:dyDescent="0.2">
      <c r="A2001" s="32">
        <v>1986</v>
      </c>
      <c r="B2001" s="56">
        <v>203063210</v>
      </c>
      <c r="C2001" s="34" t="s">
        <v>356</v>
      </c>
      <c r="D2001" s="35" t="s">
        <v>357</v>
      </c>
      <c r="E2001" s="35" t="s">
        <v>446</v>
      </c>
      <c r="F2001" s="35" t="s">
        <v>600</v>
      </c>
      <c r="G2001" s="35" t="s">
        <v>822</v>
      </c>
      <c r="H2001" s="35">
        <v>0</v>
      </c>
      <c r="I2001" s="57" t="s">
        <v>2278</v>
      </c>
      <c r="J2001" s="37">
        <v>0</v>
      </c>
      <c r="K2001" s="38">
        <v>0</v>
      </c>
      <c r="L2001" s="37">
        <v>24061.5</v>
      </c>
      <c r="M2001" s="37">
        <v>24061.5</v>
      </c>
      <c r="N2001" s="37">
        <f t="shared" si="125"/>
        <v>0</v>
      </c>
      <c r="O2001" s="39">
        <f t="shared" si="126"/>
        <v>0</v>
      </c>
      <c r="P2001" s="10">
        <f t="shared" si="127"/>
        <v>0</v>
      </c>
      <c r="Q2001" s="40">
        <v>0</v>
      </c>
      <c r="R2001" s="10">
        <f t="shared" si="128"/>
        <v>0</v>
      </c>
    </row>
    <row r="2002" spans="1:18" x14ac:dyDescent="0.2">
      <c r="A2002" s="32">
        <v>1987</v>
      </c>
      <c r="B2002" s="56">
        <v>203063211</v>
      </c>
      <c r="C2002" s="34" t="s">
        <v>356</v>
      </c>
      <c r="D2002" s="35" t="s">
        <v>357</v>
      </c>
      <c r="E2002" s="35" t="s">
        <v>446</v>
      </c>
      <c r="F2002" s="35" t="s">
        <v>600</v>
      </c>
      <c r="G2002" s="35" t="s">
        <v>822</v>
      </c>
      <c r="H2002" s="35">
        <v>0</v>
      </c>
      <c r="I2002" s="57" t="s">
        <v>2279</v>
      </c>
      <c r="J2002" s="37">
        <v>0</v>
      </c>
      <c r="K2002" s="38">
        <v>0</v>
      </c>
      <c r="L2002" s="37">
        <v>21751</v>
      </c>
      <c r="M2002" s="37">
        <v>21751</v>
      </c>
      <c r="N2002" s="37">
        <f t="shared" si="125"/>
        <v>0</v>
      </c>
      <c r="O2002" s="39">
        <f t="shared" si="126"/>
        <v>0</v>
      </c>
      <c r="P2002" s="10">
        <f t="shared" si="127"/>
        <v>0</v>
      </c>
      <c r="Q2002" s="40">
        <v>0</v>
      </c>
      <c r="R2002" s="10">
        <f t="shared" si="128"/>
        <v>0</v>
      </c>
    </row>
    <row r="2003" spans="1:18" x14ac:dyDescent="0.2">
      <c r="A2003" s="32">
        <v>1988</v>
      </c>
      <c r="B2003" s="56">
        <v>203063212</v>
      </c>
      <c r="C2003" s="34" t="s">
        <v>356</v>
      </c>
      <c r="D2003" s="35" t="s">
        <v>357</v>
      </c>
      <c r="E2003" s="35" t="s">
        <v>446</v>
      </c>
      <c r="F2003" s="35" t="s">
        <v>600</v>
      </c>
      <c r="G2003" s="35" t="s">
        <v>822</v>
      </c>
      <c r="H2003" s="35">
        <v>0</v>
      </c>
      <c r="I2003" s="57" t="s">
        <v>2280</v>
      </c>
      <c r="J2003" s="37">
        <v>0</v>
      </c>
      <c r="K2003" s="38">
        <v>0</v>
      </c>
      <c r="L2003" s="37">
        <v>36038</v>
      </c>
      <c r="M2003" s="37">
        <v>36038</v>
      </c>
      <c r="N2003" s="37">
        <f t="shared" si="125"/>
        <v>0</v>
      </c>
      <c r="O2003" s="39">
        <f t="shared" si="126"/>
        <v>0</v>
      </c>
      <c r="P2003" s="10">
        <f t="shared" si="127"/>
        <v>0</v>
      </c>
      <c r="Q2003" s="40">
        <v>0</v>
      </c>
      <c r="R2003" s="10">
        <f t="shared" si="128"/>
        <v>0</v>
      </c>
    </row>
    <row r="2004" spans="1:18" x14ac:dyDescent="0.2">
      <c r="A2004" s="32">
        <v>1989</v>
      </c>
      <c r="B2004" s="56">
        <v>203063213</v>
      </c>
      <c r="C2004" s="34" t="s">
        <v>356</v>
      </c>
      <c r="D2004" s="35" t="s">
        <v>357</v>
      </c>
      <c r="E2004" s="35" t="s">
        <v>446</v>
      </c>
      <c r="F2004" s="35" t="s">
        <v>600</v>
      </c>
      <c r="G2004" s="35" t="s">
        <v>822</v>
      </c>
      <c r="H2004" s="35">
        <v>0</v>
      </c>
      <c r="I2004" s="57" t="s">
        <v>2281</v>
      </c>
      <c r="J2004" s="37">
        <v>0</v>
      </c>
      <c r="K2004" s="38">
        <v>0</v>
      </c>
      <c r="L2004" s="37">
        <v>37965</v>
      </c>
      <c r="M2004" s="37">
        <v>37965</v>
      </c>
      <c r="N2004" s="37">
        <f t="shared" si="125"/>
        <v>0</v>
      </c>
      <c r="O2004" s="39">
        <f t="shared" si="126"/>
        <v>0</v>
      </c>
      <c r="P2004" s="10">
        <f t="shared" si="127"/>
        <v>0</v>
      </c>
      <c r="Q2004" s="40">
        <v>0</v>
      </c>
      <c r="R2004" s="10">
        <f t="shared" si="128"/>
        <v>0</v>
      </c>
    </row>
    <row r="2005" spans="1:18" x14ac:dyDescent="0.2">
      <c r="A2005" s="32">
        <v>1990</v>
      </c>
      <c r="B2005" s="56">
        <v>203063214</v>
      </c>
      <c r="C2005" s="34" t="s">
        <v>356</v>
      </c>
      <c r="D2005" s="35" t="s">
        <v>357</v>
      </c>
      <c r="E2005" s="35" t="s">
        <v>363</v>
      </c>
      <c r="F2005" s="35" t="s">
        <v>600</v>
      </c>
      <c r="G2005" s="35" t="s">
        <v>822</v>
      </c>
      <c r="H2005" s="35">
        <v>0</v>
      </c>
      <c r="I2005" s="57" t="s">
        <v>2282</v>
      </c>
      <c r="J2005" s="37">
        <v>0</v>
      </c>
      <c r="K2005" s="38">
        <v>0</v>
      </c>
      <c r="L2005" s="37">
        <v>42000</v>
      </c>
      <c r="M2005" s="37">
        <v>42000</v>
      </c>
      <c r="N2005" s="37">
        <f t="shared" si="125"/>
        <v>0</v>
      </c>
      <c r="O2005" s="39">
        <f t="shared" si="126"/>
        <v>0</v>
      </c>
      <c r="P2005" s="10">
        <f t="shared" si="127"/>
        <v>0</v>
      </c>
      <c r="Q2005" s="40">
        <v>0</v>
      </c>
      <c r="R2005" s="10">
        <f t="shared" si="128"/>
        <v>0</v>
      </c>
    </row>
    <row r="2006" spans="1:18" x14ac:dyDescent="0.2">
      <c r="A2006" s="32">
        <v>1991</v>
      </c>
      <c r="B2006" s="56">
        <v>203063215</v>
      </c>
      <c r="C2006" s="34" t="s">
        <v>356</v>
      </c>
      <c r="D2006" s="35" t="s">
        <v>357</v>
      </c>
      <c r="E2006" s="35" t="s">
        <v>446</v>
      </c>
      <c r="F2006" s="35" t="s">
        <v>600</v>
      </c>
      <c r="G2006" s="35" t="s">
        <v>822</v>
      </c>
      <c r="H2006" s="35">
        <v>0</v>
      </c>
      <c r="I2006" s="57" t="s">
        <v>2283</v>
      </c>
      <c r="J2006" s="37">
        <v>0</v>
      </c>
      <c r="K2006" s="38">
        <v>0</v>
      </c>
      <c r="L2006" s="37">
        <v>21634</v>
      </c>
      <c r="M2006" s="37">
        <v>21634</v>
      </c>
      <c r="N2006" s="37">
        <f t="shared" si="125"/>
        <v>0</v>
      </c>
      <c r="O2006" s="39">
        <f t="shared" si="126"/>
        <v>0</v>
      </c>
      <c r="P2006" s="10">
        <f t="shared" si="127"/>
        <v>0</v>
      </c>
      <c r="Q2006" s="40">
        <v>0</v>
      </c>
      <c r="R2006" s="10">
        <f t="shared" si="128"/>
        <v>0</v>
      </c>
    </row>
    <row r="2007" spans="1:18" x14ac:dyDescent="0.2">
      <c r="A2007" s="32">
        <v>1992</v>
      </c>
      <c r="B2007" s="56">
        <v>203063216</v>
      </c>
      <c r="C2007" s="34" t="s">
        <v>356</v>
      </c>
      <c r="D2007" s="35" t="s">
        <v>357</v>
      </c>
      <c r="E2007" s="35" t="s">
        <v>446</v>
      </c>
      <c r="F2007" s="35" t="s">
        <v>600</v>
      </c>
      <c r="G2007" s="35" t="s">
        <v>822</v>
      </c>
      <c r="H2007" s="35">
        <v>0</v>
      </c>
      <c r="I2007" s="57" t="s">
        <v>2284</v>
      </c>
      <c r="J2007" s="37">
        <v>0</v>
      </c>
      <c r="K2007" s="38">
        <v>0</v>
      </c>
      <c r="L2007" s="37">
        <v>21797</v>
      </c>
      <c r="M2007" s="37">
        <v>21797</v>
      </c>
      <c r="N2007" s="37">
        <f t="shared" si="125"/>
        <v>0</v>
      </c>
      <c r="O2007" s="39">
        <f t="shared" si="126"/>
        <v>0</v>
      </c>
      <c r="P2007" s="10">
        <f t="shared" si="127"/>
        <v>0</v>
      </c>
      <c r="Q2007" s="40">
        <v>0</v>
      </c>
      <c r="R2007" s="10">
        <f t="shared" si="128"/>
        <v>0</v>
      </c>
    </row>
    <row r="2008" spans="1:18" x14ac:dyDescent="0.2">
      <c r="A2008" s="32">
        <v>1993</v>
      </c>
      <c r="B2008" s="56">
        <v>203063217</v>
      </c>
      <c r="C2008" s="34" t="s">
        <v>356</v>
      </c>
      <c r="D2008" s="35" t="s">
        <v>357</v>
      </c>
      <c r="E2008" s="35" t="s">
        <v>446</v>
      </c>
      <c r="F2008" s="35" t="s">
        <v>600</v>
      </c>
      <c r="G2008" s="35" t="s">
        <v>822</v>
      </c>
      <c r="H2008" s="35">
        <v>0</v>
      </c>
      <c r="I2008" s="57" t="s">
        <v>2285</v>
      </c>
      <c r="J2008" s="37">
        <v>0</v>
      </c>
      <c r="K2008" s="38">
        <v>0</v>
      </c>
      <c r="L2008" s="37">
        <v>35684</v>
      </c>
      <c r="M2008" s="37">
        <v>35684</v>
      </c>
      <c r="N2008" s="37">
        <f t="shared" si="125"/>
        <v>0</v>
      </c>
      <c r="O2008" s="39">
        <f t="shared" si="126"/>
        <v>0</v>
      </c>
      <c r="P2008" s="10">
        <f t="shared" si="127"/>
        <v>0</v>
      </c>
      <c r="Q2008" s="40">
        <v>0</v>
      </c>
      <c r="R2008" s="10">
        <f t="shared" si="128"/>
        <v>0</v>
      </c>
    </row>
    <row r="2009" spans="1:18" x14ac:dyDescent="0.2">
      <c r="A2009" s="32">
        <v>1994</v>
      </c>
      <c r="B2009" s="56">
        <v>203063218</v>
      </c>
      <c r="C2009" s="34" t="s">
        <v>356</v>
      </c>
      <c r="D2009" s="35" t="s">
        <v>357</v>
      </c>
      <c r="E2009" s="35" t="s">
        <v>446</v>
      </c>
      <c r="F2009" s="35" t="s">
        <v>600</v>
      </c>
      <c r="G2009" s="35" t="s">
        <v>822</v>
      </c>
      <c r="H2009" s="35">
        <v>0</v>
      </c>
      <c r="I2009" s="57" t="s">
        <v>2286</v>
      </c>
      <c r="J2009" s="37">
        <v>0</v>
      </c>
      <c r="K2009" s="38">
        <v>0</v>
      </c>
      <c r="L2009" s="37">
        <v>33366</v>
      </c>
      <c r="M2009" s="37">
        <v>33366</v>
      </c>
      <c r="N2009" s="37">
        <f t="shared" si="125"/>
        <v>0</v>
      </c>
      <c r="O2009" s="39">
        <f t="shared" si="126"/>
        <v>0</v>
      </c>
      <c r="P2009" s="10">
        <f t="shared" si="127"/>
        <v>0</v>
      </c>
      <c r="Q2009" s="40">
        <v>0</v>
      </c>
      <c r="R2009" s="10">
        <f t="shared" si="128"/>
        <v>0</v>
      </c>
    </row>
    <row r="2010" spans="1:18" x14ac:dyDescent="0.2">
      <c r="A2010" s="32">
        <v>1995</v>
      </c>
      <c r="B2010" s="56">
        <v>203063219</v>
      </c>
      <c r="C2010" s="34" t="s">
        <v>356</v>
      </c>
      <c r="D2010" s="35" t="s">
        <v>357</v>
      </c>
      <c r="E2010" s="35" t="s">
        <v>446</v>
      </c>
      <c r="F2010" s="35" t="s">
        <v>600</v>
      </c>
      <c r="G2010" s="35" t="s">
        <v>822</v>
      </c>
      <c r="H2010" s="35">
        <v>0</v>
      </c>
      <c r="I2010" s="57" t="s">
        <v>2287</v>
      </c>
      <c r="J2010" s="37">
        <v>0</v>
      </c>
      <c r="K2010" s="38">
        <v>0</v>
      </c>
      <c r="L2010" s="37">
        <v>33101</v>
      </c>
      <c r="M2010" s="37">
        <v>33101</v>
      </c>
      <c r="N2010" s="37">
        <f t="shared" si="125"/>
        <v>0</v>
      </c>
      <c r="O2010" s="39">
        <f t="shared" si="126"/>
        <v>0</v>
      </c>
      <c r="P2010" s="10">
        <f t="shared" si="127"/>
        <v>0</v>
      </c>
      <c r="Q2010" s="40">
        <v>0</v>
      </c>
      <c r="R2010" s="10">
        <f t="shared" si="128"/>
        <v>0</v>
      </c>
    </row>
    <row r="2011" spans="1:18" x14ac:dyDescent="0.2">
      <c r="A2011" s="32">
        <v>1996</v>
      </c>
      <c r="B2011" s="56">
        <v>203063220</v>
      </c>
      <c r="C2011" s="34" t="s">
        <v>356</v>
      </c>
      <c r="D2011" s="35" t="s">
        <v>357</v>
      </c>
      <c r="E2011" s="35" t="s">
        <v>446</v>
      </c>
      <c r="F2011" s="35" t="s">
        <v>600</v>
      </c>
      <c r="G2011" s="35" t="s">
        <v>822</v>
      </c>
      <c r="H2011" s="35">
        <v>0</v>
      </c>
      <c r="I2011" s="57" t="s">
        <v>2288</v>
      </c>
      <c r="J2011" s="37">
        <v>0</v>
      </c>
      <c r="K2011" s="38">
        <v>0</v>
      </c>
      <c r="L2011" s="37">
        <v>34734</v>
      </c>
      <c r="M2011" s="37">
        <v>34734</v>
      </c>
      <c r="N2011" s="37">
        <f t="shared" si="125"/>
        <v>0</v>
      </c>
      <c r="O2011" s="39">
        <f t="shared" si="126"/>
        <v>0</v>
      </c>
      <c r="P2011" s="10">
        <f t="shared" si="127"/>
        <v>0</v>
      </c>
      <c r="Q2011" s="40">
        <v>0</v>
      </c>
      <c r="R2011" s="10">
        <f t="shared" si="128"/>
        <v>0</v>
      </c>
    </row>
    <row r="2012" spans="1:18" x14ac:dyDescent="0.2">
      <c r="A2012" s="32">
        <v>1997</v>
      </c>
      <c r="B2012" s="56">
        <v>203063221</v>
      </c>
      <c r="C2012" s="34" t="s">
        <v>356</v>
      </c>
      <c r="D2012" s="35" t="s">
        <v>357</v>
      </c>
      <c r="E2012" s="35" t="s">
        <v>446</v>
      </c>
      <c r="F2012" s="35" t="s">
        <v>600</v>
      </c>
      <c r="G2012" s="35" t="s">
        <v>822</v>
      </c>
      <c r="H2012" s="35">
        <v>0</v>
      </c>
      <c r="I2012" s="57" t="s">
        <v>2289</v>
      </c>
      <c r="J2012" s="37">
        <v>0</v>
      </c>
      <c r="K2012" s="38">
        <v>0</v>
      </c>
      <c r="L2012" s="37">
        <v>37862</v>
      </c>
      <c r="M2012" s="37">
        <v>37862</v>
      </c>
      <c r="N2012" s="37">
        <f t="shared" si="125"/>
        <v>0</v>
      </c>
      <c r="O2012" s="39">
        <f t="shared" si="126"/>
        <v>0</v>
      </c>
      <c r="P2012" s="10">
        <f t="shared" si="127"/>
        <v>0</v>
      </c>
      <c r="Q2012" s="40">
        <v>0</v>
      </c>
      <c r="R2012" s="10">
        <f t="shared" si="128"/>
        <v>0</v>
      </c>
    </row>
    <row r="2013" spans="1:18" x14ac:dyDescent="0.2">
      <c r="A2013" s="32">
        <v>1998</v>
      </c>
      <c r="B2013" s="56">
        <v>203063222</v>
      </c>
      <c r="C2013" s="34" t="s">
        <v>356</v>
      </c>
      <c r="D2013" s="35" t="s">
        <v>357</v>
      </c>
      <c r="E2013" s="35" t="s">
        <v>446</v>
      </c>
      <c r="F2013" s="35" t="s">
        <v>600</v>
      </c>
      <c r="G2013" s="35" t="s">
        <v>822</v>
      </c>
      <c r="H2013" s="35">
        <v>0</v>
      </c>
      <c r="I2013" s="57" t="s">
        <v>2290</v>
      </c>
      <c r="J2013" s="37">
        <v>0</v>
      </c>
      <c r="K2013" s="38">
        <v>0</v>
      </c>
      <c r="L2013" s="37">
        <v>29691</v>
      </c>
      <c r="M2013" s="37">
        <v>29691</v>
      </c>
      <c r="N2013" s="37">
        <f t="shared" si="125"/>
        <v>0</v>
      </c>
      <c r="O2013" s="39">
        <f t="shared" si="126"/>
        <v>0</v>
      </c>
      <c r="P2013" s="10">
        <f t="shared" si="127"/>
        <v>0</v>
      </c>
      <c r="Q2013" s="40">
        <v>0</v>
      </c>
      <c r="R2013" s="10">
        <f t="shared" si="128"/>
        <v>0</v>
      </c>
    </row>
    <row r="2014" spans="1:18" x14ac:dyDescent="0.2">
      <c r="A2014" s="32">
        <v>1999</v>
      </c>
      <c r="B2014" s="56">
        <v>203063223</v>
      </c>
      <c r="C2014" s="34" t="s">
        <v>356</v>
      </c>
      <c r="D2014" s="35" t="s">
        <v>357</v>
      </c>
      <c r="E2014" s="35" t="s">
        <v>446</v>
      </c>
      <c r="F2014" s="35" t="s">
        <v>600</v>
      </c>
      <c r="G2014" s="35" t="s">
        <v>822</v>
      </c>
      <c r="H2014" s="35">
        <v>0</v>
      </c>
      <c r="I2014" s="57" t="s">
        <v>2291</v>
      </c>
      <c r="J2014" s="37">
        <v>0</v>
      </c>
      <c r="K2014" s="38">
        <v>0</v>
      </c>
      <c r="L2014" s="37">
        <v>44034</v>
      </c>
      <c r="M2014" s="37">
        <v>44034</v>
      </c>
      <c r="N2014" s="37">
        <f t="shared" si="125"/>
        <v>0</v>
      </c>
      <c r="O2014" s="39">
        <f t="shared" si="126"/>
        <v>0</v>
      </c>
      <c r="P2014" s="10">
        <f t="shared" si="127"/>
        <v>0</v>
      </c>
      <c r="Q2014" s="40">
        <v>0</v>
      </c>
      <c r="R2014" s="10">
        <f t="shared" si="128"/>
        <v>0</v>
      </c>
    </row>
    <row r="2015" spans="1:18" x14ac:dyDescent="0.2">
      <c r="A2015" s="32">
        <v>2000</v>
      </c>
      <c r="B2015" s="56">
        <v>203063224</v>
      </c>
      <c r="C2015" s="34" t="s">
        <v>356</v>
      </c>
      <c r="D2015" s="35" t="s">
        <v>357</v>
      </c>
      <c r="E2015" s="35" t="s">
        <v>446</v>
      </c>
      <c r="F2015" s="35" t="s">
        <v>600</v>
      </c>
      <c r="G2015" s="35" t="s">
        <v>822</v>
      </c>
      <c r="H2015" s="35">
        <v>0</v>
      </c>
      <c r="I2015" s="57" t="s">
        <v>2292</v>
      </c>
      <c r="J2015" s="37">
        <v>0</v>
      </c>
      <c r="K2015" s="38">
        <v>0</v>
      </c>
      <c r="L2015" s="37">
        <v>42284</v>
      </c>
      <c r="M2015" s="37">
        <v>42284</v>
      </c>
      <c r="N2015" s="37">
        <f t="shared" si="125"/>
        <v>0</v>
      </c>
      <c r="O2015" s="39">
        <f t="shared" si="126"/>
        <v>0</v>
      </c>
      <c r="P2015" s="10">
        <f t="shared" si="127"/>
        <v>0</v>
      </c>
      <c r="Q2015" s="40">
        <v>0</v>
      </c>
      <c r="R2015" s="10">
        <f t="shared" si="128"/>
        <v>0</v>
      </c>
    </row>
    <row r="2016" spans="1:18" x14ac:dyDescent="0.2">
      <c r="A2016" s="32">
        <v>2001</v>
      </c>
      <c r="B2016" s="56">
        <v>203063225</v>
      </c>
      <c r="C2016" s="34" t="s">
        <v>356</v>
      </c>
      <c r="D2016" s="35" t="s">
        <v>357</v>
      </c>
      <c r="E2016" s="35" t="s">
        <v>446</v>
      </c>
      <c r="F2016" s="35" t="s">
        <v>600</v>
      </c>
      <c r="G2016" s="35" t="s">
        <v>822</v>
      </c>
      <c r="H2016" s="35">
        <v>0</v>
      </c>
      <c r="I2016" s="57" t="s">
        <v>2293</v>
      </c>
      <c r="J2016" s="37">
        <v>0</v>
      </c>
      <c r="K2016" s="38">
        <v>0</v>
      </c>
      <c r="L2016" s="37">
        <v>0</v>
      </c>
      <c r="M2016" s="37">
        <v>0</v>
      </c>
      <c r="N2016" s="37">
        <f t="shared" si="125"/>
        <v>0</v>
      </c>
      <c r="O2016" s="39">
        <f t="shared" si="126"/>
        <v>0</v>
      </c>
      <c r="P2016" s="10">
        <f t="shared" si="127"/>
        <v>0</v>
      </c>
      <c r="Q2016" s="40">
        <v>0</v>
      </c>
      <c r="R2016" s="10">
        <f t="shared" si="128"/>
        <v>0</v>
      </c>
    </row>
    <row r="2017" spans="1:18" x14ac:dyDescent="0.2">
      <c r="A2017" s="32">
        <v>2002</v>
      </c>
      <c r="B2017" s="56">
        <v>203063226</v>
      </c>
      <c r="C2017" s="34" t="s">
        <v>356</v>
      </c>
      <c r="D2017" s="35" t="s">
        <v>357</v>
      </c>
      <c r="E2017" s="35" t="s">
        <v>446</v>
      </c>
      <c r="F2017" s="35" t="s">
        <v>600</v>
      </c>
      <c r="G2017" s="35" t="s">
        <v>822</v>
      </c>
      <c r="H2017" s="35">
        <v>0</v>
      </c>
      <c r="I2017" s="57" t="s">
        <v>2294</v>
      </c>
      <c r="J2017" s="37">
        <v>0</v>
      </c>
      <c r="K2017" s="38">
        <v>0</v>
      </c>
      <c r="L2017" s="37">
        <v>44352</v>
      </c>
      <c r="M2017" s="37">
        <v>43852</v>
      </c>
      <c r="N2017" s="37">
        <f t="shared" si="125"/>
        <v>500</v>
      </c>
      <c r="O2017" s="39">
        <f t="shared" si="126"/>
        <v>0</v>
      </c>
      <c r="P2017" s="10">
        <f t="shared" si="127"/>
        <v>500</v>
      </c>
      <c r="Q2017" s="40">
        <v>0</v>
      </c>
      <c r="R2017" s="10">
        <f t="shared" si="128"/>
        <v>500</v>
      </c>
    </row>
    <row r="2018" spans="1:18" x14ac:dyDescent="0.2">
      <c r="A2018" s="32">
        <v>2003</v>
      </c>
      <c r="B2018" s="56">
        <v>203063227</v>
      </c>
      <c r="C2018" s="34" t="s">
        <v>356</v>
      </c>
      <c r="D2018" s="35" t="s">
        <v>357</v>
      </c>
      <c r="E2018" s="35" t="s">
        <v>446</v>
      </c>
      <c r="F2018" s="35" t="s">
        <v>600</v>
      </c>
      <c r="G2018" s="35" t="s">
        <v>822</v>
      </c>
      <c r="H2018" s="35">
        <v>0</v>
      </c>
      <c r="I2018" s="57" t="s">
        <v>2295</v>
      </c>
      <c r="J2018" s="37">
        <v>0</v>
      </c>
      <c r="K2018" s="38">
        <v>0</v>
      </c>
      <c r="L2018" s="37">
        <v>0</v>
      </c>
      <c r="M2018" s="37">
        <v>0</v>
      </c>
      <c r="N2018" s="37">
        <f t="shared" si="125"/>
        <v>0</v>
      </c>
      <c r="O2018" s="39">
        <f t="shared" si="126"/>
        <v>0</v>
      </c>
      <c r="P2018" s="10">
        <f t="shared" si="127"/>
        <v>0</v>
      </c>
      <c r="Q2018" s="40">
        <v>0</v>
      </c>
      <c r="R2018" s="10">
        <f t="shared" si="128"/>
        <v>0</v>
      </c>
    </row>
    <row r="2019" spans="1:18" x14ac:dyDescent="0.2">
      <c r="A2019" s="32">
        <v>2004</v>
      </c>
      <c r="B2019" s="56">
        <v>203063228</v>
      </c>
      <c r="C2019" s="34" t="s">
        <v>356</v>
      </c>
      <c r="D2019" s="35" t="s">
        <v>357</v>
      </c>
      <c r="E2019" s="35" t="s">
        <v>446</v>
      </c>
      <c r="F2019" s="35" t="s">
        <v>600</v>
      </c>
      <c r="G2019" s="35" t="s">
        <v>822</v>
      </c>
      <c r="H2019" s="35">
        <v>0</v>
      </c>
      <c r="I2019" s="57" t="s">
        <v>2296</v>
      </c>
      <c r="J2019" s="37">
        <v>0</v>
      </c>
      <c r="K2019" s="38">
        <v>0</v>
      </c>
      <c r="L2019" s="37">
        <v>0</v>
      </c>
      <c r="M2019" s="37">
        <v>0</v>
      </c>
      <c r="N2019" s="37">
        <f t="shared" si="125"/>
        <v>0</v>
      </c>
      <c r="O2019" s="39">
        <f t="shared" si="126"/>
        <v>0</v>
      </c>
      <c r="P2019" s="10">
        <f t="shared" si="127"/>
        <v>0</v>
      </c>
      <c r="Q2019" s="40">
        <v>0</v>
      </c>
      <c r="R2019" s="10">
        <f t="shared" si="128"/>
        <v>0</v>
      </c>
    </row>
    <row r="2020" spans="1:18" x14ac:dyDescent="0.2">
      <c r="A2020" s="32">
        <v>2005</v>
      </c>
      <c r="B2020" s="56">
        <v>203063229</v>
      </c>
      <c r="C2020" s="34" t="s">
        <v>356</v>
      </c>
      <c r="D2020" s="35" t="s">
        <v>357</v>
      </c>
      <c r="E2020" s="35" t="s">
        <v>446</v>
      </c>
      <c r="F2020" s="35" t="s">
        <v>600</v>
      </c>
      <c r="G2020" s="35" t="s">
        <v>822</v>
      </c>
      <c r="H2020" s="35">
        <v>0</v>
      </c>
      <c r="I2020" s="57" t="s">
        <v>2297</v>
      </c>
      <c r="J2020" s="37">
        <v>0</v>
      </c>
      <c r="K2020" s="38">
        <v>0</v>
      </c>
      <c r="L2020" s="37">
        <v>13000</v>
      </c>
      <c r="M2020" s="37">
        <v>13000</v>
      </c>
      <c r="N2020" s="37">
        <f t="shared" si="125"/>
        <v>0</v>
      </c>
      <c r="O2020" s="39">
        <f t="shared" si="126"/>
        <v>0</v>
      </c>
      <c r="P2020" s="10">
        <f t="shared" si="127"/>
        <v>0</v>
      </c>
      <c r="Q2020" s="40">
        <v>0</v>
      </c>
      <c r="R2020" s="10">
        <f t="shared" si="128"/>
        <v>0</v>
      </c>
    </row>
    <row r="2021" spans="1:18" x14ac:dyDescent="0.2">
      <c r="A2021" s="32">
        <v>2006</v>
      </c>
      <c r="B2021" s="56">
        <v>203063230</v>
      </c>
      <c r="C2021" s="34" t="s">
        <v>356</v>
      </c>
      <c r="D2021" s="35" t="s">
        <v>357</v>
      </c>
      <c r="E2021" s="35" t="s">
        <v>446</v>
      </c>
      <c r="F2021" s="35" t="s">
        <v>600</v>
      </c>
      <c r="G2021" s="35" t="s">
        <v>822</v>
      </c>
      <c r="H2021" s="35">
        <v>0</v>
      </c>
      <c r="I2021" s="57" t="s">
        <v>2298</v>
      </c>
      <c r="J2021" s="37">
        <v>0</v>
      </c>
      <c r="K2021" s="38">
        <v>0</v>
      </c>
      <c r="L2021" s="37">
        <v>0</v>
      </c>
      <c r="M2021" s="37">
        <v>0</v>
      </c>
      <c r="N2021" s="37">
        <f t="shared" si="125"/>
        <v>0</v>
      </c>
      <c r="O2021" s="39">
        <f t="shared" si="126"/>
        <v>0</v>
      </c>
      <c r="P2021" s="10">
        <f t="shared" si="127"/>
        <v>0</v>
      </c>
      <c r="Q2021" s="40">
        <v>0</v>
      </c>
      <c r="R2021" s="10">
        <f t="shared" si="128"/>
        <v>0</v>
      </c>
    </row>
    <row r="2022" spans="1:18" x14ac:dyDescent="0.2">
      <c r="A2022" s="32">
        <v>2007</v>
      </c>
      <c r="B2022" s="56">
        <v>203063231</v>
      </c>
      <c r="C2022" s="34" t="s">
        <v>356</v>
      </c>
      <c r="D2022" s="35" t="s">
        <v>357</v>
      </c>
      <c r="E2022" s="35" t="s">
        <v>446</v>
      </c>
      <c r="F2022" s="35" t="s">
        <v>600</v>
      </c>
      <c r="G2022" s="35" t="s">
        <v>822</v>
      </c>
      <c r="H2022" s="35">
        <v>0</v>
      </c>
      <c r="I2022" s="57" t="s">
        <v>2299</v>
      </c>
      <c r="J2022" s="37">
        <v>0</v>
      </c>
      <c r="K2022" s="38">
        <v>0</v>
      </c>
      <c r="L2022" s="37">
        <v>13000</v>
      </c>
      <c r="M2022" s="37">
        <v>13000</v>
      </c>
      <c r="N2022" s="37">
        <f t="shared" si="125"/>
        <v>0</v>
      </c>
      <c r="O2022" s="39">
        <f t="shared" si="126"/>
        <v>0</v>
      </c>
      <c r="P2022" s="10">
        <f t="shared" si="127"/>
        <v>0</v>
      </c>
      <c r="Q2022" s="40">
        <v>0</v>
      </c>
      <c r="R2022" s="10">
        <f t="shared" si="128"/>
        <v>0</v>
      </c>
    </row>
    <row r="2023" spans="1:18" x14ac:dyDescent="0.2">
      <c r="A2023" s="32">
        <v>2008</v>
      </c>
      <c r="B2023" s="56">
        <v>203063232</v>
      </c>
      <c r="C2023" s="34" t="s">
        <v>356</v>
      </c>
      <c r="D2023" s="35" t="s">
        <v>357</v>
      </c>
      <c r="E2023" s="35" t="s">
        <v>446</v>
      </c>
      <c r="F2023" s="35" t="s">
        <v>600</v>
      </c>
      <c r="G2023" s="35" t="s">
        <v>822</v>
      </c>
      <c r="H2023" s="35">
        <v>0</v>
      </c>
      <c r="I2023" s="57" t="s">
        <v>2300</v>
      </c>
      <c r="J2023" s="37">
        <v>0</v>
      </c>
      <c r="K2023" s="38">
        <v>0</v>
      </c>
      <c r="L2023" s="37">
        <v>13000</v>
      </c>
      <c r="M2023" s="37">
        <v>13000</v>
      </c>
      <c r="N2023" s="37">
        <f t="shared" si="125"/>
        <v>0</v>
      </c>
      <c r="O2023" s="39">
        <f t="shared" si="126"/>
        <v>0</v>
      </c>
      <c r="P2023" s="10">
        <f t="shared" si="127"/>
        <v>0</v>
      </c>
      <c r="Q2023" s="40">
        <v>0</v>
      </c>
      <c r="R2023" s="10">
        <f t="shared" si="128"/>
        <v>0</v>
      </c>
    </row>
    <row r="2024" spans="1:18" x14ac:dyDescent="0.2">
      <c r="A2024" s="32">
        <v>2009</v>
      </c>
      <c r="B2024" s="56">
        <v>203063233</v>
      </c>
      <c r="C2024" s="34" t="s">
        <v>356</v>
      </c>
      <c r="D2024" s="35" t="s">
        <v>357</v>
      </c>
      <c r="E2024" s="35" t="s">
        <v>446</v>
      </c>
      <c r="F2024" s="35" t="s">
        <v>600</v>
      </c>
      <c r="G2024" s="35" t="s">
        <v>822</v>
      </c>
      <c r="H2024" s="35">
        <v>0</v>
      </c>
      <c r="I2024" s="57" t="s">
        <v>2301</v>
      </c>
      <c r="J2024" s="37">
        <v>0</v>
      </c>
      <c r="K2024" s="38">
        <v>0</v>
      </c>
      <c r="L2024" s="37">
        <v>6000</v>
      </c>
      <c r="M2024" s="37">
        <v>6000</v>
      </c>
      <c r="N2024" s="37">
        <f t="shared" si="125"/>
        <v>0</v>
      </c>
      <c r="O2024" s="39">
        <f t="shared" si="126"/>
        <v>0</v>
      </c>
      <c r="P2024" s="10">
        <f t="shared" si="127"/>
        <v>0</v>
      </c>
      <c r="Q2024" s="40">
        <v>0</v>
      </c>
      <c r="R2024" s="10">
        <f t="shared" si="128"/>
        <v>0</v>
      </c>
    </row>
    <row r="2025" spans="1:18" x14ac:dyDescent="0.2">
      <c r="A2025" s="32">
        <v>2010</v>
      </c>
      <c r="B2025" s="56">
        <v>203063234</v>
      </c>
      <c r="C2025" s="34" t="s">
        <v>356</v>
      </c>
      <c r="D2025" s="35" t="s">
        <v>357</v>
      </c>
      <c r="E2025" s="35" t="s">
        <v>446</v>
      </c>
      <c r="F2025" s="35" t="s">
        <v>600</v>
      </c>
      <c r="G2025" s="35" t="s">
        <v>822</v>
      </c>
      <c r="H2025" s="35">
        <v>0</v>
      </c>
      <c r="I2025" s="57" t="s">
        <v>2302</v>
      </c>
      <c r="J2025" s="37">
        <v>0</v>
      </c>
      <c r="K2025" s="38">
        <v>0</v>
      </c>
      <c r="L2025" s="37">
        <v>13000</v>
      </c>
      <c r="M2025" s="37">
        <v>13000</v>
      </c>
      <c r="N2025" s="37">
        <f t="shared" si="125"/>
        <v>0</v>
      </c>
      <c r="O2025" s="39">
        <f t="shared" si="126"/>
        <v>0</v>
      </c>
      <c r="P2025" s="10">
        <f t="shared" si="127"/>
        <v>0</v>
      </c>
      <c r="Q2025" s="40">
        <v>0</v>
      </c>
      <c r="R2025" s="10">
        <f t="shared" si="128"/>
        <v>0</v>
      </c>
    </row>
    <row r="2026" spans="1:18" x14ac:dyDescent="0.2">
      <c r="A2026" s="32">
        <v>2011</v>
      </c>
      <c r="B2026" s="56">
        <v>203063235</v>
      </c>
      <c r="C2026" s="34" t="s">
        <v>356</v>
      </c>
      <c r="D2026" s="35" t="s">
        <v>357</v>
      </c>
      <c r="E2026" s="35" t="s">
        <v>446</v>
      </c>
      <c r="F2026" s="35" t="s">
        <v>600</v>
      </c>
      <c r="G2026" s="35" t="s">
        <v>822</v>
      </c>
      <c r="H2026" s="35">
        <v>0</v>
      </c>
      <c r="I2026" s="57" t="s">
        <v>2303</v>
      </c>
      <c r="J2026" s="37">
        <v>0</v>
      </c>
      <c r="K2026" s="38">
        <v>0</v>
      </c>
      <c r="L2026" s="37">
        <v>5000</v>
      </c>
      <c r="M2026" s="37">
        <v>5000</v>
      </c>
      <c r="N2026" s="37">
        <f t="shared" si="125"/>
        <v>0</v>
      </c>
      <c r="O2026" s="39">
        <f t="shared" si="126"/>
        <v>0</v>
      </c>
      <c r="P2026" s="10">
        <f t="shared" si="127"/>
        <v>0</v>
      </c>
      <c r="Q2026" s="40">
        <v>0</v>
      </c>
      <c r="R2026" s="10">
        <f t="shared" si="128"/>
        <v>0</v>
      </c>
    </row>
    <row r="2027" spans="1:18" x14ac:dyDescent="0.2">
      <c r="A2027" s="32">
        <v>2012</v>
      </c>
      <c r="B2027" s="56">
        <v>203063236</v>
      </c>
      <c r="C2027" s="34" t="s">
        <v>356</v>
      </c>
      <c r="D2027" s="35" t="s">
        <v>357</v>
      </c>
      <c r="E2027" s="35" t="s">
        <v>446</v>
      </c>
      <c r="F2027" s="35" t="s">
        <v>600</v>
      </c>
      <c r="G2027" s="35" t="s">
        <v>822</v>
      </c>
      <c r="H2027" s="35">
        <v>0</v>
      </c>
      <c r="I2027" s="57" t="s">
        <v>2304</v>
      </c>
      <c r="J2027" s="37">
        <v>0</v>
      </c>
      <c r="K2027" s="38">
        <v>0</v>
      </c>
      <c r="L2027" s="37">
        <v>8000</v>
      </c>
      <c r="M2027" s="37">
        <v>8000</v>
      </c>
      <c r="N2027" s="37">
        <f t="shared" si="125"/>
        <v>0</v>
      </c>
      <c r="O2027" s="39">
        <f t="shared" si="126"/>
        <v>0</v>
      </c>
      <c r="P2027" s="10">
        <f t="shared" si="127"/>
        <v>0</v>
      </c>
      <c r="Q2027" s="40">
        <v>0</v>
      </c>
      <c r="R2027" s="10">
        <f t="shared" si="128"/>
        <v>0</v>
      </c>
    </row>
    <row r="2028" spans="1:18" x14ac:dyDescent="0.2">
      <c r="A2028" s="32">
        <v>2013</v>
      </c>
      <c r="B2028" s="56">
        <v>203063237</v>
      </c>
      <c r="C2028" s="34" t="s">
        <v>356</v>
      </c>
      <c r="D2028" s="35" t="s">
        <v>357</v>
      </c>
      <c r="E2028" s="35" t="s">
        <v>446</v>
      </c>
      <c r="F2028" s="35" t="s">
        <v>600</v>
      </c>
      <c r="G2028" s="35" t="s">
        <v>822</v>
      </c>
      <c r="H2028" s="35">
        <v>0</v>
      </c>
      <c r="I2028" s="57" t="s">
        <v>2305</v>
      </c>
      <c r="J2028" s="37">
        <v>0</v>
      </c>
      <c r="K2028" s="38">
        <v>0</v>
      </c>
      <c r="L2028" s="37">
        <v>13000</v>
      </c>
      <c r="M2028" s="37">
        <v>13000</v>
      </c>
      <c r="N2028" s="37">
        <f t="shared" si="125"/>
        <v>0</v>
      </c>
      <c r="O2028" s="39">
        <f t="shared" si="126"/>
        <v>0</v>
      </c>
      <c r="P2028" s="10">
        <f t="shared" si="127"/>
        <v>0</v>
      </c>
      <c r="Q2028" s="40">
        <v>0</v>
      </c>
      <c r="R2028" s="10">
        <f t="shared" si="128"/>
        <v>0</v>
      </c>
    </row>
    <row r="2029" spans="1:18" x14ac:dyDescent="0.2">
      <c r="A2029" s="32">
        <v>2014</v>
      </c>
      <c r="B2029" s="56">
        <v>203063238</v>
      </c>
      <c r="C2029" s="34" t="s">
        <v>356</v>
      </c>
      <c r="D2029" s="35" t="s">
        <v>357</v>
      </c>
      <c r="E2029" s="35" t="s">
        <v>446</v>
      </c>
      <c r="F2029" s="35" t="s">
        <v>600</v>
      </c>
      <c r="G2029" s="35" t="s">
        <v>822</v>
      </c>
      <c r="H2029" s="35">
        <v>0</v>
      </c>
      <c r="I2029" s="57" t="s">
        <v>2306</v>
      </c>
      <c r="J2029" s="37">
        <v>0</v>
      </c>
      <c r="K2029" s="38">
        <v>0</v>
      </c>
      <c r="L2029" s="37">
        <v>13000</v>
      </c>
      <c r="M2029" s="37">
        <v>13000</v>
      </c>
      <c r="N2029" s="37">
        <f t="shared" si="125"/>
        <v>0</v>
      </c>
      <c r="O2029" s="39">
        <f t="shared" si="126"/>
        <v>0</v>
      </c>
      <c r="P2029" s="10">
        <f t="shared" si="127"/>
        <v>0</v>
      </c>
      <c r="Q2029" s="40">
        <v>0</v>
      </c>
      <c r="R2029" s="10">
        <f t="shared" si="128"/>
        <v>0</v>
      </c>
    </row>
    <row r="2030" spans="1:18" x14ac:dyDescent="0.2">
      <c r="A2030" s="32">
        <v>2015</v>
      </c>
      <c r="B2030" s="56">
        <v>203063239</v>
      </c>
      <c r="C2030" s="34" t="s">
        <v>356</v>
      </c>
      <c r="D2030" s="35" t="s">
        <v>357</v>
      </c>
      <c r="E2030" s="35" t="s">
        <v>446</v>
      </c>
      <c r="F2030" s="35" t="s">
        <v>600</v>
      </c>
      <c r="G2030" s="35" t="s">
        <v>822</v>
      </c>
      <c r="H2030" s="35">
        <v>0</v>
      </c>
      <c r="I2030" s="57" t="s">
        <v>2307</v>
      </c>
      <c r="J2030" s="37">
        <v>0</v>
      </c>
      <c r="K2030" s="38">
        <v>0</v>
      </c>
      <c r="L2030" s="37">
        <v>13000</v>
      </c>
      <c r="M2030" s="37">
        <v>13000</v>
      </c>
      <c r="N2030" s="37">
        <f t="shared" si="125"/>
        <v>0</v>
      </c>
      <c r="O2030" s="39">
        <f t="shared" si="126"/>
        <v>0</v>
      </c>
      <c r="P2030" s="10">
        <f t="shared" si="127"/>
        <v>0</v>
      </c>
      <c r="Q2030" s="40">
        <v>0</v>
      </c>
      <c r="R2030" s="10">
        <f t="shared" si="128"/>
        <v>0</v>
      </c>
    </row>
    <row r="2031" spans="1:18" x14ac:dyDescent="0.2">
      <c r="A2031" s="32">
        <v>2016</v>
      </c>
      <c r="B2031" s="56">
        <v>203063240</v>
      </c>
      <c r="C2031" s="34" t="s">
        <v>356</v>
      </c>
      <c r="D2031" s="35" t="s">
        <v>357</v>
      </c>
      <c r="E2031" s="35" t="s">
        <v>446</v>
      </c>
      <c r="F2031" s="35" t="s">
        <v>600</v>
      </c>
      <c r="G2031" s="35" t="s">
        <v>822</v>
      </c>
      <c r="H2031" s="35">
        <v>0</v>
      </c>
      <c r="I2031" s="57" t="s">
        <v>2308</v>
      </c>
      <c r="J2031" s="37">
        <v>0</v>
      </c>
      <c r="K2031" s="38">
        <v>0</v>
      </c>
      <c r="L2031" s="37">
        <v>13000</v>
      </c>
      <c r="M2031" s="37">
        <v>13000</v>
      </c>
      <c r="N2031" s="37">
        <f t="shared" si="125"/>
        <v>0</v>
      </c>
      <c r="O2031" s="39">
        <f t="shared" si="126"/>
        <v>0</v>
      </c>
      <c r="P2031" s="10">
        <f t="shared" si="127"/>
        <v>0</v>
      </c>
      <c r="Q2031" s="40">
        <v>0</v>
      </c>
      <c r="R2031" s="10">
        <f t="shared" si="128"/>
        <v>0</v>
      </c>
    </row>
    <row r="2032" spans="1:18" x14ac:dyDescent="0.2">
      <c r="A2032" s="32">
        <v>2017</v>
      </c>
      <c r="B2032" s="56">
        <v>203063241</v>
      </c>
      <c r="C2032" s="34" t="s">
        <v>356</v>
      </c>
      <c r="D2032" s="35" t="s">
        <v>357</v>
      </c>
      <c r="E2032" s="35" t="s">
        <v>446</v>
      </c>
      <c r="F2032" s="35" t="s">
        <v>600</v>
      </c>
      <c r="G2032" s="35" t="s">
        <v>822</v>
      </c>
      <c r="H2032" s="35">
        <v>0</v>
      </c>
      <c r="I2032" s="57" t="s">
        <v>2309</v>
      </c>
      <c r="J2032" s="37">
        <v>0</v>
      </c>
      <c r="K2032" s="38">
        <v>0</v>
      </c>
      <c r="L2032" s="37">
        <v>13000</v>
      </c>
      <c r="M2032" s="37">
        <v>13000</v>
      </c>
      <c r="N2032" s="37">
        <f t="shared" si="125"/>
        <v>0</v>
      </c>
      <c r="O2032" s="39">
        <f t="shared" si="126"/>
        <v>0</v>
      </c>
      <c r="P2032" s="10">
        <f t="shared" si="127"/>
        <v>0</v>
      </c>
      <c r="Q2032" s="40">
        <v>0</v>
      </c>
      <c r="R2032" s="10">
        <f t="shared" si="128"/>
        <v>0</v>
      </c>
    </row>
    <row r="2033" spans="1:18" x14ac:dyDescent="0.2">
      <c r="A2033" s="32">
        <v>2018</v>
      </c>
      <c r="B2033" s="56">
        <v>203063242</v>
      </c>
      <c r="C2033" s="34" t="s">
        <v>356</v>
      </c>
      <c r="D2033" s="35" t="s">
        <v>357</v>
      </c>
      <c r="E2033" s="35" t="s">
        <v>446</v>
      </c>
      <c r="F2033" s="35" t="s">
        <v>600</v>
      </c>
      <c r="G2033" s="35" t="s">
        <v>822</v>
      </c>
      <c r="H2033" s="35">
        <v>0</v>
      </c>
      <c r="I2033" s="57" t="s">
        <v>2310</v>
      </c>
      <c r="J2033" s="37">
        <v>0</v>
      </c>
      <c r="K2033" s="38">
        <v>0</v>
      </c>
      <c r="L2033" s="37">
        <v>48143</v>
      </c>
      <c r="M2033" s="37">
        <v>48143</v>
      </c>
      <c r="N2033" s="37">
        <f t="shared" si="125"/>
        <v>0</v>
      </c>
      <c r="O2033" s="39">
        <f t="shared" si="126"/>
        <v>0</v>
      </c>
      <c r="P2033" s="10">
        <f t="shared" si="127"/>
        <v>0</v>
      </c>
      <c r="Q2033" s="40">
        <v>0</v>
      </c>
      <c r="R2033" s="10">
        <f t="shared" si="128"/>
        <v>0</v>
      </c>
    </row>
    <row r="2034" spans="1:18" x14ac:dyDescent="0.2">
      <c r="A2034" s="32">
        <v>2019</v>
      </c>
      <c r="B2034" s="56">
        <v>203063243</v>
      </c>
      <c r="C2034" s="34" t="s">
        <v>356</v>
      </c>
      <c r="D2034" s="35" t="s">
        <v>357</v>
      </c>
      <c r="E2034" s="35" t="s">
        <v>446</v>
      </c>
      <c r="F2034" s="35" t="s">
        <v>600</v>
      </c>
      <c r="G2034" s="35" t="s">
        <v>822</v>
      </c>
      <c r="H2034" s="35">
        <v>0</v>
      </c>
      <c r="I2034" s="57" t="s">
        <v>2311</v>
      </c>
      <c r="J2034" s="37">
        <v>0</v>
      </c>
      <c r="K2034" s="38">
        <v>0</v>
      </c>
      <c r="L2034" s="37">
        <v>51456</v>
      </c>
      <c r="M2034" s="37">
        <v>51456</v>
      </c>
      <c r="N2034" s="37">
        <f t="shared" si="125"/>
        <v>0</v>
      </c>
      <c r="O2034" s="39">
        <f t="shared" si="126"/>
        <v>0</v>
      </c>
      <c r="P2034" s="10">
        <f t="shared" si="127"/>
        <v>0</v>
      </c>
      <c r="Q2034" s="40">
        <v>0</v>
      </c>
      <c r="R2034" s="10">
        <f t="shared" si="128"/>
        <v>0</v>
      </c>
    </row>
    <row r="2035" spans="1:18" x14ac:dyDescent="0.2">
      <c r="A2035" s="32">
        <v>2020</v>
      </c>
      <c r="B2035" s="56">
        <v>203063244</v>
      </c>
      <c r="C2035" s="34" t="s">
        <v>356</v>
      </c>
      <c r="D2035" s="35" t="s">
        <v>357</v>
      </c>
      <c r="E2035" s="35" t="s">
        <v>446</v>
      </c>
      <c r="F2035" s="35" t="s">
        <v>600</v>
      </c>
      <c r="G2035" s="35" t="s">
        <v>822</v>
      </c>
      <c r="H2035" s="35">
        <v>0</v>
      </c>
      <c r="I2035" s="57" t="s">
        <v>2312</v>
      </c>
      <c r="J2035" s="37">
        <v>0</v>
      </c>
      <c r="K2035" s="38">
        <v>0</v>
      </c>
      <c r="L2035" s="37">
        <v>13000</v>
      </c>
      <c r="M2035" s="37">
        <v>13000</v>
      </c>
      <c r="N2035" s="37">
        <f t="shared" si="125"/>
        <v>0</v>
      </c>
      <c r="O2035" s="39">
        <f t="shared" si="126"/>
        <v>0</v>
      </c>
      <c r="P2035" s="10">
        <f t="shared" si="127"/>
        <v>0</v>
      </c>
      <c r="Q2035" s="40">
        <v>0</v>
      </c>
      <c r="R2035" s="10">
        <f t="shared" si="128"/>
        <v>0</v>
      </c>
    </row>
    <row r="2036" spans="1:18" x14ac:dyDescent="0.2">
      <c r="A2036" s="32">
        <v>2021</v>
      </c>
      <c r="B2036" s="56">
        <v>203063245</v>
      </c>
      <c r="C2036" s="34" t="s">
        <v>356</v>
      </c>
      <c r="D2036" s="35" t="s">
        <v>357</v>
      </c>
      <c r="E2036" s="35" t="s">
        <v>446</v>
      </c>
      <c r="F2036" s="35" t="s">
        <v>600</v>
      </c>
      <c r="G2036" s="35" t="s">
        <v>822</v>
      </c>
      <c r="H2036" s="35">
        <v>0</v>
      </c>
      <c r="I2036" s="57" t="s">
        <v>2313</v>
      </c>
      <c r="J2036" s="37">
        <v>0</v>
      </c>
      <c r="K2036" s="38">
        <v>0</v>
      </c>
      <c r="L2036" s="37">
        <v>11000</v>
      </c>
      <c r="M2036" s="37">
        <v>11000</v>
      </c>
      <c r="N2036" s="37">
        <f t="shared" si="125"/>
        <v>0</v>
      </c>
      <c r="O2036" s="39">
        <f t="shared" si="126"/>
        <v>0</v>
      </c>
      <c r="P2036" s="10">
        <f t="shared" si="127"/>
        <v>0</v>
      </c>
      <c r="Q2036" s="40">
        <v>0</v>
      </c>
      <c r="R2036" s="10">
        <f t="shared" si="128"/>
        <v>0</v>
      </c>
    </row>
    <row r="2037" spans="1:18" x14ac:dyDescent="0.2">
      <c r="A2037" s="32">
        <v>2022</v>
      </c>
      <c r="B2037" s="56">
        <v>203063246</v>
      </c>
      <c r="C2037" s="34" t="s">
        <v>356</v>
      </c>
      <c r="D2037" s="35" t="s">
        <v>357</v>
      </c>
      <c r="E2037" s="35" t="s">
        <v>446</v>
      </c>
      <c r="F2037" s="35" t="s">
        <v>600</v>
      </c>
      <c r="G2037" s="35" t="s">
        <v>822</v>
      </c>
      <c r="H2037" s="35">
        <v>0</v>
      </c>
      <c r="I2037" s="57" t="s">
        <v>2314</v>
      </c>
      <c r="J2037" s="37">
        <v>0</v>
      </c>
      <c r="K2037" s="38">
        <v>0</v>
      </c>
      <c r="L2037" s="37">
        <v>13000</v>
      </c>
      <c r="M2037" s="37">
        <v>13000</v>
      </c>
      <c r="N2037" s="37">
        <f t="shared" si="125"/>
        <v>0</v>
      </c>
      <c r="O2037" s="39">
        <f t="shared" si="126"/>
        <v>0</v>
      </c>
      <c r="P2037" s="10">
        <f t="shared" si="127"/>
        <v>0</v>
      </c>
      <c r="Q2037" s="40">
        <v>0</v>
      </c>
      <c r="R2037" s="10">
        <f t="shared" si="128"/>
        <v>0</v>
      </c>
    </row>
    <row r="2038" spans="1:18" x14ac:dyDescent="0.2">
      <c r="A2038" s="32">
        <v>2023</v>
      </c>
      <c r="B2038" s="56">
        <v>203063247</v>
      </c>
      <c r="C2038" s="34" t="s">
        <v>356</v>
      </c>
      <c r="D2038" s="35" t="s">
        <v>357</v>
      </c>
      <c r="E2038" s="35" t="s">
        <v>446</v>
      </c>
      <c r="F2038" s="35" t="s">
        <v>600</v>
      </c>
      <c r="G2038" s="35" t="s">
        <v>822</v>
      </c>
      <c r="H2038" s="35">
        <v>0</v>
      </c>
      <c r="I2038" s="57" t="s">
        <v>2315</v>
      </c>
      <c r="J2038" s="37">
        <v>0</v>
      </c>
      <c r="K2038" s="38">
        <v>0</v>
      </c>
      <c r="L2038" s="37">
        <v>13000</v>
      </c>
      <c r="M2038" s="37">
        <v>13000</v>
      </c>
      <c r="N2038" s="37">
        <f t="shared" si="125"/>
        <v>0</v>
      </c>
      <c r="O2038" s="39">
        <f t="shared" si="126"/>
        <v>0</v>
      </c>
      <c r="P2038" s="10">
        <f t="shared" si="127"/>
        <v>0</v>
      </c>
      <c r="Q2038" s="40">
        <v>0</v>
      </c>
      <c r="R2038" s="10">
        <f t="shared" si="128"/>
        <v>0</v>
      </c>
    </row>
    <row r="2039" spans="1:18" x14ac:dyDescent="0.2">
      <c r="A2039" s="32">
        <v>2024</v>
      </c>
      <c r="B2039" s="56">
        <v>203063248</v>
      </c>
      <c r="C2039" s="34" t="s">
        <v>356</v>
      </c>
      <c r="D2039" s="35" t="s">
        <v>357</v>
      </c>
      <c r="E2039" s="35" t="s">
        <v>446</v>
      </c>
      <c r="F2039" s="35" t="s">
        <v>600</v>
      </c>
      <c r="G2039" s="35" t="s">
        <v>822</v>
      </c>
      <c r="H2039" s="35">
        <v>0</v>
      </c>
      <c r="I2039" s="57" t="s">
        <v>2316</v>
      </c>
      <c r="J2039" s="37">
        <v>0</v>
      </c>
      <c r="K2039" s="38">
        <v>0</v>
      </c>
      <c r="L2039" s="37">
        <v>13000</v>
      </c>
      <c r="M2039" s="37">
        <v>13000</v>
      </c>
      <c r="N2039" s="37">
        <f t="shared" si="125"/>
        <v>0</v>
      </c>
      <c r="O2039" s="39">
        <f t="shared" si="126"/>
        <v>0</v>
      </c>
      <c r="P2039" s="10">
        <f t="shared" si="127"/>
        <v>0</v>
      </c>
      <c r="Q2039" s="40">
        <v>0</v>
      </c>
      <c r="R2039" s="10">
        <f t="shared" si="128"/>
        <v>0</v>
      </c>
    </row>
    <row r="2040" spans="1:18" x14ac:dyDescent="0.2">
      <c r="A2040" s="32">
        <v>2025</v>
      </c>
      <c r="B2040" s="56">
        <v>203063249</v>
      </c>
      <c r="C2040" s="34" t="s">
        <v>356</v>
      </c>
      <c r="D2040" s="35" t="s">
        <v>357</v>
      </c>
      <c r="E2040" s="35" t="s">
        <v>446</v>
      </c>
      <c r="F2040" s="35" t="s">
        <v>600</v>
      </c>
      <c r="G2040" s="35" t="s">
        <v>822</v>
      </c>
      <c r="H2040" s="35">
        <v>0</v>
      </c>
      <c r="I2040" s="57" t="s">
        <v>2317</v>
      </c>
      <c r="J2040" s="37">
        <v>0</v>
      </c>
      <c r="K2040" s="38">
        <v>0</v>
      </c>
      <c r="L2040" s="37">
        <v>13000</v>
      </c>
      <c r="M2040" s="37">
        <v>13000</v>
      </c>
      <c r="N2040" s="37">
        <f t="shared" si="125"/>
        <v>0</v>
      </c>
      <c r="O2040" s="39">
        <f t="shared" si="126"/>
        <v>0</v>
      </c>
      <c r="P2040" s="10">
        <f t="shared" si="127"/>
        <v>0</v>
      </c>
      <c r="Q2040" s="40">
        <v>0</v>
      </c>
      <c r="R2040" s="10">
        <f t="shared" si="128"/>
        <v>0</v>
      </c>
    </row>
    <row r="2041" spans="1:18" x14ac:dyDescent="0.2">
      <c r="A2041" s="32">
        <v>2026</v>
      </c>
      <c r="B2041" s="56">
        <v>203063250</v>
      </c>
      <c r="C2041" s="34" t="s">
        <v>356</v>
      </c>
      <c r="D2041" s="35" t="s">
        <v>357</v>
      </c>
      <c r="E2041" s="35" t="s">
        <v>446</v>
      </c>
      <c r="F2041" s="35" t="s">
        <v>600</v>
      </c>
      <c r="G2041" s="35" t="s">
        <v>822</v>
      </c>
      <c r="H2041" s="35">
        <v>0</v>
      </c>
      <c r="I2041" s="57" t="s">
        <v>2318</v>
      </c>
      <c r="J2041" s="37">
        <v>0</v>
      </c>
      <c r="K2041" s="38">
        <v>0</v>
      </c>
      <c r="L2041" s="37">
        <v>13000</v>
      </c>
      <c r="M2041" s="37">
        <v>13000</v>
      </c>
      <c r="N2041" s="37">
        <f t="shared" si="125"/>
        <v>0</v>
      </c>
      <c r="O2041" s="39">
        <f t="shared" si="126"/>
        <v>0</v>
      </c>
      <c r="P2041" s="10">
        <f t="shared" si="127"/>
        <v>0</v>
      </c>
      <c r="Q2041" s="40">
        <v>0</v>
      </c>
      <c r="R2041" s="10">
        <f t="shared" si="128"/>
        <v>0</v>
      </c>
    </row>
    <row r="2042" spans="1:18" x14ac:dyDescent="0.2">
      <c r="A2042" s="32">
        <v>2027</v>
      </c>
      <c r="B2042" s="56">
        <v>203063251</v>
      </c>
      <c r="C2042" s="34" t="s">
        <v>356</v>
      </c>
      <c r="D2042" s="35" t="s">
        <v>357</v>
      </c>
      <c r="E2042" s="35" t="s">
        <v>446</v>
      </c>
      <c r="F2042" s="35" t="s">
        <v>600</v>
      </c>
      <c r="G2042" s="35" t="s">
        <v>822</v>
      </c>
      <c r="H2042" s="35">
        <v>0</v>
      </c>
      <c r="I2042" s="57" t="s">
        <v>2319</v>
      </c>
      <c r="J2042" s="37">
        <v>0</v>
      </c>
      <c r="K2042" s="38">
        <v>0</v>
      </c>
      <c r="L2042" s="37">
        <v>13000</v>
      </c>
      <c r="M2042" s="37">
        <v>13000</v>
      </c>
      <c r="N2042" s="37">
        <f t="shared" si="125"/>
        <v>0</v>
      </c>
      <c r="O2042" s="39">
        <f t="shared" si="126"/>
        <v>0</v>
      </c>
      <c r="P2042" s="10">
        <f t="shared" si="127"/>
        <v>0</v>
      </c>
      <c r="Q2042" s="40">
        <v>0</v>
      </c>
      <c r="R2042" s="10">
        <f t="shared" si="128"/>
        <v>0</v>
      </c>
    </row>
    <row r="2043" spans="1:18" x14ac:dyDescent="0.2">
      <c r="A2043" s="32">
        <v>2028</v>
      </c>
      <c r="B2043" s="56">
        <v>203063252</v>
      </c>
      <c r="C2043" s="34" t="s">
        <v>356</v>
      </c>
      <c r="D2043" s="35" t="s">
        <v>357</v>
      </c>
      <c r="E2043" s="35" t="s">
        <v>446</v>
      </c>
      <c r="F2043" s="35" t="s">
        <v>600</v>
      </c>
      <c r="G2043" s="35" t="s">
        <v>822</v>
      </c>
      <c r="H2043" s="35">
        <v>0</v>
      </c>
      <c r="I2043" s="57" t="s">
        <v>2320</v>
      </c>
      <c r="J2043" s="37">
        <v>0</v>
      </c>
      <c r="K2043" s="38">
        <v>0</v>
      </c>
      <c r="L2043" s="37">
        <v>13000</v>
      </c>
      <c r="M2043" s="37">
        <v>13000</v>
      </c>
      <c r="N2043" s="37">
        <f t="shared" si="125"/>
        <v>0</v>
      </c>
      <c r="O2043" s="39">
        <f t="shared" si="126"/>
        <v>0</v>
      </c>
      <c r="P2043" s="10">
        <f t="shared" si="127"/>
        <v>0</v>
      </c>
      <c r="Q2043" s="40">
        <v>0</v>
      </c>
      <c r="R2043" s="10">
        <f t="shared" si="128"/>
        <v>0</v>
      </c>
    </row>
    <row r="2044" spans="1:18" x14ac:dyDescent="0.2">
      <c r="A2044" s="32">
        <v>2029</v>
      </c>
      <c r="B2044" s="56">
        <v>203063253</v>
      </c>
      <c r="C2044" s="34" t="s">
        <v>356</v>
      </c>
      <c r="D2044" s="35" t="s">
        <v>357</v>
      </c>
      <c r="E2044" s="35" t="s">
        <v>446</v>
      </c>
      <c r="F2044" s="35" t="s">
        <v>600</v>
      </c>
      <c r="G2044" s="35" t="s">
        <v>822</v>
      </c>
      <c r="H2044" s="35">
        <v>0</v>
      </c>
      <c r="I2044" s="57" t="s">
        <v>2321</v>
      </c>
      <c r="J2044" s="37">
        <v>0</v>
      </c>
      <c r="K2044" s="38">
        <v>0</v>
      </c>
      <c r="L2044" s="37">
        <v>13000</v>
      </c>
      <c r="M2044" s="37">
        <v>13000</v>
      </c>
      <c r="N2044" s="37">
        <f t="shared" si="125"/>
        <v>0</v>
      </c>
      <c r="O2044" s="39">
        <f t="shared" si="126"/>
        <v>0</v>
      </c>
      <c r="P2044" s="10">
        <f t="shared" si="127"/>
        <v>0</v>
      </c>
      <c r="Q2044" s="40">
        <v>0</v>
      </c>
      <c r="R2044" s="10">
        <f t="shared" si="128"/>
        <v>0</v>
      </c>
    </row>
    <row r="2045" spans="1:18" x14ac:dyDescent="0.2">
      <c r="A2045" s="32">
        <v>2030</v>
      </c>
      <c r="B2045" s="56">
        <v>203063254</v>
      </c>
      <c r="C2045" s="34" t="s">
        <v>356</v>
      </c>
      <c r="D2045" s="35" t="s">
        <v>357</v>
      </c>
      <c r="E2045" s="35" t="s">
        <v>446</v>
      </c>
      <c r="F2045" s="35" t="s">
        <v>600</v>
      </c>
      <c r="G2045" s="35" t="s">
        <v>822</v>
      </c>
      <c r="H2045" s="35">
        <v>0</v>
      </c>
      <c r="I2045" s="57" t="s">
        <v>2322</v>
      </c>
      <c r="J2045" s="37">
        <v>0</v>
      </c>
      <c r="K2045" s="38">
        <v>0</v>
      </c>
      <c r="L2045" s="37">
        <v>13000</v>
      </c>
      <c r="M2045" s="37">
        <v>13000</v>
      </c>
      <c r="N2045" s="37">
        <f t="shared" si="125"/>
        <v>0</v>
      </c>
      <c r="O2045" s="39">
        <f t="shared" si="126"/>
        <v>0</v>
      </c>
      <c r="P2045" s="10">
        <f t="shared" si="127"/>
        <v>0</v>
      </c>
      <c r="Q2045" s="40">
        <v>0</v>
      </c>
      <c r="R2045" s="10">
        <f t="shared" si="128"/>
        <v>0</v>
      </c>
    </row>
    <row r="2046" spans="1:18" x14ac:dyDescent="0.2">
      <c r="A2046" s="32">
        <v>2031</v>
      </c>
      <c r="B2046" s="56">
        <v>203063255</v>
      </c>
      <c r="C2046" s="34" t="s">
        <v>356</v>
      </c>
      <c r="D2046" s="35" t="s">
        <v>357</v>
      </c>
      <c r="E2046" s="35" t="s">
        <v>446</v>
      </c>
      <c r="F2046" s="35" t="s">
        <v>600</v>
      </c>
      <c r="G2046" s="35" t="s">
        <v>822</v>
      </c>
      <c r="H2046" s="35">
        <v>0</v>
      </c>
      <c r="I2046" s="57" t="s">
        <v>2323</v>
      </c>
      <c r="J2046" s="37">
        <v>0</v>
      </c>
      <c r="K2046" s="38">
        <v>0</v>
      </c>
      <c r="L2046" s="37">
        <v>13000</v>
      </c>
      <c r="M2046" s="37">
        <v>13000</v>
      </c>
      <c r="N2046" s="37">
        <f t="shared" si="125"/>
        <v>0</v>
      </c>
      <c r="O2046" s="39">
        <f t="shared" si="126"/>
        <v>0</v>
      </c>
      <c r="P2046" s="10">
        <f t="shared" si="127"/>
        <v>0</v>
      </c>
      <c r="Q2046" s="40">
        <v>0</v>
      </c>
      <c r="R2046" s="10">
        <f t="shared" si="128"/>
        <v>0</v>
      </c>
    </row>
    <row r="2047" spans="1:18" x14ac:dyDescent="0.2">
      <c r="A2047" s="32">
        <v>2032</v>
      </c>
      <c r="B2047" s="56">
        <v>203063256</v>
      </c>
      <c r="C2047" s="34" t="s">
        <v>356</v>
      </c>
      <c r="D2047" s="35" t="s">
        <v>357</v>
      </c>
      <c r="E2047" s="35" t="s">
        <v>446</v>
      </c>
      <c r="F2047" s="35" t="s">
        <v>600</v>
      </c>
      <c r="G2047" s="35" t="s">
        <v>822</v>
      </c>
      <c r="H2047" s="35">
        <v>0</v>
      </c>
      <c r="I2047" s="57" t="s">
        <v>2324</v>
      </c>
      <c r="J2047" s="37">
        <v>0</v>
      </c>
      <c r="K2047" s="38">
        <v>0</v>
      </c>
      <c r="L2047" s="37">
        <v>13000</v>
      </c>
      <c r="M2047" s="37">
        <v>13000</v>
      </c>
      <c r="N2047" s="37">
        <f t="shared" si="125"/>
        <v>0</v>
      </c>
      <c r="O2047" s="39">
        <f t="shared" si="126"/>
        <v>0</v>
      </c>
      <c r="P2047" s="10">
        <f t="shared" si="127"/>
        <v>0</v>
      </c>
      <c r="Q2047" s="40">
        <v>0</v>
      </c>
      <c r="R2047" s="10">
        <f t="shared" si="128"/>
        <v>0</v>
      </c>
    </row>
    <row r="2048" spans="1:18" x14ac:dyDescent="0.2">
      <c r="A2048" s="32">
        <v>2033</v>
      </c>
      <c r="B2048" s="56">
        <v>203063257</v>
      </c>
      <c r="C2048" s="34" t="s">
        <v>356</v>
      </c>
      <c r="D2048" s="35" t="s">
        <v>357</v>
      </c>
      <c r="E2048" s="35" t="s">
        <v>446</v>
      </c>
      <c r="F2048" s="35" t="s">
        <v>600</v>
      </c>
      <c r="G2048" s="35" t="s">
        <v>822</v>
      </c>
      <c r="H2048" s="35">
        <v>0</v>
      </c>
      <c r="I2048" s="57" t="s">
        <v>2325</v>
      </c>
      <c r="J2048" s="37">
        <v>0</v>
      </c>
      <c r="K2048" s="38">
        <v>0</v>
      </c>
      <c r="L2048" s="37">
        <v>103559</v>
      </c>
      <c r="M2048" s="37">
        <v>115701</v>
      </c>
      <c r="N2048" s="37">
        <f t="shared" si="125"/>
        <v>0</v>
      </c>
      <c r="O2048" s="39">
        <f t="shared" si="126"/>
        <v>12142</v>
      </c>
      <c r="P2048" s="10">
        <f t="shared" si="127"/>
        <v>-12142</v>
      </c>
      <c r="Q2048" s="40">
        <v>0</v>
      </c>
      <c r="R2048" s="10">
        <f t="shared" si="128"/>
        <v>-12142</v>
      </c>
    </row>
    <row r="2049" spans="1:18" x14ac:dyDescent="0.2">
      <c r="A2049" s="32">
        <v>2034</v>
      </c>
      <c r="B2049" s="56">
        <v>203063258</v>
      </c>
      <c r="C2049" s="34" t="s">
        <v>356</v>
      </c>
      <c r="D2049" s="35" t="s">
        <v>357</v>
      </c>
      <c r="E2049" s="35" t="s">
        <v>446</v>
      </c>
      <c r="F2049" s="35" t="s">
        <v>600</v>
      </c>
      <c r="G2049" s="35" t="s">
        <v>822</v>
      </c>
      <c r="H2049" s="35">
        <v>0</v>
      </c>
      <c r="I2049" s="57" t="s">
        <v>2326</v>
      </c>
      <c r="J2049" s="37">
        <v>0</v>
      </c>
      <c r="K2049" s="38">
        <v>0</v>
      </c>
      <c r="L2049" s="37">
        <v>6000</v>
      </c>
      <c r="M2049" s="37">
        <v>6000</v>
      </c>
      <c r="N2049" s="37">
        <f t="shared" si="125"/>
        <v>0</v>
      </c>
      <c r="O2049" s="39">
        <f t="shared" si="126"/>
        <v>0</v>
      </c>
      <c r="P2049" s="10">
        <f t="shared" si="127"/>
        <v>0</v>
      </c>
      <c r="Q2049" s="40">
        <v>0</v>
      </c>
      <c r="R2049" s="10">
        <f t="shared" si="128"/>
        <v>0</v>
      </c>
    </row>
    <row r="2050" spans="1:18" x14ac:dyDescent="0.2">
      <c r="A2050" s="32">
        <v>2035</v>
      </c>
      <c r="B2050" s="56">
        <v>203063259</v>
      </c>
      <c r="C2050" s="34" t="s">
        <v>356</v>
      </c>
      <c r="D2050" s="35" t="s">
        <v>357</v>
      </c>
      <c r="E2050" s="35" t="s">
        <v>446</v>
      </c>
      <c r="F2050" s="35" t="s">
        <v>600</v>
      </c>
      <c r="G2050" s="35" t="s">
        <v>822</v>
      </c>
      <c r="H2050" s="35">
        <v>0</v>
      </c>
      <c r="I2050" s="57" t="s">
        <v>2327</v>
      </c>
      <c r="J2050" s="37">
        <v>0</v>
      </c>
      <c r="K2050" s="38">
        <v>0</v>
      </c>
      <c r="L2050" s="37">
        <v>58300</v>
      </c>
      <c r="M2050" s="37">
        <v>58300</v>
      </c>
      <c r="N2050" s="37">
        <f t="shared" si="125"/>
        <v>0</v>
      </c>
      <c r="O2050" s="39">
        <f t="shared" si="126"/>
        <v>0</v>
      </c>
      <c r="P2050" s="10">
        <f t="shared" si="127"/>
        <v>0</v>
      </c>
      <c r="Q2050" s="40">
        <v>0</v>
      </c>
      <c r="R2050" s="10">
        <f t="shared" si="128"/>
        <v>0</v>
      </c>
    </row>
    <row r="2051" spans="1:18" x14ac:dyDescent="0.2">
      <c r="A2051" s="32">
        <v>2036</v>
      </c>
      <c r="B2051" s="56">
        <v>203063260</v>
      </c>
      <c r="C2051" s="34" t="s">
        <v>356</v>
      </c>
      <c r="D2051" s="35" t="s">
        <v>357</v>
      </c>
      <c r="E2051" s="35" t="s">
        <v>446</v>
      </c>
      <c r="F2051" s="35" t="s">
        <v>600</v>
      </c>
      <c r="G2051" s="35" t="s">
        <v>822</v>
      </c>
      <c r="H2051" s="35">
        <v>0</v>
      </c>
      <c r="I2051" s="57" t="s">
        <v>2328</v>
      </c>
      <c r="J2051" s="37">
        <v>0</v>
      </c>
      <c r="K2051" s="38">
        <v>0</v>
      </c>
      <c r="L2051" s="37">
        <v>13000</v>
      </c>
      <c r="M2051" s="37">
        <v>13000</v>
      </c>
      <c r="N2051" s="37">
        <f t="shared" si="125"/>
        <v>0</v>
      </c>
      <c r="O2051" s="39">
        <f t="shared" si="126"/>
        <v>0</v>
      </c>
      <c r="P2051" s="10">
        <f t="shared" si="127"/>
        <v>0</v>
      </c>
      <c r="Q2051" s="40">
        <v>0</v>
      </c>
      <c r="R2051" s="10">
        <f t="shared" si="128"/>
        <v>0</v>
      </c>
    </row>
    <row r="2052" spans="1:18" x14ac:dyDescent="0.2">
      <c r="A2052" s="32">
        <v>2037</v>
      </c>
      <c r="B2052" s="56">
        <v>203063261</v>
      </c>
      <c r="C2052" s="34" t="s">
        <v>356</v>
      </c>
      <c r="D2052" s="35" t="s">
        <v>357</v>
      </c>
      <c r="E2052" s="35" t="s">
        <v>446</v>
      </c>
      <c r="F2052" s="35" t="s">
        <v>600</v>
      </c>
      <c r="G2052" s="35" t="s">
        <v>822</v>
      </c>
      <c r="H2052" s="35">
        <v>0</v>
      </c>
      <c r="I2052" s="57" t="s">
        <v>2329</v>
      </c>
      <c r="J2052" s="37">
        <v>0</v>
      </c>
      <c r="K2052" s="38">
        <v>0</v>
      </c>
      <c r="L2052" s="37">
        <v>13000</v>
      </c>
      <c r="M2052" s="37">
        <v>13000</v>
      </c>
      <c r="N2052" s="37">
        <f t="shared" si="125"/>
        <v>0</v>
      </c>
      <c r="O2052" s="39">
        <f t="shared" si="126"/>
        <v>0</v>
      </c>
      <c r="P2052" s="10">
        <f t="shared" si="127"/>
        <v>0</v>
      </c>
      <c r="Q2052" s="40">
        <v>0</v>
      </c>
      <c r="R2052" s="10">
        <f t="shared" si="128"/>
        <v>0</v>
      </c>
    </row>
    <row r="2053" spans="1:18" x14ac:dyDescent="0.2">
      <c r="A2053" s="32">
        <v>2038</v>
      </c>
      <c r="B2053" s="56">
        <v>203063262</v>
      </c>
      <c r="C2053" s="34" t="s">
        <v>356</v>
      </c>
      <c r="D2053" s="35" t="s">
        <v>357</v>
      </c>
      <c r="E2053" s="35" t="s">
        <v>446</v>
      </c>
      <c r="F2053" s="35" t="s">
        <v>600</v>
      </c>
      <c r="G2053" s="35" t="s">
        <v>822</v>
      </c>
      <c r="H2053" s="35">
        <v>0</v>
      </c>
      <c r="I2053" s="57" t="s">
        <v>2330</v>
      </c>
      <c r="J2053" s="37">
        <v>0</v>
      </c>
      <c r="K2053" s="38">
        <v>0</v>
      </c>
      <c r="L2053" s="37">
        <v>13000</v>
      </c>
      <c r="M2053" s="37">
        <v>13000</v>
      </c>
      <c r="N2053" s="37">
        <f t="shared" si="125"/>
        <v>0</v>
      </c>
      <c r="O2053" s="39">
        <f t="shared" si="126"/>
        <v>0</v>
      </c>
      <c r="P2053" s="10">
        <f t="shared" si="127"/>
        <v>0</v>
      </c>
      <c r="Q2053" s="40">
        <v>0</v>
      </c>
      <c r="R2053" s="10">
        <f t="shared" si="128"/>
        <v>0</v>
      </c>
    </row>
    <row r="2054" spans="1:18" x14ac:dyDescent="0.2">
      <c r="A2054" s="32">
        <v>2039</v>
      </c>
      <c r="B2054" s="56">
        <v>203063263</v>
      </c>
      <c r="C2054" s="34" t="s">
        <v>356</v>
      </c>
      <c r="D2054" s="35" t="s">
        <v>357</v>
      </c>
      <c r="E2054" s="35" t="s">
        <v>446</v>
      </c>
      <c r="F2054" s="35" t="s">
        <v>600</v>
      </c>
      <c r="G2054" s="35" t="s">
        <v>822</v>
      </c>
      <c r="H2054" s="35">
        <v>0</v>
      </c>
      <c r="I2054" s="57" t="s">
        <v>2331</v>
      </c>
      <c r="J2054" s="37">
        <v>0</v>
      </c>
      <c r="K2054" s="38">
        <v>0</v>
      </c>
      <c r="L2054" s="37">
        <v>13000</v>
      </c>
      <c r="M2054" s="37">
        <v>13000</v>
      </c>
      <c r="N2054" s="37">
        <f t="shared" si="125"/>
        <v>0</v>
      </c>
      <c r="O2054" s="39">
        <f t="shared" si="126"/>
        <v>0</v>
      </c>
      <c r="P2054" s="10">
        <f t="shared" si="127"/>
        <v>0</v>
      </c>
      <c r="Q2054" s="40">
        <v>0</v>
      </c>
      <c r="R2054" s="10">
        <f t="shared" si="128"/>
        <v>0</v>
      </c>
    </row>
    <row r="2055" spans="1:18" x14ac:dyDescent="0.2">
      <c r="A2055" s="32">
        <v>2040</v>
      </c>
      <c r="B2055" s="56">
        <v>203063264</v>
      </c>
      <c r="C2055" s="34" t="s">
        <v>356</v>
      </c>
      <c r="D2055" s="35" t="s">
        <v>357</v>
      </c>
      <c r="E2055" s="35" t="s">
        <v>446</v>
      </c>
      <c r="F2055" s="35" t="s">
        <v>600</v>
      </c>
      <c r="G2055" s="35" t="s">
        <v>822</v>
      </c>
      <c r="H2055" s="35">
        <v>0</v>
      </c>
      <c r="I2055" s="57" t="s">
        <v>2332</v>
      </c>
      <c r="J2055" s="37">
        <v>0</v>
      </c>
      <c r="K2055" s="38">
        <v>0</v>
      </c>
      <c r="L2055" s="37">
        <v>13000</v>
      </c>
      <c r="M2055" s="37">
        <v>13000</v>
      </c>
      <c r="N2055" s="37">
        <f t="shared" ref="N2055:N2118" si="129">IF((J2055+L2055)-(K2055+M2055)&lt;0,0,(J2055+L2055)-(K2055+M2055))</f>
        <v>0</v>
      </c>
      <c r="O2055" s="39">
        <f t="shared" ref="O2055:O2118" si="130">-IF((J2055+L2055)-(K2055+M2055)&lt;0,(J2055+L2055)-(K2055+M2055),0)</f>
        <v>0</v>
      </c>
      <c r="P2055" s="10">
        <f t="shared" ref="P2055:P2118" si="131">N2055-O2055</f>
        <v>0</v>
      </c>
      <c r="Q2055" s="40">
        <v>0</v>
      </c>
      <c r="R2055" s="10">
        <f t="shared" ref="R2055:R2118" si="132">P2055-Q2055</f>
        <v>0</v>
      </c>
    </row>
    <row r="2056" spans="1:18" x14ac:dyDescent="0.2">
      <c r="A2056" s="32">
        <v>2041</v>
      </c>
      <c r="B2056" s="56">
        <v>203063265</v>
      </c>
      <c r="C2056" s="34" t="s">
        <v>356</v>
      </c>
      <c r="D2056" s="35" t="s">
        <v>357</v>
      </c>
      <c r="E2056" s="35" t="s">
        <v>446</v>
      </c>
      <c r="F2056" s="35" t="s">
        <v>600</v>
      </c>
      <c r="G2056" s="35" t="s">
        <v>822</v>
      </c>
      <c r="H2056" s="35">
        <v>0</v>
      </c>
      <c r="I2056" s="57" t="s">
        <v>2333</v>
      </c>
      <c r="J2056" s="37">
        <v>0</v>
      </c>
      <c r="K2056" s="38">
        <v>0</v>
      </c>
      <c r="L2056" s="37">
        <v>13000</v>
      </c>
      <c r="M2056" s="37">
        <v>13000</v>
      </c>
      <c r="N2056" s="37">
        <f t="shared" si="129"/>
        <v>0</v>
      </c>
      <c r="O2056" s="39">
        <f t="shared" si="130"/>
        <v>0</v>
      </c>
      <c r="P2056" s="10">
        <f t="shared" si="131"/>
        <v>0</v>
      </c>
      <c r="Q2056" s="40">
        <v>0</v>
      </c>
      <c r="R2056" s="10">
        <f t="shared" si="132"/>
        <v>0</v>
      </c>
    </row>
    <row r="2057" spans="1:18" x14ac:dyDescent="0.2">
      <c r="A2057" s="32">
        <v>2042</v>
      </c>
      <c r="B2057" s="56">
        <v>203063266</v>
      </c>
      <c r="C2057" s="34" t="s">
        <v>356</v>
      </c>
      <c r="D2057" s="35" t="s">
        <v>357</v>
      </c>
      <c r="E2057" s="35" t="s">
        <v>446</v>
      </c>
      <c r="F2057" s="35" t="s">
        <v>600</v>
      </c>
      <c r="G2057" s="35" t="s">
        <v>822</v>
      </c>
      <c r="H2057" s="35">
        <v>0</v>
      </c>
      <c r="I2057" s="57" t="s">
        <v>2334</v>
      </c>
      <c r="J2057" s="37">
        <v>0</v>
      </c>
      <c r="K2057" s="38">
        <v>0</v>
      </c>
      <c r="L2057" s="37">
        <v>13000</v>
      </c>
      <c r="M2057" s="37">
        <v>13000</v>
      </c>
      <c r="N2057" s="37">
        <f t="shared" si="129"/>
        <v>0</v>
      </c>
      <c r="O2057" s="39">
        <f t="shared" si="130"/>
        <v>0</v>
      </c>
      <c r="P2057" s="10">
        <f t="shared" si="131"/>
        <v>0</v>
      </c>
      <c r="Q2057" s="40">
        <v>0</v>
      </c>
      <c r="R2057" s="10">
        <f t="shared" si="132"/>
        <v>0</v>
      </c>
    </row>
    <row r="2058" spans="1:18" x14ac:dyDescent="0.2">
      <c r="A2058" s="32">
        <v>2043</v>
      </c>
      <c r="B2058" s="56">
        <v>203063267</v>
      </c>
      <c r="C2058" s="34" t="s">
        <v>356</v>
      </c>
      <c r="D2058" s="35" t="s">
        <v>357</v>
      </c>
      <c r="E2058" s="35" t="s">
        <v>446</v>
      </c>
      <c r="F2058" s="35" t="s">
        <v>600</v>
      </c>
      <c r="G2058" s="35" t="s">
        <v>822</v>
      </c>
      <c r="H2058" s="35">
        <v>0</v>
      </c>
      <c r="I2058" s="57" t="s">
        <v>2335</v>
      </c>
      <c r="J2058" s="37">
        <v>0</v>
      </c>
      <c r="K2058" s="38">
        <v>0</v>
      </c>
      <c r="L2058" s="37">
        <v>13000</v>
      </c>
      <c r="M2058" s="37">
        <v>13000</v>
      </c>
      <c r="N2058" s="37">
        <f t="shared" si="129"/>
        <v>0</v>
      </c>
      <c r="O2058" s="39">
        <f t="shared" si="130"/>
        <v>0</v>
      </c>
      <c r="P2058" s="10">
        <f t="shared" si="131"/>
        <v>0</v>
      </c>
      <c r="Q2058" s="40">
        <v>0</v>
      </c>
      <c r="R2058" s="10">
        <f t="shared" si="132"/>
        <v>0</v>
      </c>
    </row>
    <row r="2059" spans="1:18" x14ac:dyDescent="0.2">
      <c r="A2059" s="32">
        <v>2044</v>
      </c>
      <c r="B2059" s="56">
        <v>203063268</v>
      </c>
      <c r="C2059" s="34" t="s">
        <v>356</v>
      </c>
      <c r="D2059" s="35" t="s">
        <v>357</v>
      </c>
      <c r="E2059" s="35" t="s">
        <v>446</v>
      </c>
      <c r="F2059" s="35" t="s">
        <v>600</v>
      </c>
      <c r="G2059" s="35" t="s">
        <v>822</v>
      </c>
      <c r="H2059" s="35">
        <v>0</v>
      </c>
      <c r="I2059" s="57" t="s">
        <v>2336</v>
      </c>
      <c r="J2059" s="37">
        <v>0</v>
      </c>
      <c r="K2059" s="38">
        <v>0</v>
      </c>
      <c r="L2059" s="37">
        <v>13000</v>
      </c>
      <c r="M2059" s="37">
        <v>13000</v>
      </c>
      <c r="N2059" s="37">
        <f t="shared" si="129"/>
        <v>0</v>
      </c>
      <c r="O2059" s="39">
        <f t="shared" si="130"/>
        <v>0</v>
      </c>
      <c r="P2059" s="10">
        <f t="shared" si="131"/>
        <v>0</v>
      </c>
      <c r="Q2059" s="40">
        <v>0</v>
      </c>
      <c r="R2059" s="10">
        <f t="shared" si="132"/>
        <v>0</v>
      </c>
    </row>
    <row r="2060" spans="1:18" x14ac:dyDescent="0.2">
      <c r="A2060" s="32">
        <v>2045</v>
      </c>
      <c r="B2060" s="56">
        <v>203063269</v>
      </c>
      <c r="C2060" s="34" t="s">
        <v>356</v>
      </c>
      <c r="D2060" s="35" t="s">
        <v>357</v>
      </c>
      <c r="E2060" s="35" t="s">
        <v>446</v>
      </c>
      <c r="F2060" s="35" t="s">
        <v>600</v>
      </c>
      <c r="G2060" s="35" t="s">
        <v>822</v>
      </c>
      <c r="H2060" s="35">
        <v>0</v>
      </c>
      <c r="I2060" s="57" t="s">
        <v>2337</v>
      </c>
      <c r="J2060" s="37">
        <v>0</v>
      </c>
      <c r="K2060" s="38">
        <v>0</v>
      </c>
      <c r="L2060" s="37">
        <v>13000</v>
      </c>
      <c r="M2060" s="37">
        <v>13000</v>
      </c>
      <c r="N2060" s="37">
        <f t="shared" si="129"/>
        <v>0</v>
      </c>
      <c r="O2060" s="39">
        <f t="shared" si="130"/>
        <v>0</v>
      </c>
      <c r="P2060" s="10">
        <f t="shared" si="131"/>
        <v>0</v>
      </c>
      <c r="Q2060" s="40">
        <v>0</v>
      </c>
      <c r="R2060" s="10">
        <f t="shared" si="132"/>
        <v>0</v>
      </c>
    </row>
    <row r="2061" spans="1:18" x14ac:dyDescent="0.2">
      <c r="A2061" s="32">
        <v>2046</v>
      </c>
      <c r="B2061" s="56">
        <v>203063270</v>
      </c>
      <c r="C2061" s="34" t="s">
        <v>356</v>
      </c>
      <c r="D2061" s="35" t="s">
        <v>357</v>
      </c>
      <c r="E2061" s="35" t="s">
        <v>446</v>
      </c>
      <c r="F2061" s="35" t="s">
        <v>600</v>
      </c>
      <c r="G2061" s="35" t="s">
        <v>822</v>
      </c>
      <c r="H2061" s="35">
        <v>0</v>
      </c>
      <c r="I2061" s="57" t="s">
        <v>2338</v>
      </c>
      <c r="J2061" s="37">
        <v>0</v>
      </c>
      <c r="K2061" s="38">
        <v>0</v>
      </c>
      <c r="L2061" s="37">
        <v>13000</v>
      </c>
      <c r="M2061" s="37">
        <v>13000</v>
      </c>
      <c r="N2061" s="37">
        <f t="shared" si="129"/>
        <v>0</v>
      </c>
      <c r="O2061" s="39">
        <f t="shared" si="130"/>
        <v>0</v>
      </c>
      <c r="P2061" s="10">
        <f t="shared" si="131"/>
        <v>0</v>
      </c>
      <c r="Q2061" s="40">
        <v>0</v>
      </c>
      <c r="R2061" s="10">
        <f t="shared" si="132"/>
        <v>0</v>
      </c>
    </row>
    <row r="2062" spans="1:18" x14ac:dyDescent="0.2">
      <c r="A2062" s="32">
        <v>2047</v>
      </c>
      <c r="B2062" s="56">
        <v>203063271</v>
      </c>
      <c r="C2062" s="34" t="s">
        <v>356</v>
      </c>
      <c r="D2062" s="35" t="s">
        <v>357</v>
      </c>
      <c r="E2062" s="35" t="s">
        <v>446</v>
      </c>
      <c r="F2062" s="35" t="s">
        <v>600</v>
      </c>
      <c r="G2062" s="35" t="s">
        <v>822</v>
      </c>
      <c r="H2062" s="35">
        <v>0</v>
      </c>
      <c r="I2062" s="57" t="s">
        <v>2339</v>
      </c>
      <c r="J2062" s="37">
        <v>0</v>
      </c>
      <c r="K2062" s="38">
        <v>0</v>
      </c>
      <c r="L2062" s="37">
        <v>13000</v>
      </c>
      <c r="M2062" s="37">
        <v>13000</v>
      </c>
      <c r="N2062" s="37">
        <f t="shared" si="129"/>
        <v>0</v>
      </c>
      <c r="O2062" s="39">
        <f t="shared" si="130"/>
        <v>0</v>
      </c>
      <c r="P2062" s="10">
        <f t="shared" si="131"/>
        <v>0</v>
      </c>
      <c r="Q2062" s="40">
        <v>0</v>
      </c>
      <c r="R2062" s="10">
        <f t="shared" si="132"/>
        <v>0</v>
      </c>
    </row>
    <row r="2063" spans="1:18" x14ac:dyDescent="0.2">
      <c r="A2063" s="32">
        <v>2048</v>
      </c>
      <c r="B2063" s="56">
        <v>203063272</v>
      </c>
      <c r="C2063" s="34" t="s">
        <v>356</v>
      </c>
      <c r="D2063" s="35" t="s">
        <v>357</v>
      </c>
      <c r="E2063" s="35" t="s">
        <v>446</v>
      </c>
      <c r="F2063" s="35" t="s">
        <v>600</v>
      </c>
      <c r="G2063" s="35" t="s">
        <v>822</v>
      </c>
      <c r="H2063" s="35">
        <v>0</v>
      </c>
      <c r="I2063" s="57" t="s">
        <v>2340</v>
      </c>
      <c r="J2063" s="37">
        <v>0</v>
      </c>
      <c r="K2063" s="38">
        <v>0</v>
      </c>
      <c r="L2063" s="37">
        <v>47814</v>
      </c>
      <c r="M2063" s="37">
        <v>45814</v>
      </c>
      <c r="N2063" s="37">
        <f t="shared" si="129"/>
        <v>2000</v>
      </c>
      <c r="O2063" s="39">
        <f t="shared" si="130"/>
        <v>0</v>
      </c>
      <c r="P2063" s="10">
        <f t="shared" si="131"/>
        <v>2000</v>
      </c>
      <c r="Q2063" s="40">
        <v>0</v>
      </c>
      <c r="R2063" s="10">
        <f t="shared" si="132"/>
        <v>2000</v>
      </c>
    </row>
    <row r="2064" spans="1:18" x14ac:dyDescent="0.2">
      <c r="A2064" s="32">
        <v>2049</v>
      </c>
      <c r="B2064" s="56">
        <v>203063273</v>
      </c>
      <c r="C2064" s="34" t="s">
        <v>356</v>
      </c>
      <c r="D2064" s="35" t="s">
        <v>357</v>
      </c>
      <c r="E2064" s="35" t="s">
        <v>446</v>
      </c>
      <c r="F2064" s="35" t="s">
        <v>600</v>
      </c>
      <c r="G2064" s="35" t="s">
        <v>822</v>
      </c>
      <c r="H2064" s="35">
        <v>0</v>
      </c>
      <c r="I2064" s="57" t="s">
        <v>2341</v>
      </c>
      <c r="J2064" s="37">
        <v>0</v>
      </c>
      <c r="K2064" s="38">
        <v>0</v>
      </c>
      <c r="L2064" s="37">
        <v>16426</v>
      </c>
      <c r="M2064" s="37">
        <v>16426</v>
      </c>
      <c r="N2064" s="37">
        <f t="shared" si="129"/>
        <v>0</v>
      </c>
      <c r="O2064" s="39">
        <f t="shared" si="130"/>
        <v>0</v>
      </c>
      <c r="P2064" s="10">
        <f t="shared" si="131"/>
        <v>0</v>
      </c>
      <c r="Q2064" s="40">
        <v>0</v>
      </c>
      <c r="R2064" s="10">
        <f t="shared" si="132"/>
        <v>0</v>
      </c>
    </row>
    <row r="2065" spans="1:18" x14ac:dyDescent="0.2">
      <c r="A2065" s="32">
        <v>2050</v>
      </c>
      <c r="B2065" s="56">
        <v>203063274</v>
      </c>
      <c r="C2065" s="34" t="s">
        <v>356</v>
      </c>
      <c r="D2065" s="35" t="s">
        <v>357</v>
      </c>
      <c r="E2065" s="35" t="s">
        <v>446</v>
      </c>
      <c r="F2065" s="35" t="s">
        <v>600</v>
      </c>
      <c r="G2065" s="35" t="s">
        <v>822</v>
      </c>
      <c r="H2065" s="35">
        <v>0</v>
      </c>
      <c r="I2065" s="57" t="s">
        <v>2342</v>
      </c>
      <c r="J2065" s="37">
        <v>0</v>
      </c>
      <c r="K2065" s="38">
        <v>0</v>
      </c>
      <c r="L2065" s="37">
        <v>29670</v>
      </c>
      <c r="M2065" s="37">
        <v>29670</v>
      </c>
      <c r="N2065" s="37">
        <f t="shared" si="129"/>
        <v>0</v>
      </c>
      <c r="O2065" s="39">
        <f t="shared" si="130"/>
        <v>0</v>
      </c>
      <c r="P2065" s="10">
        <f t="shared" si="131"/>
        <v>0</v>
      </c>
      <c r="Q2065" s="40">
        <v>0</v>
      </c>
      <c r="R2065" s="10">
        <f t="shared" si="132"/>
        <v>0</v>
      </c>
    </row>
    <row r="2066" spans="1:18" x14ac:dyDescent="0.2">
      <c r="A2066" s="32">
        <v>2051</v>
      </c>
      <c r="B2066" s="56">
        <v>203063275</v>
      </c>
      <c r="C2066" s="34" t="s">
        <v>356</v>
      </c>
      <c r="D2066" s="35" t="s">
        <v>357</v>
      </c>
      <c r="E2066" s="35" t="s">
        <v>446</v>
      </c>
      <c r="F2066" s="35" t="s">
        <v>600</v>
      </c>
      <c r="G2066" s="35" t="s">
        <v>822</v>
      </c>
      <c r="H2066" s="35">
        <v>0</v>
      </c>
      <c r="I2066" s="57" t="s">
        <v>2343</v>
      </c>
      <c r="J2066" s="37">
        <v>0</v>
      </c>
      <c r="K2066" s="38">
        <v>0</v>
      </c>
      <c r="L2066" s="37">
        <v>31391</v>
      </c>
      <c r="M2066" s="37">
        <v>31391</v>
      </c>
      <c r="N2066" s="37">
        <f t="shared" si="129"/>
        <v>0</v>
      </c>
      <c r="O2066" s="39">
        <f t="shared" si="130"/>
        <v>0</v>
      </c>
      <c r="P2066" s="10">
        <f t="shared" si="131"/>
        <v>0</v>
      </c>
      <c r="Q2066" s="40">
        <v>0</v>
      </c>
      <c r="R2066" s="10">
        <f t="shared" si="132"/>
        <v>0</v>
      </c>
    </row>
    <row r="2067" spans="1:18" x14ac:dyDescent="0.2">
      <c r="A2067" s="32">
        <v>2052</v>
      </c>
      <c r="B2067" s="56">
        <v>203063276</v>
      </c>
      <c r="C2067" s="34" t="s">
        <v>356</v>
      </c>
      <c r="D2067" s="35" t="s">
        <v>357</v>
      </c>
      <c r="E2067" s="35" t="s">
        <v>446</v>
      </c>
      <c r="F2067" s="35" t="s">
        <v>600</v>
      </c>
      <c r="G2067" s="35" t="s">
        <v>822</v>
      </c>
      <c r="H2067" s="35">
        <v>0</v>
      </c>
      <c r="I2067" s="57" t="s">
        <v>2344</v>
      </c>
      <c r="J2067" s="37">
        <v>0</v>
      </c>
      <c r="K2067" s="38">
        <v>0</v>
      </c>
      <c r="L2067" s="37">
        <v>34782</v>
      </c>
      <c r="M2067" s="37">
        <v>34782</v>
      </c>
      <c r="N2067" s="37">
        <f t="shared" si="129"/>
        <v>0</v>
      </c>
      <c r="O2067" s="39">
        <f t="shared" si="130"/>
        <v>0</v>
      </c>
      <c r="P2067" s="10">
        <f t="shared" si="131"/>
        <v>0</v>
      </c>
      <c r="Q2067" s="40">
        <v>0</v>
      </c>
      <c r="R2067" s="10">
        <f t="shared" si="132"/>
        <v>0</v>
      </c>
    </row>
    <row r="2068" spans="1:18" x14ac:dyDescent="0.2">
      <c r="A2068" s="32">
        <v>2053</v>
      </c>
      <c r="B2068" s="56">
        <v>203063277</v>
      </c>
      <c r="C2068" s="34" t="s">
        <v>356</v>
      </c>
      <c r="D2068" s="35" t="s">
        <v>357</v>
      </c>
      <c r="E2068" s="35" t="s">
        <v>446</v>
      </c>
      <c r="F2068" s="35" t="s">
        <v>600</v>
      </c>
      <c r="G2068" s="35" t="s">
        <v>822</v>
      </c>
      <c r="H2068" s="35">
        <v>0</v>
      </c>
      <c r="I2068" s="57" t="s">
        <v>2345</v>
      </c>
      <c r="J2068" s="37">
        <v>0</v>
      </c>
      <c r="K2068" s="38">
        <v>0</v>
      </c>
      <c r="L2068" s="37">
        <v>40936</v>
      </c>
      <c r="M2068" s="37">
        <v>40936</v>
      </c>
      <c r="N2068" s="37">
        <f t="shared" si="129"/>
        <v>0</v>
      </c>
      <c r="O2068" s="39">
        <f t="shared" si="130"/>
        <v>0</v>
      </c>
      <c r="P2068" s="10">
        <f t="shared" si="131"/>
        <v>0</v>
      </c>
      <c r="Q2068" s="40">
        <v>0</v>
      </c>
      <c r="R2068" s="10">
        <f t="shared" si="132"/>
        <v>0</v>
      </c>
    </row>
    <row r="2069" spans="1:18" x14ac:dyDescent="0.2">
      <c r="A2069" s="32">
        <v>2054</v>
      </c>
      <c r="B2069" s="56">
        <v>203063278</v>
      </c>
      <c r="C2069" s="34" t="s">
        <v>356</v>
      </c>
      <c r="D2069" s="35" t="s">
        <v>357</v>
      </c>
      <c r="E2069" s="35" t="s">
        <v>446</v>
      </c>
      <c r="F2069" s="35" t="s">
        <v>600</v>
      </c>
      <c r="G2069" s="35" t="s">
        <v>822</v>
      </c>
      <c r="H2069" s="35">
        <v>0</v>
      </c>
      <c r="I2069" s="57" t="s">
        <v>2346</v>
      </c>
      <c r="J2069" s="37">
        <v>0</v>
      </c>
      <c r="K2069" s="38">
        <v>0</v>
      </c>
      <c r="L2069" s="37">
        <v>12000</v>
      </c>
      <c r="M2069" s="37">
        <v>12000</v>
      </c>
      <c r="N2069" s="37">
        <f t="shared" si="129"/>
        <v>0</v>
      </c>
      <c r="O2069" s="39">
        <f t="shared" si="130"/>
        <v>0</v>
      </c>
      <c r="P2069" s="10">
        <f t="shared" si="131"/>
        <v>0</v>
      </c>
      <c r="Q2069" s="40">
        <v>0</v>
      </c>
      <c r="R2069" s="10">
        <f t="shared" si="132"/>
        <v>0</v>
      </c>
    </row>
    <row r="2070" spans="1:18" x14ac:dyDescent="0.2">
      <c r="A2070" s="32">
        <v>2055</v>
      </c>
      <c r="B2070" s="56">
        <v>203063279</v>
      </c>
      <c r="C2070" s="34" t="s">
        <v>356</v>
      </c>
      <c r="D2070" s="35" t="s">
        <v>357</v>
      </c>
      <c r="E2070" s="35" t="s">
        <v>446</v>
      </c>
      <c r="F2070" s="35" t="s">
        <v>600</v>
      </c>
      <c r="G2070" s="35" t="s">
        <v>822</v>
      </c>
      <c r="H2070" s="35">
        <v>0</v>
      </c>
      <c r="I2070" s="57" t="s">
        <v>2347</v>
      </c>
      <c r="J2070" s="37">
        <v>0</v>
      </c>
      <c r="K2070" s="38">
        <v>0</v>
      </c>
      <c r="L2070" s="37">
        <v>12000</v>
      </c>
      <c r="M2070" s="37">
        <v>12000</v>
      </c>
      <c r="N2070" s="37">
        <f t="shared" si="129"/>
        <v>0</v>
      </c>
      <c r="O2070" s="39">
        <f t="shared" si="130"/>
        <v>0</v>
      </c>
      <c r="P2070" s="10">
        <f t="shared" si="131"/>
        <v>0</v>
      </c>
      <c r="Q2070" s="40">
        <v>0</v>
      </c>
      <c r="R2070" s="10">
        <f t="shared" si="132"/>
        <v>0</v>
      </c>
    </row>
    <row r="2071" spans="1:18" x14ac:dyDescent="0.2">
      <c r="A2071" s="32">
        <v>2056</v>
      </c>
      <c r="B2071" s="56">
        <v>203063280</v>
      </c>
      <c r="C2071" s="34" t="s">
        <v>356</v>
      </c>
      <c r="D2071" s="35" t="s">
        <v>357</v>
      </c>
      <c r="E2071" s="35" t="s">
        <v>446</v>
      </c>
      <c r="F2071" s="35" t="s">
        <v>600</v>
      </c>
      <c r="G2071" s="35" t="s">
        <v>822</v>
      </c>
      <c r="H2071" s="35">
        <v>0</v>
      </c>
      <c r="I2071" s="57" t="s">
        <v>2348</v>
      </c>
      <c r="J2071" s="37">
        <v>0</v>
      </c>
      <c r="K2071" s="38">
        <v>0</v>
      </c>
      <c r="L2071" s="37">
        <v>12000</v>
      </c>
      <c r="M2071" s="37">
        <v>12000</v>
      </c>
      <c r="N2071" s="37">
        <f t="shared" si="129"/>
        <v>0</v>
      </c>
      <c r="O2071" s="39">
        <f t="shared" si="130"/>
        <v>0</v>
      </c>
      <c r="P2071" s="10">
        <f t="shared" si="131"/>
        <v>0</v>
      </c>
      <c r="Q2071" s="40">
        <v>0</v>
      </c>
      <c r="R2071" s="10">
        <f t="shared" si="132"/>
        <v>0</v>
      </c>
    </row>
    <row r="2072" spans="1:18" x14ac:dyDescent="0.2">
      <c r="A2072" s="32">
        <v>2057</v>
      </c>
      <c r="B2072" s="56">
        <v>203063281</v>
      </c>
      <c r="C2072" s="34" t="s">
        <v>356</v>
      </c>
      <c r="D2072" s="35" t="s">
        <v>357</v>
      </c>
      <c r="E2072" s="35" t="s">
        <v>446</v>
      </c>
      <c r="F2072" s="35" t="s">
        <v>600</v>
      </c>
      <c r="G2072" s="35" t="s">
        <v>822</v>
      </c>
      <c r="H2072" s="35">
        <v>0</v>
      </c>
      <c r="I2072" s="57" t="s">
        <v>2349</v>
      </c>
      <c r="J2072" s="37">
        <v>0</v>
      </c>
      <c r="K2072" s="38">
        <v>0</v>
      </c>
      <c r="L2072" s="37">
        <v>29262</v>
      </c>
      <c r="M2072" s="37">
        <v>29262</v>
      </c>
      <c r="N2072" s="37">
        <f t="shared" si="129"/>
        <v>0</v>
      </c>
      <c r="O2072" s="39">
        <f t="shared" si="130"/>
        <v>0</v>
      </c>
      <c r="P2072" s="10">
        <f t="shared" si="131"/>
        <v>0</v>
      </c>
      <c r="Q2072" s="40">
        <v>0</v>
      </c>
      <c r="R2072" s="10">
        <f t="shared" si="132"/>
        <v>0</v>
      </c>
    </row>
    <row r="2073" spans="1:18" x14ac:dyDescent="0.2">
      <c r="A2073" s="32">
        <v>2058</v>
      </c>
      <c r="B2073" s="56">
        <v>203063282</v>
      </c>
      <c r="C2073" s="34" t="s">
        <v>356</v>
      </c>
      <c r="D2073" s="35" t="s">
        <v>357</v>
      </c>
      <c r="E2073" s="35" t="s">
        <v>446</v>
      </c>
      <c r="F2073" s="35" t="s">
        <v>600</v>
      </c>
      <c r="G2073" s="35" t="s">
        <v>822</v>
      </c>
      <c r="H2073" s="35">
        <v>0</v>
      </c>
      <c r="I2073" s="57" t="s">
        <v>2350</v>
      </c>
      <c r="J2073" s="37">
        <v>0</v>
      </c>
      <c r="K2073" s="38">
        <v>0</v>
      </c>
      <c r="L2073" s="37">
        <v>26976</v>
      </c>
      <c r="M2073" s="37">
        <v>26976</v>
      </c>
      <c r="N2073" s="37">
        <f t="shared" si="129"/>
        <v>0</v>
      </c>
      <c r="O2073" s="39">
        <f t="shared" si="130"/>
        <v>0</v>
      </c>
      <c r="P2073" s="10">
        <f t="shared" si="131"/>
        <v>0</v>
      </c>
      <c r="Q2073" s="40">
        <v>0</v>
      </c>
      <c r="R2073" s="10">
        <f t="shared" si="132"/>
        <v>0</v>
      </c>
    </row>
    <row r="2074" spans="1:18" x14ac:dyDescent="0.2">
      <c r="A2074" s="32">
        <v>2059</v>
      </c>
      <c r="B2074" s="56">
        <v>203063283</v>
      </c>
      <c r="C2074" s="34" t="s">
        <v>356</v>
      </c>
      <c r="D2074" s="35" t="s">
        <v>357</v>
      </c>
      <c r="E2074" s="35" t="s">
        <v>446</v>
      </c>
      <c r="F2074" s="35" t="s">
        <v>600</v>
      </c>
      <c r="G2074" s="35" t="s">
        <v>822</v>
      </c>
      <c r="H2074" s="35">
        <v>0</v>
      </c>
      <c r="I2074" s="57" t="s">
        <v>2351</v>
      </c>
      <c r="J2074" s="37">
        <v>0</v>
      </c>
      <c r="K2074" s="38">
        <v>0</v>
      </c>
      <c r="L2074" s="37">
        <v>0</v>
      </c>
      <c r="M2074" s="37">
        <v>0</v>
      </c>
      <c r="N2074" s="37">
        <f t="shared" si="129"/>
        <v>0</v>
      </c>
      <c r="O2074" s="39">
        <f t="shared" si="130"/>
        <v>0</v>
      </c>
      <c r="P2074" s="10">
        <f t="shared" si="131"/>
        <v>0</v>
      </c>
      <c r="Q2074" s="40">
        <v>0</v>
      </c>
      <c r="R2074" s="10">
        <f t="shared" si="132"/>
        <v>0</v>
      </c>
    </row>
    <row r="2075" spans="1:18" x14ac:dyDescent="0.2">
      <c r="A2075" s="32">
        <v>2060</v>
      </c>
      <c r="B2075" s="56">
        <v>203063284</v>
      </c>
      <c r="C2075" s="34" t="s">
        <v>356</v>
      </c>
      <c r="D2075" s="35" t="s">
        <v>357</v>
      </c>
      <c r="E2075" s="35" t="s">
        <v>446</v>
      </c>
      <c r="F2075" s="35" t="s">
        <v>600</v>
      </c>
      <c r="G2075" s="35" t="s">
        <v>822</v>
      </c>
      <c r="H2075" s="35">
        <v>0</v>
      </c>
      <c r="I2075" s="57" t="s">
        <v>2352</v>
      </c>
      <c r="J2075" s="37">
        <v>0</v>
      </c>
      <c r="K2075" s="38">
        <v>0</v>
      </c>
      <c r="L2075" s="37">
        <v>27362</v>
      </c>
      <c r="M2075" s="37">
        <v>27362</v>
      </c>
      <c r="N2075" s="37">
        <f t="shared" si="129"/>
        <v>0</v>
      </c>
      <c r="O2075" s="39">
        <f t="shared" si="130"/>
        <v>0</v>
      </c>
      <c r="P2075" s="10">
        <f t="shared" si="131"/>
        <v>0</v>
      </c>
      <c r="Q2075" s="40">
        <v>0</v>
      </c>
      <c r="R2075" s="10">
        <f t="shared" si="132"/>
        <v>0</v>
      </c>
    </row>
    <row r="2076" spans="1:18" x14ac:dyDescent="0.2">
      <c r="A2076" s="32">
        <v>2061</v>
      </c>
      <c r="B2076" s="56">
        <v>203063285</v>
      </c>
      <c r="C2076" s="34" t="s">
        <v>356</v>
      </c>
      <c r="D2076" s="35" t="s">
        <v>357</v>
      </c>
      <c r="E2076" s="35" t="s">
        <v>446</v>
      </c>
      <c r="F2076" s="35" t="s">
        <v>600</v>
      </c>
      <c r="G2076" s="35" t="s">
        <v>822</v>
      </c>
      <c r="H2076" s="35">
        <v>0</v>
      </c>
      <c r="I2076" s="57" t="s">
        <v>2353</v>
      </c>
      <c r="J2076" s="37">
        <v>0</v>
      </c>
      <c r="K2076" s="38">
        <v>0</v>
      </c>
      <c r="L2076" s="37">
        <v>41919</v>
      </c>
      <c r="M2076" s="37">
        <v>37702</v>
      </c>
      <c r="N2076" s="37">
        <f t="shared" si="129"/>
        <v>4217</v>
      </c>
      <c r="O2076" s="39">
        <f t="shared" si="130"/>
        <v>0</v>
      </c>
      <c r="P2076" s="10">
        <f t="shared" si="131"/>
        <v>4217</v>
      </c>
      <c r="Q2076" s="40">
        <v>0</v>
      </c>
      <c r="R2076" s="10">
        <f t="shared" si="132"/>
        <v>4217</v>
      </c>
    </row>
    <row r="2077" spans="1:18" x14ac:dyDescent="0.2">
      <c r="A2077" s="32">
        <v>2062</v>
      </c>
      <c r="B2077" s="56">
        <v>203063286</v>
      </c>
      <c r="C2077" s="34" t="s">
        <v>356</v>
      </c>
      <c r="D2077" s="35" t="s">
        <v>357</v>
      </c>
      <c r="E2077" s="35" t="s">
        <v>446</v>
      </c>
      <c r="F2077" s="35" t="s">
        <v>600</v>
      </c>
      <c r="G2077" s="35" t="s">
        <v>822</v>
      </c>
      <c r="H2077" s="35">
        <v>0</v>
      </c>
      <c r="I2077" s="57" t="s">
        <v>2354</v>
      </c>
      <c r="J2077" s="37">
        <v>0</v>
      </c>
      <c r="K2077" s="38">
        <v>0</v>
      </c>
      <c r="L2077" s="37">
        <v>31756</v>
      </c>
      <c r="M2077" s="37">
        <v>31756</v>
      </c>
      <c r="N2077" s="37">
        <f t="shared" si="129"/>
        <v>0</v>
      </c>
      <c r="O2077" s="39">
        <f t="shared" si="130"/>
        <v>0</v>
      </c>
      <c r="P2077" s="10">
        <f t="shared" si="131"/>
        <v>0</v>
      </c>
      <c r="Q2077" s="40">
        <v>0</v>
      </c>
      <c r="R2077" s="10">
        <f t="shared" si="132"/>
        <v>0</v>
      </c>
    </row>
    <row r="2078" spans="1:18" x14ac:dyDescent="0.2">
      <c r="A2078" s="32">
        <v>2063</v>
      </c>
      <c r="B2078" s="56">
        <v>203063288</v>
      </c>
      <c r="C2078" s="34" t="s">
        <v>356</v>
      </c>
      <c r="D2078" s="35" t="s">
        <v>357</v>
      </c>
      <c r="E2078" s="35" t="s">
        <v>446</v>
      </c>
      <c r="F2078" s="35" t="s">
        <v>600</v>
      </c>
      <c r="G2078" s="35" t="s">
        <v>822</v>
      </c>
      <c r="H2078" s="35">
        <v>0</v>
      </c>
      <c r="I2078" s="57" t="s">
        <v>2355</v>
      </c>
      <c r="J2078" s="37">
        <v>0</v>
      </c>
      <c r="K2078" s="38">
        <v>0</v>
      </c>
      <c r="L2078" s="37">
        <v>182302</v>
      </c>
      <c r="M2078" s="37">
        <v>182302</v>
      </c>
      <c r="N2078" s="37">
        <f t="shared" si="129"/>
        <v>0</v>
      </c>
      <c r="O2078" s="39">
        <f t="shared" si="130"/>
        <v>0</v>
      </c>
      <c r="P2078" s="10">
        <f t="shared" si="131"/>
        <v>0</v>
      </c>
      <c r="Q2078" s="40">
        <v>0</v>
      </c>
      <c r="R2078" s="10">
        <f t="shared" si="132"/>
        <v>0</v>
      </c>
    </row>
    <row r="2079" spans="1:18" x14ac:dyDescent="0.2">
      <c r="A2079" s="32">
        <v>2064</v>
      </c>
      <c r="B2079" s="56">
        <v>203063289</v>
      </c>
      <c r="C2079" s="34" t="s">
        <v>356</v>
      </c>
      <c r="D2079" s="35" t="s">
        <v>357</v>
      </c>
      <c r="E2079" s="35" t="s">
        <v>446</v>
      </c>
      <c r="F2079" s="35" t="s">
        <v>600</v>
      </c>
      <c r="G2079" s="35" t="s">
        <v>822</v>
      </c>
      <c r="H2079" s="35">
        <v>0</v>
      </c>
      <c r="I2079" s="57" t="s">
        <v>2356</v>
      </c>
      <c r="J2079" s="37">
        <v>0</v>
      </c>
      <c r="K2079" s="38">
        <v>0</v>
      </c>
      <c r="L2079" s="37">
        <v>36525</v>
      </c>
      <c r="M2079" s="37">
        <v>36525</v>
      </c>
      <c r="N2079" s="37">
        <f t="shared" si="129"/>
        <v>0</v>
      </c>
      <c r="O2079" s="39">
        <f t="shared" si="130"/>
        <v>0</v>
      </c>
      <c r="P2079" s="10">
        <f t="shared" si="131"/>
        <v>0</v>
      </c>
      <c r="Q2079" s="40">
        <v>0</v>
      </c>
      <c r="R2079" s="10">
        <f t="shared" si="132"/>
        <v>0</v>
      </c>
    </row>
    <row r="2080" spans="1:18" x14ac:dyDescent="0.2">
      <c r="A2080" s="32">
        <v>2065</v>
      </c>
      <c r="B2080" s="56">
        <v>203063290</v>
      </c>
      <c r="C2080" s="34" t="s">
        <v>356</v>
      </c>
      <c r="D2080" s="35" t="s">
        <v>357</v>
      </c>
      <c r="E2080" s="35" t="s">
        <v>446</v>
      </c>
      <c r="F2080" s="35" t="s">
        <v>600</v>
      </c>
      <c r="G2080" s="35" t="s">
        <v>822</v>
      </c>
      <c r="H2080" s="35">
        <v>0</v>
      </c>
      <c r="I2080" s="57" t="s">
        <v>2357</v>
      </c>
      <c r="J2080" s="37">
        <v>0</v>
      </c>
      <c r="K2080" s="38">
        <v>0</v>
      </c>
      <c r="L2080" s="37">
        <v>23691</v>
      </c>
      <c r="M2080" s="37">
        <v>23691</v>
      </c>
      <c r="N2080" s="37">
        <f t="shared" si="129"/>
        <v>0</v>
      </c>
      <c r="O2080" s="39">
        <f t="shared" si="130"/>
        <v>0</v>
      </c>
      <c r="P2080" s="10">
        <f t="shared" si="131"/>
        <v>0</v>
      </c>
      <c r="Q2080" s="40">
        <v>0</v>
      </c>
      <c r="R2080" s="10">
        <f t="shared" si="132"/>
        <v>0</v>
      </c>
    </row>
    <row r="2081" spans="1:18" x14ac:dyDescent="0.2">
      <c r="A2081" s="32">
        <v>2066</v>
      </c>
      <c r="B2081" s="56">
        <v>203063291</v>
      </c>
      <c r="C2081" s="34" t="s">
        <v>356</v>
      </c>
      <c r="D2081" s="35" t="s">
        <v>357</v>
      </c>
      <c r="E2081" s="35" t="s">
        <v>446</v>
      </c>
      <c r="F2081" s="35" t="s">
        <v>600</v>
      </c>
      <c r="G2081" s="35" t="s">
        <v>822</v>
      </c>
      <c r="H2081" s="35">
        <v>0</v>
      </c>
      <c r="I2081" s="57" t="s">
        <v>2358</v>
      </c>
      <c r="J2081" s="37">
        <v>0</v>
      </c>
      <c r="K2081" s="38">
        <v>0</v>
      </c>
      <c r="L2081" s="37">
        <v>11000</v>
      </c>
      <c r="M2081" s="37">
        <v>11000</v>
      </c>
      <c r="N2081" s="37">
        <f t="shared" si="129"/>
        <v>0</v>
      </c>
      <c r="O2081" s="39">
        <f t="shared" si="130"/>
        <v>0</v>
      </c>
      <c r="P2081" s="10">
        <f t="shared" si="131"/>
        <v>0</v>
      </c>
      <c r="Q2081" s="40">
        <v>0</v>
      </c>
      <c r="R2081" s="10">
        <f t="shared" si="132"/>
        <v>0</v>
      </c>
    </row>
    <row r="2082" spans="1:18" x14ac:dyDescent="0.2">
      <c r="A2082" s="32">
        <v>2067</v>
      </c>
      <c r="B2082" s="56">
        <v>203063292</v>
      </c>
      <c r="C2082" s="34" t="s">
        <v>356</v>
      </c>
      <c r="D2082" s="35" t="s">
        <v>357</v>
      </c>
      <c r="E2082" s="35" t="s">
        <v>446</v>
      </c>
      <c r="F2082" s="35" t="s">
        <v>600</v>
      </c>
      <c r="G2082" s="35" t="s">
        <v>822</v>
      </c>
      <c r="H2082" s="35">
        <v>0</v>
      </c>
      <c r="I2082" s="57" t="s">
        <v>2359</v>
      </c>
      <c r="J2082" s="37">
        <v>0</v>
      </c>
      <c r="K2082" s="38">
        <v>0</v>
      </c>
      <c r="L2082" s="37">
        <v>11000</v>
      </c>
      <c r="M2082" s="37">
        <v>11000</v>
      </c>
      <c r="N2082" s="37">
        <f t="shared" si="129"/>
        <v>0</v>
      </c>
      <c r="O2082" s="39">
        <f t="shared" si="130"/>
        <v>0</v>
      </c>
      <c r="P2082" s="10">
        <f t="shared" si="131"/>
        <v>0</v>
      </c>
      <c r="Q2082" s="40">
        <v>0</v>
      </c>
      <c r="R2082" s="10">
        <f t="shared" si="132"/>
        <v>0</v>
      </c>
    </row>
    <row r="2083" spans="1:18" x14ac:dyDescent="0.2">
      <c r="A2083" s="32">
        <v>2068</v>
      </c>
      <c r="B2083" s="56">
        <v>203063293</v>
      </c>
      <c r="C2083" s="34" t="s">
        <v>356</v>
      </c>
      <c r="D2083" s="35" t="s">
        <v>357</v>
      </c>
      <c r="E2083" s="35" t="s">
        <v>446</v>
      </c>
      <c r="F2083" s="35" t="s">
        <v>600</v>
      </c>
      <c r="G2083" s="35" t="s">
        <v>822</v>
      </c>
      <c r="H2083" s="35">
        <v>0</v>
      </c>
      <c r="I2083" s="57" t="s">
        <v>2360</v>
      </c>
      <c r="J2083" s="37">
        <v>0</v>
      </c>
      <c r="K2083" s="38">
        <v>0</v>
      </c>
      <c r="L2083" s="37">
        <v>11000</v>
      </c>
      <c r="M2083" s="37">
        <v>11000</v>
      </c>
      <c r="N2083" s="37">
        <f t="shared" si="129"/>
        <v>0</v>
      </c>
      <c r="O2083" s="39">
        <f t="shared" si="130"/>
        <v>0</v>
      </c>
      <c r="P2083" s="10">
        <f t="shared" si="131"/>
        <v>0</v>
      </c>
      <c r="Q2083" s="40">
        <v>0</v>
      </c>
      <c r="R2083" s="10">
        <f t="shared" si="132"/>
        <v>0</v>
      </c>
    </row>
    <row r="2084" spans="1:18" x14ac:dyDescent="0.2">
      <c r="A2084" s="32">
        <v>2069</v>
      </c>
      <c r="B2084" s="56">
        <v>203063294</v>
      </c>
      <c r="C2084" s="34" t="s">
        <v>356</v>
      </c>
      <c r="D2084" s="35" t="s">
        <v>357</v>
      </c>
      <c r="E2084" s="35" t="s">
        <v>446</v>
      </c>
      <c r="F2084" s="35" t="s">
        <v>600</v>
      </c>
      <c r="G2084" s="35" t="s">
        <v>822</v>
      </c>
      <c r="H2084" s="35">
        <v>0</v>
      </c>
      <c r="I2084" s="57" t="s">
        <v>2361</v>
      </c>
      <c r="J2084" s="37">
        <v>0</v>
      </c>
      <c r="K2084" s="38">
        <v>0</v>
      </c>
      <c r="L2084" s="37">
        <v>11000</v>
      </c>
      <c r="M2084" s="37">
        <v>11000</v>
      </c>
      <c r="N2084" s="37">
        <f t="shared" si="129"/>
        <v>0</v>
      </c>
      <c r="O2084" s="39">
        <f t="shared" si="130"/>
        <v>0</v>
      </c>
      <c r="P2084" s="10">
        <f t="shared" si="131"/>
        <v>0</v>
      </c>
      <c r="Q2084" s="40">
        <v>0</v>
      </c>
      <c r="R2084" s="10">
        <f t="shared" si="132"/>
        <v>0</v>
      </c>
    </row>
    <row r="2085" spans="1:18" x14ac:dyDescent="0.2">
      <c r="A2085" s="32">
        <v>2070</v>
      </c>
      <c r="B2085" s="56">
        <v>203063295</v>
      </c>
      <c r="C2085" s="34" t="s">
        <v>356</v>
      </c>
      <c r="D2085" s="35" t="s">
        <v>357</v>
      </c>
      <c r="E2085" s="35" t="s">
        <v>446</v>
      </c>
      <c r="F2085" s="35" t="s">
        <v>600</v>
      </c>
      <c r="G2085" s="35" t="s">
        <v>822</v>
      </c>
      <c r="H2085" s="35">
        <v>0</v>
      </c>
      <c r="I2085" s="57" t="s">
        <v>2362</v>
      </c>
      <c r="J2085" s="37">
        <v>0</v>
      </c>
      <c r="K2085" s="38">
        <v>0</v>
      </c>
      <c r="L2085" s="37">
        <v>11000</v>
      </c>
      <c r="M2085" s="37">
        <v>11000</v>
      </c>
      <c r="N2085" s="37">
        <f t="shared" si="129"/>
        <v>0</v>
      </c>
      <c r="O2085" s="39">
        <f t="shared" si="130"/>
        <v>0</v>
      </c>
      <c r="P2085" s="10">
        <f t="shared" si="131"/>
        <v>0</v>
      </c>
      <c r="Q2085" s="40">
        <v>0</v>
      </c>
      <c r="R2085" s="10">
        <f t="shared" si="132"/>
        <v>0</v>
      </c>
    </row>
    <row r="2086" spans="1:18" x14ac:dyDescent="0.2">
      <c r="A2086" s="32">
        <v>2071</v>
      </c>
      <c r="B2086" s="56">
        <v>203063296</v>
      </c>
      <c r="C2086" s="34" t="s">
        <v>356</v>
      </c>
      <c r="D2086" s="35" t="s">
        <v>357</v>
      </c>
      <c r="E2086" s="35" t="s">
        <v>446</v>
      </c>
      <c r="F2086" s="35" t="s">
        <v>600</v>
      </c>
      <c r="G2086" s="35" t="s">
        <v>822</v>
      </c>
      <c r="H2086" s="35">
        <v>0</v>
      </c>
      <c r="I2086" s="57" t="s">
        <v>2363</v>
      </c>
      <c r="J2086" s="37">
        <v>0</v>
      </c>
      <c r="K2086" s="38">
        <v>0</v>
      </c>
      <c r="L2086" s="37">
        <v>11000</v>
      </c>
      <c r="M2086" s="37">
        <v>11000</v>
      </c>
      <c r="N2086" s="37">
        <f t="shared" si="129"/>
        <v>0</v>
      </c>
      <c r="O2086" s="39">
        <f t="shared" si="130"/>
        <v>0</v>
      </c>
      <c r="P2086" s="10">
        <f t="shared" si="131"/>
        <v>0</v>
      </c>
      <c r="Q2086" s="40">
        <v>0</v>
      </c>
      <c r="R2086" s="10">
        <f t="shared" si="132"/>
        <v>0</v>
      </c>
    </row>
    <row r="2087" spans="1:18" x14ac:dyDescent="0.2">
      <c r="A2087" s="32">
        <v>2072</v>
      </c>
      <c r="B2087" s="56">
        <v>203063297</v>
      </c>
      <c r="C2087" s="34" t="s">
        <v>356</v>
      </c>
      <c r="D2087" s="35" t="s">
        <v>357</v>
      </c>
      <c r="E2087" s="35" t="s">
        <v>446</v>
      </c>
      <c r="F2087" s="35" t="s">
        <v>600</v>
      </c>
      <c r="G2087" s="35" t="s">
        <v>822</v>
      </c>
      <c r="H2087" s="35">
        <v>0</v>
      </c>
      <c r="I2087" s="57" t="s">
        <v>2364</v>
      </c>
      <c r="J2087" s="37">
        <v>0</v>
      </c>
      <c r="K2087" s="38">
        <v>0</v>
      </c>
      <c r="L2087" s="37">
        <v>11000</v>
      </c>
      <c r="M2087" s="37">
        <v>11000</v>
      </c>
      <c r="N2087" s="37">
        <f t="shared" si="129"/>
        <v>0</v>
      </c>
      <c r="O2087" s="39">
        <f t="shared" si="130"/>
        <v>0</v>
      </c>
      <c r="P2087" s="10">
        <f t="shared" si="131"/>
        <v>0</v>
      </c>
      <c r="Q2087" s="40">
        <v>0</v>
      </c>
      <c r="R2087" s="10">
        <f t="shared" si="132"/>
        <v>0</v>
      </c>
    </row>
    <row r="2088" spans="1:18" x14ac:dyDescent="0.2">
      <c r="A2088" s="32">
        <v>2073</v>
      </c>
      <c r="B2088" s="56">
        <v>203063298</v>
      </c>
      <c r="C2088" s="34" t="s">
        <v>356</v>
      </c>
      <c r="D2088" s="35" t="s">
        <v>357</v>
      </c>
      <c r="E2088" s="35" t="s">
        <v>446</v>
      </c>
      <c r="F2088" s="35" t="s">
        <v>600</v>
      </c>
      <c r="G2088" s="35" t="s">
        <v>822</v>
      </c>
      <c r="H2088" s="35">
        <v>0</v>
      </c>
      <c r="I2088" s="57" t="s">
        <v>2365</v>
      </c>
      <c r="J2088" s="37">
        <v>0</v>
      </c>
      <c r="K2088" s="38">
        <v>0</v>
      </c>
      <c r="L2088" s="37">
        <v>11000</v>
      </c>
      <c r="M2088" s="37">
        <v>11000</v>
      </c>
      <c r="N2088" s="37">
        <f t="shared" si="129"/>
        <v>0</v>
      </c>
      <c r="O2088" s="39">
        <f t="shared" si="130"/>
        <v>0</v>
      </c>
      <c r="P2088" s="10">
        <f t="shared" si="131"/>
        <v>0</v>
      </c>
      <c r="Q2088" s="40">
        <v>0</v>
      </c>
      <c r="R2088" s="10">
        <f t="shared" si="132"/>
        <v>0</v>
      </c>
    </row>
    <row r="2089" spans="1:18" x14ac:dyDescent="0.2">
      <c r="A2089" s="32">
        <v>2074</v>
      </c>
      <c r="B2089" s="56">
        <v>203063299</v>
      </c>
      <c r="C2089" s="34" t="s">
        <v>356</v>
      </c>
      <c r="D2089" s="35" t="s">
        <v>357</v>
      </c>
      <c r="E2089" s="35" t="s">
        <v>446</v>
      </c>
      <c r="F2089" s="35" t="s">
        <v>600</v>
      </c>
      <c r="G2089" s="35" t="s">
        <v>822</v>
      </c>
      <c r="H2089" s="35">
        <v>0</v>
      </c>
      <c r="I2089" s="57" t="s">
        <v>2366</v>
      </c>
      <c r="J2089" s="37">
        <v>0</v>
      </c>
      <c r="K2089" s="38">
        <v>0</v>
      </c>
      <c r="L2089" s="37">
        <v>11000</v>
      </c>
      <c r="M2089" s="37">
        <v>11000</v>
      </c>
      <c r="N2089" s="37">
        <f t="shared" si="129"/>
        <v>0</v>
      </c>
      <c r="O2089" s="39">
        <f t="shared" si="130"/>
        <v>0</v>
      </c>
      <c r="P2089" s="10">
        <f t="shared" si="131"/>
        <v>0</v>
      </c>
      <c r="Q2089" s="40">
        <v>0</v>
      </c>
      <c r="R2089" s="10">
        <f t="shared" si="132"/>
        <v>0</v>
      </c>
    </row>
    <row r="2090" spans="1:18" x14ac:dyDescent="0.2">
      <c r="A2090" s="32">
        <v>2075</v>
      </c>
      <c r="B2090" s="56">
        <v>203063300</v>
      </c>
      <c r="C2090" s="34" t="s">
        <v>356</v>
      </c>
      <c r="D2090" s="35" t="s">
        <v>357</v>
      </c>
      <c r="E2090" s="35" t="s">
        <v>446</v>
      </c>
      <c r="F2090" s="35" t="s">
        <v>600</v>
      </c>
      <c r="G2090" s="35" t="s">
        <v>822</v>
      </c>
      <c r="H2090" s="35">
        <v>0</v>
      </c>
      <c r="I2090" s="57" t="s">
        <v>2367</v>
      </c>
      <c r="J2090" s="37">
        <v>0</v>
      </c>
      <c r="K2090" s="38">
        <v>0</v>
      </c>
      <c r="L2090" s="37">
        <v>11000</v>
      </c>
      <c r="M2090" s="37">
        <v>11000</v>
      </c>
      <c r="N2090" s="37">
        <f t="shared" si="129"/>
        <v>0</v>
      </c>
      <c r="O2090" s="39">
        <f t="shared" si="130"/>
        <v>0</v>
      </c>
      <c r="P2090" s="10">
        <f t="shared" si="131"/>
        <v>0</v>
      </c>
      <c r="Q2090" s="40">
        <v>0</v>
      </c>
      <c r="R2090" s="10">
        <f t="shared" si="132"/>
        <v>0</v>
      </c>
    </row>
    <row r="2091" spans="1:18" x14ac:dyDescent="0.2">
      <c r="A2091" s="32">
        <v>2076</v>
      </c>
      <c r="B2091" s="56">
        <v>203063301</v>
      </c>
      <c r="C2091" s="34" t="s">
        <v>356</v>
      </c>
      <c r="D2091" s="35" t="s">
        <v>357</v>
      </c>
      <c r="E2091" s="35" t="s">
        <v>446</v>
      </c>
      <c r="F2091" s="35" t="s">
        <v>600</v>
      </c>
      <c r="G2091" s="35" t="s">
        <v>822</v>
      </c>
      <c r="H2091" s="35">
        <v>0</v>
      </c>
      <c r="I2091" s="57" t="s">
        <v>2368</v>
      </c>
      <c r="J2091" s="37">
        <v>0</v>
      </c>
      <c r="K2091" s="38">
        <v>0</v>
      </c>
      <c r="L2091" s="37">
        <v>11000</v>
      </c>
      <c r="M2091" s="37">
        <v>11000</v>
      </c>
      <c r="N2091" s="37">
        <f t="shared" si="129"/>
        <v>0</v>
      </c>
      <c r="O2091" s="39">
        <f t="shared" si="130"/>
        <v>0</v>
      </c>
      <c r="P2091" s="10">
        <f t="shared" si="131"/>
        <v>0</v>
      </c>
      <c r="Q2091" s="40">
        <v>0</v>
      </c>
      <c r="R2091" s="10">
        <f t="shared" si="132"/>
        <v>0</v>
      </c>
    </row>
    <row r="2092" spans="1:18" x14ac:dyDescent="0.2">
      <c r="A2092" s="32">
        <v>2077</v>
      </c>
      <c r="B2092" s="56">
        <v>203063302</v>
      </c>
      <c r="C2092" s="34" t="s">
        <v>356</v>
      </c>
      <c r="D2092" s="35" t="s">
        <v>357</v>
      </c>
      <c r="E2092" s="35" t="s">
        <v>446</v>
      </c>
      <c r="F2092" s="35" t="s">
        <v>600</v>
      </c>
      <c r="G2092" s="35" t="s">
        <v>822</v>
      </c>
      <c r="H2092" s="35">
        <v>0</v>
      </c>
      <c r="I2092" s="57" t="s">
        <v>2369</v>
      </c>
      <c r="J2092" s="37">
        <v>0</v>
      </c>
      <c r="K2092" s="38">
        <v>0</v>
      </c>
      <c r="L2092" s="37">
        <v>11000</v>
      </c>
      <c r="M2092" s="37">
        <v>11000</v>
      </c>
      <c r="N2092" s="37">
        <f t="shared" si="129"/>
        <v>0</v>
      </c>
      <c r="O2092" s="39">
        <f t="shared" si="130"/>
        <v>0</v>
      </c>
      <c r="P2092" s="10">
        <f t="shared" si="131"/>
        <v>0</v>
      </c>
      <c r="Q2092" s="40">
        <v>0</v>
      </c>
      <c r="R2092" s="10">
        <f t="shared" si="132"/>
        <v>0</v>
      </c>
    </row>
    <row r="2093" spans="1:18" x14ac:dyDescent="0.2">
      <c r="A2093" s="32">
        <v>2078</v>
      </c>
      <c r="B2093" s="56">
        <v>203063303</v>
      </c>
      <c r="C2093" s="34" t="s">
        <v>356</v>
      </c>
      <c r="D2093" s="35" t="s">
        <v>357</v>
      </c>
      <c r="E2093" s="35" t="s">
        <v>446</v>
      </c>
      <c r="F2093" s="35" t="s">
        <v>600</v>
      </c>
      <c r="G2093" s="35" t="s">
        <v>822</v>
      </c>
      <c r="H2093" s="35">
        <v>0</v>
      </c>
      <c r="I2093" s="57" t="s">
        <v>2370</v>
      </c>
      <c r="J2093" s="37">
        <v>0</v>
      </c>
      <c r="K2093" s="38">
        <v>0</v>
      </c>
      <c r="L2093" s="37">
        <v>11000</v>
      </c>
      <c r="M2093" s="37">
        <v>11000</v>
      </c>
      <c r="N2093" s="37">
        <f t="shared" si="129"/>
        <v>0</v>
      </c>
      <c r="O2093" s="39">
        <f t="shared" si="130"/>
        <v>0</v>
      </c>
      <c r="P2093" s="10">
        <f t="shared" si="131"/>
        <v>0</v>
      </c>
      <c r="Q2093" s="40">
        <v>0</v>
      </c>
      <c r="R2093" s="10">
        <f t="shared" si="132"/>
        <v>0</v>
      </c>
    </row>
    <row r="2094" spans="1:18" x14ac:dyDescent="0.2">
      <c r="A2094" s="32">
        <v>2079</v>
      </c>
      <c r="B2094" s="56">
        <v>203063304</v>
      </c>
      <c r="C2094" s="34" t="s">
        <v>356</v>
      </c>
      <c r="D2094" s="35" t="s">
        <v>357</v>
      </c>
      <c r="E2094" s="35" t="s">
        <v>446</v>
      </c>
      <c r="F2094" s="35" t="s">
        <v>600</v>
      </c>
      <c r="G2094" s="35" t="s">
        <v>822</v>
      </c>
      <c r="H2094" s="35">
        <v>0</v>
      </c>
      <c r="I2094" s="57" t="s">
        <v>2371</v>
      </c>
      <c r="J2094" s="37">
        <v>0</v>
      </c>
      <c r="K2094" s="38">
        <v>0</v>
      </c>
      <c r="L2094" s="37">
        <v>11000</v>
      </c>
      <c r="M2094" s="37">
        <v>11000</v>
      </c>
      <c r="N2094" s="37">
        <f t="shared" si="129"/>
        <v>0</v>
      </c>
      <c r="O2094" s="39">
        <f t="shared" si="130"/>
        <v>0</v>
      </c>
      <c r="P2094" s="10">
        <f t="shared" si="131"/>
        <v>0</v>
      </c>
      <c r="Q2094" s="40">
        <v>0</v>
      </c>
      <c r="R2094" s="10">
        <f t="shared" si="132"/>
        <v>0</v>
      </c>
    </row>
    <row r="2095" spans="1:18" x14ac:dyDescent="0.2">
      <c r="A2095" s="32">
        <v>2080</v>
      </c>
      <c r="B2095" s="56">
        <v>203063305</v>
      </c>
      <c r="C2095" s="34" t="s">
        <v>356</v>
      </c>
      <c r="D2095" s="35" t="s">
        <v>357</v>
      </c>
      <c r="E2095" s="35" t="s">
        <v>446</v>
      </c>
      <c r="F2095" s="35" t="s">
        <v>600</v>
      </c>
      <c r="G2095" s="35" t="s">
        <v>822</v>
      </c>
      <c r="H2095" s="35">
        <v>0</v>
      </c>
      <c r="I2095" s="57" t="s">
        <v>2372</v>
      </c>
      <c r="J2095" s="37">
        <v>0</v>
      </c>
      <c r="K2095" s="38">
        <v>0</v>
      </c>
      <c r="L2095" s="37">
        <v>39600</v>
      </c>
      <c r="M2095" s="37">
        <v>39600</v>
      </c>
      <c r="N2095" s="37">
        <f t="shared" si="129"/>
        <v>0</v>
      </c>
      <c r="O2095" s="39">
        <f t="shared" si="130"/>
        <v>0</v>
      </c>
      <c r="P2095" s="10">
        <f t="shared" si="131"/>
        <v>0</v>
      </c>
      <c r="Q2095" s="40">
        <v>0</v>
      </c>
      <c r="R2095" s="10">
        <f t="shared" si="132"/>
        <v>0</v>
      </c>
    </row>
    <row r="2096" spans="1:18" x14ac:dyDescent="0.2">
      <c r="A2096" s="32">
        <v>2081</v>
      </c>
      <c r="B2096" s="56">
        <v>203063306</v>
      </c>
      <c r="C2096" s="34" t="s">
        <v>356</v>
      </c>
      <c r="D2096" s="35" t="s">
        <v>357</v>
      </c>
      <c r="E2096" s="35" t="s">
        <v>446</v>
      </c>
      <c r="F2096" s="35" t="s">
        <v>600</v>
      </c>
      <c r="G2096" s="35" t="s">
        <v>822</v>
      </c>
      <c r="H2096" s="35">
        <v>0</v>
      </c>
      <c r="I2096" s="57" t="s">
        <v>2373</v>
      </c>
      <c r="J2096" s="37">
        <v>0</v>
      </c>
      <c r="K2096" s="38">
        <v>0</v>
      </c>
      <c r="L2096" s="37">
        <v>10000</v>
      </c>
      <c r="M2096" s="37">
        <v>10000</v>
      </c>
      <c r="N2096" s="37">
        <f t="shared" si="129"/>
        <v>0</v>
      </c>
      <c r="O2096" s="39">
        <f t="shared" si="130"/>
        <v>0</v>
      </c>
      <c r="P2096" s="10">
        <f t="shared" si="131"/>
        <v>0</v>
      </c>
      <c r="Q2096" s="40">
        <v>0</v>
      </c>
      <c r="R2096" s="10">
        <f t="shared" si="132"/>
        <v>0</v>
      </c>
    </row>
    <row r="2097" spans="1:18" x14ac:dyDescent="0.2">
      <c r="A2097" s="32">
        <v>2082</v>
      </c>
      <c r="B2097" s="56">
        <v>203063307</v>
      </c>
      <c r="C2097" s="34" t="s">
        <v>356</v>
      </c>
      <c r="D2097" s="35" t="s">
        <v>357</v>
      </c>
      <c r="E2097" s="35" t="s">
        <v>446</v>
      </c>
      <c r="F2097" s="35" t="s">
        <v>600</v>
      </c>
      <c r="G2097" s="35" t="s">
        <v>822</v>
      </c>
      <c r="H2097" s="35">
        <v>0</v>
      </c>
      <c r="I2097" s="57" t="s">
        <v>2374</v>
      </c>
      <c r="J2097" s="37">
        <v>0</v>
      </c>
      <c r="K2097" s="38">
        <v>0</v>
      </c>
      <c r="L2097" s="37">
        <v>11000</v>
      </c>
      <c r="M2097" s="37">
        <v>11000</v>
      </c>
      <c r="N2097" s="37">
        <f t="shared" si="129"/>
        <v>0</v>
      </c>
      <c r="O2097" s="39">
        <f t="shared" si="130"/>
        <v>0</v>
      </c>
      <c r="P2097" s="10">
        <f t="shared" si="131"/>
        <v>0</v>
      </c>
      <c r="Q2097" s="40">
        <v>0</v>
      </c>
      <c r="R2097" s="10">
        <f t="shared" si="132"/>
        <v>0</v>
      </c>
    </row>
    <row r="2098" spans="1:18" x14ac:dyDescent="0.2">
      <c r="A2098" s="32">
        <v>2083</v>
      </c>
      <c r="B2098" s="56">
        <v>203063308</v>
      </c>
      <c r="C2098" s="34" t="s">
        <v>356</v>
      </c>
      <c r="D2098" s="35" t="s">
        <v>357</v>
      </c>
      <c r="E2098" s="35" t="s">
        <v>446</v>
      </c>
      <c r="F2098" s="35" t="s">
        <v>600</v>
      </c>
      <c r="G2098" s="35" t="s">
        <v>822</v>
      </c>
      <c r="H2098" s="35">
        <v>0</v>
      </c>
      <c r="I2098" s="57" t="s">
        <v>2375</v>
      </c>
      <c r="J2098" s="37">
        <v>0</v>
      </c>
      <c r="K2098" s="38">
        <v>0</v>
      </c>
      <c r="L2098" s="37">
        <v>11000</v>
      </c>
      <c r="M2098" s="37">
        <v>11000</v>
      </c>
      <c r="N2098" s="37">
        <f t="shared" si="129"/>
        <v>0</v>
      </c>
      <c r="O2098" s="39">
        <f t="shared" si="130"/>
        <v>0</v>
      </c>
      <c r="P2098" s="10">
        <f t="shared" si="131"/>
        <v>0</v>
      </c>
      <c r="Q2098" s="40">
        <v>0</v>
      </c>
      <c r="R2098" s="10">
        <f t="shared" si="132"/>
        <v>0</v>
      </c>
    </row>
    <row r="2099" spans="1:18" x14ac:dyDescent="0.2">
      <c r="A2099" s="32">
        <v>2084</v>
      </c>
      <c r="B2099" s="56">
        <v>203063309</v>
      </c>
      <c r="C2099" s="34" t="s">
        <v>356</v>
      </c>
      <c r="D2099" s="35" t="s">
        <v>357</v>
      </c>
      <c r="E2099" s="35" t="s">
        <v>446</v>
      </c>
      <c r="F2099" s="35" t="s">
        <v>600</v>
      </c>
      <c r="G2099" s="35" t="s">
        <v>822</v>
      </c>
      <c r="H2099" s="35">
        <v>0</v>
      </c>
      <c r="I2099" s="57" t="s">
        <v>2376</v>
      </c>
      <c r="J2099" s="37">
        <v>0</v>
      </c>
      <c r="K2099" s="38">
        <v>0</v>
      </c>
      <c r="L2099" s="37">
        <v>39600</v>
      </c>
      <c r="M2099" s="37">
        <v>39600</v>
      </c>
      <c r="N2099" s="37">
        <f t="shared" si="129"/>
        <v>0</v>
      </c>
      <c r="O2099" s="39">
        <f t="shared" si="130"/>
        <v>0</v>
      </c>
      <c r="P2099" s="10">
        <f t="shared" si="131"/>
        <v>0</v>
      </c>
      <c r="Q2099" s="40">
        <v>0</v>
      </c>
      <c r="R2099" s="10">
        <f t="shared" si="132"/>
        <v>0</v>
      </c>
    </row>
    <row r="2100" spans="1:18" x14ac:dyDescent="0.2">
      <c r="A2100" s="32">
        <v>2085</v>
      </c>
      <c r="B2100" s="56">
        <v>203063310</v>
      </c>
      <c r="C2100" s="34" t="s">
        <v>356</v>
      </c>
      <c r="D2100" s="35" t="s">
        <v>357</v>
      </c>
      <c r="E2100" s="35" t="s">
        <v>446</v>
      </c>
      <c r="F2100" s="35" t="s">
        <v>600</v>
      </c>
      <c r="G2100" s="35" t="s">
        <v>822</v>
      </c>
      <c r="H2100" s="35">
        <v>0</v>
      </c>
      <c r="I2100" s="57" t="s">
        <v>2377</v>
      </c>
      <c r="J2100" s="37">
        <v>0</v>
      </c>
      <c r="K2100" s="38">
        <v>0</v>
      </c>
      <c r="L2100" s="37">
        <v>39600</v>
      </c>
      <c r="M2100" s="37">
        <v>39600</v>
      </c>
      <c r="N2100" s="37">
        <f t="shared" si="129"/>
        <v>0</v>
      </c>
      <c r="O2100" s="39">
        <f t="shared" si="130"/>
        <v>0</v>
      </c>
      <c r="P2100" s="10">
        <f t="shared" si="131"/>
        <v>0</v>
      </c>
      <c r="Q2100" s="40">
        <v>0</v>
      </c>
      <c r="R2100" s="10">
        <f t="shared" si="132"/>
        <v>0</v>
      </c>
    </row>
    <row r="2101" spans="1:18" x14ac:dyDescent="0.2">
      <c r="A2101" s="32">
        <v>2086</v>
      </c>
      <c r="B2101" s="56">
        <v>203063311</v>
      </c>
      <c r="C2101" s="34" t="s">
        <v>356</v>
      </c>
      <c r="D2101" s="35" t="s">
        <v>357</v>
      </c>
      <c r="E2101" s="35" t="s">
        <v>446</v>
      </c>
      <c r="F2101" s="35" t="s">
        <v>600</v>
      </c>
      <c r="G2101" s="35" t="s">
        <v>822</v>
      </c>
      <c r="H2101" s="35">
        <v>0</v>
      </c>
      <c r="I2101" s="57" t="s">
        <v>2378</v>
      </c>
      <c r="J2101" s="37">
        <v>0</v>
      </c>
      <c r="K2101" s="38">
        <v>0</v>
      </c>
      <c r="L2101" s="37">
        <v>11000</v>
      </c>
      <c r="M2101" s="37">
        <v>11000</v>
      </c>
      <c r="N2101" s="37">
        <f t="shared" si="129"/>
        <v>0</v>
      </c>
      <c r="O2101" s="39">
        <f t="shared" si="130"/>
        <v>0</v>
      </c>
      <c r="P2101" s="10">
        <f t="shared" si="131"/>
        <v>0</v>
      </c>
      <c r="Q2101" s="40">
        <v>0</v>
      </c>
      <c r="R2101" s="10">
        <f t="shared" si="132"/>
        <v>0</v>
      </c>
    </row>
    <row r="2102" spans="1:18" x14ac:dyDescent="0.2">
      <c r="A2102" s="32">
        <v>2087</v>
      </c>
      <c r="B2102" s="56">
        <v>203063312</v>
      </c>
      <c r="C2102" s="34" t="s">
        <v>356</v>
      </c>
      <c r="D2102" s="35" t="s">
        <v>357</v>
      </c>
      <c r="E2102" s="35" t="s">
        <v>446</v>
      </c>
      <c r="F2102" s="35" t="s">
        <v>600</v>
      </c>
      <c r="G2102" s="35" t="s">
        <v>822</v>
      </c>
      <c r="H2102" s="35">
        <v>0</v>
      </c>
      <c r="I2102" s="57" t="s">
        <v>2379</v>
      </c>
      <c r="J2102" s="37">
        <v>0</v>
      </c>
      <c r="K2102" s="38">
        <v>0</v>
      </c>
      <c r="L2102" s="37">
        <v>23754</v>
      </c>
      <c r="M2102" s="37">
        <v>23754</v>
      </c>
      <c r="N2102" s="37">
        <f t="shared" si="129"/>
        <v>0</v>
      </c>
      <c r="O2102" s="39">
        <f t="shared" si="130"/>
        <v>0</v>
      </c>
      <c r="P2102" s="10">
        <f t="shared" si="131"/>
        <v>0</v>
      </c>
      <c r="Q2102" s="40">
        <v>0</v>
      </c>
      <c r="R2102" s="10">
        <f t="shared" si="132"/>
        <v>0</v>
      </c>
    </row>
    <row r="2103" spans="1:18" x14ac:dyDescent="0.2">
      <c r="A2103" s="32">
        <v>2088</v>
      </c>
      <c r="B2103" s="56">
        <v>203063313</v>
      </c>
      <c r="C2103" s="34" t="s">
        <v>356</v>
      </c>
      <c r="D2103" s="35" t="s">
        <v>357</v>
      </c>
      <c r="E2103" s="35" t="s">
        <v>446</v>
      </c>
      <c r="F2103" s="35" t="s">
        <v>600</v>
      </c>
      <c r="G2103" s="35" t="s">
        <v>822</v>
      </c>
      <c r="H2103" s="35">
        <v>0</v>
      </c>
      <c r="I2103" s="57" t="s">
        <v>2380</v>
      </c>
      <c r="J2103" s="37">
        <v>0</v>
      </c>
      <c r="K2103" s="38">
        <v>0</v>
      </c>
      <c r="L2103" s="37">
        <v>10000</v>
      </c>
      <c r="M2103" s="37">
        <v>10000</v>
      </c>
      <c r="N2103" s="37">
        <f t="shared" si="129"/>
        <v>0</v>
      </c>
      <c r="O2103" s="39">
        <f t="shared" si="130"/>
        <v>0</v>
      </c>
      <c r="P2103" s="10">
        <f t="shared" si="131"/>
        <v>0</v>
      </c>
      <c r="Q2103" s="40">
        <v>0</v>
      </c>
      <c r="R2103" s="10">
        <f t="shared" si="132"/>
        <v>0</v>
      </c>
    </row>
    <row r="2104" spans="1:18" x14ac:dyDescent="0.2">
      <c r="A2104" s="32">
        <v>2089</v>
      </c>
      <c r="B2104" s="56">
        <v>203063314</v>
      </c>
      <c r="C2104" s="34" t="s">
        <v>356</v>
      </c>
      <c r="D2104" s="35" t="s">
        <v>357</v>
      </c>
      <c r="E2104" s="35" t="s">
        <v>446</v>
      </c>
      <c r="F2104" s="35" t="s">
        <v>600</v>
      </c>
      <c r="G2104" s="35" t="s">
        <v>822</v>
      </c>
      <c r="H2104" s="35">
        <v>0</v>
      </c>
      <c r="I2104" s="57" t="s">
        <v>2381</v>
      </c>
      <c r="J2104" s="37">
        <v>0</v>
      </c>
      <c r="K2104" s="38">
        <v>0</v>
      </c>
      <c r="L2104" s="37">
        <v>10000</v>
      </c>
      <c r="M2104" s="37">
        <v>10000</v>
      </c>
      <c r="N2104" s="37">
        <f t="shared" si="129"/>
        <v>0</v>
      </c>
      <c r="O2104" s="39">
        <f t="shared" si="130"/>
        <v>0</v>
      </c>
      <c r="P2104" s="10">
        <f t="shared" si="131"/>
        <v>0</v>
      </c>
      <c r="Q2104" s="40">
        <v>0</v>
      </c>
      <c r="R2104" s="10">
        <f t="shared" si="132"/>
        <v>0</v>
      </c>
    </row>
    <row r="2105" spans="1:18" x14ac:dyDescent="0.2">
      <c r="A2105" s="32">
        <v>2090</v>
      </c>
      <c r="B2105" s="56">
        <v>203063315</v>
      </c>
      <c r="C2105" s="34" t="s">
        <v>356</v>
      </c>
      <c r="D2105" s="35" t="s">
        <v>357</v>
      </c>
      <c r="E2105" s="35" t="s">
        <v>446</v>
      </c>
      <c r="F2105" s="35" t="s">
        <v>600</v>
      </c>
      <c r="G2105" s="35" t="s">
        <v>822</v>
      </c>
      <c r="H2105" s="35">
        <v>0</v>
      </c>
      <c r="I2105" s="57" t="s">
        <v>2382</v>
      </c>
      <c r="J2105" s="37">
        <v>0</v>
      </c>
      <c r="K2105" s="38">
        <v>0</v>
      </c>
      <c r="L2105" s="37">
        <v>2000</v>
      </c>
      <c r="M2105" s="37">
        <v>2000</v>
      </c>
      <c r="N2105" s="37">
        <f t="shared" si="129"/>
        <v>0</v>
      </c>
      <c r="O2105" s="39">
        <f t="shared" si="130"/>
        <v>0</v>
      </c>
      <c r="P2105" s="10">
        <f t="shared" si="131"/>
        <v>0</v>
      </c>
      <c r="Q2105" s="40">
        <v>0</v>
      </c>
      <c r="R2105" s="10">
        <f t="shared" si="132"/>
        <v>0</v>
      </c>
    </row>
    <row r="2106" spans="1:18" x14ac:dyDescent="0.2">
      <c r="A2106" s="32">
        <v>2091</v>
      </c>
      <c r="B2106" s="56">
        <v>203063316</v>
      </c>
      <c r="C2106" s="34" t="s">
        <v>356</v>
      </c>
      <c r="D2106" s="35" t="s">
        <v>357</v>
      </c>
      <c r="E2106" s="35" t="s">
        <v>446</v>
      </c>
      <c r="F2106" s="35" t="s">
        <v>600</v>
      </c>
      <c r="G2106" s="35" t="s">
        <v>822</v>
      </c>
      <c r="H2106" s="35">
        <v>0</v>
      </c>
      <c r="I2106" s="57" t="s">
        <v>2383</v>
      </c>
      <c r="J2106" s="37">
        <v>0</v>
      </c>
      <c r="K2106" s="38">
        <v>0</v>
      </c>
      <c r="L2106" s="37">
        <v>10000</v>
      </c>
      <c r="M2106" s="37">
        <v>10000</v>
      </c>
      <c r="N2106" s="37">
        <f t="shared" si="129"/>
        <v>0</v>
      </c>
      <c r="O2106" s="39">
        <f t="shared" si="130"/>
        <v>0</v>
      </c>
      <c r="P2106" s="10">
        <f t="shared" si="131"/>
        <v>0</v>
      </c>
      <c r="Q2106" s="40">
        <v>0</v>
      </c>
      <c r="R2106" s="10">
        <f t="shared" si="132"/>
        <v>0</v>
      </c>
    </row>
    <row r="2107" spans="1:18" x14ac:dyDescent="0.2">
      <c r="A2107" s="32">
        <v>2092</v>
      </c>
      <c r="B2107" s="56">
        <v>203063317</v>
      </c>
      <c r="C2107" s="34" t="s">
        <v>356</v>
      </c>
      <c r="D2107" s="35" t="s">
        <v>357</v>
      </c>
      <c r="E2107" s="35" t="s">
        <v>446</v>
      </c>
      <c r="F2107" s="35" t="s">
        <v>600</v>
      </c>
      <c r="G2107" s="35" t="s">
        <v>822</v>
      </c>
      <c r="H2107" s="35">
        <v>0</v>
      </c>
      <c r="I2107" s="57" t="s">
        <v>2384</v>
      </c>
      <c r="J2107" s="37">
        <v>0</v>
      </c>
      <c r="K2107" s="38">
        <v>0</v>
      </c>
      <c r="L2107" s="37">
        <v>36000</v>
      </c>
      <c r="M2107" s="37">
        <v>36000</v>
      </c>
      <c r="N2107" s="37">
        <f t="shared" si="129"/>
        <v>0</v>
      </c>
      <c r="O2107" s="39">
        <f t="shared" si="130"/>
        <v>0</v>
      </c>
      <c r="P2107" s="10">
        <f t="shared" si="131"/>
        <v>0</v>
      </c>
      <c r="Q2107" s="40">
        <v>0</v>
      </c>
      <c r="R2107" s="10">
        <f t="shared" si="132"/>
        <v>0</v>
      </c>
    </row>
    <row r="2108" spans="1:18" x14ac:dyDescent="0.2">
      <c r="A2108" s="32">
        <v>2093</v>
      </c>
      <c r="B2108" s="56">
        <v>203063318</v>
      </c>
      <c r="C2108" s="34" t="s">
        <v>356</v>
      </c>
      <c r="D2108" s="35" t="s">
        <v>357</v>
      </c>
      <c r="E2108" s="35" t="s">
        <v>446</v>
      </c>
      <c r="F2108" s="35" t="s">
        <v>600</v>
      </c>
      <c r="G2108" s="35" t="s">
        <v>822</v>
      </c>
      <c r="H2108" s="35">
        <v>0</v>
      </c>
      <c r="I2108" s="57" t="s">
        <v>2385</v>
      </c>
      <c r="J2108" s="37">
        <v>0</v>
      </c>
      <c r="K2108" s="38">
        <v>0</v>
      </c>
      <c r="L2108" s="37">
        <v>36000</v>
      </c>
      <c r="M2108" s="37">
        <v>36000</v>
      </c>
      <c r="N2108" s="37">
        <f t="shared" si="129"/>
        <v>0</v>
      </c>
      <c r="O2108" s="39">
        <f t="shared" si="130"/>
        <v>0</v>
      </c>
      <c r="P2108" s="10">
        <f t="shared" si="131"/>
        <v>0</v>
      </c>
      <c r="Q2108" s="40">
        <v>0</v>
      </c>
      <c r="R2108" s="10">
        <f t="shared" si="132"/>
        <v>0</v>
      </c>
    </row>
    <row r="2109" spans="1:18" x14ac:dyDescent="0.2">
      <c r="A2109" s="32">
        <v>2094</v>
      </c>
      <c r="B2109" s="56">
        <v>203063319</v>
      </c>
      <c r="C2109" s="34" t="s">
        <v>356</v>
      </c>
      <c r="D2109" s="35" t="s">
        <v>357</v>
      </c>
      <c r="E2109" s="35" t="s">
        <v>446</v>
      </c>
      <c r="F2109" s="35" t="s">
        <v>600</v>
      </c>
      <c r="G2109" s="35" t="s">
        <v>822</v>
      </c>
      <c r="H2109" s="35">
        <v>0</v>
      </c>
      <c r="I2109" s="57" t="s">
        <v>2386</v>
      </c>
      <c r="J2109" s="37">
        <v>0</v>
      </c>
      <c r="K2109" s="38">
        <v>0</v>
      </c>
      <c r="L2109" s="37">
        <v>36000</v>
      </c>
      <c r="M2109" s="37">
        <v>36000</v>
      </c>
      <c r="N2109" s="37">
        <f t="shared" si="129"/>
        <v>0</v>
      </c>
      <c r="O2109" s="39">
        <f t="shared" si="130"/>
        <v>0</v>
      </c>
      <c r="P2109" s="10">
        <f t="shared" si="131"/>
        <v>0</v>
      </c>
      <c r="Q2109" s="40">
        <v>0</v>
      </c>
      <c r="R2109" s="10">
        <f t="shared" si="132"/>
        <v>0</v>
      </c>
    </row>
    <row r="2110" spans="1:18" x14ac:dyDescent="0.2">
      <c r="A2110" s="32">
        <v>2095</v>
      </c>
      <c r="B2110" s="56">
        <v>203063320</v>
      </c>
      <c r="C2110" s="34" t="s">
        <v>356</v>
      </c>
      <c r="D2110" s="35" t="s">
        <v>357</v>
      </c>
      <c r="E2110" s="35" t="s">
        <v>446</v>
      </c>
      <c r="F2110" s="35" t="s">
        <v>600</v>
      </c>
      <c r="G2110" s="35" t="s">
        <v>822</v>
      </c>
      <c r="H2110" s="35">
        <v>0</v>
      </c>
      <c r="I2110" s="57" t="s">
        <v>2387</v>
      </c>
      <c r="J2110" s="37">
        <v>0</v>
      </c>
      <c r="K2110" s="38">
        <v>0</v>
      </c>
      <c r="L2110" s="37">
        <v>2000</v>
      </c>
      <c r="M2110" s="37">
        <v>2000</v>
      </c>
      <c r="N2110" s="37">
        <f t="shared" si="129"/>
        <v>0</v>
      </c>
      <c r="O2110" s="39">
        <f t="shared" si="130"/>
        <v>0</v>
      </c>
      <c r="P2110" s="10">
        <f t="shared" si="131"/>
        <v>0</v>
      </c>
      <c r="Q2110" s="40">
        <v>0</v>
      </c>
      <c r="R2110" s="10">
        <f t="shared" si="132"/>
        <v>0</v>
      </c>
    </row>
    <row r="2111" spans="1:18" x14ac:dyDescent="0.2">
      <c r="A2111" s="32">
        <v>2096</v>
      </c>
      <c r="B2111" s="56">
        <v>203063321</v>
      </c>
      <c r="C2111" s="34" t="s">
        <v>356</v>
      </c>
      <c r="D2111" s="35" t="s">
        <v>357</v>
      </c>
      <c r="E2111" s="35" t="s">
        <v>446</v>
      </c>
      <c r="F2111" s="35" t="s">
        <v>600</v>
      </c>
      <c r="G2111" s="35" t="s">
        <v>822</v>
      </c>
      <c r="H2111" s="35">
        <v>0</v>
      </c>
      <c r="I2111" s="57" t="s">
        <v>2388</v>
      </c>
      <c r="J2111" s="37">
        <v>0</v>
      </c>
      <c r="K2111" s="38">
        <v>0</v>
      </c>
      <c r="L2111" s="37">
        <v>4000</v>
      </c>
      <c r="M2111" s="37">
        <v>4000</v>
      </c>
      <c r="N2111" s="37">
        <f t="shared" si="129"/>
        <v>0</v>
      </c>
      <c r="O2111" s="39">
        <f t="shared" si="130"/>
        <v>0</v>
      </c>
      <c r="P2111" s="10">
        <f t="shared" si="131"/>
        <v>0</v>
      </c>
      <c r="Q2111" s="40">
        <v>0</v>
      </c>
      <c r="R2111" s="10">
        <f t="shared" si="132"/>
        <v>0</v>
      </c>
    </row>
    <row r="2112" spans="1:18" x14ac:dyDescent="0.2">
      <c r="A2112" s="32">
        <v>2097</v>
      </c>
      <c r="B2112" s="56">
        <v>203063322</v>
      </c>
      <c r="C2112" s="34" t="s">
        <v>356</v>
      </c>
      <c r="D2112" s="35" t="s">
        <v>357</v>
      </c>
      <c r="E2112" s="35" t="s">
        <v>446</v>
      </c>
      <c r="F2112" s="35" t="s">
        <v>600</v>
      </c>
      <c r="G2112" s="35" t="s">
        <v>822</v>
      </c>
      <c r="H2112" s="35">
        <v>0</v>
      </c>
      <c r="I2112" s="57" t="s">
        <v>2389</v>
      </c>
      <c r="J2112" s="37">
        <v>0</v>
      </c>
      <c r="K2112" s="38">
        <v>0</v>
      </c>
      <c r="L2112" s="37">
        <v>32839</v>
      </c>
      <c r="M2112" s="37">
        <v>32539</v>
      </c>
      <c r="N2112" s="37">
        <f t="shared" si="129"/>
        <v>300</v>
      </c>
      <c r="O2112" s="39">
        <f t="shared" si="130"/>
        <v>0</v>
      </c>
      <c r="P2112" s="10">
        <f t="shared" si="131"/>
        <v>300</v>
      </c>
      <c r="Q2112" s="40">
        <v>0</v>
      </c>
      <c r="R2112" s="10">
        <f t="shared" si="132"/>
        <v>300</v>
      </c>
    </row>
    <row r="2113" spans="1:18" x14ac:dyDescent="0.2">
      <c r="A2113" s="32">
        <v>2098</v>
      </c>
      <c r="B2113" s="56">
        <v>203063323</v>
      </c>
      <c r="C2113" s="34" t="s">
        <v>356</v>
      </c>
      <c r="D2113" s="35" t="s">
        <v>357</v>
      </c>
      <c r="E2113" s="35" t="s">
        <v>446</v>
      </c>
      <c r="F2113" s="35" t="s">
        <v>600</v>
      </c>
      <c r="G2113" s="35" t="s">
        <v>822</v>
      </c>
      <c r="H2113" s="35">
        <v>0</v>
      </c>
      <c r="I2113" s="57" t="s">
        <v>2390</v>
      </c>
      <c r="J2113" s="37">
        <v>0</v>
      </c>
      <c r="K2113" s="38">
        <v>0</v>
      </c>
      <c r="L2113" s="37">
        <v>33756</v>
      </c>
      <c r="M2113" s="37">
        <v>33756</v>
      </c>
      <c r="N2113" s="37">
        <f t="shared" si="129"/>
        <v>0</v>
      </c>
      <c r="O2113" s="39">
        <f t="shared" si="130"/>
        <v>0</v>
      </c>
      <c r="P2113" s="10">
        <f t="shared" si="131"/>
        <v>0</v>
      </c>
      <c r="Q2113" s="40">
        <v>0</v>
      </c>
      <c r="R2113" s="10">
        <f t="shared" si="132"/>
        <v>0</v>
      </c>
    </row>
    <row r="2114" spans="1:18" x14ac:dyDescent="0.2">
      <c r="A2114" s="32">
        <v>2099</v>
      </c>
      <c r="B2114" s="56">
        <v>203063324</v>
      </c>
      <c r="C2114" s="34" t="s">
        <v>356</v>
      </c>
      <c r="D2114" s="35" t="s">
        <v>357</v>
      </c>
      <c r="E2114" s="35" t="s">
        <v>446</v>
      </c>
      <c r="F2114" s="35" t="s">
        <v>600</v>
      </c>
      <c r="G2114" s="35" t="s">
        <v>822</v>
      </c>
      <c r="H2114" s="35">
        <v>0</v>
      </c>
      <c r="I2114" s="57" t="s">
        <v>2391</v>
      </c>
      <c r="J2114" s="37">
        <v>0</v>
      </c>
      <c r="K2114" s="38">
        <v>0</v>
      </c>
      <c r="L2114" s="37">
        <v>9000</v>
      </c>
      <c r="M2114" s="37">
        <v>9000</v>
      </c>
      <c r="N2114" s="37">
        <f t="shared" si="129"/>
        <v>0</v>
      </c>
      <c r="O2114" s="39">
        <f t="shared" si="130"/>
        <v>0</v>
      </c>
      <c r="P2114" s="10">
        <f t="shared" si="131"/>
        <v>0</v>
      </c>
      <c r="Q2114" s="40">
        <v>0</v>
      </c>
      <c r="R2114" s="10">
        <f t="shared" si="132"/>
        <v>0</v>
      </c>
    </row>
    <row r="2115" spans="1:18" x14ac:dyDescent="0.2">
      <c r="A2115" s="32">
        <v>2100</v>
      </c>
      <c r="B2115" s="56">
        <v>203063325</v>
      </c>
      <c r="C2115" s="34" t="s">
        <v>356</v>
      </c>
      <c r="D2115" s="35" t="s">
        <v>357</v>
      </c>
      <c r="E2115" s="35" t="s">
        <v>446</v>
      </c>
      <c r="F2115" s="35" t="s">
        <v>600</v>
      </c>
      <c r="G2115" s="35" t="s">
        <v>822</v>
      </c>
      <c r="H2115" s="35">
        <v>0</v>
      </c>
      <c r="I2115" s="57" t="s">
        <v>2392</v>
      </c>
      <c r="J2115" s="37">
        <v>0</v>
      </c>
      <c r="K2115" s="38">
        <v>0</v>
      </c>
      <c r="L2115" s="37">
        <v>5000</v>
      </c>
      <c r="M2115" s="37">
        <v>5000</v>
      </c>
      <c r="N2115" s="37">
        <f t="shared" si="129"/>
        <v>0</v>
      </c>
      <c r="O2115" s="39">
        <f t="shared" si="130"/>
        <v>0</v>
      </c>
      <c r="P2115" s="10">
        <f t="shared" si="131"/>
        <v>0</v>
      </c>
      <c r="Q2115" s="40">
        <v>0</v>
      </c>
      <c r="R2115" s="10">
        <f t="shared" si="132"/>
        <v>0</v>
      </c>
    </row>
    <row r="2116" spans="1:18" x14ac:dyDescent="0.2">
      <c r="A2116" s="32">
        <v>2101</v>
      </c>
      <c r="B2116" s="56">
        <v>203063326</v>
      </c>
      <c r="C2116" s="34" t="s">
        <v>356</v>
      </c>
      <c r="D2116" s="35" t="s">
        <v>357</v>
      </c>
      <c r="E2116" s="35" t="s">
        <v>446</v>
      </c>
      <c r="F2116" s="35" t="s">
        <v>600</v>
      </c>
      <c r="G2116" s="35" t="s">
        <v>822</v>
      </c>
      <c r="H2116" s="35">
        <v>0</v>
      </c>
      <c r="I2116" s="57" t="s">
        <v>2393</v>
      </c>
      <c r="J2116" s="37">
        <v>0</v>
      </c>
      <c r="K2116" s="38">
        <v>0</v>
      </c>
      <c r="L2116" s="37">
        <v>18733</v>
      </c>
      <c r="M2116" s="37">
        <v>18733</v>
      </c>
      <c r="N2116" s="37">
        <f t="shared" si="129"/>
        <v>0</v>
      </c>
      <c r="O2116" s="39">
        <f t="shared" si="130"/>
        <v>0</v>
      </c>
      <c r="P2116" s="10">
        <f t="shared" si="131"/>
        <v>0</v>
      </c>
      <c r="Q2116" s="40">
        <v>0</v>
      </c>
      <c r="R2116" s="10">
        <f t="shared" si="132"/>
        <v>0</v>
      </c>
    </row>
    <row r="2117" spans="1:18" x14ac:dyDescent="0.2">
      <c r="A2117" s="32">
        <v>2102</v>
      </c>
      <c r="B2117" s="56">
        <v>203063327</v>
      </c>
      <c r="C2117" s="34" t="s">
        <v>356</v>
      </c>
      <c r="D2117" s="35" t="s">
        <v>357</v>
      </c>
      <c r="E2117" s="35" t="s">
        <v>446</v>
      </c>
      <c r="F2117" s="35" t="s">
        <v>600</v>
      </c>
      <c r="G2117" s="35" t="s">
        <v>822</v>
      </c>
      <c r="H2117" s="35">
        <v>0</v>
      </c>
      <c r="I2117" s="57" t="s">
        <v>2394</v>
      </c>
      <c r="J2117" s="37">
        <v>0</v>
      </c>
      <c r="K2117" s="38">
        <v>0</v>
      </c>
      <c r="L2117" s="37">
        <v>98323</v>
      </c>
      <c r="M2117" s="37">
        <v>81656</v>
      </c>
      <c r="N2117" s="37">
        <f t="shared" si="129"/>
        <v>16667</v>
      </c>
      <c r="O2117" s="39">
        <f t="shared" si="130"/>
        <v>0</v>
      </c>
      <c r="P2117" s="10">
        <f t="shared" si="131"/>
        <v>16667</v>
      </c>
      <c r="Q2117" s="40">
        <v>0</v>
      </c>
      <c r="R2117" s="10">
        <f t="shared" si="132"/>
        <v>16667</v>
      </c>
    </row>
    <row r="2118" spans="1:18" x14ac:dyDescent="0.2">
      <c r="A2118" s="32">
        <v>2103</v>
      </c>
      <c r="B2118" s="56">
        <v>203063328</v>
      </c>
      <c r="C2118" s="34" t="s">
        <v>356</v>
      </c>
      <c r="D2118" s="35" t="s">
        <v>357</v>
      </c>
      <c r="E2118" s="35" t="s">
        <v>446</v>
      </c>
      <c r="F2118" s="35" t="s">
        <v>600</v>
      </c>
      <c r="G2118" s="35" t="s">
        <v>822</v>
      </c>
      <c r="H2118" s="35">
        <v>0</v>
      </c>
      <c r="I2118" s="57" t="s">
        <v>2395</v>
      </c>
      <c r="J2118" s="37">
        <v>0</v>
      </c>
      <c r="K2118" s="38">
        <v>0</v>
      </c>
      <c r="L2118" s="37">
        <v>50100</v>
      </c>
      <c r="M2118" s="37">
        <v>57058</v>
      </c>
      <c r="N2118" s="37">
        <f t="shared" si="129"/>
        <v>0</v>
      </c>
      <c r="O2118" s="39">
        <f t="shared" si="130"/>
        <v>6958</v>
      </c>
      <c r="P2118" s="10">
        <f t="shared" si="131"/>
        <v>-6958</v>
      </c>
      <c r="Q2118" s="40">
        <v>0</v>
      </c>
      <c r="R2118" s="10">
        <f t="shared" si="132"/>
        <v>-6958</v>
      </c>
    </row>
    <row r="2119" spans="1:18" x14ac:dyDescent="0.2">
      <c r="A2119" s="32">
        <v>2104</v>
      </c>
      <c r="B2119" s="56">
        <v>203063329</v>
      </c>
      <c r="C2119" s="34" t="s">
        <v>356</v>
      </c>
      <c r="D2119" s="35" t="s">
        <v>357</v>
      </c>
      <c r="E2119" s="35" t="s">
        <v>446</v>
      </c>
      <c r="F2119" s="35" t="s">
        <v>600</v>
      </c>
      <c r="G2119" s="35" t="s">
        <v>822</v>
      </c>
      <c r="H2119" s="35">
        <v>0</v>
      </c>
      <c r="I2119" s="57" t="s">
        <v>2396</v>
      </c>
      <c r="J2119" s="37">
        <v>0</v>
      </c>
      <c r="K2119" s="38">
        <v>0</v>
      </c>
      <c r="L2119" s="37">
        <v>28202</v>
      </c>
      <c r="M2119" s="37">
        <v>28202</v>
      </c>
      <c r="N2119" s="37">
        <f t="shared" ref="N2119:N2182" si="133">IF((J2119+L2119)-(K2119+M2119)&lt;0,0,(J2119+L2119)-(K2119+M2119))</f>
        <v>0</v>
      </c>
      <c r="O2119" s="39">
        <f t="shared" ref="O2119:O2182" si="134">-IF((J2119+L2119)-(K2119+M2119)&lt;0,(J2119+L2119)-(K2119+M2119),0)</f>
        <v>0</v>
      </c>
      <c r="P2119" s="10">
        <f t="shared" ref="P2119:P2182" si="135">N2119-O2119</f>
        <v>0</v>
      </c>
      <c r="Q2119" s="40">
        <v>0</v>
      </c>
      <c r="R2119" s="10">
        <f t="shared" ref="R2119:R2182" si="136">P2119-Q2119</f>
        <v>0</v>
      </c>
    </row>
    <row r="2120" spans="1:18" x14ac:dyDescent="0.2">
      <c r="A2120" s="32">
        <v>2105</v>
      </c>
      <c r="B2120" s="56">
        <v>203063330</v>
      </c>
      <c r="C2120" s="34" t="s">
        <v>356</v>
      </c>
      <c r="D2120" s="35" t="s">
        <v>357</v>
      </c>
      <c r="E2120" s="35" t="s">
        <v>446</v>
      </c>
      <c r="F2120" s="35" t="s">
        <v>600</v>
      </c>
      <c r="G2120" s="35" t="s">
        <v>822</v>
      </c>
      <c r="H2120" s="35">
        <v>0</v>
      </c>
      <c r="I2120" s="57" t="s">
        <v>2397</v>
      </c>
      <c r="J2120" s="37">
        <v>0</v>
      </c>
      <c r="K2120" s="38">
        <v>0</v>
      </c>
      <c r="L2120" s="37">
        <v>26299</v>
      </c>
      <c r="M2120" s="37">
        <v>26299</v>
      </c>
      <c r="N2120" s="37">
        <f t="shared" si="133"/>
        <v>0</v>
      </c>
      <c r="O2120" s="39">
        <f t="shared" si="134"/>
        <v>0</v>
      </c>
      <c r="P2120" s="10">
        <f t="shared" si="135"/>
        <v>0</v>
      </c>
      <c r="Q2120" s="40">
        <v>0</v>
      </c>
      <c r="R2120" s="10">
        <f t="shared" si="136"/>
        <v>0</v>
      </c>
    </row>
    <row r="2121" spans="1:18" x14ac:dyDescent="0.2">
      <c r="A2121" s="32">
        <v>2106</v>
      </c>
      <c r="B2121" s="56">
        <v>203063331</v>
      </c>
      <c r="C2121" s="34" t="s">
        <v>356</v>
      </c>
      <c r="D2121" s="35" t="s">
        <v>357</v>
      </c>
      <c r="E2121" s="35" t="s">
        <v>446</v>
      </c>
      <c r="F2121" s="35" t="s">
        <v>600</v>
      </c>
      <c r="G2121" s="35" t="s">
        <v>822</v>
      </c>
      <c r="H2121" s="35">
        <v>0</v>
      </c>
      <c r="I2121" s="57" t="s">
        <v>2398</v>
      </c>
      <c r="J2121" s="37">
        <v>0</v>
      </c>
      <c r="K2121" s="38">
        <v>0</v>
      </c>
      <c r="L2121" s="37">
        <v>59859</v>
      </c>
      <c r="M2121" s="37">
        <v>59610</v>
      </c>
      <c r="N2121" s="37">
        <f t="shared" si="133"/>
        <v>249</v>
      </c>
      <c r="O2121" s="39">
        <f t="shared" si="134"/>
        <v>0</v>
      </c>
      <c r="P2121" s="10">
        <f t="shared" si="135"/>
        <v>249</v>
      </c>
      <c r="Q2121" s="40">
        <v>0</v>
      </c>
      <c r="R2121" s="10">
        <f t="shared" si="136"/>
        <v>249</v>
      </c>
    </row>
    <row r="2122" spans="1:18" x14ac:dyDescent="0.2">
      <c r="A2122" s="32">
        <v>2107</v>
      </c>
      <c r="B2122" s="56">
        <v>203063332</v>
      </c>
      <c r="C2122" s="34" t="s">
        <v>356</v>
      </c>
      <c r="D2122" s="35" t="s">
        <v>357</v>
      </c>
      <c r="E2122" s="35" t="s">
        <v>446</v>
      </c>
      <c r="F2122" s="35" t="s">
        <v>600</v>
      </c>
      <c r="G2122" s="35" t="s">
        <v>822</v>
      </c>
      <c r="H2122" s="35">
        <v>0</v>
      </c>
      <c r="I2122" s="57" t="s">
        <v>2399</v>
      </c>
      <c r="J2122" s="37">
        <v>0</v>
      </c>
      <c r="K2122" s="38">
        <v>0</v>
      </c>
      <c r="L2122" s="37">
        <v>26672</v>
      </c>
      <c r="M2122" s="37">
        <v>26672</v>
      </c>
      <c r="N2122" s="37">
        <f t="shared" si="133"/>
        <v>0</v>
      </c>
      <c r="O2122" s="39">
        <f t="shared" si="134"/>
        <v>0</v>
      </c>
      <c r="P2122" s="10">
        <f t="shared" si="135"/>
        <v>0</v>
      </c>
      <c r="Q2122" s="40">
        <v>0</v>
      </c>
      <c r="R2122" s="10">
        <f t="shared" si="136"/>
        <v>0</v>
      </c>
    </row>
    <row r="2123" spans="1:18" x14ac:dyDescent="0.2">
      <c r="A2123" s="32">
        <v>2108</v>
      </c>
      <c r="B2123" s="56">
        <v>203063333</v>
      </c>
      <c r="C2123" s="34" t="s">
        <v>356</v>
      </c>
      <c r="D2123" s="35" t="s">
        <v>357</v>
      </c>
      <c r="E2123" s="35" t="s">
        <v>446</v>
      </c>
      <c r="F2123" s="35" t="s">
        <v>600</v>
      </c>
      <c r="G2123" s="35" t="s">
        <v>822</v>
      </c>
      <c r="H2123" s="35">
        <v>0</v>
      </c>
      <c r="I2123" s="57" t="s">
        <v>2400</v>
      </c>
      <c r="J2123" s="37">
        <v>0</v>
      </c>
      <c r="K2123" s="38">
        <v>0</v>
      </c>
      <c r="L2123" s="37">
        <v>8000</v>
      </c>
      <c r="M2123" s="37">
        <v>8000</v>
      </c>
      <c r="N2123" s="37">
        <f t="shared" si="133"/>
        <v>0</v>
      </c>
      <c r="O2123" s="39">
        <f t="shared" si="134"/>
        <v>0</v>
      </c>
      <c r="P2123" s="10">
        <f t="shared" si="135"/>
        <v>0</v>
      </c>
      <c r="Q2123" s="40">
        <v>0</v>
      </c>
      <c r="R2123" s="10">
        <f t="shared" si="136"/>
        <v>0</v>
      </c>
    </row>
    <row r="2124" spans="1:18" x14ac:dyDescent="0.2">
      <c r="A2124" s="32">
        <v>2109</v>
      </c>
      <c r="B2124" s="56">
        <v>203063334</v>
      </c>
      <c r="C2124" s="34" t="s">
        <v>356</v>
      </c>
      <c r="D2124" s="35" t="s">
        <v>357</v>
      </c>
      <c r="E2124" s="35" t="s">
        <v>446</v>
      </c>
      <c r="F2124" s="35" t="s">
        <v>600</v>
      </c>
      <c r="G2124" s="35" t="s">
        <v>822</v>
      </c>
      <c r="H2124" s="35">
        <v>0</v>
      </c>
      <c r="I2124" s="57" t="s">
        <v>2401</v>
      </c>
      <c r="J2124" s="37">
        <v>0</v>
      </c>
      <c r="K2124" s="38">
        <v>0</v>
      </c>
      <c r="L2124" s="37">
        <v>8000</v>
      </c>
      <c r="M2124" s="37">
        <v>8000</v>
      </c>
      <c r="N2124" s="37">
        <f t="shared" si="133"/>
        <v>0</v>
      </c>
      <c r="O2124" s="39">
        <f t="shared" si="134"/>
        <v>0</v>
      </c>
      <c r="P2124" s="10">
        <f t="shared" si="135"/>
        <v>0</v>
      </c>
      <c r="Q2124" s="40">
        <v>0</v>
      </c>
      <c r="R2124" s="10">
        <f t="shared" si="136"/>
        <v>0</v>
      </c>
    </row>
    <row r="2125" spans="1:18" x14ac:dyDescent="0.2">
      <c r="A2125" s="32">
        <v>2110</v>
      </c>
      <c r="B2125" s="56">
        <v>203063335</v>
      </c>
      <c r="C2125" s="34" t="s">
        <v>356</v>
      </c>
      <c r="D2125" s="35" t="s">
        <v>357</v>
      </c>
      <c r="E2125" s="35" t="s">
        <v>446</v>
      </c>
      <c r="F2125" s="35" t="s">
        <v>600</v>
      </c>
      <c r="G2125" s="35" t="s">
        <v>822</v>
      </c>
      <c r="H2125" s="35">
        <v>0</v>
      </c>
      <c r="I2125" s="57" t="s">
        <v>2402</v>
      </c>
      <c r="J2125" s="37">
        <v>0</v>
      </c>
      <c r="K2125" s="38">
        <v>0</v>
      </c>
      <c r="L2125" s="37">
        <v>8000</v>
      </c>
      <c r="M2125" s="37">
        <v>8000</v>
      </c>
      <c r="N2125" s="37">
        <f t="shared" si="133"/>
        <v>0</v>
      </c>
      <c r="O2125" s="39">
        <f t="shared" si="134"/>
        <v>0</v>
      </c>
      <c r="P2125" s="10">
        <f t="shared" si="135"/>
        <v>0</v>
      </c>
      <c r="Q2125" s="40">
        <v>0</v>
      </c>
      <c r="R2125" s="10">
        <f t="shared" si="136"/>
        <v>0</v>
      </c>
    </row>
    <row r="2126" spans="1:18" x14ac:dyDescent="0.2">
      <c r="A2126" s="32">
        <v>2111</v>
      </c>
      <c r="B2126" s="56">
        <v>203063336</v>
      </c>
      <c r="C2126" s="34" t="s">
        <v>356</v>
      </c>
      <c r="D2126" s="35" t="s">
        <v>357</v>
      </c>
      <c r="E2126" s="35" t="s">
        <v>446</v>
      </c>
      <c r="F2126" s="35" t="s">
        <v>600</v>
      </c>
      <c r="G2126" s="35" t="s">
        <v>822</v>
      </c>
      <c r="H2126" s="35">
        <v>0</v>
      </c>
      <c r="I2126" s="57" t="s">
        <v>2403</v>
      </c>
      <c r="J2126" s="37">
        <v>0</v>
      </c>
      <c r="K2126" s="38">
        <v>0</v>
      </c>
      <c r="L2126" s="37">
        <v>8000</v>
      </c>
      <c r="M2126" s="37">
        <v>8000</v>
      </c>
      <c r="N2126" s="37">
        <f t="shared" si="133"/>
        <v>0</v>
      </c>
      <c r="O2126" s="39">
        <f t="shared" si="134"/>
        <v>0</v>
      </c>
      <c r="P2126" s="10">
        <f t="shared" si="135"/>
        <v>0</v>
      </c>
      <c r="Q2126" s="40">
        <v>0</v>
      </c>
      <c r="R2126" s="10">
        <f t="shared" si="136"/>
        <v>0</v>
      </c>
    </row>
    <row r="2127" spans="1:18" x14ac:dyDescent="0.2">
      <c r="A2127" s="32">
        <v>2112</v>
      </c>
      <c r="B2127" s="56">
        <v>203063337</v>
      </c>
      <c r="C2127" s="34" t="s">
        <v>356</v>
      </c>
      <c r="D2127" s="35" t="s">
        <v>357</v>
      </c>
      <c r="E2127" s="35" t="s">
        <v>446</v>
      </c>
      <c r="F2127" s="35" t="s">
        <v>600</v>
      </c>
      <c r="G2127" s="35" t="s">
        <v>822</v>
      </c>
      <c r="H2127" s="35">
        <v>0</v>
      </c>
      <c r="I2127" s="57" t="s">
        <v>2404</v>
      </c>
      <c r="J2127" s="37">
        <v>0</v>
      </c>
      <c r="K2127" s="38">
        <v>0</v>
      </c>
      <c r="L2127" s="37">
        <v>1000</v>
      </c>
      <c r="M2127" s="37">
        <v>1000</v>
      </c>
      <c r="N2127" s="37">
        <f t="shared" si="133"/>
        <v>0</v>
      </c>
      <c r="O2127" s="39">
        <f t="shared" si="134"/>
        <v>0</v>
      </c>
      <c r="P2127" s="10">
        <f t="shared" si="135"/>
        <v>0</v>
      </c>
      <c r="Q2127" s="40">
        <v>0</v>
      </c>
      <c r="R2127" s="10">
        <f t="shared" si="136"/>
        <v>0</v>
      </c>
    </row>
    <row r="2128" spans="1:18" x14ac:dyDescent="0.2">
      <c r="A2128" s="32">
        <v>2113</v>
      </c>
      <c r="B2128" s="56">
        <v>203063338</v>
      </c>
      <c r="C2128" s="34" t="s">
        <v>356</v>
      </c>
      <c r="D2128" s="35" t="s">
        <v>357</v>
      </c>
      <c r="E2128" s="35" t="s">
        <v>446</v>
      </c>
      <c r="F2128" s="35" t="s">
        <v>600</v>
      </c>
      <c r="G2128" s="35" t="s">
        <v>822</v>
      </c>
      <c r="H2128" s="35">
        <v>0</v>
      </c>
      <c r="I2128" s="57" t="s">
        <v>2405</v>
      </c>
      <c r="J2128" s="37">
        <v>0</v>
      </c>
      <c r="K2128" s="38">
        <v>0</v>
      </c>
      <c r="L2128" s="37">
        <v>8000</v>
      </c>
      <c r="M2128" s="37">
        <v>8000</v>
      </c>
      <c r="N2128" s="37">
        <f t="shared" si="133"/>
        <v>0</v>
      </c>
      <c r="O2128" s="39">
        <f t="shared" si="134"/>
        <v>0</v>
      </c>
      <c r="P2128" s="10">
        <f t="shared" si="135"/>
        <v>0</v>
      </c>
      <c r="Q2128" s="40">
        <v>0</v>
      </c>
      <c r="R2128" s="10">
        <f t="shared" si="136"/>
        <v>0</v>
      </c>
    </row>
    <row r="2129" spans="1:18" x14ac:dyDescent="0.2">
      <c r="A2129" s="32">
        <v>2114</v>
      </c>
      <c r="B2129" s="56">
        <v>203063339</v>
      </c>
      <c r="C2129" s="34" t="s">
        <v>356</v>
      </c>
      <c r="D2129" s="35" t="s">
        <v>357</v>
      </c>
      <c r="E2129" s="35" t="s">
        <v>446</v>
      </c>
      <c r="F2129" s="35" t="s">
        <v>600</v>
      </c>
      <c r="G2129" s="35" t="s">
        <v>822</v>
      </c>
      <c r="H2129" s="35">
        <v>0</v>
      </c>
      <c r="I2129" s="57" t="s">
        <v>2406</v>
      </c>
      <c r="J2129" s="37">
        <v>0</v>
      </c>
      <c r="K2129" s="38">
        <v>0</v>
      </c>
      <c r="L2129" s="37">
        <v>7000</v>
      </c>
      <c r="M2129" s="37">
        <v>7000</v>
      </c>
      <c r="N2129" s="37">
        <f t="shared" si="133"/>
        <v>0</v>
      </c>
      <c r="O2129" s="39">
        <f t="shared" si="134"/>
        <v>0</v>
      </c>
      <c r="P2129" s="10">
        <f t="shared" si="135"/>
        <v>0</v>
      </c>
      <c r="Q2129" s="40">
        <v>0</v>
      </c>
      <c r="R2129" s="10">
        <f t="shared" si="136"/>
        <v>0</v>
      </c>
    </row>
    <row r="2130" spans="1:18" x14ac:dyDescent="0.2">
      <c r="A2130" s="32">
        <v>2115</v>
      </c>
      <c r="B2130" s="56">
        <v>203063340</v>
      </c>
      <c r="C2130" s="34" t="s">
        <v>356</v>
      </c>
      <c r="D2130" s="35" t="s">
        <v>357</v>
      </c>
      <c r="E2130" s="35" t="s">
        <v>446</v>
      </c>
      <c r="F2130" s="35" t="s">
        <v>600</v>
      </c>
      <c r="G2130" s="35" t="s">
        <v>822</v>
      </c>
      <c r="H2130" s="35">
        <v>0</v>
      </c>
      <c r="I2130" s="57" t="s">
        <v>2407</v>
      </c>
      <c r="J2130" s="37">
        <v>0</v>
      </c>
      <c r="K2130" s="38">
        <v>0</v>
      </c>
      <c r="L2130" s="37">
        <v>52566</v>
      </c>
      <c r="M2130" s="37">
        <v>52566</v>
      </c>
      <c r="N2130" s="37">
        <f t="shared" si="133"/>
        <v>0</v>
      </c>
      <c r="O2130" s="39">
        <f t="shared" si="134"/>
        <v>0</v>
      </c>
      <c r="P2130" s="10">
        <f t="shared" si="135"/>
        <v>0</v>
      </c>
      <c r="Q2130" s="40">
        <v>0</v>
      </c>
      <c r="R2130" s="10">
        <f t="shared" si="136"/>
        <v>0</v>
      </c>
    </row>
    <row r="2131" spans="1:18" x14ac:dyDescent="0.2">
      <c r="A2131" s="32">
        <v>2116</v>
      </c>
      <c r="B2131" s="56">
        <v>203063341</v>
      </c>
      <c r="C2131" s="34" t="s">
        <v>356</v>
      </c>
      <c r="D2131" s="35" t="s">
        <v>357</v>
      </c>
      <c r="E2131" s="35" t="s">
        <v>446</v>
      </c>
      <c r="F2131" s="35" t="s">
        <v>600</v>
      </c>
      <c r="G2131" s="35" t="s">
        <v>822</v>
      </c>
      <c r="H2131" s="35">
        <v>0</v>
      </c>
      <c r="I2131" s="57" t="s">
        <v>2408</v>
      </c>
      <c r="J2131" s="37">
        <v>0</v>
      </c>
      <c r="K2131" s="38">
        <v>0</v>
      </c>
      <c r="L2131" s="37">
        <v>8000</v>
      </c>
      <c r="M2131" s="37">
        <v>8000</v>
      </c>
      <c r="N2131" s="37">
        <f t="shared" si="133"/>
        <v>0</v>
      </c>
      <c r="O2131" s="39">
        <f t="shared" si="134"/>
        <v>0</v>
      </c>
      <c r="P2131" s="10">
        <f t="shared" si="135"/>
        <v>0</v>
      </c>
      <c r="Q2131" s="40">
        <v>0</v>
      </c>
      <c r="R2131" s="10">
        <f t="shared" si="136"/>
        <v>0</v>
      </c>
    </row>
    <row r="2132" spans="1:18" x14ac:dyDescent="0.2">
      <c r="A2132" s="32">
        <v>2117</v>
      </c>
      <c r="B2132" s="56">
        <v>203063342</v>
      </c>
      <c r="C2132" s="34" t="s">
        <v>356</v>
      </c>
      <c r="D2132" s="35" t="s">
        <v>357</v>
      </c>
      <c r="E2132" s="35" t="s">
        <v>446</v>
      </c>
      <c r="F2132" s="35" t="s">
        <v>600</v>
      </c>
      <c r="G2132" s="35" t="s">
        <v>822</v>
      </c>
      <c r="H2132" s="35">
        <v>0</v>
      </c>
      <c r="I2132" s="57" t="s">
        <v>2409</v>
      </c>
      <c r="J2132" s="37">
        <v>0</v>
      </c>
      <c r="K2132" s="38">
        <v>0</v>
      </c>
      <c r="L2132" s="37">
        <v>8000</v>
      </c>
      <c r="M2132" s="37">
        <v>8000</v>
      </c>
      <c r="N2132" s="37">
        <f t="shared" si="133"/>
        <v>0</v>
      </c>
      <c r="O2132" s="39">
        <f t="shared" si="134"/>
        <v>0</v>
      </c>
      <c r="P2132" s="10">
        <f t="shared" si="135"/>
        <v>0</v>
      </c>
      <c r="Q2132" s="40">
        <v>0</v>
      </c>
      <c r="R2132" s="10">
        <f t="shared" si="136"/>
        <v>0</v>
      </c>
    </row>
    <row r="2133" spans="1:18" x14ac:dyDescent="0.2">
      <c r="A2133" s="32">
        <v>2118</v>
      </c>
      <c r="B2133" s="56">
        <v>203063343</v>
      </c>
      <c r="C2133" s="34" t="s">
        <v>356</v>
      </c>
      <c r="D2133" s="35" t="s">
        <v>357</v>
      </c>
      <c r="E2133" s="35" t="s">
        <v>446</v>
      </c>
      <c r="F2133" s="35" t="s">
        <v>600</v>
      </c>
      <c r="G2133" s="35" t="s">
        <v>822</v>
      </c>
      <c r="H2133" s="35">
        <v>0</v>
      </c>
      <c r="I2133" s="57" t="s">
        <v>2410</v>
      </c>
      <c r="J2133" s="37">
        <v>0</v>
      </c>
      <c r="K2133" s="38">
        <v>0</v>
      </c>
      <c r="L2133" s="37">
        <v>3311.98</v>
      </c>
      <c r="M2133" s="37">
        <v>3311.98</v>
      </c>
      <c r="N2133" s="37">
        <f t="shared" si="133"/>
        <v>0</v>
      </c>
      <c r="O2133" s="39">
        <f t="shared" si="134"/>
        <v>0</v>
      </c>
      <c r="P2133" s="10">
        <f t="shared" si="135"/>
        <v>0</v>
      </c>
      <c r="Q2133" s="40">
        <v>0</v>
      </c>
      <c r="R2133" s="10">
        <f t="shared" si="136"/>
        <v>0</v>
      </c>
    </row>
    <row r="2134" spans="1:18" x14ac:dyDescent="0.2">
      <c r="A2134" s="32">
        <v>2119</v>
      </c>
      <c r="B2134" s="56">
        <v>203063344</v>
      </c>
      <c r="C2134" s="34" t="s">
        <v>356</v>
      </c>
      <c r="D2134" s="35" t="s">
        <v>357</v>
      </c>
      <c r="E2134" s="35" t="s">
        <v>446</v>
      </c>
      <c r="F2134" s="35" t="s">
        <v>600</v>
      </c>
      <c r="G2134" s="35" t="s">
        <v>822</v>
      </c>
      <c r="H2134" s="35">
        <v>0</v>
      </c>
      <c r="I2134" s="57" t="s">
        <v>2411</v>
      </c>
      <c r="J2134" s="37">
        <v>0</v>
      </c>
      <c r="K2134" s="38">
        <v>0</v>
      </c>
      <c r="L2134" s="37">
        <v>64798</v>
      </c>
      <c r="M2134" s="37">
        <v>65833</v>
      </c>
      <c r="N2134" s="37">
        <f t="shared" si="133"/>
        <v>0</v>
      </c>
      <c r="O2134" s="39">
        <f t="shared" si="134"/>
        <v>1035</v>
      </c>
      <c r="P2134" s="10">
        <f t="shared" si="135"/>
        <v>-1035</v>
      </c>
      <c r="Q2134" s="40">
        <v>0</v>
      </c>
      <c r="R2134" s="10">
        <f t="shared" si="136"/>
        <v>-1035</v>
      </c>
    </row>
    <row r="2135" spans="1:18" x14ac:dyDescent="0.2">
      <c r="A2135" s="32">
        <v>2120</v>
      </c>
      <c r="B2135" s="56">
        <v>203063345</v>
      </c>
      <c r="C2135" s="34" t="s">
        <v>356</v>
      </c>
      <c r="D2135" s="35" t="s">
        <v>357</v>
      </c>
      <c r="E2135" s="35" t="s">
        <v>446</v>
      </c>
      <c r="F2135" s="35" t="s">
        <v>600</v>
      </c>
      <c r="G2135" s="35" t="s">
        <v>822</v>
      </c>
      <c r="H2135" s="35">
        <v>0</v>
      </c>
      <c r="I2135" s="57" t="s">
        <v>2412</v>
      </c>
      <c r="J2135" s="37">
        <v>0</v>
      </c>
      <c r="K2135" s="38">
        <v>0</v>
      </c>
      <c r="L2135" s="37">
        <v>29148</v>
      </c>
      <c r="M2135" s="37">
        <v>29148</v>
      </c>
      <c r="N2135" s="37">
        <f t="shared" si="133"/>
        <v>0</v>
      </c>
      <c r="O2135" s="39">
        <f t="shared" si="134"/>
        <v>0</v>
      </c>
      <c r="P2135" s="10">
        <f t="shared" si="135"/>
        <v>0</v>
      </c>
      <c r="Q2135" s="40">
        <v>0</v>
      </c>
      <c r="R2135" s="10">
        <f t="shared" si="136"/>
        <v>0</v>
      </c>
    </row>
    <row r="2136" spans="1:18" x14ac:dyDescent="0.2">
      <c r="A2136" s="32">
        <v>2121</v>
      </c>
      <c r="B2136" s="56">
        <v>203063346</v>
      </c>
      <c r="C2136" s="34" t="s">
        <v>356</v>
      </c>
      <c r="D2136" s="35" t="s">
        <v>357</v>
      </c>
      <c r="E2136" s="35" t="s">
        <v>446</v>
      </c>
      <c r="F2136" s="35" t="s">
        <v>600</v>
      </c>
      <c r="G2136" s="35" t="s">
        <v>822</v>
      </c>
      <c r="H2136" s="35">
        <v>0</v>
      </c>
      <c r="I2136" s="57" t="s">
        <v>2413</v>
      </c>
      <c r="J2136" s="37">
        <v>0</v>
      </c>
      <c r="K2136" s="38">
        <v>0</v>
      </c>
      <c r="L2136" s="37">
        <v>7625</v>
      </c>
      <c r="M2136" s="37">
        <v>7625</v>
      </c>
      <c r="N2136" s="37">
        <f t="shared" si="133"/>
        <v>0</v>
      </c>
      <c r="O2136" s="39">
        <f t="shared" si="134"/>
        <v>0</v>
      </c>
      <c r="P2136" s="10">
        <f t="shared" si="135"/>
        <v>0</v>
      </c>
      <c r="Q2136" s="40">
        <v>0</v>
      </c>
      <c r="R2136" s="10">
        <f t="shared" si="136"/>
        <v>0</v>
      </c>
    </row>
    <row r="2137" spans="1:18" x14ac:dyDescent="0.2">
      <c r="A2137" s="32">
        <v>2122</v>
      </c>
      <c r="B2137" s="56">
        <v>203063347</v>
      </c>
      <c r="C2137" s="34" t="s">
        <v>356</v>
      </c>
      <c r="D2137" s="35" t="s">
        <v>357</v>
      </c>
      <c r="E2137" s="35" t="s">
        <v>446</v>
      </c>
      <c r="F2137" s="35" t="s">
        <v>600</v>
      </c>
      <c r="G2137" s="35" t="s">
        <v>822</v>
      </c>
      <c r="H2137" s="35">
        <v>0</v>
      </c>
      <c r="I2137" s="57" t="s">
        <v>2414</v>
      </c>
      <c r="J2137" s="37">
        <v>0</v>
      </c>
      <c r="K2137" s="38">
        <v>0</v>
      </c>
      <c r="L2137" s="37">
        <v>71535</v>
      </c>
      <c r="M2137" s="37">
        <v>71535</v>
      </c>
      <c r="N2137" s="37">
        <f t="shared" si="133"/>
        <v>0</v>
      </c>
      <c r="O2137" s="39">
        <f t="shared" si="134"/>
        <v>0</v>
      </c>
      <c r="P2137" s="10">
        <f t="shared" si="135"/>
        <v>0</v>
      </c>
      <c r="Q2137" s="40">
        <v>0</v>
      </c>
      <c r="R2137" s="10">
        <f t="shared" si="136"/>
        <v>0</v>
      </c>
    </row>
    <row r="2138" spans="1:18" x14ac:dyDescent="0.2">
      <c r="A2138" s="32">
        <v>2123</v>
      </c>
      <c r="B2138" s="56">
        <v>203063348</v>
      </c>
      <c r="C2138" s="34" t="s">
        <v>356</v>
      </c>
      <c r="D2138" s="35" t="s">
        <v>357</v>
      </c>
      <c r="E2138" s="35" t="s">
        <v>446</v>
      </c>
      <c r="F2138" s="35" t="s">
        <v>600</v>
      </c>
      <c r="G2138" s="35" t="s">
        <v>822</v>
      </c>
      <c r="H2138" s="35">
        <v>0</v>
      </c>
      <c r="I2138" s="57" t="s">
        <v>2415</v>
      </c>
      <c r="J2138" s="37">
        <v>0</v>
      </c>
      <c r="K2138" s="38">
        <v>0</v>
      </c>
      <c r="L2138" s="37">
        <v>55901</v>
      </c>
      <c r="M2138" s="37">
        <v>55901</v>
      </c>
      <c r="N2138" s="37">
        <f t="shared" si="133"/>
        <v>0</v>
      </c>
      <c r="O2138" s="39">
        <f t="shared" si="134"/>
        <v>0</v>
      </c>
      <c r="P2138" s="10">
        <f t="shared" si="135"/>
        <v>0</v>
      </c>
      <c r="Q2138" s="40">
        <v>0</v>
      </c>
      <c r="R2138" s="10">
        <f t="shared" si="136"/>
        <v>0</v>
      </c>
    </row>
    <row r="2139" spans="1:18" x14ac:dyDescent="0.2">
      <c r="A2139" s="32">
        <v>2124</v>
      </c>
      <c r="B2139" s="56">
        <v>203063349</v>
      </c>
      <c r="C2139" s="34" t="s">
        <v>356</v>
      </c>
      <c r="D2139" s="35" t="s">
        <v>357</v>
      </c>
      <c r="E2139" s="35" t="s">
        <v>446</v>
      </c>
      <c r="F2139" s="35" t="s">
        <v>600</v>
      </c>
      <c r="G2139" s="35" t="s">
        <v>822</v>
      </c>
      <c r="H2139" s="35">
        <v>0</v>
      </c>
      <c r="I2139" s="57" t="s">
        <v>2416</v>
      </c>
      <c r="J2139" s="37">
        <v>0</v>
      </c>
      <c r="K2139" s="38">
        <v>0</v>
      </c>
      <c r="L2139" s="37">
        <v>7000</v>
      </c>
      <c r="M2139" s="37">
        <v>7000</v>
      </c>
      <c r="N2139" s="37">
        <f t="shared" si="133"/>
        <v>0</v>
      </c>
      <c r="O2139" s="39">
        <f t="shared" si="134"/>
        <v>0</v>
      </c>
      <c r="P2139" s="10">
        <f t="shared" si="135"/>
        <v>0</v>
      </c>
      <c r="Q2139" s="40">
        <v>0</v>
      </c>
      <c r="R2139" s="10">
        <f t="shared" si="136"/>
        <v>0</v>
      </c>
    </row>
    <row r="2140" spans="1:18" x14ac:dyDescent="0.2">
      <c r="A2140" s="32">
        <v>2125</v>
      </c>
      <c r="B2140" s="56">
        <v>203063350</v>
      </c>
      <c r="C2140" s="34" t="s">
        <v>356</v>
      </c>
      <c r="D2140" s="35" t="s">
        <v>357</v>
      </c>
      <c r="E2140" s="35" t="s">
        <v>446</v>
      </c>
      <c r="F2140" s="35" t="s">
        <v>600</v>
      </c>
      <c r="G2140" s="35" t="s">
        <v>822</v>
      </c>
      <c r="H2140" s="35">
        <v>0</v>
      </c>
      <c r="I2140" s="57" t="s">
        <v>2417</v>
      </c>
      <c r="J2140" s="37">
        <v>0</v>
      </c>
      <c r="K2140" s="38">
        <v>0</v>
      </c>
      <c r="L2140" s="37">
        <v>7000</v>
      </c>
      <c r="M2140" s="37">
        <v>7000</v>
      </c>
      <c r="N2140" s="37">
        <f t="shared" si="133"/>
        <v>0</v>
      </c>
      <c r="O2140" s="39">
        <f t="shared" si="134"/>
        <v>0</v>
      </c>
      <c r="P2140" s="10">
        <f t="shared" si="135"/>
        <v>0</v>
      </c>
      <c r="Q2140" s="40">
        <v>0</v>
      </c>
      <c r="R2140" s="10">
        <f t="shared" si="136"/>
        <v>0</v>
      </c>
    </row>
    <row r="2141" spans="1:18" x14ac:dyDescent="0.2">
      <c r="A2141" s="32">
        <v>2126</v>
      </c>
      <c r="B2141" s="56">
        <v>203063351</v>
      </c>
      <c r="C2141" s="34" t="s">
        <v>356</v>
      </c>
      <c r="D2141" s="35" t="s">
        <v>357</v>
      </c>
      <c r="E2141" s="35" t="s">
        <v>446</v>
      </c>
      <c r="F2141" s="35" t="s">
        <v>600</v>
      </c>
      <c r="G2141" s="35" t="s">
        <v>822</v>
      </c>
      <c r="H2141" s="35">
        <v>0</v>
      </c>
      <c r="I2141" s="57" t="s">
        <v>2418</v>
      </c>
      <c r="J2141" s="37">
        <v>0</v>
      </c>
      <c r="K2141" s="38">
        <v>0</v>
      </c>
      <c r="L2141" s="37">
        <v>25906</v>
      </c>
      <c r="M2141" s="37">
        <v>25906</v>
      </c>
      <c r="N2141" s="37">
        <f t="shared" si="133"/>
        <v>0</v>
      </c>
      <c r="O2141" s="39">
        <f t="shared" si="134"/>
        <v>0</v>
      </c>
      <c r="P2141" s="10">
        <f t="shared" si="135"/>
        <v>0</v>
      </c>
      <c r="Q2141" s="40">
        <v>0</v>
      </c>
      <c r="R2141" s="10">
        <f t="shared" si="136"/>
        <v>0</v>
      </c>
    </row>
    <row r="2142" spans="1:18" x14ac:dyDescent="0.2">
      <c r="A2142" s="32">
        <v>2127</v>
      </c>
      <c r="B2142" s="56">
        <v>203063352</v>
      </c>
      <c r="C2142" s="34" t="s">
        <v>356</v>
      </c>
      <c r="D2142" s="35" t="s">
        <v>357</v>
      </c>
      <c r="E2142" s="35" t="s">
        <v>446</v>
      </c>
      <c r="F2142" s="35" t="s">
        <v>600</v>
      </c>
      <c r="G2142" s="35" t="s">
        <v>822</v>
      </c>
      <c r="H2142" s="35">
        <v>0</v>
      </c>
      <c r="I2142" s="57" t="s">
        <v>2419</v>
      </c>
      <c r="J2142" s="37">
        <v>0</v>
      </c>
      <c r="K2142" s="38">
        <v>0</v>
      </c>
      <c r="L2142" s="37">
        <v>31293</v>
      </c>
      <c r="M2142" s="37">
        <v>31293</v>
      </c>
      <c r="N2142" s="37">
        <f t="shared" si="133"/>
        <v>0</v>
      </c>
      <c r="O2142" s="39">
        <f t="shared" si="134"/>
        <v>0</v>
      </c>
      <c r="P2142" s="10">
        <f t="shared" si="135"/>
        <v>0</v>
      </c>
      <c r="Q2142" s="40">
        <v>0</v>
      </c>
      <c r="R2142" s="10">
        <f t="shared" si="136"/>
        <v>0</v>
      </c>
    </row>
    <row r="2143" spans="1:18" x14ac:dyDescent="0.2">
      <c r="A2143" s="32">
        <v>2128</v>
      </c>
      <c r="B2143" s="56">
        <v>203063353</v>
      </c>
      <c r="C2143" s="34" t="s">
        <v>356</v>
      </c>
      <c r="D2143" s="35" t="s">
        <v>357</v>
      </c>
      <c r="E2143" s="35" t="s">
        <v>446</v>
      </c>
      <c r="F2143" s="35" t="s">
        <v>600</v>
      </c>
      <c r="G2143" s="35" t="s">
        <v>822</v>
      </c>
      <c r="H2143" s="35">
        <v>0</v>
      </c>
      <c r="I2143" s="57" t="s">
        <v>2420</v>
      </c>
      <c r="J2143" s="37">
        <v>0</v>
      </c>
      <c r="K2143" s="38">
        <v>0</v>
      </c>
      <c r="L2143" s="37">
        <v>17280</v>
      </c>
      <c r="M2143" s="37">
        <v>17280</v>
      </c>
      <c r="N2143" s="37">
        <f t="shared" si="133"/>
        <v>0</v>
      </c>
      <c r="O2143" s="39">
        <f t="shared" si="134"/>
        <v>0</v>
      </c>
      <c r="P2143" s="10">
        <f t="shared" si="135"/>
        <v>0</v>
      </c>
      <c r="Q2143" s="40">
        <v>0</v>
      </c>
      <c r="R2143" s="10">
        <f t="shared" si="136"/>
        <v>0</v>
      </c>
    </row>
    <row r="2144" spans="1:18" x14ac:dyDescent="0.2">
      <c r="A2144" s="32">
        <v>2129</v>
      </c>
      <c r="B2144" s="56">
        <v>203063354</v>
      </c>
      <c r="C2144" s="34" t="s">
        <v>356</v>
      </c>
      <c r="D2144" s="35" t="s">
        <v>357</v>
      </c>
      <c r="E2144" s="35" t="s">
        <v>446</v>
      </c>
      <c r="F2144" s="35" t="s">
        <v>600</v>
      </c>
      <c r="G2144" s="35" t="s">
        <v>822</v>
      </c>
      <c r="H2144" s="35">
        <v>0</v>
      </c>
      <c r="I2144" s="57" t="s">
        <v>2421</v>
      </c>
      <c r="J2144" s="37">
        <v>0</v>
      </c>
      <c r="K2144" s="38">
        <v>0</v>
      </c>
      <c r="L2144" s="37">
        <v>26205</v>
      </c>
      <c r="M2144" s="37">
        <v>26205</v>
      </c>
      <c r="N2144" s="37">
        <f t="shared" si="133"/>
        <v>0</v>
      </c>
      <c r="O2144" s="39">
        <f t="shared" si="134"/>
        <v>0</v>
      </c>
      <c r="P2144" s="10">
        <f t="shared" si="135"/>
        <v>0</v>
      </c>
      <c r="Q2144" s="40">
        <v>0</v>
      </c>
      <c r="R2144" s="10">
        <f t="shared" si="136"/>
        <v>0</v>
      </c>
    </row>
    <row r="2145" spans="1:18" x14ac:dyDescent="0.2">
      <c r="A2145" s="32">
        <v>2130</v>
      </c>
      <c r="B2145" s="56">
        <v>203063355</v>
      </c>
      <c r="C2145" s="34" t="s">
        <v>356</v>
      </c>
      <c r="D2145" s="35" t="s">
        <v>357</v>
      </c>
      <c r="E2145" s="35" t="s">
        <v>446</v>
      </c>
      <c r="F2145" s="35" t="s">
        <v>600</v>
      </c>
      <c r="G2145" s="35" t="s">
        <v>822</v>
      </c>
      <c r="H2145" s="35">
        <v>0</v>
      </c>
      <c r="I2145" s="57" t="s">
        <v>2422</v>
      </c>
      <c r="J2145" s="37">
        <v>0</v>
      </c>
      <c r="K2145" s="38">
        <v>0</v>
      </c>
      <c r="L2145" s="37">
        <v>52500</v>
      </c>
      <c r="M2145" s="37">
        <v>54065</v>
      </c>
      <c r="N2145" s="37">
        <f t="shared" si="133"/>
        <v>0</v>
      </c>
      <c r="O2145" s="39">
        <f t="shared" si="134"/>
        <v>1565</v>
      </c>
      <c r="P2145" s="10">
        <f t="shared" si="135"/>
        <v>-1565</v>
      </c>
      <c r="Q2145" s="40">
        <v>0</v>
      </c>
      <c r="R2145" s="10">
        <f t="shared" si="136"/>
        <v>-1565</v>
      </c>
    </row>
    <row r="2146" spans="1:18" x14ac:dyDescent="0.2">
      <c r="A2146" s="32">
        <v>2131</v>
      </c>
      <c r="B2146" s="56">
        <v>203063356</v>
      </c>
      <c r="C2146" s="34" t="s">
        <v>356</v>
      </c>
      <c r="D2146" s="35" t="s">
        <v>357</v>
      </c>
      <c r="E2146" s="35" t="s">
        <v>446</v>
      </c>
      <c r="F2146" s="35" t="s">
        <v>600</v>
      </c>
      <c r="G2146" s="35" t="s">
        <v>822</v>
      </c>
      <c r="H2146" s="35">
        <v>0</v>
      </c>
      <c r="I2146" s="57" t="s">
        <v>2423</v>
      </c>
      <c r="J2146" s="37">
        <v>0</v>
      </c>
      <c r="K2146" s="38">
        <v>0</v>
      </c>
      <c r="L2146" s="37">
        <v>58243</v>
      </c>
      <c r="M2146" s="37">
        <v>58243</v>
      </c>
      <c r="N2146" s="37">
        <f t="shared" si="133"/>
        <v>0</v>
      </c>
      <c r="O2146" s="39">
        <f t="shared" si="134"/>
        <v>0</v>
      </c>
      <c r="P2146" s="10">
        <f t="shared" si="135"/>
        <v>0</v>
      </c>
      <c r="Q2146" s="40">
        <v>0</v>
      </c>
      <c r="R2146" s="10">
        <f t="shared" si="136"/>
        <v>0</v>
      </c>
    </row>
    <row r="2147" spans="1:18" x14ac:dyDescent="0.2">
      <c r="A2147" s="32">
        <v>2132</v>
      </c>
      <c r="B2147" s="56">
        <v>203063357</v>
      </c>
      <c r="C2147" s="34" t="s">
        <v>356</v>
      </c>
      <c r="D2147" s="35" t="s">
        <v>357</v>
      </c>
      <c r="E2147" s="35" t="s">
        <v>446</v>
      </c>
      <c r="F2147" s="35" t="s">
        <v>600</v>
      </c>
      <c r="G2147" s="35" t="s">
        <v>822</v>
      </c>
      <c r="H2147" s="35">
        <v>0</v>
      </c>
      <c r="I2147" s="57" t="s">
        <v>2424</v>
      </c>
      <c r="J2147" s="37">
        <v>0</v>
      </c>
      <c r="K2147" s="38">
        <v>0</v>
      </c>
      <c r="L2147" s="37">
        <v>44842</v>
      </c>
      <c r="M2147" s="37">
        <v>43842</v>
      </c>
      <c r="N2147" s="37">
        <f t="shared" si="133"/>
        <v>1000</v>
      </c>
      <c r="O2147" s="39">
        <f t="shared" si="134"/>
        <v>0</v>
      </c>
      <c r="P2147" s="10">
        <f t="shared" si="135"/>
        <v>1000</v>
      </c>
      <c r="Q2147" s="40">
        <v>0</v>
      </c>
      <c r="R2147" s="10">
        <f t="shared" si="136"/>
        <v>1000</v>
      </c>
    </row>
    <row r="2148" spans="1:18" x14ac:dyDescent="0.2">
      <c r="A2148" s="32">
        <v>2133</v>
      </c>
      <c r="B2148" s="56">
        <v>203063358</v>
      </c>
      <c r="C2148" s="34" t="s">
        <v>356</v>
      </c>
      <c r="D2148" s="35" t="s">
        <v>357</v>
      </c>
      <c r="E2148" s="35" t="s">
        <v>446</v>
      </c>
      <c r="F2148" s="35" t="s">
        <v>600</v>
      </c>
      <c r="G2148" s="35" t="s">
        <v>822</v>
      </c>
      <c r="H2148" s="35">
        <v>0</v>
      </c>
      <c r="I2148" s="57" t="s">
        <v>2425</v>
      </c>
      <c r="J2148" s="37">
        <v>0</v>
      </c>
      <c r="K2148" s="38">
        <v>0</v>
      </c>
      <c r="L2148" s="37">
        <v>22436</v>
      </c>
      <c r="M2148" s="37">
        <v>22436</v>
      </c>
      <c r="N2148" s="37">
        <f t="shared" si="133"/>
        <v>0</v>
      </c>
      <c r="O2148" s="39">
        <f t="shared" si="134"/>
        <v>0</v>
      </c>
      <c r="P2148" s="10">
        <f t="shared" si="135"/>
        <v>0</v>
      </c>
      <c r="Q2148" s="40">
        <v>0</v>
      </c>
      <c r="R2148" s="10">
        <f t="shared" si="136"/>
        <v>0</v>
      </c>
    </row>
    <row r="2149" spans="1:18" x14ac:dyDescent="0.2">
      <c r="A2149" s="32">
        <v>2134</v>
      </c>
      <c r="B2149" s="56">
        <v>203063359</v>
      </c>
      <c r="C2149" s="34" t="s">
        <v>356</v>
      </c>
      <c r="D2149" s="35" t="s">
        <v>357</v>
      </c>
      <c r="E2149" s="35" t="s">
        <v>446</v>
      </c>
      <c r="F2149" s="35" t="s">
        <v>600</v>
      </c>
      <c r="G2149" s="35" t="s">
        <v>822</v>
      </c>
      <c r="H2149" s="35">
        <v>0</v>
      </c>
      <c r="I2149" s="57" t="s">
        <v>2426</v>
      </c>
      <c r="J2149" s="37">
        <v>0</v>
      </c>
      <c r="K2149" s="38">
        <v>0</v>
      </c>
      <c r="L2149" s="37">
        <v>35775</v>
      </c>
      <c r="M2149" s="37">
        <v>35775</v>
      </c>
      <c r="N2149" s="37">
        <f t="shared" si="133"/>
        <v>0</v>
      </c>
      <c r="O2149" s="39">
        <f t="shared" si="134"/>
        <v>0</v>
      </c>
      <c r="P2149" s="10">
        <f t="shared" si="135"/>
        <v>0</v>
      </c>
      <c r="Q2149" s="40">
        <v>0</v>
      </c>
      <c r="R2149" s="10">
        <f t="shared" si="136"/>
        <v>0</v>
      </c>
    </row>
    <row r="2150" spans="1:18" x14ac:dyDescent="0.2">
      <c r="A2150" s="32">
        <v>2135</v>
      </c>
      <c r="B2150" s="56">
        <v>203063360</v>
      </c>
      <c r="C2150" s="34" t="s">
        <v>356</v>
      </c>
      <c r="D2150" s="35" t="s">
        <v>357</v>
      </c>
      <c r="E2150" s="35" t="s">
        <v>446</v>
      </c>
      <c r="F2150" s="35" t="s">
        <v>600</v>
      </c>
      <c r="G2150" s="35" t="s">
        <v>822</v>
      </c>
      <c r="H2150" s="35">
        <v>0</v>
      </c>
      <c r="I2150" s="57" t="s">
        <v>2427</v>
      </c>
      <c r="J2150" s="37">
        <v>0</v>
      </c>
      <c r="K2150" s="38">
        <v>0</v>
      </c>
      <c r="L2150" s="37">
        <v>7218</v>
      </c>
      <c r="M2150" s="37">
        <v>7218</v>
      </c>
      <c r="N2150" s="37">
        <f t="shared" si="133"/>
        <v>0</v>
      </c>
      <c r="O2150" s="39">
        <f t="shared" si="134"/>
        <v>0</v>
      </c>
      <c r="P2150" s="10">
        <f t="shared" si="135"/>
        <v>0</v>
      </c>
      <c r="Q2150" s="40">
        <v>0</v>
      </c>
      <c r="R2150" s="10">
        <f t="shared" si="136"/>
        <v>0</v>
      </c>
    </row>
    <row r="2151" spans="1:18" x14ac:dyDescent="0.2">
      <c r="A2151" s="32">
        <v>2136</v>
      </c>
      <c r="B2151" s="56">
        <v>203063361</v>
      </c>
      <c r="C2151" s="34" t="s">
        <v>356</v>
      </c>
      <c r="D2151" s="35" t="s">
        <v>357</v>
      </c>
      <c r="E2151" s="35" t="s">
        <v>446</v>
      </c>
      <c r="F2151" s="35" t="s">
        <v>600</v>
      </c>
      <c r="G2151" s="35" t="s">
        <v>822</v>
      </c>
      <c r="H2151" s="35">
        <v>0</v>
      </c>
      <c r="I2151" s="57" t="s">
        <v>2428</v>
      </c>
      <c r="J2151" s="37">
        <v>0</v>
      </c>
      <c r="K2151" s="38">
        <v>0</v>
      </c>
      <c r="L2151" s="37">
        <v>51058</v>
      </c>
      <c r="M2151" s="37">
        <v>51209</v>
      </c>
      <c r="N2151" s="37">
        <f t="shared" si="133"/>
        <v>0</v>
      </c>
      <c r="O2151" s="39">
        <f t="shared" si="134"/>
        <v>151</v>
      </c>
      <c r="P2151" s="10">
        <f t="shared" si="135"/>
        <v>-151</v>
      </c>
      <c r="Q2151" s="40">
        <v>0</v>
      </c>
      <c r="R2151" s="10">
        <f t="shared" si="136"/>
        <v>-151</v>
      </c>
    </row>
    <row r="2152" spans="1:18" x14ac:dyDescent="0.2">
      <c r="A2152" s="32">
        <v>2137</v>
      </c>
      <c r="B2152" s="56">
        <v>203063362</v>
      </c>
      <c r="C2152" s="34" t="s">
        <v>356</v>
      </c>
      <c r="D2152" s="35" t="s">
        <v>357</v>
      </c>
      <c r="E2152" s="35" t="s">
        <v>446</v>
      </c>
      <c r="F2152" s="35" t="s">
        <v>600</v>
      </c>
      <c r="G2152" s="35" t="s">
        <v>822</v>
      </c>
      <c r="H2152" s="35">
        <v>0</v>
      </c>
      <c r="I2152" s="57" t="s">
        <v>2429</v>
      </c>
      <c r="J2152" s="37">
        <v>0</v>
      </c>
      <c r="K2152" s="38">
        <v>0</v>
      </c>
      <c r="L2152" s="37">
        <v>1000</v>
      </c>
      <c r="M2152" s="37">
        <v>1000</v>
      </c>
      <c r="N2152" s="37">
        <f t="shared" si="133"/>
        <v>0</v>
      </c>
      <c r="O2152" s="39">
        <f t="shared" si="134"/>
        <v>0</v>
      </c>
      <c r="P2152" s="10">
        <f t="shared" si="135"/>
        <v>0</v>
      </c>
      <c r="Q2152" s="40">
        <v>0</v>
      </c>
      <c r="R2152" s="10">
        <f t="shared" si="136"/>
        <v>0</v>
      </c>
    </row>
    <row r="2153" spans="1:18" x14ac:dyDescent="0.2">
      <c r="A2153" s="32">
        <v>2138</v>
      </c>
      <c r="B2153" s="56">
        <v>203063363</v>
      </c>
      <c r="C2153" s="34" t="s">
        <v>356</v>
      </c>
      <c r="D2153" s="35" t="s">
        <v>357</v>
      </c>
      <c r="E2153" s="35" t="s">
        <v>446</v>
      </c>
      <c r="F2153" s="35" t="s">
        <v>600</v>
      </c>
      <c r="G2153" s="35" t="s">
        <v>822</v>
      </c>
      <c r="H2153" s="35">
        <v>0</v>
      </c>
      <c r="I2153" s="57" t="s">
        <v>2430</v>
      </c>
      <c r="J2153" s="37">
        <v>0</v>
      </c>
      <c r="K2153" s="38">
        <v>0</v>
      </c>
      <c r="L2153" s="37">
        <v>3000</v>
      </c>
      <c r="M2153" s="37">
        <v>3000</v>
      </c>
      <c r="N2153" s="37">
        <f t="shared" si="133"/>
        <v>0</v>
      </c>
      <c r="O2153" s="39">
        <f t="shared" si="134"/>
        <v>0</v>
      </c>
      <c r="P2153" s="10">
        <f t="shared" si="135"/>
        <v>0</v>
      </c>
      <c r="Q2153" s="40">
        <v>0</v>
      </c>
      <c r="R2153" s="10">
        <f t="shared" si="136"/>
        <v>0</v>
      </c>
    </row>
    <row r="2154" spans="1:18" x14ac:dyDescent="0.2">
      <c r="A2154" s="32">
        <v>2139</v>
      </c>
      <c r="B2154" s="56">
        <v>203063364</v>
      </c>
      <c r="C2154" s="34" t="s">
        <v>356</v>
      </c>
      <c r="D2154" s="35" t="s">
        <v>357</v>
      </c>
      <c r="E2154" s="35" t="s">
        <v>446</v>
      </c>
      <c r="F2154" s="35" t="s">
        <v>600</v>
      </c>
      <c r="G2154" s="35" t="s">
        <v>822</v>
      </c>
      <c r="H2154" s="35">
        <v>0</v>
      </c>
      <c r="I2154" s="57" t="s">
        <v>2431</v>
      </c>
      <c r="J2154" s="37">
        <v>0</v>
      </c>
      <c r="K2154" s="38">
        <v>0</v>
      </c>
      <c r="L2154" s="37">
        <v>6000</v>
      </c>
      <c r="M2154" s="37">
        <v>6000</v>
      </c>
      <c r="N2154" s="37">
        <f t="shared" si="133"/>
        <v>0</v>
      </c>
      <c r="O2154" s="39">
        <f t="shared" si="134"/>
        <v>0</v>
      </c>
      <c r="P2154" s="10">
        <f t="shared" si="135"/>
        <v>0</v>
      </c>
      <c r="Q2154" s="40">
        <v>0</v>
      </c>
      <c r="R2154" s="10">
        <f t="shared" si="136"/>
        <v>0</v>
      </c>
    </row>
    <row r="2155" spans="1:18" x14ac:dyDescent="0.2">
      <c r="A2155" s="32">
        <v>2140</v>
      </c>
      <c r="B2155" s="56">
        <v>203063365</v>
      </c>
      <c r="C2155" s="34" t="s">
        <v>356</v>
      </c>
      <c r="D2155" s="35" t="s">
        <v>357</v>
      </c>
      <c r="E2155" s="35" t="s">
        <v>446</v>
      </c>
      <c r="F2155" s="35" t="s">
        <v>600</v>
      </c>
      <c r="G2155" s="35" t="s">
        <v>822</v>
      </c>
      <c r="H2155" s="35">
        <v>0</v>
      </c>
      <c r="I2155" s="57" t="s">
        <v>2432</v>
      </c>
      <c r="J2155" s="37">
        <v>0</v>
      </c>
      <c r="K2155" s="38">
        <v>0</v>
      </c>
      <c r="L2155" s="37">
        <v>2000</v>
      </c>
      <c r="M2155" s="37">
        <v>2000</v>
      </c>
      <c r="N2155" s="37">
        <f t="shared" si="133"/>
        <v>0</v>
      </c>
      <c r="O2155" s="39">
        <f t="shared" si="134"/>
        <v>0</v>
      </c>
      <c r="P2155" s="10">
        <f t="shared" si="135"/>
        <v>0</v>
      </c>
      <c r="Q2155" s="40">
        <v>0</v>
      </c>
      <c r="R2155" s="10">
        <f t="shared" si="136"/>
        <v>0</v>
      </c>
    </row>
    <row r="2156" spans="1:18" x14ac:dyDescent="0.2">
      <c r="A2156" s="32">
        <v>2141</v>
      </c>
      <c r="B2156" s="56">
        <v>203063366</v>
      </c>
      <c r="C2156" s="34" t="s">
        <v>356</v>
      </c>
      <c r="D2156" s="35" t="s">
        <v>357</v>
      </c>
      <c r="E2156" s="35" t="s">
        <v>446</v>
      </c>
      <c r="F2156" s="35" t="s">
        <v>600</v>
      </c>
      <c r="G2156" s="35" t="s">
        <v>822</v>
      </c>
      <c r="H2156" s="35">
        <v>0</v>
      </c>
      <c r="I2156" s="57" t="s">
        <v>2433</v>
      </c>
      <c r="J2156" s="37">
        <v>0</v>
      </c>
      <c r="K2156" s="38">
        <v>0</v>
      </c>
      <c r="L2156" s="37">
        <v>20877</v>
      </c>
      <c r="M2156" s="37">
        <v>20877</v>
      </c>
      <c r="N2156" s="37">
        <f t="shared" si="133"/>
        <v>0</v>
      </c>
      <c r="O2156" s="39">
        <f t="shared" si="134"/>
        <v>0</v>
      </c>
      <c r="P2156" s="10">
        <f t="shared" si="135"/>
        <v>0</v>
      </c>
      <c r="Q2156" s="40">
        <v>0</v>
      </c>
      <c r="R2156" s="10">
        <f t="shared" si="136"/>
        <v>0</v>
      </c>
    </row>
    <row r="2157" spans="1:18" x14ac:dyDescent="0.2">
      <c r="A2157" s="32">
        <v>2142</v>
      </c>
      <c r="B2157" s="56">
        <v>203063367</v>
      </c>
      <c r="C2157" s="34" t="s">
        <v>356</v>
      </c>
      <c r="D2157" s="35" t="s">
        <v>357</v>
      </c>
      <c r="E2157" s="35" t="s">
        <v>446</v>
      </c>
      <c r="F2157" s="35" t="s">
        <v>600</v>
      </c>
      <c r="G2157" s="35" t="s">
        <v>822</v>
      </c>
      <c r="H2157" s="35">
        <v>0</v>
      </c>
      <c r="I2157" s="57" t="s">
        <v>2434</v>
      </c>
      <c r="J2157" s="37">
        <v>0</v>
      </c>
      <c r="K2157" s="38">
        <v>0</v>
      </c>
      <c r="L2157" s="37">
        <v>4828</v>
      </c>
      <c r="M2157" s="37">
        <v>4828</v>
      </c>
      <c r="N2157" s="37">
        <f t="shared" si="133"/>
        <v>0</v>
      </c>
      <c r="O2157" s="39">
        <f t="shared" si="134"/>
        <v>0</v>
      </c>
      <c r="P2157" s="10">
        <f t="shared" si="135"/>
        <v>0</v>
      </c>
      <c r="Q2157" s="40">
        <v>0</v>
      </c>
      <c r="R2157" s="10">
        <f t="shared" si="136"/>
        <v>0</v>
      </c>
    </row>
    <row r="2158" spans="1:18" x14ac:dyDescent="0.2">
      <c r="A2158" s="32">
        <v>2143</v>
      </c>
      <c r="B2158" s="56">
        <v>203063368</v>
      </c>
      <c r="C2158" s="34" t="s">
        <v>356</v>
      </c>
      <c r="D2158" s="35" t="s">
        <v>357</v>
      </c>
      <c r="E2158" s="35" t="s">
        <v>446</v>
      </c>
      <c r="F2158" s="35" t="s">
        <v>600</v>
      </c>
      <c r="G2158" s="35" t="s">
        <v>822</v>
      </c>
      <c r="H2158" s="35">
        <v>0</v>
      </c>
      <c r="I2158" s="57" t="s">
        <v>2435</v>
      </c>
      <c r="J2158" s="37">
        <v>0</v>
      </c>
      <c r="K2158" s="38">
        <v>0</v>
      </c>
      <c r="L2158" s="37">
        <v>7398</v>
      </c>
      <c r="M2158" s="37">
        <v>7398</v>
      </c>
      <c r="N2158" s="37">
        <f t="shared" si="133"/>
        <v>0</v>
      </c>
      <c r="O2158" s="39">
        <f t="shared" si="134"/>
        <v>0</v>
      </c>
      <c r="P2158" s="10">
        <f t="shared" si="135"/>
        <v>0</v>
      </c>
      <c r="Q2158" s="40">
        <v>0</v>
      </c>
      <c r="R2158" s="10">
        <f t="shared" si="136"/>
        <v>0</v>
      </c>
    </row>
    <row r="2159" spans="1:18" x14ac:dyDescent="0.2">
      <c r="A2159" s="32">
        <v>2144</v>
      </c>
      <c r="B2159" s="56">
        <v>203063369</v>
      </c>
      <c r="C2159" s="34" t="s">
        <v>356</v>
      </c>
      <c r="D2159" s="35" t="s">
        <v>357</v>
      </c>
      <c r="E2159" s="35" t="s">
        <v>446</v>
      </c>
      <c r="F2159" s="35" t="s">
        <v>600</v>
      </c>
      <c r="G2159" s="35" t="s">
        <v>822</v>
      </c>
      <c r="H2159" s="35">
        <v>0</v>
      </c>
      <c r="I2159" s="57" t="s">
        <v>2436</v>
      </c>
      <c r="J2159" s="37">
        <v>0</v>
      </c>
      <c r="K2159" s="38">
        <v>0</v>
      </c>
      <c r="L2159" s="37">
        <v>3462</v>
      </c>
      <c r="M2159" s="37">
        <v>3462</v>
      </c>
      <c r="N2159" s="37">
        <f t="shared" si="133"/>
        <v>0</v>
      </c>
      <c r="O2159" s="39">
        <f t="shared" si="134"/>
        <v>0</v>
      </c>
      <c r="P2159" s="10">
        <f t="shared" si="135"/>
        <v>0</v>
      </c>
      <c r="Q2159" s="40">
        <v>0</v>
      </c>
      <c r="R2159" s="10">
        <f t="shared" si="136"/>
        <v>0</v>
      </c>
    </row>
    <row r="2160" spans="1:18" x14ac:dyDescent="0.2">
      <c r="A2160" s="32">
        <v>2145</v>
      </c>
      <c r="B2160" s="56">
        <v>203063370</v>
      </c>
      <c r="C2160" s="34" t="s">
        <v>356</v>
      </c>
      <c r="D2160" s="35" t="s">
        <v>357</v>
      </c>
      <c r="E2160" s="35" t="s">
        <v>446</v>
      </c>
      <c r="F2160" s="35" t="s">
        <v>600</v>
      </c>
      <c r="G2160" s="35" t="s">
        <v>822</v>
      </c>
      <c r="H2160" s="35">
        <v>0</v>
      </c>
      <c r="I2160" s="57" t="s">
        <v>2437</v>
      </c>
      <c r="J2160" s="37">
        <v>0</v>
      </c>
      <c r="K2160" s="38">
        <v>0</v>
      </c>
      <c r="L2160" s="37">
        <v>10608</v>
      </c>
      <c r="M2160" s="37">
        <v>10608</v>
      </c>
      <c r="N2160" s="37">
        <f t="shared" si="133"/>
        <v>0</v>
      </c>
      <c r="O2160" s="39">
        <f t="shared" si="134"/>
        <v>0</v>
      </c>
      <c r="P2160" s="10">
        <f t="shared" si="135"/>
        <v>0</v>
      </c>
      <c r="Q2160" s="40">
        <v>0</v>
      </c>
      <c r="R2160" s="10">
        <f t="shared" si="136"/>
        <v>0</v>
      </c>
    </row>
    <row r="2161" spans="1:18" x14ac:dyDescent="0.2">
      <c r="A2161" s="32">
        <v>2146</v>
      </c>
      <c r="B2161" s="56">
        <v>203063371</v>
      </c>
      <c r="C2161" s="34" t="s">
        <v>356</v>
      </c>
      <c r="D2161" s="35" t="s">
        <v>357</v>
      </c>
      <c r="E2161" s="35" t="s">
        <v>446</v>
      </c>
      <c r="F2161" s="35" t="s">
        <v>600</v>
      </c>
      <c r="G2161" s="35" t="s">
        <v>822</v>
      </c>
      <c r="H2161" s="35">
        <v>0</v>
      </c>
      <c r="I2161" s="57" t="s">
        <v>2438</v>
      </c>
      <c r="J2161" s="37">
        <v>0</v>
      </c>
      <c r="K2161" s="38">
        <v>0</v>
      </c>
      <c r="L2161" s="37">
        <v>10762</v>
      </c>
      <c r="M2161" s="37">
        <v>10762</v>
      </c>
      <c r="N2161" s="37">
        <f t="shared" si="133"/>
        <v>0</v>
      </c>
      <c r="O2161" s="39">
        <f t="shared" si="134"/>
        <v>0</v>
      </c>
      <c r="P2161" s="10">
        <f t="shared" si="135"/>
        <v>0</v>
      </c>
      <c r="Q2161" s="40">
        <v>0</v>
      </c>
      <c r="R2161" s="10">
        <f t="shared" si="136"/>
        <v>0</v>
      </c>
    </row>
    <row r="2162" spans="1:18" x14ac:dyDescent="0.2">
      <c r="A2162" s="32">
        <v>2147</v>
      </c>
      <c r="B2162" s="56">
        <v>203063372</v>
      </c>
      <c r="C2162" s="34" t="s">
        <v>356</v>
      </c>
      <c r="D2162" s="35" t="s">
        <v>357</v>
      </c>
      <c r="E2162" s="35" t="s">
        <v>446</v>
      </c>
      <c r="F2162" s="35" t="s">
        <v>600</v>
      </c>
      <c r="G2162" s="35" t="s">
        <v>822</v>
      </c>
      <c r="H2162" s="35">
        <v>0</v>
      </c>
      <c r="I2162" s="57" t="s">
        <v>2439</v>
      </c>
      <c r="J2162" s="37">
        <v>0</v>
      </c>
      <c r="K2162" s="38">
        <v>0</v>
      </c>
      <c r="L2162" s="37">
        <v>16174</v>
      </c>
      <c r="M2162" s="37">
        <v>16174</v>
      </c>
      <c r="N2162" s="37">
        <f t="shared" si="133"/>
        <v>0</v>
      </c>
      <c r="O2162" s="39">
        <f t="shared" si="134"/>
        <v>0</v>
      </c>
      <c r="P2162" s="10">
        <f t="shared" si="135"/>
        <v>0</v>
      </c>
      <c r="Q2162" s="40">
        <v>0</v>
      </c>
      <c r="R2162" s="10">
        <f t="shared" si="136"/>
        <v>0</v>
      </c>
    </row>
    <row r="2163" spans="1:18" x14ac:dyDescent="0.2">
      <c r="A2163" s="32">
        <v>2148</v>
      </c>
      <c r="B2163" s="56">
        <v>203063373</v>
      </c>
      <c r="C2163" s="34" t="s">
        <v>356</v>
      </c>
      <c r="D2163" s="35" t="s">
        <v>357</v>
      </c>
      <c r="E2163" s="35" t="s">
        <v>446</v>
      </c>
      <c r="F2163" s="35" t="s">
        <v>600</v>
      </c>
      <c r="G2163" s="35" t="s">
        <v>822</v>
      </c>
      <c r="H2163" s="35">
        <v>0</v>
      </c>
      <c r="I2163" s="57" t="s">
        <v>2440</v>
      </c>
      <c r="J2163" s="37">
        <v>0</v>
      </c>
      <c r="K2163" s="38">
        <v>0</v>
      </c>
      <c r="L2163" s="37">
        <v>61547</v>
      </c>
      <c r="M2163" s="37">
        <v>61547</v>
      </c>
      <c r="N2163" s="37">
        <f t="shared" si="133"/>
        <v>0</v>
      </c>
      <c r="O2163" s="39">
        <f t="shared" si="134"/>
        <v>0</v>
      </c>
      <c r="P2163" s="10">
        <f t="shared" si="135"/>
        <v>0</v>
      </c>
      <c r="Q2163" s="40">
        <v>0</v>
      </c>
      <c r="R2163" s="10">
        <f t="shared" si="136"/>
        <v>0</v>
      </c>
    </row>
    <row r="2164" spans="1:18" x14ac:dyDescent="0.2">
      <c r="A2164" s="32">
        <v>2149</v>
      </c>
      <c r="B2164" s="56">
        <v>203063374</v>
      </c>
      <c r="C2164" s="34" t="s">
        <v>356</v>
      </c>
      <c r="D2164" s="35" t="s">
        <v>357</v>
      </c>
      <c r="E2164" s="35" t="s">
        <v>446</v>
      </c>
      <c r="F2164" s="35" t="s">
        <v>600</v>
      </c>
      <c r="G2164" s="35" t="s">
        <v>822</v>
      </c>
      <c r="H2164" s="35">
        <v>0</v>
      </c>
      <c r="I2164" s="57" t="s">
        <v>2441</v>
      </c>
      <c r="J2164" s="37">
        <v>0</v>
      </c>
      <c r="K2164" s="38">
        <v>0</v>
      </c>
      <c r="L2164" s="37">
        <v>26155</v>
      </c>
      <c r="M2164" s="37">
        <v>26155</v>
      </c>
      <c r="N2164" s="37">
        <f t="shared" si="133"/>
        <v>0</v>
      </c>
      <c r="O2164" s="39">
        <f t="shared" si="134"/>
        <v>0</v>
      </c>
      <c r="P2164" s="10">
        <f t="shared" si="135"/>
        <v>0</v>
      </c>
      <c r="Q2164" s="40">
        <v>0</v>
      </c>
      <c r="R2164" s="10">
        <f t="shared" si="136"/>
        <v>0</v>
      </c>
    </row>
    <row r="2165" spans="1:18" x14ac:dyDescent="0.2">
      <c r="A2165" s="32">
        <v>2150</v>
      </c>
      <c r="B2165" s="56">
        <v>203063375</v>
      </c>
      <c r="C2165" s="34" t="s">
        <v>356</v>
      </c>
      <c r="D2165" s="35" t="s">
        <v>357</v>
      </c>
      <c r="E2165" s="35" t="s">
        <v>446</v>
      </c>
      <c r="F2165" s="35" t="s">
        <v>600</v>
      </c>
      <c r="G2165" s="35" t="s">
        <v>822</v>
      </c>
      <c r="H2165" s="35">
        <v>0</v>
      </c>
      <c r="I2165" s="57" t="s">
        <v>2442</v>
      </c>
      <c r="J2165" s="37">
        <v>0</v>
      </c>
      <c r="K2165" s="38">
        <v>0</v>
      </c>
      <c r="L2165" s="37">
        <v>14173</v>
      </c>
      <c r="M2165" s="37">
        <v>14173</v>
      </c>
      <c r="N2165" s="37">
        <f t="shared" si="133"/>
        <v>0</v>
      </c>
      <c r="O2165" s="39">
        <f t="shared" si="134"/>
        <v>0</v>
      </c>
      <c r="P2165" s="10">
        <f t="shared" si="135"/>
        <v>0</v>
      </c>
      <c r="Q2165" s="40">
        <v>0</v>
      </c>
      <c r="R2165" s="10">
        <f t="shared" si="136"/>
        <v>0</v>
      </c>
    </row>
    <row r="2166" spans="1:18" x14ac:dyDescent="0.2">
      <c r="A2166" s="32">
        <v>2151</v>
      </c>
      <c r="B2166" s="56">
        <v>203063376</v>
      </c>
      <c r="C2166" s="34" t="s">
        <v>356</v>
      </c>
      <c r="D2166" s="35" t="s">
        <v>357</v>
      </c>
      <c r="E2166" s="35" t="s">
        <v>446</v>
      </c>
      <c r="F2166" s="35" t="s">
        <v>600</v>
      </c>
      <c r="G2166" s="35" t="s">
        <v>822</v>
      </c>
      <c r="H2166" s="35">
        <v>0</v>
      </c>
      <c r="I2166" s="57" t="s">
        <v>2443</v>
      </c>
      <c r="J2166" s="37">
        <v>0</v>
      </c>
      <c r="K2166" s="38">
        <v>0</v>
      </c>
      <c r="L2166" s="37">
        <v>12159</v>
      </c>
      <c r="M2166" s="37">
        <v>12159</v>
      </c>
      <c r="N2166" s="37">
        <f t="shared" si="133"/>
        <v>0</v>
      </c>
      <c r="O2166" s="39">
        <f t="shared" si="134"/>
        <v>0</v>
      </c>
      <c r="P2166" s="10">
        <f t="shared" si="135"/>
        <v>0</v>
      </c>
      <c r="Q2166" s="40">
        <v>0</v>
      </c>
      <c r="R2166" s="10">
        <f t="shared" si="136"/>
        <v>0</v>
      </c>
    </row>
    <row r="2167" spans="1:18" x14ac:dyDescent="0.2">
      <c r="A2167" s="32">
        <v>2152</v>
      </c>
      <c r="B2167" s="56">
        <v>203063377</v>
      </c>
      <c r="C2167" s="34" t="s">
        <v>356</v>
      </c>
      <c r="D2167" s="35" t="s">
        <v>357</v>
      </c>
      <c r="E2167" s="35" t="s">
        <v>446</v>
      </c>
      <c r="F2167" s="35" t="s">
        <v>600</v>
      </c>
      <c r="G2167" s="35" t="s">
        <v>822</v>
      </c>
      <c r="H2167" s="35">
        <v>0</v>
      </c>
      <c r="I2167" s="57" t="s">
        <v>2444</v>
      </c>
      <c r="J2167" s="37">
        <v>0</v>
      </c>
      <c r="K2167" s="38">
        <v>0</v>
      </c>
      <c r="L2167" s="37">
        <v>12428</v>
      </c>
      <c r="M2167" s="37">
        <v>12428</v>
      </c>
      <c r="N2167" s="37">
        <f t="shared" si="133"/>
        <v>0</v>
      </c>
      <c r="O2167" s="39">
        <f t="shared" si="134"/>
        <v>0</v>
      </c>
      <c r="P2167" s="10">
        <f t="shared" si="135"/>
        <v>0</v>
      </c>
      <c r="Q2167" s="40">
        <v>0</v>
      </c>
      <c r="R2167" s="10">
        <f t="shared" si="136"/>
        <v>0</v>
      </c>
    </row>
    <row r="2168" spans="1:18" x14ac:dyDescent="0.2">
      <c r="A2168" s="32">
        <v>2153</v>
      </c>
      <c r="B2168" s="56">
        <v>203063378</v>
      </c>
      <c r="C2168" s="34" t="s">
        <v>356</v>
      </c>
      <c r="D2168" s="35" t="s">
        <v>357</v>
      </c>
      <c r="E2168" s="35" t="s">
        <v>446</v>
      </c>
      <c r="F2168" s="35" t="s">
        <v>600</v>
      </c>
      <c r="G2168" s="35" t="s">
        <v>822</v>
      </c>
      <c r="H2168" s="35">
        <v>0</v>
      </c>
      <c r="I2168" s="57" t="s">
        <v>2445</v>
      </c>
      <c r="J2168" s="37">
        <v>0</v>
      </c>
      <c r="K2168" s="38">
        <v>0</v>
      </c>
      <c r="L2168" s="37">
        <v>13519</v>
      </c>
      <c r="M2168" s="37">
        <v>13519</v>
      </c>
      <c r="N2168" s="37">
        <f t="shared" si="133"/>
        <v>0</v>
      </c>
      <c r="O2168" s="39">
        <f t="shared" si="134"/>
        <v>0</v>
      </c>
      <c r="P2168" s="10">
        <f t="shared" si="135"/>
        <v>0</v>
      </c>
      <c r="Q2168" s="40">
        <v>0</v>
      </c>
      <c r="R2168" s="10">
        <f t="shared" si="136"/>
        <v>0</v>
      </c>
    </row>
    <row r="2169" spans="1:18" x14ac:dyDescent="0.2">
      <c r="A2169" s="32">
        <v>2154</v>
      </c>
      <c r="B2169" s="56">
        <v>203063379</v>
      </c>
      <c r="C2169" s="34" t="s">
        <v>356</v>
      </c>
      <c r="D2169" s="35" t="s">
        <v>357</v>
      </c>
      <c r="E2169" s="35" t="s">
        <v>446</v>
      </c>
      <c r="F2169" s="35" t="s">
        <v>600</v>
      </c>
      <c r="G2169" s="35" t="s">
        <v>822</v>
      </c>
      <c r="H2169" s="35">
        <v>0</v>
      </c>
      <c r="I2169" s="57" t="s">
        <v>2446</v>
      </c>
      <c r="J2169" s="37">
        <v>0</v>
      </c>
      <c r="K2169" s="38">
        <v>0</v>
      </c>
      <c r="L2169" s="37">
        <v>19351</v>
      </c>
      <c r="M2169" s="37">
        <v>16551</v>
      </c>
      <c r="N2169" s="37">
        <f t="shared" si="133"/>
        <v>2800</v>
      </c>
      <c r="O2169" s="39">
        <f t="shared" si="134"/>
        <v>0</v>
      </c>
      <c r="P2169" s="10">
        <f t="shared" si="135"/>
        <v>2800</v>
      </c>
      <c r="Q2169" s="40">
        <v>0</v>
      </c>
      <c r="R2169" s="10">
        <f t="shared" si="136"/>
        <v>2800</v>
      </c>
    </row>
    <row r="2170" spans="1:18" x14ac:dyDescent="0.2">
      <c r="A2170" s="32">
        <v>2155</v>
      </c>
      <c r="B2170" s="56">
        <v>203063380</v>
      </c>
      <c r="C2170" s="34" t="s">
        <v>356</v>
      </c>
      <c r="D2170" s="35" t="s">
        <v>357</v>
      </c>
      <c r="E2170" s="35" t="s">
        <v>446</v>
      </c>
      <c r="F2170" s="35" t="s">
        <v>600</v>
      </c>
      <c r="G2170" s="35" t="s">
        <v>822</v>
      </c>
      <c r="H2170" s="35">
        <v>0</v>
      </c>
      <c r="I2170" s="57" t="s">
        <v>2447</v>
      </c>
      <c r="J2170" s="37">
        <v>0</v>
      </c>
      <c r="K2170" s="38">
        <v>0</v>
      </c>
      <c r="L2170" s="37">
        <v>19233</v>
      </c>
      <c r="M2170" s="37">
        <v>19233</v>
      </c>
      <c r="N2170" s="37">
        <f t="shared" si="133"/>
        <v>0</v>
      </c>
      <c r="O2170" s="39">
        <f t="shared" si="134"/>
        <v>0</v>
      </c>
      <c r="P2170" s="10">
        <f t="shared" si="135"/>
        <v>0</v>
      </c>
      <c r="Q2170" s="40">
        <v>0</v>
      </c>
      <c r="R2170" s="10">
        <f t="shared" si="136"/>
        <v>0</v>
      </c>
    </row>
    <row r="2171" spans="1:18" x14ac:dyDescent="0.2">
      <c r="A2171" s="32">
        <v>2156</v>
      </c>
      <c r="B2171" s="56">
        <v>203063381</v>
      </c>
      <c r="C2171" s="34" t="s">
        <v>356</v>
      </c>
      <c r="D2171" s="35" t="s">
        <v>357</v>
      </c>
      <c r="E2171" s="35" t="s">
        <v>446</v>
      </c>
      <c r="F2171" s="35" t="s">
        <v>600</v>
      </c>
      <c r="G2171" s="35" t="s">
        <v>822</v>
      </c>
      <c r="H2171" s="35">
        <v>0</v>
      </c>
      <c r="I2171" s="57" t="s">
        <v>2448</v>
      </c>
      <c r="J2171" s="37">
        <v>0</v>
      </c>
      <c r="K2171" s="38">
        <v>0</v>
      </c>
      <c r="L2171" s="37">
        <v>19073</v>
      </c>
      <c r="M2171" s="37">
        <v>19073</v>
      </c>
      <c r="N2171" s="37">
        <f t="shared" si="133"/>
        <v>0</v>
      </c>
      <c r="O2171" s="39">
        <f t="shared" si="134"/>
        <v>0</v>
      </c>
      <c r="P2171" s="10">
        <f t="shared" si="135"/>
        <v>0</v>
      </c>
      <c r="Q2171" s="40">
        <v>0</v>
      </c>
      <c r="R2171" s="10">
        <f t="shared" si="136"/>
        <v>0</v>
      </c>
    </row>
    <row r="2172" spans="1:18" x14ac:dyDescent="0.2">
      <c r="A2172" s="32">
        <v>2157</v>
      </c>
      <c r="B2172" s="56">
        <v>203063382</v>
      </c>
      <c r="C2172" s="34" t="s">
        <v>356</v>
      </c>
      <c r="D2172" s="35" t="s">
        <v>357</v>
      </c>
      <c r="E2172" s="35" t="s">
        <v>446</v>
      </c>
      <c r="F2172" s="35" t="s">
        <v>600</v>
      </c>
      <c r="G2172" s="35" t="s">
        <v>822</v>
      </c>
      <c r="H2172" s="35">
        <v>0</v>
      </c>
      <c r="I2172" s="57" t="s">
        <v>2449</v>
      </c>
      <c r="J2172" s="37">
        <v>0</v>
      </c>
      <c r="K2172" s="38">
        <v>0</v>
      </c>
      <c r="L2172" s="37">
        <v>16585</v>
      </c>
      <c r="M2172" s="37">
        <v>16585</v>
      </c>
      <c r="N2172" s="37">
        <f t="shared" si="133"/>
        <v>0</v>
      </c>
      <c r="O2172" s="39">
        <f t="shared" si="134"/>
        <v>0</v>
      </c>
      <c r="P2172" s="10">
        <f t="shared" si="135"/>
        <v>0</v>
      </c>
      <c r="Q2172" s="40">
        <v>0</v>
      </c>
      <c r="R2172" s="10">
        <f t="shared" si="136"/>
        <v>0</v>
      </c>
    </row>
    <row r="2173" spans="1:18" x14ac:dyDescent="0.2">
      <c r="A2173" s="32">
        <v>2158</v>
      </c>
      <c r="B2173" s="56">
        <v>203063383</v>
      </c>
      <c r="C2173" s="34" t="s">
        <v>356</v>
      </c>
      <c r="D2173" s="35" t="s">
        <v>357</v>
      </c>
      <c r="E2173" s="35" t="s">
        <v>446</v>
      </c>
      <c r="F2173" s="35" t="s">
        <v>600</v>
      </c>
      <c r="G2173" s="35" t="s">
        <v>822</v>
      </c>
      <c r="H2173" s="35">
        <v>0</v>
      </c>
      <c r="I2173" s="57" t="s">
        <v>2450</v>
      </c>
      <c r="J2173" s="37">
        <v>0</v>
      </c>
      <c r="K2173" s="38">
        <v>0</v>
      </c>
      <c r="L2173" s="37">
        <v>18478</v>
      </c>
      <c r="M2173" s="37">
        <v>17479</v>
      </c>
      <c r="N2173" s="37">
        <f t="shared" si="133"/>
        <v>999</v>
      </c>
      <c r="O2173" s="39">
        <f t="shared" si="134"/>
        <v>0</v>
      </c>
      <c r="P2173" s="10">
        <f t="shared" si="135"/>
        <v>999</v>
      </c>
      <c r="Q2173" s="40">
        <v>0</v>
      </c>
      <c r="R2173" s="10">
        <f t="shared" si="136"/>
        <v>999</v>
      </c>
    </row>
    <row r="2174" spans="1:18" x14ac:dyDescent="0.2">
      <c r="A2174" s="32">
        <v>2159</v>
      </c>
      <c r="B2174" s="56">
        <v>203063384</v>
      </c>
      <c r="C2174" s="34" t="s">
        <v>356</v>
      </c>
      <c r="D2174" s="35" t="s">
        <v>357</v>
      </c>
      <c r="E2174" s="35" t="s">
        <v>446</v>
      </c>
      <c r="F2174" s="35" t="s">
        <v>600</v>
      </c>
      <c r="G2174" s="35" t="s">
        <v>822</v>
      </c>
      <c r="H2174" s="35">
        <v>0</v>
      </c>
      <c r="I2174" s="57" t="s">
        <v>2451</v>
      </c>
      <c r="J2174" s="37">
        <v>0</v>
      </c>
      <c r="K2174" s="38">
        <v>0</v>
      </c>
      <c r="L2174" s="37">
        <v>30448.27</v>
      </c>
      <c r="M2174" s="37">
        <v>30448.27</v>
      </c>
      <c r="N2174" s="37">
        <f t="shared" si="133"/>
        <v>0</v>
      </c>
      <c r="O2174" s="39">
        <f t="shared" si="134"/>
        <v>0</v>
      </c>
      <c r="P2174" s="10">
        <f t="shared" si="135"/>
        <v>0</v>
      </c>
      <c r="Q2174" s="40">
        <v>0</v>
      </c>
      <c r="R2174" s="10">
        <f t="shared" si="136"/>
        <v>0</v>
      </c>
    </row>
    <row r="2175" spans="1:18" x14ac:dyDescent="0.2">
      <c r="A2175" s="32">
        <v>2160</v>
      </c>
      <c r="B2175" s="56">
        <v>203063385</v>
      </c>
      <c r="C2175" s="34" t="s">
        <v>356</v>
      </c>
      <c r="D2175" s="35" t="s">
        <v>357</v>
      </c>
      <c r="E2175" s="35" t="s">
        <v>446</v>
      </c>
      <c r="F2175" s="35" t="s">
        <v>600</v>
      </c>
      <c r="G2175" s="35" t="s">
        <v>822</v>
      </c>
      <c r="H2175" s="35">
        <v>0</v>
      </c>
      <c r="I2175" s="57" t="s">
        <v>2452</v>
      </c>
      <c r="J2175" s="37">
        <v>0</v>
      </c>
      <c r="K2175" s="38">
        <v>0</v>
      </c>
      <c r="L2175" s="37">
        <v>18144</v>
      </c>
      <c r="M2175" s="37">
        <v>18227</v>
      </c>
      <c r="N2175" s="37">
        <f t="shared" si="133"/>
        <v>0</v>
      </c>
      <c r="O2175" s="39">
        <f t="shared" si="134"/>
        <v>83</v>
      </c>
      <c r="P2175" s="10">
        <f t="shared" si="135"/>
        <v>-83</v>
      </c>
      <c r="Q2175" s="40">
        <v>0</v>
      </c>
      <c r="R2175" s="10">
        <f t="shared" si="136"/>
        <v>-83</v>
      </c>
    </row>
    <row r="2176" spans="1:18" x14ac:dyDescent="0.2">
      <c r="A2176" s="32">
        <v>2161</v>
      </c>
      <c r="B2176" s="56">
        <v>203063386</v>
      </c>
      <c r="C2176" s="34" t="s">
        <v>356</v>
      </c>
      <c r="D2176" s="35" t="s">
        <v>357</v>
      </c>
      <c r="E2176" s="35" t="s">
        <v>446</v>
      </c>
      <c r="F2176" s="35" t="s">
        <v>600</v>
      </c>
      <c r="G2176" s="35" t="s">
        <v>822</v>
      </c>
      <c r="H2176" s="35">
        <v>0</v>
      </c>
      <c r="I2176" s="57" t="s">
        <v>2453</v>
      </c>
      <c r="J2176" s="37">
        <v>0</v>
      </c>
      <c r="K2176" s="38">
        <v>0</v>
      </c>
      <c r="L2176" s="37">
        <v>0</v>
      </c>
      <c r="M2176" s="37">
        <v>0</v>
      </c>
      <c r="N2176" s="37">
        <f t="shared" si="133"/>
        <v>0</v>
      </c>
      <c r="O2176" s="39">
        <f t="shared" si="134"/>
        <v>0</v>
      </c>
      <c r="P2176" s="10">
        <f t="shared" si="135"/>
        <v>0</v>
      </c>
      <c r="Q2176" s="40">
        <v>0</v>
      </c>
      <c r="R2176" s="10">
        <f t="shared" si="136"/>
        <v>0</v>
      </c>
    </row>
    <row r="2177" spans="1:18" x14ac:dyDescent="0.2">
      <c r="A2177" s="32">
        <v>2162</v>
      </c>
      <c r="B2177" s="56">
        <v>203063387</v>
      </c>
      <c r="C2177" s="34" t="s">
        <v>356</v>
      </c>
      <c r="D2177" s="35" t="s">
        <v>357</v>
      </c>
      <c r="E2177" s="35" t="s">
        <v>446</v>
      </c>
      <c r="F2177" s="35" t="s">
        <v>600</v>
      </c>
      <c r="G2177" s="35" t="s">
        <v>822</v>
      </c>
      <c r="H2177" s="35">
        <v>0</v>
      </c>
      <c r="I2177" s="57" t="s">
        <v>2454</v>
      </c>
      <c r="J2177" s="37">
        <v>0</v>
      </c>
      <c r="K2177" s="38">
        <v>0</v>
      </c>
      <c r="L2177" s="37">
        <v>11926</v>
      </c>
      <c r="M2177" s="37">
        <v>11926</v>
      </c>
      <c r="N2177" s="37">
        <f t="shared" si="133"/>
        <v>0</v>
      </c>
      <c r="O2177" s="39">
        <f t="shared" si="134"/>
        <v>0</v>
      </c>
      <c r="P2177" s="10">
        <f t="shared" si="135"/>
        <v>0</v>
      </c>
      <c r="Q2177" s="40">
        <v>0</v>
      </c>
      <c r="R2177" s="10">
        <f t="shared" si="136"/>
        <v>0</v>
      </c>
    </row>
    <row r="2178" spans="1:18" x14ac:dyDescent="0.2">
      <c r="A2178" s="32">
        <v>2163</v>
      </c>
      <c r="B2178" s="56">
        <v>203063388</v>
      </c>
      <c r="C2178" s="34" t="s">
        <v>356</v>
      </c>
      <c r="D2178" s="35" t="s">
        <v>357</v>
      </c>
      <c r="E2178" s="35" t="s">
        <v>446</v>
      </c>
      <c r="F2178" s="35" t="s">
        <v>600</v>
      </c>
      <c r="G2178" s="35" t="s">
        <v>822</v>
      </c>
      <c r="H2178" s="35">
        <v>0</v>
      </c>
      <c r="I2178" s="57" t="s">
        <v>2455</v>
      </c>
      <c r="J2178" s="37">
        <v>0</v>
      </c>
      <c r="K2178" s="38">
        <v>0</v>
      </c>
      <c r="L2178" s="37">
        <v>20831</v>
      </c>
      <c r="M2178" s="37">
        <v>20831</v>
      </c>
      <c r="N2178" s="37">
        <f t="shared" si="133"/>
        <v>0</v>
      </c>
      <c r="O2178" s="39">
        <f t="shared" si="134"/>
        <v>0</v>
      </c>
      <c r="P2178" s="10">
        <f t="shared" si="135"/>
        <v>0</v>
      </c>
      <c r="Q2178" s="40">
        <v>0</v>
      </c>
      <c r="R2178" s="10">
        <f t="shared" si="136"/>
        <v>0</v>
      </c>
    </row>
    <row r="2179" spans="1:18" x14ac:dyDescent="0.2">
      <c r="A2179" s="32">
        <v>2164</v>
      </c>
      <c r="B2179" s="56">
        <v>203063389</v>
      </c>
      <c r="C2179" s="34" t="s">
        <v>356</v>
      </c>
      <c r="D2179" s="35" t="s">
        <v>357</v>
      </c>
      <c r="E2179" s="35" t="s">
        <v>446</v>
      </c>
      <c r="F2179" s="35" t="s">
        <v>600</v>
      </c>
      <c r="G2179" s="35" t="s">
        <v>822</v>
      </c>
      <c r="H2179" s="35">
        <v>0</v>
      </c>
      <c r="I2179" s="57" t="s">
        <v>2456</v>
      </c>
      <c r="J2179" s="37">
        <v>0</v>
      </c>
      <c r="K2179" s="38">
        <v>0</v>
      </c>
      <c r="L2179" s="37">
        <v>72485</v>
      </c>
      <c r="M2179" s="37">
        <v>72485</v>
      </c>
      <c r="N2179" s="37">
        <f t="shared" si="133"/>
        <v>0</v>
      </c>
      <c r="O2179" s="39">
        <f t="shared" si="134"/>
        <v>0</v>
      </c>
      <c r="P2179" s="10">
        <f t="shared" si="135"/>
        <v>0</v>
      </c>
      <c r="Q2179" s="40">
        <v>0</v>
      </c>
      <c r="R2179" s="10">
        <f t="shared" si="136"/>
        <v>0</v>
      </c>
    </row>
    <row r="2180" spans="1:18" x14ac:dyDescent="0.2">
      <c r="A2180" s="32">
        <v>2165</v>
      </c>
      <c r="B2180" s="56">
        <v>203063390</v>
      </c>
      <c r="C2180" s="34" t="s">
        <v>356</v>
      </c>
      <c r="D2180" s="35" t="s">
        <v>357</v>
      </c>
      <c r="E2180" s="35" t="s">
        <v>446</v>
      </c>
      <c r="F2180" s="35" t="s">
        <v>600</v>
      </c>
      <c r="G2180" s="35" t="s">
        <v>822</v>
      </c>
      <c r="H2180" s="35">
        <v>0</v>
      </c>
      <c r="I2180" s="57" t="s">
        <v>2457</v>
      </c>
      <c r="J2180" s="37">
        <v>0</v>
      </c>
      <c r="K2180" s="38">
        <v>0</v>
      </c>
      <c r="L2180" s="37">
        <v>27626</v>
      </c>
      <c r="M2180" s="37">
        <v>27626</v>
      </c>
      <c r="N2180" s="37">
        <f t="shared" si="133"/>
        <v>0</v>
      </c>
      <c r="O2180" s="39">
        <f t="shared" si="134"/>
        <v>0</v>
      </c>
      <c r="P2180" s="10">
        <f t="shared" si="135"/>
        <v>0</v>
      </c>
      <c r="Q2180" s="40">
        <v>0</v>
      </c>
      <c r="R2180" s="10">
        <f t="shared" si="136"/>
        <v>0</v>
      </c>
    </row>
    <row r="2181" spans="1:18" x14ac:dyDescent="0.2">
      <c r="A2181" s="32">
        <v>2166</v>
      </c>
      <c r="B2181" s="56">
        <v>203063391</v>
      </c>
      <c r="C2181" s="34" t="s">
        <v>356</v>
      </c>
      <c r="D2181" s="35" t="s">
        <v>357</v>
      </c>
      <c r="E2181" s="35" t="s">
        <v>446</v>
      </c>
      <c r="F2181" s="35" t="s">
        <v>600</v>
      </c>
      <c r="G2181" s="35" t="s">
        <v>822</v>
      </c>
      <c r="H2181" s="35">
        <v>0</v>
      </c>
      <c r="I2181" s="57" t="s">
        <v>2458</v>
      </c>
      <c r="J2181" s="37">
        <v>0</v>
      </c>
      <c r="K2181" s="38">
        <v>0</v>
      </c>
      <c r="L2181" s="37">
        <v>35480</v>
      </c>
      <c r="M2181" s="37">
        <v>35480</v>
      </c>
      <c r="N2181" s="37">
        <f t="shared" si="133"/>
        <v>0</v>
      </c>
      <c r="O2181" s="39">
        <f t="shared" si="134"/>
        <v>0</v>
      </c>
      <c r="P2181" s="10">
        <f t="shared" si="135"/>
        <v>0</v>
      </c>
      <c r="Q2181" s="40">
        <v>0</v>
      </c>
      <c r="R2181" s="10">
        <f t="shared" si="136"/>
        <v>0</v>
      </c>
    </row>
    <row r="2182" spans="1:18" x14ac:dyDescent="0.2">
      <c r="A2182" s="32">
        <v>2167</v>
      </c>
      <c r="B2182" s="56">
        <v>203063392</v>
      </c>
      <c r="C2182" s="34" t="s">
        <v>356</v>
      </c>
      <c r="D2182" s="35" t="s">
        <v>357</v>
      </c>
      <c r="E2182" s="35" t="s">
        <v>446</v>
      </c>
      <c r="F2182" s="35" t="s">
        <v>600</v>
      </c>
      <c r="G2182" s="35" t="s">
        <v>822</v>
      </c>
      <c r="H2182" s="35">
        <v>0</v>
      </c>
      <c r="I2182" s="57" t="s">
        <v>2459</v>
      </c>
      <c r="J2182" s="37">
        <v>0</v>
      </c>
      <c r="K2182" s="38">
        <v>0</v>
      </c>
      <c r="L2182" s="37">
        <v>5000</v>
      </c>
      <c r="M2182" s="37">
        <v>5000</v>
      </c>
      <c r="N2182" s="37">
        <f t="shared" si="133"/>
        <v>0</v>
      </c>
      <c r="O2182" s="39">
        <f t="shared" si="134"/>
        <v>0</v>
      </c>
      <c r="P2182" s="10">
        <f t="shared" si="135"/>
        <v>0</v>
      </c>
      <c r="Q2182" s="40">
        <v>0</v>
      </c>
      <c r="R2182" s="10">
        <f t="shared" si="136"/>
        <v>0</v>
      </c>
    </row>
    <row r="2183" spans="1:18" x14ac:dyDescent="0.2">
      <c r="A2183" s="32">
        <v>2168</v>
      </c>
      <c r="B2183" s="56">
        <v>203063393</v>
      </c>
      <c r="C2183" s="34" t="s">
        <v>356</v>
      </c>
      <c r="D2183" s="35" t="s">
        <v>357</v>
      </c>
      <c r="E2183" s="35" t="s">
        <v>446</v>
      </c>
      <c r="F2183" s="35" t="s">
        <v>600</v>
      </c>
      <c r="G2183" s="35" t="s">
        <v>822</v>
      </c>
      <c r="H2183" s="35">
        <v>0</v>
      </c>
      <c r="I2183" s="57" t="s">
        <v>2460</v>
      </c>
      <c r="J2183" s="37">
        <v>0</v>
      </c>
      <c r="K2183" s="38">
        <v>0</v>
      </c>
      <c r="L2183" s="37">
        <v>5000</v>
      </c>
      <c r="M2183" s="37">
        <v>5000</v>
      </c>
      <c r="N2183" s="37">
        <f t="shared" ref="N2183:N2246" si="137">IF((J2183+L2183)-(K2183+M2183)&lt;0,0,(J2183+L2183)-(K2183+M2183))</f>
        <v>0</v>
      </c>
      <c r="O2183" s="39">
        <f t="shared" ref="O2183:O2246" si="138">-IF((J2183+L2183)-(K2183+M2183)&lt;0,(J2183+L2183)-(K2183+M2183),0)</f>
        <v>0</v>
      </c>
      <c r="P2183" s="10">
        <f t="shared" ref="P2183:P2246" si="139">N2183-O2183</f>
        <v>0</v>
      </c>
      <c r="Q2183" s="40">
        <v>0</v>
      </c>
      <c r="R2183" s="10">
        <f t="shared" ref="R2183:R2246" si="140">P2183-Q2183</f>
        <v>0</v>
      </c>
    </row>
    <row r="2184" spans="1:18" x14ac:dyDescent="0.2">
      <c r="A2184" s="32">
        <v>2169</v>
      </c>
      <c r="B2184" s="56">
        <v>203063394</v>
      </c>
      <c r="C2184" s="34" t="s">
        <v>356</v>
      </c>
      <c r="D2184" s="35" t="s">
        <v>357</v>
      </c>
      <c r="E2184" s="35" t="s">
        <v>446</v>
      </c>
      <c r="F2184" s="35" t="s">
        <v>600</v>
      </c>
      <c r="G2184" s="35" t="s">
        <v>822</v>
      </c>
      <c r="H2184" s="35">
        <v>0</v>
      </c>
      <c r="I2184" s="57" t="s">
        <v>2461</v>
      </c>
      <c r="J2184" s="37">
        <v>0</v>
      </c>
      <c r="K2184" s="38">
        <v>0</v>
      </c>
      <c r="L2184" s="37">
        <v>5000</v>
      </c>
      <c r="M2184" s="37">
        <v>5000</v>
      </c>
      <c r="N2184" s="37">
        <f t="shared" si="137"/>
        <v>0</v>
      </c>
      <c r="O2184" s="39">
        <f t="shared" si="138"/>
        <v>0</v>
      </c>
      <c r="P2184" s="10">
        <f t="shared" si="139"/>
        <v>0</v>
      </c>
      <c r="Q2184" s="40">
        <v>0</v>
      </c>
      <c r="R2184" s="10">
        <f t="shared" si="140"/>
        <v>0</v>
      </c>
    </row>
    <row r="2185" spans="1:18" x14ac:dyDescent="0.2">
      <c r="A2185" s="32">
        <v>2170</v>
      </c>
      <c r="B2185" s="56">
        <v>203063395</v>
      </c>
      <c r="C2185" s="34" t="s">
        <v>356</v>
      </c>
      <c r="D2185" s="35" t="s">
        <v>357</v>
      </c>
      <c r="E2185" s="35" t="s">
        <v>446</v>
      </c>
      <c r="F2185" s="35" t="s">
        <v>600</v>
      </c>
      <c r="G2185" s="35" t="s">
        <v>822</v>
      </c>
      <c r="H2185" s="35">
        <v>0</v>
      </c>
      <c r="I2185" s="57" t="s">
        <v>2462</v>
      </c>
      <c r="J2185" s="37">
        <v>0</v>
      </c>
      <c r="K2185" s="38">
        <v>0</v>
      </c>
      <c r="L2185" s="37">
        <v>5000</v>
      </c>
      <c r="M2185" s="37">
        <v>5000</v>
      </c>
      <c r="N2185" s="37">
        <f t="shared" si="137"/>
        <v>0</v>
      </c>
      <c r="O2185" s="39">
        <f t="shared" si="138"/>
        <v>0</v>
      </c>
      <c r="P2185" s="10">
        <f t="shared" si="139"/>
        <v>0</v>
      </c>
      <c r="Q2185" s="40">
        <v>0</v>
      </c>
      <c r="R2185" s="10">
        <f t="shared" si="140"/>
        <v>0</v>
      </c>
    </row>
    <row r="2186" spans="1:18" x14ac:dyDescent="0.2">
      <c r="A2186" s="32">
        <v>2171</v>
      </c>
      <c r="B2186" s="56">
        <v>203063396</v>
      </c>
      <c r="C2186" s="34" t="s">
        <v>356</v>
      </c>
      <c r="D2186" s="35" t="s">
        <v>357</v>
      </c>
      <c r="E2186" s="35" t="s">
        <v>446</v>
      </c>
      <c r="F2186" s="35" t="s">
        <v>600</v>
      </c>
      <c r="G2186" s="35" t="s">
        <v>822</v>
      </c>
      <c r="H2186" s="35">
        <v>0</v>
      </c>
      <c r="I2186" s="57" t="s">
        <v>2463</v>
      </c>
      <c r="J2186" s="37">
        <v>0</v>
      </c>
      <c r="K2186" s="38">
        <v>0</v>
      </c>
      <c r="L2186" s="37">
        <v>5000</v>
      </c>
      <c r="M2186" s="37">
        <v>5000</v>
      </c>
      <c r="N2186" s="37">
        <f t="shared" si="137"/>
        <v>0</v>
      </c>
      <c r="O2186" s="39">
        <f t="shared" si="138"/>
        <v>0</v>
      </c>
      <c r="P2186" s="10">
        <f t="shared" si="139"/>
        <v>0</v>
      </c>
      <c r="Q2186" s="40">
        <v>0</v>
      </c>
      <c r="R2186" s="10">
        <f t="shared" si="140"/>
        <v>0</v>
      </c>
    </row>
    <row r="2187" spans="1:18" x14ac:dyDescent="0.2">
      <c r="A2187" s="32">
        <v>2172</v>
      </c>
      <c r="B2187" s="56">
        <v>203063397</v>
      </c>
      <c r="C2187" s="34" t="s">
        <v>356</v>
      </c>
      <c r="D2187" s="35" t="s">
        <v>357</v>
      </c>
      <c r="E2187" s="35" t="s">
        <v>446</v>
      </c>
      <c r="F2187" s="35" t="s">
        <v>600</v>
      </c>
      <c r="G2187" s="35" t="s">
        <v>822</v>
      </c>
      <c r="H2187" s="35">
        <v>0</v>
      </c>
      <c r="I2187" s="57" t="s">
        <v>2464</v>
      </c>
      <c r="J2187" s="37">
        <v>0</v>
      </c>
      <c r="K2187" s="38">
        <v>0</v>
      </c>
      <c r="L2187" s="37">
        <v>5000</v>
      </c>
      <c r="M2187" s="37">
        <v>5000</v>
      </c>
      <c r="N2187" s="37">
        <f t="shared" si="137"/>
        <v>0</v>
      </c>
      <c r="O2187" s="39">
        <f t="shared" si="138"/>
        <v>0</v>
      </c>
      <c r="P2187" s="10">
        <f t="shared" si="139"/>
        <v>0</v>
      </c>
      <c r="Q2187" s="40">
        <v>0</v>
      </c>
      <c r="R2187" s="10">
        <f t="shared" si="140"/>
        <v>0</v>
      </c>
    </row>
    <row r="2188" spans="1:18" x14ac:dyDescent="0.2">
      <c r="A2188" s="32">
        <v>2173</v>
      </c>
      <c r="B2188" s="56">
        <v>203063398</v>
      </c>
      <c r="C2188" s="34" t="s">
        <v>356</v>
      </c>
      <c r="D2188" s="35" t="s">
        <v>357</v>
      </c>
      <c r="E2188" s="35" t="s">
        <v>446</v>
      </c>
      <c r="F2188" s="35" t="s">
        <v>600</v>
      </c>
      <c r="G2188" s="35" t="s">
        <v>822</v>
      </c>
      <c r="H2188" s="35">
        <v>0</v>
      </c>
      <c r="I2188" s="57" t="s">
        <v>2465</v>
      </c>
      <c r="J2188" s="37">
        <v>0</v>
      </c>
      <c r="K2188" s="38">
        <v>0</v>
      </c>
      <c r="L2188" s="37">
        <v>5000</v>
      </c>
      <c r="M2188" s="37">
        <v>5000</v>
      </c>
      <c r="N2188" s="37">
        <f t="shared" si="137"/>
        <v>0</v>
      </c>
      <c r="O2188" s="39">
        <f t="shared" si="138"/>
        <v>0</v>
      </c>
      <c r="P2188" s="10">
        <f t="shared" si="139"/>
        <v>0</v>
      </c>
      <c r="Q2188" s="40">
        <v>0</v>
      </c>
      <c r="R2188" s="10">
        <f t="shared" si="140"/>
        <v>0</v>
      </c>
    </row>
    <row r="2189" spans="1:18" x14ac:dyDescent="0.2">
      <c r="A2189" s="32">
        <v>2174</v>
      </c>
      <c r="B2189" s="56">
        <v>203063399</v>
      </c>
      <c r="C2189" s="34" t="s">
        <v>356</v>
      </c>
      <c r="D2189" s="35" t="s">
        <v>357</v>
      </c>
      <c r="E2189" s="35" t="s">
        <v>446</v>
      </c>
      <c r="F2189" s="35" t="s">
        <v>600</v>
      </c>
      <c r="G2189" s="35" t="s">
        <v>822</v>
      </c>
      <c r="H2189" s="35">
        <v>0</v>
      </c>
      <c r="I2189" s="57" t="s">
        <v>2466</v>
      </c>
      <c r="J2189" s="37">
        <v>0</v>
      </c>
      <c r="K2189" s="38">
        <v>0</v>
      </c>
      <c r="L2189" s="37">
        <v>42000</v>
      </c>
      <c r="M2189" s="37">
        <v>42000</v>
      </c>
      <c r="N2189" s="37">
        <f t="shared" si="137"/>
        <v>0</v>
      </c>
      <c r="O2189" s="39">
        <f t="shared" si="138"/>
        <v>0</v>
      </c>
      <c r="P2189" s="10">
        <f t="shared" si="139"/>
        <v>0</v>
      </c>
      <c r="Q2189" s="40">
        <v>0</v>
      </c>
      <c r="R2189" s="10">
        <f t="shared" si="140"/>
        <v>0</v>
      </c>
    </row>
    <row r="2190" spans="1:18" x14ac:dyDescent="0.2">
      <c r="A2190" s="32">
        <v>2175</v>
      </c>
      <c r="B2190" s="56">
        <v>203063400</v>
      </c>
      <c r="C2190" s="34" t="s">
        <v>356</v>
      </c>
      <c r="D2190" s="35" t="s">
        <v>357</v>
      </c>
      <c r="E2190" s="35" t="s">
        <v>446</v>
      </c>
      <c r="F2190" s="35" t="s">
        <v>600</v>
      </c>
      <c r="G2190" s="35" t="s">
        <v>822</v>
      </c>
      <c r="H2190" s="35">
        <v>0</v>
      </c>
      <c r="I2190" s="57" t="s">
        <v>2467</v>
      </c>
      <c r="J2190" s="37">
        <v>0</v>
      </c>
      <c r="K2190" s="38">
        <v>0</v>
      </c>
      <c r="L2190" s="37">
        <v>5000</v>
      </c>
      <c r="M2190" s="37">
        <v>5000</v>
      </c>
      <c r="N2190" s="37">
        <f t="shared" si="137"/>
        <v>0</v>
      </c>
      <c r="O2190" s="39">
        <f t="shared" si="138"/>
        <v>0</v>
      </c>
      <c r="P2190" s="10">
        <f t="shared" si="139"/>
        <v>0</v>
      </c>
      <c r="Q2190" s="40">
        <v>0</v>
      </c>
      <c r="R2190" s="10">
        <f t="shared" si="140"/>
        <v>0</v>
      </c>
    </row>
    <row r="2191" spans="1:18" x14ac:dyDescent="0.2">
      <c r="A2191" s="32">
        <v>2176</v>
      </c>
      <c r="B2191" s="56">
        <v>203063401</v>
      </c>
      <c r="C2191" s="34" t="s">
        <v>356</v>
      </c>
      <c r="D2191" s="35" t="s">
        <v>357</v>
      </c>
      <c r="E2191" s="35" t="s">
        <v>446</v>
      </c>
      <c r="F2191" s="35" t="s">
        <v>600</v>
      </c>
      <c r="G2191" s="35" t="s">
        <v>822</v>
      </c>
      <c r="H2191" s="35">
        <v>0</v>
      </c>
      <c r="I2191" s="57" t="s">
        <v>2468</v>
      </c>
      <c r="J2191" s="37">
        <v>0</v>
      </c>
      <c r="K2191" s="38">
        <v>0</v>
      </c>
      <c r="L2191" s="37">
        <v>21900</v>
      </c>
      <c r="M2191" s="37">
        <v>21900</v>
      </c>
      <c r="N2191" s="37">
        <f t="shared" si="137"/>
        <v>0</v>
      </c>
      <c r="O2191" s="39">
        <f t="shared" si="138"/>
        <v>0</v>
      </c>
      <c r="P2191" s="10">
        <f t="shared" si="139"/>
        <v>0</v>
      </c>
      <c r="Q2191" s="40">
        <v>0</v>
      </c>
      <c r="R2191" s="10">
        <f t="shared" si="140"/>
        <v>0</v>
      </c>
    </row>
    <row r="2192" spans="1:18" x14ac:dyDescent="0.2">
      <c r="A2192" s="32">
        <v>2177</v>
      </c>
      <c r="B2192" s="56">
        <v>203063402</v>
      </c>
      <c r="C2192" s="34" t="s">
        <v>356</v>
      </c>
      <c r="D2192" s="35" t="s">
        <v>357</v>
      </c>
      <c r="E2192" s="35" t="s">
        <v>446</v>
      </c>
      <c r="F2192" s="35" t="s">
        <v>600</v>
      </c>
      <c r="G2192" s="35" t="s">
        <v>822</v>
      </c>
      <c r="H2192" s="35">
        <v>0</v>
      </c>
      <c r="I2192" s="57" t="s">
        <v>2469</v>
      </c>
      <c r="J2192" s="37">
        <v>0</v>
      </c>
      <c r="K2192" s="38">
        <v>0</v>
      </c>
      <c r="L2192" s="37">
        <v>45955</v>
      </c>
      <c r="M2192" s="37">
        <v>45955</v>
      </c>
      <c r="N2192" s="37">
        <f t="shared" si="137"/>
        <v>0</v>
      </c>
      <c r="O2192" s="39">
        <f t="shared" si="138"/>
        <v>0</v>
      </c>
      <c r="P2192" s="10">
        <f t="shared" si="139"/>
        <v>0</v>
      </c>
      <c r="Q2192" s="40">
        <v>0</v>
      </c>
      <c r="R2192" s="10">
        <f t="shared" si="140"/>
        <v>0</v>
      </c>
    </row>
    <row r="2193" spans="1:18" x14ac:dyDescent="0.2">
      <c r="A2193" s="32">
        <v>2178</v>
      </c>
      <c r="B2193" s="56">
        <v>203063403</v>
      </c>
      <c r="C2193" s="34" t="s">
        <v>356</v>
      </c>
      <c r="D2193" s="35" t="s">
        <v>357</v>
      </c>
      <c r="E2193" s="35" t="s">
        <v>446</v>
      </c>
      <c r="F2193" s="35" t="s">
        <v>600</v>
      </c>
      <c r="G2193" s="35" t="s">
        <v>822</v>
      </c>
      <c r="H2193" s="35">
        <v>0</v>
      </c>
      <c r="I2193" s="57" t="s">
        <v>2470</v>
      </c>
      <c r="J2193" s="37">
        <v>0</v>
      </c>
      <c r="K2193" s="38">
        <v>0</v>
      </c>
      <c r="L2193" s="37">
        <v>12400</v>
      </c>
      <c r="M2193" s="37">
        <v>12400</v>
      </c>
      <c r="N2193" s="37">
        <f t="shared" si="137"/>
        <v>0</v>
      </c>
      <c r="O2193" s="39">
        <f t="shared" si="138"/>
        <v>0</v>
      </c>
      <c r="P2193" s="10">
        <f t="shared" si="139"/>
        <v>0</v>
      </c>
      <c r="Q2193" s="40">
        <v>0</v>
      </c>
      <c r="R2193" s="10">
        <f t="shared" si="140"/>
        <v>0</v>
      </c>
    </row>
    <row r="2194" spans="1:18" x14ac:dyDescent="0.2">
      <c r="A2194" s="32">
        <v>2179</v>
      </c>
      <c r="B2194" s="56">
        <v>203063404</v>
      </c>
      <c r="C2194" s="34" t="s">
        <v>356</v>
      </c>
      <c r="D2194" s="35" t="s">
        <v>357</v>
      </c>
      <c r="E2194" s="35" t="s">
        <v>446</v>
      </c>
      <c r="F2194" s="35" t="s">
        <v>600</v>
      </c>
      <c r="G2194" s="35" t="s">
        <v>822</v>
      </c>
      <c r="H2194" s="35">
        <v>0</v>
      </c>
      <c r="I2194" s="57" t="s">
        <v>2471</v>
      </c>
      <c r="J2194" s="37">
        <v>0</v>
      </c>
      <c r="K2194" s="38">
        <v>0</v>
      </c>
      <c r="L2194" s="37">
        <v>8272</v>
      </c>
      <c r="M2194" s="37">
        <v>8272</v>
      </c>
      <c r="N2194" s="37">
        <f t="shared" si="137"/>
        <v>0</v>
      </c>
      <c r="O2194" s="39">
        <f t="shared" si="138"/>
        <v>0</v>
      </c>
      <c r="P2194" s="10">
        <f t="shared" si="139"/>
        <v>0</v>
      </c>
      <c r="Q2194" s="40">
        <v>0</v>
      </c>
      <c r="R2194" s="10">
        <f t="shared" si="140"/>
        <v>0</v>
      </c>
    </row>
    <row r="2195" spans="1:18" x14ac:dyDescent="0.2">
      <c r="A2195" s="32">
        <v>2180</v>
      </c>
      <c r="B2195" s="56">
        <v>203063405</v>
      </c>
      <c r="C2195" s="34" t="s">
        <v>356</v>
      </c>
      <c r="D2195" s="35" t="s">
        <v>357</v>
      </c>
      <c r="E2195" s="35" t="s">
        <v>446</v>
      </c>
      <c r="F2195" s="35" t="s">
        <v>600</v>
      </c>
      <c r="G2195" s="35" t="s">
        <v>822</v>
      </c>
      <c r="H2195" s="35">
        <v>0</v>
      </c>
      <c r="I2195" s="57" t="s">
        <v>2472</v>
      </c>
      <c r="J2195" s="37">
        <v>0</v>
      </c>
      <c r="K2195" s="38">
        <v>0</v>
      </c>
      <c r="L2195" s="37">
        <v>600</v>
      </c>
      <c r="M2195" s="37">
        <v>600</v>
      </c>
      <c r="N2195" s="37">
        <f t="shared" si="137"/>
        <v>0</v>
      </c>
      <c r="O2195" s="39">
        <f t="shared" si="138"/>
        <v>0</v>
      </c>
      <c r="P2195" s="10">
        <f t="shared" si="139"/>
        <v>0</v>
      </c>
      <c r="Q2195" s="40">
        <v>0</v>
      </c>
      <c r="R2195" s="10">
        <f t="shared" si="140"/>
        <v>0</v>
      </c>
    </row>
    <row r="2196" spans="1:18" x14ac:dyDescent="0.2">
      <c r="A2196" s="32">
        <v>2181</v>
      </c>
      <c r="B2196" s="56">
        <v>203063406</v>
      </c>
      <c r="C2196" s="34" t="s">
        <v>356</v>
      </c>
      <c r="D2196" s="35" t="s">
        <v>357</v>
      </c>
      <c r="E2196" s="35" t="s">
        <v>446</v>
      </c>
      <c r="F2196" s="35" t="s">
        <v>600</v>
      </c>
      <c r="G2196" s="35" t="s">
        <v>822</v>
      </c>
      <c r="H2196" s="35">
        <v>0</v>
      </c>
      <c r="I2196" s="57" t="s">
        <v>2473</v>
      </c>
      <c r="J2196" s="37">
        <v>0</v>
      </c>
      <c r="K2196" s="38">
        <v>0</v>
      </c>
      <c r="L2196" s="37">
        <v>4200</v>
      </c>
      <c r="M2196" s="37">
        <v>4200</v>
      </c>
      <c r="N2196" s="37">
        <f t="shared" si="137"/>
        <v>0</v>
      </c>
      <c r="O2196" s="39">
        <f t="shared" si="138"/>
        <v>0</v>
      </c>
      <c r="P2196" s="10">
        <f t="shared" si="139"/>
        <v>0</v>
      </c>
      <c r="Q2196" s="40">
        <v>0</v>
      </c>
      <c r="R2196" s="10">
        <f t="shared" si="140"/>
        <v>0</v>
      </c>
    </row>
    <row r="2197" spans="1:18" x14ac:dyDescent="0.2">
      <c r="A2197" s="32">
        <v>2182</v>
      </c>
      <c r="B2197" s="56">
        <v>203063407</v>
      </c>
      <c r="C2197" s="34" t="s">
        <v>356</v>
      </c>
      <c r="D2197" s="35" t="s">
        <v>357</v>
      </c>
      <c r="E2197" s="35" t="s">
        <v>446</v>
      </c>
      <c r="F2197" s="35" t="s">
        <v>600</v>
      </c>
      <c r="G2197" s="35" t="s">
        <v>822</v>
      </c>
      <c r="H2197" s="35">
        <v>0</v>
      </c>
      <c r="I2197" s="57" t="s">
        <v>2474</v>
      </c>
      <c r="J2197" s="37">
        <v>0</v>
      </c>
      <c r="K2197" s="38">
        <v>0</v>
      </c>
      <c r="L2197" s="37">
        <v>14539</v>
      </c>
      <c r="M2197" s="37">
        <v>14539</v>
      </c>
      <c r="N2197" s="37">
        <f t="shared" si="137"/>
        <v>0</v>
      </c>
      <c r="O2197" s="39">
        <f t="shared" si="138"/>
        <v>0</v>
      </c>
      <c r="P2197" s="10">
        <f t="shared" si="139"/>
        <v>0</v>
      </c>
      <c r="Q2197" s="40">
        <v>0</v>
      </c>
      <c r="R2197" s="10">
        <f t="shared" si="140"/>
        <v>0</v>
      </c>
    </row>
    <row r="2198" spans="1:18" x14ac:dyDescent="0.2">
      <c r="A2198" s="32">
        <v>2183</v>
      </c>
      <c r="B2198" s="56">
        <v>203063408</v>
      </c>
      <c r="C2198" s="34" t="s">
        <v>356</v>
      </c>
      <c r="D2198" s="35" t="s">
        <v>357</v>
      </c>
      <c r="E2198" s="35" t="s">
        <v>446</v>
      </c>
      <c r="F2198" s="35" t="s">
        <v>600</v>
      </c>
      <c r="G2198" s="35" t="s">
        <v>822</v>
      </c>
      <c r="H2198" s="35">
        <v>0</v>
      </c>
      <c r="I2198" s="57" t="s">
        <v>2475</v>
      </c>
      <c r="J2198" s="37">
        <v>0</v>
      </c>
      <c r="K2198" s="38">
        <v>0</v>
      </c>
      <c r="L2198" s="37">
        <v>29780</v>
      </c>
      <c r="M2198" s="37">
        <v>26780</v>
      </c>
      <c r="N2198" s="37">
        <f t="shared" si="137"/>
        <v>3000</v>
      </c>
      <c r="O2198" s="39">
        <f t="shared" si="138"/>
        <v>0</v>
      </c>
      <c r="P2198" s="10">
        <f t="shared" si="139"/>
        <v>3000</v>
      </c>
      <c r="Q2198" s="40">
        <v>0</v>
      </c>
      <c r="R2198" s="10">
        <f t="shared" si="140"/>
        <v>3000</v>
      </c>
    </row>
    <row r="2199" spans="1:18" x14ac:dyDescent="0.2">
      <c r="A2199" s="32">
        <v>2184</v>
      </c>
      <c r="B2199" s="56">
        <v>203063409</v>
      </c>
      <c r="C2199" s="34" t="s">
        <v>356</v>
      </c>
      <c r="D2199" s="35" t="s">
        <v>357</v>
      </c>
      <c r="E2199" s="35" t="s">
        <v>446</v>
      </c>
      <c r="F2199" s="35" t="s">
        <v>600</v>
      </c>
      <c r="G2199" s="35" t="s">
        <v>822</v>
      </c>
      <c r="H2199" s="35">
        <v>0</v>
      </c>
      <c r="I2199" s="57" t="s">
        <v>2476</v>
      </c>
      <c r="J2199" s="37">
        <v>0</v>
      </c>
      <c r="K2199" s="38">
        <v>0</v>
      </c>
      <c r="L2199" s="37">
        <v>31964</v>
      </c>
      <c r="M2199" s="37">
        <v>31964</v>
      </c>
      <c r="N2199" s="37">
        <f t="shared" si="137"/>
        <v>0</v>
      </c>
      <c r="O2199" s="39">
        <f t="shared" si="138"/>
        <v>0</v>
      </c>
      <c r="P2199" s="10">
        <f t="shared" si="139"/>
        <v>0</v>
      </c>
      <c r="Q2199" s="40">
        <v>0</v>
      </c>
      <c r="R2199" s="10">
        <f t="shared" si="140"/>
        <v>0</v>
      </c>
    </row>
    <row r="2200" spans="1:18" x14ac:dyDescent="0.2">
      <c r="A2200" s="32">
        <v>2185</v>
      </c>
      <c r="B2200" s="56">
        <v>203063410</v>
      </c>
      <c r="C2200" s="34" t="s">
        <v>356</v>
      </c>
      <c r="D2200" s="35" t="s">
        <v>357</v>
      </c>
      <c r="E2200" s="35" t="s">
        <v>446</v>
      </c>
      <c r="F2200" s="35" t="s">
        <v>600</v>
      </c>
      <c r="G2200" s="35" t="s">
        <v>822</v>
      </c>
      <c r="H2200" s="35">
        <v>0</v>
      </c>
      <c r="I2200" s="57" t="s">
        <v>2477</v>
      </c>
      <c r="J2200" s="37">
        <v>0</v>
      </c>
      <c r="K2200" s="38">
        <v>0</v>
      </c>
      <c r="L2200" s="37">
        <v>17404</v>
      </c>
      <c r="M2200" s="37">
        <v>17404</v>
      </c>
      <c r="N2200" s="37">
        <f t="shared" si="137"/>
        <v>0</v>
      </c>
      <c r="O2200" s="39">
        <f t="shared" si="138"/>
        <v>0</v>
      </c>
      <c r="P2200" s="10">
        <f t="shared" si="139"/>
        <v>0</v>
      </c>
      <c r="Q2200" s="40">
        <v>0</v>
      </c>
      <c r="R2200" s="10">
        <f t="shared" si="140"/>
        <v>0</v>
      </c>
    </row>
    <row r="2201" spans="1:18" x14ac:dyDescent="0.2">
      <c r="A2201" s="32">
        <v>2186</v>
      </c>
      <c r="B2201" s="56">
        <v>203063411</v>
      </c>
      <c r="C2201" s="34" t="s">
        <v>356</v>
      </c>
      <c r="D2201" s="35" t="s">
        <v>357</v>
      </c>
      <c r="E2201" s="35" t="s">
        <v>446</v>
      </c>
      <c r="F2201" s="35" t="s">
        <v>600</v>
      </c>
      <c r="G2201" s="35" t="s">
        <v>822</v>
      </c>
      <c r="H2201" s="35">
        <v>0</v>
      </c>
      <c r="I2201" s="57" t="s">
        <v>2478</v>
      </c>
      <c r="J2201" s="37">
        <v>0</v>
      </c>
      <c r="K2201" s="38">
        <v>0</v>
      </c>
      <c r="L2201" s="37">
        <v>24755</v>
      </c>
      <c r="M2201" s="37">
        <v>23470</v>
      </c>
      <c r="N2201" s="37">
        <f t="shared" si="137"/>
        <v>1285</v>
      </c>
      <c r="O2201" s="39">
        <f t="shared" si="138"/>
        <v>0</v>
      </c>
      <c r="P2201" s="10">
        <f t="shared" si="139"/>
        <v>1285</v>
      </c>
      <c r="Q2201" s="40">
        <v>0</v>
      </c>
      <c r="R2201" s="10">
        <f t="shared" si="140"/>
        <v>1285</v>
      </c>
    </row>
    <row r="2202" spans="1:18" x14ac:dyDescent="0.2">
      <c r="A2202" s="32">
        <v>2187</v>
      </c>
      <c r="B2202" s="56">
        <v>203063412</v>
      </c>
      <c r="C2202" s="34" t="s">
        <v>356</v>
      </c>
      <c r="D2202" s="35" t="s">
        <v>357</v>
      </c>
      <c r="E2202" s="35" t="s">
        <v>446</v>
      </c>
      <c r="F2202" s="35" t="s">
        <v>600</v>
      </c>
      <c r="G2202" s="35" t="s">
        <v>822</v>
      </c>
      <c r="H2202" s="35">
        <v>0</v>
      </c>
      <c r="I2202" s="57" t="s">
        <v>2479</v>
      </c>
      <c r="J2202" s="37">
        <v>0</v>
      </c>
      <c r="K2202" s="38">
        <v>0</v>
      </c>
      <c r="L2202" s="37">
        <v>5062</v>
      </c>
      <c r="M2202" s="37">
        <v>5062</v>
      </c>
      <c r="N2202" s="37">
        <f t="shared" si="137"/>
        <v>0</v>
      </c>
      <c r="O2202" s="39">
        <f t="shared" si="138"/>
        <v>0</v>
      </c>
      <c r="P2202" s="10">
        <f t="shared" si="139"/>
        <v>0</v>
      </c>
      <c r="Q2202" s="40">
        <v>0</v>
      </c>
      <c r="R2202" s="10">
        <f t="shared" si="140"/>
        <v>0</v>
      </c>
    </row>
    <row r="2203" spans="1:18" x14ac:dyDescent="0.2">
      <c r="A2203" s="32">
        <v>2188</v>
      </c>
      <c r="B2203" s="56">
        <v>203063413</v>
      </c>
      <c r="C2203" s="34" t="s">
        <v>356</v>
      </c>
      <c r="D2203" s="35" t="s">
        <v>357</v>
      </c>
      <c r="E2203" s="35" t="s">
        <v>446</v>
      </c>
      <c r="F2203" s="35" t="s">
        <v>600</v>
      </c>
      <c r="G2203" s="35" t="s">
        <v>822</v>
      </c>
      <c r="H2203" s="35">
        <v>0</v>
      </c>
      <c r="I2203" s="57" t="s">
        <v>2480</v>
      </c>
      <c r="J2203" s="37">
        <v>0</v>
      </c>
      <c r="K2203" s="38">
        <v>0</v>
      </c>
      <c r="L2203" s="37">
        <v>12134</v>
      </c>
      <c r="M2203" s="37">
        <v>11384</v>
      </c>
      <c r="N2203" s="37">
        <f t="shared" si="137"/>
        <v>750</v>
      </c>
      <c r="O2203" s="39">
        <f t="shared" si="138"/>
        <v>0</v>
      </c>
      <c r="P2203" s="10">
        <f t="shared" si="139"/>
        <v>750</v>
      </c>
      <c r="Q2203" s="40">
        <v>0</v>
      </c>
      <c r="R2203" s="10">
        <f t="shared" si="140"/>
        <v>750</v>
      </c>
    </row>
    <row r="2204" spans="1:18" x14ac:dyDescent="0.2">
      <c r="A2204" s="32">
        <v>2189</v>
      </c>
      <c r="B2204" s="56">
        <v>203063414</v>
      </c>
      <c r="C2204" s="34" t="s">
        <v>356</v>
      </c>
      <c r="D2204" s="35" t="s">
        <v>357</v>
      </c>
      <c r="E2204" s="35" t="s">
        <v>446</v>
      </c>
      <c r="F2204" s="35" t="s">
        <v>600</v>
      </c>
      <c r="G2204" s="35" t="s">
        <v>822</v>
      </c>
      <c r="H2204" s="35">
        <v>0</v>
      </c>
      <c r="I2204" s="57" t="s">
        <v>2481</v>
      </c>
      <c r="J2204" s="37">
        <v>0</v>
      </c>
      <c r="K2204" s="38">
        <v>0</v>
      </c>
      <c r="L2204" s="37">
        <v>6328</v>
      </c>
      <c r="M2204" s="37">
        <v>6328</v>
      </c>
      <c r="N2204" s="37">
        <f t="shared" si="137"/>
        <v>0</v>
      </c>
      <c r="O2204" s="39">
        <f t="shared" si="138"/>
        <v>0</v>
      </c>
      <c r="P2204" s="10">
        <f t="shared" si="139"/>
        <v>0</v>
      </c>
      <c r="Q2204" s="40">
        <v>0</v>
      </c>
      <c r="R2204" s="10">
        <f t="shared" si="140"/>
        <v>0</v>
      </c>
    </row>
    <row r="2205" spans="1:18" x14ac:dyDescent="0.2">
      <c r="A2205" s="32">
        <v>2190</v>
      </c>
      <c r="B2205" s="56">
        <v>203063415</v>
      </c>
      <c r="C2205" s="34" t="s">
        <v>356</v>
      </c>
      <c r="D2205" s="35" t="s">
        <v>357</v>
      </c>
      <c r="E2205" s="35" t="s">
        <v>446</v>
      </c>
      <c r="F2205" s="35" t="s">
        <v>600</v>
      </c>
      <c r="G2205" s="35" t="s">
        <v>822</v>
      </c>
      <c r="H2205" s="35">
        <v>0</v>
      </c>
      <c r="I2205" s="57" t="s">
        <v>2482</v>
      </c>
      <c r="J2205" s="37">
        <v>0</v>
      </c>
      <c r="K2205" s="38">
        <v>0</v>
      </c>
      <c r="L2205" s="37">
        <v>20213</v>
      </c>
      <c r="M2205" s="37">
        <v>17213</v>
      </c>
      <c r="N2205" s="37">
        <f t="shared" si="137"/>
        <v>3000</v>
      </c>
      <c r="O2205" s="39">
        <f t="shared" si="138"/>
        <v>0</v>
      </c>
      <c r="P2205" s="10">
        <f t="shared" si="139"/>
        <v>3000</v>
      </c>
      <c r="Q2205" s="40">
        <v>0</v>
      </c>
      <c r="R2205" s="10">
        <f t="shared" si="140"/>
        <v>3000</v>
      </c>
    </row>
    <row r="2206" spans="1:18" x14ac:dyDescent="0.2">
      <c r="A2206" s="32">
        <v>2191</v>
      </c>
      <c r="B2206" s="56">
        <v>203063416</v>
      </c>
      <c r="C2206" s="34" t="s">
        <v>356</v>
      </c>
      <c r="D2206" s="35" t="s">
        <v>357</v>
      </c>
      <c r="E2206" s="35" t="s">
        <v>446</v>
      </c>
      <c r="F2206" s="35" t="s">
        <v>600</v>
      </c>
      <c r="G2206" s="35" t="s">
        <v>822</v>
      </c>
      <c r="H2206" s="35">
        <v>0</v>
      </c>
      <c r="I2206" s="57" t="s">
        <v>2483</v>
      </c>
      <c r="J2206" s="37">
        <v>0</v>
      </c>
      <c r="K2206" s="38">
        <v>0</v>
      </c>
      <c r="L2206" s="37">
        <v>18513</v>
      </c>
      <c r="M2206" s="37">
        <v>18513</v>
      </c>
      <c r="N2206" s="37">
        <f t="shared" si="137"/>
        <v>0</v>
      </c>
      <c r="O2206" s="39">
        <f t="shared" si="138"/>
        <v>0</v>
      </c>
      <c r="P2206" s="10">
        <f t="shared" si="139"/>
        <v>0</v>
      </c>
      <c r="Q2206" s="40">
        <v>0</v>
      </c>
      <c r="R2206" s="10">
        <f t="shared" si="140"/>
        <v>0</v>
      </c>
    </row>
    <row r="2207" spans="1:18" x14ac:dyDescent="0.2">
      <c r="A2207" s="32">
        <v>2192</v>
      </c>
      <c r="B2207" s="56">
        <v>203063417</v>
      </c>
      <c r="C2207" s="34" t="s">
        <v>356</v>
      </c>
      <c r="D2207" s="35" t="s">
        <v>357</v>
      </c>
      <c r="E2207" s="35" t="s">
        <v>446</v>
      </c>
      <c r="F2207" s="35" t="s">
        <v>600</v>
      </c>
      <c r="G2207" s="35" t="s">
        <v>822</v>
      </c>
      <c r="H2207" s="35">
        <v>0</v>
      </c>
      <c r="I2207" s="57" t="s">
        <v>2484</v>
      </c>
      <c r="J2207" s="37">
        <v>0</v>
      </c>
      <c r="K2207" s="38">
        <v>0</v>
      </c>
      <c r="L2207" s="37">
        <v>0</v>
      </c>
      <c r="M2207" s="37">
        <v>0</v>
      </c>
      <c r="N2207" s="37">
        <f t="shared" si="137"/>
        <v>0</v>
      </c>
      <c r="O2207" s="39">
        <f t="shared" si="138"/>
        <v>0</v>
      </c>
      <c r="P2207" s="10">
        <f t="shared" si="139"/>
        <v>0</v>
      </c>
      <c r="Q2207" s="40">
        <v>0</v>
      </c>
      <c r="R2207" s="10">
        <f t="shared" si="140"/>
        <v>0</v>
      </c>
    </row>
    <row r="2208" spans="1:18" x14ac:dyDescent="0.2">
      <c r="A2208" s="32">
        <v>2193</v>
      </c>
      <c r="B2208" s="56">
        <v>203063418</v>
      </c>
      <c r="C2208" s="34" t="s">
        <v>356</v>
      </c>
      <c r="D2208" s="35" t="s">
        <v>357</v>
      </c>
      <c r="E2208" s="35" t="s">
        <v>446</v>
      </c>
      <c r="F2208" s="35" t="s">
        <v>600</v>
      </c>
      <c r="G2208" s="35" t="s">
        <v>822</v>
      </c>
      <c r="H2208" s="35">
        <v>0</v>
      </c>
      <c r="I2208" s="57" t="s">
        <v>2485</v>
      </c>
      <c r="J2208" s="37">
        <v>0</v>
      </c>
      <c r="K2208" s="38">
        <v>0</v>
      </c>
      <c r="L2208" s="37">
        <v>0</v>
      </c>
      <c r="M2208" s="37">
        <v>0</v>
      </c>
      <c r="N2208" s="37">
        <f t="shared" si="137"/>
        <v>0</v>
      </c>
      <c r="O2208" s="39">
        <f t="shared" si="138"/>
        <v>0</v>
      </c>
      <c r="P2208" s="10">
        <f t="shared" si="139"/>
        <v>0</v>
      </c>
      <c r="Q2208" s="40">
        <v>0</v>
      </c>
      <c r="R2208" s="10">
        <f t="shared" si="140"/>
        <v>0</v>
      </c>
    </row>
    <row r="2209" spans="1:18" x14ac:dyDescent="0.2">
      <c r="A2209" s="32">
        <v>2194</v>
      </c>
      <c r="B2209" s="56">
        <v>203063419</v>
      </c>
      <c r="C2209" s="34" t="s">
        <v>356</v>
      </c>
      <c r="D2209" s="35" t="s">
        <v>357</v>
      </c>
      <c r="E2209" s="35" t="s">
        <v>446</v>
      </c>
      <c r="F2209" s="35" t="s">
        <v>600</v>
      </c>
      <c r="G2209" s="35" t="s">
        <v>822</v>
      </c>
      <c r="H2209" s="35">
        <v>0</v>
      </c>
      <c r="I2209" s="57" t="s">
        <v>2486</v>
      </c>
      <c r="J2209" s="37">
        <v>0</v>
      </c>
      <c r="K2209" s="38">
        <v>0</v>
      </c>
      <c r="L2209" s="37">
        <v>13505</v>
      </c>
      <c r="M2209" s="37">
        <v>13505</v>
      </c>
      <c r="N2209" s="37">
        <f t="shared" si="137"/>
        <v>0</v>
      </c>
      <c r="O2209" s="39">
        <f t="shared" si="138"/>
        <v>0</v>
      </c>
      <c r="P2209" s="10">
        <f t="shared" si="139"/>
        <v>0</v>
      </c>
      <c r="Q2209" s="40">
        <v>0</v>
      </c>
      <c r="R2209" s="10">
        <f t="shared" si="140"/>
        <v>0</v>
      </c>
    </row>
    <row r="2210" spans="1:18" x14ac:dyDescent="0.2">
      <c r="A2210" s="32">
        <v>2195</v>
      </c>
      <c r="B2210" s="56">
        <v>203063420</v>
      </c>
      <c r="C2210" s="34" t="s">
        <v>356</v>
      </c>
      <c r="D2210" s="35" t="s">
        <v>357</v>
      </c>
      <c r="E2210" s="35" t="s">
        <v>446</v>
      </c>
      <c r="F2210" s="35" t="s">
        <v>600</v>
      </c>
      <c r="G2210" s="35" t="s">
        <v>822</v>
      </c>
      <c r="H2210" s="35">
        <v>0</v>
      </c>
      <c r="I2210" s="57" t="s">
        <v>2487</v>
      </c>
      <c r="J2210" s="37">
        <v>0</v>
      </c>
      <c r="K2210" s="38">
        <v>0</v>
      </c>
      <c r="L2210" s="37">
        <v>815</v>
      </c>
      <c r="M2210" s="37">
        <v>815</v>
      </c>
      <c r="N2210" s="37">
        <f t="shared" si="137"/>
        <v>0</v>
      </c>
      <c r="O2210" s="39">
        <f t="shared" si="138"/>
        <v>0</v>
      </c>
      <c r="P2210" s="10">
        <f t="shared" si="139"/>
        <v>0</v>
      </c>
      <c r="Q2210" s="40">
        <v>0</v>
      </c>
      <c r="R2210" s="10">
        <f t="shared" si="140"/>
        <v>0</v>
      </c>
    </row>
    <row r="2211" spans="1:18" x14ac:dyDescent="0.2">
      <c r="A2211" s="32">
        <v>2196</v>
      </c>
      <c r="B2211" s="56">
        <v>203063421</v>
      </c>
      <c r="C2211" s="34" t="s">
        <v>356</v>
      </c>
      <c r="D2211" s="35" t="s">
        <v>357</v>
      </c>
      <c r="E2211" s="35" t="s">
        <v>446</v>
      </c>
      <c r="F2211" s="35" t="s">
        <v>600</v>
      </c>
      <c r="G2211" s="35" t="s">
        <v>822</v>
      </c>
      <c r="H2211" s="35">
        <v>0</v>
      </c>
      <c r="I2211" s="57" t="s">
        <v>2488</v>
      </c>
      <c r="J2211" s="37">
        <v>0</v>
      </c>
      <c r="K2211" s="38">
        <v>0</v>
      </c>
      <c r="L2211" s="37">
        <v>7488</v>
      </c>
      <c r="M2211" s="37">
        <v>7488</v>
      </c>
      <c r="N2211" s="37">
        <f t="shared" si="137"/>
        <v>0</v>
      </c>
      <c r="O2211" s="39">
        <f t="shared" si="138"/>
        <v>0</v>
      </c>
      <c r="P2211" s="10">
        <f t="shared" si="139"/>
        <v>0</v>
      </c>
      <c r="Q2211" s="40">
        <v>0</v>
      </c>
      <c r="R2211" s="10">
        <f t="shared" si="140"/>
        <v>0</v>
      </c>
    </row>
    <row r="2212" spans="1:18" x14ac:dyDescent="0.2">
      <c r="A2212" s="32">
        <v>2197</v>
      </c>
      <c r="B2212" s="56">
        <v>203063422</v>
      </c>
      <c r="C2212" s="34" t="s">
        <v>356</v>
      </c>
      <c r="D2212" s="35" t="s">
        <v>357</v>
      </c>
      <c r="E2212" s="35" t="s">
        <v>446</v>
      </c>
      <c r="F2212" s="35" t="s">
        <v>600</v>
      </c>
      <c r="G2212" s="35" t="s">
        <v>822</v>
      </c>
      <c r="H2212" s="35">
        <v>0</v>
      </c>
      <c r="I2212" s="57" t="s">
        <v>2489</v>
      </c>
      <c r="J2212" s="37">
        <v>0</v>
      </c>
      <c r="K2212" s="38">
        <v>0</v>
      </c>
      <c r="L2212" s="37">
        <v>7894</v>
      </c>
      <c r="M2212" s="37">
        <v>6694</v>
      </c>
      <c r="N2212" s="37">
        <f t="shared" si="137"/>
        <v>1200</v>
      </c>
      <c r="O2212" s="39">
        <f t="shared" si="138"/>
        <v>0</v>
      </c>
      <c r="P2212" s="10">
        <f t="shared" si="139"/>
        <v>1200</v>
      </c>
      <c r="Q2212" s="40">
        <v>0</v>
      </c>
      <c r="R2212" s="10">
        <f t="shared" si="140"/>
        <v>1200</v>
      </c>
    </row>
    <row r="2213" spans="1:18" x14ac:dyDescent="0.2">
      <c r="A2213" s="32">
        <v>2198</v>
      </c>
      <c r="B2213" s="56">
        <v>203063423</v>
      </c>
      <c r="C2213" s="34" t="s">
        <v>356</v>
      </c>
      <c r="D2213" s="35" t="s">
        <v>357</v>
      </c>
      <c r="E2213" s="35" t="s">
        <v>446</v>
      </c>
      <c r="F2213" s="35" t="s">
        <v>600</v>
      </c>
      <c r="G2213" s="35" t="s">
        <v>822</v>
      </c>
      <c r="H2213" s="35">
        <v>0</v>
      </c>
      <c r="I2213" s="57" t="s">
        <v>2490</v>
      </c>
      <c r="J2213" s="37">
        <v>0</v>
      </c>
      <c r="K2213" s="38">
        <v>0</v>
      </c>
      <c r="L2213" s="37">
        <v>18138.12</v>
      </c>
      <c r="M2213" s="37">
        <v>18138.12</v>
      </c>
      <c r="N2213" s="37">
        <f t="shared" si="137"/>
        <v>0</v>
      </c>
      <c r="O2213" s="39">
        <f t="shared" si="138"/>
        <v>0</v>
      </c>
      <c r="P2213" s="10">
        <f t="shared" si="139"/>
        <v>0</v>
      </c>
      <c r="Q2213" s="40">
        <v>0</v>
      </c>
      <c r="R2213" s="10">
        <f t="shared" si="140"/>
        <v>0</v>
      </c>
    </row>
    <row r="2214" spans="1:18" x14ac:dyDescent="0.2">
      <c r="A2214" s="32">
        <v>2199</v>
      </c>
      <c r="B2214" s="56">
        <v>203063424</v>
      </c>
      <c r="C2214" s="34" t="s">
        <v>356</v>
      </c>
      <c r="D2214" s="35" t="s">
        <v>357</v>
      </c>
      <c r="E2214" s="35" t="s">
        <v>446</v>
      </c>
      <c r="F2214" s="35" t="s">
        <v>600</v>
      </c>
      <c r="G2214" s="35" t="s">
        <v>822</v>
      </c>
      <c r="H2214" s="35">
        <v>0</v>
      </c>
      <c r="I2214" s="57" t="s">
        <v>2491</v>
      </c>
      <c r="J2214" s="37">
        <v>0</v>
      </c>
      <c r="K2214" s="38">
        <v>0</v>
      </c>
      <c r="L2214" s="37">
        <v>12460.78</v>
      </c>
      <c r="M2214" s="37">
        <v>12460.78</v>
      </c>
      <c r="N2214" s="37">
        <f t="shared" si="137"/>
        <v>0</v>
      </c>
      <c r="O2214" s="39">
        <f t="shared" si="138"/>
        <v>0</v>
      </c>
      <c r="P2214" s="10">
        <f t="shared" si="139"/>
        <v>0</v>
      </c>
      <c r="Q2214" s="40">
        <v>0</v>
      </c>
      <c r="R2214" s="10">
        <f t="shared" si="140"/>
        <v>0</v>
      </c>
    </row>
    <row r="2215" spans="1:18" x14ac:dyDescent="0.2">
      <c r="A2215" s="32">
        <v>2200</v>
      </c>
      <c r="B2215" s="56">
        <v>203063425</v>
      </c>
      <c r="C2215" s="34" t="s">
        <v>356</v>
      </c>
      <c r="D2215" s="35" t="s">
        <v>357</v>
      </c>
      <c r="E2215" s="35" t="s">
        <v>446</v>
      </c>
      <c r="F2215" s="35" t="s">
        <v>600</v>
      </c>
      <c r="G2215" s="35" t="s">
        <v>822</v>
      </c>
      <c r="H2215" s="35">
        <v>0</v>
      </c>
      <c r="I2215" s="57" t="s">
        <v>2492</v>
      </c>
      <c r="J2215" s="37">
        <v>0</v>
      </c>
      <c r="K2215" s="38">
        <v>0</v>
      </c>
      <c r="L2215" s="37">
        <v>8468</v>
      </c>
      <c r="M2215" s="37">
        <v>8468</v>
      </c>
      <c r="N2215" s="37">
        <f t="shared" si="137"/>
        <v>0</v>
      </c>
      <c r="O2215" s="39">
        <f t="shared" si="138"/>
        <v>0</v>
      </c>
      <c r="P2215" s="10">
        <f t="shared" si="139"/>
        <v>0</v>
      </c>
      <c r="Q2215" s="40">
        <v>0</v>
      </c>
      <c r="R2215" s="10">
        <f t="shared" si="140"/>
        <v>0</v>
      </c>
    </row>
    <row r="2216" spans="1:18" x14ac:dyDescent="0.2">
      <c r="A2216" s="32">
        <v>2201</v>
      </c>
      <c r="B2216" s="56">
        <v>203063426</v>
      </c>
      <c r="C2216" s="34" t="s">
        <v>356</v>
      </c>
      <c r="D2216" s="35" t="s">
        <v>357</v>
      </c>
      <c r="E2216" s="35" t="s">
        <v>446</v>
      </c>
      <c r="F2216" s="35" t="s">
        <v>600</v>
      </c>
      <c r="G2216" s="35" t="s">
        <v>822</v>
      </c>
      <c r="H2216" s="35">
        <v>0</v>
      </c>
      <c r="I2216" s="57" t="s">
        <v>2493</v>
      </c>
      <c r="J2216" s="37">
        <v>0</v>
      </c>
      <c r="K2216" s="38">
        <v>0</v>
      </c>
      <c r="L2216" s="37">
        <v>6971</v>
      </c>
      <c r="M2216" s="37">
        <v>6971</v>
      </c>
      <c r="N2216" s="37">
        <f t="shared" si="137"/>
        <v>0</v>
      </c>
      <c r="O2216" s="39">
        <f t="shared" si="138"/>
        <v>0</v>
      </c>
      <c r="P2216" s="10">
        <f t="shared" si="139"/>
        <v>0</v>
      </c>
      <c r="Q2216" s="40">
        <v>0</v>
      </c>
      <c r="R2216" s="10">
        <f t="shared" si="140"/>
        <v>0</v>
      </c>
    </row>
    <row r="2217" spans="1:18" x14ac:dyDescent="0.2">
      <c r="A2217" s="32">
        <v>2202</v>
      </c>
      <c r="B2217" s="56">
        <v>203063427</v>
      </c>
      <c r="C2217" s="34" t="s">
        <v>356</v>
      </c>
      <c r="D2217" s="35" t="s">
        <v>357</v>
      </c>
      <c r="E2217" s="35" t="s">
        <v>446</v>
      </c>
      <c r="F2217" s="35" t="s">
        <v>600</v>
      </c>
      <c r="G2217" s="35" t="s">
        <v>822</v>
      </c>
      <c r="H2217" s="35">
        <v>0</v>
      </c>
      <c r="I2217" s="57" t="s">
        <v>2494</v>
      </c>
      <c r="J2217" s="37">
        <v>0</v>
      </c>
      <c r="K2217" s="38">
        <v>0</v>
      </c>
      <c r="L2217" s="37">
        <v>6971</v>
      </c>
      <c r="M2217" s="37">
        <v>6971</v>
      </c>
      <c r="N2217" s="37">
        <f t="shared" si="137"/>
        <v>0</v>
      </c>
      <c r="O2217" s="39">
        <f t="shared" si="138"/>
        <v>0</v>
      </c>
      <c r="P2217" s="10">
        <f t="shared" si="139"/>
        <v>0</v>
      </c>
      <c r="Q2217" s="40">
        <v>0</v>
      </c>
      <c r="R2217" s="10">
        <f t="shared" si="140"/>
        <v>0</v>
      </c>
    </row>
    <row r="2218" spans="1:18" x14ac:dyDescent="0.2">
      <c r="A2218" s="32">
        <v>2203</v>
      </c>
      <c r="B2218" s="56">
        <v>203063428</v>
      </c>
      <c r="C2218" s="34" t="s">
        <v>356</v>
      </c>
      <c r="D2218" s="35" t="s">
        <v>357</v>
      </c>
      <c r="E2218" s="35" t="s">
        <v>446</v>
      </c>
      <c r="F2218" s="35" t="s">
        <v>600</v>
      </c>
      <c r="G2218" s="35" t="s">
        <v>822</v>
      </c>
      <c r="H2218" s="35">
        <v>0</v>
      </c>
      <c r="I2218" s="57" t="s">
        <v>2495</v>
      </c>
      <c r="J2218" s="37">
        <v>0</v>
      </c>
      <c r="K2218" s="38">
        <v>0</v>
      </c>
      <c r="L2218" s="37">
        <v>6201</v>
      </c>
      <c r="M2218" s="37">
        <v>6201</v>
      </c>
      <c r="N2218" s="37">
        <f t="shared" si="137"/>
        <v>0</v>
      </c>
      <c r="O2218" s="39">
        <f t="shared" si="138"/>
        <v>0</v>
      </c>
      <c r="P2218" s="10">
        <f t="shared" si="139"/>
        <v>0</v>
      </c>
      <c r="Q2218" s="40">
        <v>0</v>
      </c>
      <c r="R2218" s="10">
        <f t="shared" si="140"/>
        <v>0</v>
      </c>
    </row>
    <row r="2219" spans="1:18" x14ac:dyDescent="0.2">
      <c r="A2219" s="32">
        <v>2204</v>
      </c>
      <c r="B2219" s="56">
        <v>203063429</v>
      </c>
      <c r="C2219" s="34" t="s">
        <v>356</v>
      </c>
      <c r="D2219" s="35" t="s">
        <v>357</v>
      </c>
      <c r="E2219" s="35" t="s">
        <v>446</v>
      </c>
      <c r="F2219" s="35" t="s">
        <v>600</v>
      </c>
      <c r="G2219" s="35" t="s">
        <v>822</v>
      </c>
      <c r="H2219" s="35">
        <v>0</v>
      </c>
      <c r="I2219" s="57" t="s">
        <v>2496</v>
      </c>
      <c r="J2219" s="37">
        <v>0</v>
      </c>
      <c r="K2219" s="38">
        <v>0</v>
      </c>
      <c r="L2219" s="37">
        <v>6304</v>
      </c>
      <c r="M2219" s="37">
        <v>6304</v>
      </c>
      <c r="N2219" s="37">
        <f t="shared" si="137"/>
        <v>0</v>
      </c>
      <c r="O2219" s="39">
        <f t="shared" si="138"/>
        <v>0</v>
      </c>
      <c r="P2219" s="10">
        <f t="shared" si="139"/>
        <v>0</v>
      </c>
      <c r="Q2219" s="40">
        <v>0</v>
      </c>
      <c r="R2219" s="10">
        <f t="shared" si="140"/>
        <v>0</v>
      </c>
    </row>
    <row r="2220" spans="1:18" x14ac:dyDescent="0.2">
      <c r="A2220" s="32">
        <v>2205</v>
      </c>
      <c r="B2220" s="56">
        <v>203063430</v>
      </c>
      <c r="C2220" s="34" t="s">
        <v>356</v>
      </c>
      <c r="D2220" s="35" t="s">
        <v>357</v>
      </c>
      <c r="E2220" s="35" t="s">
        <v>446</v>
      </c>
      <c r="F2220" s="35" t="s">
        <v>600</v>
      </c>
      <c r="G2220" s="35" t="s">
        <v>822</v>
      </c>
      <c r="H2220" s="35">
        <v>0</v>
      </c>
      <c r="I2220" s="57" t="s">
        <v>2497</v>
      </c>
      <c r="J2220" s="37">
        <v>0</v>
      </c>
      <c r="K2220" s="38">
        <v>0</v>
      </c>
      <c r="L2220" s="37">
        <v>9642</v>
      </c>
      <c r="M2220" s="37">
        <v>9642</v>
      </c>
      <c r="N2220" s="37">
        <f t="shared" si="137"/>
        <v>0</v>
      </c>
      <c r="O2220" s="39">
        <f t="shared" si="138"/>
        <v>0</v>
      </c>
      <c r="P2220" s="10">
        <f t="shared" si="139"/>
        <v>0</v>
      </c>
      <c r="Q2220" s="40">
        <v>0</v>
      </c>
      <c r="R2220" s="10">
        <f t="shared" si="140"/>
        <v>0</v>
      </c>
    </row>
    <row r="2221" spans="1:18" x14ac:dyDescent="0.2">
      <c r="A2221" s="32">
        <v>2206</v>
      </c>
      <c r="B2221" s="56">
        <v>203063431</v>
      </c>
      <c r="C2221" s="34" t="s">
        <v>356</v>
      </c>
      <c r="D2221" s="35" t="s">
        <v>357</v>
      </c>
      <c r="E2221" s="35" t="s">
        <v>446</v>
      </c>
      <c r="F2221" s="35" t="s">
        <v>600</v>
      </c>
      <c r="G2221" s="35" t="s">
        <v>822</v>
      </c>
      <c r="H2221" s="35">
        <v>0</v>
      </c>
      <c r="I2221" s="57" t="s">
        <v>2498</v>
      </c>
      <c r="J2221" s="37">
        <v>0</v>
      </c>
      <c r="K2221" s="38">
        <v>0</v>
      </c>
      <c r="L2221" s="37">
        <v>19496.3</v>
      </c>
      <c r="M2221" s="37">
        <v>19496.3</v>
      </c>
      <c r="N2221" s="37">
        <f t="shared" si="137"/>
        <v>0</v>
      </c>
      <c r="O2221" s="39">
        <f t="shared" si="138"/>
        <v>0</v>
      </c>
      <c r="P2221" s="10">
        <f t="shared" si="139"/>
        <v>0</v>
      </c>
      <c r="Q2221" s="40">
        <v>0</v>
      </c>
      <c r="R2221" s="10">
        <f t="shared" si="140"/>
        <v>0</v>
      </c>
    </row>
    <row r="2222" spans="1:18" x14ac:dyDescent="0.2">
      <c r="A2222" s="32">
        <v>2207</v>
      </c>
      <c r="B2222" s="56">
        <v>203063432</v>
      </c>
      <c r="C2222" s="34" t="s">
        <v>356</v>
      </c>
      <c r="D2222" s="35" t="s">
        <v>357</v>
      </c>
      <c r="E2222" s="35" t="s">
        <v>446</v>
      </c>
      <c r="F2222" s="35" t="s">
        <v>600</v>
      </c>
      <c r="G2222" s="35" t="s">
        <v>822</v>
      </c>
      <c r="H2222" s="35">
        <v>0</v>
      </c>
      <c r="I2222" s="57" t="s">
        <v>2499</v>
      </c>
      <c r="J2222" s="37">
        <v>0</v>
      </c>
      <c r="K2222" s="38">
        <v>0</v>
      </c>
      <c r="L2222" s="37">
        <v>6480</v>
      </c>
      <c r="M2222" s="37">
        <v>6480</v>
      </c>
      <c r="N2222" s="37">
        <f t="shared" si="137"/>
        <v>0</v>
      </c>
      <c r="O2222" s="39">
        <f t="shared" si="138"/>
        <v>0</v>
      </c>
      <c r="P2222" s="10">
        <f t="shared" si="139"/>
        <v>0</v>
      </c>
      <c r="Q2222" s="40">
        <v>0</v>
      </c>
      <c r="R2222" s="10">
        <f t="shared" si="140"/>
        <v>0</v>
      </c>
    </row>
    <row r="2223" spans="1:18" x14ac:dyDescent="0.2">
      <c r="A2223" s="32">
        <v>2208</v>
      </c>
      <c r="B2223" s="56">
        <v>203063433</v>
      </c>
      <c r="C2223" s="34" t="s">
        <v>356</v>
      </c>
      <c r="D2223" s="35" t="s">
        <v>357</v>
      </c>
      <c r="E2223" s="35" t="s">
        <v>446</v>
      </c>
      <c r="F2223" s="35" t="s">
        <v>600</v>
      </c>
      <c r="G2223" s="35" t="s">
        <v>822</v>
      </c>
      <c r="H2223" s="35">
        <v>0</v>
      </c>
      <c r="I2223" s="57" t="s">
        <v>2500</v>
      </c>
      <c r="J2223" s="37">
        <v>0</v>
      </c>
      <c r="K2223" s="38">
        <v>0</v>
      </c>
      <c r="L2223" s="37">
        <v>16410</v>
      </c>
      <c r="M2223" s="37">
        <v>16410</v>
      </c>
      <c r="N2223" s="37">
        <f t="shared" si="137"/>
        <v>0</v>
      </c>
      <c r="O2223" s="39">
        <f t="shared" si="138"/>
        <v>0</v>
      </c>
      <c r="P2223" s="10">
        <f t="shared" si="139"/>
        <v>0</v>
      </c>
      <c r="Q2223" s="40">
        <v>0</v>
      </c>
      <c r="R2223" s="10">
        <f t="shared" si="140"/>
        <v>0</v>
      </c>
    </row>
    <row r="2224" spans="1:18" x14ac:dyDescent="0.2">
      <c r="A2224" s="32">
        <v>2209</v>
      </c>
      <c r="B2224" s="56">
        <v>203063434</v>
      </c>
      <c r="C2224" s="34" t="s">
        <v>356</v>
      </c>
      <c r="D2224" s="35" t="s">
        <v>357</v>
      </c>
      <c r="E2224" s="35" t="s">
        <v>446</v>
      </c>
      <c r="F2224" s="35" t="s">
        <v>600</v>
      </c>
      <c r="G2224" s="35" t="s">
        <v>822</v>
      </c>
      <c r="H2224" s="35">
        <v>0</v>
      </c>
      <c r="I2224" s="57" t="s">
        <v>2501</v>
      </c>
      <c r="J2224" s="37">
        <v>0</v>
      </c>
      <c r="K2224" s="38">
        <v>0</v>
      </c>
      <c r="L2224" s="37">
        <v>14000</v>
      </c>
      <c r="M2224" s="37">
        <v>19600</v>
      </c>
      <c r="N2224" s="37">
        <f t="shared" si="137"/>
        <v>0</v>
      </c>
      <c r="O2224" s="39">
        <f t="shared" si="138"/>
        <v>5600</v>
      </c>
      <c r="P2224" s="10">
        <f t="shared" si="139"/>
        <v>-5600</v>
      </c>
      <c r="Q2224" s="40">
        <v>0</v>
      </c>
      <c r="R2224" s="10">
        <f t="shared" si="140"/>
        <v>-5600</v>
      </c>
    </row>
    <row r="2225" spans="1:18" x14ac:dyDescent="0.2">
      <c r="A2225" s="32">
        <v>2210</v>
      </c>
      <c r="B2225" s="56">
        <v>203063435</v>
      </c>
      <c r="C2225" s="34" t="s">
        <v>356</v>
      </c>
      <c r="D2225" s="35" t="s">
        <v>357</v>
      </c>
      <c r="E2225" s="35" t="s">
        <v>446</v>
      </c>
      <c r="F2225" s="35" t="s">
        <v>600</v>
      </c>
      <c r="G2225" s="35" t="s">
        <v>822</v>
      </c>
      <c r="H2225" s="35">
        <v>0</v>
      </c>
      <c r="I2225" s="57" t="s">
        <v>2502</v>
      </c>
      <c r="J2225" s="37">
        <v>0</v>
      </c>
      <c r="K2225" s="38">
        <v>0</v>
      </c>
      <c r="L2225" s="37">
        <v>3000</v>
      </c>
      <c r="M2225" s="37">
        <v>3000</v>
      </c>
      <c r="N2225" s="37">
        <f t="shared" si="137"/>
        <v>0</v>
      </c>
      <c r="O2225" s="39">
        <f t="shared" si="138"/>
        <v>0</v>
      </c>
      <c r="P2225" s="10">
        <f t="shared" si="139"/>
        <v>0</v>
      </c>
      <c r="Q2225" s="40">
        <v>0</v>
      </c>
      <c r="R2225" s="10">
        <f t="shared" si="140"/>
        <v>0</v>
      </c>
    </row>
    <row r="2226" spans="1:18" x14ac:dyDescent="0.2">
      <c r="A2226" s="32">
        <v>2211</v>
      </c>
      <c r="B2226" s="56">
        <v>203063436</v>
      </c>
      <c r="C2226" s="34" t="s">
        <v>356</v>
      </c>
      <c r="D2226" s="35" t="s">
        <v>357</v>
      </c>
      <c r="E2226" s="35" t="s">
        <v>446</v>
      </c>
      <c r="F2226" s="35" t="s">
        <v>600</v>
      </c>
      <c r="G2226" s="35" t="s">
        <v>822</v>
      </c>
      <c r="H2226" s="35">
        <v>0</v>
      </c>
      <c r="I2226" s="57" t="s">
        <v>2503</v>
      </c>
      <c r="J2226" s="37">
        <v>0</v>
      </c>
      <c r="K2226" s="38">
        <v>0</v>
      </c>
      <c r="L2226" s="37">
        <v>3000</v>
      </c>
      <c r="M2226" s="37">
        <v>3000</v>
      </c>
      <c r="N2226" s="37">
        <f t="shared" si="137"/>
        <v>0</v>
      </c>
      <c r="O2226" s="39">
        <f t="shared" si="138"/>
        <v>0</v>
      </c>
      <c r="P2226" s="10">
        <f t="shared" si="139"/>
        <v>0</v>
      </c>
      <c r="Q2226" s="40">
        <v>0</v>
      </c>
      <c r="R2226" s="10">
        <f t="shared" si="140"/>
        <v>0</v>
      </c>
    </row>
    <row r="2227" spans="1:18" x14ac:dyDescent="0.2">
      <c r="A2227" s="32">
        <v>2212</v>
      </c>
      <c r="B2227" s="56">
        <v>203063437</v>
      </c>
      <c r="C2227" s="34" t="s">
        <v>356</v>
      </c>
      <c r="D2227" s="35" t="s">
        <v>357</v>
      </c>
      <c r="E2227" s="35" t="s">
        <v>446</v>
      </c>
      <c r="F2227" s="35" t="s">
        <v>600</v>
      </c>
      <c r="G2227" s="35" t="s">
        <v>822</v>
      </c>
      <c r="H2227" s="35">
        <v>0</v>
      </c>
      <c r="I2227" s="57" t="s">
        <v>2504</v>
      </c>
      <c r="J2227" s="37">
        <v>0</v>
      </c>
      <c r="K2227" s="38">
        <v>0</v>
      </c>
      <c r="L2227" s="37">
        <v>3000</v>
      </c>
      <c r="M2227" s="37">
        <v>3000</v>
      </c>
      <c r="N2227" s="37">
        <f t="shared" si="137"/>
        <v>0</v>
      </c>
      <c r="O2227" s="39">
        <f t="shared" si="138"/>
        <v>0</v>
      </c>
      <c r="P2227" s="10">
        <f t="shared" si="139"/>
        <v>0</v>
      </c>
      <c r="Q2227" s="40">
        <v>0</v>
      </c>
      <c r="R2227" s="10">
        <f t="shared" si="140"/>
        <v>0</v>
      </c>
    </row>
    <row r="2228" spans="1:18" x14ac:dyDescent="0.2">
      <c r="A2228" s="32">
        <v>2213</v>
      </c>
      <c r="B2228" s="56">
        <v>203063438</v>
      </c>
      <c r="C2228" s="34" t="s">
        <v>356</v>
      </c>
      <c r="D2228" s="35" t="s">
        <v>357</v>
      </c>
      <c r="E2228" s="35" t="s">
        <v>446</v>
      </c>
      <c r="F2228" s="35" t="s">
        <v>600</v>
      </c>
      <c r="G2228" s="35" t="s">
        <v>822</v>
      </c>
      <c r="H2228" s="35">
        <v>0</v>
      </c>
      <c r="I2228" s="57" t="s">
        <v>2505</v>
      </c>
      <c r="J2228" s="37">
        <v>0</v>
      </c>
      <c r="K2228" s="38">
        <v>0</v>
      </c>
      <c r="L2228" s="37">
        <v>3000</v>
      </c>
      <c r="M2228" s="37">
        <v>3000</v>
      </c>
      <c r="N2228" s="37">
        <f t="shared" si="137"/>
        <v>0</v>
      </c>
      <c r="O2228" s="39">
        <f t="shared" si="138"/>
        <v>0</v>
      </c>
      <c r="P2228" s="10">
        <f t="shared" si="139"/>
        <v>0</v>
      </c>
      <c r="Q2228" s="40">
        <v>0</v>
      </c>
      <c r="R2228" s="10">
        <f t="shared" si="140"/>
        <v>0</v>
      </c>
    </row>
    <row r="2229" spans="1:18" x14ac:dyDescent="0.2">
      <c r="A2229" s="32">
        <v>2214</v>
      </c>
      <c r="B2229" s="56">
        <v>203063439</v>
      </c>
      <c r="C2229" s="34" t="s">
        <v>356</v>
      </c>
      <c r="D2229" s="35" t="s">
        <v>357</v>
      </c>
      <c r="E2229" s="35" t="s">
        <v>446</v>
      </c>
      <c r="F2229" s="35" t="s">
        <v>600</v>
      </c>
      <c r="G2229" s="35" t="s">
        <v>822</v>
      </c>
      <c r="H2229" s="35">
        <v>0</v>
      </c>
      <c r="I2229" s="57" t="s">
        <v>2506</v>
      </c>
      <c r="J2229" s="37">
        <v>0</v>
      </c>
      <c r="K2229" s="38">
        <v>0</v>
      </c>
      <c r="L2229" s="37">
        <v>3000</v>
      </c>
      <c r="M2229" s="37">
        <v>3000</v>
      </c>
      <c r="N2229" s="37">
        <f t="shared" si="137"/>
        <v>0</v>
      </c>
      <c r="O2229" s="39">
        <f t="shared" si="138"/>
        <v>0</v>
      </c>
      <c r="P2229" s="10">
        <f t="shared" si="139"/>
        <v>0</v>
      </c>
      <c r="Q2229" s="40">
        <v>0</v>
      </c>
      <c r="R2229" s="10">
        <f t="shared" si="140"/>
        <v>0</v>
      </c>
    </row>
    <row r="2230" spans="1:18" x14ac:dyDescent="0.2">
      <c r="A2230" s="32">
        <v>2215</v>
      </c>
      <c r="B2230" s="56">
        <v>203063440</v>
      </c>
      <c r="C2230" s="34" t="s">
        <v>356</v>
      </c>
      <c r="D2230" s="35" t="s">
        <v>357</v>
      </c>
      <c r="E2230" s="35" t="s">
        <v>446</v>
      </c>
      <c r="F2230" s="35" t="s">
        <v>600</v>
      </c>
      <c r="G2230" s="35" t="s">
        <v>822</v>
      </c>
      <c r="H2230" s="35">
        <v>0</v>
      </c>
      <c r="I2230" s="57" t="s">
        <v>2507</v>
      </c>
      <c r="J2230" s="37">
        <v>0</v>
      </c>
      <c r="K2230" s="38">
        <v>0</v>
      </c>
      <c r="L2230" s="37">
        <v>3000</v>
      </c>
      <c r="M2230" s="37">
        <v>3000</v>
      </c>
      <c r="N2230" s="37">
        <f t="shared" si="137"/>
        <v>0</v>
      </c>
      <c r="O2230" s="39">
        <f t="shared" si="138"/>
        <v>0</v>
      </c>
      <c r="P2230" s="10">
        <f t="shared" si="139"/>
        <v>0</v>
      </c>
      <c r="Q2230" s="40">
        <v>0</v>
      </c>
      <c r="R2230" s="10">
        <f t="shared" si="140"/>
        <v>0</v>
      </c>
    </row>
    <row r="2231" spans="1:18" x14ac:dyDescent="0.2">
      <c r="A2231" s="32">
        <v>2216</v>
      </c>
      <c r="B2231" s="56">
        <v>203063441</v>
      </c>
      <c r="C2231" s="34" t="s">
        <v>356</v>
      </c>
      <c r="D2231" s="35" t="s">
        <v>357</v>
      </c>
      <c r="E2231" s="35" t="s">
        <v>446</v>
      </c>
      <c r="F2231" s="35" t="s">
        <v>600</v>
      </c>
      <c r="G2231" s="35" t="s">
        <v>822</v>
      </c>
      <c r="H2231" s="35">
        <v>0</v>
      </c>
      <c r="I2231" s="57" t="s">
        <v>2508</v>
      </c>
      <c r="J2231" s="37">
        <v>0</v>
      </c>
      <c r="K2231" s="38">
        <v>0</v>
      </c>
      <c r="L2231" s="37">
        <v>39038</v>
      </c>
      <c r="M2231" s="37">
        <v>27038</v>
      </c>
      <c r="N2231" s="37">
        <f t="shared" si="137"/>
        <v>12000</v>
      </c>
      <c r="O2231" s="39">
        <f t="shared" si="138"/>
        <v>0</v>
      </c>
      <c r="P2231" s="10">
        <f t="shared" si="139"/>
        <v>12000</v>
      </c>
      <c r="Q2231" s="40">
        <v>0</v>
      </c>
      <c r="R2231" s="10">
        <f t="shared" si="140"/>
        <v>12000</v>
      </c>
    </row>
    <row r="2232" spans="1:18" x14ac:dyDescent="0.2">
      <c r="A2232" s="32">
        <v>2217</v>
      </c>
      <c r="B2232" s="56">
        <v>203063442</v>
      </c>
      <c r="C2232" s="34" t="s">
        <v>356</v>
      </c>
      <c r="D2232" s="35" t="s">
        <v>357</v>
      </c>
      <c r="E2232" s="35" t="s">
        <v>446</v>
      </c>
      <c r="F2232" s="35" t="s">
        <v>600</v>
      </c>
      <c r="G2232" s="35" t="s">
        <v>822</v>
      </c>
      <c r="H2232" s="35">
        <v>0</v>
      </c>
      <c r="I2232" s="57" t="s">
        <v>2509</v>
      </c>
      <c r="J2232" s="37">
        <v>0</v>
      </c>
      <c r="K2232" s="38">
        <v>0</v>
      </c>
      <c r="L2232" s="37">
        <v>2783</v>
      </c>
      <c r="M2232" s="37">
        <v>2783</v>
      </c>
      <c r="N2232" s="37">
        <f t="shared" si="137"/>
        <v>0</v>
      </c>
      <c r="O2232" s="39">
        <f t="shared" si="138"/>
        <v>0</v>
      </c>
      <c r="P2232" s="10">
        <f t="shared" si="139"/>
        <v>0</v>
      </c>
      <c r="Q2232" s="40">
        <v>0</v>
      </c>
      <c r="R2232" s="10">
        <f t="shared" si="140"/>
        <v>0</v>
      </c>
    </row>
    <row r="2233" spans="1:18" x14ac:dyDescent="0.2">
      <c r="A2233" s="32">
        <v>2218</v>
      </c>
      <c r="B2233" s="56">
        <v>203063443</v>
      </c>
      <c r="C2233" s="34" t="s">
        <v>356</v>
      </c>
      <c r="D2233" s="35" t="s">
        <v>357</v>
      </c>
      <c r="E2233" s="35" t="s">
        <v>446</v>
      </c>
      <c r="F2233" s="35" t="s">
        <v>600</v>
      </c>
      <c r="G2233" s="35" t="s">
        <v>822</v>
      </c>
      <c r="H2233" s="35">
        <v>0</v>
      </c>
      <c r="I2233" s="57" t="s">
        <v>2510</v>
      </c>
      <c r="J2233" s="37">
        <v>0</v>
      </c>
      <c r="K2233" s="38">
        <v>0</v>
      </c>
      <c r="L2233" s="37">
        <v>19000</v>
      </c>
      <c r="M2233" s="37">
        <v>19159</v>
      </c>
      <c r="N2233" s="37">
        <f t="shared" si="137"/>
        <v>0</v>
      </c>
      <c r="O2233" s="39">
        <f t="shared" si="138"/>
        <v>159</v>
      </c>
      <c r="P2233" s="10">
        <f t="shared" si="139"/>
        <v>-159</v>
      </c>
      <c r="Q2233" s="40">
        <v>0</v>
      </c>
      <c r="R2233" s="10">
        <f t="shared" si="140"/>
        <v>-159</v>
      </c>
    </row>
    <row r="2234" spans="1:18" x14ac:dyDescent="0.2">
      <c r="A2234" s="32">
        <v>2219</v>
      </c>
      <c r="B2234" s="56">
        <v>203063444</v>
      </c>
      <c r="C2234" s="34" t="s">
        <v>356</v>
      </c>
      <c r="D2234" s="35" t="s">
        <v>357</v>
      </c>
      <c r="E2234" s="35" t="s">
        <v>446</v>
      </c>
      <c r="F2234" s="35" t="s">
        <v>600</v>
      </c>
      <c r="G2234" s="35" t="s">
        <v>822</v>
      </c>
      <c r="H2234" s="35">
        <v>0</v>
      </c>
      <c r="I2234" s="57" t="s">
        <v>2511</v>
      </c>
      <c r="J2234" s="44">
        <v>0</v>
      </c>
      <c r="K2234" s="45">
        <v>0</v>
      </c>
      <c r="L2234" s="37">
        <v>11950</v>
      </c>
      <c r="M2234" s="37">
        <v>11200</v>
      </c>
      <c r="N2234" s="37">
        <f t="shared" si="137"/>
        <v>750</v>
      </c>
      <c r="O2234" s="39">
        <f t="shared" si="138"/>
        <v>0</v>
      </c>
      <c r="P2234" s="10">
        <f t="shared" si="139"/>
        <v>750</v>
      </c>
      <c r="Q2234" s="40">
        <v>0</v>
      </c>
      <c r="R2234" s="10">
        <f t="shared" si="140"/>
        <v>750</v>
      </c>
    </row>
    <row r="2235" spans="1:18" x14ac:dyDescent="0.2">
      <c r="A2235" s="32">
        <v>2220</v>
      </c>
      <c r="B2235" s="56">
        <v>203063445</v>
      </c>
      <c r="C2235" s="34" t="s">
        <v>356</v>
      </c>
      <c r="D2235" s="35" t="s">
        <v>357</v>
      </c>
      <c r="E2235" s="35" t="s">
        <v>446</v>
      </c>
      <c r="F2235" s="35" t="s">
        <v>600</v>
      </c>
      <c r="G2235" s="35" t="s">
        <v>822</v>
      </c>
      <c r="H2235" s="35">
        <v>0</v>
      </c>
      <c r="I2235" s="57" t="s">
        <v>2512</v>
      </c>
      <c r="J2235" s="44">
        <v>0</v>
      </c>
      <c r="K2235" s="45">
        <v>0</v>
      </c>
      <c r="L2235" s="37">
        <v>6884</v>
      </c>
      <c r="M2235" s="37">
        <v>6884</v>
      </c>
      <c r="N2235" s="37">
        <f t="shared" si="137"/>
        <v>0</v>
      </c>
      <c r="O2235" s="39">
        <f t="shared" si="138"/>
        <v>0</v>
      </c>
      <c r="P2235" s="10">
        <f t="shared" si="139"/>
        <v>0</v>
      </c>
      <c r="Q2235" s="40">
        <v>0</v>
      </c>
      <c r="R2235" s="10">
        <f t="shared" si="140"/>
        <v>0</v>
      </c>
    </row>
    <row r="2236" spans="1:18" x14ac:dyDescent="0.2">
      <c r="A2236" s="32">
        <v>2221</v>
      </c>
      <c r="B2236" s="56">
        <v>203063446</v>
      </c>
      <c r="C2236" s="34" t="s">
        <v>356</v>
      </c>
      <c r="D2236" s="35" t="s">
        <v>357</v>
      </c>
      <c r="E2236" s="35" t="s">
        <v>446</v>
      </c>
      <c r="F2236" s="35" t="s">
        <v>600</v>
      </c>
      <c r="G2236" s="35" t="s">
        <v>822</v>
      </c>
      <c r="H2236" s="35">
        <v>0</v>
      </c>
      <c r="I2236" s="57" t="s">
        <v>2513</v>
      </c>
      <c r="J2236" s="44">
        <v>0</v>
      </c>
      <c r="K2236" s="45">
        <v>0</v>
      </c>
      <c r="L2236" s="37">
        <v>3000</v>
      </c>
      <c r="M2236" s="37">
        <v>3000</v>
      </c>
      <c r="N2236" s="37">
        <f t="shared" si="137"/>
        <v>0</v>
      </c>
      <c r="O2236" s="39">
        <f t="shared" si="138"/>
        <v>0</v>
      </c>
      <c r="P2236" s="10">
        <f t="shared" si="139"/>
        <v>0</v>
      </c>
      <c r="Q2236" s="40">
        <v>0</v>
      </c>
      <c r="R2236" s="10">
        <f t="shared" si="140"/>
        <v>0</v>
      </c>
    </row>
    <row r="2237" spans="1:18" x14ac:dyDescent="0.2">
      <c r="A2237" s="32">
        <v>2222</v>
      </c>
      <c r="B2237" s="56">
        <v>203063447</v>
      </c>
      <c r="C2237" s="34" t="s">
        <v>356</v>
      </c>
      <c r="D2237" s="35" t="s">
        <v>357</v>
      </c>
      <c r="E2237" s="35" t="s">
        <v>446</v>
      </c>
      <c r="F2237" s="35" t="s">
        <v>600</v>
      </c>
      <c r="G2237" s="35" t="s">
        <v>822</v>
      </c>
      <c r="H2237" s="35">
        <v>0</v>
      </c>
      <c r="I2237" s="57" t="s">
        <v>2514</v>
      </c>
      <c r="J2237" s="37">
        <v>0</v>
      </c>
      <c r="K2237" s="38">
        <v>0</v>
      </c>
      <c r="L2237" s="37">
        <v>6389</v>
      </c>
      <c r="M2237" s="37">
        <v>6389</v>
      </c>
      <c r="N2237" s="37">
        <f t="shared" si="137"/>
        <v>0</v>
      </c>
      <c r="O2237" s="39">
        <f t="shared" si="138"/>
        <v>0</v>
      </c>
      <c r="P2237" s="10">
        <f t="shared" si="139"/>
        <v>0</v>
      </c>
      <c r="Q2237" s="40">
        <v>0</v>
      </c>
      <c r="R2237" s="10">
        <f t="shared" si="140"/>
        <v>0</v>
      </c>
    </row>
    <row r="2238" spans="1:18" x14ac:dyDescent="0.2">
      <c r="A2238" s="32">
        <v>2223</v>
      </c>
      <c r="B2238" s="56">
        <v>203063448</v>
      </c>
      <c r="C2238" s="34" t="s">
        <v>356</v>
      </c>
      <c r="D2238" s="35" t="s">
        <v>357</v>
      </c>
      <c r="E2238" s="35" t="s">
        <v>446</v>
      </c>
      <c r="F2238" s="35" t="s">
        <v>600</v>
      </c>
      <c r="G2238" s="35" t="s">
        <v>822</v>
      </c>
      <c r="H2238" s="35">
        <v>0</v>
      </c>
      <c r="I2238" s="57" t="s">
        <v>2515</v>
      </c>
      <c r="J2238" s="37">
        <v>0</v>
      </c>
      <c r="K2238" s="38">
        <v>0</v>
      </c>
      <c r="L2238" s="37">
        <v>2000</v>
      </c>
      <c r="M2238" s="37">
        <v>2000</v>
      </c>
      <c r="N2238" s="37">
        <f t="shared" si="137"/>
        <v>0</v>
      </c>
      <c r="O2238" s="39">
        <f t="shared" si="138"/>
        <v>0</v>
      </c>
      <c r="P2238" s="10">
        <f t="shared" si="139"/>
        <v>0</v>
      </c>
      <c r="Q2238" s="40">
        <v>0</v>
      </c>
      <c r="R2238" s="10">
        <f t="shared" si="140"/>
        <v>0</v>
      </c>
    </row>
    <row r="2239" spans="1:18" x14ac:dyDescent="0.2">
      <c r="A2239" s="32">
        <v>2224</v>
      </c>
      <c r="B2239" s="56">
        <v>203063449</v>
      </c>
      <c r="C2239" s="34" t="s">
        <v>356</v>
      </c>
      <c r="D2239" s="35" t="s">
        <v>357</v>
      </c>
      <c r="E2239" s="35" t="s">
        <v>446</v>
      </c>
      <c r="F2239" s="35" t="s">
        <v>600</v>
      </c>
      <c r="G2239" s="35" t="s">
        <v>822</v>
      </c>
      <c r="H2239" s="35">
        <v>0</v>
      </c>
      <c r="I2239" s="57" t="s">
        <v>2516</v>
      </c>
      <c r="J2239" s="37">
        <v>0</v>
      </c>
      <c r="K2239" s="38">
        <v>0</v>
      </c>
      <c r="L2239" s="37">
        <v>1784</v>
      </c>
      <c r="M2239" s="37">
        <v>1784</v>
      </c>
      <c r="N2239" s="37">
        <f t="shared" si="137"/>
        <v>0</v>
      </c>
      <c r="O2239" s="39">
        <f t="shared" si="138"/>
        <v>0</v>
      </c>
      <c r="P2239" s="10">
        <f t="shared" si="139"/>
        <v>0</v>
      </c>
      <c r="Q2239" s="40">
        <v>0</v>
      </c>
      <c r="R2239" s="10">
        <f t="shared" si="140"/>
        <v>0</v>
      </c>
    </row>
    <row r="2240" spans="1:18" x14ac:dyDescent="0.2">
      <c r="A2240" s="32"/>
      <c r="B2240" s="56">
        <v>203063450</v>
      </c>
      <c r="C2240" s="34" t="s">
        <v>356</v>
      </c>
      <c r="D2240" s="35" t="s">
        <v>357</v>
      </c>
      <c r="E2240" s="35" t="s">
        <v>446</v>
      </c>
      <c r="F2240" s="35" t="s">
        <v>600</v>
      </c>
      <c r="G2240" s="35" t="s">
        <v>822</v>
      </c>
      <c r="H2240" s="35">
        <v>0</v>
      </c>
      <c r="I2240" s="57" t="s">
        <v>2517</v>
      </c>
      <c r="J2240" s="37">
        <v>0</v>
      </c>
      <c r="K2240" s="38">
        <v>0</v>
      </c>
      <c r="L2240" s="37">
        <v>7345</v>
      </c>
      <c r="M2240" s="37">
        <v>7345</v>
      </c>
      <c r="N2240" s="37">
        <f t="shared" si="137"/>
        <v>0</v>
      </c>
      <c r="O2240" s="39">
        <f t="shared" si="138"/>
        <v>0</v>
      </c>
      <c r="P2240" s="10">
        <f t="shared" si="139"/>
        <v>0</v>
      </c>
      <c r="Q2240" s="40">
        <v>0</v>
      </c>
      <c r="R2240" s="10">
        <f t="shared" si="140"/>
        <v>0</v>
      </c>
    </row>
    <row r="2241" spans="1:18" x14ac:dyDescent="0.2">
      <c r="A2241" s="32"/>
      <c r="B2241" s="56">
        <v>203063451</v>
      </c>
      <c r="C2241" s="34" t="s">
        <v>356</v>
      </c>
      <c r="D2241" s="35" t="s">
        <v>357</v>
      </c>
      <c r="E2241" s="35" t="s">
        <v>446</v>
      </c>
      <c r="F2241" s="35" t="s">
        <v>600</v>
      </c>
      <c r="G2241" s="35" t="s">
        <v>822</v>
      </c>
      <c r="H2241" s="35">
        <v>0</v>
      </c>
      <c r="I2241" s="57" t="s">
        <v>2518</v>
      </c>
      <c r="J2241" s="37">
        <v>0</v>
      </c>
      <c r="K2241" s="38">
        <v>0</v>
      </c>
      <c r="L2241" s="37">
        <v>2164</v>
      </c>
      <c r="M2241" s="37">
        <v>2164</v>
      </c>
      <c r="N2241" s="37">
        <f t="shared" si="137"/>
        <v>0</v>
      </c>
      <c r="O2241" s="39">
        <f t="shared" si="138"/>
        <v>0</v>
      </c>
      <c r="P2241" s="10">
        <f t="shared" si="139"/>
        <v>0</v>
      </c>
      <c r="Q2241" s="40">
        <v>0</v>
      </c>
      <c r="R2241" s="10">
        <f t="shared" si="140"/>
        <v>0</v>
      </c>
    </row>
    <row r="2242" spans="1:18" x14ac:dyDescent="0.2">
      <c r="A2242" s="32"/>
      <c r="B2242" s="56">
        <v>203063452</v>
      </c>
      <c r="C2242" s="34" t="s">
        <v>356</v>
      </c>
      <c r="D2242" s="35" t="s">
        <v>357</v>
      </c>
      <c r="E2242" s="35" t="s">
        <v>446</v>
      </c>
      <c r="F2242" s="35" t="s">
        <v>600</v>
      </c>
      <c r="G2242" s="35" t="s">
        <v>822</v>
      </c>
      <c r="H2242" s="35">
        <v>0</v>
      </c>
      <c r="I2242" s="57" t="s">
        <v>2519</v>
      </c>
      <c r="J2242" s="37">
        <v>0</v>
      </c>
      <c r="K2242" s="38">
        <v>0</v>
      </c>
      <c r="L2242" s="37">
        <v>1059</v>
      </c>
      <c r="M2242" s="37">
        <v>1059</v>
      </c>
      <c r="N2242" s="37">
        <f t="shared" si="137"/>
        <v>0</v>
      </c>
      <c r="O2242" s="39">
        <f t="shared" si="138"/>
        <v>0</v>
      </c>
      <c r="P2242" s="10">
        <f t="shared" si="139"/>
        <v>0</v>
      </c>
      <c r="Q2242" s="40">
        <v>0</v>
      </c>
      <c r="R2242" s="10">
        <f t="shared" si="140"/>
        <v>0</v>
      </c>
    </row>
    <row r="2243" spans="1:18" x14ac:dyDescent="0.2">
      <c r="A2243" s="32"/>
      <c r="B2243" s="56">
        <v>203063453</v>
      </c>
      <c r="C2243" s="34" t="s">
        <v>356</v>
      </c>
      <c r="D2243" s="35" t="s">
        <v>357</v>
      </c>
      <c r="E2243" s="35" t="s">
        <v>446</v>
      </c>
      <c r="F2243" s="35" t="s">
        <v>600</v>
      </c>
      <c r="G2243" s="35" t="s">
        <v>822</v>
      </c>
      <c r="H2243" s="35">
        <v>0</v>
      </c>
      <c r="I2243" s="57" t="s">
        <v>2520</v>
      </c>
      <c r="J2243" s="37">
        <v>0</v>
      </c>
      <c r="K2243" s="38">
        <v>0</v>
      </c>
      <c r="L2243" s="37">
        <v>7700</v>
      </c>
      <c r="M2243" s="37">
        <v>7700</v>
      </c>
      <c r="N2243" s="37">
        <f t="shared" si="137"/>
        <v>0</v>
      </c>
      <c r="O2243" s="39">
        <f t="shared" si="138"/>
        <v>0</v>
      </c>
      <c r="P2243" s="10">
        <f t="shared" si="139"/>
        <v>0</v>
      </c>
      <c r="Q2243" s="40">
        <v>0</v>
      </c>
      <c r="R2243" s="10">
        <f t="shared" si="140"/>
        <v>0</v>
      </c>
    </row>
    <row r="2244" spans="1:18" x14ac:dyDescent="0.2">
      <c r="A2244" s="32"/>
      <c r="B2244" s="56">
        <v>203063454</v>
      </c>
      <c r="C2244" s="34" t="s">
        <v>356</v>
      </c>
      <c r="D2244" s="35" t="s">
        <v>357</v>
      </c>
      <c r="E2244" s="35" t="s">
        <v>446</v>
      </c>
      <c r="F2244" s="35" t="s">
        <v>600</v>
      </c>
      <c r="G2244" s="35" t="s">
        <v>822</v>
      </c>
      <c r="H2244" s="35">
        <v>0</v>
      </c>
      <c r="I2244" s="57" t="s">
        <v>2521</v>
      </c>
      <c r="J2244" s="37">
        <v>0</v>
      </c>
      <c r="K2244" s="38">
        <v>0</v>
      </c>
      <c r="L2244" s="37">
        <v>0</v>
      </c>
      <c r="M2244" s="37">
        <v>0</v>
      </c>
      <c r="N2244" s="37">
        <f t="shared" si="137"/>
        <v>0</v>
      </c>
      <c r="O2244" s="39">
        <f t="shared" si="138"/>
        <v>0</v>
      </c>
      <c r="P2244" s="10">
        <f t="shared" si="139"/>
        <v>0</v>
      </c>
      <c r="Q2244" s="40">
        <v>0</v>
      </c>
      <c r="R2244" s="10">
        <f t="shared" si="140"/>
        <v>0</v>
      </c>
    </row>
    <row r="2245" spans="1:18" hidden="1" x14ac:dyDescent="0.2">
      <c r="A2245" s="32">
        <v>2225</v>
      </c>
      <c r="B2245" s="56">
        <v>203070001</v>
      </c>
      <c r="C2245" s="34" t="s">
        <v>356</v>
      </c>
      <c r="D2245" s="35" t="s">
        <v>357</v>
      </c>
      <c r="E2245" s="35" t="s">
        <v>363</v>
      </c>
      <c r="F2245" s="35" t="s">
        <v>397</v>
      </c>
      <c r="G2245" s="35" t="s">
        <v>568</v>
      </c>
      <c r="H2245" s="35">
        <v>0</v>
      </c>
      <c r="I2245" s="57" t="s">
        <v>2522</v>
      </c>
      <c r="J2245" s="37">
        <v>0</v>
      </c>
      <c r="K2245" s="38">
        <v>0</v>
      </c>
      <c r="L2245" s="37">
        <v>9552540.8000000007</v>
      </c>
      <c r="M2245" s="37">
        <v>11033641.499990001</v>
      </c>
      <c r="N2245" s="37">
        <f t="shared" si="137"/>
        <v>0</v>
      </c>
      <c r="O2245" s="39">
        <f t="shared" si="138"/>
        <v>1481100.6999900006</v>
      </c>
      <c r="P2245" s="10">
        <f t="shared" si="139"/>
        <v>-1481100.6999900006</v>
      </c>
      <c r="Q2245" s="40">
        <v>0</v>
      </c>
      <c r="R2245" s="10">
        <f t="shared" si="140"/>
        <v>-1481100.6999900006</v>
      </c>
    </row>
    <row r="2246" spans="1:18" hidden="1" x14ac:dyDescent="0.2">
      <c r="A2246" s="32">
        <v>2226</v>
      </c>
      <c r="B2246" s="56">
        <v>203080101</v>
      </c>
      <c r="C2246" s="34" t="s">
        <v>356</v>
      </c>
      <c r="D2246" s="35" t="s">
        <v>357</v>
      </c>
      <c r="E2246" s="35" t="s">
        <v>363</v>
      </c>
      <c r="F2246" s="35" t="s">
        <v>397</v>
      </c>
      <c r="G2246" s="35" t="s">
        <v>568</v>
      </c>
      <c r="H2246" s="35">
        <v>0</v>
      </c>
      <c r="I2246" s="57" t="s">
        <v>2523</v>
      </c>
      <c r="J2246" s="37">
        <v>0</v>
      </c>
      <c r="K2246" s="38">
        <v>0</v>
      </c>
      <c r="L2246" s="37">
        <v>126500</v>
      </c>
      <c r="M2246" s="37">
        <v>126500</v>
      </c>
      <c r="N2246" s="37">
        <f t="shared" si="137"/>
        <v>0</v>
      </c>
      <c r="O2246" s="39">
        <f t="shared" si="138"/>
        <v>0</v>
      </c>
      <c r="P2246" s="10">
        <f t="shared" si="139"/>
        <v>0</v>
      </c>
      <c r="Q2246" s="40">
        <v>0</v>
      </c>
      <c r="R2246" s="10">
        <f t="shared" si="140"/>
        <v>0</v>
      </c>
    </row>
    <row r="2247" spans="1:18" hidden="1" x14ac:dyDescent="0.2">
      <c r="A2247" s="32">
        <v>2227</v>
      </c>
      <c r="B2247" s="56">
        <v>203080102</v>
      </c>
      <c r="C2247" s="34" t="s">
        <v>356</v>
      </c>
      <c r="D2247" s="35" t="s">
        <v>357</v>
      </c>
      <c r="E2247" s="35" t="s">
        <v>363</v>
      </c>
      <c r="F2247" s="35" t="s">
        <v>397</v>
      </c>
      <c r="G2247" s="35" t="s">
        <v>568</v>
      </c>
      <c r="H2247" s="35">
        <v>0</v>
      </c>
      <c r="I2247" s="57" t="s">
        <v>2524</v>
      </c>
      <c r="J2247" s="37">
        <v>0</v>
      </c>
      <c r="K2247" s="38">
        <v>0</v>
      </c>
      <c r="L2247" s="37">
        <v>126500</v>
      </c>
      <c r="M2247" s="37">
        <v>57500</v>
      </c>
      <c r="N2247" s="37">
        <f t="shared" ref="N2247:N2310" si="141">IF((J2247+L2247)-(K2247+M2247)&lt;0,0,(J2247+L2247)-(K2247+M2247))</f>
        <v>69000</v>
      </c>
      <c r="O2247" s="39">
        <f t="shared" ref="O2247:O2310" si="142">-IF((J2247+L2247)-(K2247+M2247)&lt;0,(J2247+L2247)-(K2247+M2247),0)</f>
        <v>0</v>
      </c>
      <c r="P2247" s="10">
        <f t="shared" ref="P2247:P2310" si="143">N2247-O2247</f>
        <v>69000</v>
      </c>
      <c r="Q2247" s="40">
        <v>0</v>
      </c>
      <c r="R2247" s="10">
        <f t="shared" ref="R2247:R2310" si="144">P2247-Q2247</f>
        <v>69000</v>
      </c>
    </row>
    <row r="2248" spans="1:18" hidden="1" x14ac:dyDescent="0.2">
      <c r="A2248" s="32">
        <v>2228</v>
      </c>
      <c r="B2248" s="56">
        <v>203080103</v>
      </c>
      <c r="C2248" s="34" t="s">
        <v>356</v>
      </c>
      <c r="D2248" s="35" t="s">
        <v>357</v>
      </c>
      <c r="E2248" s="35" t="s">
        <v>363</v>
      </c>
      <c r="F2248" s="35" t="s">
        <v>397</v>
      </c>
      <c r="G2248" s="35" t="s">
        <v>568</v>
      </c>
      <c r="H2248" s="35">
        <v>0</v>
      </c>
      <c r="I2248" s="57" t="s">
        <v>2525</v>
      </c>
      <c r="J2248" s="37">
        <v>0</v>
      </c>
      <c r="K2248" s="38">
        <v>0</v>
      </c>
      <c r="L2248" s="37">
        <v>115000</v>
      </c>
      <c r="M2248" s="37">
        <v>115000</v>
      </c>
      <c r="N2248" s="37">
        <f t="shared" si="141"/>
        <v>0</v>
      </c>
      <c r="O2248" s="39">
        <f t="shared" si="142"/>
        <v>0</v>
      </c>
      <c r="P2248" s="10">
        <f t="shared" si="143"/>
        <v>0</v>
      </c>
      <c r="Q2248" s="40">
        <v>0</v>
      </c>
      <c r="R2248" s="10">
        <f t="shared" si="144"/>
        <v>0</v>
      </c>
    </row>
    <row r="2249" spans="1:18" x14ac:dyDescent="0.2">
      <c r="A2249" s="32">
        <v>2229</v>
      </c>
      <c r="B2249" s="56">
        <v>203080104</v>
      </c>
      <c r="C2249" s="34" t="s">
        <v>356</v>
      </c>
      <c r="D2249" s="35" t="s">
        <v>357</v>
      </c>
      <c r="E2249" s="35" t="s">
        <v>446</v>
      </c>
      <c r="F2249" s="35" t="s">
        <v>600</v>
      </c>
      <c r="G2249" s="35" t="s">
        <v>822</v>
      </c>
      <c r="H2249" s="35">
        <v>0</v>
      </c>
      <c r="I2249" s="57" t="s">
        <v>2526</v>
      </c>
      <c r="J2249" s="37">
        <v>0</v>
      </c>
      <c r="K2249" s="38">
        <v>0</v>
      </c>
      <c r="L2249" s="37">
        <v>112500</v>
      </c>
      <c r="M2249" s="37">
        <v>112500</v>
      </c>
      <c r="N2249" s="37">
        <f t="shared" si="141"/>
        <v>0</v>
      </c>
      <c r="O2249" s="39">
        <f t="shared" si="142"/>
        <v>0</v>
      </c>
      <c r="P2249" s="10">
        <f t="shared" si="143"/>
        <v>0</v>
      </c>
      <c r="Q2249" s="40">
        <v>0</v>
      </c>
      <c r="R2249" s="10">
        <f t="shared" si="144"/>
        <v>0</v>
      </c>
    </row>
    <row r="2250" spans="1:18" hidden="1" x14ac:dyDescent="0.2">
      <c r="A2250" s="32">
        <v>2230</v>
      </c>
      <c r="B2250" s="56">
        <v>203080105</v>
      </c>
      <c r="C2250" s="34" t="s">
        <v>356</v>
      </c>
      <c r="D2250" s="35" t="s">
        <v>357</v>
      </c>
      <c r="E2250" s="35" t="s">
        <v>363</v>
      </c>
      <c r="F2250" s="35" t="s">
        <v>397</v>
      </c>
      <c r="G2250" s="35" t="s">
        <v>568</v>
      </c>
      <c r="H2250" s="35">
        <v>0</v>
      </c>
      <c r="I2250" s="57" t="s">
        <v>2527</v>
      </c>
      <c r="J2250" s="37">
        <v>0</v>
      </c>
      <c r="K2250" s="38">
        <v>0</v>
      </c>
      <c r="L2250" s="37">
        <v>63250</v>
      </c>
      <c r="M2250" s="37">
        <v>63250</v>
      </c>
      <c r="N2250" s="37">
        <f t="shared" si="141"/>
        <v>0</v>
      </c>
      <c r="O2250" s="39">
        <f t="shared" si="142"/>
        <v>0</v>
      </c>
      <c r="P2250" s="10">
        <f t="shared" si="143"/>
        <v>0</v>
      </c>
      <c r="Q2250" s="40">
        <v>0</v>
      </c>
      <c r="R2250" s="10">
        <f t="shared" si="144"/>
        <v>0</v>
      </c>
    </row>
    <row r="2251" spans="1:18" hidden="1" x14ac:dyDescent="0.2">
      <c r="A2251" s="32">
        <v>2231</v>
      </c>
      <c r="B2251" s="56">
        <v>203080106</v>
      </c>
      <c r="C2251" s="34" t="s">
        <v>356</v>
      </c>
      <c r="D2251" s="35" t="s">
        <v>357</v>
      </c>
      <c r="E2251" s="35" t="s">
        <v>363</v>
      </c>
      <c r="F2251" s="35" t="s">
        <v>397</v>
      </c>
      <c r="G2251" s="35" t="s">
        <v>568</v>
      </c>
      <c r="H2251" s="35">
        <v>0</v>
      </c>
      <c r="I2251" s="41" t="s">
        <v>2528</v>
      </c>
      <c r="J2251" s="37">
        <v>0</v>
      </c>
      <c r="K2251" s="38">
        <v>0</v>
      </c>
      <c r="L2251" s="37">
        <v>69000</v>
      </c>
      <c r="M2251" s="37">
        <v>69000</v>
      </c>
      <c r="N2251" s="37">
        <f t="shared" si="141"/>
        <v>0</v>
      </c>
      <c r="O2251" s="39">
        <f t="shared" si="142"/>
        <v>0</v>
      </c>
      <c r="P2251" s="10">
        <f t="shared" si="143"/>
        <v>0</v>
      </c>
      <c r="Q2251" s="40">
        <v>0</v>
      </c>
      <c r="R2251" s="10">
        <f t="shared" si="144"/>
        <v>0</v>
      </c>
    </row>
    <row r="2252" spans="1:18" hidden="1" x14ac:dyDescent="0.2">
      <c r="A2252" s="32">
        <v>2232</v>
      </c>
      <c r="B2252" s="56">
        <v>203080107</v>
      </c>
      <c r="C2252" s="34" t="s">
        <v>356</v>
      </c>
      <c r="D2252" s="35" t="s">
        <v>357</v>
      </c>
      <c r="E2252" s="35" t="s">
        <v>363</v>
      </c>
      <c r="F2252" s="35" t="s">
        <v>397</v>
      </c>
      <c r="G2252" s="35" t="s">
        <v>568</v>
      </c>
      <c r="H2252" s="35">
        <v>0</v>
      </c>
      <c r="I2252" s="57" t="s">
        <v>2529</v>
      </c>
      <c r="J2252" s="37">
        <v>0</v>
      </c>
      <c r="K2252" s="38">
        <v>0</v>
      </c>
      <c r="L2252" s="37">
        <v>170199.5</v>
      </c>
      <c r="M2252" s="37">
        <v>169625</v>
      </c>
      <c r="N2252" s="37">
        <f t="shared" si="141"/>
        <v>574.5</v>
      </c>
      <c r="O2252" s="39">
        <f t="shared" si="142"/>
        <v>0</v>
      </c>
      <c r="P2252" s="10">
        <f t="shared" si="143"/>
        <v>574.5</v>
      </c>
      <c r="Q2252" s="40">
        <v>0</v>
      </c>
      <c r="R2252" s="10">
        <f t="shared" si="144"/>
        <v>574.5</v>
      </c>
    </row>
    <row r="2253" spans="1:18" hidden="1" x14ac:dyDescent="0.2">
      <c r="A2253" s="32">
        <v>2233</v>
      </c>
      <c r="B2253" s="56">
        <v>203080201</v>
      </c>
      <c r="C2253" s="34" t="s">
        <v>356</v>
      </c>
      <c r="D2253" s="35" t="s">
        <v>357</v>
      </c>
      <c r="E2253" s="35" t="s">
        <v>363</v>
      </c>
      <c r="F2253" s="35" t="s">
        <v>397</v>
      </c>
      <c r="G2253" s="35" t="s">
        <v>568</v>
      </c>
      <c r="H2253" s="35">
        <v>0</v>
      </c>
      <c r="I2253" s="57" t="s">
        <v>2530</v>
      </c>
      <c r="J2253" s="37">
        <v>0</v>
      </c>
      <c r="K2253" s="38">
        <v>0</v>
      </c>
      <c r="L2253" s="37">
        <v>161000</v>
      </c>
      <c r="M2253" s="37">
        <v>161000</v>
      </c>
      <c r="N2253" s="37">
        <f t="shared" si="141"/>
        <v>0</v>
      </c>
      <c r="O2253" s="39">
        <f t="shared" si="142"/>
        <v>0</v>
      </c>
      <c r="P2253" s="10">
        <f t="shared" si="143"/>
        <v>0</v>
      </c>
      <c r="Q2253" s="40">
        <v>0</v>
      </c>
      <c r="R2253" s="10">
        <f t="shared" si="144"/>
        <v>0</v>
      </c>
    </row>
    <row r="2254" spans="1:18" hidden="1" x14ac:dyDescent="0.2">
      <c r="A2254" s="32">
        <v>2234</v>
      </c>
      <c r="B2254" s="56">
        <v>203080202</v>
      </c>
      <c r="C2254" s="34" t="s">
        <v>356</v>
      </c>
      <c r="D2254" s="35" t="s">
        <v>357</v>
      </c>
      <c r="E2254" s="35" t="s">
        <v>363</v>
      </c>
      <c r="F2254" s="35" t="s">
        <v>397</v>
      </c>
      <c r="G2254" s="35" t="s">
        <v>568</v>
      </c>
      <c r="H2254" s="35">
        <v>0</v>
      </c>
      <c r="I2254" s="57" t="s">
        <v>2531</v>
      </c>
      <c r="J2254" s="37">
        <v>0</v>
      </c>
      <c r="K2254" s="38">
        <v>0</v>
      </c>
      <c r="L2254" s="37">
        <v>34500</v>
      </c>
      <c r="M2254" s="37">
        <v>34500</v>
      </c>
      <c r="N2254" s="37">
        <f t="shared" si="141"/>
        <v>0</v>
      </c>
      <c r="O2254" s="39">
        <f t="shared" si="142"/>
        <v>0</v>
      </c>
      <c r="P2254" s="10">
        <f t="shared" si="143"/>
        <v>0</v>
      </c>
      <c r="Q2254" s="40">
        <v>0</v>
      </c>
      <c r="R2254" s="10">
        <f t="shared" si="144"/>
        <v>0</v>
      </c>
    </row>
    <row r="2255" spans="1:18" hidden="1" x14ac:dyDescent="0.2">
      <c r="A2255" s="32">
        <v>2235</v>
      </c>
      <c r="B2255" s="56">
        <v>203080203</v>
      </c>
      <c r="C2255" s="34" t="s">
        <v>356</v>
      </c>
      <c r="D2255" s="35" t="s">
        <v>357</v>
      </c>
      <c r="E2255" s="35" t="s">
        <v>363</v>
      </c>
      <c r="F2255" s="35" t="s">
        <v>397</v>
      </c>
      <c r="G2255" s="35" t="s">
        <v>568</v>
      </c>
      <c r="H2255" s="35">
        <v>0</v>
      </c>
      <c r="I2255" s="57" t="s">
        <v>2532</v>
      </c>
      <c r="J2255" s="37">
        <v>0</v>
      </c>
      <c r="K2255" s="38">
        <v>0</v>
      </c>
      <c r="L2255" s="37">
        <v>64500</v>
      </c>
      <c r="M2255" s="37">
        <v>64500</v>
      </c>
      <c r="N2255" s="37">
        <f t="shared" si="141"/>
        <v>0</v>
      </c>
      <c r="O2255" s="39">
        <f t="shared" si="142"/>
        <v>0</v>
      </c>
      <c r="P2255" s="10">
        <f t="shared" si="143"/>
        <v>0</v>
      </c>
      <c r="Q2255" s="40">
        <v>0</v>
      </c>
      <c r="R2255" s="10">
        <f t="shared" si="144"/>
        <v>0</v>
      </c>
    </row>
    <row r="2256" spans="1:18" hidden="1" x14ac:dyDescent="0.2">
      <c r="A2256" s="32">
        <v>2236</v>
      </c>
      <c r="B2256" s="56">
        <v>203080204</v>
      </c>
      <c r="C2256" s="34" t="s">
        <v>356</v>
      </c>
      <c r="D2256" s="35" t="s">
        <v>357</v>
      </c>
      <c r="E2256" s="35" t="s">
        <v>363</v>
      </c>
      <c r="F2256" s="35" t="s">
        <v>397</v>
      </c>
      <c r="G2256" s="35" t="s">
        <v>568</v>
      </c>
      <c r="H2256" s="35">
        <v>0</v>
      </c>
      <c r="I2256" s="57" t="s">
        <v>2533</v>
      </c>
      <c r="J2256" s="37">
        <v>0</v>
      </c>
      <c r="K2256" s="38">
        <v>0</v>
      </c>
      <c r="L2256" s="37">
        <v>70320</v>
      </c>
      <c r="M2256" s="37">
        <v>70320</v>
      </c>
      <c r="N2256" s="37">
        <f t="shared" si="141"/>
        <v>0</v>
      </c>
      <c r="O2256" s="39">
        <f t="shared" si="142"/>
        <v>0</v>
      </c>
      <c r="P2256" s="10">
        <f t="shared" si="143"/>
        <v>0</v>
      </c>
      <c r="Q2256" s="40">
        <v>0</v>
      </c>
      <c r="R2256" s="10">
        <f t="shared" si="144"/>
        <v>0</v>
      </c>
    </row>
    <row r="2257" spans="1:18" hidden="1" x14ac:dyDescent="0.2">
      <c r="A2257" s="32">
        <v>2237</v>
      </c>
      <c r="B2257" s="56">
        <v>203080301</v>
      </c>
      <c r="C2257" s="34" t="s">
        <v>356</v>
      </c>
      <c r="D2257" s="35" t="s">
        <v>357</v>
      </c>
      <c r="E2257" s="35" t="s">
        <v>363</v>
      </c>
      <c r="F2257" s="35" t="s">
        <v>397</v>
      </c>
      <c r="G2257" s="35" t="s">
        <v>568</v>
      </c>
      <c r="H2257" s="35">
        <v>0</v>
      </c>
      <c r="I2257" s="57" t="s">
        <v>2534</v>
      </c>
      <c r="J2257" s="37">
        <v>0</v>
      </c>
      <c r="K2257" s="38">
        <v>0</v>
      </c>
      <c r="L2257" s="37">
        <v>170307.04</v>
      </c>
      <c r="M2257" s="37">
        <v>82800</v>
      </c>
      <c r="N2257" s="37">
        <f t="shared" si="141"/>
        <v>87507.040000000008</v>
      </c>
      <c r="O2257" s="39">
        <f t="shared" si="142"/>
        <v>0</v>
      </c>
      <c r="P2257" s="10">
        <f t="shared" si="143"/>
        <v>87507.040000000008</v>
      </c>
      <c r="Q2257" s="40">
        <v>0</v>
      </c>
      <c r="R2257" s="10">
        <f t="shared" si="144"/>
        <v>87507.040000000008</v>
      </c>
    </row>
    <row r="2258" spans="1:18" hidden="1" x14ac:dyDescent="0.2">
      <c r="A2258" s="32">
        <v>2238</v>
      </c>
      <c r="B2258" s="56">
        <v>203080302</v>
      </c>
      <c r="C2258" s="34" t="s">
        <v>356</v>
      </c>
      <c r="D2258" s="35" t="s">
        <v>357</v>
      </c>
      <c r="E2258" s="35" t="s">
        <v>363</v>
      </c>
      <c r="F2258" s="35" t="s">
        <v>397</v>
      </c>
      <c r="G2258" s="35" t="s">
        <v>568</v>
      </c>
      <c r="H2258" s="35">
        <v>0</v>
      </c>
      <c r="I2258" s="57" t="s">
        <v>2535</v>
      </c>
      <c r="J2258" s="37">
        <v>0</v>
      </c>
      <c r="K2258" s="38">
        <v>0</v>
      </c>
      <c r="L2258" s="37">
        <v>0</v>
      </c>
      <c r="M2258" s="37">
        <v>0</v>
      </c>
      <c r="N2258" s="37">
        <f t="shared" si="141"/>
        <v>0</v>
      </c>
      <c r="O2258" s="39">
        <f t="shared" si="142"/>
        <v>0</v>
      </c>
      <c r="P2258" s="10">
        <f t="shared" si="143"/>
        <v>0</v>
      </c>
      <c r="Q2258" s="40">
        <v>0</v>
      </c>
      <c r="R2258" s="10">
        <f t="shared" si="144"/>
        <v>0</v>
      </c>
    </row>
    <row r="2259" spans="1:18" hidden="1" x14ac:dyDescent="0.2">
      <c r="A2259" s="32">
        <v>2239</v>
      </c>
      <c r="B2259" s="56">
        <v>203080401</v>
      </c>
      <c r="C2259" s="34" t="s">
        <v>356</v>
      </c>
      <c r="D2259" s="35" t="s">
        <v>357</v>
      </c>
      <c r="E2259" s="35" t="s">
        <v>363</v>
      </c>
      <c r="F2259" s="35" t="s">
        <v>397</v>
      </c>
      <c r="G2259" s="35" t="s">
        <v>568</v>
      </c>
      <c r="H2259" s="35">
        <v>0</v>
      </c>
      <c r="I2259" s="57" t="s">
        <v>2536</v>
      </c>
      <c r="J2259" s="37">
        <v>0</v>
      </c>
      <c r="K2259" s="38">
        <v>0</v>
      </c>
      <c r="L2259" s="37">
        <v>0</v>
      </c>
      <c r="M2259" s="37">
        <v>0</v>
      </c>
      <c r="N2259" s="37">
        <f t="shared" si="141"/>
        <v>0</v>
      </c>
      <c r="O2259" s="39">
        <f t="shared" si="142"/>
        <v>0</v>
      </c>
      <c r="P2259" s="10">
        <f t="shared" si="143"/>
        <v>0</v>
      </c>
      <c r="Q2259" s="40">
        <v>0</v>
      </c>
      <c r="R2259" s="10">
        <f t="shared" si="144"/>
        <v>0</v>
      </c>
    </row>
    <row r="2260" spans="1:18" hidden="1" x14ac:dyDescent="0.2">
      <c r="A2260" s="32">
        <v>2240</v>
      </c>
      <c r="B2260" s="56">
        <v>203080501</v>
      </c>
      <c r="C2260" s="34" t="s">
        <v>356</v>
      </c>
      <c r="D2260" s="35" t="s">
        <v>357</v>
      </c>
      <c r="E2260" s="35" t="s">
        <v>363</v>
      </c>
      <c r="F2260" s="35" t="s">
        <v>397</v>
      </c>
      <c r="G2260" s="35" t="s">
        <v>568</v>
      </c>
      <c r="H2260" s="35">
        <v>0</v>
      </c>
      <c r="I2260" s="41" t="s">
        <v>2537</v>
      </c>
      <c r="J2260" s="37">
        <v>0</v>
      </c>
      <c r="K2260" s="38">
        <v>0</v>
      </c>
      <c r="L2260" s="37">
        <v>255000</v>
      </c>
      <c r="M2260" s="37">
        <v>255000</v>
      </c>
      <c r="N2260" s="37">
        <f t="shared" si="141"/>
        <v>0</v>
      </c>
      <c r="O2260" s="39">
        <f t="shared" si="142"/>
        <v>0</v>
      </c>
      <c r="P2260" s="10">
        <f t="shared" si="143"/>
        <v>0</v>
      </c>
      <c r="Q2260" s="40">
        <v>0</v>
      </c>
      <c r="R2260" s="10">
        <f t="shared" si="144"/>
        <v>0</v>
      </c>
    </row>
    <row r="2261" spans="1:18" hidden="1" x14ac:dyDescent="0.2">
      <c r="A2261" s="32">
        <v>2241</v>
      </c>
      <c r="B2261" s="56">
        <v>203080502</v>
      </c>
      <c r="C2261" s="34" t="s">
        <v>356</v>
      </c>
      <c r="D2261" s="35" t="s">
        <v>357</v>
      </c>
      <c r="E2261" s="35" t="s">
        <v>363</v>
      </c>
      <c r="F2261" s="35" t="s">
        <v>397</v>
      </c>
      <c r="G2261" s="35" t="s">
        <v>568</v>
      </c>
      <c r="H2261" s="35">
        <v>0</v>
      </c>
      <c r="I2261" s="57" t="s">
        <v>2538</v>
      </c>
      <c r="J2261" s="37">
        <v>0</v>
      </c>
      <c r="K2261" s="38">
        <v>0</v>
      </c>
      <c r="L2261" s="37">
        <v>21750</v>
      </c>
      <c r="M2261" s="37">
        <v>21750</v>
      </c>
      <c r="N2261" s="37">
        <f t="shared" si="141"/>
        <v>0</v>
      </c>
      <c r="O2261" s="39">
        <f t="shared" si="142"/>
        <v>0</v>
      </c>
      <c r="P2261" s="10">
        <f t="shared" si="143"/>
        <v>0</v>
      </c>
      <c r="Q2261" s="40">
        <v>0</v>
      </c>
      <c r="R2261" s="10">
        <f t="shared" si="144"/>
        <v>0</v>
      </c>
    </row>
    <row r="2262" spans="1:18" hidden="1" x14ac:dyDescent="0.2">
      <c r="A2262" s="32">
        <v>2242</v>
      </c>
      <c r="B2262" s="56">
        <v>203080601</v>
      </c>
      <c r="C2262" s="34" t="s">
        <v>356</v>
      </c>
      <c r="D2262" s="35" t="s">
        <v>357</v>
      </c>
      <c r="E2262" s="35" t="s">
        <v>363</v>
      </c>
      <c r="F2262" s="35" t="s">
        <v>397</v>
      </c>
      <c r="G2262" s="35" t="s">
        <v>568</v>
      </c>
      <c r="H2262" s="35">
        <v>0</v>
      </c>
      <c r="I2262" s="57" t="s">
        <v>2539</v>
      </c>
      <c r="J2262" s="37">
        <v>0</v>
      </c>
      <c r="K2262" s="38">
        <v>0</v>
      </c>
      <c r="L2262" s="37">
        <v>0</v>
      </c>
      <c r="M2262" s="37">
        <v>0</v>
      </c>
      <c r="N2262" s="37">
        <f t="shared" si="141"/>
        <v>0</v>
      </c>
      <c r="O2262" s="39">
        <f t="shared" si="142"/>
        <v>0</v>
      </c>
      <c r="P2262" s="10">
        <f t="shared" si="143"/>
        <v>0</v>
      </c>
      <c r="Q2262" s="40">
        <v>0</v>
      </c>
      <c r="R2262" s="10">
        <f t="shared" si="144"/>
        <v>0</v>
      </c>
    </row>
    <row r="2263" spans="1:18" hidden="1" x14ac:dyDescent="0.2">
      <c r="A2263" s="32">
        <v>2243</v>
      </c>
      <c r="B2263" s="56">
        <v>203080602</v>
      </c>
      <c r="C2263" s="34" t="s">
        <v>356</v>
      </c>
      <c r="D2263" s="35" t="s">
        <v>357</v>
      </c>
      <c r="E2263" s="35" t="s">
        <v>446</v>
      </c>
      <c r="F2263" s="35" t="s">
        <v>397</v>
      </c>
      <c r="G2263" s="35" t="s">
        <v>568</v>
      </c>
      <c r="H2263" s="35">
        <v>0</v>
      </c>
      <c r="I2263" s="57" t="s">
        <v>2540</v>
      </c>
      <c r="J2263" s="37">
        <v>0</v>
      </c>
      <c r="K2263" s="38">
        <v>0</v>
      </c>
      <c r="L2263" s="37">
        <v>0</v>
      </c>
      <c r="M2263" s="37">
        <v>0</v>
      </c>
      <c r="N2263" s="37">
        <f t="shared" si="141"/>
        <v>0</v>
      </c>
      <c r="O2263" s="39">
        <f t="shared" si="142"/>
        <v>0</v>
      </c>
      <c r="P2263" s="10">
        <f t="shared" si="143"/>
        <v>0</v>
      </c>
      <c r="Q2263" s="40">
        <v>0</v>
      </c>
      <c r="R2263" s="10">
        <f t="shared" si="144"/>
        <v>0</v>
      </c>
    </row>
    <row r="2264" spans="1:18" hidden="1" x14ac:dyDescent="0.2">
      <c r="A2264" s="32">
        <v>2244</v>
      </c>
      <c r="B2264" s="56">
        <v>203080603</v>
      </c>
      <c r="C2264" s="34" t="s">
        <v>356</v>
      </c>
      <c r="D2264" s="35" t="s">
        <v>357</v>
      </c>
      <c r="E2264" s="35" t="s">
        <v>363</v>
      </c>
      <c r="F2264" s="35" t="s">
        <v>397</v>
      </c>
      <c r="G2264" s="35" t="s">
        <v>568</v>
      </c>
      <c r="H2264" s="35">
        <v>0</v>
      </c>
      <c r="I2264" s="57" t="s">
        <v>2541</v>
      </c>
      <c r="J2264" s="37">
        <v>0</v>
      </c>
      <c r="K2264" s="38">
        <v>0</v>
      </c>
      <c r="L2264" s="37">
        <v>26000</v>
      </c>
      <c r="M2264" s="37">
        <v>26000</v>
      </c>
      <c r="N2264" s="37">
        <f t="shared" si="141"/>
        <v>0</v>
      </c>
      <c r="O2264" s="39">
        <f t="shared" si="142"/>
        <v>0</v>
      </c>
      <c r="P2264" s="10">
        <f t="shared" si="143"/>
        <v>0</v>
      </c>
      <c r="Q2264" s="40">
        <v>0</v>
      </c>
      <c r="R2264" s="10">
        <f t="shared" si="144"/>
        <v>0</v>
      </c>
    </row>
    <row r="2265" spans="1:18" hidden="1" x14ac:dyDescent="0.2">
      <c r="A2265" s="32">
        <v>2245</v>
      </c>
      <c r="B2265" s="56">
        <v>203080701</v>
      </c>
      <c r="C2265" s="34" t="s">
        <v>356</v>
      </c>
      <c r="D2265" s="35" t="s">
        <v>357</v>
      </c>
      <c r="E2265" s="35" t="s">
        <v>363</v>
      </c>
      <c r="F2265" s="35" t="s">
        <v>397</v>
      </c>
      <c r="G2265" s="35" t="s">
        <v>568</v>
      </c>
      <c r="H2265" s="35">
        <v>0</v>
      </c>
      <c r="I2265" s="57" t="s">
        <v>2542</v>
      </c>
      <c r="J2265" s="37">
        <v>0</v>
      </c>
      <c r="K2265" s="38">
        <v>0</v>
      </c>
      <c r="L2265" s="37">
        <v>0</v>
      </c>
      <c r="M2265" s="37">
        <v>0</v>
      </c>
      <c r="N2265" s="37">
        <f t="shared" si="141"/>
        <v>0</v>
      </c>
      <c r="O2265" s="39">
        <f t="shared" si="142"/>
        <v>0</v>
      </c>
      <c r="P2265" s="10">
        <f t="shared" si="143"/>
        <v>0</v>
      </c>
      <c r="Q2265" s="40">
        <v>0</v>
      </c>
      <c r="R2265" s="10">
        <f t="shared" si="144"/>
        <v>0</v>
      </c>
    </row>
    <row r="2266" spans="1:18" hidden="1" x14ac:dyDescent="0.2">
      <c r="A2266" s="32">
        <v>2246</v>
      </c>
      <c r="B2266" s="56">
        <v>203080702</v>
      </c>
      <c r="C2266" s="34" t="s">
        <v>356</v>
      </c>
      <c r="D2266" s="35" t="s">
        <v>357</v>
      </c>
      <c r="E2266" s="35" t="s">
        <v>363</v>
      </c>
      <c r="F2266" s="35" t="s">
        <v>397</v>
      </c>
      <c r="G2266" s="35" t="s">
        <v>568</v>
      </c>
      <c r="H2266" s="35">
        <v>0</v>
      </c>
      <c r="I2266" s="57" t="s">
        <v>2543</v>
      </c>
      <c r="J2266" s="37">
        <v>0</v>
      </c>
      <c r="K2266" s="38">
        <v>0</v>
      </c>
      <c r="L2266" s="37">
        <v>0</v>
      </c>
      <c r="M2266" s="37">
        <v>0</v>
      </c>
      <c r="N2266" s="37">
        <f t="shared" si="141"/>
        <v>0</v>
      </c>
      <c r="O2266" s="39">
        <f t="shared" si="142"/>
        <v>0</v>
      </c>
      <c r="P2266" s="10">
        <f t="shared" si="143"/>
        <v>0</v>
      </c>
      <c r="Q2266" s="40">
        <v>0</v>
      </c>
      <c r="R2266" s="10">
        <f t="shared" si="144"/>
        <v>0</v>
      </c>
    </row>
    <row r="2267" spans="1:18" hidden="1" x14ac:dyDescent="0.2">
      <c r="A2267" s="32">
        <v>2247</v>
      </c>
      <c r="B2267" s="56">
        <v>203080703</v>
      </c>
      <c r="C2267" s="34" t="s">
        <v>356</v>
      </c>
      <c r="D2267" s="35" t="s">
        <v>357</v>
      </c>
      <c r="E2267" s="35" t="s">
        <v>363</v>
      </c>
      <c r="F2267" s="35" t="s">
        <v>397</v>
      </c>
      <c r="G2267" s="35" t="s">
        <v>568</v>
      </c>
      <c r="H2267" s="35">
        <v>0</v>
      </c>
      <c r="I2267" s="57" t="s">
        <v>2544</v>
      </c>
      <c r="J2267" s="37">
        <v>0</v>
      </c>
      <c r="K2267" s="38">
        <v>0</v>
      </c>
      <c r="L2267" s="37">
        <v>173250</v>
      </c>
      <c r="M2267" s="37">
        <v>173250</v>
      </c>
      <c r="N2267" s="37">
        <f t="shared" si="141"/>
        <v>0</v>
      </c>
      <c r="O2267" s="39">
        <f t="shared" si="142"/>
        <v>0</v>
      </c>
      <c r="P2267" s="10">
        <f t="shared" si="143"/>
        <v>0</v>
      </c>
      <c r="Q2267" s="40">
        <v>0</v>
      </c>
      <c r="R2267" s="10">
        <f t="shared" si="144"/>
        <v>0</v>
      </c>
    </row>
    <row r="2268" spans="1:18" hidden="1" x14ac:dyDescent="0.2">
      <c r="A2268" s="32">
        <v>2248</v>
      </c>
      <c r="B2268" s="56">
        <v>203080704</v>
      </c>
      <c r="C2268" s="34" t="s">
        <v>356</v>
      </c>
      <c r="D2268" s="35" t="s">
        <v>357</v>
      </c>
      <c r="E2268" s="35" t="s">
        <v>363</v>
      </c>
      <c r="F2268" s="35" t="s">
        <v>397</v>
      </c>
      <c r="G2268" s="35" t="s">
        <v>568</v>
      </c>
      <c r="H2268" s="35">
        <v>0</v>
      </c>
      <c r="I2268" s="57" t="s">
        <v>2545</v>
      </c>
      <c r="J2268" s="37">
        <v>0</v>
      </c>
      <c r="K2268" s="38">
        <v>0</v>
      </c>
      <c r="L2268" s="37">
        <v>30000</v>
      </c>
      <c r="M2268" s="37">
        <v>30000</v>
      </c>
      <c r="N2268" s="37">
        <f t="shared" si="141"/>
        <v>0</v>
      </c>
      <c r="O2268" s="39">
        <f t="shared" si="142"/>
        <v>0</v>
      </c>
      <c r="P2268" s="10">
        <f t="shared" si="143"/>
        <v>0</v>
      </c>
      <c r="Q2268" s="40">
        <v>0</v>
      </c>
      <c r="R2268" s="10">
        <f t="shared" si="144"/>
        <v>0</v>
      </c>
    </row>
    <row r="2269" spans="1:18" hidden="1" x14ac:dyDescent="0.2">
      <c r="A2269" s="32">
        <v>2249</v>
      </c>
      <c r="B2269" s="56">
        <v>203080705</v>
      </c>
      <c r="C2269" s="34" t="s">
        <v>356</v>
      </c>
      <c r="D2269" s="35" t="s">
        <v>357</v>
      </c>
      <c r="E2269" s="35" t="s">
        <v>363</v>
      </c>
      <c r="F2269" s="35" t="s">
        <v>397</v>
      </c>
      <c r="G2269" s="35" t="s">
        <v>568</v>
      </c>
      <c r="H2269" s="35">
        <v>0</v>
      </c>
      <c r="I2269" s="57" t="s">
        <v>2546</v>
      </c>
      <c r="J2269" s="37">
        <v>0</v>
      </c>
      <c r="K2269" s="38">
        <v>0</v>
      </c>
      <c r="L2269" s="37">
        <v>0</v>
      </c>
      <c r="M2269" s="37">
        <v>0</v>
      </c>
      <c r="N2269" s="37">
        <f t="shared" si="141"/>
        <v>0</v>
      </c>
      <c r="O2269" s="39">
        <f t="shared" si="142"/>
        <v>0</v>
      </c>
      <c r="P2269" s="10">
        <f t="shared" si="143"/>
        <v>0</v>
      </c>
      <c r="Q2269" s="40">
        <v>0</v>
      </c>
      <c r="R2269" s="10">
        <f t="shared" si="144"/>
        <v>0</v>
      </c>
    </row>
    <row r="2270" spans="1:18" hidden="1" x14ac:dyDescent="0.2">
      <c r="A2270" s="32">
        <v>2250</v>
      </c>
      <c r="B2270" s="56">
        <v>203080801</v>
      </c>
      <c r="C2270" s="34" t="s">
        <v>356</v>
      </c>
      <c r="D2270" s="35" t="s">
        <v>357</v>
      </c>
      <c r="E2270" s="35" t="s">
        <v>363</v>
      </c>
      <c r="F2270" s="35" t="s">
        <v>397</v>
      </c>
      <c r="G2270" s="35" t="s">
        <v>568</v>
      </c>
      <c r="H2270" s="35">
        <v>0</v>
      </c>
      <c r="I2270" s="57" t="s">
        <v>2547</v>
      </c>
      <c r="J2270" s="37">
        <v>0</v>
      </c>
      <c r="K2270" s="38">
        <v>0</v>
      </c>
      <c r="L2270" s="37">
        <v>0</v>
      </c>
      <c r="M2270" s="37">
        <v>0</v>
      </c>
      <c r="N2270" s="37">
        <f t="shared" si="141"/>
        <v>0</v>
      </c>
      <c r="O2270" s="39">
        <f t="shared" si="142"/>
        <v>0</v>
      </c>
      <c r="P2270" s="10">
        <f t="shared" si="143"/>
        <v>0</v>
      </c>
      <c r="Q2270" s="40">
        <v>0</v>
      </c>
      <c r="R2270" s="10">
        <f t="shared" si="144"/>
        <v>0</v>
      </c>
    </row>
    <row r="2271" spans="1:18" hidden="1" x14ac:dyDescent="0.2">
      <c r="A2271" s="32">
        <v>2251</v>
      </c>
      <c r="B2271" s="56">
        <v>203080802</v>
      </c>
      <c r="C2271" s="34" t="s">
        <v>356</v>
      </c>
      <c r="D2271" s="35" t="s">
        <v>357</v>
      </c>
      <c r="E2271" s="35" t="s">
        <v>446</v>
      </c>
      <c r="F2271" s="35" t="s">
        <v>397</v>
      </c>
      <c r="G2271" s="35" t="s">
        <v>568</v>
      </c>
      <c r="H2271" s="35">
        <v>0</v>
      </c>
      <c r="I2271" s="57" t="s">
        <v>2548</v>
      </c>
      <c r="J2271" s="37">
        <v>0</v>
      </c>
      <c r="K2271" s="38">
        <v>0</v>
      </c>
      <c r="L2271" s="37">
        <v>80000</v>
      </c>
      <c r="M2271" s="37">
        <v>80000</v>
      </c>
      <c r="N2271" s="37">
        <f t="shared" si="141"/>
        <v>0</v>
      </c>
      <c r="O2271" s="39">
        <f t="shared" si="142"/>
        <v>0</v>
      </c>
      <c r="P2271" s="10">
        <f t="shared" si="143"/>
        <v>0</v>
      </c>
      <c r="Q2271" s="40">
        <v>0</v>
      </c>
      <c r="R2271" s="10">
        <f t="shared" si="144"/>
        <v>0</v>
      </c>
    </row>
    <row r="2272" spans="1:18" hidden="1" x14ac:dyDescent="0.2">
      <c r="A2272" s="32">
        <v>2252</v>
      </c>
      <c r="B2272" s="56">
        <v>203080903</v>
      </c>
      <c r="C2272" s="34" t="s">
        <v>356</v>
      </c>
      <c r="D2272" s="35" t="s">
        <v>357</v>
      </c>
      <c r="E2272" s="35" t="s">
        <v>363</v>
      </c>
      <c r="F2272" s="35" t="s">
        <v>397</v>
      </c>
      <c r="G2272" s="35" t="s">
        <v>568</v>
      </c>
      <c r="H2272" s="35">
        <v>0</v>
      </c>
      <c r="I2272" s="57" t="s">
        <v>2549</v>
      </c>
      <c r="J2272" s="37">
        <v>0</v>
      </c>
      <c r="K2272" s="38">
        <v>0</v>
      </c>
      <c r="L2272" s="37">
        <v>11250</v>
      </c>
      <c r="M2272" s="37">
        <v>11250</v>
      </c>
      <c r="N2272" s="37">
        <f t="shared" si="141"/>
        <v>0</v>
      </c>
      <c r="O2272" s="39">
        <f t="shared" si="142"/>
        <v>0</v>
      </c>
      <c r="P2272" s="10">
        <f t="shared" si="143"/>
        <v>0</v>
      </c>
      <c r="Q2272" s="40">
        <v>0</v>
      </c>
      <c r="R2272" s="10">
        <f t="shared" si="144"/>
        <v>0</v>
      </c>
    </row>
    <row r="2273" spans="1:18" hidden="1" x14ac:dyDescent="0.2">
      <c r="A2273" s="32">
        <v>2253</v>
      </c>
      <c r="B2273" s="56">
        <v>203080904</v>
      </c>
      <c r="C2273" s="34" t="s">
        <v>356</v>
      </c>
      <c r="D2273" s="35" t="s">
        <v>357</v>
      </c>
      <c r="E2273" s="35" t="s">
        <v>363</v>
      </c>
      <c r="F2273" s="35" t="s">
        <v>397</v>
      </c>
      <c r="G2273" s="35" t="s">
        <v>568</v>
      </c>
      <c r="H2273" s="35">
        <v>0</v>
      </c>
      <c r="I2273" s="57" t="s">
        <v>2550</v>
      </c>
      <c r="J2273" s="37">
        <v>0</v>
      </c>
      <c r="K2273" s="38">
        <v>0</v>
      </c>
      <c r="L2273" s="37">
        <v>27625</v>
      </c>
      <c r="M2273" s="37">
        <v>27625</v>
      </c>
      <c r="N2273" s="37">
        <f t="shared" si="141"/>
        <v>0</v>
      </c>
      <c r="O2273" s="39">
        <f t="shared" si="142"/>
        <v>0</v>
      </c>
      <c r="P2273" s="10">
        <f t="shared" si="143"/>
        <v>0</v>
      </c>
      <c r="Q2273" s="40">
        <v>0</v>
      </c>
      <c r="R2273" s="10">
        <f t="shared" si="144"/>
        <v>0</v>
      </c>
    </row>
    <row r="2274" spans="1:18" hidden="1" x14ac:dyDescent="0.2">
      <c r="A2274" s="32">
        <v>2254</v>
      </c>
      <c r="B2274" s="56">
        <v>203080905</v>
      </c>
      <c r="C2274" s="34" t="s">
        <v>356</v>
      </c>
      <c r="D2274" s="35" t="s">
        <v>357</v>
      </c>
      <c r="E2274" s="35" t="s">
        <v>363</v>
      </c>
      <c r="F2274" s="35" t="s">
        <v>397</v>
      </c>
      <c r="G2274" s="35" t="s">
        <v>568</v>
      </c>
      <c r="H2274" s="35">
        <v>0</v>
      </c>
      <c r="I2274" s="57" t="s">
        <v>2551</v>
      </c>
      <c r="J2274" s="37">
        <v>0</v>
      </c>
      <c r="K2274" s="38">
        <v>0</v>
      </c>
      <c r="L2274" s="37">
        <v>25000</v>
      </c>
      <c r="M2274" s="37">
        <v>25000</v>
      </c>
      <c r="N2274" s="37">
        <f t="shared" si="141"/>
        <v>0</v>
      </c>
      <c r="O2274" s="39">
        <f t="shared" si="142"/>
        <v>0</v>
      </c>
      <c r="P2274" s="10">
        <f t="shared" si="143"/>
        <v>0</v>
      </c>
      <c r="Q2274" s="40">
        <v>0</v>
      </c>
      <c r="R2274" s="10">
        <f t="shared" si="144"/>
        <v>0</v>
      </c>
    </row>
    <row r="2275" spans="1:18" hidden="1" x14ac:dyDescent="0.2">
      <c r="A2275" s="32">
        <v>2255</v>
      </c>
      <c r="B2275" s="56">
        <v>203080906</v>
      </c>
      <c r="C2275" s="34" t="s">
        <v>356</v>
      </c>
      <c r="D2275" s="35" t="s">
        <v>357</v>
      </c>
      <c r="E2275" s="35" t="s">
        <v>363</v>
      </c>
      <c r="F2275" s="35" t="s">
        <v>397</v>
      </c>
      <c r="G2275" s="35" t="s">
        <v>568</v>
      </c>
      <c r="H2275" s="35">
        <v>0</v>
      </c>
      <c r="I2275" s="57" t="s">
        <v>2552</v>
      </c>
      <c r="J2275" s="37">
        <v>0</v>
      </c>
      <c r="K2275" s="38">
        <v>0</v>
      </c>
      <c r="L2275" s="37">
        <v>26000</v>
      </c>
      <c r="M2275" s="37">
        <v>26000</v>
      </c>
      <c r="N2275" s="37">
        <f t="shared" si="141"/>
        <v>0</v>
      </c>
      <c r="O2275" s="39">
        <f t="shared" si="142"/>
        <v>0</v>
      </c>
      <c r="P2275" s="10">
        <f t="shared" si="143"/>
        <v>0</v>
      </c>
      <c r="Q2275" s="40">
        <v>0</v>
      </c>
      <c r="R2275" s="10">
        <f t="shared" si="144"/>
        <v>0</v>
      </c>
    </row>
    <row r="2276" spans="1:18" hidden="1" x14ac:dyDescent="0.2">
      <c r="A2276" s="32">
        <v>2256</v>
      </c>
      <c r="B2276" s="56">
        <v>203081001</v>
      </c>
      <c r="C2276" s="34" t="s">
        <v>356</v>
      </c>
      <c r="D2276" s="35" t="s">
        <v>357</v>
      </c>
      <c r="E2276" s="35" t="s">
        <v>363</v>
      </c>
      <c r="F2276" s="35" t="s">
        <v>397</v>
      </c>
      <c r="G2276" s="35" t="s">
        <v>568</v>
      </c>
      <c r="H2276" s="35">
        <v>0</v>
      </c>
      <c r="I2276" s="57" t="s">
        <v>2553</v>
      </c>
      <c r="J2276" s="37">
        <v>0</v>
      </c>
      <c r="K2276" s="38">
        <v>0</v>
      </c>
      <c r="L2276" s="37">
        <v>0</v>
      </c>
      <c r="M2276" s="37">
        <v>0</v>
      </c>
      <c r="N2276" s="37">
        <f t="shared" si="141"/>
        <v>0</v>
      </c>
      <c r="O2276" s="39">
        <f t="shared" si="142"/>
        <v>0</v>
      </c>
      <c r="P2276" s="10">
        <f t="shared" si="143"/>
        <v>0</v>
      </c>
      <c r="Q2276" s="40">
        <v>0</v>
      </c>
      <c r="R2276" s="10">
        <f t="shared" si="144"/>
        <v>0</v>
      </c>
    </row>
    <row r="2277" spans="1:18" hidden="1" x14ac:dyDescent="0.2">
      <c r="A2277" s="32">
        <v>2257</v>
      </c>
      <c r="B2277" s="56">
        <v>203081002</v>
      </c>
      <c r="C2277" s="34" t="s">
        <v>356</v>
      </c>
      <c r="D2277" s="35" t="s">
        <v>357</v>
      </c>
      <c r="E2277" s="35" t="s">
        <v>363</v>
      </c>
      <c r="F2277" s="35" t="s">
        <v>397</v>
      </c>
      <c r="G2277" s="35" t="s">
        <v>568</v>
      </c>
      <c r="H2277" s="35">
        <v>0</v>
      </c>
      <c r="I2277" s="57" t="s">
        <v>2554</v>
      </c>
      <c r="J2277" s="37">
        <v>0</v>
      </c>
      <c r="K2277" s="38">
        <v>0</v>
      </c>
      <c r="L2277" s="37">
        <v>0</v>
      </c>
      <c r="M2277" s="37">
        <v>0</v>
      </c>
      <c r="N2277" s="37">
        <f t="shared" si="141"/>
        <v>0</v>
      </c>
      <c r="O2277" s="39">
        <f t="shared" si="142"/>
        <v>0</v>
      </c>
      <c r="P2277" s="10">
        <f t="shared" si="143"/>
        <v>0</v>
      </c>
      <c r="Q2277" s="40">
        <v>0</v>
      </c>
      <c r="R2277" s="10">
        <f t="shared" si="144"/>
        <v>0</v>
      </c>
    </row>
    <row r="2278" spans="1:18" hidden="1" x14ac:dyDescent="0.2">
      <c r="A2278" s="32">
        <v>2258</v>
      </c>
      <c r="B2278" s="56">
        <v>203081101</v>
      </c>
      <c r="C2278" s="34" t="s">
        <v>356</v>
      </c>
      <c r="D2278" s="35" t="s">
        <v>357</v>
      </c>
      <c r="E2278" s="35" t="s">
        <v>363</v>
      </c>
      <c r="F2278" s="35" t="s">
        <v>397</v>
      </c>
      <c r="G2278" s="35" t="s">
        <v>568</v>
      </c>
      <c r="H2278" s="35">
        <v>0</v>
      </c>
      <c r="I2278" s="57" t="s">
        <v>2555</v>
      </c>
      <c r="J2278" s="37">
        <v>0</v>
      </c>
      <c r="K2278" s="38">
        <v>0</v>
      </c>
      <c r="L2278" s="37">
        <v>80000</v>
      </c>
      <c r="M2278" s="37">
        <v>80000</v>
      </c>
      <c r="N2278" s="37">
        <f t="shared" si="141"/>
        <v>0</v>
      </c>
      <c r="O2278" s="39">
        <f t="shared" si="142"/>
        <v>0</v>
      </c>
      <c r="P2278" s="10">
        <f t="shared" si="143"/>
        <v>0</v>
      </c>
      <c r="Q2278" s="40">
        <v>0</v>
      </c>
      <c r="R2278" s="10">
        <f t="shared" si="144"/>
        <v>0</v>
      </c>
    </row>
    <row r="2279" spans="1:18" hidden="1" x14ac:dyDescent="0.2">
      <c r="A2279" s="32">
        <v>2259</v>
      </c>
      <c r="B2279" s="56">
        <v>203081102</v>
      </c>
      <c r="C2279" s="34" t="s">
        <v>356</v>
      </c>
      <c r="D2279" s="35" t="s">
        <v>357</v>
      </c>
      <c r="E2279" s="35" t="s">
        <v>363</v>
      </c>
      <c r="F2279" s="35" t="s">
        <v>397</v>
      </c>
      <c r="G2279" s="35" t="s">
        <v>568</v>
      </c>
      <c r="H2279" s="35">
        <v>0</v>
      </c>
      <c r="I2279" s="57" t="s">
        <v>2556</v>
      </c>
      <c r="J2279" s="37">
        <v>0</v>
      </c>
      <c r="K2279" s="38">
        <v>0</v>
      </c>
      <c r="L2279" s="37">
        <v>87667</v>
      </c>
      <c r="M2279" s="37">
        <v>87667</v>
      </c>
      <c r="N2279" s="37">
        <f t="shared" si="141"/>
        <v>0</v>
      </c>
      <c r="O2279" s="39">
        <f t="shared" si="142"/>
        <v>0</v>
      </c>
      <c r="P2279" s="10">
        <f t="shared" si="143"/>
        <v>0</v>
      </c>
      <c r="Q2279" s="40">
        <v>0</v>
      </c>
      <c r="R2279" s="10">
        <f t="shared" si="144"/>
        <v>0</v>
      </c>
    </row>
    <row r="2280" spans="1:18" hidden="1" x14ac:dyDescent="0.2">
      <c r="A2280" s="32">
        <v>2260</v>
      </c>
      <c r="B2280" s="56">
        <v>203081103</v>
      </c>
      <c r="C2280" s="34" t="s">
        <v>356</v>
      </c>
      <c r="D2280" s="35" t="s">
        <v>357</v>
      </c>
      <c r="E2280" s="35" t="s">
        <v>363</v>
      </c>
      <c r="F2280" s="35" t="s">
        <v>397</v>
      </c>
      <c r="G2280" s="35" t="s">
        <v>568</v>
      </c>
      <c r="H2280" s="35">
        <v>0</v>
      </c>
      <c r="I2280" s="57" t="s">
        <v>2557</v>
      </c>
      <c r="J2280" s="37">
        <v>0</v>
      </c>
      <c r="K2280" s="38">
        <v>0</v>
      </c>
      <c r="L2280" s="37">
        <v>132500</v>
      </c>
      <c r="M2280" s="37">
        <v>132500</v>
      </c>
      <c r="N2280" s="37">
        <f t="shared" si="141"/>
        <v>0</v>
      </c>
      <c r="O2280" s="39">
        <f t="shared" si="142"/>
        <v>0</v>
      </c>
      <c r="P2280" s="10">
        <f t="shared" si="143"/>
        <v>0</v>
      </c>
      <c r="Q2280" s="40">
        <v>0</v>
      </c>
      <c r="R2280" s="10">
        <f t="shared" si="144"/>
        <v>0</v>
      </c>
    </row>
    <row r="2281" spans="1:18" hidden="1" x14ac:dyDescent="0.2">
      <c r="A2281" s="32">
        <v>2261</v>
      </c>
      <c r="B2281" s="56">
        <v>203081104</v>
      </c>
      <c r="C2281" s="34" t="s">
        <v>356</v>
      </c>
      <c r="D2281" s="35" t="s">
        <v>357</v>
      </c>
      <c r="E2281" s="35" t="s">
        <v>363</v>
      </c>
      <c r="F2281" s="35" t="s">
        <v>397</v>
      </c>
      <c r="G2281" s="35" t="s">
        <v>568</v>
      </c>
      <c r="H2281" s="35">
        <v>0</v>
      </c>
      <c r="I2281" s="57" t="s">
        <v>2558</v>
      </c>
      <c r="J2281" s="37">
        <v>0</v>
      </c>
      <c r="K2281" s="38">
        <v>0</v>
      </c>
      <c r="L2281" s="37">
        <v>16300</v>
      </c>
      <c r="M2281" s="37">
        <v>16300</v>
      </c>
      <c r="N2281" s="37">
        <f t="shared" si="141"/>
        <v>0</v>
      </c>
      <c r="O2281" s="39">
        <f t="shared" si="142"/>
        <v>0</v>
      </c>
      <c r="P2281" s="10">
        <f t="shared" si="143"/>
        <v>0</v>
      </c>
      <c r="Q2281" s="40">
        <v>0</v>
      </c>
      <c r="R2281" s="10">
        <f t="shared" si="144"/>
        <v>0</v>
      </c>
    </row>
    <row r="2282" spans="1:18" hidden="1" x14ac:dyDescent="0.2">
      <c r="A2282" s="32">
        <v>2262</v>
      </c>
      <c r="B2282" s="56">
        <v>203081105</v>
      </c>
      <c r="C2282" s="34" t="s">
        <v>356</v>
      </c>
      <c r="D2282" s="35" t="s">
        <v>357</v>
      </c>
      <c r="E2282" s="35" t="s">
        <v>363</v>
      </c>
      <c r="F2282" s="35" t="s">
        <v>397</v>
      </c>
      <c r="G2282" s="35" t="s">
        <v>568</v>
      </c>
      <c r="H2282" s="35">
        <v>0</v>
      </c>
      <c r="I2282" s="57" t="s">
        <v>2559</v>
      </c>
      <c r="J2282" s="37">
        <v>0</v>
      </c>
      <c r="K2282" s="38">
        <v>0</v>
      </c>
      <c r="L2282" s="37">
        <v>15150</v>
      </c>
      <c r="M2282" s="37">
        <v>15150</v>
      </c>
      <c r="N2282" s="37">
        <f t="shared" si="141"/>
        <v>0</v>
      </c>
      <c r="O2282" s="39">
        <f t="shared" si="142"/>
        <v>0</v>
      </c>
      <c r="P2282" s="10">
        <f t="shared" si="143"/>
        <v>0</v>
      </c>
      <c r="Q2282" s="40">
        <v>0</v>
      </c>
      <c r="R2282" s="10">
        <f t="shared" si="144"/>
        <v>0</v>
      </c>
    </row>
    <row r="2283" spans="1:18" hidden="1" x14ac:dyDescent="0.2">
      <c r="A2283" s="32">
        <v>2263</v>
      </c>
      <c r="B2283" s="56">
        <v>204020101</v>
      </c>
      <c r="C2283" s="34" t="s">
        <v>356</v>
      </c>
      <c r="D2283" s="35" t="s">
        <v>357</v>
      </c>
      <c r="E2283" s="35" t="s">
        <v>448</v>
      </c>
      <c r="F2283" s="35" t="s">
        <v>428</v>
      </c>
      <c r="G2283" s="35" t="s">
        <v>2560</v>
      </c>
      <c r="H2283" s="35">
        <v>0</v>
      </c>
      <c r="I2283" s="57" t="s">
        <v>41</v>
      </c>
      <c r="J2283" s="37">
        <v>0</v>
      </c>
      <c r="K2283" s="38">
        <v>445379.59</v>
      </c>
      <c r="L2283" s="37">
        <v>0</v>
      </c>
      <c r="M2283" s="37">
        <v>13351.470000000001</v>
      </c>
      <c r="N2283" s="37">
        <f t="shared" si="141"/>
        <v>0</v>
      </c>
      <c r="O2283" s="39">
        <f t="shared" si="142"/>
        <v>458731.06000000006</v>
      </c>
      <c r="P2283" s="10">
        <f t="shared" si="143"/>
        <v>-458731.06000000006</v>
      </c>
      <c r="Q2283" s="40">
        <v>0</v>
      </c>
      <c r="R2283" s="10">
        <f t="shared" si="144"/>
        <v>-458731.06000000006</v>
      </c>
    </row>
    <row r="2284" spans="1:18" hidden="1" x14ac:dyDescent="0.2">
      <c r="A2284" s="32">
        <v>2264</v>
      </c>
      <c r="B2284" s="56">
        <v>204020102</v>
      </c>
      <c r="C2284" s="34" t="s">
        <v>356</v>
      </c>
      <c r="D2284" s="35" t="s">
        <v>357</v>
      </c>
      <c r="E2284" s="35" t="s">
        <v>448</v>
      </c>
      <c r="F2284" s="35" t="s">
        <v>428</v>
      </c>
      <c r="G2284" s="35" t="s">
        <v>2560</v>
      </c>
      <c r="H2284" s="35">
        <v>0</v>
      </c>
      <c r="I2284" s="57" t="s">
        <v>42</v>
      </c>
      <c r="J2284" s="37">
        <v>0</v>
      </c>
      <c r="K2284" s="38">
        <v>695872.20000000007</v>
      </c>
      <c r="L2284" s="37">
        <v>0</v>
      </c>
      <c r="M2284" s="37">
        <v>108455.41</v>
      </c>
      <c r="N2284" s="37">
        <f t="shared" si="141"/>
        <v>0</v>
      </c>
      <c r="O2284" s="39">
        <f t="shared" si="142"/>
        <v>804327.6100000001</v>
      </c>
      <c r="P2284" s="10">
        <f t="shared" si="143"/>
        <v>-804327.6100000001</v>
      </c>
      <c r="Q2284" s="40">
        <v>0</v>
      </c>
      <c r="R2284" s="10">
        <f t="shared" si="144"/>
        <v>-804327.6100000001</v>
      </c>
    </row>
    <row r="2285" spans="1:18" hidden="1" x14ac:dyDescent="0.2">
      <c r="A2285" s="32">
        <v>2265</v>
      </c>
      <c r="B2285" s="56">
        <v>204020103</v>
      </c>
      <c r="C2285" s="34" t="s">
        <v>356</v>
      </c>
      <c r="D2285" s="35" t="s">
        <v>357</v>
      </c>
      <c r="E2285" s="35" t="s">
        <v>448</v>
      </c>
      <c r="F2285" s="35" t="s">
        <v>428</v>
      </c>
      <c r="G2285" s="35" t="s">
        <v>2560</v>
      </c>
      <c r="H2285" s="35">
        <v>0</v>
      </c>
      <c r="I2285" s="57" t="s">
        <v>43</v>
      </c>
      <c r="J2285" s="37">
        <v>0</v>
      </c>
      <c r="K2285" s="38">
        <v>236067.85</v>
      </c>
      <c r="L2285" s="37">
        <v>129570.36</v>
      </c>
      <c r="M2285" s="37">
        <v>48265.37</v>
      </c>
      <c r="N2285" s="37">
        <f t="shared" si="141"/>
        <v>0</v>
      </c>
      <c r="O2285" s="39">
        <f t="shared" si="142"/>
        <v>154762.86000000004</v>
      </c>
      <c r="P2285" s="10">
        <f t="shared" si="143"/>
        <v>-154762.86000000004</v>
      </c>
      <c r="Q2285" s="40">
        <v>0</v>
      </c>
      <c r="R2285" s="10">
        <f t="shared" si="144"/>
        <v>-154762.86000000004</v>
      </c>
    </row>
    <row r="2286" spans="1:18" hidden="1" x14ac:dyDescent="0.2">
      <c r="A2286" s="32">
        <v>2266</v>
      </c>
      <c r="B2286" s="56">
        <v>204020105</v>
      </c>
      <c r="C2286" s="34" t="s">
        <v>356</v>
      </c>
      <c r="D2286" s="35" t="s">
        <v>357</v>
      </c>
      <c r="E2286" s="35" t="s">
        <v>448</v>
      </c>
      <c r="F2286" s="35" t="s">
        <v>443</v>
      </c>
      <c r="G2286" s="35" t="s">
        <v>2561</v>
      </c>
      <c r="H2286" s="35">
        <v>0</v>
      </c>
      <c r="I2286" s="59" t="str">
        <f>VLOOKUP(B2286,'[1]11.2023'!A$1:B$65536,2,0)</f>
        <v>مجمع اهلاك_اصول حق استخدام_ لاغي</v>
      </c>
      <c r="J2286" s="37">
        <v>0</v>
      </c>
      <c r="K2286" s="38">
        <v>0</v>
      </c>
      <c r="L2286" s="37">
        <v>0</v>
      </c>
      <c r="M2286" s="37">
        <v>0</v>
      </c>
      <c r="N2286" s="37">
        <f t="shared" si="141"/>
        <v>0</v>
      </c>
      <c r="O2286" s="39">
        <f t="shared" si="142"/>
        <v>0</v>
      </c>
      <c r="P2286" s="10">
        <f t="shared" si="143"/>
        <v>0</v>
      </c>
      <c r="Q2286" s="40">
        <v>0</v>
      </c>
      <c r="R2286" s="10">
        <f t="shared" si="144"/>
        <v>0</v>
      </c>
    </row>
    <row r="2287" spans="1:18" hidden="1" x14ac:dyDescent="0.2">
      <c r="A2287" s="32">
        <v>2267</v>
      </c>
      <c r="B2287" s="56">
        <v>204020201</v>
      </c>
      <c r="C2287" s="34" t="s">
        <v>356</v>
      </c>
      <c r="D2287" s="35" t="s">
        <v>357</v>
      </c>
      <c r="E2287" s="35" t="s">
        <v>448</v>
      </c>
      <c r="F2287" s="35" t="s">
        <v>428</v>
      </c>
      <c r="G2287" s="35" t="s">
        <v>2560</v>
      </c>
      <c r="H2287" s="35">
        <v>0</v>
      </c>
      <c r="I2287" s="57" t="s">
        <v>44</v>
      </c>
      <c r="J2287" s="37">
        <v>0</v>
      </c>
      <c r="K2287" s="38">
        <v>844800.58000000007</v>
      </c>
      <c r="L2287" s="37">
        <v>0</v>
      </c>
      <c r="M2287" s="37">
        <v>14418.17</v>
      </c>
      <c r="N2287" s="37">
        <f t="shared" si="141"/>
        <v>0</v>
      </c>
      <c r="O2287" s="39">
        <f t="shared" si="142"/>
        <v>859218.75000000012</v>
      </c>
      <c r="P2287" s="10">
        <f t="shared" si="143"/>
        <v>-859218.75000000012</v>
      </c>
      <c r="Q2287" s="40">
        <v>0</v>
      </c>
      <c r="R2287" s="10">
        <f t="shared" si="144"/>
        <v>-859218.75000000012</v>
      </c>
    </row>
    <row r="2288" spans="1:18" hidden="1" x14ac:dyDescent="0.2">
      <c r="A2288" s="32">
        <v>2268</v>
      </c>
      <c r="B2288" s="56">
        <v>204020202</v>
      </c>
      <c r="C2288" s="34" t="s">
        <v>356</v>
      </c>
      <c r="D2288" s="35" t="s">
        <v>357</v>
      </c>
      <c r="E2288" s="35" t="s">
        <v>448</v>
      </c>
      <c r="F2288" s="35" t="s">
        <v>428</v>
      </c>
      <c r="G2288" s="35" t="s">
        <v>2560</v>
      </c>
      <c r="H2288" s="35">
        <v>0</v>
      </c>
      <c r="I2288" s="57" t="s">
        <v>45</v>
      </c>
      <c r="J2288" s="37">
        <v>0</v>
      </c>
      <c r="K2288" s="38">
        <v>3416447.43</v>
      </c>
      <c r="L2288" s="37">
        <v>30500</v>
      </c>
      <c r="M2288" s="37">
        <v>425504.51</v>
      </c>
      <c r="N2288" s="37">
        <f t="shared" si="141"/>
        <v>0</v>
      </c>
      <c r="O2288" s="39">
        <f t="shared" si="142"/>
        <v>3811451.9400000004</v>
      </c>
      <c r="P2288" s="10">
        <f t="shared" si="143"/>
        <v>-3811451.9400000004</v>
      </c>
      <c r="Q2288" s="40">
        <v>0</v>
      </c>
      <c r="R2288" s="10">
        <f t="shared" si="144"/>
        <v>-3811451.9400000004</v>
      </c>
    </row>
    <row r="2289" spans="1:18" hidden="1" x14ac:dyDescent="0.2">
      <c r="A2289" s="32">
        <v>2269</v>
      </c>
      <c r="B2289" s="56">
        <v>204020203</v>
      </c>
      <c r="C2289" s="34" t="s">
        <v>356</v>
      </c>
      <c r="D2289" s="35" t="s">
        <v>357</v>
      </c>
      <c r="E2289" s="35" t="s">
        <v>448</v>
      </c>
      <c r="F2289" s="35" t="s">
        <v>428</v>
      </c>
      <c r="G2289" s="35" t="s">
        <v>2560</v>
      </c>
      <c r="H2289" s="35">
        <v>0</v>
      </c>
      <c r="I2289" s="57" t="s">
        <v>46</v>
      </c>
      <c r="J2289" s="37">
        <v>0</v>
      </c>
      <c r="K2289" s="38">
        <v>1654638.3900000001</v>
      </c>
      <c r="L2289" s="37">
        <v>0</v>
      </c>
      <c r="M2289" s="37">
        <v>175211.21</v>
      </c>
      <c r="N2289" s="37">
        <f t="shared" si="141"/>
        <v>0</v>
      </c>
      <c r="O2289" s="39">
        <f t="shared" si="142"/>
        <v>1829849.6</v>
      </c>
      <c r="P2289" s="10">
        <f t="shared" si="143"/>
        <v>-1829849.6</v>
      </c>
      <c r="Q2289" s="40">
        <v>0</v>
      </c>
      <c r="R2289" s="10">
        <f t="shared" si="144"/>
        <v>-1829849.6</v>
      </c>
    </row>
    <row r="2290" spans="1:18" hidden="1" x14ac:dyDescent="0.2">
      <c r="A2290" s="32">
        <v>2270</v>
      </c>
      <c r="B2290" s="56">
        <v>204020204</v>
      </c>
      <c r="C2290" s="34" t="s">
        <v>356</v>
      </c>
      <c r="D2290" s="35" t="s">
        <v>357</v>
      </c>
      <c r="E2290" s="35" t="s">
        <v>448</v>
      </c>
      <c r="F2290" s="35" t="s">
        <v>428</v>
      </c>
      <c r="G2290" s="35" t="s">
        <v>2560</v>
      </c>
      <c r="H2290" s="35">
        <v>0</v>
      </c>
      <c r="I2290" s="57" t="s">
        <v>47</v>
      </c>
      <c r="J2290" s="37">
        <v>0</v>
      </c>
      <c r="K2290" s="38">
        <v>1175357.3500000001</v>
      </c>
      <c r="L2290" s="37">
        <v>4735</v>
      </c>
      <c r="M2290" s="37">
        <v>361072.43</v>
      </c>
      <c r="N2290" s="37">
        <f t="shared" si="141"/>
        <v>0</v>
      </c>
      <c r="O2290" s="39">
        <f t="shared" si="142"/>
        <v>1531694.78</v>
      </c>
      <c r="P2290" s="10">
        <f t="shared" si="143"/>
        <v>-1531694.78</v>
      </c>
      <c r="Q2290" s="40">
        <v>0</v>
      </c>
      <c r="R2290" s="10">
        <f t="shared" si="144"/>
        <v>-1531694.78</v>
      </c>
    </row>
    <row r="2291" spans="1:18" hidden="1" x14ac:dyDescent="0.2">
      <c r="A2291" s="32">
        <v>2271</v>
      </c>
      <c r="B2291" s="56">
        <v>204020205</v>
      </c>
      <c r="C2291" s="34" t="s">
        <v>356</v>
      </c>
      <c r="D2291" s="35" t="s">
        <v>357</v>
      </c>
      <c r="E2291" s="35" t="s">
        <v>448</v>
      </c>
      <c r="F2291" s="35" t="s">
        <v>428</v>
      </c>
      <c r="G2291" s="35" t="s">
        <v>2560</v>
      </c>
      <c r="H2291" s="35">
        <v>0</v>
      </c>
      <c r="I2291" s="57" t="s">
        <v>48</v>
      </c>
      <c r="J2291" s="37">
        <v>0</v>
      </c>
      <c r="K2291" s="38">
        <v>152119.56</v>
      </c>
      <c r="L2291" s="37">
        <v>0</v>
      </c>
      <c r="M2291" s="37">
        <v>31634.73</v>
      </c>
      <c r="N2291" s="37">
        <f t="shared" si="141"/>
        <v>0</v>
      </c>
      <c r="O2291" s="39">
        <f t="shared" si="142"/>
        <v>183754.29</v>
      </c>
      <c r="P2291" s="10">
        <f t="shared" si="143"/>
        <v>-183754.29</v>
      </c>
      <c r="Q2291" s="40">
        <v>0</v>
      </c>
      <c r="R2291" s="10">
        <f t="shared" si="144"/>
        <v>-183754.29</v>
      </c>
    </row>
    <row r="2292" spans="1:18" hidden="1" x14ac:dyDescent="0.2">
      <c r="A2292" s="32">
        <v>2272</v>
      </c>
      <c r="B2292" s="56">
        <v>204020206</v>
      </c>
      <c r="C2292" s="34" t="s">
        <v>356</v>
      </c>
      <c r="D2292" s="35" t="s">
        <v>357</v>
      </c>
      <c r="E2292" s="35" t="s">
        <v>448</v>
      </c>
      <c r="F2292" s="35" t="s">
        <v>428</v>
      </c>
      <c r="G2292" s="35" t="s">
        <v>2560</v>
      </c>
      <c r="H2292" s="35">
        <v>0</v>
      </c>
      <c r="I2292" s="57" t="s">
        <v>49</v>
      </c>
      <c r="J2292" s="37">
        <v>0</v>
      </c>
      <c r="K2292" s="38">
        <v>49000</v>
      </c>
      <c r="L2292" s="37">
        <v>0</v>
      </c>
      <c r="M2292" s="37">
        <v>29570</v>
      </c>
      <c r="N2292" s="37">
        <f t="shared" si="141"/>
        <v>0</v>
      </c>
      <c r="O2292" s="39">
        <f t="shared" si="142"/>
        <v>78570</v>
      </c>
      <c r="P2292" s="10">
        <f t="shared" si="143"/>
        <v>-78570</v>
      </c>
      <c r="Q2292" s="40">
        <v>0</v>
      </c>
      <c r="R2292" s="10">
        <f t="shared" si="144"/>
        <v>-78570</v>
      </c>
    </row>
    <row r="2293" spans="1:18" hidden="1" x14ac:dyDescent="0.2">
      <c r="A2293" s="32">
        <v>2273</v>
      </c>
      <c r="B2293" s="56">
        <v>204020207</v>
      </c>
      <c r="C2293" s="34" t="s">
        <v>356</v>
      </c>
      <c r="D2293" s="35" t="s">
        <v>357</v>
      </c>
      <c r="E2293" s="35" t="s">
        <v>448</v>
      </c>
      <c r="F2293" s="35" t="s">
        <v>428</v>
      </c>
      <c r="G2293" s="35" t="s">
        <v>2560</v>
      </c>
      <c r="H2293" s="35">
        <v>0</v>
      </c>
      <c r="I2293" s="57" t="s">
        <v>50</v>
      </c>
      <c r="J2293" s="37">
        <v>0</v>
      </c>
      <c r="K2293" s="38">
        <v>15588.65</v>
      </c>
      <c r="L2293" s="37">
        <v>0</v>
      </c>
      <c r="M2293" s="37">
        <v>36098.36</v>
      </c>
      <c r="N2293" s="37">
        <f t="shared" si="141"/>
        <v>0</v>
      </c>
      <c r="O2293" s="39">
        <f t="shared" si="142"/>
        <v>51687.01</v>
      </c>
      <c r="P2293" s="10">
        <f t="shared" si="143"/>
        <v>-51687.01</v>
      </c>
      <c r="Q2293" s="40">
        <v>0</v>
      </c>
      <c r="R2293" s="10">
        <f t="shared" si="144"/>
        <v>-51687.01</v>
      </c>
    </row>
    <row r="2294" spans="1:18" hidden="1" x14ac:dyDescent="0.2">
      <c r="A2294" s="32">
        <v>2274</v>
      </c>
      <c r="B2294" s="56">
        <v>204020208</v>
      </c>
      <c r="C2294" s="34" t="s">
        <v>356</v>
      </c>
      <c r="D2294" s="35" t="s">
        <v>357</v>
      </c>
      <c r="E2294" s="35" t="s">
        <v>448</v>
      </c>
      <c r="F2294" s="35" t="s">
        <v>428</v>
      </c>
      <c r="G2294" s="35" t="s">
        <v>2560</v>
      </c>
      <c r="H2294" s="35">
        <v>0</v>
      </c>
      <c r="I2294" s="57" t="s">
        <v>51</v>
      </c>
      <c r="J2294" s="37">
        <v>0</v>
      </c>
      <c r="K2294" s="38">
        <v>55014.19</v>
      </c>
      <c r="L2294" s="37">
        <v>0</v>
      </c>
      <c r="M2294" s="37">
        <v>131684.11000000002</v>
      </c>
      <c r="N2294" s="37">
        <f t="shared" si="141"/>
        <v>0</v>
      </c>
      <c r="O2294" s="39">
        <f t="shared" si="142"/>
        <v>186698.30000000002</v>
      </c>
      <c r="P2294" s="10">
        <f t="shared" si="143"/>
        <v>-186698.30000000002</v>
      </c>
      <c r="Q2294" s="40">
        <v>0</v>
      </c>
      <c r="R2294" s="10">
        <f t="shared" si="144"/>
        <v>-186698.30000000002</v>
      </c>
    </row>
    <row r="2295" spans="1:18" hidden="1" x14ac:dyDescent="0.2">
      <c r="A2295" s="32">
        <v>2275</v>
      </c>
      <c r="B2295" s="56">
        <v>204020209</v>
      </c>
      <c r="C2295" s="34" t="s">
        <v>356</v>
      </c>
      <c r="D2295" s="35" t="s">
        <v>357</v>
      </c>
      <c r="E2295" s="35" t="s">
        <v>448</v>
      </c>
      <c r="F2295" s="35" t="s">
        <v>443</v>
      </c>
      <c r="G2295" s="35" t="s">
        <v>2561</v>
      </c>
      <c r="H2295" s="35">
        <v>0</v>
      </c>
      <c r="I2295" s="59" t="str">
        <f>VLOOKUP(B2295,'[1]11.2023'!A$1:B$65536,2,0)</f>
        <v>مجمع اهلاك_ اصول حق استخدام _ لاغي</v>
      </c>
      <c r="J2295" s="37">
        <v>0</v>
      </c>
      <c r="K2295" s="38">
        <v>0</v>
      </c>
      <c r="L2295" s="37">
        <v>0</v>
      </c>
      <c r="M2295" s="37">
        <v>0</v>
      </c>
      <c r="N2295" s="37">
        <f t="shared" si="141"/>
        <v>0</v>
      </c>
      <c r="O2295" s="39">
        <f t="shared" si="142"/>
        <v>0</v>
      </c>
      <c r="P2295" s="10">
        <f t="shared" si="143"/>
        <v>0</v>
      </c>
      <c r="Q2295" s="40">
        <v>0</v>
      </c>
      <c r="R2295" s="10">
        <f t="shared" si="144"/>
        <v>0</v>
      </c>
    </row>
    <row r="2296" spans="1:18" hidden="1" x14ac:dyDescent="0.2">
      <c r="A2296" s="32"/>
      <c r="B2296" s="56">
        <v>204020210</v>
      </c>
      <c r="C2296" s="34" t="s">
        <v>356</v>
      </c>
      <c r="D2296" s="35" t="s">
        <v>357</v>
      </c>
      <c r="E2296" s="35" t="s">
        <v>448</v>
      </c>
      <c r="F2296" s="35" t="s">
        <v>428</v>
      </c>
      <c r="G2296" s="35" t="s">
        <v>2560</v>
      </c>
      <c r="H2296" s="35">
        <v>0</v>
      </c>
      <c r="I2296" s="57" t="s">
        <v>2562</v>
      </c>
      <c r="J2296" s="37">
        <v>0</v>
      </c>
      <c r="K2296" s="38">
        <v>0</v>
      </c>
      <c r="L2296" s="37">
        <v>0</v>
      </c>
      <c r="M2296" s="37">
        <v>8952.66</v>
      </c>
      <c r="N2296" s="37">
        <f t="shared" si="141"/>
        <v>0</v>
      </c>
      <c r="O2296" s="39">
        <f t="shared" si="142"/>
        <v>8952.66</v>
      </c>
      <c r="P2296" s="10">
        <f t="shared" si="143"/>
        <v>-8952.66</v>
      </c>
      <c r="Q2296" s="40">
        <v>0</v>
      </c>
      <c r="R2296" s="10">
        <f t="shared" si="144"/>
        <v>-8952.66</v>
      </c>
    </row>
    <row r="2297" spans="1:18" hidden="1" x14ac:dyDescent="0.2">
      <c r="A2297" s="32">
        <v>2276</v>
      </c>
      <c r="B2297" s="56">
        <v>204020401</v>
      </c>
      <c r="C2297" s="34" t="s">
        <v>356</v>
      </c>
      <c r="D2297" s="35" t="s">
        <v>357</v>
      </c>
      <c r="E2297" s="35" t="s">
        <v>448</v>
      </c>
      <c r="F2297" s="35" t="s">
        <v>428</v>
      </c>
      <c r="G2297" s="35" t="s">
        <v>2560</v>
      </c>
      <c r="H2297" s="35">
        <v>0</v>
      </c>
      <c r="I2297" s="57" t="s">
        <v>52</v>
      </c>
      <c r="J2297" s="37">
        <v>0</v>
      </c>
      <c r="K2297" s="38">
        <v>116723.26000000001</v>
      </c>
      <c r="L2297" s="37">
        <v>0</v>
      </c>
      <c r="M2297" s="37">
        <v>17199.79</v>
      </c>
      <c r="N2297" s="37">
        <f t="shared" si="141"/>
        <v>0</v>
      </c>
      <c r="O2297" s="39">
        <f t="shared" si="142"/>
        <v>133923.05000000002</v>
      </c>
      <c r="P2297" s="10">
        <f t="shared" si="143"/>
        <v>-133923.05000000002</v>
      </c>
      <c r="Q2297" s="40">
        <v>0</v>
      </c>
      <c r="R2297" s="10">
        <f t="shared" si="144"/>
        <v>-133923.05000000002</v>
      </c>
    </row>
    <row r="2298" spans="1:18" hidden="1" x14ac:dyDescent="0.2">
      <c r="A2298" s="32">
        <v>2277</v>
      </c>
      <c r="B2298" s="56">
        <v>204020402</v>
      </c>
      <c r="C2298" s="34" t="s">
        <v>356</v>
      </c>
      <c r="D2298" s="35" t="s">
        <v>357</v>
      </c>
      <c r="E2298" s="35" t="s">
        <v>448</v>
      </c>
      <c r="F2298" s="35" t="s">
        <v>428</v>
      </c>
      <c r="G2298" s="35" t="s">
        <v>2560</v>
      </c>
      <c r="H2298" s="35">
        <v>0</v>
      </c>
      <c r="I2298" s="57" t="s">
        <v>53</v>
      </c>
      <c r="J2298" s="37">
        <v>0</v>
      </c>
      <c r="K2298" s="38">
        <v>1159750.06</v>
      </c>
      <c r="L2298" s="37">
        <v>0</v>
      </c>
      <c r="M2298" s="37">
        <v>314818.64</v>
      </c>
      <c r="N2298" s="37">
        <f t="shared" si="141"/>
        <v>0</v>
      </c>
      <c r="O2298" s="39">
        <f t="shared" si="142"/>
        <v>1474568.7000000002</v>
      </c>
      <c r="P2298" s="10">
        <f t="shared" si="143"/>
        <v>-1474568.7000000002</v>
      </c>
      <c r="Q2298" s="40">
        <v>0</v>
      </c>
      <c r="R2298" s="10">
        <f t="shared" si="144"/>
        <v>-1474568.7000000002</v>
      </c>
    </row>
    <row r="2299" spans="1:18" hidden="1" x14ac:dyDescent="0.2">
      <c r="A2299" s="32">
        <v>2278</v>
      </c>
      <c r="B2299" s="56">
        <v>204020403</v>
      </c>
      <c r="C2299" s="34" t="s">
        <v>356</v>
      </c>
      <c r="D2299" s="35" t="s">
        <v>357</v>
      </c>
      <c r="E2299" s="35" t="s">
        <v>448</v>
      </c>
      <c r="F2299" s="35" t="s">
        <v>428</v>
      </c>
      <c r="G2299" s="35" t="s">
        <v>2560</v>
      </c>
      <c r="H2299" s="35">
        <v>0</v>
      </c>
      <c r="I2299" s="57" t="s">
        <v>2563</v>
      </c>
      <c r="J2299" s="37">
        <v>0</v>
      </c>
      <c r="K2299" s="38">
        <v>0</v>
      </c>
      <c r="L2299" s="37">
        <v>0</v>
      </c>
      <c r="M2299" s="37">
        <v>0</v>
      </c>
      <c r="N2299" s="37">
        <f t="shared" si="141"/>
        <v>0</v>
      </c>
      <c r="O2299" s="39">
        <f t="shared" si="142"/>
        <v>0</v>
      </c>
      <c r="P2299" s="10">
        <f t="shared" si="143"/>
        <v>0</v>
      </c>
      <c r="Q2299" s="40">
        <v>0</v>
      </c>
      <c r="R2299" s="10">
        <f t="shared" si="144"/>
        <v>0</v>
      </c>
    </row>
    <row r="2300" spans="1:18" hidden="1" x14ac:dyDescent="0.2">
      <c r="A2300" s="32">
        <v>2279</v>
      </c>
      <c r="B2300" s="56">
        <v>204020404</v>
      </c>
      <c r="C2300" s="34" t="s">
        <v>356</v>
      </c>
      <c r="D2300" s="35" t="s">
        <v>357</v>
      </c>
      <c r="E2300" s="35" t="s">
        <v>448</v>
      </c>
      <c r="F2300" s="35" t="s">
        <v>428</v>
      </c>
      <c r="G2300" s="35" t="s">
        <v>2560</v>
      </c>
      <c r="H2300" s="35">
        <v>0</v>
      </c>
      <c r="I2300" s="57" t="s">
        <v>54</v>
      </c>
      <c r="J2300" s="37">
        <v>0</v>
      </c>
      <c r="K2300" s="38">
        <v>83305.09</v>
      </c>
      <c r="L2300" s="37">
        <v>7102.2</v>
      </c>
      <c r="M2300" s="37">
        <v>85386.559999999998</v>
      </c>
      <c r="N2300" s="37">
        <f t="shared" si="141"/>
        <v>0</v>
      </c>
      <c r="O2300" s="39">
        <f t="shared" si="142"/>
        <v>161589.44999999998</v>
      </c>
      <c r="P2300" s="10">
        <f t="shared" si="143"/>
        <v>-161589.44999999998</v>
      </c>
      <c r="Q2300" s="40">
        <v>0</v>
      </c>
      <c r="R2300" s="10">
        <f t="shared" si="144"/>
        <v>-161589.44999999998</v>
      </c>
    </row>
    <row r="2301" spans="1:18" hidden="1" x14ac:dyDescent="0.2">
      <c r="A2301" s="32">
        <v>2280</v>
      </c>
      <c r="B2301" s="56">
        <v>204020405</v>
      </c>
      <c r="C2301" s="34" t="s">
        <v>356</v>
      </c>
      <c r="D2301" s="35" t="s">
        <v>357</v>
      </c>
      <c r="E2301" s="35" t="s">
        <v>448</v>
      </c>
      <c r="F2301" s="35" t="s">
        <v>428</v>
      </c>
      <c r="G2301" s="35" t="s">
        <v>2560</v>
      </c>
      <c r="H2301" s="35">
        <v>0</v>
      </c>
      <c r="I2301" s="57" t="s">
        <v>55</v>
      </c>
      <c r="J2301" s="37">
        <v>0</v>
      </c>
      <c r="K2301" s="38">
        <v>28751.96</v>
      </c>
      <c r="L2301" s="37">
        <v>0</v>
      </c>
      <c r="M2301" s="37">
        <v>14430.380000000001</v>
      </c>
      <c r="N2301" s="37">
        <f t="shared" si="141"/>
        <v>0</v>
      </c>
      <c r="O2301" s="39">
        <f t="shared" si="142"/>
        <v>43182.34</v>
      </c>
      <c r="P2301" s="10">
        <f t="shared" si="143"/>
        <v>-43182.34</v>
      </c>
      <c r="Q2301" s="40">
        <v>0</v>
      </c>
      <c r="R2301" s="10">
        <f t="shared" si="144"/>
        <v>-43182.34</v>
      </c>
    </row>
    <row r="2302" spans="1:18" hidden="1" x14ac:dyDescent="0.2">
      <c r="A2302" s="32">
        <v>2281</v>
      </c>
      <c r="B2302" s="56">
        <v>204020501</v>
      </c>
      <c r="C2302" s="34" t="s">
        <v>356</v>
      </c>
      <c r="D2302" s="35" t="s">
        <v>357</v>
      </c>
      <c r="E2302" s="35" t="s">
        <v>448</v>
      </c>
      <c r="F2302" s="35" t="s">
        <v>428</v>
      </c>
      <c r="G2302" s="35" t="s">
        <v>2560</v>
      </c>
      <c r="H2302" s="35">
        <v>0</v>
      </c>
      <c r="I2302" s="57" t="s">
        <v>56</v>
      </c>
      <c r="J2302" s="37">
        <v>0</v>
      </c>
      <c r="K2302" s="38">
        <v>714326.36</v>
      </c>
      <c r="L2302" s="37">
        <v>0</v>
      </c>
      <c r="M2302" s="37">
        <v>4378.6400000000003</v>
      </c>
      <c r="N2302" s="37">
        <f t="shared" si="141"/>
        <v>0</v>
      </c>
      <c r="O2302" s="39">
        <f t="shared" si="142"/>
        <v>718705</v>
      </c>
      <c r="P2302" s="10">
        <f t="shared" si="143"/>
        <v>-718705</v>
      </c>
      <c r="Q2302" s="40">
        <v>0</v>
      </c>
      <c r="R2302" s="10">
        <f t="shared" si="144"/>
        <v>-718705</v>
      </c>
    </row>
    <row r="2303" spans="1:18" hidden="1" x14ac:dyDescent="0.2">
      <c r="A2303" s="32">
        <v>2282</v>
      </c>
      <c r="B2303" s="56">
        <v>204020502</v>
      </c>
      <c r="C2303" s="34" t="s">
        <v>356</v>
      </c>
      <c r="D2303" s="35" t="s">
        <v>357</v>
      </c>
      <c r="E2303" s="35" t="s">
        <v>448</v>
      </c>
      <c r="F2303" s="35" t="s">
        <v>428</v>
      </c>
      <c r="G2303" s="35" t="s">
        <v>2560</v>
      </c>
      <c r="H2303" s="35">
        <v>0</v>
      </c>
      <c r="I2303" s="57" t="s">
        <v>57</v>
      </c>
      <c r="J2303" s="37">
        <v>0</v>
      </c>
      <c r="K2303" s="38">
        <v>453333.7</v>
      </c>
      <c r="L2303" s="37">
        <v>0</v>
      </c>
      <c r="M2303" s="37">
        <v>57450.74</v>
      </c>
      <c r="N2303" s="37">
        <f t="shared" si="141"/>
        <v>0</v>
      </c>
      <c r="O2303" s="39">
        <f t="shared" si="142"/>
        <v>510784.44</v>
      </c>
      <c r="P2303" s="10">
        <f t="shared" si="143"/>
        <v>-510784.44</v>
      </c>
      <c r="Q2303" s="40">
        <v>0</v>
      </c>
      <c r="R2303" s="10">
        <f t="shared" si="144"/>
        <v>-510784.44</v>
      </c>
    </row>
    <row r="2304" spans="1:18" hidden="1" x14ac:dyDescent="0.2">
      <c r="A2304" s="32"/>
      <c r="B2304" s="56">
        <v>204020601</v>
      </c>
      <c r="C2304" s="34" t="s">
        <v>356</v>
      </c>
      <c r="D2304" s="35" t="s">
        <v>357</v>
      </c>
      <c r="E2304" s="35" t="s">
        <v>448</v>
      </c>
      <c r="F2304" s="35" t="s">
        <v>443</v>
      </c>
      <c r="G2304" s="35" t="s">
        <v>2561</v>
      </c>
      <c r="H2304" s="35">
        <v>0</v>
      </c>
      <c r="I2304" s="57" t="s">
        <v>2564</v>
      </c>
      <c r="J2304" s="37">
        <v>0</v>
      </c>
      <c r="K2304" s="38">
        <v>49469.120000000003</v>
      </c>
      <c r="L2304" s="37">
        <v>14917</v>
      </c>
      <c r="M2304" s="37">
        <v>210897.6</v>
      </c>
      <c r="N2304" s="37">
        <f t="shared" si="141"/>
        <v>0</v>
      </c>
      <c r="O2304" s="39">
        <f t="shared" si="142"/>
        <v>245449.72</v>
      </c>
      <c r="P2304" s="10">
        <f t="shared" si="143"/>
        <v>-245449.72</v>
      </c>
      <c r="Q2304" s="40">
        <v>0</v>
      </c>
      <c r="R2304" s="10">
        <f t="shared" si="144"/>
        <v>-245449.72</v>
      </c>
    </row>
    <row r="2305" spans="1:18" hidden="1" x14ac:dyDescent="0.2">
      <c r="A2305" s="32"/>
      <c r="B2305" s="56">
        <v>204020602</v>
      </c>
      <c r="C2305" s="34" t="s">
        <v>356</v>
      </c>
      <c r="D2305" s="35" t="s">
        <v>357</v>
      </c>
      <c r="E2305" s="35" t="s">
        <v>448</v>
      </c>
      <c r="F2305" s="35" t="s">
        <v>443</v>
      </c>
      <c r="G2305" s="35" t="s">
        <v>2561</v>
      </c>
      <c r="H2305" s="35">
        <v>0</v>
      </c>
      <c r="I2305" s="57" t="s">
        <v>2565</v>
      </c>
      <c r="J2305" s="37">
        <v>0</v>
      </c>
      <c r="K2305" s="38">
        <v>1578935.75</v>
      </c>
      <c r="L2305" s="37">
        <v>0</v>
      </c>
      <c r="M2305" s="37">
        <v>539753.75</v>
      </c>
      <c r="N2305" s="37">
        <f t="shared" si="141"/>
        <v>0</v>
      </c>
      <c r="O2305" s="39">
        <f t="shared" si="142"/>
        <v>2118689.5</v>
      </c>
      <c r="P2305" s="10">
        <f t="shared" si="143"/>
        <v>-2118689.5</v>
      </c>
      <c r="Q2305" s="40">
        <v>0</v>
      </c>
      <c r="R2305" s="10">
        <f t="shared" si="144"/>
        <v>-2118689.5</v>
      </c>
    </row>
    <row r="2306" spans="1:18" hidden="1" x14ac:dyDescent="0.2">
      <c r="A2306" s="32">
        <v>2283</v>
      </c>
      <c r="B2306" s="56">
        <v>204030116</v>
      </c>
      <c r="C2306" s="34" t="s">
        <v>356</v>
      </c>
      <c r="D2306" s="35" t="s">
        <v>357</v>
      </c>
      <c r="E2306" s="35" t="s">
        <v>363</v>
      </c>
      <c r="F2306" s="35" t="s">
        <v>447</v>
      </c>
      <c r="G2306" s="35" t="s">
        <v>447</v>
      </c>
      <c r="H2306" s="35">
        <v>0</v>
      </c>
      <c r="I2306" s="57" t="s">
        <v>2566</v>
      </c>
      <c r="J2306" s="37">
        <v>0</v>
      </c>
      <c r="K2306" s="38">
        <v>0</v>
      </c>
      <c r="L2306" s="37">
        <v>0</v>
      </c>
      <c r="M2306" s="37">
        <v>0</v>
      </c>
      <c r="N2306" s="37">
        <f t="shared" si="141"/>
        <v>0</v>
      </c>
      <c r="O2306" s="39">
        <f t="shared" si="142"/>
        <v>0</v>
      </c>
      <c r="P2306" s="10">
        <f t="shared" si="143"/>
        <v>0</v>
      </c>
      <c r="Q2306" s="40">
        <v>0</v>
      </c>
      <c r="R2306" s="10">
        <f t="shared" si="144"/>
        <v>0</v>
      </c>
    </row>
    <row r="2307" spans="1:18" hidden="1" x14ac:dyDescent="0.2">
      <c r="A2307" s="32">
        <v>2284</v>
      </c>
      <c r="B2307" s="56">
        <v>204030117</v>
      </c>
      <c r="C2307" s="34" t="s">
        <v>356</v>
      </c>
      <c r="D2307" s="35" t="s">
        <v>357</v>
      </c>
      <c r="E2307" s="35" t="s">
        <v>363</v>
      </c>
      <c r="F2307" s="35" t="s">
        <v>447</v>
      </c>
      <c r="G2307" s="35" t="s">
        <v>447</v>
      </c>
      <c r="H2307" s="35">
        <v>0</v>
      </c>
      <c r="I2307" s="57" t="s">
        <v>2567</v>
      </c>
      <c r="J2307" s="37">
        <v>0</v>
      </c>
      <c r="K2307" s="38">
        <v>0</v>
      </c>
      <c r="L2307" s="37">
        <v>0</v>
      </c>
      <c r="M2307" s="37">
        <v>0</v>
      </c>
      <c r="N2307" s="37">
        <f t="shared" si="141"/>
        <v>0</v>
      </c>
      <c r="O2307" s="39">
        <f t="shared" si="142"/>
        <v>0</v>
      </c>
      <c r="P2307" s="10">
        <f t="shared" si="143"/>
        <v>0</v>
      </c>
      <c r="Q2307" s="40">
        <v>0</v>
      </c>
      <c r="R2307" s="10">
        <f t="shared" si="144"/>
        <v>0</v>
      </c>
    </row>
    <row r="2308" spans="1:18" hidden="1" x14ac:dyDescent="0.2">
      <c r="A2308" s="32">
        <v>2285</v>
      </c>
      <c r="B2308" s="56">
        <v>204030118</v>
      </c>
      <c r="C2308" s="34" t="s">
        <v>356</v>
      </c>
      <c r="D2308" s="35" t="s">
        <v>357</v>
      </c>
      <c r="E2308" s="35" t="s">
        <v>363</v>
      </c>
      <c r="F2308" s="35" t="s">
        <v>447</v>
      </c>
      <c r="G2308" s="35" t="s">
        <v>447</v>
      </c>
      <c r="H2308" s="35">
        <v>0</v>
      </c>
      <c r="I2308" s="57" t="s">
        <v>2568</v>
      </c>
      <c r="J2308" s="37">
        <v>0</v>
      </c>
      <c r="K2308" s="38">
        <v>0</v>
      </c>
      <c r="L2308" s="37">
        <v>0</v>
      </c>
      <c r="M2308" s="37">
        <v>0</v>
      </c>
      <c r="N2308" s="37">
        <f t="shared" si="141"/>
        <v>0</v>
      </c>
      <c r="O2308" s="39">
        <f t="shared" si="142"/>
        <v>0</v>
      </c>
      <c r="P2308" s="10">
        <f t="shared" si="143"/>
        <v>0</v>
      </c>
      <c r="Q2308" s="40">
        <v>0</v>
      </c>
      <c r="R2308" s="10">
        <f t="shared" si="144"/>
        <v>0</v>
      </c>
    </row>
    <row r="2309" spans="1:18" hidden="1" x14ac:dyDescent="0.2">
      <c r="A2309" s="32">
        <v>2286</v>
      </c>
      <c r="B2309" s="56">
        <v>204030119</v>
      </c>
      <c r="C2309" s="34" t="s">
        <v>356</v>
      </c>
      <c r="D2309" s="35" t="s">
        <v>357</v>
      </c>
      <c r="E2309" s="35" t="s">
        <v>363</v>
      </c>
      <c r="F2309" s="35" t="s">
        <v>447</v>
      </c>
      <c r="G2309" s="35" t="s">
        <v>447</v>
      </c>
      <c r="H2309" s="35">
        <v>0</v>
      </c>
      <c r="I2309" s="57" t="s">
        <v>2569</v>
      </c>
      <c r="J2309" s="37">
        <v>0</v>
      </c>
      <c r="K2309" s="38">
        <v>0</v>
      </c>
      <c r="L2309" s="37">
        <v>0</v>
      </c>
      <c r="M2309" s="37">
        <v>0</v>
      </c>
      <c r="N2309" s="37">
        <f t="shared" si="141"/>
        <v>0</v>
      </c>
      <c r="O2309" s="39">
        <f t="shared" si="142"/>
        <v>0</v>
      </c>
      <c r="P2309" s="10">
        <f t="shared" si="143"/>
        <v>0</v>
      </c>
      <c r="Q2309" s="40">
        <v>0</v>
      </c>
      <c r="R2309" s="10">
        <f t="shared" si="144"/>
        <v>0</v>
      </c>
    </row>
    <row r="2310" spans="1:18" hidden="1" x14ac:dyDescent="0.2">
      <c r="A2310" s="32">
        <v>2287</v>
      </c>
      <c r="B2310" s="56">
        <v>204030120</v>
      </c>
      <c r="C2310" s="34" t="s">
        <v>356</v>
      </c>
      <c r="D2310" s="35" t="s">
        <v>357</v>
      </c>
      <c r="E2310" s="35" t="s">
        <v>363</v>
      </c>
      <c r="F2310" s="35" t="s">
        <v>447</v>
      </c>
      <c r="G2310" s="35" t="s">
        <v>447</v>
      </c>
      <c r="H2310" s="35">
        <v>0</v>
      </c>
      <c r="I2310" s="57" t="s">
        <v>2570</v>
      </c>
      <c r="J2310" s="37">
        <v>0</v>
      </c>
      <c r="K2310" s="38">
        <v>0</v>
      </c>
      <c r="L2310" s="37">
        <v>0</v>
      </c>
      <c r="M2310" s="37">
        <v>0</v>
      </c>
      <c r="N2310" s="37">
        <f t="shared" si="141"/>
        <v>0</v>
      </c>
      <c r="O2310" s="39">
        <f t="shared" si="142"/>
        <v>0</v>
      </c>
      <c r="P2310" s="10">
        <f t="shared" si="143"/>
        <v>0</v>
      </c>
      <c r="Q2310" s="40">
        <v>0</v>
      </c>
      <c r="R2310" s="10">
        <f t="shared" si="144"/>
        <v>0</v>
      </c>
    </row>
    <row r="2311" spans="1:18" hidden="1" x14ac:dyDescent="0.2">
      <c r="A2311" s="32">
        <v>2288</v>
      </c>
      <c r="B2311" s="56">
        <v>204030121</v>
      </c>
      <c r="C2311" s="34" t="s">
        <v>356</v>
      </c>
      <c r="D2311" s="35" t="s">
        <v>357</v>
      </c>
      <c r="E2311" s="35" t="s">
        <v>363</v>
      </c>
      <c r="F2311" s="35" t="s">
        <v>447</v>
      </c>
      <c r="G2311" s="35" t="s">
        <v>447</v>
      </c>
      <c r="H2311" s="35">
        <v>0</v>
      </c>
      <c r="I2311" s="57" t="s">
        <v>2571</v>
      </c>
      <c r="J2311" s="37">
        <v>0</v>
      </c>
      <c r="K2311" s="38">
        <v>0</v>
      </c>
      <c r="L2311" s="37">
        <v>0</v>
      </c>
      <c r="M2311" s="37">
        <v>0</v>
      </c>
      <c r="N2311" s="37">
        <f t="shared" ref="N2311:N2374" si="145">IF((J2311+L2311)-(K2311+M2311)&lt;0,0,(J2311+L2311)-(K2311+M2311))</f>
        <v>0</v>
      </c>
      <c r="O2311" s="39">
        <f t="shared" ref="O2311:O2374" si="146">-IF((J2311+L2311)-(K2311+M2311)&lt;0,(J2311+L2311)-(K2311+M2311),0)</f>
        <v>0</v>
      </c>
      <c r="P2311" s="10">
        <f t="shared" ref="P2311:P2374" si="147">N2311-O2311</f>
        <v>0</v>
      </c>
      <c r="Q2311" s="40">
        <v>0</v>
      </c>
      <c r="R2311" s="10">
        <f t="shared" ref="R2311:R2374" si="148">P2311-Q2311</f>
        <v>0</v>
      </c>
    </row>
    <row r="2312" spans="1:18" hidden="1" x14ac:dyDescent="0.2">
      <c r="A2312" s="32">
        <v>2289</v>
      </c>
      <c r="B2312" s="56">
        <v>204030122</v>
      </c>
      <c r="C2312" s="34" t="s">
        <v>356</v>
      </c>
      <c r="D2312" s="35" t="s">
        <v>357</v>
      </c>
      <c r="E2312" s="35" t="s">
        <v>363</v>
      </c>
      <c r="F2312" s="35" t="s">
        <v>447</v>
      </c>
      <c r="G2312" s="35" t="s">
        <v>447</v>
      </c>
      <c r="H2312" s="35">
        <v>0</v>
      </c>
      <c r="I2312" s="57" t="s">
        <v>2572</v>
      </c>
      <c r="J2312" s="37">
        <v>0</v>
      </c>
      <c r="K2312" s="38">
        <v>0</v>
      </c>
      <c r="L2312" s="37">
        <v>0</v>
      </c>
      <c r="M2312" s="37">
        <v>0</v>
      </c>
      <c r="N2312" s="37">
        <f t="shared" si="145"/>
        <v>0</v>
      </c>
      <c r="O2312" s="39">
        <f t="shared" si="146"/>
        <v>0</v>
      </c>
      <c r="P2312" s="10">
        <f t="shared" si="147"/>
        <v>0</v>
      </c>
      <c r="Q2312" s="40">
        <v>0</v>
      </c>
      <c r="R2312" s="10">
        <f t="shared" si="148"/>
        <v>0</v>
      </c>
    </row>
    <row r="2313" spans="1:18" hidden="1" x14ac:dyDescent="0.2">
      <c r="A2313" s="32">
        <v>2290</v>
      </c>
      <c r="B2313" s="56">
        <v>204030123</v>
      </c>
      <c r="C2313" s="34" t="s">
        <v>356</v>
      </c>
      <c r="D2313" s="35" t="s">
        <v>357</v>
      </c>
      <c r="E2313" s="35" t="s">
        <v>363</v>
      </c>
      <c r="F2313" s="35" t="s">
        <v>447</v>
      </c>
      <c r="G2313" s="35" t="s">
        <v>447</v>
      </c>
      <c r="H2313" s="35">
        <v>0</v>
      </c>
      <c r="I2313" s="57" t="s">
        <v>2573</v>
      </c>
      <c r="J2313" s="37">
        <v>0</v>
      </c>
      <c r="K2313" s="38">
        <v>0</v>
      </c>
      <c r="L2313" s="37">
        <v>0</v>
      </c>
      <c r="M2313" s="37">
        <v>0</v>
      </c>
      <c r="N2313" s="37">
        <f t="shared" si="145"/>
        <v>0</v>
      </c>
      <c r="O2313" s="39">
        <f t="shared" si="146"/>
        <v>0</v>
      </c>
      <c r="P2313" s="10">
        <f t="shared" si="147"/>
        <v>0</v>
      </c>
      <c r="Q2313" s="40">
        <v>0</v>
      </c>
      <c r="R2313" s="10">
        <f t="shared" si="148"/>
        <v>0</v>
      </c>
    </row>
    <row r="2314" spans="1:18" hidden="1" x14ac:dyDescent="0.2">
      <c r="A2314" s="32">
        <v>2291</v>
      </c>
      <c r="B2314" s="56">
        <v>204030124</v>
      </c>
      <c r="C2314" s="34" t="s">
        <v>356</v>
      </c>
      <c r="D2314" s="35" t="s">
        <v>357</v>
      </c>
      <c r="E2314" s="35" t="s">
        <v>363</v>
      </c>
      <c r="F2314" s="35" t="s">
        <v>447</v>
      </c>
      <c r="G2314" s="35" t="s">
        <v>447</v>
      </c>
      <c r="H2314" s="35">
        <v>0</v>
      </c>
      <c r="I2314" s="57" t="s">
        <v>2574</v>
      </c>
      <c r="J2314" s="37">
        <v>0</v>
      </c>
      <c r="K2314" s="38">
        <v>0</v>
      </c>
      <c r="L2314" s="37">
        <v>0</v>
      </c>
      <c r="M2314" s="37">
        <v>0</v>
      </c>
      <c r="N2314" s="37">
        <f t="shared" si="145"/>
        <v>0</v>
      </c>
      <c r="O2314" s="39">
        <f t="shared" si="146"/>
        <v>0</v>
      </c>
      <c r="P2314" s="10">
        <f t="shared" si="147"/>
        <v>0</v>
      </c>
      <c r="Q2314" s="40">
        <v>0</v>
      </c>
      <c r="R2314" s="10">
        <f t="shared" si="148"/>
        <v>0</v>
      </c>
    </row>
    <row r="2315" spans="1:18" hidden="1" x14ac:dyDescent="0.2">
      <c r="A2315" s="32">
        <v>2292</v>
      </c>
      <c r="B2315" s="56">
        <v>204030125</v>
      </c>
      <c r="C2315" s="34" t="s">
        <v>356</v>
      </c>
      <c r="D2315" s="35" t="s">
        <v>357</v>
      </c>
      <c r="E2315" s="35" t="s">
        <v>363</v>
      </c>
      <c r="F2315" s="35" t="s">
        <v>447</v>
      </c>
      <c r="G2315" s="35" t="s">
        <v>447</v>
      </c>
      <c r="H2315" s="35">
        <v>0</v>
      </c>
      <c r="I2315" s="57" t="s">
        <v>2575</v>
      </c>
      <c r="J2315" s="37">
        <v>0</v>
      </c>
      <c r="K2315" s="38">
        <v>0</v>
      </c>
      <c r="L2315" s="37">
        <v>0</v>
      </c>
      <c r="M2315" s="37">
        <v>0</v>
      </c>
      <c r="N2315" s="37">
        <f t="shared" si="145"/>
        <v>0</v>
      </c>
      <c r="O2315" s="39">
        <f t="shared" si="146"/>
        <v>0</v>
      </c>
      <c r="P2315" s="10">
        <f t="shared" si="147"/>
        <v>0</v>
      </c>
      <c r="Q2315" s="40">
        <v>0</v>
      </c>
      <c r="R2315" s="10">
        <f t="shared" si="148"/>
        <v>0</v>
      </c>
    </row>
    <row r="2316" spans="1:18" hidden="1" x14ac:dyDescent="0.2">
      <c r="A2316" s="32">
        <v>2293</v>
      </c>
      <c r="B2316" s="56">
        <v>204030126</v>
      </c>
      <c r="C2316" s="34" t="s">
        <v>356</v>
      </c>
      <c r="D2316" s="35" t="s">
        <v>357</v>
      </c>
      <c r="E2316" s="35" t="s">
        <v>363</v>
      </c>
      <c r="F2316" s="35" t="s">
        <v>447</v>
      </c>
      <c r="G2316" s="35" t="s">
        <v>447</v>
      </c>
      <c r="H2316" s="35">
        <v>0</v>
      </c>
      <c r="I2316" s="57" t="s">
        <v>2576</v>
      </c>
      <c r="J2316" s="37">
        <v>0</v>
      </c>
      <c r="K2316" s="38">
        <v>0</v>
      </c>
      <c r="L2316" s="37">
        <v>0</v>
      </c>
      <c r="M2316" s="37">
        <v>0</v>
      </c>
      <c r="N2316" s="37">
        <f t="shared" si="145"/>
        <v>0</v>
      </c>
      <c r="O2316" s="39">
        <f t="shared" si="146"/>
        <v>0</v>
      </c>
      <c r="P2316" s="10">
        <f t="shared" si="147"/>
        <v>0</v>
      </c>
      <c r="Q2316" s="40">
        <v>0</v>
      </c>
      <c r="R2316" s="10">
        <f t="shared" si="148"/>
        <v>0</v>
      </c>
    </row>
    <row r="2317" spans="1:18" hidden="1" x14ac:dyDescent="0.2">
      <c r="A2317" s="32">
        <v>2294</v>
      </c>
      <c r="B2317" s="56">
        <v>204030127</v>
      </c>
      <c r="C2317" s="34" t="s">
        <v>356</v>
      </c>
      <c r="D2317" s="35" t="s">
        <v>357</v>
      </c>
      <c r="E2317" s="35" t="s">
        <v>363</v>
      </c>
      <c r="F2317" s="35" t="s">
        <v>447</v>
      </c>
      <c r="G2317" s="35" t="s">
        <v>447</v>
      </c>
      <c r="H2317" s="35">
        <v>0</v>
      </c>
      <c r="I2317" s="57" t="s">
        <v>2577</v>
      </c>
      <c r="J2317" s="37">
        <v>0</v>
      </c>
      <c r="K2317" s="38">
        <v>925391</v>
      </c>
      <c r="L2317" s="37">
        <v>925391</v>
      </c>
      <c r="M2317" s="37">
        <v>0</v>
      </c>
      <c r="N2317" s="37">
        <f t="shared" si="145"/>
        <v>0</v>
      </c>
      <c r="O2317" s="39">
        <f t="shared" si="146"/>
        <v>0</v>
      </c>
      <c r="P2317" s="10">
        <f t="shared" si="147"/>
        <v>0</v>
      </c>
      <c r="Q2317" s="40">
        <v>0</v>
      </c>
      <c r="R2317" s="10">
        <f t="shared" si="148"/>
        <v>0</v>
      </c>
    </row>
    <row r="2318" spans="1:18" hidden="1" x14ac:dyDescent="0.2">
      <c r="A2318" s="32">
        <v>2295</v>
      </c>
      <c r="B2318" s="56">
        <v>204030128</v>
      </c>
      <c r="C2318" s="34" t="s">
        <v>356</v>
      </c>
      <c r="D2318" s="35" t="s">
        <v>357</v>
      </c>
      <c r="E2318" s="35" t="s">
        <v>363</v>
      </c>
      <c r="F2318" s="35" t="s">
        <v>447</v>
      </c>
      <c r="G2318" s="35" t="s">
        <v>447</v>
      </c>
      <c r="H2318" s="35">
        <v>0</v>
      </c>
      <c r="I2318" s="57" t="s">
        <v>2578</v>
      </c>
      <c r="J2318" s="37">
        <v>0</v>
      </c>
      <c r="K2318" s="38">
        <v>0</v>
      </c>
      <c r="L2318" s="37">
        <v>0</v>
      </c>
      <c r="M2318" s="37">
        <v>0</v>
      </c>
      <c r="N2318" s="37">
        <f t="shared" si="145"/>
        <v>0</v>
      </c>
      <c r="O2318" s="39">
        <f t="shared" si="146"/>
        <v>0</v>
      </c>
      <c r="P2318" s="10">
        <f t="shared" si="147"/>
        <v>0</v>
      </c>
      <c r="Q2318" s="40">
        <v>0</v>
      </c>
      <c r="R2318" s="10">
        <f t="shared" si="148"/>
        <v>0</v>
      </c>
    </row>
    <row r="2319" spans="1:18" hidden="1" x14ac:dyDescent="0.2">
      <c r="A2319" s="32">
        <v>2296</v>
      </c>
      <c r="B2319" s="56">
        <v>204030129</v>
      </c>
      <c r="C2319" s="34" t="s">
        <v>356</v>
      </c>
      <c r="D2319" s="35" t="s">
        <v>357</v>
      </c>
      <c r="E2319" s="35" t="s">
        <v>363</v>
      </c>
      <c r="F2319" s="35" t="s">
        <v>447</v>
      </c>
      <c r="G2319" s="35" t="s">
        <v>447</v>
      </c>
      <c r="H2319" s="35">
        <v>0</v>
      </c>
      <c r="I2319" s="57" t="s">
        <v>2579</v>
      </c>
      <c r="J2319" s="37">
        <v>0</v>
      </c>
      <c r="K2319" s="38">
        <v>2676118.7000000002</v>
      </c>
      <c r="L2319" s="37">
        <v>2676118.7000000002</v>
      </c>
      <c r="M2319" s="37">
        <v>0</v>
      </c>
      <c r="N2319" s="37">
        <f t="shared" si="145"/>
        <v>0</v>
      </c>
      <c r="O2319" s="39">
        <f t="shared" si="146"/>
        <v>0</v>
      </c>
      <c r="P2319" s="10">
        <f t="shared" si="147"/>
        <v>0</v>
      </c>
      <c r="Q2319" s="40">
        <v>0</v>
      </c>
      <c r="R2319" s="10">
        <f t="shared" si="148"/>
        <v>0</v>
      </c>
    </row>
    <row r="2320" spans="1:18" hidden="1" x14ac:dyDescent="0.2">
      <c r="A2320" s="32">
        <v>2297</v>
      </c>
      <c r="B2320" s="56">
        <v>204030130</v>
      </c>
      <c r="C2320" s="34" t="s">
        <v>356</v>
      </c>
      <c r="D2320" s="35" t="s">
        <v>357</v>
      </c>
      <c r="E2320" s="35" t="s">
        <v>363</v>
      </c>
      <c r="F2320" s="35" t="s">
        <v>447</v>
      </c>
      <c r="G2320" s="35" t="s">
        <v>447</v>
      </c>
      <c r="H2320" s="35">
        <v>0</v>
      </c>
      <c r="I2320" s="57" t="s">
        <v>2580</v>
      </c>
      <c r="J2320" s="37">
        <v>0</v>
      </c>
      <c r="K2320" s="38">
        <v>0</v>
      </c>
      <c r="L2320" s="37">
        <v>0</v>
      </c>
      <c r="M2320" s="37">
        <v>0</v>
      </c>
      <c r="N2320" s="37">
        <f t="shared" si="145"/>
        <v>0</v>
      </c>
      <c r="O2320" s="39">
        <f t="shared" si="146"/>
        <v>0</v>
      </c>
      <c r="P2320" s="10">
        <f t="shared" si="147"/>
        <v>0</v>
      </c>
      <c r="Q2320" s="40">
        <v>0</v>
      </c>
      <c r="R2320" s="10">
        <f t="shared" si="148"/>
        <v>0</v>
      </c>
    </row>
    <row r="2321" spans="1:18" hidden="1" x14ac:dyDescent="0.2">
      <c r="A2321" s="32">
        <v>2298</v>
      </c>
      <c r="B2321" s="56">
        <v>204030131</v>
      </c>
      <c r="C2321" s="34" t="s">
        <v>356</v>
      </c>
      <c r="D2321" s="35" t="s">
        <v>357</v>
      </c>
      <c r="E2321" s="35" t="s">
        <v>363</v>
      </c>
      <c r="F2321" s="35" t="s">
        <v>447</v>
      </c>
      <c r="G2321" s="35" t="s">
        <v>447</v>
      </c>
      <c r="H2321" s="35">
        <v>0</v>
      </c>
      <c r="I2321" s="57" t="s">
        <v>2581</v>
      </c>
      <c r="J2321" s="37">
        <v>0</v>
      </c>
      <c r="K2321" s="38">
        <v>0</v>
      </c>
      <c r="L2321" s="37">
        <v>0</v>
      </c>
      <c r="M2321" s="37">
        <v>0</v>
      </c>
      <c r="N2321" s="37">
        <f t="shared" si="145"/>
        <v>0</v>
      </c>
      <c r="O2321" s="39">
        <f t="shared" si="146"/>
        <v>0</v>
      </c>
      <c r="P2321" s="10">
        <f t="shared" si="147"/>
        <v>0</v>
      </c>
      <c r="Q2321" s="40">
        <v>0</v>
      </c>
      <c r="R2321" s="10">
        <f t="shared" si="148"/>
        <v>0</v>
      </c>
    </row>
    <row r="2322" spans="1:18" hidden="1" x14ac:dyDescent="0.2">
      <c r="A2322" s="32">
        <v>2299</v>
      </c>
      <c r="B2322" s="56">
        <v>204030132</v>
      </c>
      <c r="C2322" s="34" t="s">
        <v>356</v>
      </c>
      <c r="D2322" s="35" t="s">
        <v>357</v>
      </c>
      <c r="E2322" s="35" t="s">
        <v>363</v>
      </c>
      <c r="F2322" s="35" t="s">
        <v>447</v>
      </c>
      <c r="G2322" s="35" t="s">
        <v>447</v>
      </c>
      <c r="H2322" s="35">
        <v>0</v>
      </c>
      <c r="I2322" s="57" t="s">
        <v>2582</v>
      </c>
      <c r="J2322" s="37">
        <v>0</v>
      </c>
      <c r="K2322" s="38">
        <v>801260.49</v>
      </c>
      <c r="L2322" s="37">
        <v>3477379.19</v>
      </c>
      <c r="M2322" s="37">
        <v>2676118.7000000002</v>
      </c>
      <c r="N2322" s="37">
        <f t="shared" si="145"/>
        <v>0</v>
      </c>
      <c r="O2322" s="39">
        <f t="shared" si="146"/>
        <v>4.6566128730773926E-10</v>
      </c>
      <c r="P2322" s="10">
        <f t="shared" si="147"/>
        <v>-4.6566128730773926E-10</v>
      </c>
      <c r="Q2322" s="40">
        <v>0</v>
      </c>
      <c r="R2322" s="10">
        <f t="shared" si="148"/>
        <v>-4.6566128730773926E-10</v>
      </c>
    </row>
    <row r="2323" spans="1:18" hidden="1" x14ac:dyDescent="0.2">
      <c r="A2323" s="32">
        <v>2300</v>
      </c>
      <c r="B2323" s="56">
        <v>204030133</v>
      </c>
      <c r="C2323" s="34" t="s">
        <v>356</v>
      </c>
      <c r="D2323" s="35" t="s">
        <v>357</v>
      </c>
      <c r="E2323" s="35" t="s">
        <v>363</v>
      </c>
      <c r="F2323" s="35" t="s">
        <v>447</v>
      </c>
      <c r="G2323" s="35" t="s">
        <v>447</v>
      </c>
      <c r="H2323" s="35">
        <v>0</v>
      </c>
      <c r="I2323" s="57" t="s">
        <v>2583</v>
      </c>
      <c r="J2323" s="37">
        <v>0</v>
      </c>
      <c r="K2323" s="38">
        <v>0</v>
      </c>
      <c r="L2323" s="37">
        <v>717046.07000000007</v>
      </c>
      <c r="M2323" s="37">
        <v>717046.07000000007</v>
      </c>
      <c r="N2323" s="37">
        <f t="shared" si="145"/>
        <v>0</v>
      </c>
      <c r="O2323" s="39">
        <f t="shared" si="146"/>
        <v>0</v>
      </c>
      <c r="P2323" s="10">
        <f t="shared" si="147"/>
        <v>0</v>
      </c>
      <c r="Q2323" s="40">
        <v>0</v>
      </c>
      <c r="R2323" s="10">
        <f t="shared" si="148"/>
        <v>0</v>
      </c>
    </row>
    <row r="2324" spans="1:18" hidden="1" x14ac:dyDescent="0.2">
      <c r="A2324" s="32">
        <v>2301</v>
      </c>
      <c r="B2324" s="56">
        <v>204030134</v>
      </c>
      <c r="C2324" s="34" t="s">
        <v>356</v>
      </c>
      <c r="D2324" s="35" t="s">
        <v>357</v>
      </c>
      <c r="E2324" s="35" t="s">
        <v>363</v>
      </c>
      <c r="F2324" s="35" t="s">
        <v>447</v>
      </c>
      <c r="G2324" s="35" t="s">
        <v>447</v>
      </c>
      <c r="H2324" s="35">
        <v>0</v>
      </c>
      <c r="I2324" s="57" t="s">
        <v>2584</v>
      </c>
      <c r="J2324" s="37">
        <v>0</v>
      </c>
      <c r="K2324" s="38">
        <v>0</v>
      </c>
      <c r="L2324" s="37">
        <v>2490224.9300000002</v>
      </c>
      <c r="M2324" s="37">
        <v>2490224.9300000002</v>
      </c>
      <c r="N2324" s="37">
        <f t="shared" si="145"/>
        <v>0</v>
      </c>
      <c r="O2324" s="39">
        <f t="shared" si="146"/>
        <v>0</v>
      </c>
      <c r="P2324" s="10">
        <f t="shared" si="147"/>
        <v>0</v>
      </c>
      <c r="Q2324" s="40">
        <v>0</v>
      </c>
      <c r="R2324" s="10">
        <f t="shared" si="148"/>
        <v>0</v>
      </c>
    </row>
    <row r="2325" spans="1:18" hidden="1" x14ac:dyDescent="0.2">
      <c r="A2325" s="32">
        <v>2302</v>
      </c>
      <c r="B2325" s="56">
        <v>204030135</v>
      </c>
      <c r="C2325" s="34" t="s">
        <v>356</v>
      </c>
      <c r="D2325" s="35" t="s">
        <v>357</v>
      </c>
      <c r="E2325" s="35" t="s">
        <v>363</v>
      </c>
      <c r="F2325" s="35" t="s">
        <v>447</v>
      </c>
      <c r="G2325" s="35" t="s">
        <v>447</v>
      </c>
      <c r="H2325" s="35">
        <v>0</v>
      </c>
      <c r="I2325" s="57" t="s">
        <v>2585</v>
      </c>
      <c r="J2325" s="37">
        <v>0</v>
      </c>
      <c r="K2325" s="38">
        <v>0</v>
      </c>
      <c r="L2325" s="37">
        <v>2091788.53</v>
      </c>
      <c r="M2325" s="37">
        <v>2091788.5299900002</v>
      </c>
      <c r="N2325" s="37">
        <f t="shared" si="145"/>
        <v>9.9998433142900467E-6</v>
      </c>
      <c r="O2325" s="39">
        <f t="shared" si="146"/>
        <v>0</v>
      </c>
      <c r="P2325" s="10">
        <f t="shared" si="147"/>
        <v>9.9998433142900467E-6</v>
      </c>
      <c r="Q2325" s="40">
        <v>0</v>
      </c>
      <c r="R2325" s="10">
        <f t="shared" si="148"/>
        <v>9.9998433142900467E-6</v>
      </c>
    </row>
    <row r="2326" spans="1:18" hidden="1" x14ac:dyDescent="0.2">
      <c r="A2326" s="32">
        <v>2303</v>
      </c>
      <c r="B2326" s="56">
        <v>204030136</v>
      </c>
      <c r="C2326" s="34" t="s">
        <v>356</v>
      </c>
      <c r="D2326" s="35" t="s">
        <v>357</v>
      </c>
      <c r="E2326" s="35" t="s">
        <v>363</v>
      </c>
      <c r="F2326" s="35" t="s">
        <v>447</v>
      </c>
      <c r="G2326" s="35" t="s">
        <v>447</v>
      </c>
      <c r="H2326" s="35">
        <v>0</v>
      </c>
      <c r="I2326" s="57" t="s">
        <v>2586</v>
      </c>
      <c r="J2326" s="37">
        <v>0</v>
      </c>
      <c r="K2326" s="38">
        <v>0</v>
      </c>
      <c r="L2326" s="37">
        <v>2721222.2299900004</v>
      </c>
      <c r="M2326" s="37">
        <v>2721222.23</v>
      </c>
      <c r="N2326" s="37">
        <f t="shared" si="145"/>
        <v>0</v>
      </c>
      <c r="O2326" s="39">
        <f t="shared" si="146"/>
        <v>9.9996104836463928E-6</v>
      </c>
      <c r="P2326" s="10">
        <f t="shared" si="147"/>
        <v>-9.9996104836463928E-6</v>
      </c>
      <c r="Q2326" s="40">
        <v>0</v>
      </c>
      <c r="R2326" s="10">
        <f t="shared" si="148"/>
        <v>-9.9996104836463928E-6</v>
      </c>
    </row>
    <row r="2327" spans="1:18" hidden="1" x14ac:dyDescent="0.2">
      <c r="A2327" s="32">
        <v>2304</v>
      </c>
      <c r="B2327" s="56">
        <v>204030137</v>
      </c>
      <c r="C2327" s="34" t="s">
        <v>356</v>
      </c>
      <c r="D2327" s="35" t="s">
        <v>357</v>
      </c>
      <c r="E2327" s="35" t="s">
        <v>363</v>
      </c>
      <c r="F2327" s="35" t="s">
        <v>447</v>
      </c>
      <c r="G2327" s="35" t="s">
        <v>447</v>
      </c>
      <c r="H2327" s="35">
        <v>0</v>
      </c>
      <c r="I2327" s="57" t="s">
        <v>2587</v>
      </c>
      <c r="J2327" s="37">
        <v>0</v>
      </c>
      <c r="K2327" s="38">
        <v>0</v>
      </c>
      <c r="L2327" s="37">
        <v>1530388.5999799999</v>
      </c>
      <c r="M2327" s="37">
        <v>1530388.5999799999</v>
      </c>
      <c r="N2327" s="37">
        <f t="shared" si="145"/>
        <v>0</v>
      </c>
      <c r="O2327" s="39">
        <f t="shared" si="146"/>
        <v>0</v>
      </c>
      <c r="P2327" s="10">
        <f t="shared" si="147"/>
        <v>0</v>
      </c>
      <c r="Q2327" s="40">
        <v>0</v>
      </c>
      <c r="R2327" s="10">
        <f t="shared" si="148"/>
        <v>0</v>
      </c>
    </row>
    <row r="2328" spans="1:18" hidden="1" x14ac:dyDescent="0.2">
      <c r="A2328" s="32">
        <v>2305</v>
      </c>
      <c r="B2328" s="56">
        <v>204030138</v>
      </c>
      <c r="C2328" s="34" t="s">
        <v>356</v>
      </c>
      <c r="D2328" s="35" t="s">
        <v>357</v>
      </c>
      <c r="E2328" s="35" t="s">
        <v>363</v>
      </c>
      <c r="F2328" s="35" t="s">
        <v>447</v>
      </c>
      <c r="G2328" s="35" t="s">
        <v>447</v>
      </c>
      <c r="H2328" s="35">
        <v>0</v>
      </c>
      <c r="I2328" s="57" t="s">
        <v>2588</v>
      </c>
      <c r="J2328" s="37">
        <v>0</v>
      </c>
      <c r="K2328" s="38">
        <v>0</v>
      </c>
      <c r="L2328" s="37">
        <v>0</v>
      </c>
      <c r="M2328" s="37">
        <v>2665885.75</v>
      </c>
      <c r="N2328" s="37">
        <f t="shared" si="145"/>
        <v>0</v>
      </c>
      <c r="O2328" s="39">
        <f t="shared" si="146"/>
        <v>2665885.75</v>
      </c>
      <c r="P2328" s="10">
        <f t="shared" si="147"/>
        <v>-2665885.75</v>
      </c>
      <c r="Q2328" s="40">
        <v>0</v>
      </c>
      <c r="R2328" s="10">
        <f t="shared" si="148"/>
        <v>-2665885.75</v>
      </c>
    </row>
    <row r="2329" spans="1:18" hidden="1" x14ac:dyDescent="0.2">
      <c r="A2329" s="32">
        <v>2306</v>
      </c>
      <c r="B2329" s="56">
        <v>204030139</v>
      </c>
      <c r="C2329" s="34" t="s">
        <v>356</v>
      </c>
      <c r="D2329" s="35" t="s">
        <v>357</v>
      </c>
      <c r="E2329" s="35" t="s">
        <v>363</v>
      </c>
      <c r="F2329" s="35" t="s">
        <v>447</v>
      </c>
      <c r="G2329" s="35" t="s">
        <v>447</v>
      </c>
      <c r="H2329" s="35">
        <v>0</v>
      </c>
      <c r="I2329" s="57" t="s">
        <v>2589</v>
      </c>
      <c r="J2329" s="37">
        <v>0</v>
      </c>
      <c r="K2329" s="38">
        <v>0</v>
      </c>
      <c r="L2329" s="37">
        <v>425000</v>
      </c>
      <c r="M2329" s="37">
        <v>425000</v>
      </c>
      <c r="N2329" s="37">
        <f t="shared" si="145"/>
        <v>0</v>
      </c>
      <c r="O2329" s="39">
        <f t="shared" si="146"/>
        <v>0</v>
      </c>
      <c r="P2329" s="10">
        <f t="shared" si="147"/>
        <v>0</v>
      </c>
      <c r="Q2329" s="40">
        <v>0</v>
      </c>
      <c r="R2329" s="10">
        <f t="shared" si="148"/>
        <v>0</v>
      </c>
    </row>
    <row r="2330" spans="1:18" hidden="1" x14ac:dyDescent="0.2">
      <c r="A2330" s="32">
        <v>2307</v>
      </c>
      <c r="B2330" s="56">
        <v>204030140</v>
      </c>
      <c r="C2330" s="34" t="s">
        <v>356</v>
      </c>
      <c r="D2330" s="35" t="s">
        <v>357</v>
      </c>
      <c r="E2330" s="35" t="s">
        <v>363</v>
      </c>
      <c r="F2330" s="35" t="s">
        <v>447</v>
      </c>
      <c r="G2330" s="35" t="s">
        <v>447</v>
      </c>
      <c r="H2330" s="35">
        <v>0</v>
      </c>
      <c r="I2330" s="57" t="s">
        <v>2590</v>
      </c>
      <c r="J2330" s="37">
        <v>0</v>
      </c>
      <c r="K2330" s="38">
        <v>0</v>
      </c>
      <c r="L2330" s="37">
        <v>0</v>
      </c>
      <c r="M2330" s="37">
        <v>1147500</v>
      </c>
      <c r="N2330" s="37">
        <f t="shared" si="145"/>
        <v>0</v>
      </c>
      <c r="O2330" s="39">
        <f t="shared" si="146"/>
        <v>1147500</v>
      </c>
      <c r="P2330" s="10">
        <f t="shared" si="147"/>
        <v>-1147500</v>
      </c>
      <c r="Q2330" s="40">
        <v>0</v>
      </c>
      <c r="R2330" s="10">
        <f t="shared" si="148"/>
        <v>-1147500</v>
      </c>
    </row>
    <row r="2331" spans="1:18" hidden="1" x14ac:dyDescent="0.2">
      <c r="A2331" s="32">
        <v>2308</v>
      </c>
      <c r="B2331" s="56">
        <v>204030141</v>
      </c>
      <c r="C2331" s="34" t="s">
        <v>356</v>
      </c>
      <c r="D2331" s="35" t="s">
        <v>357</v>
      </c>
      <c r="E2331" s="35" t="s">
        <v>363</v>
      </c>
      <c r="F2331" s="35" t="s">
        <v>447</v>
      </c>
      <c r="G2331" s="35" t="s">
        <v>447</v>
      </c>
      <c r="H2331" s="35">
        <v>0</v>
      </c>
      <c r="I2331" s="57" t="s">
        <v>2591</v>
      </c>
      <c r="J2331" s="37">
        <v>0</v>
      </c>
      <c r="K2331" s="38">
        <v>0</v>
      </c>
      <c r="L2331" s="37">
        <v>0</v>
      </c>
      <c r="M2331" s="37">
        <v>1492024.85</v>
      </c>
      <c r="N2331" s="37">
        <f t="shared" si="145"/>
        <v>0</v>
      </c>
      <c r="O2331" s="39">
        <f t="shared" si="146"/>
        <v>1492024.85</v>
      </c>
      <c r="P2331" s="10">
        <f t="shared" si="147"/>
        <v>-1492024.85</v>
      </c>
      <c r="Q2331" s="40">
        <v>0</v>
      </c>
      <c r="R2331" s="10">
        <f t="shared" si="148"/>
        <v>-1492024.85</v>
      </c>
    </row>
    <row r="2332" spans="1:18" hidden="1" x14ac:dyDescent="0.2">
      <c r="A2332" s="32">
        <v>2309</v>
      </c>
      <c r="B2332" s="56">
        <v>204030142</v>
      </c>
      <c r="C2332" s="34" t="s">
        <v>356</v>
      </c>
      <c r="D2332" s="35" t="s">
        <v>357</v>
      </c>
      <c r="E2332" s="35" t="s">
        <v>363</v>
      </c>
      <c r="F2332" s="35" t="s">
        <v>447</v>
      </c>
      <c r="G2332" s="35" t="s">
        <v>447</v>
      </c>
      <c r="H2332" s="35">
        <v>0</v>
      </c>
      <c r="I2332" s="57" t="s">
        <v>2592</v>
      </c>
      <c r="J2332" s="37">
        <v>0</v>
      </c>
      <c r="K2332" s="38">
        <v>0</v>
      </c>
      <c r="L2332" s="37">
        <v>0</v>
      </c>
      <c r="M2332" s="37">
        <v>310073.2</v>
      </c>
      <c r="N2332" s="37">
        <f t="shared" si="145"/>
        <v>0</v>
      </c>
      <c r="O2332" s="39">
        <f t="shared" si="146"/>
        <v>310073.2</v>
      </c>
      <c r="P2332" s="10">
        <f t="shared" si="147"/>
        <v>-310073.2</v>
      </c>
      <c r="Q2332" s="40">
        <v>0</v>
      </c>
      <c r="R2332" s="10">
        <f t="shared" si="148"/>
        <v>-310073.2</v>
      </c>
    </row>
    <row r="2333" spans="1:18" hidden="1" x14ac:dyDescent="0.2">
      <c r="A2333" s="32">
        <v>2310</v>
      </c>
      <c r="B2333" s="56">
        <v>204030143</v>
      </c>
      <c r="C2333" s="34" t="s">
        <v>356</v>
      </c>
      <c r="D2333" s="35" t="s">
        <v>357</v>
      </c>
      <c r="E2333" s="35" t="s">
        <v>363</v>
      </c>
      <c r="F2333" s="35" t="s">
        <v>447</v>
      </c>
      <c r="G2333" s="35" t="s">
        <v>447</v>
      </c>
      <c r="H2333" s="35">
        <v>0</v>
      </c>
      <c r="I2333" s="57" t="s">
        <v>2593</v>
      </c>
      <c r="J2333" s="44">
        <v>0</v>
      </c>
      <c r="K2333" s="45">
        <v>0</v>
      </c>
      <c r="L2333" s="37">
        <v>0</v>
      </c>
      <c r="M2333" s="37">
        <v>829518</v>
      </c>
      <c r="N2333" s="37">
        <f t="shared" si="145"/>
        <v>0</v>
      </c>
      <c r="O2333" s="39">
        <f t="shared" si="146"/>
        <v>829518</v>
      </c>
      <c r="P2333" s="10">
        <f t="shared" si="147"/>
        <v>-829518</v>
      </c>
      <c r="Q2333" s="40">
        <v>0</v>
      </c>
      <c r="R2333" s="10">
        <f t="shared" si="148"/>
        <v>-829518</v>
      </c>
    </row>
    <row r="2334" spans="1:18" hidden="1" x14ac:dyDescent="0.2">
      <c r="A2334" s="32"/>
      <c r="B2334" s="56">
        <v>204030144</v>
      </c>
      <c r="C2334" s="34" t="s">
        <v>356</v>
      </c>
      <c r="D2334" s="35" t="s">
        <v>357</v>
      </c>
      <c r="E2334" s="35" t="s">
        <v>363</v>
      </c>
      <c r="F2334" s="35" t="s">
        <v>447</v>
      </c>
      <c r="G2334" s="35" t="s">
        <v>447</v>
      </c>
      <c r="H2334" s="35">
        <v>0</v>
      </c>
      <c r="I2334" s="57" t="s">
        <v>2594</v>
      </c>
      <c r="J2334" s="37">
        <v>0</v>
      </c>
      <c r="K2334" s="38">
        <v>0</v>
      </c>
      <c r="L2334" s="37">
        <v>0</v>
      </c>
      <c r="M2334" s="37">
        <v>524514.6</v>
      </c>
      <c r="N2334" s="37">
        <f t="shared" si="145"/>
        <v>0</v>
      </c>
      <c r="O2334" s="39">
        <f t="shared" si="146"/>
        <v>524514.6</v>
      </c>
      <c r="P2334" s="10">
        <f t="shared" si="147"/>
        <v>-524514.6</v>
      </c>
      <c r="Q2334" s="40">
        <v>0</v>
      </c>
      <c r="R2334" s="10">
        <f t="shared" si="148"/>
        <v>-524514.6</v>
      </c>
    </row>
    <row r="2335" spans="1:18" hidden="1" x14ac:dyDescent="0.2">
      <c r="A2335" s="32">
        <v>2311</v>
      </c>
      <c r="B2335" s="56">
        <v>204030201</v>
      </c>
      <c r="C2335" s="34" t="s">
        <v>356</v>
      </c>
      <c r="D2335" s="35" t="s">
        <v>357</v>
      </c>
      <c r="E2335" s="35" t="s">
        <v>363</v>
      </c>
      <c r="F2335" s="35" t="s">
        <v>447</v>
      </c>
      <c r="G2335" s="35" t="s">
        <v>447</v>
      </c>
      <c r="H2335" s="35">
        <v>0</v>
      </c>
      <c r="I2335" s="57" t="s">
        <v>2595</v>
      </c>
      <c r="J2335" s="37">
        <v>0</v>
      </c>
      <c r="K2335" s="38">
        <v>0</v>
      </c>
      <c r="L2335" s="37">
        <v>200000</v>
      </c>
      <c r="M2335" s="37">
        <v>20000000</v>
      </c>
      <c r="N2335" s="37">
        <f t="shared" si="145"/>
        <v>0</v>
      </c>
      <c r="O2335" s="39">
        <f t="shared" si="146"/>
        <v>19800000</v>
      </c>
      <c r="P2335" s="10">
        <f t="shared" si="147"/>
        <v>-19800000</v>
      </c>
      <c r="Q2335" s="40">
        <v>0</v>
      </c>
      <c r="R2335" s="10">
        <f t="shared" si="148"/>
        <v>-19800000</v>
      </c>
    </row>
    <row r="2336" spans="1:18" hidden="1" x14ac:dyDescent="0.2">
      <c r="A2336" s="32">
        <v>2312</v>
      </c>
      <c r="B2336" s="56">
        <v>204030202</v>
      </c>
      <c r="C2336" s="34" t="s">
        <v>356</v>
      </c>
      <c r="D2336" s="35" t="s">
        <v>357</v>
      </c>
      <c r="E2336" s="35" t="s">
        <v>363</v>
      </c>
      <c r="F2336" s="35" t="s">
        <v>447</v>
      </c>
      <c r="G2336" s="35" t="s">
        <v>447</v>
      </c>
      <c r="H2336" s="35">
        <v>0</v>
      </c>
      <c r="I2336" s="57" t="s">
        <v>2596</v>
      </c>
      <c r="J2336" s="37">
        <v>0</v>
      </c>
      <c r="K2336" s="38">
        <v>0</v>
      </c>
      <c r="L2336" s="37">
        <v>1257717.06</v>
      </c>
      <c r="M2336" s="37">
        <v>1876956.08</v>
      </c>
      <c r="N2336" s="37">
        <f t="shared" si="145"/>
        <v>0</v>
      </c>
      <c r="O2336" s="39">
        <f t="shared" si="146"/>
        <v>619239.02</v>
      </c>
      <c r="P2336" s="10">
        <f t="shared" si="147"/>
        <v>-619239.02</v>
      </c>
      <c r="Q2336" s="40">
        <v>0</v>
      </c>
      <c r="R2336" s="10">
        <f t="shared" si="148"/>
        <v>-619239.02</v>
      </c>
    </row>
    <row r="2337" spans="1:18" hidden="1" x14ac:dyDescent="0.2">
      <c r="A2337" s="32">
        <v>2313</v>
      </c>
      <c r="B2337" s="56">
        <v>204030203</v>
      </c>
      <c r="C2337" s="34" t="s">
        <v>356</v>
      </c>
      <c r="D2337" s="35" t="s">
        <v>357</v>
      </c>
      <c r="E2337" s="35" t="s">
        <v>363</v>
      </c>
      <c r="F2337" s="35" t="s">
        <v>447</v>
      </c>
      <c r="G2337" s="35" t="s">
        <v>447</v>
      </c>
      <c r="H2337" s="35">
        <v>0</v>
      </c>
      <c r="I2337" s="57" t="s">
        <v>2597</v>
      </c>
      <c r="J2337" s="37">
        <v>0</v>
      </c>
      <c r="K2337" s="38">
        <v>0</v>
      </c>
      <c r="L2337" s="37">
        <v>0</v>
      </c>
      <c r="M2337" s="37">
        <v>0</v>
      </c>
      <c r="N2337" s="37">
        <f t="shared" si="145"/>
        <v>0</v>
      </c>
      <c r="O2337" s="39">
        <f t="shared" si="146"/>
        <v>0</v>
      </c>
      <c r="P2337" s="10">
        <f t="shared" si="147"/>
        <v>0</v>
      </c>
      <c r="Q2337" s="40">
        <v>0</v>
      </c>
      <c r="R2337" s="10">
        <f t="shared" si="148"/>
        <v>0</v>
      </c>
    </row>
    <row r="2338" spans="1:18" hidden="1" x14ac:dyDescent="0.2">
      <c r="A2338" s="32">
        <v>2314</v>
      </c>
      <c r="B2338" s="56">
        <v>204030204</v>
      </c>
      <c r="C2338" s="34" t="s">
        <v>356</v>
      </c>
      <c r="D2338" s="35" t="s">
        <v>357</v>
      </c>
      <c r="E2338" s="35" t="s">
        <v>363</v>
      </c>
      <c r="F2338" s="35" t="s">
        <v>447</v>
      </c>
      <c r="G2338" s="35" t="s">
        <v>447</v>
      </c>
      <c r="H2338" s="35">
        <v>0</v>
      </c>
      <c r="I2338" s="57" t="s">
        <v>2598</v>
      </c>
      <c r="J2338" s="37">
        <v>0</v>
      </c>
      <c r="K2338" s="38">
        <v>0</v>
      </c>
      <c r="L2338" s="37">
        <v>0</v>
      </c>
      <c r="M2338" s="37">
        <v>0</v>
      </c>
      <c r="N2338" s="37">
        <f t="shared" si="145"/>
        <v>0</v>
      </c>
      <c r="O2338" s="39">
        <f t="shared" si="146"/>
        <v>0</v>
      </c>
      <c r="P2338" s="10">
        <f t="shared" si="147"/>
        <v>0</v>
      </c>
      <c r="Q2338" s="40">
        <v>0</v>
      </c>
      <c r="R2338" s="10">
        <f t="shared" si="148"/>
        <v>0</v>
      </c>
    </row>
    <row r="2339" spans="1:18" hidden="1" x14ac:dyDescent="0.2">
      <c r="A2339" s="32">
        <v>2315</v>
      </c>
      <c r="B2339" s="56">
        <v>204030301</v>
      </c>
      <c r="C2339" s="34" t="s">
        <v>356</v>
      </c>
      <c r="D2339" s="35" t="s">
        <v>357</v>
      </c>
      <c r="E2339" s="35" t="s">
        <v>363</v>
      </c>
      <c r="F2339" s="35" t="s">
        <v>447</v>
      </c>
      <c r="G2339" s="35" t="s">
        <v>447</v>
      </c>
      <c r="H2339" s="35">
        <v>0</v>
      </c>
      <c r="I2339" s="57" t="s">
        <v>2599</v>
      </c>
      <c r="J2339" s="37">
        <v>0</v>
      </c>
      <c r="K2339" s="38">
        <v>0</v>
      </c>
      <c r="L2339" s="37">
        <v>0</v>
      </c>
      <c r="M2339" s="37">
        <v>0</v>
      </c>
      <c r="N2339" s="37">
        <f t="shared" si="145"/>
        <v>0</v>
      </c>
      <c r="O2339" s="39">
        <f t="shared" si="146"/>
        <v>0</v>
      </c>
      <c r="P2339" s="10">
        <f t="shared" si="147"/>
        <v>0</v>
      </c>
      <c r="Q2339" s="40">
        <v>0</v>
      </c>
      <c r="R2339" s="10">
        <f t="shared" si="148"/>
        <v>0</v>
      </c>
    </row>
    <row r="2340" spans="1:18" hidden="1" x14ac:dyDescent="0.2">
      <c r="A2340" s="32">
        <v>2316</v>
      </c>
      <c r="B2340" s="56">
        <v>204030302</v>
      </c>
      <c r="C2340" s="34" t="s">
        <v>356</v>
      </c>
      <c r="D2340" s="35" t="s">
        <v>357</v>
      </c>
      <c r="E2340" s="35" t="s">
        <v>363</v>
      </c>
      <c r="F2340" s="35" t="s">
        <v>447</v>
      </c>
      <c r="G2340" s="35" t="s">
        <v>447</v>
      </c>
      <c r="H2340" s="35">
        <v>0</v>
      </c>
      <c r="I2340" s="57" t="s">
        <v>2600</v>
      </c>
      <c r="J2340" s="37">
        <v>0</v>
      </c>
      <c r="K2340" s="38">
        <v>0</v>
      </c>
      <c r="L2340" s="37">
        <v>0</v>
      </c>
      <c r="M2340" s="37">
        <v>0</v>
      </c>
      <c r="N2340" s="37">
        <f t="shared" si="145"/>
        <v>0</v>
      </c>
      <c r="O2340" s="39">
        <f t="shared" si="146"/>
        <v>0</v>
      </c>
      <c r="P2340" s="10">
        <f t="shared" si="147"/>
        <v>0</v>
      </c>
      <c r="Q2340" s="40">
        <v>0</v>
      </c>
      <c r="R2340" s="10">
        <f t="shared" si="148"/>
        <v>0</v>
      </c>
    </row>
    <row r="2341" spans="1:18" hidden="1" x14ac:dyDescent="0.2">
      <c r="A2341" s="32">
        <v>2317</v>
      </c>
      <c r="B2341" s="56">
        <v>204030303</v>
      </c>
      <c r="C2341" s="34" t="s">
        <v>356</v>
      </c>
      <c r="D2341" s="35" t="s">
        <v>357</v>
      </c>
      <c r="E2341" s="35" t="s">
        <v>363</v>
      </c>
      <c r="F2341" s="35" t="s">
        <v>447</v>
      </c>
      <c r="G2341" s="35" t="s">
        <v>447</v>
      </c>
      <c r="H2341" s="35">
        <v>0</v>
      </c>
      <c r="I2341" s="57" t="s">
        <v>2601</v>
      </c>
      <c r="J2341" s="37">
        <v>0</v>
      </c>
      <c r="K2341" s="38">
        <v>0</v>
      </c>
      <c r="L2341" s="37">
        <v>0</v>
      </c>
      <c r="M2341" s="37">
        <v>0</v>
      </c>
      <c r="N2341" s="37">
        <f t="shared" si="145"/>
        <v>0</v>
      </c>
      <c r="O2341" s="39">
        <f t="shared" si="146"/>
        <v>0</v>
      </c>
      <c r="P2341" s="10">
        <f t="shared" si="147"/>
        <v>0</v>
      </c>
      <c r="Q2341" s="40">
        <v>0</v>
      </c>
      <c r="R2341" s="10">
        <f t="shared" si="148"/>
        <v>0</v>
      </c>
    </row>
    <row r="2342" spans="1:18" hidden="1" x14ac:dyDescent="0.2">
      <c r="A2342" s="32">
        <v>2318</v>
      </c>
      <c r="B2342" s="56">
        <v>204030304</v>
      </c>
      <c r="C2342" s="34" t="s">
        <v>356</v>
      </c>
      <c r="D2342" s="35" t="s">
        <v>357</v>
      </c>
      <c r="E2342" s="35" t="s">
        <v>363</v>
      </c>
      <c r="F2342" s="35" t="s">
        <v>447</v>
      </c>
      <c r="G2342" s="35" t="s">
        <v>447</v>
      </c>
      <c r="H2342" s="35">
        <v>0</v>
      </c>
      <c r="I2342" s="57" t="s">
        <v>2602</v>
      </c>
      <c r="J2342" s="37">
        <v>0</v>
      </c>
      <c r="K2342" s="38">
        <v>0</v>
      </c>
      <c r="L2342" s="37">
        <v>0</v>
      </c>
      <c r="M2342" s="37">
        <v>0</v>
      </c>
      <c r="N2342" s="37">
        <f t="shared" si="145"/>
        <v>0</v>
      </c>
      <c r="O2342" s="39">
        <f t="shared" si="146"/>
        <v>0</v>
      </c>
      <c r="P2342" s="10">
        <f t="shared" si="147"/>
        <v>0</v>
      </c>
      <c r="Q2342" s="40">
        <v>0</v>
      </c>
      <c r="R2342" s="10">
        <f t="shared" si="148"/>
        <v>0</v>
      </c>
    </row>
    <row r="2343" spans="1:18" hidden="1" x14ac:dyDescent="0.2">
      <c r="A2343" s="32">
        <v>2319</v>
      </c>
      <c r="B2343" s="56">
        <v>204030305</v>
      </c>
      <c r="C2343" s="34" t="s">
        <v>356</v>
      </c>
      <c r="D2343" s="35" t="s">
        <v>357</v>
      </c>
      <c r="E2343" s="35" t="s">
        <v>363</v>
      </c>
      <c r="F2343" s="35" t="s">
        <v>447</v>
      </c>
      <c r="G2343" s="35" t="s">
        <v>447</v>
      </c>
      <c r="H2343" s="35">
        <v>0</v>
      </c>
      <c r="I2343" s="57" t="s">
        <v>2603</v>
      </c>
      <c r="J2343" s="37">
        <v>0</v>
      </c>
      <c r="K2343" s="38">
        <v>0</v>
      </c>
      <c r="L2343" s="37">
        <v>0</v>
      </c>
      <c r="M2343" s="37">
        <v>0</v>
      </c>
      <c r="N2343" s="37">
        <f t="shared" si="145"/>
        <v>0</v>
      </c>
      <c r="O2343" s="39">
        <f t="shared" si="146"/>
        <v>0</v>
      </c>
      <c r="P2343" s="10">
        <f t="shared" si="147"/>
        <v>0</v>
      </c>
      <c r="Q2343" s="40">
        <v>0</v>
      </c>
      <c r="R2343" s="10">
        <f t="shared" si="148"/>
        <v>0</v>
      </c>
    </row>
    <row r="2344" spans="1:18" hidden="1" x14ac:dyDescent="0.2">
      <c r="A2344" s="32">
        <v>2320</v>
      </c>
      <c r="B2344" s="56">
        <v>204030306</v>
      </c>
      <c r="C2344" s="34" t="s">
        <v>356</v>
      </c>
      <c r="D2344" s="35" t="s">
        <v>357</v>
      </c>
      <c r="E2344" s="35" t="s">
        <v>363</v>
      </c>
      <c r="F2344" s="35" t="s">
        <v>447</v>
      </c>
      <c r="G2344" s="35" t="s">
        <v>447</v>
      </c>
      <c r="H2344" s="35">
        <v>0</v>
      </c>
      <c r="I2344" s="57" t="s">
        <v>2604</v>
      </c>
      <c r="J2344" s="37">
        <v>0</v>
      </c>
      <c r="K2344" s="38">
        <v>0</v>
      </c>
      <c r="L2344" s="37">
        <v>0</v>
      </c>
      <c r="M2344" s="37">
        <v>0</v>
      </c>
      <c r="N2344" s="37">
        <f t="shared" si="145"/>
        <v>0</v>
      </c>
      <c r="O2344" s="39">
        <f t="shared" si="146"/>
        <v>0</v>
      </c>
      <c r="P2344" s="10">
        <f t="shared" si="147"/>
        <v>0</v>
      </c>
      <c r="Q2344" s="40">
        <v>0</v>
      </c>
      <c r="R2344" s="10">
        <f t="shared" si="148"/>
        <v>0</v>
      </c>
    </row>
    <row r="2345" spans="1:18" hidden="1" x14ac:dyDescent="0.2">
      <c r="A2345" s="32">
        <v>2321</v>
      </c>
      <c r="B2345" s="56">
        <v>204030307</v>
      </c>
      <c r="C2345" s="34" t="s">
        <v>356</v>
      </c>
      <c r="D2345" s="35" t="s">
        <v>357</v>
      </c>
      <c r="E2345" s="35" t="s">
        <v>363</v>
      </c>
      <c r="F2345" s="35" t="s">
        <v>447</v>
      </c>
      <c r="G2345" s="35" t="s">
        <v>447</v>
      </c>
      <c r="H2345" s="35">
        <v>0</v>
      </c>
      <c r="I2345" s="57" t="s">
        <v>2605</v>
      </c>
      <c r="J2345" s="37">
        <v>0</v>
      </c>
      <c r="K2345" s="38">
        <v>0</v>
      </c>
      <c r="L2345" s="37">
        <v>0</v>
      </c>
      <c r="M2345" s="37">
        <v>0</v>
      </c>
      <c r="N2345" s="37">
        <f t="shared" si="145"/>
        <v>0</v>
      </c>
      <c r="O2345" s="39">
        <f t="shared" si="146"/>
        <v>0</v>
      </c>
      <c r="P2345" s="10">
        <f t="shared" si="147"/>
        <v>0</v>
      </c>
      <c r="Q2345" s="40">
        <v>0</v>
      </c>
      <c r="R2345" s="10">
        <f t="shared" si="148"/>
        <v>0</v>
      </c>
    </row>
    <row r="2346" spans="1:18" hidden="1" x14ac:dyDescent="0.2">
      <c r="A2346" s="32">
        <v>2322</v>
      </c>
      <c r="B2346" s="56">
        <v>204030308</v>
      </c>
      <c r="C2346" s="34" t="s">
        <v>356</v>
      </c>
      <c r="D2346" s="35" t="s">
        <v>357</v>
      </c>
      <c r="E2346" s="35" t="s">
        <v>363</v>
      </c>
      <c r="F2346" s="35" t="s">
        <v>447</v>
      </c>
      <c r="G2346" s="35" t="s">
        <v>447</v>
      </c>
      <c r="H2346" s="35">
        <v>0</v>
      </c>
      <c r="I2346" s="57" t="s">
        <v>2606</v>
      </c>
      <c r="J2346" s="37">
        <v>0</v>
      </c>
      <c r="K2346" s="38">
        <v>0</v>
      </c>
      <c r="L2346" s="37">
        <v>0</v>
      </c>
      <c r="M2346" s="37">
        <v>0</v>
      </c>
      <c r="N2346" s="37">
        <f t="shared" si="145"/>
        <v>0</v>
      </c>
      <c r="O2346" s="39">
        <f t="shared" si="146"/>
        <v>0</v>
      </c>
      <c r="P2346" s="10">
        <f t="shared" si="147"/>
        <v>0</v>
      </c>
      <c r="Q2346" s="40">
        <v>0</v>
      </c>
      <c r="R2346" s="10">
        <f t="shared" si="148"/>
        <v>0</v>
      </c>
    </row>
    <row r="2347" spans="1:18" hidden="1" x14ac:dyDescent="0.2">
      <c r="A2347" s="32">
        <v>2323</v>
      </c>
      <c r="B2347" s="56">
        <v>204040101</v>
      </c>
      <c r="C2347" s="34" t="s">
        <v>356</v>
      </c>
      <c r="D2347" s="35" t="s">
        <v>357</v>
      </c>
      <c r="E2347" s="35" t="s">
        <v>363</v>
      </c>
      <c r="F2347" s="35" t="s">
        <v>447</v>
      </c>
      <c r="G2347" s="35" t="s">
        <v>447</v>
      </c>
      <c r="H2347" s="35">
        <v>0</v>
      </c>
      <c r="I2347" s="57" t="s">
        <v>2607</v>
      </c>
      <c r="J2347" s="37">
        <v>0</v>
      </c>
      <c r="K2347" s="38">
        <v>179200</v>
      </c>
      <c r="L2347" s="37">
        <v>179200</v>
      </c>
      <c r="M2347" s="37">
        <v>0</v>
      </c>
      <c r="N2347" s="37">
        <f t="shared" si="145"/>
        <v>0</v>
      </c>
      <c r="O2347" s="39">
        <f t="shared" si="146"/>
        <v>0</v>
      </c>
      <c r="P2347" s="10">
        <f t="shared" si="147"/>
        <v>0</v>
      </c>
      <c r="Q2347" s="40">
        <v>0</v>
      </c>
      <c r="R2347" s="10">
        <f t="shared" si="148"/>
        <v>0</v>
      </c>
    </row>
    <row r="2348" spans="1:18" hidden="1" x14ac:dyDescent="0.2">
      <c r="A2348" s="32">
        <v>2324</v>
      </c>
      <c r="B2348" s="56">
        <v>204040102</v>
      </c>
      <c r="C2348" s="34" t="s">
        <v>356</v>
      </c>
      <c r="D2348" s="35" t="s">
        <v>357</v>
      </c>
      <c r="E2348" s="35" t="s">
        <v>363</v>
      </c>
      <c r="F2348" s="35" t="s">
        <v>447</v>
      </c>
      <c r="G2348" s="35" t="s">
        <v>447</v>
      </c>
      <c r="H2348" s="35">
        <v>0</v>
      </c>
      <c r="I2348" s="57" t="s">
        <v>2608</v>
      </c>
      <c r="J2348" s="37">
        <v>0</v>
      </c>
      <c r="K2348" s="38">
        <v>179200</v>
      </c>
      <c r="L2348" s="37">
        <v>179200</v>
      </c>
      <c r="M2348" s="37">
        <v>0</v>
      </c>
      <c r="N2348" s="37">
        <f t="shared" si="145"/>
        <v>0</v>
      </c>
      <c r="O2348" s="39">
        <f t="shared" si="146"/>
        <v>0</v>
      </c>
      <c r="P2348" s="10">
        <f t="shared" si="147"/>
        <v>0</v>
      </c>
      <c r="Q2348" s="40">
        <v>0</v>
      </c>
      <c r="R2348" s="10">
        <f t="shared" si="148"/>
        <v>0</v>
      </c>
    </row>
    <row r="2349" spans="1:18" hidden="1" x14ac:dyDescent="0.2">
      <c r="A2349" s="32">
        <v>2325</v>
      </c>
      <c r="B2349" s="56">
        <v>204040103</v>
      </c>
      <c r="C2349" s="34" t="s">
        <v>356</v>
      </c>
      <c r="D2349" s="35" t="s">
        <v>357</v>
      </c>
      <c r="E2349" s="35" t="s">
        <v>363</v>
      </c>
      <c r="F2349" s="35" t="s">
        <v>447</v>
      </c>
      <c r="G2349" s="35" t="s">
        <v>447</v>
      </c>
      <c r="H2349" s="35">
        <v>0</v>
      </c>
      <c r="I2349" s="57" t="s">
        <v>2609</v>
      </c>
      <c r="J2349" s="37">
        <v>0</v>
      </c>
      <c r="K2349" s="38">
        <v>179200</v>
      </c>
      <c r="L2349" s="37">
        <v>179200</v>
      </c>
      <c r="M2349" s="37">
        <v>0</v>
      </c>
      <c r="N2349" s="37">
        <f t="shared" si="145"/>
        <v>0</v>
      </c>
      <c r="O2349" s="39">
        <f t="shared" si="146"/>
        <v>0</v>
      </c>
      <c r="P2349" s="10">
        <f t="shared" si="147"/>
        <v>0</v>
      </c>
      <c r="Q2349" s="40">
        <v>0</v>
      </c>
      <c r="R2349" s="10">
        <f t="shared" si="148"/>
        <v>0</v>
      </c>
    </row>
    <row r="2350" spans="1:18" hidden="1" x14ac:dyDescent="0.2">
      <c r="A2350" s="32">
        <v>2326</v>
      </c>
      <c r="B2350" s="56">
        <v>204040104</v>
      </c>
      <c r="C2350" s="34" t="s">
        <v>356</v>
      </c>
      <c r="D2350" s="35" t="s">
        <v>357</v>
      </c>
      <c r="E2350" s="35" t="s">
        <v>363</v>
      </c>
      <c r="F2350" s="35" t="s">
        <v>447</v>
      </c>
      <c r="G2350" s="35" t="s">
        <v>447</v>
      </c>
      <c r="H2350" s="35">
        <v>0</v>
      </c>
      <c r="I2350" s="57" t="s">
        <v>2610</v>
      </c>
      <c r="J2350" s="37">
        <v>0</v>
      </c>
      <c r="K2350" s="38">
        <v>179200</v>
      </c>
      <c r="L2350" s="37">
        <v>179200</v>
      </c>
      <c r="M2350" s="37">
        <v>0</v>
      </c>
      <c r="N2350" s="37">
        <f t="shared" si="145"/>
        <v>0</v>
      </c>
      <c r="O2350" s="39">
        <f t="shared" si="146"/>
        <v>0</v>
      </c>
      <c r="P2350" s="10">
        <f t="shared" si="147"/>
        <v>0</v>
      </c>
      <c r="Q2350" s="40">
        <v>0</v>
      </c>
      <c r="R2350" s="10">
        <f t="shared" si="148"/>
        <v>0</v>
      </c>
    </row>
    <row r="2351" spans="1:18" hidden="1" x14ac:dyDescent="0.2">
      <c r="A2351" s="32">
        <v>2327</v>
      </c>
      <c r="B2351" s="56">
        <v>204040105</v>
      </c>
      <c r="C2351" s="34" t="s">
        <v>356</v>
      </c>
      <c r="D2351" s="35" t="s">
        <v>357</v>
      </c>
      <c r="E2351" s="35" t="s">
        <v>363</v>
      </c>
      <c r="F2351" s="35" t="s">
        <v>447</v>
      </c>
      <c r="G2351" s="35" t="s">
        <v>447</v>
      </c>
      <c r="H2351" s="35">
        <v>0</v>
      </c>
      <c r="I2351" s="57" t="s">
        <v>2611</v>
      </c>
      <c r="J2351" s="37">
        <v>0</v>
      </c>
      <c r="K2351" s="38">
        <v>179200</v>
      </c>
      <c r="L2351" s="37">
        <v>179200</v>
      </c>
      <c r="M2351" s="37">
        <v>0</v>
      </c>
      <c r="N2351" s="37">
        <f t="shared" si="145"/>
        <v>0</v>
      </c>
      <c r="O2351" s="39">
        <f t="shared" si="146"/>
        <v>0</v>
      </c>
      <c r="P2351" s="10">
        <f t="shared" si="147"/>
        <v>0</v>
      </c>
      <c r="Q2351" s="40">
        <v>0</v>
      </c>
      <c r="R2351" s="10">
        <f t="shared" si="148"/>
        <v>0</v>
      </c>
    </row>
    <row r="2352" spans="1:18" hidden="1" x14ac:dyDescent="0.2">
      <c r="A2352" s="32">
        <v>2328</v>
      </c>
      <c r="B2352" s="56">
        <v>204040106</v>
      </c>
      <c r="C2352" s="34" t="s">
        <v>356</v>
      </c>
      <c r="D2352" s="35" t="s">
        <v>357</v>
      </c>
      <c r="E2352" s="35" t="s">
        <v>363</v>
      </c>
      <c r="F2352" s="35" t="s">
        <v>447</v>
      </c>
      <c r="G2352" s="35" t="s">
        <v>447</v>
      </c>
      <c r="H2352" s="35">
        <v>0</v>
      </c>
      <c r="I2352" s="57" t="s">
        <v>2612</v>
      </c>
      <c r="J2352" s="37">
        <v>0</v>
      </c>
      <c r="K2352" s="38">
        <v>179200</v>
      </c>
      <c r="L2352" s="37">
        <v>179200</v>
      </c>
      <c r="M2352" s="37">
        <v>0</v>
      </c>
      <c r="N2352" s="37">
        <f t="shared" si="145"/>
        <v>0</v>
      </c>
      <c r="O2352" s="39">
        <f t="shared" si="146"/>
        <v>0</v>
      </c>
      <c r="P2352" s="10">
        <f t="shared" si="147"/>
        <v>0</v>
      </c>
      <c r="Q2352" s="40">
        <v>0</v>
      </c>
      <c r="R2352" s="10">
        <f t="shared" si="148"/>
        <v>0</v>
      </c>
    </row>
    <row r="2353" spans="1:18" hidden="1" x14ac:dyDescent="0.2">
      <c r="A2353" s="32">
        <v>2329</v>
      </c>
      <c r="B2353" s="56">
        <v>204040107</v>
      </c>
      <c r="C2353" s="34" t="s">
        <v>356</v>
      </c>
      <c r="D2353" s="35" t="s">
        <v>357</v>
      </c>
      <c r="E2353" s="35" t="s">
        <v>363</v>
      </c>
      <c r="F2353" s="35" t="s">
        <v>447</v>
      </c>
      <c r="G2353" s="35" t="s">
        <v>447</v>
      </c>
      <c r="H2353" s="35">
        <v>0</v>
      </c>
      <c r="I2353" s="57" t="s">
        <v>2613</v>
      </c>
      <c r="J2353" s="37">
        <v>0</v>
      </c>
      <c r="K2353" s="38">
        <v>179200</v>
      </c>
      <c r="L2353" s="37">
        <v>179200</v>
      </c>
      <c r="M2353" s="37">
        <v>0</v>
      </c>
      <c r="N2353" s="37">
        <f t="shared" si="145"/>
        <v>0</v>
      </c>
      <c r="O2353" s="39">
        <f t="shared" si="146"/>
        <v>0</v>
      </c>
      <c r="P2353" s="10">
        <f t="shared" si="147"/>
        <v>0</v>
      </c>
      <c r="Q2353" s="40">
        <v>0</v>
      </c>
      <c r="R2353" s="10">
        <f t="shared" si="148"/>
        <v>0</v>
      </c>
    </row>
    <row r="2354" spans="1:18" hidden="1" x14ac:dyDescent="0.2">
      <c r="A2354" s="32">
        <v>2330</v>
      </c>
      <c r="B2354" s="56">
        <v>204040108</v>
      </c>
      <c r="C2354" s="34" t="s">
        <v>356</v>
      </c>
      <c r="D2354" s="35" t="s">
        <v>357</v>
      </c>
      <c r="E2354" s="35" t="s">
        <v>363</v>
      </c>
      <c r="F2354" s="35" t="s">
        <v>447</v>
      </c>
      <c r="G2354" s="35" t="s">
        <v>447</v>
      </c>
      <c r="H2354" s="35">
        <v>0</v>
      </c>
      <c r="I2354" s="57" t="s">
        <v>2614</v>
      </c>
      <c r="J2354" s="37">
        <v>0</v>
      </c>
      <c r="K2354" s="38">
        <v>179200</v>
      </c>
      <c r="L2354" s="37">
        <v>179200</v>
      </c>
      <c r="M2354" s="37">
        <v>0</v>
      </c>
      <c r="N2354" s="37">
        <f t="shared" si="145"/>
        <v>0</v>
      </c>
      <c r="O2354" s="39">
        <f t="shared" si="146"/>
        <v>0</v>
      </c>
      <c r="P2354" s="10">
        <f t="shared" si="147"/>
        <v>0</v>
      </c>
      <c r="Q2354" s="40">
        <v>0</v>
      </c>
      <c r="R2354" s="10">
        <f t="shared" si="148"/>
        <v>0</v>
      </c>
    </row>
    <row r="2355" spans="1:18" hidden="1" x14ac:dyDescent="0.2">
      <c r="A2355" s="32">
        <v>2331</v>
      </c>
      <c r="B2355" s="56">
        <v>204040109</v>
      </c>
      <c r="C2355" s="34" t="s">
        <v>356</v>
      </c>
      <c r="D2355" s="35" t="s">
        <v>357</v>
      </c>
      <c r="E2355" s="35" t="s">
        <v>363</v>
      </c>
      <c r="F2355" s="35" t="s">
        <v>447</v>
      </c>
      <c r="G2355" s="35" t="s">
        <v>447</v>
      </c>
      <c r="H2355" s="35">
        <v>0</v>
      </c>
      <c r="I2355" s="57" t="s">
        <v>2615</v>
      </c>
      <c r="J2355" s="37">
        <v>0</v>
      </c>
      <c r="K2355" s="38">
        <v>179200</v>
      </c>
      <c r="L2355" s="37">
        <v>179200</v>
      </c>
      <c r="M2355" s="37">
        <v>0</v>
      </c>
      <c r="N2355" s="37">
        <f t="shared" si="145"/>
        <v>0</v>
      </c>
      <c r="O2355" s="39">
        <f t="shared" si="146"/>
        <v>0</v>
      </c>
      <c r="P2355" s="10">
        <f t="shared" si="147"/>
        <v>0</v>
      </c>
      <c r="Q2355" s="40">
        <v>0</v>
      </c>
      <c r="R2355" s="10">
        <f t="shared" si="148"/>
        <v>0</v>
      </c>
    </row>
    <row r="2356" spans="1:18" hidden="1" x14ac:dyDescent="0.2">
      <c r="A2356" s="32">
        <v>2332</v>
      </c>
      <c r="B2356" s="56">
        <v>204040110</v>
      </c>
      <c r="C2356" s="34" t="s">
        <v>356</v>
      </c>
      <c r="D2356" s="35" t="s">
        <v>357</v>
      </c>
      <c r="E2356" s="35" t="s">
        <v>363</v>
      </c>
      <c r="F2356" s="35" t="s">
        <v>447</v>
      </c>
      <c r="G2356" s="35" t="s">
        <v>447</v>
      </c>
      <c r="H2356" s="35">
        <v>0</v>
      </c>
      <c r="I2356" s="57" t="s">
        <v>2616</v>
      </c>
      <c r="J2356" s="37">
        <v>0</v>
      </c>
      <c r="K2356" s="38">
        <v>179200</v>
      </c>
      <c r="L2356" s="37">
        <v>179200</v>
      </c>
      <c r="M2356" s="37">
        <v>0</v>
      </c>
      <c r="N2356" s="37">
        <f t="shared" si="145"/>
        <v>0</v>
      </c>
      <c r="O2356" s="39">
        <f t="shared" si="146"/>
        <v>0</v>
      </c>
      <c r="P2356" s="10">
        <f t="shared" si="147"/>
        <v>0</v>
      </c>
      <c r="Q2356" s="40">
        <v>0</v>
      </c>
      <c r="R2356" s="10">
        <f t="shared" si="148"/>
        <v>0</v>
      </c>
    </row>
    <row r="2357" spans="1:18" hidden="1" x14ac:dyDescent="0.2">
      <c r="A2357" s="32">
        <v>2333</v>
      </c>
      <c r="B2357" s="56">
        <v>204040111</v>
      </c>
      <c r="C2357" s="34" t="s">
        <v>356</v>
      </c>
      <c r="D2357" s="35" t="s">
        <v>357</v>
      </c>
      <c r="E2357" s="35" t="s">
        <v>363</v>
      </c>
      <c r="F2357" s="35" t="s">
        <v>447</v>
      </c>
      <c r="G2357" s="35" t="s">
        <v>447</v>
      </c>
      <c r="H2357" s="35">
        <v>0</v>
      </c>
      <c r="I2357" s="57" t="s">
        <v>2617</v>
      </c>
      <c r="J2357" s="37">
        <v>0</v>
      </c>
      <c r="K2357" s="38">
        <v>179200</v>
      </c>
      <c r="L2357" s="37">
        <v>179200</v>
      </c>
      <c r="M2357" s="37">
        <v>0</v>
      </c>
      <c r="N2357" s="37">
        <f t="shared" si="145"/>
        <v>0</v>
      </c>
      <c r="O2357" s="39">
        <f t="shared" si="146"/>
        <v>0</v>
      </c>
      <c r="P2357" s="10">
        <f t="shared" si="147"/>
        <v>0</v>
      </c>
      <c r="Q2357" s="40">
        <v>0</v>
      </c>
      <c r="R2357" s="10">
        <f t="shared" si="148"/>
        <v>0</v>
      </c>
    </row>
    <row r="2358" spans="1:18" hidden="1" x14ac:dyDescent="0.2">
      <c r="A2358" s="32">
        <v>2334</v>
      </c>
      <c r="B2358" s="56">
        <v>204040112</v>
      </c>
      <c r="C2358" s="34" t="s">
        <v>356</v>
      </c>
      <c r="D2358" s="35" t="s">
        <v>357</v>
      </c>
      <c r="E2358" s="35" t="s">
        <v>363</v>
      </c>
      <c r="F2358" s="35" t="s">
        <v>447</v>
      </c>
      <c r="G2358" s="35" t="s">
        <v>447</v>
      </c>
      <c r="H2358" s="35">
        <v>0</v>
      </c>
      <c r="I2358" s="57" t="s">
        <v>2618</v>
      </c>
      <c r="J2358" s="37">
        <v>0</v>
      </c>
      <c r="K2358" s="38">
        <v>179200</v>
      </c>
      <c r="L2358" s="37">
        <v>179200</v>
      </c>
      <c r="M2358" s="37">
        <v>0</v>
      </c>
      <c r="N2358" s="37">
        <f t="shared" si="145"/>
        <v>0</v>
      </c>
      <c r="O2358" s="39">
        <f t="shared" si="146"/>
        <v>0</v>
      </c>
      <c r="P2358" s="10">
        <f t="shared" si="147"/>
        <v>0</v>
      </c>
      <c r="Q2358" s="40">
        <v>0</v>
      </c>
      <c r="R2358" s="10">
        <f t="shared" si="148"/>
        <v>0</v>
      </c>
    </row>
    <row r="2359" spans="1:18" hidden="1" x14ac:dyDescent="0.2">
      <c r="A2359" s="32">
        <v>2335</v>
      </c>
      <c r="B2359" s="56">
        <v>204040113</v>
      </c>
      <c r="C2359" s="34" t="s">
        <v>356</v>
      </c>
      <c r="D2359" s="35" t="s">
        <v>357</v>
      </c>
      <c r="E2359" s="35" t="s">
        <v>448</v>
      </c>
      <c r="F2359" s="35" t="s">
        <v>2619</v>
      </c>
      <c r="G2359" s="35" t="s">
        <v>2619</v>
      </c>
      <c r="H2359" s="35">
        <v>0</v>
      </c>
      <c r="I2359" s="57" t="s">
        <v>2620</v>
      </c>
      <c r="J2359" s="37">
        <v>0</v>
      </c>
      <c r="K2359" s="38">
        <v>179200</v>
      </c>
      <c r="L2359" s="37">
        <v>0</v>
      </c>
      <c r="M2359" s="37">
        <v>0</v>
      </c>
      <c r="N2359" s="37">
        <f t="shared" si="145"/>
        <v>0</v>
      </c>
      <c r="O2359" s="39">
        <f t="shared" si="146"/>
        <v>179200</v>
      </c>
      <c r="P2359" s="10">
        <f t="shared" si="147"/>
        <v>-179200</v>
      </c>
      <c r="Q2359" s="40">
        <v>0</v>
      </c>
      <c r="R2359" s="10">
        <f t="shared" si="148"/>
        <v>-179200</v>
      </c>
    </row>
    <row r="2360" spans="1:18" hidden="1" x14ac:dyDescent="0.2">
      <c r="A2360" s="32">
        <v>2336</v>
      </c>
      <c r="B2360" s="56">
        <v>204040114</v>
      </c>
      <c r="C2360" s="34" t="s">
        <v>356</v>
      </c>
      <c r="D2360" s="35" t="s">
        <v>357</v>
      </c>
      <c r="E2360" s="35" t="s">
        <v>448</v>
      </c>
      <c r="F2360" s="35" t="s">
        <v>2619</v>
      </c>
      <c r="G2360" s="35" t="s">
        <v>2619</v>
      </c>
      <c r="H2360" s="35">
        <v>0</v>
      </c>
      <c r="I2360" s="57" t="s">
        <v>2621</v>
      </c>
      <c r="J2360" s="37">
        <v>0</v>
      </c>
      <c r="K2360" s="38">
        <v>179200</v>
      </c>
      <c r="L2360" s="37">
        <v>0</v>
      </c>
      <c r="M2360" s="37">
        <v>0</v>
      </c>
      <c r="N2360" s="37">
        <f t="shared" si="145"/>
        <v>0</v>
      </c>
      <c r="O2360" s="39">
        <f t="shared" si="146"/>
        <v>179200</v>
      </c>
      <c r="P2360" s="10">
        <f t="shared" si="147"/>
        <v>-179200</v>
      </c>
      <c r="Q2360" s="40">
        <v>0</v>
      </c>
      <c r="R2360" s="10">
        <f t="shared" si="148"/>
        <v>-179200</v>
      </c>
    </row>
    <row r="2361" spans="1:18" hidden="1" x14ac:dyDescent="0.2">
      <c r="A2361" s="32">
        <v>2337</v>
      </c>
      <c r="B2361" s="56">
        <v>204040115</v>
      </c>
      <c r="C2361" s="34" t="s">
        <v>356</v>
      </c>
      <c r="D2361" s="35" t="s">
        <v>357</v>
      </c>
      <c r="E2361" s="35" t="s">
        <v>448</v>
      </c>
      <c r="F2361" s="35" t="s">
        <v>2619</v>
      </c>
      <c r="G2361" s="35" t="s">
        <v>2619</v>
      </c>
      <c r="H2361" s="35">
        <v>0</v>
      </c>
      <c r="I2361" s="57" t="s">
        <v>2622</v>
      </c>
      <c r="J2361" s="37">
        <v>0</v>
      </c>
      <c r="K2361" s="38">
        <v>179200</v>
      </c>
      <c r="L2361" s="37">
        <v>0</v>
      </c>
      <c r="M2361" s="37">
        <v>0</v>
      </c>
      <c r="N2361" s="37">
        <f t="shared" si="145"/>
        <v>0</v>
      </c>
      <c r="O2361" s="39">
        <f t="shared" si="146"/>
        <v>179200</v>
      </c>
      <c r="P2361" s="10">
        <f t="shared" si="147"/>
        <v>-179200</v>
      </c>
      <c r="Q2361" s="40">
        <v>0</v>
      </c>
      <c r="R2361" s="10">
        <f t="shared" si="148"/>
        <v>-179200</v>
      </c>
    </row>
    <row r="2362" spans="1:18" hidden="1" x14ac:dyDescent="0.2">
      <c r="A2362" s="32">
        <v>2338</v>
      </c>
      <c r="B2362" s="56">
        <v>204040116</v>
      </c>
      <c r="C2362" s="34" t="s">
        <v>356</v>
      </c>
      <c r="D2362" s="35" t="s">
        <v>357</v>
      </c>
      <c r="E2362" s="35" t="s">
        <v>448</v>
      </c>
      <c r="F2362" s="35" t="s">
        <v>2619</v>
      </c>
      <c r="G2362" s="35" t="s">
        <v>2619</v>
      </c>
      <c r="H2362" s="35">
        <v>0</v>
      </c>
      <c r="I2362" s="57" t="s">
        <v>2623</v>
      </c>
      <c r="J2362" s="37">
        <v>0</v>
      </c>
      <c r="K2362" s="38">
        <v>179200</v>
      </c>
      <c r="L2362" s="37">
        <v>0</v>
      </c>
      <c r="M2362" s="37">
        <v>0</v>
      </c>
      <c r="N2362" s="37">
        <f t="shared" si="145"/>
        <v>0</v>
      </c>
      <c r="O2362" s="39">
        <f t="shared" si="146"/>
        <v>179200</v>
      </c>
      <c r="P2362" s="10">
        <f t="shared" si="147"/>
        <v>-179200</v>
      </c>
      <c r="Q2362" s="40">
        <v>0</v>
      </c>
      <c r="R2362" s="10">
        <f t="shared" si="148"/>
        <v>-179200</v>
      </c>
    </row>
    <row r="2363" spans="1:18" hidden="1" x14ac:dyDescent="0.2">
      <c r="A2363" s="32">
        <v>2339</v>
      </c>
      <c r="B2363" s="56">
        <v>204040117</v>
      </c>
      <c r="C2363" s="34" t="s">
        <v>356</v>
      </c>
      <c r="D2363" s="35" t="s">
        <v>357</v>
      </c>
      <c r="E2363" s="35" t="s">
        <v>448</v>
      </c>
      <c r="F2363" s="35" t="s">
        <v>2619</v>
      </c>
      <c r="G2363" s="35" t="s">
        <v>2619</v>
      </c>
      <c r="H2363" s="35">
        <v>0</v>
      </c>
      <c r="I2363" s="57" t="s">
        <v>2624</v>
      </c>
      <c r="J2363" s="37">
        <v>0</v>
      </c>
      <c r="K2363" s="38">
        <v>179200</v>
      </c>
      <c r="L2363" s="37">
        <v>0</v>
      </c>
      <c r="M2363" s="37">
        <v>0</v>
      </c>
      <c r="N2363" s="37">
        <f t="shared" si="145"/>
        <v>0</v>
      </c>
      <c r="O2363" s="39">
        <f t="shared" si="146"/>
        <v>179200</v>
      </c>
      <c r="P2363" s="10">
        <f t="shared" si="147"/>
        <v>-179200</v>
      </c>
      <c r="Q2363" s="40">
        <v>0</v>
      </c>
      <c r="R2363" s="10">
        <f t="shared" si="148"/>
        <v>-179200</v>
      </c>
    </row>
    <row r="2364" spans="1:18" hidden="1" x14ac:dyDescent="0.2">
      <c r="A2364" s="32">
        <v>2340</v>
      </c>
      <c r="B2364" s="56">
        <v>204040118</v>
      </c>
      <c r="C2364" s="34" t="s">
        <v>356</v>
      </c>
      <c r="D2364" s="35" t="s">
        <v>357</v>
      </c>
      <c r="E2364" s="35" t="s">
        <v>448</v>
      </c>
      <c r="F2364" s="35" t="s">
        <v>2619</v>
      </c>
      <c r="G2364" s="35" t="s">
        <v>2619</v>
      </c>
      <c r="H2364" s="35">
        <v>0</v>
      </c>
      <c r="I2364" s="57" t="s">
        <v>2625</v>
      </c>
      <c r="J2364" s="37">
        <v>0</v>
      </c>
      <c r="K2364" s="38">
        <v>179200</v>
      </c>
      <c r="L2364" s="37">
        <v>0</v>
      </c>
      <c r="M2364" s="37">
        <v>0</v>
      </c>
      <c r="N2364" s="37">
        <f t="shared" si="145"/>
        <v>0</v>
      </c>
      <c r="O2364" s="39">
        <f t="shared" si="146"/>
        <v>179200</v>
      </c>
      <c r="P2364" s="10">
        <f t="shared" si="147"/>
        <v>-179200</v>
      </c>
      <c r="Q2364" s="40">
        <v>0</v>
      </c>
      <c r="R2364" s="10">
        <f t="shared" si="148"/>
        <v>-179200</v>
      </c>
    </row>
    <row r="2365" spans="1:18" hidden="1" x14ac:dyDescent="0.2">
      <c r="A2365" s="32">
        <v>2341</v>
      </c>
      <c r="B2365" s="56">
        <v>204040119</v>
      </c>
      <c r="C2365" s="34" t="s">
        <v>356</v>
      </c>
      <c r="D2365" s="35" t="s">
        <v>357</v>
      </c>
      <c r="E2365" s="35" t="s">
        <v>448</v>
      </c>
      <c r="F2365" s="35" t="s">
        <v>2619</v>
      </c>
      <c r="G2365" s="35" t="s">
        <v>2619</v>
      </c>
      <c r="H2365" s="35">
        <v>0</v>
      </c>
      <c r="I2365" s="57" t="s">
        <v>2626</v>
      </c>
      <c r="J2365" s="37">
        <v>0</v>
      </c>
      <c r="K2365" s="38">
        <v>179200</v>
      </c>
      <c r="L2365" s="37">
        <v>0</v>
      </c>
      <c r="M2365" s="37">
        <v>0</v>
      </c>
      <c r="N2365" s="37">
        <f t="shared" si="145"/>
        <v>0</v>
      </c>
      <c r="O2365" s="39">
        <f t="shared" si="146"/>
        <v>179200</v>
      </c>
      <c r="P2365" s="10">
        <f t="shared" si="147"/>
        <v>-179200</v>
      </c>
      <c r="Q2365" s="40">
        <v>0</v>
      </c>
      <c r="R2365" s="10">
        <f t="shared" si="148"/>
        <v>-179200</v>
      </c>
    </row>
    <row r="2366" spans="1:18" hidden="1" x14ac:dyDescent="0.2">
      <c r="A2366" s="32">
        <v>2342</v>
      </c>
      <c r="B2366" s="56">
        <v>204040120</v>
      </c>
      <c r="C2366" s="34" t="s">
        <v>356</v>
      </c>
      <c r="D2366" s="35" t="s">
        <v>357</v>
      </c>
      <c r="E2366" s="35" t="s">
        <v>448</v>
      </c>
      <c r="F2366" s="35" t="s">
        <v>2619</v>
      </c>
      <c r="G2366" s="35" t="s">
        <v>2619</v>
      </c>
      <c r="H2366" s="35">
        <v>0</v>
      </c>
      <c r="I2366" s="57" t="s">
        <v>2627</v>
      </c>
      <c r="J2366" s="37">
        <v>0</v>
      </c>
      <c r="K2366" s="38">
        <v>179200</v>
      </c>
      <c r="L2366" s="37">
        <v>0</v>
      </c>
      <c r="M2366" s="37">
        <v>0</v>
      </c>
      <c r="N2366" s="37">
        <f t="shared" si="145"/>
        <v>0</v>
      </c>
      <c r="O2366" s="39">
        <f t="shared" si="146"/>
        <v>179200</v>
      </c>
      <c r="P2366" s="10">
        <f t="shared" si="147"/>
        <v>-179200</v>
      </c>
      <c r="Q2366" s="40">
        <v>0</v>
      </c>
      <c r="R2366" s="10">
        <f t="shared" si="148"/>
        <v>-179200</v>
      </c>
    </row>
    <row r="2367" spans="1:18" hidden="1" x14ac:dyDescent="0.2">
      <c r="A2367" s="32">
        <v>2343</v>
      </c>
      <c r="B2367" s="56">
        <v>204040121</v>
      </c>
      <c r="C2367" s="34" t="s">
        <v>356</v>
      </c>
      <c r="D2367" s="35" t="s">
        <v>357</v>
      </c>
      <c r="E2367" s="35" t="s">
        <v>448</v>
      </c>
      <c r="F2367" s="35" t="s">
        <v>2619</v>
      </c>
      <c r="G2367" s="35" t="s">
        <v>2619</v>
      </c>
      <c r="H2367" s="35">
        <v>0</v>
      </c>
      <c r="I2367" s="57" t="s">
        <v>2628</v>
      </c>
      <c r="J2367" s="37">
        <v>0</v>
      </c>
      <c r="K2367" s="38">
        <v>179200</v>
      </c>
      <c r="L2367" s="37">
        <v>0</v>
      </c>
      <c r="M2367" s="37">
        <v>0</v>
      </c>
      <c r="N2367" s="37">
        <f t="shared" si="145"/>
        <v>0</v>
      </c>
      <c r="O2367" s="39">
        <f t="shared" si="146"/>
        <v>179200</v>
      </c>
      <c r="P2367" s="10">
        <f t="shared" si="147"/>
        <v>-179200</v>
      </c>
      <c r="Q2367" s="40">
        <v>0</v>
      </c>
      <c r="R2367" s="10">
        <f t="shared" si="148"/>
        <v>-179200</v>
      </c>
    </row>
    <row r="2368" spans="1:18" hidden="1" x14ac:dyDescent="0.2">
      <c r="A2368" s="32">
        <v>2344</v>
      </c>
      <c r="B2368" s="56">
        <v>204040122</v>
      </c>
      <c r="C2368" s="34" t="s">
        <v>356</v>
      </c>
      <c r="D2368" s="35" t="s">
        <v>357</v>
      </c>
      <c r="E2368" s="35" t="s">
        <v>448</v>
      </c>
      <c r="F2368" s="35" t="s">
        <v>2619</v>
      </c>
      <c r="G2368" s="35" t="s">
        <v>2619</v>
      </c>
      <c r="H2368" s="35">
        <v>0</v>
      </c>
      <c r="I2368" s="57" t="s">
        <v>2629</v>
      </c>
      <c r="J2368" s="37">
        <v>0</v>
      </c>
      <c r="K2368" s="38">
        <v>179200</v>
      </c>
      <c r="L2368" s="37">
        <v>0</v>
      </c>
      <c r="M2368" s="37">
        <v>0</v>
      </c>
      <c r="N2368" s="37">
        <f t="shared" si="145"/>
        <v>0</v>
      </c>
      <c r="O2368" s="39">
        <f t="shared" si="146"/>
        <v>179200</v>
      </c>
      <c r="P2368" s="10">
        <f t="shared" si="147"/>
        <v>-179200</v>
      </c>
      <c r="Q2368" s="40">
        <v>0</v>
      </c>
      <c r="R2368" s="10">
        <f t="shared" si="148"/>
        <v>-179200</v>
      </c>
    </row>
    <row r="2369" spans="1:18" hidden="1" x14ac:dyDescent="0.2">
      <c r="A2369" s="32">
        <v>2345</v>
      </c>
      <c r="B2369" s="56">
        <v>204040201</v>
      </c>
      <c r="C2369" s="34" t="s">
        <v>356</v>
      </c>
      <c r="D2369" s="35" t="s">
        <v>357</v>
      </c>
      <c r="E2369" s="35" t="s">
        <v>448</v>
      </c>
      <c r="F2369" s="35" t="s">
        <v>2619</v>
      </c>
      <c r="G2369" s="35" t="s">
        <v>2619</v>
      </c>
      <c r="H2369" s="35">
        <v>0</v>
      </c>
      <c r="I2369" s="57" t="s">
        <v>2630</v>
      </c>
      <c r="J2369" s="37">
        <v>0</v>
      </c>
      <c r="K2369" s="38">
        <v>0</v>
      </c>
      <c r="L2369" s="37">
        <v>0</v>
      </c>
      <c r="M2369" s="37">
        <v>0</v>
      </c>
      <c r="N2369" s="37">
        <f t="shared" si="145"/>
        <v>0</v>
      </c>
      <c r="O2369" s="39">
        <f t="shared" si="146"/>
        <v>0</v>
      </c>
      <c r="P2369" s="10">
        <f t="shared" si="147"/>
        <v>0</v>
      </c>
      <c r="Q2369" s="40">
        <v>0</v>
      </c>
      <c r="R2369" s="10">
        <f t="shared" si="148"/>
        <v>0</v>
      </c>
    </row>
    <row r="2370" spans="1:18" hidden="1" x14ac:dyDescent="0.2">
      <c r="A2370" s="32">
        <v>2346</v>
      </c>
      <c r="B2370" s="56">
        <v>204040202</v>
      </c>
      <c r="C2370" s="34" t="s">
        <v>356</v>
      </c>
      <c r="D2370" s="35" t="s">
        <v>357</v>
      </c>
      <c r="E2370" s="35" t="s">
        <v>448</v>
      </c>
      <c r="F2370" s="35" t="s">
        <v>2619</v>
      </c>
      <c r="G2370" s="35" t="s">
        <v>2619</v>
      </c>
      <c r="H2370" s="35">
        <v>0</v>
      </c>
      <c r="I2370" s="57" t="s">
        <v>2631</v>
      </c>
      <c r="J2370" s="37">
        <v>0</v>
      </c>
      <c r="K2370" s="38">
        <v>0</v>
      </c>
      <c r="L2370" s="37">
        <v>0</v>
      </c>
      <c r="M2370" s="37">
        <v>0</v>
      </c>
      <c r="N2370" s="37">
        <f t="shared" si="145"/>
        <v>0</v>
      </c>
      <c r="O2370" s="39">
        <f t="shared" si="146"/>
        <v>0</v>
      </c>
      <c r="P2370" s="10">
        <f t="shared" si="147"/>
        <v>0</v>
      </c>
      <c r="Q2370" s="40">
        <v>0</v>
      </c>
      <c r="R2370" s="10">
        <f t="shared" si="148"/>
        <v>0</v>
      </c>
    </row>
    <row r="2371" spans="1:18" hidden="1" x14ac:dyDescent="0.2">
      <c r="A2371" s="32">
        <v>2347</v>
      </c>
      <c r="B2371" s="56">
        <v>2010101002</v>
      </c>
      <c r="C2371" s="34" t="s">
        <v>356</v>
      </c>
      <c r="D2371" s="35" t="s">
        <v>357</v>
      </c>
      <c r="E2371" s="35" t="s">
        <v>363</v>
      </c>
      <c r="F2371" s="35" t="s">
        <v>364</v>
      </c>
      <c r="G2371" s="35" t="s">
        <v>2632</v>
      </c>
      <c r="H2371" s="35">
        <v>0</v>
      </c>
      <c r="I2371" s="57" t="s">
        <v>2633</v>
      </c>
      <c r="J2371" s="37">
        <v>0</v>
      </c>
      <c r="K2371" s="38">
        <v>197868.18</v>
      </c>
      <c r="L2371" s="37">
        <v>3731662</v>
      </c>
      <c r="M2371" s="37">
        <v>3771916.95</v>
      </c>
      <c r="N2371" s="37">
        <f t="shared" si="145"/>
        <v>0</v>
      </c>
      <c r="O2371" s="39">
        <f t="shared" si="146"/>
        <v>238123.13000000035</v>
      </c>
      <c r="P2371" s="10">
        <f t="shared" si="147"/>
        <v>-238123.13000000035</v>
      </c>
      <c r="Q2371" s="40">
        <v>0</v>
      </c>
      <c r="R2371" s="10">
        <f t="shared" si="148"/>
        <v>-238123.13000000035</v>
      </c>
    </row>
    <row r="2372" spans="1:18" hidden="1" x14ac:dyDescent="0.2">
      <c r="A2372" s="32">
        <v>2348</v>
      </c>
      <c r="B2372" s="56">
        <v>2010101003</v>
      </c>
      <c r="C2372" s="34" t="s">
        <v>356</v>
      </c>
      <c r="D2372" s="35" t="s">
        <v>357</v>
      </c>
      <c r="E2372" s="35" t="s">
        <v>363</v>
      </c>
      <c r="F2372" s="35" t="s">
        <v>364</v>
      </c>
      <c r="G2372" s="35" t="s">
        <v>2632</v>
      </c>
      <c r="H2372" s="35">
        <v>0</v>
      </c>
      <c r="I2372" s="57" t="s">
        <v>2634</v>
      </c>
      <c r="J2372" s="37">
        <v>0</v>
      </c>
      <c r="K2372" s="38">
        <v>147429.97340000005</v>
      </c>
      <c r="L2372" s="37">
        <v>496330.11994999996</v>
      </c>
      <c r="M2372" s="37">
        <v>360067.13786000002</v>
      </c>
      <c r="N2372" s="37">
        <f t="shared" si="145"/>
        <v>0</v>
      </c>
      <c r="O2372" s="39">
        <f t="shared" si="146"/>
        <v>11166.99131000007</v>
      </c>
      <c r="P2372" s="10">
        <f t="shared" si="147"/>
        <v>-11166.99131000007</v>
      </c>
      <c r="Q2372" s="40">
        <v>0</v>
      </c>
      <c r="R2372" s="10">
        <f t="shared" si="148"/>
        <v>-11166.99131000007</v>
      </c>
    </row>
    <row r="2373" spans="1:18" hidden="1" x14ac:dyDescent="0.2">
      <c r="A2373" s="32">
        <v>2349</v>
      </c>
      <c r="B2373" s="56">
        <v>2010101004</v>
      </c>
      <c r="C2373" s="34" t="s">
        <v>356</v>
      </c>
      <c r="D2373" s="35" t="s">
        <v>357</v>
      </c>
      <c r="E2373" s="35" t="s">
        <v>363</v>
      </c>
      <c r="F2373" s="35" t="s">
        <v>364</v>
      </c>
      <c r="G2373" s="35" t="s">
        <v>2632</v>
      </c>
      <c r="H2373" s="35">
        <v>0</v>
      </c>
      <c r="I2373" s="57" t="s">
        <v>2635</v>
      </c>
      <c r="J2373" s="37">
        <v>0</v>
      </c>
      <c r="K2373" s="38">
        <v>253110.3848000002</v>
      </c>
      <c r="L2373" s="37">
        <v>510936.80751000001</v>
      </c>
      <c r="M2373" s="37">
        <v>494248.28966000001</v>
      </c>
      <c r="N2373" s="37">
        <f t="shared" si="145"/>
        <v>0</v>
      </c>
      <c r="O2373" s="39">
        <f t="shared" si="146"/>
        <v>236421.86695000023</v>
      </c>
      <c r="P2373" s="10">
        <f t="shared" si="147"/>
        <v>-236421.86695000023</v>
      </c>
      <c r="Q2373" s="40">
        <v>0</v>
      </c>
      <c r="R2373" s="10">
        <f t="shared" si="148"/>
        <v>-236421.86695000023</v>
      </c>
    </row>
    <row r="2374" spans="1:18" hidden="1" x14ac:dyDescent="0.2">
      <c r="A2374" s="32">
        <v>2350</v>
      </c>
      <c r="B2374" s="56">
        <v>2010101006</v>
      </c>
      <c r="C2374" s="34" t="s">
        <v>356</v>
      </c>
      <c r="D2374" s="35" t="s">
        <v>357</v>
      </c>
      <c r="E2374" s="35" t="s">
        <v>363</v>
      </c>
      <c r="F2374" s="35" t="s">
        <v>364</v>
      </c>
      <c r="G2374" s="35" t="s">
        <v>2632</v>
      </c>
      <c r="H2374" s="35">
        <v>0</v>
      </c>
      <c r="I2374" s="57" t="s">
        <v>2636</v>
      </c>
      <c r="J2374" s="37">
        <v>0</v>
      </c>
      <c r="K2374" s="38">
        <v>397201.76</v>
      </c>
      <c r="L2374" s="37">
        <v>1375000</v>
      </c>
      <c r="M2374" s="37">
        <v>2197497.0499999998</v>
      </c>
      <c r="N2374" s="37">
        <f t="shared" si="145"/>
        <v>0</v>
      </c>
      <c r="O2374" s="39">
        <f t="shared" si="146"/>
        <v>1219698.8099999996</v>
      </c>
      <c r="P2374" s="10">
        <f t="shared" si="147"/>
        <v>-1219698.8099999996</v>
      </c>
      <c r="Q2374" s="40">
        <v>0</v>
      </c>
      <c r="R2374" s="10">
        <f t="shared" si="148"/>
        <v>-1219698.8099999996</v>
      </c>
    </row>
    <row r="2375" spans="1:18" hidden="1" x14ac:dyDescent="0.2">
      <c r="A2375" s="32">
        <v>2351</v>
      </c>
      <c r="B2375" s="56">
        <v>2010101007</v>
      </c>
      <c r="C2375" s="34" t="s">
        <v>356</v>
      </c>
      <c r="D2375" s="35" t="s">
        <v>357</v>
      </c>
      <c r="E2375" s="35" t="s">
        <v>363</v>
      </c>
      <c r="F2375" s="35" t="s">
        <v>364</v>
      </c>
      <c r="G2375" s="35" t="s">
        <v>2632</v>
      </c>
      <c r="H2375" s="35">
        <v>0</v>
      </c>
      <c r="I2375" s="57" t="s">
        <v>2637</v>
      </c>
      <c r="J2375" s="37">
        <v>0</v>
      </c>
      <c r="K2375" s="38">
        <v>33515.611599999967</v>
      </c>
      <c r="L2375" s="37">
        <v>100000</v>
      </c>
      <c r="M2375" s="37">
        <v>106911.21939</v>
      </c>
      <c r="N2375" s="37">
        <f t="shared" ref="N2375:N2438" si="149">IF((J2375+L2375)-(K2375+M2375)&lt;0,0,(J2375+L2375)-(K2375+M2375))</f>
        <v>0</v>
      </c>
      <c r="O2375" s="39">
        <f t="shared" ref="O2375:O2438" si="150">-IF((J2375+L2375)-(K2375+M2375)&lt;0,(J2375+L2375)-(K2375+M2375),0)</f>
        <v>40426.830989999959</v>
      </c>
      <c r="P2375" s="10">
        <f t="shared" ref="P2375:P2438" si="151">N2375-O2375</f>
        <v>-40426.830989999959</v>
      </c>
      <c r="Q2375" s="40">
        <v>0</v>
      </c>
      <c r="R2375" s="10">
        <f t="shared" ref="R2375:R2438" si="152">P2375-Q2375</f>
        <v>-40426.830989999959</v>
      </c>
    </row>
    <row r="2376" spans="1:18" hidden="1" x14ac:dyDescent="0.2">
      <c r="A2376" s="32">
        <v>2352</v>
      </c>
      <c r="B2376" s="56">
        <v>2010101008</v>
      </c>
      <c r="C2376" s="34" t="s">
        <v>356</v>
      </c>
      <c r="D2376" s="35" t="s">
        <v>357</v>
      </c>
      <c r="E2376" s="35" t="s">
        <v>363</v>
      </c>
      <c r="F2376" s="35" t="s">
        <v>364</v>
      </c>
      <c r="G2376" s="35" t="s">
        <v>2632</v>
      </c>
      <c r="H2376" s="35">
        <v>0</v>
      </c>
      <c r="I2376" s="57" t="s">
        <v>2638</v>
      </c>
      <c r="J2376" s="37">
        <v>0</v>
      </c>
      <c r="K2376" s="38">
        <v>61151.17</v>
      </c>
      <c r="L2376" s="37">
        <v>7968108.7199999997</v>
      </c>
      <c r="M2376" s="37">
        <v>13503942.35</v>
      </c>
      <c r="N2376" s="37">
        <f t="shared" si="149"/>
        <v>0</v>
      </c>
      <c r="O2376" s="39">
        <f t="shared" si="150"/>
        <v>5596984.7999999998</v>
      </c>
      <c r="P2376" s="10">
        <f t="shared" si="151"/>
        <v>-5596984.7999999998</v>
      </c>
      <c r="Q2376" s="40">
        <v>0</v>
      </c>
      <c r="R2376" s="10">
        <f t="shared" si="152"/>
        <v>-5596984.7999999998</v>
      </c>
    </row>
    <row r="2377" spans="1:18" hidden="1" x14ac:dyDescent="0.2">
      <c r="A2377" s="32">
        <v>2353</v>
      </c>
      <c r="B2377" s="56">
        <v>2010101009</v>
      </c>
      <c r="C2377" s="34" t="s">
        <v>356</v>
      </c>
      <c r="D2377" s="35" t="s">
        <v>357</v>
      </c>
      <c r="E2377" s="35" t="s">
        <v>363</v>
      </c>
      <c r="F2377" s="35" t="s">
        <v>364</v>
      </c>
      <c r="G2377" s="35" t="s">
        <v>2632</v>
      </c>
      <c r="H2377" s="35">
        <v>0</v>
      </c>
      <c r="I2377" s="57" t="s">
        <v>2639</v>
      </c>
      <c r="J2377" s="37">
        <v>0</v>
      </c>
      <c r="K2377" s="38">
        <v>3436.15</v>
      </c>
      <c r="L2377" s="37">
        <v>3436.15</v>
      </c>
      <c r="M2377" s="37">
        <v>0</v>
      </c>
      <c r="N2377" s="37">
        <f t="shared" si="149"/>
        <v>0</v>
      </c>
      <c r="O2377" s="39">
        <f t="shared" si="150"/>
        <v>0</v>
      </c>
      <c r="P2377" s="10">
        <f t="shared" si="151"/>
        <v>0</v>
      </c>
      <c r="Q2377" s="40">
        <v>0</v>
      </c>
      <c r="R2377" s="10">
        <f t="shared" si="152"/>
        <v>0</v>
      </c>
    </row>
    <row r="2378" spans="1:18" hidden="1" x14ac:dyDescent="0.2">
      <c r="A2378" s="32">
        <v>2354</v>
      </c>
      <c r="B2378" s="56">
        <v>2010101010</v>
      </c>
      <c r="C2378" s="34" t="s">
        <v>356</v>
      </c>
      <c r="D2378" s="35" t="s">
        <v>357</v>
      </c>
      <c r="E2378" s="35" t="s">
        <v>363</v>
      </c>
      <c r="F2378" s="35" t="s">
        <v>364</v>
      </c>
      <c r="G2378" s="35" t="s">
        <v>2632</v>
      </c>
      <c r="H2378" s="35">
        <v>0</v>
      </c>
      <c r="I2378" s="57" t="s">
        <v>2640</v>
      </c>
      <c r="J2378" s="37">
        <v>0</v>
      </c>
      <c r="K2378" s="38">
        <v>748683.76</v>
      </c>
      <c r="L2378" s="37">
        <v>1475000</v>
      </c>
      <c r="M2378" s="37">
        <v>1269240.79</v>
      </c>
      <c r="N2378" s="37">
        <f t="shared" si="149"/>
        <v>0</v>
      </c>
      <c r="O2378" s="39">
        <f t="shared" si="150"/>
        <v>542924.55000000005</v>
      </c>
      <c r="P2378" s="10">
        <f t="shared" si="151"/>
        <v>-542924.55000000005</v>
      </c>
      <c r="Q2378" s="40">
        <v>0</v>
      </c>
      <c r="R2378" s="10">
        <f t="shared" si="152"/>
        <v>-542924.55000000005</v>
      </c>
    </row>
    <row r="2379" spans="1:18" hidden="1" x14ac:dyDescent="0.2">
      <c r="A2379" s="32">
        <v>2355</v>
      </c>
      <c r="B2379" s="56">
        <v>2010101011</v>
      </c>
      <c r="C2379" s="34" t="s">
        <v>356</v>
      </c>
      <c r="D2379" s="35" t="s">
        <v>357</v>
      </c>
      <c r="E2379" s="35" t="s">
        <v>363</v>
      </c>
      <c r="F2379" s="35" t="s">
        <v>364</v>
      </c>
      <c r="G2379" s="35" t="s">
        <v>2632</v>
      </c>
      <c r="H2379" s="35">
        <v>0</v>
      </c>
      <c r="I2379" s="57" t="s">
        <v>2641</v>
      </c>
      <c r="J2379" s="37">
        <v>0</v>
      </c>
      <c r="K2379" s="38">
        <v>0</v>
      </c>
      <c r="L2379" s="37">
        <v>141550.07</v>
      </c>
      <c r="M2379" s="37">
        <v>141550.07</v>
      </c>
      <c r="N2379" s="37">
        <f t="shared" si="149"/>
        <v>0</v>
      </c>
      <c r="O2379" s="39">
        <f t="shared" si="150"/>
        <v>0</v>
      </c>
      <c r="P2379" s="10">
        <f t="shared" si="151"/>
        <v>0</v>
      </c>
      <c r="Q2379" s="40">
        <v>0</v>
      </c>
      <c r="R2379" s="10">
        <f t="shared" si="152"/>
        <v>0</v>
      </c>
    </row>
    <row r="2380" spans="1:18" hidden="1" x14ac:dyDescent="0.2">
      <c r="A2380" s="32">
        <v>2356</v>
      </c>
      <c r="B2380" s="56">
        <v>2010101013</v>
      </c>
      <c r="C2380" s="34" t="s">
        <v>356</v>
      </c>
      <c r="D2380" s="35" t="s">
        <v>357</v>
      </c>
      <c r="E2380" s="35" t="s">
        <v>363</v>
      </c>
      <c r="F2380" s="35" t="s">
        <v>364</v>
      </c>
      <c r="G2380" s="35" t="s">
        <v>2632</v>
      </c>
      <c r="H2380" s="35">
        <v>0</v>
      </c>
      <c r="I2380" s="57" t="s">
        <v>2642</v>
      </c>
      <c r="J2380" s="37">
        <v>0</v>
      </c>
      <c r="K2380" s="38">
        <v>0</v>
      </c>
      <c r="L2380" s="37">
        <v>159228.82</v>
      </c>
      <c r="M2380" s="37">
        <v>159228.82</v>
      </c>
      <c r="N2380" s="37">
        <f t="shared" si="149"/>
        <v>0</v>
      </c>
      <c r="O2380" s="39">
        <f t="shared" si="150"/>
        <v>0</v>
      </c>
      <c r="P2380" s="10">
        <f t="shared" si="151"/>
        <v>0</v>
      </c>
      <c r="Q2380" s="40">
        <v>0</v>
      </c>
      <c r="R2380" s="10">
        <f t="shared" si="152"/>
        <v>0</v>
      </c>
    </row>
    <row r="2381" spans="1:18" hidden="1" x14ac:dyDescent="0.2">
      <c r="A2381" s="32">
        <v>2357</v>
      </c>
      <c r="B2381" s="56">
        <v>2010101014</v>
      </c>
      <c r="C2381" s="34" t="s">
        <v>356</v>
      </c>
      <c r="D2381" s="35" t="s">
        <v>357</v>
      </c>
      <c r="E2381" s="35" t="s">
        <v>363</v>
      </c>
      <c r="F2381" s="35" t="s">
        <v>364</v>
      </c>
      <c r="G2381" s="35" t="s">
        <v>2632</v>
      </c>
      <c r="H2381" s="35">
        <v>0</v>
      </c>
      <c r="I2381" s="57" t="s">
        <v>2643</v>
      </c>
      <c r="J2381" s="37">
        <v>0</v>
      </c>
      <c r="K2381" s="38">
        <v>0</v>
      </c>
      <c r="L2381" s="37">
        <v>0</v>
      </c>
      <c r="M2381" s="37">
        <v>0</v>
      </c>
      <c r="N2381" s="37">
        <f t="shared" si="149"/>
        <v>0</v>
      </c>
      <c r="O2381" s="39">
        <f t="shared" si="150"/>
        <v>0</v>
      </c>
      <c r="P2381" s="10">
        <f t="shared" si="151"/>
        <v>0</v>
      </c>
      <c r="Q2381" s="40">
        <v>0</v>
      </c>
      <c r="R2381" s="10">
        <f t="shared" si="152"/>
        <v>0</v>
      </c>
    </row>
    <row r="2382" spans="1:18" hidden="1" x14ac:dyDescent="0.2">
      <c r="A2382" s="32">
        <v>2358</v>
      </c>
      <c r="B2382" s="56">
        <v>2010101015</v>
      </c>
      <c r="C2382" s="34" t="s">
        <v>356</v>
      </c>
      <c r="D2382" s="35" t="s">
        <v>357</v>
      </c>
      <c r="E2382" s="35" t="s">
        <v>363</v>
      </c>
      <c r="F2382" s="35" t="s">
        <v>364</v>
      </c>
      <c r="G2382" s="35" t="s">
        <v>2632</v>
      </c>
      <c r="H2382" s="35">
        <v>0</v>
      </c>
      <c r="I2382" s="57" t="s">
        <v>2644</v>
      </c>
      <c r="J2382" s="37">
        <v>0</v>
      </c>
      <c r="K2382" s="38">
        <v>0</v>
      </c>
      <c r="L2382" s="37">
        <v>0</v>
      </c>
      <c r="M2382" s="37">
        <v>0</v>
      </c>
      <c r="N2382" s="37">
        <f t="shared" si="149"/>
        <v>0</v>
      </c>
      <c r="O2382" s="39">
        <f t="shared" si="150"/>
        <v>0</v>
      </c>
      <c r="P2382" s="10">
        <f t="shared" si="151"/>
        <v>0</v>
      </c>
      <c r="Q2382" s="40">
        <v>0</v>
      </c>
      <c r="R2382" s="10">
        <f t="shared" si="152"/>
        <v>0</v>
      </c>
    </row>
    <row r="2383" spans="1:18" hidden="1" x14ac:dyDescent="0.2">
      <c r="A2383" s="32">
        <v>2359</v>
      </c>
      <c r="B2383" s="56">
        <v>2010101022</v>
      </c>
      <c r="C2383" s="34" t="s">
        <v>356</v>
      </c>
      <c r="D2383" s="35" t="s">
        <v>357</v>
      </c>
      <c r="E2383" s="35" t="s">
        <v>363</v>
      </c>
      <c r="F2383" s="35" t="s">
        <v>364</v>
      </c>
      <c r="G2383" s="35" t="s">
        <v>2632</v>
      </c>
      <c r="H2383" s="35">
        <v>0</v>
      </c>
      <c r="I2383" s="57" t="s">
        <v>2645</v>
      </c>
      <c r="J2383" s="37">
        <v>0</v>
      </c>
      <c r="K2383" s="38">
        <v>112077.54000000001</v>
      </c>
      <c r="L2383" s="37">
        <v>200000</v>
      </c>
      <c r="M2383" s="37">
        <v>250108.01</v>
      </c>
      <c r="N2383" s="37">
        <f t="shared" si="149"/>
        <v>0</v>
      </c>
      <c r="O2383" s="39">
        <f t="shared" si="150"/>
        <v>162185.55000000005</v>
      </c>
      <c r="P2383" s="10">
        <f t="shared" si="151"/>
        <v>-162185.55000000005</v>
      </c>
      <c r="Q2383" s="40">
        <v>0</v>
      </c>
      <c r="R2383" s="10">
        <f t="shared" si="152"/>
        <v>-162185.55000000005</v>
      </c>
    </row>
    <row r="2384" spans="1:18" hidden="1" x14ac:dyDescent="0.2">
      <c r="A2384" s="32">
        <v>2360</v>
      </c>
      <c r="B2384" s="56">
        <v>2010101023</v>
      </c>
      <c r="C2384" s="34" t="s">
        <v>356</v>
      </c>
      <c r="D2384" s="35" t="s">
        <v>357</v>
      </c>
      <c r="E2384" s="35" t="s">
        <v>363</v>
      </c>
      <c r="F2384" s="35" t="s">
        <v>364</v>
      </c>
      <c r="G2384" s="35" t="s">
        <v>2632</v>
      </c>
      <c r="H2384" s="35">
        <v>0</v>
      </c>
      <c r="I2384" s="57" t="s">
        <v>2646</v>
      </c>
      <c r="J2384" s="37">
        <v>0</v>
      </c>
      <c r="K2384" s="38">
        <v>10392.67</v>
      </c>
      <c r="L2384" s="37">
        <v>0</v>
      </c>
      <c r="M2384" s="37">
        <v>0</v>
      </c>
      <c r="N2384" s="37">
        <f t="shared" si="149"/>
        <v>0</v>
      </c>
      <c r="O2384" s="39">
        <f t="shared" si="150"/>
        <v>10392.67</v>
      </c>
      <c r="P2384" s="10">
        <f t="shared" si="151"/>
        <v>-10392.67</v>
      </c>
      <c r="Q2384" s="40">
        <v>0</v>
      </c>
      <c r="R2384" s="10">
        <f t="shared" si="152"/>
        <v>-10392.67</v>
      </c>
    </row>
    <row r="2385" spans="1:18" hidden="1" x14ac:dyDescent="0.2">
      <c r="A2385" s="32">
        <v>2361</v>
      </c>
      <c r="B2385" s="56">
        <v>2010101024</v>
      </c>
      <c r="C2385" s="34" t="s">
        <v>356</v>
      </c>
      <c r="D2385" s="35" t="s">
        <v>357</v>
      </c>
      <c r="E2385" s="35" t="s">
        <v>363</v>
      </c>
      <c r="F2385" s="35" t="s">
        <v>364</v>
      </c>
      <c r="G2385" s="35" t="s">
        <v>2632</v>
      </c>
      <c r="H2385" s="35">
        <v>0</v>
      </c>
      <c r="I2385" s="57" t="s">
        <v>2647</v>
      </c>
      <c r="J2385" s="37">
        <v>0</v>
      </c>
      <c r="K2385" s="38">
        <v>0</v>
      </c>
      <c r="L2385" s="37">
        <v>0</v>
      </c>
      <c r="M2385" s="37">
        <v>0</v>
      </c>
      <c r="N2385" s="37">
        <f t="shared" si="149"/>
        <v>0</v>
      </c>
      <c r="O2385" s="39">
        <f t="shared" si="150"/>
        <v>0</v>
      </c>
      <c r="P2385" s="10">
        <f t="shared" si="151"/>
        <v>0</v>
      </c>
      <c r="Q2385" s="40">
        <v>0</v>
      </c>
      <c r="R2385" s="10">
        <f t="shared" si="152"/>
        <v>0</v>
      </c>
    </row>
    <row r="2386" spans="1:18" hidden="1" x14ac:dyDescent="0.2">
      <c r="A2386" s="32">
        <v>2362</v>
      </c>
      <c r="B2386" s="56">
        <v>2010101032</v>
      </c>
      <c r="C2386" s="34" t="s">
        <v>356</v>
      </c>
      <c r="D2386" s="35" t="s">
        <v>357</v>
      </c>
      <c r="E2386" s="35" t="s">
        <v>363</v>
      </c>
      <c r="F2386" s="35" t="s">
        <v>364</v>
      </c>
      <c r="G2386" s="35" t="s">
        <v>2632</v>
      </c>
      <c r="H2386" s="35">
        <v>0</v>
      </c>
      <c r="I2386" s="57" t="s">
        <v>2648</v>
      </c>
      <c r="J2386" s="37">
        <v>0</v>
      </c>
      <c r="K2386" s="38">
        <v>52697.32</v>
      </c>
      <c r="L2386" s="37">
        <v>440000</v>
      </c>
      <c r="M2386" s="37">
        <v>744886.04998999997</v>
      </c>
      <c r="N2386" s="37">
        <f t="shared" si="149"/>
        <v>0</v>
      </c>
      <c r="O2386" s="39">
        <f t="shared" si="150"/>
        <v>357583.36998999992</v>
      </c>
      <c r="P2386" s="10">
        <f t="shared" si="151"/>
        <v>-357583.36998999992</v>
      </c>
      <c r="Q2386" s="40">
        <v>0</v>
      </c>
      <c r="R2386" s="10">
        <f t="shared" si="152"/>
        <v>-357583.36998999992</v>
      </c>
    </row>
    <row r="2387" spans="1:18" hidden="1" x14ac:dyDescent="0.2">
      <c r="A2387" s="32">
        <v>2363</v>
      </c>
      <c r="B2387" s="56">
        <v>2010101033</v>
      </c>
      <c r="C2387" s="34" t="s">
        <v>356</v>
      </c>
      <c r="D2387" s="35" t="s">
        <v>357</v>
      </c>
      <c r="E2387" s="35" t="s">
        <v>363</v>
      </c>
      <c r="F2387" s="35" t="s">
        <v>364</v>
      </c>
      <c r="G2387" s="35" t="s">
        <v>2632</v>
      </c>
      <c r="H2387" s="35">
        <v>0</v>
      </c>
      <c r="I2387" s="57" t="s">
        <v>2649</v>
      </c>
      <c r="J2387" s="37">
        <v>0</v>
      </c>
      <c r="K2387" s="38">
        <v>16793.969300000073</v>
      </c>
      <c r="L2387" s="37">
        <v>357458</v>
      </c>
      <c r="M2387" s="37">
        <v>360198.19435999996</v>
      </c>
      <c r="N2387" s="37">
        <f t="shared" si="149"/>
        <v>0</v>
      </c>
      <c r="O2387" s="39">
        <f t="shared" si="150"/>
        <v>19534.16366000002</v>
      </c>
      <c r="P2387" s="10">
        <f t="shared" si="151"/>
        <v>-19534.16366000002</v>
      </c>
      <c r="Q2387" s="40">
        <v>0</v>
      </c>
      <c r="R2387" s="10">
        <f t="shared" si="152"/>
        <v>-19534.16366000002</v>
      </c>
    </row>
    <row r="2388" spans="1:18" hidden="1" x14ac:dyDescent="0.2">
      <c r="A2388" s="32">
        <v>2364</v>
      </c>
      <c r="B2388" s="56">
        <v>2010101034</v>
      </c>
      <c r="C2388" s="34" t="s">
        <v>356</v>
      </c>
      <c r="D2388" s="35" t="s">
        <v>357</v>
      </c>
      <c r="E2388" s="35" t="s">
        <v>363</v>
      </c>
      <c r="F2388" s="35" t="s">
        <v>364</v>
      </c>
      <c r="G2388" s="35" t="s">
        <v>2632</v>
      </c>
      <c r="H2388" s="35">
        <v>0</v>
      </c>
      <c r="I2388" s="57" t="s">
        <v>2650</v>
      </c>
      <c r="J2388" s="37">
        <v>0</v>
      </c>
      <c r="K2388" s="38">
        <v>433482.02</v>
      </c>
      <c r="L2388" s="37">
        <v>3902205.8000000003</v>
      </c>
      <c r="M2388" s="37">
        <v>3988518.88</v>
      </c>
      <c r="N2388" s="37">
        <f t="shared" si="149"/>
        <v>0</v>
      </c>
      <c r="O2388" s="39">
        <f t="shared" si="150"/>
        <v>519795.10000000009</v>
      </c>
      <c r="P2388" s="10">
        <f t="shared" si="151"/>
        <v>-519795.10000000009</v>
      </c>
      <c r="Q2388" s="40">
        <v>0</v>
      </c>
      <c r="R2388" s="10">
        <f t="shared" si="152"/>
        <v>-519795.10000000009</v>
      </c>
    </row>
    <row r="2389" spans="1:18" hidden="1" x14ac:dyDescent="0.2">
      <c r="A2389" s="32">
        <v>2365</v>
      </c>
      <c r="B2389" s="56">
        <v>2010101039</v>
      </c>
      <c r="C2389" s="34" t="s">
        <v>356</v>
      </c>
      <c r="D2389" s="35" t="s">
        <v>357</v>
      </c>
      <c r="E2389" s="35" t="s">
        <v>363</v>
      </c>
      <c r="F2389" s="35" t="s">
        <v>364</v>
      </c>
      <c r="G2389" s="35" t="s">
        <v>2632</v>
      </c>
      <c r="H2389" s="35">
        <v>0</v>
      </c>
      <c r="I2389" s="57" t="s">
        <v>2651</v>
      </c>
      <c r="J2389" s="37">
        <v>0</v>
      </c>
      <c r="K2389" s="38">
        <v>4946.6000000000004</v>
      </c>
      <c r="L2389" s="37">
        <v>36491.1</v>
      </c>
      <c r="M2389" s="37">
        <v>30452</v>
      </c>
      <c r="N2389" s="37">
        <f t="shared" si="149"/>
        <v>1092.5</v>
      </c>
      <c r="O2389" s="39">
        <f t="shared" si="150"/>
        <v>0</v>
      </c>
      <c r="P2389" s="10">
        <f t="shared" si="151"/>
        <v>1092.5</v>
      </c>
      <c r="Q2389" s="40">
        <v>0</v>
      </c>
      <c r="R2389" s="10">
        <f t="shared" si="152"/>
        <v>1092.5</v>
      </c>
    </row>
    <row r="2390" spans="1:18" hidden="1" x14ac:dyDescent="0.2">
      <c r="A2390" s="32">
        <v>2366</v>
      </c>
      <c r="B2390" s="56">
        <v>2010101040</v>
      </c>
      <c r="C2390" s="34" t="s">
        <v>356</v>
      </c>
      <c r="D2390" s="35" t="s">
        <v>357</v>
      </c>
      <c r="E2390" s="35" t="s">
        <v>363</v>
      </c>
      <c r="F2390" s="35" t="s">
        <v>364</v>
      </c>
      <c r="G2390" s="35" t="s">
        <v>2632</v>
      </c>
      <c r="H2390" s="35">
        <v>0</v>
      </c>
      <c r="I2390" s="57" t="s">
        <v>2652</v>
      </c>
      <c r="J2390" s="37">
        <v>0</v>
      </c>
      <c r="K2390" s="38">
        <v>8557.39</v>
      </c>
      <c r="L2390" s="37">
        <v>40000</v>
      </c>
      <c r="M2390" s="37">
        <v>47002</v>
      </c>
      <c r="N2390" s="37">
        <f t="shared" si="149"/>
        <v>0</v>
      </c>
      <c r="O2390" s="39">
        <f t="shared" si="150"/>
        <v>15559.39</v>
      </c>
      <c r="P2390" s="10">
        <f t="shared" si="151"/>
        <v>-15559.39</v>
      </c>
      <c r="Q2390" s="40">
        <v>0</v>
      </c>
      <c r="R2390" s="10">
        <f t="shared" si="152"/>
        <v>-15559.39</v>
      </c>
    </row>
    <row r="2391" spans="1:18" hidden="1" x14ac:dyDescent="0.2">
      <c r="A2391" s="32">
        <v>2367</v>
      </c>
      <c r="B2391" s="56">
        <v>2010101044</v>
      </c>
      <c r="C2391" s="34" t="s">
        <v>356</v>
      </c>
      <c r="D2391" s="35" t="s">
        <v>357</v>
      </c>
      <c r="E2391" s="35" t="s">
        <v>446</v>
      </c>
      <c r="F2391" s="35" t="s">
        <v>364</v>
      </c>
      <c r="G2391" s="35" t="s">
        <v>2632</v>
      </c>
      <c r="H2391" s="35">
        <v>0</v>
      </c>
      <c r="I2391" s="57" t="s">
        <v>2653</v>
      </c>
      <c r="J2391" s="37">
        <v>69452.110300000015</v>
      </c>
      <c r="K2391" s="38">
        <v>0</v>
      </c>
      <c r="L2391" s="37">
        <v>395000</v>
      </c>
      <c r="M2391" s="37">
        <v>605514.1</v>
      </c>
      <c r="N2391" s="37">
        <f t="shared" si="149"/>
        <v>0</v>
      </c>
      <c r="O2391" s="39">
        <f t="shared" si="150"/>
        <v>141061.98969999998</v>
      </c>
      <c r="P2391" s="10">
        <f t="shared" si="151"/>
        <v>-141061.98969999998</v>
      </c>
      <c r="Q2391" s="40">
        <v>0</v>
      </c>
      <c r="R2391" s="10">
        <f t="shared" si="152"/>
        <v>-141061.98969999998</v>
      </c>
    </row>
    <row r="2392" spans="1:18" hidden="1" x14ac:dyDescent="0.2">
      <c r="A2392" s="32">
        <v>2368</v>
      </c>
      <c r="B2392" s="56">
        <v>2010101060</v>
      </c>
      <c r="C2392" s="34" t="s">
        <v>356</v>
      </c>
      <c r="D2392" s="35" t="s">
        <v>357</v>
      </c>
      <c r="E2392" s="35" t="s">
        <v>363</v>
      </c>
      <c r="F2392" s="35" t="s">
        <v>364</v>
      </c>
      <c r="G2392" s="35" t="s">
        <v>2632</v>
      </c>
      <c r="H2392" s="35">
        <v>0</v>
      </c>
      <c r="I2392" s="57" t="s">
        <v>2654</v>
      </c>
      <c r="J2392" s="37">
        <v>0</v>
      </c>
      <c r="K2392" s="38">
        <v>0</v>
      </c>
      <c r="L2392" s="37">
        <v>119341</v>
      </c>
      <c r="M2392" s="37">
        <v>68453.75</v>
      </c>
      <c r="N2392" s="37">
        <f t="shared" si="149"/>
        <v>50887.25</v>
      </c>
      <c r="O2392" s="39">
        <f t="shared" si="150"/>
        <v>0</v>
      </c>
      <c r="P2392" s="10">
        <f t="shared" si="151"/>
        <v>50887.25</v>
      </c>
      <c r="Q2392" s="40">
        <v>0</v>
      </c>
      <c r="R2392" s="10">
        <f t="shared" si="152"/>
        <v>50887.25</v>
      </c>
    </row>
    <row r="2393" spans="1:18" hidden="1" x14ac:dyDescent="0.2">
      <c r="A2393" s="32">
        <v>2369</v>
      </c>
      <c r="B2393" s="56">
        <v>2010101061</v>
      </c>
      <c r="C2393" s="34" t="s">
        <v>356</v>
      </c>
      <c r="D2393" s="35" t="s">
        <v>357</v>
      </c>
      <c r="E2393" s="35" t="s">
        <v>446</v>
      </c>
      <c r="F2393" s="35" t="s">
        <v>364</v>
      </c>
      <c r="G2393" s="35" t="s">
        <v>2632</v>
      </c>
      <c r="H2393" s="35">
        <v>0</v>
      </c>
      <c r="I2393" s="57" t="s">
        <v>2655</v>
      </c>
      <c r="J2393" s="37">
        <v>3.0000001192092895E-4</v>
      </c>
      <c r="K2393" s="38">
        <v>0</v>
      </c>
      <c r="L2393" s="37">
        <v>0</v>
      </c>
      <c r="M2393" s="37">
        <v>0</v>
      </c>
      <c r="N2393" s="37">
        <f t="shared" si="149"/>
        <v>3.0000001192092895E-4</v>
      </c>
      <c r="O2393" s="39">
        <f t="shared" si="150"/>
        <v>0</v>
      </c>
      <c r="P2393" s="10">
        <f t="shared" si="151"/>
        <v>3.0000001192092895E-4</v>
      </c>
      <c r="Q2393" s="40">
        <v>0</v>
      </c>
      <c r="R2393" s="10">
        <f t="shared" si="152"/>
        <v>3.0000001192092895E-4</v>
      </c>
    </row>
    <row r="2394" spans="1:18" hidden="1" x14ac:dyDescent="0.2">
      <c r="A2394" s="32">
        <v>2370</v>
      </c>
      <c r="B2394" s="56">
        <v>2010101062</v>
      </c>
      <c r="C2394" s="34" t="s">
        <v>356</v>
      </c>
      <c r="D2394" s="35" t="s">
        <v>357</v>
      </c>
      <c r="E2394" s="35" t="s">
        <v>363</v>
      </c>
      <c r="F2394" s="35" t="s">
        <v>364</v>
      </c>
      <c r="G2394" s="35" t="s">
        <v>2632</v>
      </c>
      <c r="H2394" s="35">
        <v>0</v>
      </c>
      <c r="I2394" s="57" t="s">
        <v>2656</v>
      </c>
      <c r="J2394" s="37">
        <v>0</v>
      </c>
      <c r="K2394" s="38">
        <v>0</v>
      </c>
      <c r="L2394" s="37">
        <v>0</v>
      </c>
      <c r="M2394" s="37">
        <v>0</v>
      </c>
      <c r="N2394" s="37">
        <f t="shared" si="149"/>
        <v>0</v>
      </c>
      <c r="O2394" s="39">
        <f t="shared" si="150"/>
        <v>0</v>
      </c>
      <c r="P2394" s="10">
        <f t="shared" si="151"/>
        <v>0</v>
      </c>
      <c r="Q2394" s="40">
        <v>0</v>
      </c>
      <c r="R2394" s="10">
        <f t="shared" si="152"/>
        <v>0</v>
      </c>
    </row>
    <row r="2395" spans="1:18" hidden="1" x14ac:dyDescent="0.2">
      <c r="A2395" s="32">
        <v>2371</v>
      </c>
      <c r="B2395" s="56">
        <v>2010101064</v>
      </c>
      <c r="C2395" s="34" t="s">
        <v>356</v>
      </c>
      <c r="D2395" s="35" t="s">
        <v>357</v>
      </c>
      <c r="E2395" s="35" t="s">
        <v>363</v>
      </c>
      <c r="F2395" s="35" t="s">
        <v>364</v>
      </c>
      <c r="G2395" s="35" t="s">
        <v>2632</v>
      </c>
      <c r="H2395" s="35">
        <v>0</v>
      </c>
      <c r="I2395" s="57" t="s">
        <v>2657</v>
      </c>
      <c r="J2395" s="37">
        <v>0</v>
      </c>
      <c r="K2395" s="38">
        <v>3901025.6184999989</v>
      </c>
      <c r="L2395" s="37">
        <v>7923158.2999899993</v>
      </c>
      <c r="M2395" s="37">
        <v>6718753.2767999992</v>
      </c>
      <c r="N2395" s="37">
        <f t="shared" si="149"/>
        <v>0</v>
      </c>
      <c r="O2395" s="39">
        <f t="shared" si="150"/>
        <v>2696620.5953099979</v>
      </c>
      <c r="P2395" s="10">
        <f t="shared" si="151"/>
        <v>-2696620.5953099979</v>
      </c>
      <c r="Q2395" s="40">
        <v>0</v>
      </c>
      <c r="R2395" s="10">
        <f t="shared" si="152"/>
        <v>-2696620.5953099979</v>
      </c>
    </row>
    <row r="2396" spans="1:18" hidden="1" x14ac:dyDescent="0.2">
      <c r="A2396" s="32">
        <v>2372</v>
      </c>
      <c r="B2396" s="56">
        <v>2010101070</v>
      </c>
      <c r="C2396" s="34" t="s">
        <v>356</v>
      </c>
      <c r="D2396" s="35" t="s">
        <v>357</v>
      </c>
      <c r="E2396" s="35" t="s">
        <v>363</v>
      </c>
      <c r="F2396" s="35" t="s">
        <v>364</v>
      </c>
      <c r="G2396" s="35" t="s">
        <v>2632</v>
      </c>
      <c r="H2396" s="35">
        <v>0</v>
      </c>
      <c r="I2396" s="57" t="s">
        <v>2658</v>
      </c>
      <c r="J2396" s="37">
        <v>0</v>
      </c>
      <c r="K2396" s="38">
        <v>0</v>
      </c>
      <c r="L2396" s="37">
        <v>39761</v>
      </c>
      <c r="M2396" s="37">
        <v>39761</v>
      </c>
      <c r="N2396" s="37">
        <f t="shared" si="149"/>
        <v>0</v>
      </c>
      <c r="O2396" s="39">
        <f t="shared" si="150"/>
        <v>0</v>
      </c>
      <c r="P2396" s="10">
        <f t="shared" si="151"/>
        <v>0</v>
      </c>
      <c r="Q2396" s="40">
        <v>0</v>
      </c>
      <c r="R2396" s="10">
        <f t="shared" si="152"/>
        <v>0</v>
      </c>
    </row>
    <row r="2397" spans="1:18" hidden="1" x14ac:dyDescent="0.2">
      <c r="A2397" s="32">
        <v>2373</v>
      </c>
      <c r="B2397" s="56">
        <v>2010101072</v>
      </c>
      <c r="C2397" s="34" t="s">
        <v>356</v>
      </c>
      <c r="D2397" s="35" t="s">
        <v>357</v>
      </c>
      <c r="E2397" s="35" t="s">
        <v>363</v>
      </c>
      <c r="F2397" s="35" t="s">
        <v>364</v>
      </c>
      <c r="G2397" s="35" t="s">
        <v>2632</v>
      </c>
      <c r="H2397" s="35">
        <v>0</v>
      </c>
      <c r="I2397" s="57" t="s">
        <v>2659</v>
      </c>
      <c r="J2397" s="37">
        <v>0</v>
      </c>
      <c r="K2397" s="38">
        <v>13409.993400000036</v>
      </c>
      <c r="L2397" s="37">
        <v>139540.21</v>
      </c>
      <c r="M2397" s="37">
        <v>126129.99999</v>
      </c>
      <c r="N2397" s="37">
        <f t="shared" si="149"/>
        <v>0.21660999997402541</v>
      </c>
      <c r="O2397" s="39">
        <f t="shared" si="150"/>
        <v>0</v>
      </c>
      <c r="P2397" s="10">
        <f t="shared" si="151"/>
        <v>0.21660999997402541</v>
      </c>
      <c r="Q2397" s="40">
        <v>0</v>
      </c>
      <c r="R2397" s="10">
        <f t="shared" si="152"/>
        <v>0.21660999997402541</v>
      </c>
    </row>
    <row r="2398" spans="1:18" hidden="1" x14ac:dyDescent="0.2">
      <c r="A2398" s="32">
        <v>2374</v>
      </c>
      <c r="B2398" s="56">
        <v>2010101074</v>
      </c>
      <c r="C2398" s="34" t="s">
        <v>356</v>
      </c>
      <c r="D2398" s="35" t="s">
        <v>357</v>
      </c>
      <c r="E2398" s="35" t="s">
        <v>363</v>
      </c>
      <c r="F2398" s="35" t="s">
        <v>364</v>
      </c>
      <c r="G2398" s="35" t="s">
        <v>2632</v>
      </c>
      <c r="H2398" s="35">
        <v>0</v>
      </c>
      <c r="I2398" s="57" t="s">
        <v>2660</v>
      </c>
      <c r="J2398" s="37">
        <v>0</v>
      </c>
      <c r="K2398" s="38">
        <v>49843.015300000014</v>
      </c>
      <c r="L2398" s="37">
        <v>222007.58000000002</v>
      </c>
      <c r="M2398" s="37">
        <v>274339.12594</v>
      </c>
      <c r="N2398" s="37">
        <f t="shared" si="149"/>
        <v>0</v>
      </c>
      <c r="O2398" s="39">
        <f t="shared" si="150"/>
        <v>102174.56124000001</v>
      </c>
      <c r="P2398" s="10">
        <f t="shared" si="151"/>
        <v>-102174.56124000001</v>
      </c>
      <c r="Q2398" s="40">
        <v>0</v>
      </c>
      <c r="R2398" s="10">
        <f t="shared" si="152"/>
        <v>-102174.56124000001</v>
      </c>
    </row>
    <row r="2399" spans="1:18" hidden="1" x14ac:dyDescent="0.2">
      <c r="A2399" s="32">
        <v>2375</v>
      </c>
      <c r="B2399" s="56">
        <v>2010101092</v>
      </c>
      <c r="C2399" s="34" t="s">
        <v>356</v>
      </c>
      <c r="D2399" s="35" t="s">
        <v>357</v>
      </c>
      <c r="E2399" s="35" t="s">
        <v>363</v>
      </c>
      <c r="F2399" s="35" t="s">
        <v>364</v>
      </c>
      <c r="G2399" s="35" t="s">
        <v>2632</v>
      </c>
      <c r="H2399" s="35">
        <v>0</v>
      </c>
      <c r="I2399" s="57" t="s">
        <v>2661</v>
      </c>
      <c r="J2399" s="37">
        <v>1.2000000476837158E-3</v>
      </c>
      <c r="K2399" s="38">
        <v>0</v>
      </c>
      <c r="L2399" s="37">
        <v>18092.400000000001</v>
      </c>
      <c r="M2399" s="37">
        <v>18092.39975</v>
      </c>
      <c r="N2399" s="37">
        <f t="shared" si="149"/>
        <v>1.4500000470434316E-3</v>
      </c>
      <c r="O2399" s="39">
        <f t="shared" si="150"/>
        <v>0</v>
      </c>
      <c r="P2399" s="10">
        <f t="shared" si="151"/>
        <v>1.4500000470434316E-3</v>
      </c>
      <c r="Q2399" s="40">
        <v>0</v>
      </c>
      <c r="R2399" s="10">
        <f t="shared" si="152"/>
        <v>1.4500000470434316E-3</v>
      </c>
    </row>
    <row r="2400" spans="1:18" hidden="1" x14ac:dyDescent="0.2">
      <c r="A2400" s="32">
        <v>2376</v>
      </c>
      <c r="B2400" s="56">
        <v>2010101093</v>
      </c>
      <c r="C2400" s="34" t="s">
        <v>356</v>
      </c>
      <c r="D2400" s="35" t="s">
        <v>357</v>
      </c>
      <c r="E2400" s="35" t="s">
        <v>446</v>
      </c>
      <c r="F2400" s="35" t="s">
        <v>364</v>
      </c>
      <c r="G2400" s="35" t="s">
        <v>2632</v>
      </c>
      <c r="H2400" s="35">
        <v>0</v>
      </c>
      <c r="I2400" s="57" t="s">
        <v>2662</v>
      </c>
      <c r="J2400" s="37">
        <v>74676.916100000148</v>
      </c>
      <c r="K2400" s="38">
        <v>0</v>
      </c>
      <c r="L2400" s="37">
        <v>4909186.37</v>
      </c>
      <c r="M2400" s="37">
        <v>8229234.8865600005</v>
      </c>
      <c r="N2400" s="37">
        <f t="shared" si="149"/>
        <v>0</v>
      </c>
      <c r="O2400" s="39">
        <f t="shared" si="150"/>
        <v>3245371.6004600003</v>
      </c>
      <c r="P2400" s="10">
        <f t="shared" si="151"/>
        <v>-3245371.6004600003</v>
      </c>
      <c r="Q2400" s="40">
        <v>0</v>
      </c>
      <c r="R2400" s="10">
        <f t="shared" si="152"/>
        <v>-3245371.6004600003</v>
      </c>
    </row>
    <row r="2401" spans="1:18" hidden="1" x14ac:dyDescent="0.2">
      <c r="A2401" s="32">
        <v>2377</v>
      </c>
      <c r="B2401" s="56">
        <v>2010101095</v>
      </c>
      <c r="C2401" s="34" t="s">
        <v>356</v>
      </c>
      <c r="D2401" s="35" t="s">
        <v>357</v>
      </c>
      <c r="E2401" s="35" t="s">
        <v>363</v>
      </c>
      <c r="F2401" s="35" t="s">
        <v>364</v>
      </c>
      <c r="G2401" s="35" t="s">
        <v>2632</v>
      </c>
      <c r="H2401" s="35">
        <v>0</v>
      </c>
      <c r="I2401" s="57" t="s">
        <v>2663</v>
      </c>
      <c r="J2401" s="37">
        <v>0</v>
      </c>
      <c r="K2401" s="38">
        <v>138078.69960000008</v>
      </c>
      <c r="L2401" s="37">
        <v>385299.19</v>
      </c>
      <c r="M2401" s="37">
        <v>314988.31440999999</v>
      </c>
      <c r="N2401" s="37">
        <f t="shared" si="149"/>
        <v>0</v>
      </c>
      <c r="O2401" s="39">
        <f t="shared" si="150"/>
        <v>67767.82401000004</v>
      </c>
      <c r="P2401" s="10">
        <f t="shared" si="151"/>
        <v>-67767.82401000004</v>
      </c>
      <c r="Q2401" s="40">
        <v>0</v>
      </c>
      <c r="R2401" s="10">
        <f t="shared" si="152"/>
        <v>-67767.82401000004</v>
      </c>
    </row>
    <row r="2402" spans="1:18" hidden="1" x14ac:dyDescent="0.2">
      <c r="A2402" s="32">
        <v>2378</v>
      </c>
      <c r="B2402" s="56">
        <v>2010101096</v>
      </c>
      <c r="C2402" s="34" t="s">
        <v>356</v>
      </c>
      <c r="D2402" s="35" t="s">
        <v>357</v>
      </c>
      <c r="E2402" s="35" t="s">
        <v>363</v>
      </c>
      <c r="F2402" s="35" t="s">
        <v>364</v>
      </c>
      <c r="G2402" s="35" t="s">
        <v>2632</v>
      </c>
      <c r="H2402" s="35">
        <v>0</v>
      </c>
      <c r="I2402" s="57" t="s">
        <v>2664</v>
      </c>
      <c r="J2402" s="37">
        <v>0</v>
      </c>
      <c r="K2402" s="38">
        <v>0</v>
      </c>
      <c r="L2402" s="37">
        <v>10833</v>
      </c>
      <c r="M2402" s="37">
        <v>10833</v>
      </c>
      <c r="N2402" s="37">
        <f t="shared" si="149"/>
        <v>0</v>
      </c>
      <c r="O2402" s="39">
        <f t="shared" si="150"/>
        <v>0</v>
      </c>
      <c r="P2402" s="10">
        <f t="shared" si="151"/>
        <v>0</v>
      </c>
      <c r="Q2402" s="40">
        <v>0</v>
      </c>
      <c r="R2402" s="10">
        <f t="shared" si="152"/>
        <v>0</v>
      </c>
    </row>
    <row r="2403" spans="1:18" hidden="1" x14ac:dyDescent="0.2">
      <c r="A2403" s="32">
        <v>2379</v>
      </c>
      <c r="B2403" s="56">
        <v>2010101097</v>
      </c>
      <c r="C2403" s="34" t="s">
        <v>356</v>
      </c>
      <c r="D2403" s="35" t="s">
        <v>357</v>
      </c>
      <c r="E2403" s="35" t="s">
        <v>363</v>
      </c>
      <c r="F2403" s="35" t="s">
        <v>364</v>
      </c>
      <c r="G2403" s="35" t="s">
        <v>2632</v>
      </c>
      <c r="H2403" s="35">
        <v>0</v>
      </c>
      <c r="I2403" s="57" t="s">
        <v>2665</v>
      </c>
      <c r="J2403" s="37">
        <v>0</v>
      </c>
      <c r="K2403" s="38">
        <v>734.81000000000006</v>
      </c>
      <c r="L2403" s="37">
        <v>0</v>
      </c>
      <c r="M2403" s="37">
        <v>0</v>
      </c>
      <c r="N2403" s="37">
        <f t="shared" si="149"/>
        <v>0</v>
      </c>
      <c r="O2403" s="39">
        <f t="shared" si="150"/>
        <v>734.81000000000006</v>
      </c>
      <c r="P2403" s="10">
        <f t="shared" si="151"/>
        <v>-734.81000000000006</v>
      </c>
      <c r="Q2403" s="40">
        <v>0</v>
      </c>
      <c r="R2403" s="10">
        <f t="shared" si="152"/>
        <v>-734.81000000000006</v>
      </c>
    </row>
    <row r="2404" spans="1:18" hidden="1" x14ac:dyDescent="0.2">
      <c r="A2404" s="32">
        <v>2380</v>
      </c>
      <c r="B2404" s="56">
        <v>2010101100</v>
      </c>
      <c r="C2404" s="34" t="s">
        <v>356</v>
      </c>
      <c r="D2404" s="35" t="s">
        <v>357</v>
      </c>
      <c r="E2404" s="35" t="s">
        <v>363</v>
      </c>
      <c r="F2404" s="35" t="s">
        <v>364</v>
      </c>
      <c r="G2404" s="35" t="s">
        <v>2632</v>
      </c>
      <c r="H2404" s="35">
        <v>0</v>
      </c>
      <c r="I2404" s="57" t="s">
        <v>2666</v>
      </c>
      <c r="J2404" s="37">
        <v>0</v>
      </c>
      <c r="K2404" s="38">
        <v>0</v>
      </c>
      <c r="L2404" s="37">
        <v>23759</v>
      </c>
      <c r="M2404" s="37">
        <v>23759</v>
      </c>
      <c r="N2404" s="37">
        <f t="shared" si="149"/>
        <v>0</v>
      </c>
      <c r="O2404" s="39">
        <f t="shared" si="150"/>
        <v>0</v>
      </c>
      <c r="P2404" s="10">
        <f t="shared" si="151"/>
        <v>0</v>
      </c>
      <c r="Q2404" s="40">
        <v>0</v>
      </c>
      <c r="R2404" s="10">
        <f t="shared" si="152"/>
        <v>0</v>
      </c>
    </row>
    <row r="2405" spans="1:18" hidden="1" x14ac:dyDescent="0.2">
      <c r="A2405" s="32">
        <v>2381</v>
      </c>
      <c r="B2405" s="56">
        <v>2010101112</v>
      </c>
      <c r="C2405" s="34" t="s">
        <v>356</v>
      </c>
      <c r="D2405" s="35" t="s">
        <v>357</v>
      </c>
      <c r="E2405" s="35" t="s">
        <v>363</v>
      </c>
      <c r="F2405" s="35" t="s">
        <v>364</v>
      </c>
      <c r="G2405" s="35" t="s">
        <v>2632</v>
      </c>
      <c r="H2405" s="35">
        <v>0</v>
      </c>
      <c r="I2405" s="57" t="s">
        <v>2667</v>
      </c>
      <c r="J2405" s="37">
        <v>0</v>
      </c>
      <c r="K2405" s="38">
        <v>4929.05</v>
      </c>
      <c r="L2405" s="37">
        <v>200207.08000000002</v>
      </c>
      <c r="M2405" s="37">
        <v>195278.56</v>
      </c>
      <c r="N2405" s="37">
        <f t="shared" si="149"/>
        <v>0</v>
      </c>
      <c r="O2405" s="39">
        <f t="shared" si="150"/>
        <v>0.52999999996973202</v>
      </c>
      <c r="P2405" s="10">
        <f t="shared" si="151"/>
        <v>-0.52999999996973202</v>
      </c>
      <c r="Q2405" s="40">
        <v>0</v>
      </c>
      <c r="R2405" s="10">
        <f t="shared" si="152"/>
        <v>-0.52999999996973202</v>
      </c>
    </row>
    <row r="2406" spans="1:18" hidden="1" x14ac:dyDescent="0.2">
      <c r="A2406" s="32">
        <v>2382</v>
      </c>
      <c r="B2406" s="56">
        <v>2010101115</v>
      </c>
      <c r="C2406" s="34" t="s">
        <v>356</v>
      </c>
      <c r="D2406" s="35" t="s">
        <v>357</v>
      </c>
      <c r="E2406" s="35" t="s">
        <v>363</v>
      </c>
      <c r="F2406" s="35" t="s">
        <v>364</v>
      </c>
      <c r="G2406" s="35" t="s">
        <v>2632</v>
      </c>
      <c r="H2406" s="35">
        <v>0</v>
      </c>
      <c r="I2406" s="57" t="s">
        <v>2668</v>
      </c>
      <c r="J2406" s="37">
        <v>0</v>
      </c>
      <c r="K2406" s="38">
        <v>0</v>
      </c>
      <c r="L2406" s="37">
        <v>37001.25</v>
      </c>
      <c r="M2406" s="37">
        <v>37001.25</v>
      </c>
      <c r="N2406" s="37">
        <f t="shared" si="149"/>
        <v>0</v>
      </c>
      <c r="O2406" s="39">
        <f t="shared" si="150"/>
        <v>0</v>
      </c>
      <c r="P2406" s="10">
        <f t="shared" si="151"/>
        <v>0</v>
      </c>
      <c r="Q2406" s="40">
        <v>0</v>
      </c>
      <c r="R2406" s="10">
        <f t="shared" si="152"/>
        <v>0</v>
      </c>
    </row>
    <row r="2407" spans="1:18" hidden="1" x14ac:dyDescent="0.2">
      <c r="A2407" s="32">
        <v>2383</v>
      </c>
      <c r="B2407" s="56">
        <v>2010101120</v>
      </c>
      <c r="C2407" s="34" t="s">
        <v>356</v>
      </c>
      <c r="D2407" s="35" t="s">
        <v>357</v>
      </c>
      <c r="E2407" s="35" t="s">
        <v>363</v>
      </c>
      <c r="F2407" s="35" t="s">
        <v>364</v>
      </c>
      <c r="G2407" s="35" t="s">
        <v>2632</v>
      </c>
      <c r="H2407" s="35">
        <v>0</v>
      </c>
      <c r="I2407" s="57" t="s">
        <v>2669</v>
      </c>
      <c r="J2407" s="37">
        <v>0</v>
      </c>
      <c r="K2407" s="38">
        <v>0</v>
      </c>
      <c r="L2407" s="37">
        <v>8987.83</v>
      </c>
      <c r="M2407" s="37">
        <v>8987.83</v>
      </c>
      <c r="N2407" s="37">
        <f t="shared" si="149"/>
        <v>0</v>
      </c>
      <c r="O2407" s="39">
        <f t="shared" si="150"/>
        <v>0</v>
      </c>
      <c r="P2407" s="10">
        <f t="shared" si="151"/>
        <v>0</v>
      </c>
      <c r="Q2407" s="40">
        <v>0</v>
      </c>
      <c r="R2407" s="10">
        <f t="shared" si="152"/>
        <v>0</v>
      </c>
    </row>
    <row r="2408" spans="1:18" hidden="1" x14ac:dyDescent="0.2">
      <c r="A2408" s="32">
        <v>2384</v>
      </c>
      <c r="B2408" s="56">
        <v>2010101122</v>
      </c>
      <c r="C2408" s="34" t="s">
        <v>356</v>
      </c>
      <c r="D2408" s="35" t="s">
        <v>357</v>
      </c>
      <c r="E2408" s="35" t="s">
        <v>363</v>
      </c>
      <c r="F2408" s="35" t="s">
        <v>364</v>
      </c>
      <c r="G2408" s="35" t="s">
        <v>2632</v>
      </c>
      <c r="H2408" s="35">
        <v>0</v>
      </c>
      <c r="I2408" s="57" t="s">
        <v>2670</v>
      </c>
      <c r="J2408" s="37">
        <v>0</v>
      </c>
      <c r="K2408" s="38">
        <v>35570.090000000004</v>
      </c>
      <c r="L2408" s="37">
        <v>110010.18000000001</v>
      </c>
      <c r="M2408" s="37">
        <v>103182.69</v>
      </c>
      <c r="N2408" s="37">
        <f t="shared" si="149"/>
        <v>0</v>
      </c>
      <c r="O2408" s="39">
        <f t="shared" si="150"/>
        <v>28742.599999999991</v>
      </c>
      <c r="P2408" s="10">
        <f t="shared" si="151"/>
        <v>-28742.599999999991</v>
      </c>
      <c r="Q2408" s="40">
        <v>0</v>
      </c>
      <c r="R2408" s="10">
        <f t="shared" si="152"/>
        <v>-28742.599999999991</v>
      </c>
    </row>
    <row r="2409" spans="1:18" hidden="1" x14ac:dyDescent="0.2">
      <c r="A2409" s="32">
        <v>2385</v>
      </c>
      <c r="B2409" s="56">
        <v>2010101138</v>
      </c>
      <c r="C2409" s="34" t="s">
        <v>356</v>
      </c>
      <c r="D2409" s="35" t="s">
        <v>357</v>
      </c>
      <c r="E2409" s="35" t="s">
        <v>363</v>
      </c>
      <c r="F2409" s="35" t="s">
        <v>364</v>
      </c>
      <c r="G2409" s="35" t="s">
        <v>2632</v>
      </c>
      <c r="H2409" s="35">
        <v>0</v>
      </c>
      <c r="I2409" s="57" t="s">
        <v>2671</v>
      </c>
      <c r="J2409" s="37">
        <v>0</v>
      </c>
      <c r="K2409" s="38">
        <v>0</v>
      </c>
      <c r="L2409" s="37">
        <v>0</v>
      </c>
      <c r="M2409" s="37">
        <v>0</v>
      </c>
      <c r="N2409" s="37">
        <f t="shared" si="149"/>
        <v>0</v>
      </c>
      <c r="O2409" s="39">
        <f t="shared" si="150"/>
        <v>0</v>
      </c>
      <c r="P2409" s="10">
        <f t="shared" si="151"/>
        <v>0</v>
      </c>
      <c r="Q2409" s="40">
        <v>0</v>
      </c>
      <c r="R2409" s="10">
        <f t="shared" si="152"/>
        <v>0</v>
      </c>
    </row>
    <row r="2410" spans="1:18" hidden="1" x14ac:dyDescent="0.2">
      <c r="A2410" s="32">
        <v>2386</v>
      </c>
      <c r="B2410" s="56">
        <v>2010101141</v>
      </c>
      <c r="C2410" s="34" t="s">
        <v>356</v>
      </c>
      <c r="D2410" s="35" t="s">
        <v>357</v>
      </c>
      <c r="E2410" s="35" t="s">
        <v>363</v>
      </c>
      <c r="F2410" s="35" t="s">
        <v>364</v>
      </c>
      <c r="G2410" s="35" t="s">
        <v>2632</v>
      </c>
      <c r="H2410" s="35">
        <v>0</v>
      </c>
      <c r="I2410" s="57" t="s">
        <v>2672</v>
      </c>
      <c r="J2410" s="37">
        <v>0</v>
      </c>
      <c r="K2410" s="38">
        <v>0</v>
      </c>
      <c r="L2410" s="37">
        <v>0</v>
      </c>
      <c r="M2410" s="37">
        <v>0</v>
      </c>
      <c r="N2410" s="37">
        <f t="shared" si="149"/>
        <v>0</v>
      </c>
      <c r="O2410" s="39">
        <f t="shared" si="150"/>
        <v>0</v>
      </c>
      <c r="P2410" s="10">
        <f t="shared" si="151"/>
        <v>0</v>
      </c>
      <c r="Q2410" s="40">
        <v>0</v>
      </c>
      <c r="R2410" s="10">
        <f t="shared" si="152"/>
        <v>0</v>
      </c>
    </row>
    <row r="2411" spans="1:18" hidden="1" x14ac:dyDescent="0.2">
      <c r="A2411" s="32">
        <v>2387</v>
      </c>
      <c r="B2411" s="56">
        <v>2010101144</v>
      </c>
      <c r="C2411" s="34" t="s">
        <v>356</v>
      </c>
      <c r="D2411" s="35" t="s">
        <v>357</v>
      </c>
      <c r="E2411" s="35" t="s">
        <v>446</v>
      </c>
      <c r="F2411" s="35" t="s">
        <v>364</v>
      </c>
      <c r="G2411" s="35" t="s">
        <v>2632</v>
      </c>
      <c r="H2411" s="35">
        <v>0</v>
      </c>
      <c r="I2411" s="57" t="s">
        <v>2673</v>
      </c>
      <c r="J2411" s="37">
        <v>15090.09</v>
      </c>
      <c r="K2411" s="38">
        <v>0</v>
      </c>
      <c r="L2411" s="37">
        <v>156360</v>
      </c>
      <c r="M2411" s="37">
        <v>171450.09</v>
      </c>
      <c r="N2411" s="37">
        <f t="shared" si="149"/>
        <v>0</v>
      </c>
      <c r="O2411" s="39">
        <f t="shared" si="150"/>
        <v>0</v>
      </c>
      <c r="P2411" s="10">
        <f t="shared" si="151"/>
        <v>0</v>
      </c>
      <c r="Q2411" s="40">
        <v>0</v>
      </c>
      <c r="R2411" s="10">
        <f t="shared" si="152"/>
        <v>0</v>
      </c>
    </row>
    <row r="2412" spans="1:18" hidden="1" x14ac:dyDescent="0.2">
      <c r="A2412" s="32">
        <v>2388</v>
      </c>
      <c r="B2412" s="56">
        <v>2010101147</v>
      </c>
      <c r="C2412" s="34" t="s">
        <v>356</v>
      </c>
      <c r="D2412" s="35" t="s">
        <v>357</v>
      </c>
      <c r="E2412" s="35" t="s">
        <v>363</v>
      </c>
      <c r="F2412" s="35" t="s">
        <v>364</v>
      </c>
      <c r="G2412" s="35" t="s">
        <v>2632</v>
      </c>
      <c r="H2412" s="35">
        <v>0</v>
      </c>
      <c r="I2412" s="57" t="s">
        <v>2674</v>
      </c>
      <c r="J2412" s="37">
        <v>0</v>
      </c>
      <c r="K2412" s="38">
        <v>0</v>
      </c>
      <c r="L2412" s="37">
        <v>0</v>
      </c>
      <c r="M2412" s="37">
        <v>0</v>
      </c>
      <c r="N2412" s="37">
        <f t="shared" si="149"/>
        <v>0</v>
      </c>
      <c r="O2412" s="39">
        <f t="shared" si="150"/>
        <v>0</v>
      </c>
      <c r="P2412" s="10">
        <f t="shared" si="151"/>
        <v>0</v>
      </c>
      <c r="Q2412" s="40">
        <v>0</v>
      </c>
      <c r="R2412" s="10">
        <f t="shared" si="152"/>
        <v>0</v>
      </c>
    </row>
    <row r="2413" spans="1:18" hidden="1" x14ac:dyDescent="0.2">
      <c r="A2413" s="32">
        <v>2389</v>
      </c>
      <c r="B2413" s="56">
        <v>2010101149</v>
      </c>
      <c r="C2413" s="34" t="s">
        <v>356</v>
      </c>
      <c r="D2413" s="35" t="s">
        <v>357</v>
      </c>
      <c r="E2413" s="35" t="s">
        <v>363</v>
      </c>
      <c r="F2413" s="35" t="s">
        <v>364</v>
      </c>
      <c r="G2413" s="35" t="s">
        <v>2632</v>
      </c>
      <c r="H2413" s="35">
        <v>0</v>
      </c>
      <c r="I2413" s="57" t="s">
        <v>2675</v>
      </c>
      <c r="J2413" s="37">
        <v>0</v>
      </c>
      <c r="K2413" s="38">
        <v>148891.11310000002</v>
      </c>
      <c r="L2413" s="37">
        <v>775000</v>
      </c>
      <c r="M2413" s="37">
        <v>591493.98207999999</v>
      </c>
      <c r="N2413" s="37">
        <f t="shared" si="149"/>
        <v>34614.904820000054</v>
      </c>
      <c r="O2413" s="39">
        <f t="shared" si="150"/>
        <v>0</v>
      </c>
      <c r="P2413" s="10">
        <f t="shared" si="151"/>
        <v>34614.904820000054</v>
      </c>
      <c r="Q2413" s="40">
        <v>0</v>
      </c>
      <c r="R2413" s="10">
        <f t="shared" si="152"/>
        <v>34614.904820000054</v>
      </c>
    </row>
    <row r="2414" spans="1:18" hidden="1" x14ac:dyDescent="0.2">
      <c r="A2414" s="32">
        <v>2390</v>
      </c>
      <c r="B2414" s="56">
        <v>2010101150</v>
      </c>
      <c r="C2414" s="34" t="s">
        <v>356</v>
      </c>
      <c r="D2414" s="35" t="s">
        <v>357</v>
      </c>
      <c r="E2414" s="35" t="s">
        <v>363</v>
      </c>
      <c r="F2414" s="35" t="s">
        <v>364</v>
      </c>
      <c r="G2414" s="35" t="s">
        <v>2632</v>
      </c>
      <c r="H2414" s="35">
        <v>0</v>
      </c>
      <c r="I2414" s="57" t="s">
        <v>2676</v>
      </c>
      <c r="J2414" s="37">
        <v>0</v>
      </c>
      <c r="K2414" s="38">
        <v>1.899999976158142E-3</v>
      </c>
      <c r="L2414" s="37">
        <v>623114</v>
      </c>
      <c r="M2414" s="37">
        <v>612767.25020999997</v>
      </c>
      <c r="N2414" s="37">
        <f t="shared" si="149"/>
        <v>10346.747889999999</v>
      </c>
      <c r="O2414" s="39">
        <f t="shared" si="150"/>
        <v>0</v>
      </c>
      <c r="P2414" s="10">
        <f t="shared" si="151"/>
        <v>10346.747889999999</v>
      </c>
      <c r="Q2414" s="40">
        <v>0</v>
      </c>
      <c r="R2414" s="10">
        <f t="shared" si="152"/>
        <v>10346.747889999999</v>
      </c>
    </row>
    <row r="2415" spans="1:18" hidden="1" x14ac:dyDescent="0.2">
      <c r="A2415" s="32">
        <v>2391</v>
      </c>
      <c r="B2415" s="56">
        <v>2010101155</v>
      </c>
      <c r="C2415" s="34" t="s">
        <v>356</v>
      </c>
      <c r="D2415" s="35" t="s">
        <v>357</v>
      </c>
      <c r="E2415" s="35" t="s">
        <v>363</v>
      </c>
      <c r="F2415" s="35" t="s">
        <v>364</v>
      </c>
      <c r="G2415" s="35" t="s">
        <v>2632</v>
      </c>
      <c r="H2415" s="35">
        <v>0</v>
      </c>
      <c r="I2415" s="57" t="s">
        <v>2677</v>
      </c>
      <c r="J2415" s="37">
        <v>0</v>
      </c>
      <c r="K2415" s="38">
        <v>0</v>
      </c>
      <c r="L2415" s="37">
        <v>55011.520000000004</v>
      </c>
      <c r="M2415" s="37">
        <v>55011.520000000004</v>
      </c>
      <c r="N2415" s="37">
        <f t="shared" si="149"/>
        <v>0</v>
      </c>
      <c r="O2415" s="39">
        <f t="shared" si="150"/>
        <v>0</v>
      </c>
      <c r="P2415" s="10">
        <f t="shared" si="151"/>
        <v>0</v>
      </c>
      <c r="Q2415" s="40">
        <v>0</v>
      </c>
      <c r="R2415" s="10">
        <f t="shared" si="152"/>
        <v>0</v>
      </c>
    </row>
    <row r="2416" spans="1:18" hidden="1" x14ac:dyDescent="0.2">
      <c r="A2416" s="32">
        <v>2392</v>
      </c>
      <c r="B2416" s="56">
        <v>2010101157</v>
      </c>
      <c r="C2416" s="34" t="s">
        <v>356</v>
      </c>
      <c r="D2416" s="35" t="s">
        <v>357</v>
      </c>
      <c r="E2416" s="35" t="s">
        <v>363</v>
      </c>
      <c r="F2416" s="35" t="s">
        <v>364</v>
      </c>
      <c r="G2416" s="35" t="s">
        <v>2632</v>
      </c>
      <c r="H2416" s="35">
        <v>0</v>
      </c>
      <c r="I2416" s="57" t="s">
        <v>2678</v>
      </c>
      <c r="J2416" s="37">
        <v>0</v>
      </c>
      <c r="K2416" s="38">
        <v>3208999.29</v>
      </c>
      <c r="L2416" s="37">
        <v>8666836.1600000001</v>
      </c>
      <c r="M2416" s="37">
        <v>7588970.9699999997</v>
      </c>
      <c r="N2416" s="37">
        <f t="shared" si="149"/>
        <v>0</v>
      </c>
      <c r="O2416" s="39">
        <f t="shared" si="150"/>
        <v>2131134.0999999996</v>
      </c>
      <c r="P2416" s="10">
        <f t="shared" si="151"/>
        <v>-2131134.0999999996</v>
      </c>
      <c r="Q2416" s="40">
        <v>0</v>
      </c>
      <c r="R2416" s="10">
        <f t="shared" si="152"/>
        <v>-2131134.0999999996</v>
      </c>
    </row>
    <row r="2417" spans="1:18" hidden="1" x14ac:dyDescent="0.2">
      <c r="A2417" s="32">
        <v>2393</v>
      </c>
      <c r="B2417" s="56">
        <v>2010101161</v>
      </c>
      <c r="C2417" s="34" t="s">
        <v>356</v>
      </c>
      <c r="D2417" s="35" t="s">
        <v>357</v>
      </c>
      <c r="E2417" s="35" t="s">
        <v>363</v>
      </c>
      <c r="F2417" s="35" t="s">
        <v>364</v>
      </c>
      <c r="G2417" s="35" t="s">
        <v>2632</v>
      </c>
      <c r="H2417" s="35">
        <v>0</v>
      </c>
      <c r="I2417" s="57" t="s">
        <v>2679</v>
      </c>
      <c r="J2417" s="37">
        <v>0</v>
      </c>
      <c r="K2417" s="38">
        <v>0</v>
      </c>
      <c r="L2417" s="37">
        <v>7935</v>
      </c>
      <c r="M2417" s="37">
        <v>7935</v>
      </c>
      <c r="N2417" s="37">
        <f t="shared" si="149"/>
        <v>0</v>
      </c>
      <c r="O2417" s="39">
        <f t="shared" si="150"/>
        <v>0</v>
      </c>
      <c r="P2417" s="10">
        <f t="shared" si="151"/>
        <v>0</v>
      </c>
      <c r="Q2417" s="40">
        <v>0</v>
      </c>
      <c r="R2417" s="10">
        <f t="shared" si="152"/>
        <v>0</v>
      </c>
    </row>
    <row r="2418" spans="1:18" hidden="1" x14ac:dyDescent="0.2">
      <c r="A2418" s="32">
        <v>2394</v>
      </c>
      <c r="B2418" s="56">
        <v>2010101168</v>
      </c>
      <c r="C2418" s="34" t="s">
        <v>356</v>
      </c>
      <c r="D2418" s="35" t="s">
        <v>357</v>
      </c>
      <c r="E2418" s="35" t="s">
        <v>363</v>
      </c>
      <c r="F2418" s="35" t="s">
        <v>364</v>
      </c>
      <c r="G2418" s="35" t="s">
        <v>2632</v>
      </c>
      <c r="H2418" s="35">
        <v>0</v>
      </c>
      <c r="I2418" s="57" t="s">
        <v>2680</v>
      </c>
      <c r="J2418" s="37">
        <v>0</v>
      </c>
      <c r="K2418" s="38">
        <v>125372.59019999982</v>
      </c>
      <c r="L2418" s="37">
        <v>512213.29000000004</v>
      </c>
      <c r="M2418" s="37">
        <v>388745.28499000001</v>
      </c>
      <c r="N2418" s="37">
        <f t="shared" si="149"/>
        <v>0</v>
      </c>
      <c r="O2418" s="39">
        <f t="shared" si="150"/>
        <v>1904.5851899997797</v>
      </c>
      <c r="P2418" s="10">
        <f t="shared" si="151"/>
        <v>-1904.5851899997797</v>
      </c>
      <c r="Q2418" s="40">
        <v>0</v>
      </c>
      <c r="R2418" s="10">
        <f t="shared" si="152"/>
        <v>-1904.5851899997797</v>
      </c>
    </row>
    <row r="2419" spans="1:18" hidden="1" x14ac:dyDescent="0.2">
      <c r="A2419" s="32">
        <v>2395</v>
      </c>
      <c r="B2419" s="56">
        <v>2010101169</v>
      </c>
      <c r="C2419" s="34" t="s">
        <v>356</v>
      </c>
      <c r="D2419" s="35" t="s">
        <v>357</v>
      </c>
      <c r="E2419" s="35" t="s">
        <v>363</v>
      </c>
      <c r="F2419" s="35" t="s">
        <v>364</v>
      </c>
      <c r="G2419" s="35" t="s">
        <v>2632</v>
      </c>
      <c r="H2419" s="35">
        <v>0</v>
      </c>
      <c r="I2419" s="57" t="s">
        <v>2681</v>
      </c>
      <c r="J2419" s="37">
        <v>0</v>
      </c>
      <c r="K2419" s="38">
        <v>0</v>
      </c>
      <c r="L2419" s="37">
        <v>0</v>
      </c>
      <c r="M2419" s="37">
        <v>0</v>
      </c>
      <c r="N2419" s="37">
        <f t="shared" si="149"/>
        <v>0</v>
      </c>
      <c r="O2419" s="39">
        <f t="shared" si="150"/>
        <v>0</v>
      </c>
      <c r="P2419" s="10">
        <f t="shared" si="151"/>
        <v>0</v>
      </c>
      <c r="Q2419" s="40">
        <v>0</v>
      </c>
      <c r="R2419" s="10">
        <f t="shared" si="152"/>
        <v>0</v>
      </c>
    </row>
    <row r="2420" spans="1:18" hidden="1" x14ac:dyDescent="0.2">
      <c r="A2420" s="32">
        <v>2396</v>
      </c>
      <c r="B2420" s="56">
        <v>2010101170</v>
      </c>
      <c r="C2420" s="34" t="s">
        <v>356</v>
      </c>
      <c r="D2420" s="35" t="s">
        <v>357</v>
      </c>
      <c r="E2420" s="35" t="s">
        <v>446</v>
      </c>
      <c r="F2420" s="35" t="s">
        <v>364</v>
      </c>
      <c r="G2420" s="35" t="s">
        <v>2632</v>
      </c>
      <c r="H2420" s="35">
        <v>0</v>
      </c>
      <c r="I2420" s="57" t="s">
        <v>2682</v>
      </c>
      <c r="J2420" s="37">
        <v>11787.5</v>
      </c>
      <c r="K2420" s="38">
        <v>0</v>
      </c>
      <c r="L2420" s="37">
        <v>0</v>
      </c>
      <c r="M2420" s="37">
        <v>11730</v>
      </c>
      <c r="N2420" s="37">
        <f t="shared" si="149"/>
        <v>57.5</v>
      </c>
      <c r="O2420" s="39">
        <f t="shared" si="150"/>
        <v>0</v>
      </c>
      <c r="P2420" s="10">
        <f t="shared" si="151"/>
        <v>57.5</v>
      </c>
      <c r="Q2420" s="40">
        <v>0</v>
      </c>
      <c r="R2420" s="10">
        <f t="shared" si="152"/>
        <v>57.5</v>
      </c>
    </row>
    <row r="2421" spans="1:18" hidden="1" x14ac:dyDescent="0.2">
      <c r="A2421" s="32">
        <v>2397</v>
      </c>
      <c r="B2421" s="56">
        <v>2010101173</v>
      </c>
      <c r="C2421" s="34" t="s">
        <v>356</v>
      </c>
      <c r="D2421" s="35" t="s">
        <v>357</v>
      </c>
      <c r="E2421" s="35" t="s">
        <v>446</v>
      </c>
      <c r="F2421" s="35" t="s">
        <v>364</v>
      </c>
      <c r="G2421" s="35" t="s">
        <v>2632</v>
      </c>
      <c r="H2421" s="35">
        <v>0</v>
      </c>
      <c r="I2421" s="57" t="s">
        <v>2683</v>
      </c>
      <c r="J2421" s="37">
        <v>5569</v>
      </c>
      <c r="K2421" s="38">
        <v>0</v>
      </c>
      <c r="L2421" s="37">
        <v>0</v>
      </c>
      <c r="M2421" s="37">
        <v>0</v>
      </c>
      <c r="N2421" s="37">
        <f t="shared" si="149"/>
        <v>5569</v>
      </c>
      <c r="O2421" s="39">
        <f t="shared" si="150"/>
        <v>0</v>
      </c>
      <c r="P2421" s="10">
        <f t="shared" si="151"/>
        <v>5569</v>
      </c>
      <c r="Q2421" s="40">
        <v>0</v>
      </c>
      <c r="R2421" s="10">
        <f t="shared" si="152"/>
        <v>5569</v>
      </c>
    </row>
    <row r="2422" spans="1:18" hidden="1" x14ac:dyDescent="0.2">
      <c r="A2422" s="32">
        <v>2398</v>
      </c>
      <c r="B2422" s="56">
        <v>2010101177</v>
      </c>
      <c r="C2422" s="34" t="s">
        <v>356</v>
      </c>
      <c r="D2422" s="35" t="s">
        <v>357</v>
      </c>
      <c r="E2422" s="35" t="s">
        <v>363</v>
      </c>
      <c r="F2422" s="35" t="s">
        <v>364</v>
      </c>
      <c r="G2422" s="35" t="s">
        <v>2632</v>
      </c>
      <c r="H2422" s="35">
        <v>0</v>
      </c>
      <c r="I2422" s="57" t="s">
        <v>2684</v>
      </c>
      <c r="J2422" s="37">
        <v>0</v>
      </c>
      <c r="K2422" s="38">
        <v>0</v>
      </c>
      <c r="L2422" s="37">
        <v>0</v>
      </c>
      <c r="M2422" s="37">
        <v>0</v>
      </c>
      <c r="N2422" s="37">
        <f t="shared" si="149"/>
        <v>0</v>
      </c>
      <c r="O2422" s="39">
        <f t="shared" si="150"/>
        <v>0</v>
      </c>
      <c r="P2422" s="10">
        <f t="shared" si="151"/>
        <v>0</v>
      </c>
      <c r="Q2422" s="40">
        <v>0</v>
      </c>
      <c r="R2422" s="10">
        <f t="shared" si="152"/>
        <v>0</v>
      </c>
    </row>
    <row r="2423" spans="1:18" hidden="1" x14ac:dyDescent="0.2">
      <c r="A2423" s="32">
        <v>2399</v>
      </c>
      <c r="B2423" s="56">
        <v>2010101182</v>
      </c>
      <c r="C2423" s="34" t="s">
        <v>356</v>
      </c>
      <c r="D2423" s="35" t="s">
        <v>357</v>
      </c>
      <c r="E2423" s="35" t="s">
        <v>363</v>
      </c>
      <c r="F2423" s="35" t="s">
        <v>364</v>
      </c>
      <c r="G2423" s="35" t="s">
        <v>2632</v>
      </c>
      <c r="H2423" s="35">
        <v>0</v>
      </c>
      <c r="I2423" s="57" t="s">
        <v>2685</v>
      </c>
      <c r="J2423" s="37">
        <v>0</v>
      </c>
      <c r="K2423" s="38">
        <v>1703.23</v>
      </c>
      <c r="L2423" s="37">
        <v>66604.17</v>
      </c>
      <c r="M2423" s="37">
        <v>68472.88</v>
      </c>
      <c r="N2423" s="37">
        <f t="shared" si="149"/>
        <v>0</v>
      </c>
      <c r="O2423" s="39">
        <f t="shared" si="150"/>
        <v>3571.9400000000023</v>
      </c>
      <c r="P2423" s="10">
        <f t="shared" si="151"/>
        <v>-3571.9400000000023</v>
      </c>
      <c r="Q2423" s="40">
        <v>0</v>
      </c>
      <c r="R2423" s="10">
        <f t="shared" si="152"/>
        <v>-3571.9400000000023</v>
      </c>
    </row>
    <row r="2424" spans="1:18" hidden="1" x14ac:dyDescent="0.2">
      <c r="A2424" s="32">
        <v>2400</v>
      </c>
      <c r="B2424" s="56">
        <v>2010101183</v>
      </c>
      <c r="C2424" s="34" t="s">
        <v>356</v>
      </c>
      <c r="D2424" s="35" t="s">
        <v>357</v>
      </c>
      <c r="E2424" s="35" t="s">
        <v>446</v>
      </c>
      <c r="F2424" s="35" t="s">
        <v>364</v>
      </c>
      <c r="G2424" s="35" t="s">
        <v>2632</v>
      </c>
      <c r="H2424" s="35">
        <v>0</v>
      </c>
      <c r="I2424" s="57" t="s">
        <v>2686</v>
      </c>
      <c r="J2424" s="37">
        <v>20605.550100000055</v>
      </c>
      <c r="K2424" s="38">
        <v>0</v>
      </c>
      <c r="L2424" s="37">
        <v>1385374.9000000001</v>
      </c>
      <c r="M2424" s="37">
        <v>837988.86327999993</v>
      </c>
      <c r="N2424" s="37">
        <f t="shared" si="149"/>
        <v>567991.58682000032</v>
      </c>
      <c r="O2424" s="39">
        <f t="shared" si="150"/>
        <v>0</v>
      </c>
      <c r="P2424" s="10">
        <f t="shared" si="151"/>
        <v>567991.58682000032</v>
      </c>
      <c r="Q2424" s="40">
        <v>0</v>
      </c>
      <c r="R2424" s="10">
        <f t="shared" si="152"/>
        <v>567991.58682000032</v>
      </c>
    </row>
    <row r="2425" spans="1:18" hidden="1" x14ac:dyDescent="0.2">
      <c r="A2425" s="32">
        <v>2401</v>
      </c>
      <c r="B2425" s="56">
        <v>2010101185</v>
      </c>
      <c r="C2425" s="34" t="s">
        <v>356</v>
      </c>
      <c r="D2425" s="35" t="s">
        <v>357</v>
      </c>
      <c r="E2425" s="35" t="s">
        <v>363</v>
      </c>
      <c r="F2425" s="35" t="s">
        <v>364</v>
      </c>
      <c r="G2425" s="35" t="s">
        <v>2632</v>
      </c>
      <c r="H2425" s="35">
        <v>0</v>
      </c>
      <c r="I2425" s="57" t="s">
        <v>2687</v>
      </c>
      <c r="J2425" s="37">
        <v>0</v>
      </c>
      <c r="K2425" s="38">
        <v>0</v>
      </c>
      <c r="L2425" s="37">
        <v>24782.5</v>
      </c>
      <c r="M2425" s="37">
        <v>20642.5</v>
      </c>
      <c r="N2425" s="37">
        <f t="shared" si="149"/>
        <v>4140</v>
      </c>
      <c r="O2425" s="39">
        <f t="shared" si="150"/>
        <v>0</v>
      </c>
      <c r="P2425" s="10">
        <f t="shared" si="151"/>
        <v>4140</v>
      </c>
      <c r="Q2425" s="40">
        <v>0</v>
      </c>
      <c r="R2425" s="10">
        <f t="shared" si="152"/>
        <v>4140</v>
      </c>
    </row>
    <row r="2426" spans="1:18" hidden="1" x14ac:dyDescent="0.2">
      <c r="A2426" s="32">
        <v>2402</v>
      </c>
      <c r="B2426" s="56">
        <v>2010101186</v>
      </c>
      <c r="C2426" s="34" t="s">
        <v>356</v>
      </c>
      <c r="D2426" s="35" t="s">
        <v>357</v>
      </c>
      <c r="E2426" s="35" t="s">
        <v>363</v>
      </c>
      <c r="F2426" s="35" t="s">
        <v>364</v>
      </c>
      <c r="G2426" s="35" t="s">
        <v>2632</v>
      </c>
      <c r="H2426" s="35">
        <v>0</v>
      </c>
      <c r="I2426" s="57" t="s">
        <v>2688</v>
      </c>
      <c r="J2426" s="37">
        <v>0</v>
      </c>
      <c r="K2426" s="38">
        <v>0</v>
      </c>
      <c r="L2426" s="37">
        <v>0</v>
      </c>
      <c r="M2426" s="37">
        <v>0</v>
      </c>
      <c r="N2426" s="37">
        <f t="shared" si="149"/>
        <v>0</v>
      </c>
      <c r="O2426" s="39">
        <f t="shared" si="150"/>
        <v>0</v>
      </c>
      <c r="P2426" s="10">
        <f t="shared" si="151"/>
        <v>0</v>
      </c>
      <c r="Q2426" s="40">
        <v>0</v>
      </c>
      <c r="R2426" s="10">
        <f t="shared" si="152"/>
        <v>0</v>
      </c>
    </row>
    <row r="2427" spans="1:18" hidden="1" x14ac:dyDescent="0.2">
      <c r="A2427" s="32">
        <v>2403</v>
      </c>
      <c r="B2427" s="56">
        <v>2010101188</v>
      </c>
      <c r="C2427" s="34" t="s">
        <v>356</v>
      </c>
      <c r="D2427" s="35" t="s">
        <v>357</v>
      </c>
      <c r="E2427" s="35" t="s">
        <v>446</v>
      </c>
      <c r="F2427" s="35" t="s">
        <v>364</v>
      </c>
      <c r="G2427" s="35" t="s">
        <v>2632</v>
      </c>
      <c r="H2427" s="35">
        <v>0</v>
      </c>
      <c r="I2427" s="57" t="s">
        <v>2689</v>
      </c>
      <c r="J2427" s="37">
        <v>9220.57</v>
      </c>
      <c r="K2427" s="38">
        <v>0</v>
      </c>
      <c r="L2427" s="37">
        <v>149592.06</v>
      </c>
      <c r="M2427" s="37">
        <v>203222.41</v>
      </c>
      <c r="N2427" s="37">
        <f t="shared" si="149"/>
        <v>0</v>
      </c>
      <c r="O2427" s="39">
        <f t="shared" si="150"/>
        <v>44409.78</v>
      </c>
      <c r="P2427" s="10">
        <f t="shared" si="151"/>
        <v>-44409.78</v>
      </c>
      <c r="Q2427" s="40">
        <v>0</v>
      </c>
      <c r="R2427" s="10">
        <f t="shared" si="152"/>
        <v>-44409.78</v>
      </c>
    </row>
    <row r="2428" spans="1:18" hidden="1" x14ac:dyDescent="0.2">
      <c r="A2428" s="32">
        <v>2404</v>
      </c>
      <c r="B2428" s="56">
        <v>2010101191</v>
      </c>
      <c r="C2428" s="34" t="s">
        <v>356</v>
      </c>
      <c r="D2428" s="35" t="s">
        <v>357</v>
      </c>
      <c r="E2428" s="35" t="s">
        <v>446</v>
      </c>
      <c r="F2428" s="35" t="s">
        <v>364</v>
      </c>
      <c r="G2428" s="35" t="s">
        <v>2632</v>
      </c>
      <c r="H2428" s="35">
        <v>0</v>
      </c>
      <c r="I2428" s="57" t="s">
        <v>2690</v>
      </c>
      <c r="J2428" s="37">
        <v>29626</v>
      </c>
      <c r="K2428" s="38">
        <v>0</v>
      </c>
      <c r="L2428" s="37">
        <v>0</v>
      </c>
      <c r="M2428" s="37">
        <v>0</v>
      </c>
      <c r="N2428" s="37">
        <f t="shared" si="149"/>
        <v>29626</v>
      </c>
      <c r="O2428" s="39">
        <f t="shared" si="150"/>
        <v>0</v>
      </c>
      <c r="P2428" s="10">
        <f t="shared" si="151"/>
        <v>29626</v>
      </c>
      <c r="Q2428" s="40">
        <v>0</v>
      </c>
      <c r="R2428" s="10">
        <f t="shared" si="152"/>
        <v>29626</v>
      </c>
    </row>
    <row r="2429" spans="1:18" hidden="1" x14ac:dyDescent="0.2">
      <c r="A2429" s="32">
        <v>2405</v>
      </c>
      <c r="B2429" s="56">
        <v>2010101194</v>
      </c>
      <c r="C2429" s="34" t="s">
        <v>356</v>
      </c>
      <c r="D2429" s="35" t="s">
        <v>357</v>
      </c>
      <c r="E2429" s="35" t="s">
        <v>363</v>
      </c>
      <c r="F2429" s="35" t="s">
        <v>364</v>
      </c>
      <c r="G2429" s="35" t="s">
        <v>2632</v>
      </c>
      <c r="H2429" s="35">
        <v>0</v>
      </c>
      <c r="I2429" s="57" t="s">
        <v>2691</v>
      </c>
      <c r="J2429" s="37">
        <v>0</v>
      </c>
      <c r="K2429" s="38">
        <v>59198</v>
      </c>
      <c r="L2429" s="37">
        <v>448770</v>
      </c>
      <c r="M2429" s="37">
        <v>542110</v>
      </c>
      <c r="N2429" s="37">
        <f t="shared" si="149"/>
        <v>0</v>
      </c>
      <c r="O2429" s="39">
        <f t="shared" si="150"/>
        <v>152538</v>
      </c>
      <c r="P2429" s="10">
        <f t="shared" si="151"/>
        <v>-152538</v>
      </c>
      <c r="Q2429" s="40">
        <v>0</v>
      </c>
      <c r="R2429" s="10">
        <f t="shared" si="152"/>
        <v>-152538</v>
      </c>
    </row>
    <row r="2430" spans="1:18" hidden="1" x14ac:dyDescent="0.2">
      <c r="A2430" s="32">
        <v>2406</v>
      </c>
      <c r="B2430" s="56">
        <v>2010101195</v>
      </c>
      <c r="C2430" s="34" t="s">
        <v>356</v>
      </c>
      <c r="D2430" s="35" t="s">
        <v>357</v>
      </c>
      <c r="E2430" s="35" t="s">
        <v>446</v>
      </c>
      <c r="F2430" s="35" t="s">
        <v>364</v>
      </c>
      <c r="G2430" s="35" t="s">
        <v>2632</v>
      </c>
      <c r="H2430" s="35">
        <v>0</v>
      </c>
      <c r="I2430" s="57" t="s">
        <v>2692</v>
      </c>
      <c r="J2430" s="37">
        <v>28491.350000000002</v>
      </c>
      <c r="K2430" s="38">
        <v>0</v>
      </c>
      <c r="L2430" s="37">
        <v>102895</v>
      </c>
      <c r="M2430" s="37">
        <v>133486.25</v>
      </c>
      <c r="N2430" s="37">
        <f t="shared" si="149"/>
        <v>0</v>
      </c>
      <c r="O2430" s="39">
        <f t="shared" si="150"/>
        <v>2099.8999999999942</v>
      </c>
      <c r="P2430" s="10">
        <f t="shared" si="151"/>
        <v>-2099.8999999999942</v>
      </c>
      <c r="Q2430" s="40">
        <v>0</v>
      </c>
      <c r="R2430" s="10">
        <f t="shared" si="152"/>
        <v>-2099.8999999999942</v>
      </c>
    </row>
    <row r="2431" spans="1:18" hidden="1" x14ac:dyDescent="0.2">
      <c r="A2431" s="32">
        <v>2407</v>
      </c>
      <c r="B2431" s="56">
        <v>2010101196</v>
      </c>
      <c r="C2431" s="34" t="s">
        <v>356</v>
      </c>
      <c r="D2431" s="35" t="s">
        <v>357</v>
      </c>
      <c r="E2431" s="35" t="s">
        <v>446</v>
      </c>
      <c r="F2431" s="35" t="s">
        <v>364</v>
      </c>
      <c r="G2431" s="35" t="s">
        <v>2632</v>
      </c>
      <c r="H2431" s="35">
        <v>0</v>
      </c>
      <c r="I2431" s="57" t="s">
        <v>2693</v>
      </c>
      <c r="J2431" s="37">
        <v>0</v>
      </c>
      <c r="K2431" s="38">
        <v>0</v>
      </c>
      <c r="L2431" s="37">
        <v>24733.05</v>
      </c>
      <c r="M2431" s="37">
        <v>24733.049980000003</v>
      </c>
      <c r="N2431" s="37">
        <f t="shared" si="149"/>
        <v>1.9999995856778696E-5</v>
      </c>
      <c r="O2431" s="39">
        <f t="shared" si="150"/>
        <v>0</v>
      </c>
      <c r="P2431" s="10">
        <f t="shared" si="151"/>
        <v>1.9999995856778696E-5</v>
      </c>
      <c r="Q2431" s="40">
        <v>0</v>
      </c>
      <c r="R2431" s="10">
        <f t="shared" si="152"/>
        <v>1.9999995856778696E-5</v>
      </c>
    </row>
    <row r="2432" spans="1:18" hidden="1" x14ac:dyDescent="0.2">
      <c r="A2432" s="32">
        <v>2408</v>
      </c>
      <c r="B2432" s="56">
        <v>2010101197</v>
      </c>
      <c r="C2432" s="34" t="s">
        <v>356</v>
      </c>
      <c r="D2432" s="35" t="s">
        <v>357</v>
      </c>
      <c r="E2432" s="35" t="s">
        <v>363</v>
      </c>
      <c r="F2432" s="35" t="s">
        <v>364</v>
      </c>
      <c r="G2432" s="35" t="s">
        <v>2632</v>
      </c>
      <c r="H2432" s="35">
        <v>0</v>
      </c>
      <c r="I2432" s="57" t="s">
        <v>2694</v>
      </c>
      <c r="J2432" s="37">
        <v>0</v>
      </c>
      <c r="K2432" s="38">
        <v>242620.65</v>
      </c>
      <c r="L2432" s="37">
        <v>261249.57</v>
      </c>
      <c r="M2432" s="37">
        <v>54715.85</v>
      </c>
      <c r="N2432" s="37">
        <f t="shared" si="149"/>
        <v>0</v>
      </c>
      <c r="O2432" s="39">
        <f t="shared" si="150"/>
        <v>36086.929999999993</v>
      </c>
      <c r="P2432" s="10">
        <f t="shared" si="151"/>
        <v>-36086.929999999993</v>
      </c>
      <c r="Q2432" s="40">
        <v>0</v>
      </c>
      <c r="R2432" s="10">
        <f t="shared" si="152"/>
        <v>-36086.929999999993</v>
      </c>
    </row>
    <row r="2433" spans="1:18" hidden="1" x14ac:dyDescent="0.2">
      <c r="A2433" s="32">
        <v>2409</v>
      </c>
      <c r="B2433" s="56">
        <v>2010101198</v>
      </c>
      <c r="C2433" s="34" t="s">
        <v>356</v>
      </c>
      <c r="D2433" s="35" t="s">
        <v>357</v>
      </c>
      <c r="E2433" s="35" t="s">
        <v>363</v>
      </c>
      <c r="F2433" s="35" t="s">
        <v>364</v>
      </c>
      <c r="G2433" s="35" t="s">
        <v>2632</v>
      </c>
      <c r="H2433" s="35">
        <v>0</v>
      </c>
      <c r="I2433" s="57" t="s">
        <v>2695</v>
      </c>
      <c r="J2433" s="37">
        <v>0</v>
      </c>
      <c r="K2433" s="38">
        <v>0</v>
      </c>
      <c r="L2433" s="37">
        <v>0</v>
      </c>
      <c r="M2433" s="37">
        <v>0</v>
      </c>
      <c r="N2433" s="37">
        <f t="shared" si="149"/>
        <v>0</v>
      </c>
      <c r="O2433" s="39">
        <f t="shared" si="150"/>
        <v>0</v>
      </c>
      <c r="P2433" s="10">
        <f t="shared" si="151"/>
        <v>0</v>
      </c>
      <c r="Q2433" s="40">
        <v>0</v>
      </c>
      <c r="R2433" s="10">
        <f t="shared" si="152"/>
        <v>0</v>
      </c>
    </row>
    <row r="2434" spans="1:18" hidden="1" x14ac:dyDescent="0.2">
      <c r="A2434" s="32">
        <v>2410</v>
      </c>
      <c r="B2434" s="56">
        <v>2010101200</v>
      </c>
      <c r="C2434" s="34" t="s">
        <v>356</v>
      </c>
      <c r="D2434" s="35" t="s">
        <v>357</v>
      </c>
      <c r="E2434" s="35" t="s">
        <v>446</v>
      </c>
      <c r="F2434" s="35" t="s">
        <v>364</v>
      </c>
      <c r="G2434" s="35" t="s">
        <v>2632</v>
      </c>
      <c r="H2434" s="35">
        <v>0</v>
      </c>
      <c r="I2434" s="57" t="s">
        <v>2696</v>
      </c>
      <c r="J2434" s="37">
        <v>8740</v>
      </c>
      <c r="K2434" s="38">
        <v>0</v>
      </c>
      <c r="L2434" s="37">
        <v>0</v>
      </c>
      <c r="M2434" s="37">
        <v>0</v>
      </c>
      <c r="N2434" s="37">
        <f t="shared" si="149"/>
        <v>8740</v>
      </c>
      <c r="O2434" s="39">
        <f t="shared" si="150"/>
        <v>0</v>
      </c>
      <c r="P2434" s="10">
        <f t="shared" si="151"/>
        <v>8740</v>
      </c>
      <c r="Q2434" s="40">
        <v>0</v>
      </c>
      <c r="R2434" s="10">
        <f t="shared" si="152"/>
        <v>8740</v>
      </c>
    </row>
    <row r="2435" spans="1:18" hidden="1" x14ac:dyDescent="0.2">
      <c r="A2435" s="32">
        <v>2411</v>
      </c>
      <c r="B2435" s="56">
        <v>2010101201</v>
      </c>
      <c r="C2435" s="34" t="s">
        <v>356</v>
      </c>
      <c r="D2435" s="35" t="s">
        <v>357</v>
      </c>
      <c r="E2435" s="35" t="s">
        <v>363</v>
      </c>
      <c r="F2435" s="35" t="s">
        <v>364</v>
      </c>
      <c r="G2435" s="35" t="s">
        <v>2632</v>
      </c>
      <c r="H2435" s="35">
        <v>0</v>
      </c>
      <c r="I2435" s="57" t="s">
        <v>2697</v>
      </c>
      <c r="J2435" s="37">
        <v>0</v>
      </c>
      <c r="K2435" s="38">
        <v>2.0000000298023225E-3</v>
      </c>
      <c r="L2435" s="37">
        <v>0</v>
      </c>
      <c r="M2435" s="37">
        <v>0</v>
      </c>
      <c r="N2435" s="37">
        <f t="shared" si="149"/>
        <v>0</v>
      </c>
      <c r="O2435" s="39">
        <f t="shared" si="150"/>
        <v>2.0000000298023225E-3</v>
      </c>
      <c r="P2435" s="10">
        <f t="shared" si="151"/>
        <v>-2.0000000298023225E-3</v>
      </c>
      <c r="Q2435" s="40">
        <v>0</v>
      </c>
      <c r="R2435" s="10">
        <f t="shared" si="152"/>
        <v>-2.0000000298023225E-3</v>
      </c>
    </row>
    <row r="2436" spans="1:18" hidden="1" x14ac:dyDescent="0.2">
      <c r="A2436" s="32">
        <v>2412</v>
      </c>
      <c r="B2436" s="56">
        <v>2010101203</v>
      </c>
      <c r="C2436" s="34" t="s">
        <v>356</v>
      </c>
      <c r="D2436" s="35" t="s">
        <v>357</v>
      </c>
      <c r="E2436" s="35" t="s">
        <v>363</v>
      </c>
      <c r="F2436" s="35" t="s">
        <v>364</v>
      </c>
      <c r="G2436" s="35" t="s">
        <v>2632</v>
      </c>
      <c r="H2436" s="35">
        <v>0</v>
      </c>
      <c r="I2436" s="57" t="s">
        <v>2698</v>
      </c>
      <c r="J2436" s="37">
        <v>0</v>
      </c>
      <c r="K2436" s="38">
        <v>0</v>
      </c>
      <c r="L2436" s="37">
        <v>33350</v>
      </c>
      <c r="M2436" s="37">
        <v>33350</v>
      </c>
      <c r="N2436" s="37">
        <f t="shared" si="149"/>
        <v>0</v>
      </c>
      <c r="O2436" s="39">
        <f t="shared" si="150"/>
        <v>0</v>
      </c>
      <c r="P2436" s="10">
        <f t="shared" si="151"/>
        <v>0</v>
      </c>
      <c r="Q2436" s="40">
        <v>0</v>
      </c>
      <c r="R2436" s="10">
        <f t="shared" si="152"/>
        <v>0</v>
      </c>
    </row>
    <row r="2437" spans="1:18" hidden="1" x14ac:dyDescent="0.2">
      <c r="A2437" s="32">
        <v>2413</v>
      </c>
      <c r="B2437" s="56">
        <v>2010101204</v>
      </c>
      <c r="C2437" s="34" t="s">
        <v>356</v>
      </c>
      <c r="D2437" s="35" t="s">
        <v>357</v>
      </c>
      <c r="E2437" s="35" t="s">
        <v>363</v>
      </c>
      <c r="F2437" s="35" t="s">
        <v>364</v>
      </c>
      <c r="G2437" s="35" t="s">
        <v>2632</v>
      </c>
      <c r="H2437" s="35">
        <v>0</v>
      </c>
      <c r="I2437" s="57" t="s">
        <v>2699</v>
      </c>
      <c r="J2437" s="37">
        <v>0</v>
      </c>
      <c r="K2437" s="38">
        <v>0</v>
      </c>
      <c r="L2437" s="37">
        <v>0</v>
      </c>
      <c r="M2437" s="37">
        <v>0</v>
      </c>
      <c r="N2437" s="37">
        <f t="shared" si="149"/>
        <v>0</v>
      </c>
      <c r="O2437" s="39">
        <f t="shared" si="150"/>
        <v>0</v>
      </c>
      <c r="P2437" s="10">
        <f t="shared" si="151"/>
        <v>0</v>
      </c>
      <c r="Q2437" s="40">
        <v>0</v>
      </c>
      <c r="R2437" s="10">
        <f t="shared" si="152"/>
        <v>0</v>
      </c>
    </row>
    <row r="2438" spans="1:18" hidden="1" x14ac:dyDescent="0.2">
      <c r="A2438" s="32">
        <v>2414</v>
      </c>
      <c r="B2438" s="56">
        <v>2010101206</v>
      </c>
      <c r="C2438" s="34" t="s">
        <v>356</v>
      </c>
      <c r="D2438" s="35" t="s">
        <v>357</v>
      </c>
      <c r="E2438" s="35" t="s">
        <v>363</v>
      </c>
      <c r="F2438" s="35" t="s">
        <v>364</v>
      </c>
      <c r="G2438" s="35" t="s">
        <v>2632</v>
      </c>
      <c r="H2438" s="35">
        <v>0</v>
      </c>
      <c r="I2438" s="57" t="s">
        <v>2700</v>
      </c>
      <c r="J2438" s="37">
        <v>0</v>
      </c>
      <c r="K2438" s="38">
        <v>26910</v>
      </c>
      <c r="L2438" s="37">
        <v>26910</v>
      </c>
      <c r="M2438" s="37">
        <v>0</v>
      </c>
      <c r="N2438" s="37">
        <f t="shared" si="149"/>
        <v>0</v>
      </c>
      <c r="O2438" s="39">
        <f t="shared" si="150"/>
        <v>0</v>
      </c>
      <c r="P2438" s="10">
        <f t="shared" si="151"/>
        <v>0</v>
      </c>
      <c r="Q2438" s="40">
        <v>0</v>
      </c>
      <c r="R2438" s="10">
        <f t="shared" si="152"/>
        <v>0</v>
      </c>
    </row>
    <row r="2439" spans="1:18" hidden="1" x14ac:dyDescent="0.2">
      <c r="A2439" s="32">
        <v>2415</v>
      </c>
      <c r="B2439" s="56">
        <v>2010101207</v>
      </c>
      <c r="C2439" s="34" t="s">
        <v>356</v>
      </c>
      <c r="D2439" s="35" t="s">
        <v>357</v>
      </c>
      <c r="E2439" s="35" t="s">
        <v>363</v>
      </c>
      <c r="F2439" s="35" t="s">
        <v>364</v>
      </c>
      <c r="G2439" s="35" t="s">
        <v>2632</v>
      </c>
      <c r="H2439" s="35">
        <v>0</v>
      </c>
      <c r="I2439" s="57" t="s">
        <v>2701</v>
      </c>
      <c r="J2439" s="37">
        <v>0</v>
      </c>
      <c r="K2439" s="38">
        <v>0</v>
      </c>
      <c r="L2439" s="37">
        <v>0</v>
      </c>
      <c r="M2439" s="37">
        <v>0</v>
      </c>
      <c r="N2439" s="37">
        <f t="shared" ref="N2439:N2502" si="153">IF((J2439+L2439)-(K2439+M2439)&lt;0,0,(J2439+L2439)-(K2439+M2439))</f>
        <v>0</v>
      </c>
      <c r="O2439" s="39">
        <f t="shared" ref="O2439:O2502" si="154">-IF((J2439+L2439)-(K2439+M2439)&lt;0,(J2439+L2439)-(K2439+M2439),0)</f>
        <v>0</v>
      </c>
      <c r="P2439" s="10">
        <f t="shared" ref="P2439:P2502" si="155">N2439-O2439</f>
        <v>0</v>
      </c>
      <c r="Q2439" s="40">
        <v>0</v>
      </c>
      <c r="R2439" s="10">
        <f t="shared" ref="R2439:R2502" si="156">P2439-Q2439</f>
        <v>0</v>
      </c>
    </row>
    <row r="2440" spans="1:18" hidden="1" x14ac:dyDescent="0.2">
      <c r="A2440" s="32">
        <v>2416</v>
      </c>
      <c r="B2440" s="56">
        <v>2010101208</v>
      </c>
      <c r="C2440" s="34" t="s">
        <v>356</v>
      </c>
      <c r="D2440" s="35" t="s">
        <v>357</v>
      </c>
      <c r="E2440" s="35" t="s">
        <v>363</v>
      </c>
      <c r="F2440" s="35" t="s">
        <v>364</v>
      </c>
      <c r="G2440" s="35" t="s">
        <v>2632</v>
      </c>
      <c r="H2440" s="35">
        <v>0</v>
      </c>
      <c r="I2440" s="57" t="s">
        <v>2702</v>
      </c>
      <c r="J2440" s="37">
        <v>0</v>
      </c>
      <c r="K2440" s="38">
        <v>0</v>
      </c>
      <c r="L2440" s="37">
        <v>0</v>
      </c>
      <c r="M2440" s="37">
        <v>0</v>
      </c>
      <c r="N2440" s="37">
        <f t="shared" si="153"/>
        <v>0</v>
      </c>
      <c r="O2440" s="39">
        <f t="shared" si="154"/>
        <v>0</v>
      </c>
      <c r="P2440" s="10">
        <f t="shared" si="155"/>
        <v>0</v>
      </c>
      <c r="Q2440" s="40">
        <v>0</v>
      </c>
      <c r="R2440" s="10">
        <f t="shared" si="156"/>
        <v>0</v>
      </c>
    </row>
    <row r="2441" spans="1:18" hidden="1" x14ac:dyDescent="0.2">
      <c r="A2441" s="32">
        <v>2417</v>
      </c>
      <c r="B2441" s="56">
        <v>2010101209</v>
      </c>
      <c r="C2441" s="34" t="s">
        <v>356</v>
      </c>
      <c r="D2441" s="35" t="s">
        <v>357</v>
      </c>
      <c r="E2441" s="35" t="s">
        <v>363</v>
      </c>
      <c r="F2441" s="35" t="s">
        <v>364</v>
      </c>
      <c r="G2441" s="35" t="s">
        <v>2632</v>
      </c>
      <c r="H2441" s="35">
        <v>0</v>
      </c>
      <c r="I2441" s="57" t="s">
        <v>2703</v>
      </c>
      <c r="J2441" s="37">
        <v>0</v>
      </c>
      <c r="K2441" s="38">
        <v>0</v>
      </c>
      <c r="L2441" s="37">
        <v>66699.5</v>
      </c>
      <c r="M2441" s="37">
        <v>75037.5</v>
      </c>
      <c r="N2441" s="37">
        <f t="shared" si="153"/>
        <v>0</v>
      </c>
      <c r="O2441" s="39">
        <f t="shared" si="154"/>
        <v>8338</v>
      </c>
      <c r="P2441" s="10">
        <f t="shared" si="155"/>
        <v>-8338</v>
      </c>
      <c r="Q2441" s="40">
        <v>0</v>
      </c>
      <c r="R2441" s="10">
        <f t="shared" si="156"/>
        <v>-8338</v>
      </c>
    </row>
    <row r="2442" spans="1:18" hidden="1" x14ac:dyDescent="0.2">
      <c r="A2442" s="32">
        <v>2418</v>
      </c>
      <c r="B2442" s="56">
        <v>2010101210</v>
      </c>
      <c r="C2442" s="34" t="s">
        <v>356</v>
      </c>
      <c r="D2442" s="35" t="s">
        <v>357</v>
      </c>
      <c r="E2442" s="35" t="s">
        <v>363</v>
      </c>
      <c r="F2442" s="35" t="s">
        <v>364</v>
      </c>
      <c r="G2442" s="35" t="s">
        <v>2632</v>
      </c>
      <c r="H2442" s="35">
        <v>0</v>
      </c>
      <c r="I2442" s="57" t="s">
        <v>2704</v>
      </c>
      <c r="J2442" s="37">
        <v>0</v>
      </c>
      <c r="K2442" s="38">
        <v>0</v>
      </c>
      <c r="L2442" s="37">
        <v>0</v>
      </c>
      <c r="M2442" s="37">
        <v>0</v>
      </c>
      <c r="N2442" s="37">
        <f t="shared" si="153"/>
        <v>0</v>
      </c>
      <c r="O2442" s="39">
        <f t="shared" si="154"/>
        <v>0</v>
      </c>
      <c r="P2442" s="10">
        <f t="shared" si="155"/>
        <v>0</v>
      </c>
      <c r="Q2442" s="40">
        <v>0</v>
      </c>
      <c r="R2442" s="10">
        <f t="shared" si="156"/>
        <v>0</v>
      </c>
    </row>
    <row r="2443" spans="1:18" hidden="1" x14ac:dyDescent="0.2">
      <c r="A2443" s="32">
        <v>2419</v>
      </c>
      <c r="B2443" s="56">
        <v>2010101213</v>
      </c>
      <c r="C2443" s="34" t="s">
        <v>356</v>
      </c>
      <c r="D2443" s="35" t="s">
        <v>357</v>
      </c>
      <c r="E2443" s="35" t="s">
        <v>363</v>
      </c>
      <c r="F2443" s="35" t="s">
        <v>364</v>
      </c>
      <c r="G2443" s="35" t="s">
        <v>2632</v>
      </c>
      <c r="H2443" s="35">
        <v>0</v>
      </c>
      <c r="I2443" s="57" t="s">
        <v>2705</v>
      </c>
      <c r="J2443" s="37">
        <v>0</v>
      </c>
      <c r="K2443" s="38">
        <v>0</v>
      </c>
      <c r="L2443" s="37">
        <v>27283.75</v>
      </c>
      <c r="M2443" s="37">
        <v>27283.75</v>
      </c>
      <c r="N2443" s="37">
        <f t="shared" si="153"/>
        <v>0</v>
      </c>
      <c r="O2443" s="39">
        <f t="shared" si="154"/>
        <v>0</v>
      </c>
      <c r="P2443" s="10">
        <f t="shared" si="155"/>
        <v>0</v>
      </c>
      <c r="Q2443" s="40">
        <v>0</v>
      </c>
      <c r="R2443" s="10">
        <f t="shared" si="156"/>
        <v>0</v>
      </c>
    </row>
    <row r="2444" spans="1:18" hidden="1" x14ac:dyDescent="0.2">
      <c r="A2444" s="32">
        <v>2420</v>
      </c>
      <c r="B2444" s="56">
        <v>2010101215</v>
      </c>
      <c r="C2444" s="34" t="s">
        <v>356</v>
      </c>
      <c r="D2444" s="35" t="s">
        <v>357</v>
      </c>
      <c r="E2444" s="35" t="s">
        <v>363</v>
      </c>
      <c r="F2444" s="35" t="s">
        <v>364</v>
      </c>
      <c r="G2444" s="35" t="s">
        <v>2632</v>
      </c>
      <c r="H2444" s="35">
        <v>0</v>
      </c>
      <c r="I2444" s="57" t="s">
        <v>2706</v>
      </c>
      <c r="J2444" s="37">
        <v>0</v>
      </c>
      <c r="K2444" s="38">
        <v>23986.15</v>
      </c>
      <c r="L2444" s="37">
        <v>23986.15</v>
      </c>
      <c r="M2444" s="37">
        <v>0</v>
      </c>
      <c r="N2444" s="37">
        <f t="shared" si="153"/>
        <v>0</v>
      </c>
      <c r="O2444" s="39">
        <f t="shared" si="154"/>
        <v>0</v>
      </c>
      <c r="P2444" s="10">
        <f t="shared" si="155"/>
        <v>0</v>
      </c>
      <c r="Q2444" s="40">
        <v>0</v>
      </c>
      <c r="R2444" s="10">
        <f t="shared" si="156"/>
        <v>0</v>
      </c>
    </row>
    <row r="2445" spans="1:18" hidden="1" x14ac:dyDescent="0.2">
      <c r="A2445" s="32">
        <v>2421</v>
      </c>
      <c r="B2445" s="56">
        <v>2010101218</v>
      </c>
      <c r="C2445" s="34" t="s">
        <v>356</v>
      </c>
      <c r="D2445" s="35" t="s">
        <v>357</v>
      </c>
      <c r="E2445" s="35" t="s">
        <v>363</v>
      </c>
      <c r="F2445" s="35" t="s">
        <v>364</v>
      </c>
      <c r="G2445" s="35" t="s">
        <v>2632</v>
      </c>
      <c r="H2445" s="35">
        <v>0</v>
      </c>
      <c r="I2445" s="57" t="s">
        <v>2707</v>
      </c>
      <c r="J2445" s="37">
        <v>0</v>
      </c>
      <c r="K2445" s="38">
        <v>0</v>
      </c>
      <c r="L2445" s="37">
        <v>0</v>
      </c>
      <c r="M2445" s="37">
        <v>0</v>
      </c>
      <c r="N2445" s="37">
        <f t="shared" si="153"/>
        <v>0</v>
      </c>
      <c r="O2445" s="39">
        <f t="shared" si="154"/>
        <v>0</v>
      </c>
      <c r="P2445" s="10">
        <f t="shared" si="155"/>
        <v>0</v>
      </c>
      <c r="Q2445" s="40">
        <v>0</v>
      </c>
      <c r="R2445" s="10">
        <f t="shared" si="156"/>
        <v>0</v>
      </c>
    </row>
    <row r="2446" spans="1:18" hidden="1" x14ac:dyDescent="0.2">
      <c r="A2446" s="32">
        <v>2422</v>
      </c>
      <c r="B2446" s="56">
        <v>2010101219</v>
      </c>
      <c r="C2446" s="34" t="s">
        <v>356</v>
      </c>
      <c r="D2446" s="35" t="s">
        <v>357</v>
      </c>
      <c r="E2446" s="35" t="s">
        <v>363</v>
      </c>
      <c r="F2446" s="35" t="s">
        <v>364</v>
      </c>
      <c r="G2446" s="35" t="s">
        <v>2632</v>
      </c>
      <c r="H2446" s="35">
        <v>0</v>
      </c>
      <c r="I2446" s="57" t="s">
        <v>2708</v>
      </c>
      <c r="J2446" s="37">
        <v>0</v>
      </c>
      <c r="K2446" s="38">
        <v>0</v>
      </c>
      <c r="L2446" s="37">
        <v>0</v>
      </c>
      <c r="M2446" s="37">
        <v>0</v>
      </c>
      <c r="N2446" s="37">
        <f t="shared" si="153"/>
        <v>0</v>
      </c>
      <c r="O2446" s="39">
        <f t="shared" si="154"/>
        <v>0</v>
      </c>
      <c r="P2446" s="10">
        <f t="shared" si="155"/>
        <v>0</v>
      </c>
      <c r="Q2446" s="40">
        <v>0</v>
      </c>
      <c r="R2446" s="10">
        <f t="shared" si="156"/>
        <v>0</v>
      </c>
    </row>
    <row r="2447" spans="1:18" hidden="1" x14ac:dyDescent="0.2">
      <c r="A2447" s="32">
        <v>2423</v>
      </c>
      <c r="B2447" s="56">
        <v>2010101221</v>
      </c>
      <c r="C2447" s="34" t="s">
        <v>356</v>
      </c>
      <c r="D2447" s="35" t="s">
        <v>357</v>
      </c>
      <c r="E2447" s="35" t="s">
        <v>363</v>
      </c>
      <c r="F2447" s="35" t="s">
        <v>364</v>
      </c>
      <c r="G2447" s="35" t="s">
        <v>2632</v>
      </c>
      <c r="H2447" s="35">
        <v>0</v>
      </c>
      <c r="I2447" s="57" t="s">
        <v>2709</v>
      </c>
      <c r="J2447" s="37">
        <v>0</v>
      </c>
      <c r="K2447" s="38">
        <v>0</v>
      </c>
      <c r="L2447" s="37">
        <v>1159018.3</v>
      </c>
      <c r="M2447" s="37">
        <v>1159018.3</v>
      </c>
      <c r="N2447" s="37">
        <f t="shared" si="153"/>
        <v>0</v>
      </c>
      <c r="O2447" s="39">
        <f t="shared" si="154"/>
        <v>0</v>
      </c>
      <c r="P2447" s="10">
        <f t="shared" si="155"/>
        <v>0</v>
      </c>
      <c r="Q2447" s="40">
        <v>0</v>
      </c>
      <c r="R2447" s="10">
        <f t="shared" si="156"/>
        <v>0</v>
      </c>
    </row>
    <row r="2448" spans="1:18" hidden="1" x14ac:dyDescent="0.2">
      <c r="A2448" s="32">
        <v>2424</v>
      </c>
      <c r="B2448" s="56">
        <v>2010101222</v>
      </c>
      <c r="C2448" s="34" t="s">
        <v>356</v>
      </c>
      <c r="D2448" s="35" t="s">
        <v>357</v>
      </c>
      <c r="E2448" s="35" t="s">
        <v>363</v>
      </c>
      <c r="F2448" s="35" t="s">
        <v>364</v>
      </c>
      <c r="G2448" s="35" t="s">
        <v>2632</v>
      </c>
      <c r="H2448" s="35">
        <v>0</v>
      </c>
      <c r="I2448" s="57" t="s">
        <v>2710</v>
      </c>
      <c r="J2448" s="37">
        <v>0</v>
      </c>
      <c r="K2448" s="38">
        <v>973484.92</v>
      </c>
      <c r="L2448" s="37">
        <v>1233216.6399699999</v>
      </c>
      <c r="M2448" s="37">
        <v>377799.69</v>
      </c>
      <c r="N2448" s="37">
        <f t="shared" si="153"/>
        <v>0</v>
      </c>
      <c r="O2448" s="39">
        <f t="shared" si="154"/>
        <v>118067.9700300002</v>
      </c>
      <c r="P2448" s="10">
        <f t="shared" si="155"/>
        <v>-118067.9700300002</v>
      </c>
      <c r="Q2448" s="40">
        <v>0</v>
      </c>
      <c r="R2448" s="10">
        <f t="shared" si="156"/>
        <v>-118067.9700300002</v>
      </c>
    </row>
    <row r="2449" spans="1:18" hidden="1" x14ac:dyDescent="0.2">
      <c r="A2449" s="32">
        <v>2425</v>
      </c>
      <c r="B2449" s="56">
        <v>2010101223</v>
      </c>
      <c r="C2449" s="34" t="s">
        <v>356</v>
      </c>
      <c r="D2449" s="35" t="s">
        <v>357</v>
      </c>
      <c r="E2449" s="35" t="s">
        <v>363</v>
      </c>
      <c r="F2449" s="35" t="s">
        <v>364</v>
      </c>
      <c r="G2449" s="35" t="s">
        <v>2632</v>
      </c>
      <c r="H2449" s="35">
        <v>0</v>
      </c>
      <c r="I2449" s="57" t="s">
        <v>2711</v>
      </c>
      <c r="J2449" s="37">
        <v>0</v>
      </c>
      <c r="K2449" s="38">
        <v>0</v>
      </c>
      <c r="L2449" s="37">
        <v>0</v>
      </c>
      <c r="M2449" s="37">
        <v>0</v>
      </c>
      <c r="N2449" s="37">
        <f t="shared" si="153"/>
        <v>0</v>
      </c>
      <c r="O2449" s="39">
        <f t="shared" si="154"/>
        <v>0</v>
      </c>
      <c r="P2449" s="10">
        <f t="shared" si="155"/>
        <v>0</v>
      </c>
      <c r="Q2449" s="40">
        <v>0</v>
      </c>
      <c r="R2449" s="10">
        <f t="shared" si="156"/>
        <v>0</v>
      </c>
    </row>
    <row r="2450" spans="1:18" hidden="1" x14ac:dyDescent="0.2">
      <c r="A2450" s="32">
        <v>2426</v>
      </c>
      <c r="B2450" s="56">
        <v>2010101224</v>
      </c>
      <c r="C2450" s="34" t="s">
        <v>356</v>
      </c>
      <c r="D2450" s="35" t="s">
        <v>357</v>
      </c>
      <c r="E2450" s="35" t="s">
        <v>363</v>
      </c>
      <c r="F2450" s="35" t="s">
        <v>364</v>
      </c>
      <c r="G2450" s="35" t="s">
        <v>2632</v>
      </c>
      <c r="H2450" s="35">
        <v>0</v>
      </c>
      <c r="I2450" s="57" t="s">
        <v>2712</v>
      </c>
      <c r="J2450" s="37">
        <v>0</v>
      </c>
      <c r="K2450" s="38">
        <v>0</v>
      </c>
      <c r="L2450" s="37">
        <v>0</v>
      </c>
      <c r="M2450" s="37">
        <v>0</v>
      </c>
      <c r="N2450" s="37">
        <f t="shared" si="153"/>
        <v>0</v>
      </c>
      <c r="O2450" s="39">
        <f t="shared" si="154"/>
        <v>0</v>
      </c>
      <c r="P2450" s="10">
        <f t="shared" si="155"/>
        <v>0</v>
      </c>
      <c r="Q2450" s="40">
        <v>0</v>
      </c>
      <c r="R2450" s="10">
        <f t="shared" si="156"/>
        <v>0</v>
      </c>
    </row>
    <row r="2451" spans="1:18" hidden="1" x14ac:dyDescent="0.2">
      <c r="A2451" s="32">
        <v>2427</v>
      </c>
      <c r="B2451" s="56">
        <v>2010101225</v>
      </c>
      <c r="C2451" s="34" t="s">
        <v>356</v>
      </c>
      <c r="D2451" s="35" t="s">
        <v>357</v>
      </c>
      <c r="E2451" s="35" t="s">
        <v>363</v>
      </c>
      <c r="F2451" s="35" t="s">
        <v>364</v>
      </c>
      <c r="G2451" s="35" t="s">
        <v>2632</v>
      </c>
      <c r="H2451" s="35">
        <v>0</v>
      </c>
      <c r="I2451" s="57" t="s">
        <v>2713</v>
      </c>
      <c r="J2451" s="37">
        <v>0</v>
      </c>
      <c r="K2451" s="38">
        <v>0</v>
      </c>
      <c r="L2451" s="37">
        <v>0</v>
      </c>
      <c r="M2451" s="37">
        <v>0</v>
      </c>
      <c r="N2451" s="37">
        <f t="shared" si="153"/>
        <v>0</v>
      </c>
      <c r="O2451" s="39">
        <f t="shared" si="154"/>
        <v>0</v>
      </c>
      <c r="P2451" s="10">
        <f t="shared" si="155"/>
        <v>0</v>
      </c>
      <c r="Q2451" s="40">
        <v>0</v>
      </c>
      <c r="R2451" s="10">
        <f t="shared" si="156"/>
        <v>0</v>
      </c>
    </row>
    <row r="2452" spans="1:18" hidden="1" x14ac:dyDescent="0.2">
      <c r="A2452" s="32">
        <v>2428</v>
      </c>
      <c r="B2452" s="56">
        <v>2010101227</v>
      </c>
      <c r="C2452" s="34" t="s">
        <v>356</v>
      </c>
      <c r="D2452" s="35" t="s">
        <v>357</v>
      </c>
      <c r="E2452" s="35" t="s">
        <v>363</v>
      </c>
      <c r="F2452" s="35" t="s">
        <v>364</v>
      </c>
      <c r="G2452" s="35" t="s">
        <v>2632</v>
      </c>
      <c r="H2452" s="35">
        <v>0</v>
      </c>
      <c r="I2452" s="57" t="s">
        <v>2714</v>
      </c>
      <c r="J2452" s="37">
        <v>0</v>
      </c>
      <c r="K2452" s="38">
        <v>0</v>
      </c>
      <c r="L2452" s="37">
        <v>0</v>
      </c>
      <c r="M2452" s="37">
        <v>0</v>
      </c>
      <c r="N2452" s="37">
        <f t="shared" si="153"/>
        <v>0</v>
      </c>
      <c r="O2452" s="39">
        <f t="shared" si="154"/>
        <v>0</v>
      </c>
      <c r="P2452" s="10">
        <f t="shared" si="155"/>
        <v>0</v>
      </c>
      <c r="Q2452" s="40">
        <v>0</v>
      </c>
      <c r="R2452" s="10">
        <f t="shared" si="156"/>
        <v>0</v>
      </c>
    </row>
    <row r="2453" spans="1:18" hidden="1" x14ac:dyDescent="0.2">
      <c r="A2453" s="32">
        <v>2429</v>
      </c>
      <c r="B2453" s="56">
        <v>2010101228</v>
      </c>
      <c r="C2453" s="34" t="s">
        <v>356</v>
      </c>
      <c r="D2453" s="35" t="s">
        <v>357</v>
      </c>
      <c r="E2453" s="35" t="s">
        <v>363</v>
      </c>
      <c r="F2453" s="35" t="s">
        <v>364</v>
      </c>
      <c r="G2453" s="35" t="s">
        <v>2632</v>
      </c>
      <c r="H2453" s="35">
        <v>0</v>
      </c>
      <c r="I2453" s="57" t="s">
        <v>2715</v>
      </c>
      <c r="J2453" s="37">
        <v>0</v>
      </c>
      <c r="K2453" s="38">
        <v>0</v>
      </c>
      <c r="L2453" s="37">
        <v>0</v>
      </c>
      <c r="M2453" s="37">
        <v>0</v>
      </c>
      <c r="N2453" s="37">
        <f t="shared" si="153"/>
        <v>0</v>
      </c>
      <c r="O2453" s="39">
        <f t="shared" si="154"/>
        <v>0</v>
      </c>
      <c r="P2453" s="10">
        <f t="shared" si="155"/>
        <v>0</v>
      </c>
      <c r="Q2453" s="40">
        <v>0</v>
      </c>
      <c r="R2453" s="10">
        <f t="shared" si="156"/>
        <v>0</v>
      </c>
    </row>
    <row r="2454" spans="1:18" hidden="1" x14ac:dyDescent="0.2">
      <c r="A2454" s="32">
        <v>2430</v>
      </c>
      <c r="B2454" s="56">
        <v>2010101229</v>
      </c>
      <c r="C2454" s="34" t="s">
        <v>356</v>
      </c>
      <c r="D2454" s="35" t="s">
        <v>357</v>
      </c>
      <c r="E2454" s="35" t="s">
        <v>363</v>
      </c>
      <c r="F2454" s="35" t="s">
        <v>364</v>
      </c>
      <c r="G2454" s="35" t="s">
        <v>2632</v>
      </c>
      <c r="H2454" s="35">
        <v>0</v>
      </c>
      <c r="I2454" s="57" t="s">
        <v>2716</v>
      </c>
      <c r="J2454" s="37">
        <v>0</v>
      </c>
      <c r="K2454" s="38">
        <v>0</v>
      </c>
      <c r="L2454" s="37">
        <v>0</v>
      </c>
      <c r="M2454" s="37">
        <v>0</v>
      </c>
      <c r="N2454" s="37">
        <f t="shared" si="153"/>
        <v>0</v>
      </c>
      <c r="O2454" s="39">
        <f t="shared" si="154"/>
        <v>0</v>
      </c>
      <c r="P2454" s="10">
        <f t="shared" si="155"/>
        <v>0</v>
      </c>
      <c r="Q2454" s="40">
        <v>0</v>
      </c>
      <c r="R2454" s="10">
        <f t="shared" si="156"/>
        <v>0</v>
      </c>
    </row>
    <row r="2455" spans="1:18" hidden="1" x14ac:dyDescent="0.2">
      <c r="A2455" s="32">
        <v>2431</v>
      </c>
      <c r="B2455" s="56">
        <v>2010101230</v>
      </c>
      <c r="C2455" s="34" t="s">
        <v>356</v>
      </c>
      <c r="D2455" s="35" t="s">
        <v>357</v>
      </c>
      <c r="E2455" s="35" t="s">
        <v>363</v>
      </c>
      <c r="F2455" s="35" t="s">
        <v>364</v>
      </c>
      <c r="G2455" s="35" t="s">
        <v>2632</v>
      </c>
      <c r="H2455" s="35">
        <v>0</v>
      </c>
      <c r="I2455" s="57" t="s">
        <v>2717</v>
      </c>
      <c r="J2455" s="37">
        <v>0</v>
      </c>
      <c r="K2455" s="38">
        <v>0</v>
      </c>
      <c r="L2455" s="37">
        <v>0</v>
      </c>
      <c r="M2455" s="37">
        <v>0</v>
      </c>
      <c r="N2455" s="37">
        <f t="shared" si="153"/>
        <v>0</v>
      </c>
      <c r="O2455" s="39">
        <f t="shared" si="154"/>
        <v>0</v>
      </c>
      <c r="P2455" s="10">
        <f t="shared" si="155"/>
        <v>0</v>
      </c>
      <c r="Q2455" s="40">
        <v>0</v>
      </c>
      <c r="R2455" s="10">
        <f t="shared" si="156"/>
        <v>0</v>
      </c>
    </row>
    <row r="2456" spans="1:18" hidden="1" x14ac:dyDescent="0.2">
      <c r="A2456" s="32">
        <v>2432</v>
      </c>
      <c r="B2456" s="56">
        <v>2010101231</v>
      </c>
      <c r="C2456" s="34" t="s">
        <v>356</v>
      </c>
      <c r="D2456" s="35" t="s">
        <v>357</v>
      </c>
      <c r="E2456" s="35" t="s">
        <v>363</v>
      </c>
      <c r="F2456" s="35" t="s">
        <v>364</v>
      </c>
      <c r="G2456" s="35" t="s">
        <v>2632</v>
      </c>
      <c r="H2456" s="35">
        <v>0</v>
      </c>
      <c r="I2456" s="57" t="s">
        <v>2718</v>
      </c>
      <c r="J2456" s="37">
        <v>0</v>
      </c>
      <c r="K2456" s="38">
        <v>1094121.21</v>
      </c>
      <c r="L2456" s="37">
        <v>862836.45000000007</v>
      </c>
      <c r="M2456" s="37">
        <v>0</v>
      </c>
      <c r="N2456" s="37">
        <f t="shared" si="153"/>
        <v>0</v>
      </c>
      <c r="O2456" s="39">
        <f t="shared" si="154"/>
        <v>231284.75999999989</v>
      </c>
      <c r="P2456" s="10">
        <f t="shared" si="155"/>
        <v>-231284.75999999989</v>
      </c>
      <c r="Q2456" s="40">
        <v>0</v>
      </c>
      <c r="R2456" s="10">
        <f t="shared" si="156"/>
        <v>-231284.75999999989</v>
      </c>
    </row>
    <row r="2457" spans="1:18" hidden="1" x14ac:dyDescent="0.2">
      <c r="A2457" s="32">
        <v>2433</v>
      </c>
      <c r="B2457" s="56">
        <v>2010101232</v>
      </c>
      <c r="C2457" s="34" t="s">
        <v>356</v>
      </c>
      <c r="D2457" s="35" t="s">
        <v>357</v>
      </c>
      <c r="E2457" s="35" t="s">
        <v>363</v>
      </c>
      <c r="F2457" s="35" t="s">
        <v>364</v>
      </c>
      <c r="G2457" s="35" t="s">
        <v>2632</v>
      </c>
      <c r="H2457" s="35">
        <v>0</v>
      </c>
      <c r="I2457" s="57" t="s">
        <v>2719</v>
      </c>
      <c r="J2457" s="37">
        <v>0</v>
      </c>
      <c r="K2457" s="38">
        <v>0</v>
      </c>
      <c r="L2457" s="37">
        <v>0</v>
      </c>
      <c r="M2457" s="37">
        <v>0</v>
      </c>
      <c r="N2457" s="37">
        <f t="shared" si="153"/>
        <v>0</v>
      </c>
      <c r="O2457" s="39">
        <f t="shared" si="154"/>
        <v>0</v>
      </c>
      <c r="P2457" s="10">
        <f t="shared" si="155"/>
        <v>0</v>
      </c>
      <c r="Q2457" s="40">
        <v>0</v>
      </c>
      <c r="R2457" s="10">
        <f t="shared" si="156"/>
        <v>0</v>
      </c>
    </row>
    <row r="2458" spans="1:18" hidden="1" x14ac:dyDescent="0.2">
      <c r="A2458" s="32">
        <v>2434</v>
      </c>
      <c r="B2458" s="56">
        <v>2010101233</v>
      </c>
      <c r="C2458" s="34" t="s">
        <v>356</v>
      </c>
      <c r="D2458" s="35" t="s">
        <v>357</v>
      </c>
      <c r="E2458" s="35" t="s">
        <v>363</v>
      </c>
      <c r="F2458" s="35" t="s">
        <v>364</v>
      </c>
      <c r="G2458" s="35" t="s">
        <v>2632</v>
      </c>
      <c r="H2458" s="35">
        <v>0</v>
      </c>
      <c r="I2458" s="57" t="s">
        <v>2720</v>
      </c>
      <c r="J2458" s="37">
        <v>0</v>
      </c>
      <c r="K2458" s="38">
        <v>0</v>
      </c>
      <c r="L2458" s="37">
        <v>0</v>
      </c>
      <c r="M2458" s="37">
        <v>0</v>
      </c>
      <c r="N2458" s="37">
        <f t="shared" si="153"/>
        <v>0</v>
      </c>
      <c r="O2458" s="39">
        <f t="shared" si="154"/>
        <v>0</v>
      </c>
      <c r="P2458" s="10">
        <f t="shared" si="155"/>
        <v>0</v>
      </c>
      <c r="Q2458" s="40">
        <v>0</v>
      </c>
      <c r="R2458" s="10">
        <f t="shared" si="156"/>
        <v>0</v>
      </c>
    </row>
    <row r="2459" spans="1:18" hidden="1" x14ac:dyDescent="0.2">
      <c r="A2459" s="32">
        <v>2435</v>
      </c>
      <c r="B2459" s="56">
        <v>2010101234</v>
      </c>
      <c r="C2459" s="34" t="s">
        <v>356</v>
      </c>
      <c r="D2459" s="35" t="s">
        <v>357</v>
      </c>
      <c r="E2459" s="35" t="s">
        <v>363</v>
      </c>
      <c r="F2459" s="35" t="s">
        <v>364</v>
      </c>
      <c r="G2459" s="35" t="s">
        <v>2632</v>
      </c>
      <c r="H2459" s="35">
        <v>0</v>
      </c>
      <c r="I2459" s="57" t="s">
        <v>2721</v>
      </c>
      <c r="J2459" s="37">
        <v>0</v>
      </c>
      <c r="K2459" s="38">
        <v>0</v>
      </c>
      <c r="L2459" s="37">
        <v>1149234.24</v>
      </c>
      <c r="M2459" s="37">
        <v>855194.75</v>
      </c>
      <c r="N2459" s="37">
        <f t="shared" si="153"/>
        <v>294039.49</v>
      </c>
      <c r="O2459" s="39">
        <f t="shared" si="154"/>
        <v>0</v>
      </c>
      <c r="P2459" s="10">
        <f t="shared" si="155"/>
        <v>294039.49</v>
      </c>
      <c r="Q2459" s="40">
        <v>0</v>
      </c>
      <c r="R2459" s="10">
        <f t="shared" si="156"/>
        <v>294039.49</v>
      </c>
    </row>
    <row r="2460" spans="1:18" hidden="1" x14ac:dyDescent="0.2">
      <c r="A2460" s="32">
        <v>2436</v>
      </c>
      <c r="B2460" s="56">
        <v>2010101236</v>
      </c>
      <c r="C2460" s="34" t="s">
        <v>356</v>
      </c>
      <c r="D2460" s="35" t="s">
        <v>357</v>
      </c>
      <c r="E2460" s="35" t="s">
        <v>363</v>
      </c>
      <c r="F2460" s="35" t="s">
        <v>364</v>
      </c>
      <c r="G2460" s="35" t="s">
        <v>2632</v>
      </c>
      <c r="H2460" s="35">
        <v>0</v>
      </c>
      <c r="I2460" s="57" t="s">
        <v>2722</v>
      </c>
      <c r="J2460" s="37">
        <v>0</v>
      </c>
      <c r="K2460" s="38">
        <v>243320.13099999994</v>
      </c>
      <c r="L2460" s="37">
        <v>4345588.91</v>
      </c>
      <c r="M2460" s="37">
        <v>4102328.9240100002</v>
      </c>
      <c r="N2460" s="37">
        <f t="shared" si="153"/>
        <v>0</v>
      </c>
      <c r="O2460" s="39">
        <f t="shared" si="154"/>
        <v>60.145010000094771</v>
      </c>
      <c r="P2460" s="10">
        <f t="shared" si="155"/>
        <v>-60.145010000094771</v>
      </c>
      <c r="Q2460" s="40">
        <v>0</v>
      </c>
      <c r="R2460" s="10">
        <f t="shared" si="156"/>
        <v>-60.145010000094771</v>
      </c>
    </row>
    <row r="2461" spans="1:18" hidden="1" x14ac:dyDescent="0.2">
      <c r="A2461" s="32">
        <v>2437</v>
      </c>
      <c r="B2461" s="56">
        <v>2010101237</v>
      </c>
      <c r="C2461" s="34" t="s">
        <v>356</v>
      </c>
      <c r="D2461" s="35" t="s">
        <v>357</v>
      </c>
      <c r="E2461" s="35" t="s">
        <v>363</v>
      </c>
      <c r="F2461" s="35" t="s">
        <v>364</v>
      </c>
      <c r="G2461" s="35" t="s">
        <v>2632</v>
      </c>
      <c r="H2461" s="35">
        <v>0</v>
      </c>
      <c r="I2461" s="57" t="s">
        <v>2723</v>
      </c>
      <c r="J2461" s="37">
        <v>0</v>
      </c>
      <c r="K2461" s="38">
        <v>0</v>
      </c>
      <c r="L2461" s="37">
        <v>0</v>
      </c>
      <c r="M2461" s="37">
        <v>0</v>
      </c>
      <c r="N2461" s="37">
        <f t="shared" si="153"/>
        <v>0</v>
      </c>
      <c r="O2461" s="39">
        <f t="shared" si="154"/>
        <v>0</v>
      </c>
      <c r="P2461" s="10">
        <f t="shared" si="155"/>
        <v>0</v>
      </c>
      <c r="Q2461" s="40">
        <v>0</v>
      </c>
      <c r="R2461" s="10">
        <f t="shared" si="156"/>
        <v>0</v>
      </c>
    </row>
    <row r="2462" spans="1:18" hidden="1" x14ac:dyDescent="0.2">
      <c r="A2462" s="32">
        <v>2438</v>
      </c>
      <c r="B2462" s="56">
        <v>2010101238</v>
      </c>
      <c r="C2462" s="34" t="s">
        <v>356</v>
      </c>
      <c r="D2462" s="35" t="s">
        <v>357</v>
      </c>
      <c r="E2462" s="35" t="s">
        <v>363</v>
      </c>
      <c r="F2462" s="35" t="s">
        <v>364</v>
      </c>
      <c r="G2462" s="35" t="s">
        <v>2632</v>
      </c>
      <c r="H2462" s="35">
        <v>0</v>
      </c>
      <c r="I2462" s="57" t="s">
        <v>2724</v>
      </c>
      <c r="J2462" s="37">
        <v>0</v>
      </c>
      <c r="K2462" s="38">
        <v>0</v>
      </c>
      <c r="L2462" s="37">
        <v>24725</v>
      </c>
      <c r="M2462" s="37">
        <v>24725</v>
      </c>
      <c r="N2462" s="37">
        <f t="shared" si="153"/>
        <v>0</v>
      </c>
      <c r="O2462" s="39">
        <f t="shared" si="154"/>
        <v>0</v>
      </c>
      <c r="P2462" s="10">
        <f t="shared" si="155"/>
        <v>0</v>
      </c>
      <c r="Q2462" s="40">
        <v>0</v>
      </c>
      <c r="R2462" s="10">
        <f t="shared" si="156"/>
        <v>0</v>
      </c>
    </row>
    <row r="2463" spans="1:18" hidden="1" x14ac:dyDescent="0.2">
      <c r="A2463" s="32">
        <v>2439</v>
      </c>
      <c r="B2463" s="56">
        <v>2010101240</v>
      </c>
      <c r="C2463" s="34" t="s">
        <v>356</v>
      </c>
      <c r="D2463" s="35" t="s">
        <v>357</v>
      </c>
      <c r="E2463" s="35" t="s">
        <v>363</v>
      </c>
      <c r="F2463" s="35" t="s">
        <v>364</v>
      </c>
      <c r="G2463" s="35" t="s">
        <v>2632</v>
      </c>
      <c r="H2463" s="35">
        <v>0</v>
      </c>
      <c r="I2463" s="57" t="s">
        <v>2725</v>
      </c>
      <c r="J2463" s="37">
        <v>0</v>
      </c>
      <c r="K2463" s="38">
        <v>0</v>
      </c>
      <c r="L2463" s="37">
        <v>0</v>
      </c>
      <c r="M2463" s="37">
        <v>0</v>
      </c>
      <c r="N2463" s="37">
        <f t="shared" si="153"/>
        <v>0</v>
      </c>
      <c r="O2463" s="39">
        <f t="shared" si="154"/>
        <v>0</v>
      </c>
      <c r="P2463" s="10">
        <f t="shared" si="155"/>
        <v>0</v>
      </c>
      <c r="Q2463" s="40">
        <v>0</v>
      </c>
      <c r="R2463" s="10">
        <f t="shared" si="156"/>
        <v>0</v>
      </c>
    </row>
    <row r="2464" spans="1:18" hidden="1" x14ac:dyDescent="0.2">
      <c r="A2464" s="32">
        <v>2440</v>
      </c>
      <c r="B2464" s="56">
        <v>2010101241</v>
      </c>
      <c r="C2464" s="34" t="s">
        <v>356</v>
      </c>
      <c r="D2464" s="35" t="s">
        <v>357</v>
      </c>
      <c r="E2464" s="35" t="s">
        <v>363</v>
      </c>
      <c r="F2464" s="35" t="s">
        <v>364</v>
      </c>
      <c r="G2464" s="35" t="s">
        <v>2632</v>
      </c>
      <c r="H2464" s="35">
        <v>0</v>
      </c>
      <c r="I2464" s="57" t="s">
        <v>2726</v>
      </c>
      <c r="J2464" s="37">
        <v>0</v>
      </c>
      <c r="K2464" s="38">
        <v>0</v>
      </c>
      <c r="L2464" s="37">
        <v>0</v>
      </c>
      <c r="M2464" s="37">
        <v>0</v>
      </c>
      <c r="N2464" s="37">
        <f t="shared" si="153"/>
        <v>0</v>
      </c>
      <c r="O2464" s="39">
        <f t="shared" si="154"/>
        <v>0</v>
      </c>
      <c r="P2464" s="10">
        <f t="shared" si="155"/>
        <v>0</v>
      </c>
      <c r="Q2464" s="40">
        <v>0</v>
      </c>
      <c r="R2464" s="10">
        <f t="shared" si="156"/>
        <v>0</v>
      </c>
    </row>
    <row r="2465" spans="1:18" hidden="1" x14ac:dyDescent="0.2">
      <c r="A2465" s="32">
        <v>2441</v>
      </c>
      <c r="B2465" s="56">
        <v>2010101242</v>
      </c>
      <c r="C2465" s="34" t="s">
        <v>356</v>
      </c>
      <c r="D2465" s="35" t="s">
        <v>357</v>
      </c>
      <c r="E2465" s="35" t="s">
        <v>363</v>
      </c>
      <c r="F2465" s="35" t="s">
        <v>364</v>
      </c>
      <c r="G2465" s="35" t="s">
        <v>2632</v>
      </c>
      <c r="H2465" s="35">
        <v>0</v>
      </c>
      <c r="I2465" s="57" t="s">
        <v>2727</v>
      </c>
      <c r="J2465" s="37">
        <v>0</v>
      </c>
      <c r="K2465" s="38">
        <v>37512.18</v>
      </c>
      <c r="L2465" s="37">
        <v>37512.18</v>
      </c>
      <c r="M2465" s="37">
        <v>0</v>
      </c>
      <c r="N2465" s="37">
        <f t="shared" si="153"/>
        <v>0</v>
      </c>
      <c r="O2465" s="39">
        <f t="shared" si="154"/>
        <v>0</v>
      </c>
      <c r="P2465" s="10">
        <f t="shared" si="155"/>
        <v>0</v>
      </c>
      <c r="Q2465" s="40">
        <v>0</v>
      </c>
      <c r="R2465" s="10">
        <f t="shared" si="156"/>
        <v>0</v>
      </c>
    </row>
    <row r="2466" spans="1:18" hidden="1" x14ac:dyDescent="0.2">
      <c r="A2466" s="32">
        <v>2442</v>
      </c>
      <c r="B2466" s="56">
        <v>2010101243</v>
      </c>
      <c r="C2466" s="34" t="s">
        <v>356</v>
      </c>
      <c r="D2466" s="35" t="s">
        <v>357</v>
      </c>
      <c r="E2466" s="35" t="s">
        <v>363</v>
      </c>
      <c r="F2466" s="35" t="s">
        <v>364</v>
      </c>
      <c r="G2466" s="35" t="s">
        <v>2632</v>
      </c>
      <c r="H2466" s="35">
        <v>0</v>
      </c>
      <c r="I2466" s="57" t="s">
        <v>2728</v>
      </c>
      <c r="J2466" s="37">
        <v>2.9999999329447744E-4</v>
      </c>
      <c r="K2466" s="38">
        <v>0</v>
      </c>
      <c r="L2466" s="37">
        <v>0</v>
      </c>
      <c r="M2466" s="37">
        <v>0</v>
      </c>
      <c r="N2466" s="37">
        <f t="shared" si="153"/>
        <v>2.9999999329447744E-4</v>
      </c>
      <c r="O2466" s="39">
        <f t="shared" si="154"/>
        <v>0</v>
      </c>
      <c r="P2466" s="10">
        <f t="shared" si="155"/>
        <v>2.9999999329447744E-4</v>
      </c>
      <c r="Q2466" s="40">
        <v>0</v>
      </c>
      <c r="R2466" s="10">
        <f t="shared" si="156"/>
        <v>2.9999999329447744E-4</v>
      </c>
    </row>
    <row r="2467" spans="1:18" hidden="1" x14ac:dyDescent="0.2">
      <c r="A2467" s="32">
        <v>2443</v>
      </c>
      <c r="B2467" s="56">
        <v>2010101244</v>
      </c>
      <c r="C2467" s="34" t="s">
        <v>356</v>
      </c>
      <c r="D2467" s="35" t="s">
        <v>357</v>
      </c>
      <c r="E2467" s="35" t="s">
        <v>363</v>
      </c>
      <c r="F2467" s="35" t="s">
        <v>364</v>
      </c>
      <c r="G2467" s="35" t="s">
        <v>2632</v>
      </c>
      <c r="H2467" s="35">
        <v>0</v>
      </c>
      <c r="I2467" s="57" t="s">
        <v>2729</v>
      </c>
      <c r="J2467" s="37">
        <v>0</v>
      </c>
      <c r="K2467" s="38">
        <v>0</v>
      </c>
      <c r="L2467" s="37">
        <v>0</v>
      </c>
      <c r="M2467" s="37">
        <v>0</v>
      </c>
      <c r="N2467" s="37">
        <f t="shared" si="153"/>
        <v>0</v>
      </c>
      <c r="O2467" s="39">
        <f t="shared" si="154"/>
        <v>0</v>
      </c>
      <c r="P2467" s="10">
        <f t="shared" si="155"/>
        <v>0</v>
      </c>
      <c r="Q2467" s="40">
        <v>0</v>
      </c>
      <c r="R2467" s="10">
        <f t="shared" si="156"/>
        <v>0</v>
      </c>
    </row>
    <row r="2468" spans="1:18" hidden="1" x14ac:dyDescent="0.2">
      <c r="A2468" s="32">
        <v>2444</v>
      </c>
      <c r="B2468" s="56">
        <v>2010101245</v>
      </c>
      <c r="C2468" s="34" t="s">
        <v>356</v>
      </c>
      <c r="D2468" s="35" t="s">
        <v>357</v>
      </c>
      <c r="E2468" s="35" t="s">
        <v>363</v>
      </c>
      <c r="F2468" s="35" t="s">
        <v>364</v>
      </c>
      <c r="G2468" s="35" t="s">
        <v>2632</v>
      </c>
      <c r="H2468" s="35">
        <v>0</v>
      </c>
      <c r="I2468" s="57" t="s">
        <v>2730</v>
      </c>
      <c r="J2468" s="37">
        <v>0</v>
      </c>
      <c r="K2468" s="38">
        <v>0</v>
      </c>
      <c r="L2468" s="37">
        <v>7271</v>
      </c>
      <c r="M2468" s="37">
        <v>14231.64</v>
      </c>
      <c r="N2468" s="37">
        <f t="shared" si="153"/>
        <v>0</v>
      </c>
      <c r="O2468" s="39">
        <f t="shared" si="154"/>
        <v>6960.6399999999994</v>
      </c>
      <c r="P2468" s="10">
        <f t="shared" si="155"/>
        <v>-6960.6399999999994</v>
      </c>
      <c r="Q2468" s="40">
        <v>0</v>
      </c>
      <c r="R2468" s="10">
        <f t="shared" si="156"/>
        <v>-6960.6399999999994</v>
      </c>
    </row>
    <row r="2469" spans="1:18" hidden="1" x14ac:dyDescent="0.2">
      <c r="A2469" s="32">
        <v>2445</v>
      </c>
      <c r="B2469" s="56">
        <v>2010101246</v>
      </c>
      <c r="C2469" s="34" t="s">
        <v>356</v>
      </c>
      <c r="D2469" s="35" t="s">
        <v>357</v>
      </c>
      <c r="E2469" s="35" t="s">
        <v>363</v>
      </c>
      <c r="F2469" s="35" t="s">
        <v>364</v>
      </c>
      <c r="G2469" s="35" t="s">
        <v>2632</v>
      </c>
      <c r="H2469" s="35">
        <v>0</v>
      </c>
      <c r="I2469" s="57" t="s">
        <v>2731</v>
      </c>
      <c r="J2469" s="37">
        <v>0</v>
      </c>
      <c r="K2469" s="38">
        <v>0</v>
      </c>
      <c r="L2469" s="37">
        <v>0</v>
      </c>
      <c r="M2469" s="37">
        <v>0</v>
      </c>
      <c r="N2469" s="37">
        <f t="shared" si="153"/>
        <v>0</v>
      </c>
      <c r="O2469" s="39">
        <f t="shared" si="154"/>
        <v>0</v>
      </c>
      <c r="P2469" s="10">
        <f t="shared" si="155"/>
        <v>0</v>
      </c>
      <c r="Q2469" s="40">
        <v>0</v>
      </c>
      <c r="R2469" s="10">
        <f t="shared" si="156"/>
        <v>0</v>
      </c>
    </row>
    <row r="2470" spans="1:18" hidden="1" x14ac:dyDescent="0.2">
      <c r="A2470" s="32">
        <v>2446</v>
      </c>
      <c r="B2470" s="56">
        <v>2010101247</v>
      </c>
      <c r="C2470" s="34" t="s">
        <v>356</v>
      </c>
      <c r="D2470" s="35" t="s">
        <v>357</v>
      </c>
      <c r="E2470" s="35" t="s">
        <v>363</v>
      </c>
      <c r="F2470" s="35" t="s">
        <v>364</v>
      </c>
      <c r="G2470" s="35" t="s">
        <v>2632</v>
      </c>
      <c r="H2470" s="35">
        <v>0</v>
      </c>
      <c r="I2470" s="57" t="s">
        <v>2732</v>
      </c>
      <c r="J2470" s="37">
        <v>0</v>
      </c>
      <c r="K2470" s="38">
        <v>176289.42</v>
      </c>
      <c r="L2470" s="37">
        <v>240000</v>
      </c>
      <c r="M2470" s="37">
        <v>79397.914730000004</v>
      </c>
      <c r="N2470" s="37">
        <f t="shared" si="153"/>
        <v>0</v>
      </c>
      <c r="O2470" s="39">
        <f t="shared" si="154"/>
        <v>15687.334730000002</v>
      </c>
      <c r="P2470" s="10">
        <f t="shared" si="155"/>
        <v>-15687.334730000002</v>
      </c>
      <c r="Q2470" s="40">
        <v>0</v>
      </c>
      <c r="R2470" s="10">
        <f t="shared" si="156"/>
        <v>-15687.334730000002</v>
      </c>
    </row>
    <row r="2471" spans="1:18" hidden="1" x14ac:dyDescent="0.2">
      <c r="A2471" s="32">
        <v>2447</v>
      </c>
      <c r="B2471" s="56">
        <v>2010101248</v>
      </c>
      <c r="C2471" s="34" t="s">
        <v>356</v>
      </c>
      <c r="D2471" s="35" t="s">
        <v>357</v>
      </c>
      <c r="E2471" s="35" t="s">
        <v>363</v>
      </c>
      <c r="F2471" s="35" t="s">
        <v>364</v>
      </c>
      <c r="G2471" s="35" t="s">
        <v>2632</v>
      </c>
      <c r="H2471" s="35">
        <v>0</v>
      </c>
      <c r="I2471" s="57" t="s">
        <v>2733</v>
      </c>
      <c r="J2471" s="37">
        <v>0</v>
      </c>
      <c r="K2471" s="38">
        <v>169000</v>
      </c>
      <c r="L2471" s="37">
        <v>186250</v>
      </c>
      <c r="M2471" s="37">
        <v>17250</v>
      </c>
      <c r="N2471" s="37">
        <f t="shared" si="153"/>
        <v>0</v>
      </c>
      <c r="O2471" s="39">
        <f t="shared" si="154"/>
        <v>0</v>
      </c>
      <c r="P2471" s="10">
        <f t="shared" si="155"/>
        <v>0</v>
      </c>
      <c r="Q2471" s="40">
        <v>0</v>
      </c>
      <c r="R2471" s="10">
        <f t="shared" si="156"/>
        <v>0</v>
      </c>
    </row>
    <row r="2472" spans="1:18" hidden="1" x14ac:dyDescent="0.2">
      <c r="A2472" s="32">
        <v>2448</v>
      </c>
      <c r="B2472" s="56">
        <v>2010101249</v>
      </c>
      <c r="C2472" s="34" t="s">
        <v>356</v>
      </c>
      <c r="D2472" s="35" t="s">
        <v>357</v>
      </c>
      <c r="E2472" s="35" t="s">
        <v>446</v>
      </c>
      <c r="F2472" s="35" t="s">
        <v>364</v>
      </c>
      <c r="G2472" s="35" t="s">
        <v>2632</v>
      </c>
      <c r="H2472" s="35">
        <v>0</v>
      </c>
      <c r="I2472" s="57" t="s">
        <v>2734</v>
      </c>
      <c r="J2472" s="37">
        <v>1242</v>
      </c>
      <c r="K2472" s="38">
        <v>0</v>
      </c>
      <c r="L2472" s="37">
        <v>0</v>
      </c>
      <c r="M2472" s="37">
        <v>0</v>
      </c>
      <c r="N2472" s="37">
        <f t="shared" si="153"/>
        <v>1242</v>
      </c>
      <c r="O2472" s="39">
        <f t="shared" si="154"/>
        <v>0</v>
      </c>
      <c r="P2472" s="10">
        <f t="shared" si="155"/>
        <v>1242</v>
      </c>
      <c r="Q2472" s="40">
        <v>0</v>
      </c>
      <c r="R2472" s="10">
        <f t="shared" si="156"/>
        <v>1242</v>
      </c>
    </row>
    <row r="2473" spans="1:18" hidden="1" x14ac:dyDescent="0.2">
      <c r="A2473" s="32">
        <v>2449</v>
      </c>
      <c r="B2473" s="56">
        <v>2010101250</v>
      </c>
      <c r="C2473" s="34" t="s">
        <v>356</v>
      </c>
      <c r="D2473" s="35" t="s">
        <v>357</v>
      </c>
      <c r="E2473" s="35" t="s">
        <v>363</v>
      </c>
      <c r="F2473" s="35" t="s">
        <v>364</v>
      </c>
      <c r="G2473" s="35" t="s">
        <v>2632</v>
      </c>
      <c r="H2473" s="35">
        <v>0</v>
      </c>
      <c r="I2473" s="57" t="s">
        <v>2735</v>
      </c>
      <c r="J2473" s="37">
        <v>0</v>
      </c>
      <c r="K2473" s="38">
        <v>0</v>
      </c>
      <c r="L2473" s="37">
        <v>0</v>
      </c>
      <c r="M2473" s="37">
        <v>0</v>
      </c>
      <c r="N2473" s="37">
        <f t="shared" si="153"/>
        <v>0</v>
      </c>
      <c r="O2473" s="39">
        <f t="shared" si="154"/>
        <v>0</v>
      </c>
      <c r="P2473" s="10">
        <f t="shared" si="155"/>
        <v>0</v>
      </c>
      <c r="Q2473" s="40">
        <v>0</v>
      </c>
      <c r="R2473" s="10">
        <f t="shared" si="156"/>
        <v>0</v>
      </c>
    </row>
    <row r="2474" spans="1:18" hidden="1" x14ac:dyDescent="0.2">
      <c r="A2474" s="32">
        <v>2450</v>
      </c>
      <c r="B2474" s="56">
        <v>2010101251</v>
      </c>
      <c r="C2474" s="34" t="s">
        <v>356</v>
      </c>
      <c r="D2474" s="35" t="s">
        <v>357</v>
      </c>
      <c r="E2474" s="35" t="s">
        <v>446</v>
      </c>
      <c r="F2474" s="35" t="s">
        <v>364</v>
      </c>
      <c r="G2474" s="35" t="s">
        <v>2632</v>
      </c>
      <c r="H2474" s="35">
        <v>0</v>
      </c>
      <c r="I2474" s="57" t="s">
        <v>2736</v>
      </c>
      <c r="J2474" s="37">
        <v>10292.5</v>
      </c>
      <c r="K2474" s="38">
        <v>0</v>
      </c>
      <c r="L2474" s="37">
        <v>0</v>
      </c>
      <c r="M2474" s="37">
        <v>7475</v>
      </c>
      <c r="N2474" s="37">
        <f t="shared" si="153"/>
        <v>2817.5</v>
      </c>
      <c r="O2474" s="39">
        <f t="shared" si="154"/>
        <v>0</v>
      </c>
      <c r="P2474" s="10">
        <f t="shared" si="155"/>
        <v>2817.5</v>
      </c>
      <c r="Q2474" s="40">
        <v>0</v>
      </c>
      <c r="R2474" s="10">
        <f t="shared" si="156"/>
        <v>2817.5</v>
      </c>
    </row>
    <row r="2475" spans="1:18" hidden="1" x14ac:dyDescent="0.2">
      <c r="A2475" s="32">
        <v>2451</v>
      </c>
      <c r="B2475" s="56">
        <v>2010101252</v>
      </c>
      <c r="C2475" s="34" t="s">
        <v>356</v>
      </c>
      <c r="D2475" s="35" t="s">
        <v>357</v>
      </c>
      <c r="E2475" s="35" t="s">
        <v>363</v>
      </c>
      <c r="F2475" s="35" t="s">
        <v>364</v>
      </c>
      <c r="G2475" s="35" t="s">
        <v>2632</v>
      </c>
      <c r="H2475" s="35">
        <v>0</v>
      </c>
      <c r="I2475" s="57" t="s">
        <v>2737</v>
      </c>
      <c r="J2475" s="37">
        <v>0</v>
      </c>
      <c r="K2475" s="38">
        <v>0</v>
      </c>
      <c r="L2475" s="37">
        <v>193582.95</v>
      </c>
      <c r="M2475" s="37">
        <v>193582.95</v>
      </c>
      <c r="N2475" s="37">
        <f t="shared" si="153"/>
        <v>0</v>
      </c>
      <c r="O2475" s="39">
        <f t="shared" si="154"/>
        <v>0</v>
      </c>
      <c r="P2475" s="10">
        <f t="shared" si="155"/>
        <v>0</v>
      </c>
      <c r="Q2475" s="40">
        <v>0</v>
      </c>
      <c r="R2475" s="10">
        <f t="shared" si="156"/>
        <v>0</v>
      </c>
    </row>
    <row r="2476" spans="1:18" hidden="1" x14ac:dyDescent="0.2">
      <c r="A2476" s="32">
        <v>2452</v>
      </c>
      <c r="B2476" s="56">
        <v>2010101253</v>
      </c>
      <c r="C2476" s="34" t="s">
        <v>356</v>
      </c>
      <c r="D2476" s="35" t="s">
        <v>357</v>
      </c>
      <c r="E2476" s="35" t="s">
        <v>363</v>
      </c>
      <c r="F2476" s="35" t="s">
        <v>364</v>
      </c>
      <c r="G2476" s="35" t="s">
        <v>2632</v>
      </c>
      <c r="H2476" s="35">
        <v>0</v>
      </c>
      <c r="I2476" s="57" t="s">
        <v>2738</v>
      </c>
      <c r="J2476" s="37">
        <v>0</v>
      </c>
      <c r="K2476" s="38">
        <v>2.5000000000000001E-3</v>
      </c>
      <c r="L2476" s="37">
        <v>0</v>
      </c>
      <c r="M2476" s="37">
        <v>0</v>
      </c>
      <c r="N2476" s="37">
        <f t="shared" si="153"/>
        <v>0</v>
      </c>
      <c r="O2476" s="39">
        <f t="shared" si="154"/>
        <v>2.5000000000000001E-3</v>
      </c>
      <c r="P2476" s="10">
        <f t="shared" si="155"/>
        <v>-2.5000000000000001E-3</v>
      </c>
      <c r="Q2476" s="40">
        <v>0</v>
      </c>
      <c r="R2476" s="10">
        <f t="shared" si="156"/>
        <v>-2.5000000000000001E-3</v>
      </c>
    </row>
    <row r="2477" spans="1:18" hidden="1" x14ac:dyDescent="0.2">
      <c r="A2477" s="32">
        <v>2453</v>
      </c>
      <c r="B2477" s="56">
        <v>2010101254</v>
      </c>
      <c r="C2477" s="34" t="s">
        <v>356</v>
      </c>
      <c r="D2477" s="35" t="s">
        <v>357</v>
      </c>
      <c r="E2477" s="35" t="s">
        <v>363</v>
      </c>
      <c r="F2477" s="35" t="s">
        <v>364</v>
      </c>
      <c r="G2477" s="35" t="s">
        <v>2632</v>
      </c>
      <c r="H2477" s="35">
        <v>0</v>
      </c>
      <c r="I2477" s="57" t="s">
        <v>2739</v>
      </c>
      <c r="J2477" s="37">
        <v>0</v>
      </c>
      <c r="K2477" s="38">
        <v>16613.349999999999</v>
      </c>
      <c r="L2477" s="37">
        <v>195000</v>
      </c>
      <c r="M2477" s="37">
        <v>285537.05</v>
      </c>
      <c r="N2477" s="37">
        <f t="shared" si="153"/>
        <v>0</v>
      </c>
      <c r="O2477" s="39">
        <f t="shared" si="154"/>
        <v>107150.39999999997</v>
      </c>
      <c r="P2477" s="10">
        <f t="shared" si="155"/>
        <v>-107150.39999999997</v>
      </c>
      <c r="Q2477" s="40">
        <v>0</v>
      </c>
      <c r="R2477" s="10">
        <f t="shared" si="156"/>
        <v>-107150.39999999997</v>
      </c>
    </row>
    <row r="2478" spans="1:18" hidden="1" x14ac:dyDescent="0.2">
      <c r="A2478" s="32">
        <v>2454</v>
      </c>
      <c r="B2478" s="56">
        <v>2010101255</v>
      </c>
      <c r="C2478" s="34" t="s">
        <v>356</v>
      </c>
      <c r="D2478" s="35" t="s">
        <v>357</v>
      </c>
      <c r="E2478" s="35" t="s">
        <v>363</v>
      </c>
      <c r="F2478" s="35" t="s">
        <v>364</v>
      </c>
      <c r="G2478" s="35" t="s">
        <v>2632</v>
      </c>
      <c r="H2478" s="35">
        <v>0</v>
      </c>
      <c r="I2478" s="57" t="s">
        <v>2740</v>
      </c>
      <c r="J2478" s="37">
        <v>0</v>
      </c>
      <c r="K2478" s="38">
        <v>17562.88</v>
      </c>
      <c r="L2478" s="37">
        <v>99694.5</v>
      </c>
      <c r="M2478" s="37">
        <v>141749.62</v>
      </c>
      <c r="N2478" s="37">
        <f t="shared" si="153"/>
        <v>0</v>
      </c>
      <c r="O2478" s="39">
        <f t="shared" si="154"/>
        <v>59618</v>
      </c>
      <c r="P2478" s="10">
        <f t="shared" si="155"/>
        <v>-59618</v>
      </c>
      <c r="Q2478" s="40">
        <v>0</v>
      </c>
      <c r="R2478" s="10">
        <f t="shared" si="156"/>
        <v>-59618</v>
      </c>
    </row>
    <row r="2479" spans="1:18" hidden="1" x14ac:dyDescent="0.2">
      <c r="A2479" s="32">
        <v>2455</v>
      </c>
      <c r="B2479" s="56">
        <v>2010101256</v>
      </c>
      <c r="C2479" s="34" t="s">
        <v>356</v>
      </c>
      <c r="D2479" s="35" t="s">
        <v>357</v>
      </c>
      <c r="E2479" s="35" t="s">
        <v>363</v>
      </c>
      <c r="F2479" s="35" t="s">
        <v>364</v>
      </c>
      <c r="G2479" s="35" t="s">
        <v>2632</v>
      </c>
      <c r="H2479" s="35">
        <v>0</v>
      </c>
      <c r="I2479" s="57" t="s">
        <v>2741</v>
      </c>
      <c r="J2479" s="37">
        <v>0</v>
      </c>
      <c r="K2479" s="38">
        <v>165607.56</v>
      </c>
      <c r="L2479" s="37">
        <v>2680760</v>
      </c>
      <c r="M2479" s="37">
        <v>2956196.0100000002</v>
      </c>
      <c r="N2479" s="37">
        <f t="shared" si="153"/>
        <v>0</v>
      </c>
      <c r="O2479" s="39">
        <f t="shared" si="154"/>
        <v>441043.5700000003</v>
      </c>
      <c r="P2479" s="10">
        <f t="shared" si="155"/>
        <v>-441043.5700000003</v>
      </c>
      <c r="Q2479" s="40">
        <v>0</v>
      </c>
      <c r="R2479" s="10">
        <f t="shared" si="156"/>
        <v>-441043.5700000003</v>
      </c>
    </row>
    <row r="2480" spans="1:18" hidden="1" x14ac:dyDescent="0.2">
      <c r="A2480" s="32">
        <v>2456</v>
      </c>
      <c r="B2480" s="56">
        <v>2010101257</v>
      </c>
      <c r="C2480" s="34" t="s">
        <v>356</v>
      </c>
      <c r="D2480" s="35" t="s">
        <v>357</v>
      </c>
      <c r="E2480" s="35" t="s">
        <v>363</v>
      </c>
      <c r="F2480" s="35" t="s">
        <v>364</v>
      </c>
      <c r="G2480" s="35" t="s">
        <v>2632</v>
      </c>
      <c r="H2480" s="35">
        <v>0</v>
      </c>
      <c r="I2480" s="57" t="s">
        <v>2742</v>
      </c>
      <c r="J2480" s="37">
        <v>0</v>
      </c>
      <c r="K2480" s="38">
        <v>723326.08600000001</v>
      </c>
      <c r="L2480" s="37">
        <v>716454</v>
      </c>
      <c r="M2480" s="37">
        <v>69265.77</v>
      </c>
      <c r="N2480" s="37">
        <f t="shared" si="153"/>
        <v>0</v>
      </c>
      <c r="O2480" s="39">
        <f t="shared" si="154"/>
        <v>76137.856000000029</v>
      </c>
      <c r="P2480" s="10">
        <f t="shared" si="155"/>
        <v>-76137.856000000029</v>
      </c>
      <c r="Q2480" s="40">
        <v>0</v>
      </c>
      <c r="R2480" s="10">
        <f t="shared" si="156"/>
        <v>-76137.856000000029</v>
      </c>
    </row>
    <row r="2481" spans="1:18" hidden="1" x14ac:dyDescent="0.2">
      <c r="A2481" s="32">
        <v>2457</v>
      </c>
      <c r="B2481" s="56">
        <v>2010101258</v>
      </c>
      <c r="C2481" s="34" t="s">
        <v>356</v>
      </c>
      <c r="D2481" s="35" t="s">
        <v>357</v>
      </c>
      <c r="E2481" s="35" t="s">
        <v>363</v>
      </c>
      <c r="F2481" s="35" t="s">
        <v>364</v>
      </c>
      <c r="G2481" s="35" t="s">
        <v>2632</v>
      </c>
      <c r="H2481" s="35">
        <v>0</v>
      </c>
      <c r="I2481" s="57" t="s">
        <v>2743</v>
      </c>
      <c r="J2481" s="37">
        <v>0</v>
      </c>
      <c r="K2481" s="38">
        <v>0</v>
      </c>
      <c r="L2481" s="37">
        <v>0</v>
      </c>
      <c r="M2481" s="37">
        <v>0</v>
      </c>
      <c r="N2481" s="37">
        <f t="shared" si="153"/>
        <v>0</v>
      </c>
      <c r="O2481" s="39">
        <f t="shared" si="154"/>
        <v>0</v>
      </c>
      <c r="P2481" s="10">
        <f t="shared" si="155"/>
        <v>0</v>
      </c>
      <c r="Q2481" s="40">
        <v>0</v>
      </c>
      <c r="R2481" s="10">
        <f t="shared" si="156"/>
        <v>0</v>
      </c>
    </row>
    <row r="2482" spans="1:18" hidden="1" x14ac:dyDescent="0.2">
      <c r="A2482" s="32">
        <v>2458</v>
      </c>
      <c r="B2482" s="56">
        <v>2010101259</v>
      </c>
      <c r="C2482" s="34" t="s">
        <v>356</v>
      </c>
      <c r="D2482" s="35" t="s">
        <v>357</v>
      </c>
      <c r="E2482" s="35" t="s">
        <v>446</v>
      </c>
      <c r="F2482" s="35" t="s">
        <v>364</v>
      </c>
      <c r="G2482" s="35" t="s">
        <v>2632</v>
      </c>
      <c r="H2482" s="35">
        <v>0</v>
      </c>
      <c r="I2482" s="57" t="s">
        <v>2744</v>
      </c>
      <c r="J2482" s="37">
        <v>261664</v>
      </c>
      <c r="K2482" s="38">
        <v>0</v>
      </c>
      <c r="L2482" s="37">
        <v>8.0500000000000007</v>
      </c>
      <c r="M2482" s="37">
        <v>261672.05000000002</v>
      </c>
      <c r="N2482" s="37">
        <f t="shared" si="153"/>
        <v>0</v>
      </c>
      <c r="O2482" s="39">
        <f t="shared" si="154"/>
        <v>2.9103830456733704E-11</v>
      </c>
      <c r="P2482" s="10">
        <f t="shared" si="155"/>
        <v>-2.9103830456733704E-11</v>
      </c>
      <c r="Q2482" s="40">
        <v>0</v>
      </c>
      <c r="R2482" s="10">
        <f t="shared" si="156"/>
        <v>-2.9103830456733704E-11</v>
      </c>
    </row>
    <row r="2483" spans="1:18" hidden="1" x14ac:dyDescent="0.2">
      <c r="A2483" s="32">
        <v>2459</v>
      </c>
      <c r="B2483" s="56">
        <v>2010101260</v>
      </c>
      <c r="C2483" s="34" t="s">
        <v>356</v>
      </c>
      <c r="D2483" s="35" t="s">
        <v>357</v>
      </c>
      <c r="E2483" s="35" t="s">
        <v>363</v>
      </c>
      <c r="F2483" s="35" t="s">
        <v>364</v>
      </c>
      <c r="G2483" s="35" t="s">
        <v>2632</v>
      </c>
      <c r="H2483" s="35">
        <v>0</v>
      </c>
      <c r="I2483" s="57" t="s">
        <v>2745</v>
      </c>
      <c r="J2483" s="37">
        <v>0</v>
      </c>
      <c r="K2483" s="38">
        <v>0</v>
      </c>
      <c r="L2483" s="37">
        <v>9545</v>
      </c>
      <c r="M2483" s="37">
        <v>9545</v>
      </c>
      <c r="N2483" s="37">
        <f t="shared" si="153"/>
        <v>0</v>
      </c>
      <c r="O2483" s="39">
        <f t="shared" si="154"/>
        <v>0</v>
      </c>
      <c r="P2483" s="10">
        <f t="shared" si="155"/>
        <v>0</v>
      </c>
      <c r="Q2483" s="40">
        <v>0</v>
      </c>
      <c r="R2483" s="10">
        <f t="shared" si="156"/>
        <v>0</v>
      </c>
    </row>
    <row r="2484" spans="1:18" hidden="1" x14ac:dyDescent="0.2">
      <c r="A2484" s="32">
        <v>2460</v>
      </c>
      <c r="B2484" s="56">
        <v>2010101261</v>
      </c>
      <c r="C2484" s="34" t="s">
        <v>356</v>
      </c>
      <c r="D2484" s="35" t="s">
        <v>357</v>
      </c>
      <c r="E2484" s="35" t="s">
        <v>446</v>
      </c>
      <c r="F2484" s="35" t="s">
        <v>364</v>
      </c>
      <c r="G2484" s="35" t="s">
        <v>2632</v>
      </c>
      <c r="H2484" s="35">
        <v>0</v>
      </c>
      <c r="I2484" s="57" t="s">
        <v>2746</v>
      </c>
      <c r="J2484" s="37">
        <v>1069.5</v>
      </c>
      <c r="K2484" s="38">
        <v>0</v>
      </c>
      <c r="L2484" s="37">
        <v>0</v>
      </c>
      <c r="M2484" s="37">
        <v>1650</v>
      </c>
      <c r="N2484" s="37">
        <f t="shared" si="153"/>
        <v>0</v>
      </c>
      <c r="O2484" s="39">
        <f t="shared" si="154"/>
        <v>580.5</v>
      </c>
      <c r="P2484" s="10">
        <f t="shared" si="155"/>
        <v>-580.5</v>
      </c>
      <c r="Q2484" s="40">
        <v>0</v>
      </c>
      <c r="R2484" s="10">
        <f t="shared" si="156"/>
        <v>-580.5</v>
      </c>
    </row>
    <row r="2485" spans="1:18" hidden="1" x14ac:dyDescent="0.2">
      <c r="A2485" s="32">
        <v>2461</v>
      </c>
      <c r="B2485" s="56">
        <v>2010101262</v>
      </c>
      <c r="C2485" s="34" t="s">
        <v>356</v>
      </c>
      <c r="D2485" s="35" t="s">
        <v>357</v>
      </c>
      <c r="E2485" s="35" t="s">
        <v>363</v>
      </c>
      <c r="F2485" s="35" t="s">
        <v>364</v>
      </c>
      <c r="G2485" s="35" t="s">
        <v>2632</v>
      </c>
      <c r="H2485" s="35">
        <v>0</v>
      </c>
      <c r="I2485" s="57" t="s">
        <v>2747</v>
      </c>
      <c r="J2485" s="37">
        <v>0</v>
      </c>
      <c r="K2485" s="38">
        <v>0</v>
      </c>
      <c r="L2485" s="37">
        <v>313627.78000000003</v>
      </c>
      <c r="M2485" s="37">
        <v>313627.78000000003</v>
      </c>
      <c r="N2485" s="37">
        <f t="shared" si="153"/>
        <v>0</v>
      </c>
      <c r="O2485" s="39">
        <f t="shared" si="154"/>
        <v>0</v>
      </c>
      <c r="P2485" s="10">
        <f t="shared" si="155"/>
        <v>0</v>
      </c>
      <c r="Q2485" s="40">
        <v>0</v>
      </c>
      <c r="R2485" s="10">
        <f t="shared" si="156"/>
        <v>0</v>
      </c>
    </row>
    <row r="2486" spans="1:18" hidden="1" x14ac:dyDescent="0.2">
      <c r="A2486" s="32">
        <v>2462</v>
      </c>
      <c r="B2486" s="56">
        <v>2010101263</v>
      </c>
      <c r="C2486" s="34" t="s">
        <v>356</v>
      </c>
      <c r="D2486" s="35" t="s">
        <v>357</v>
      </c>
      <c r="E2486" s="35" t="s">
        <v>363</v>
      </c>
      <c r="F2486" s="35" t="s">
        <v>364</v>
      </c>
      <c r="G2486" s="35" t="s">
        <v>2632</v>
      </c>
      <c r="H2486" s="35">
        <v>0</v>
      </c>
      <c r="I2486" s="57" t="s">
        <v>2748</v>
      </c>
      <c r="J2486" s="37">
        <v>0</v>
      </c>
      <c r="K2486" s="38">
        <v>0</v>
      </c>
      <c r="L2486" s="37">
        <v>0</v>
      </c>
      <c r="M2486" s="37">
        <v>0</v>
      </c>
      <c r="N2486" s="37">
        <f t="shared" si="153"/>
        <v>0</v>
      </c>
      <c r="O2486" s="39">
        <f t="shared" si="154"/>
        <v>0</v>
      </c>
      <c r="P2486" s="10">
        <f t="shared" si="155"/>
        <v>0</v>
      </c>
      <c r="Q2486" s="40">
        <v>0</v>
      </c>
      <c r="R2486" s="10">
        <f t="shared" si="156"/>
        <v>0</v>
      </c>
    </row>
    <row r="2487" spans="1:18" hidden="1" x14ac:dyDescent="0.2">
      <c r="A2487" s="32">
        <v>2463</v>
      </c>
      <c r="B2487" s="56">
        <v>2010101264</v>
      </c>
      <c r="C2487" s="34" t="s">
        <v>356</v>
      </c>
      <c r="D2487" s="35" t="s">
        <v>357</v>
      </c>
      <c r="E2487" s="35" t="s">
        <v>363</v>
      </c>
      <c r="F2487" s="35" t="s">
        <v>364</v>
      </c>
      <c r="G2487" s="35" t="s">
        <v>2632</v>
      </c>
      <c r="H2487" s="35">
        <v>0</v>
      </c>
      <c r="I2487" s="57" t="s">
        <v>2749</v>
      </c>
      <c r="J2487" s="37">
        <v>0</v>
      </c>
      <c r="K2487" s="38">
        <v>0</v>
      </c>
      <c r="L2487" s="37">
        <v>0</v>
      </c>
      <c r="M2487" s="37">
        <v>0</v>
      </c>
      <c r="N2487" s="37">
        <f t="shared" si="153"/>
        <v>0</v>
      </c>
      <c r="O2487" s="39">
        <f t="shared" si="154"/>
        <v>0</v>
      </c>
      <c r="P2487" s="10">
        <f t="shared" si="155"/>
        <v>0</v>
      </c>
      <c r="Q2487" s="40">
        <v>0</v>
      </c>
      <c r="R2487" s="10">
        <f t="shared" si="156"/>
        <v>0</v>
      </c>
    </row>
    <row r="2488" spans="1:18" hidden="1" x14ac:dyDescent="0.2">
      <c r="A2488" s="32">
        <v>2464</v>
      </c>
      <c r="B2488" s="56">
        <v>2010101265</v>
      </c>
      <c r="C2488" s="34" t="s">
        <v>356</v>
      </c>
      <c r="D2488" s="35" t="s">
        <v>357</v>
      </c>
      <c r="E2488" s="35" t="s">
        <v>446</v>
      </c>
      <c r="F2488" s="35" t="s">
        <v>364</v>
      </c>
      <c r="G2488" s="35" t="s">
        <v>2632</v>
      </c>
      <c r="H2488" s="35">
        <v>0</v>
      </c>
      <c r="I2488" s="57" t="s">
        <v>2750</v>
      </c>
      <c r="J2488" s="37">
        <v>102064</v>
      </c>
      <c r="K2488" s="38">
        <v>0</v>
      </c>
      <c r="L2488" s="37">
        <v>0</v>
      </c>
      <c r="M2488" s="37">
        <v>0</v>
      </c>
      <c r="N2488" s="37">
        <f t="shared" si="153"/>
        <v>102064</v>
      </c>
      <c r="O2488" s="39">
        <f t="shared" si="154"/>
        <v>0</v>
      </c>
      <c r="P2488" s="10">
        <f t="shared" si="155"/>
        <v>102064</v>
      </c>
      <c r="Q2488" s="40">
        <v>0</v>
      </c>
      <c r="R2488" s="10">
        <f t="shared" si="156"/>
        <v>102064</v>
      </c>
    </row>
    <row r="2489" spans="1:18" hidden="1" x14ac:dyDescent="0.2">
      <c r="A2489" s="32">
        <v>2465</v>
      </c>
      <c r="B2489" s="56">
        <v>2010101266</v>
      </c>
      <c r="C2489" s="34" t="s">
        <v>356</v>
      </c>
      <c r="D2489" s="35" t="s">
        <v>357</v>
      </c>
      <c r="E2489" s="35" t="s">
        <v>446</v>
      </c>
      <c r="F2489" s="35" t="s">
        <v>364</v>
      </c>
      <c r="G2489" s="35" t="s">
        <v>2632</v>
      </c>
      <c r="H2489" s="35">
        <v>0</v>
      </c>
      <c r="I2489" s="57" t="s">
        <v>2751</v>
      </c>
      <c r="J2489" s="37">
        <v>128174</v>
      </c>
      <c r="K2489" s="38">
        <v>0</v>
      </c>
      <c r="L2489" s="37">
        <v>0</v>
      </c>
      <c r="M2489" s="37">
        <v>0</v>
      </c>
      <c r="N2489" s="37">
        <f t="shared" si="153"/>
        <v>128174</v>
      </c>
      <c r="O2489" s="39">
        <f t="shared" si="154"/>
        <v>0</v>
      </c>
      <c r="P2489" s="10">
        <f t="shared" si="155"/>
        <v>128174</v>
      </c>
      <c r="Q2489" s="40">
        <v>0</v>
      </c>
      <c r="R2489" s="10">
        <f t="shared" si="156"/>
        <v>128174</v>
      </c>
    </row>
    <row r="2490" spans="1:18" hidden="1" x14ac:dyDescent="0.2">
      <c r="A2490" s="32">
        <v>2466</v>
      </c>
      <c r="B2490" s="56">
        <v>2010101267</v>
      </c>
      <c r="C2490" s="34" t="s">
        <v>356</v>
      </c>
      <c r="D2490" s="35" t="s">
        <v>357</v>
      </c>
      <c r="E2490" s="35" t="s">
        <v>363</v>
      </c>
      <c r="F2490" s="35" t="s">
        <v>364</v>
      </c>
      <c r="G2490" s="35" t="s">
        <v>2632</v>
      </c>
      <c r="H2490" s="35">
        <v>0</v>
      </c>
      <c r="I2490" s="57" t="s">
        <v>2752</v>
      </c>
      <c r="J2490" s="37">
        <v>0</v>
      </c>
      <c r="K2490" s="38">
        <v>0</v>
      </c>
      <c r="L2490" s="37">
        <v>101705.5</v>
      </c>
      <c r="M2490" s="37">
        <v>97968.5</v>
      </c>
      <c r="N2490" s="37">
        <f t="shared" si="153"/>
        <v>3737</v>
      </c>
      <c r="O2490" s="39">
        <f t="shared" si="154"/>
        <v>0</v>
      </c>
      <c r="P2490" s="10">
        <f t="shared" si="155"/>
        <v>3737</v>
      </c>
      <c r="Q2490" s="40">
        <v>0</v>
      </c>
      <c r="R2490" s="10">
        <f t="shared" si="156"/>
        <v>3737</v>
      </c>
    </row>
    <row r="2491" spans="1:18" hidden="1" x14ac:dyDescent="0.2">
      <c r="A2491" s="32">
        <v>2467</v>
      </c>
      <c r="B2491" s="56">
        <v>2010101268</v>
      </c>
      <c r="C2491" s="34" t="s">
        <v>356</v>
      </c>
      <c r="D2491" s="35" t="s">
        <v>357</v>
      </c>
      <c r="E2491" s="35" t="s">
        <v>363</v>
      </c>
      <c r="F2491" s="35" t="s">
        <v>364</v>
      </c>
      <c r="G2491" s="35" t="s">
        <v>2632</v>
      </c>
      <c r="H2491" s="35">
        <v>0</v>
      </c>
      <c r="I2491" s="57" t="s">
        <v>2753</v>
      </c>
      <c r="J2491" s="37">
        <v>0</v>
      </c>
      <c r="K2491" s="38">
        <v>0</v>
      </c>
      <c r="L2491" s="37">
        <v>90200</v>
      </c>
      <c r="M2491" s="37">
        <v>18400</v>
      </c>
      <c r="N2491" s="37">
        <f t="shared" si="153"/>
        <v>71800</v>
      </c>
      <c r="O2491" s="39">
        <f t="shared" si="154"/>
        <v>0</v>
      </c>
      <c r="P2491" s="10">
        <f t="shared" si="155"/>
        <v>71800</v>
      </c>
      <c r="Q2491" s="40">
        <v>0</v>
      </c>
      <c r="R2491" s="10">
        <f t="shared" si="156"/>
        <v>71800</v>
      </c>
    </row>
    <row r="2492" spans="1:18" hidden="1" x14ac:dyDescent="0.2">
      <c r="A2492" s="32">
        <v>2468</v>
      </c>
      <c r="B2492" s="56">
        <v>2010101269</v>
      </c>
      <c r="C2492" s="34" t="s">
        <v>356</v>
      </c>
      <c r="D2492" s="35" t="s">
        <v>357</v>
      </c>
      <c r="E2492" s="35" t="s">
        <v>363</v>
      </c>
      <c r="F2492" s="35" t="s">
        <v>364</v>
      </c>
      <c r="G2492" s="35" t="s">
        <v>2632</v>
      </c>
      <c r="H2492" s="35">
        <v>0</v>
      </c>
      <c r="I2492" s="57" t="s">
        <v>2754</v>
      </c>
      <c r="J2492" s="37">
        <v>0</v>
      </c>
      <c r="K2492" s="38">
        <v>0</v>
      </c>
      <c r="L2492" s="37">
        <v>50445.700000000004</v>
      </c>
      <c r="M2492" s="37">
        <v>50445.700000000004</v>
      </c>
      <c r="N2492" s="37">
        <f t="shared" si="153"/>
        <v>0</v>
      </c>
      <c r="O2492" s="39">
        <f t="shared" si="154"/>
        <v>0</v>
      </c>
      <c r="P2492" s="10">
        <f t="shared" si="155"/>
        <v>0</v>
      </c>
      <c r="Q2492" s="40">
        <v>0</v>
      </c>
      <c r="R2492" s="10">
        <f t="shared" si="156"/>
        <v>0</v>
      </c>
    </row>
    <row r="2493" spans="1:18" hidden="1" x14ac:dyDescent="0.2">
      <c r="A2493" s="32">
        <v>2469</v>
      </c>
      <c r="B2493" s="56">
        <v>2010101270</v>
      </c>
      <c r="C2493" s="34" t="s">
        <v>356</v>
      </c>
      <c r="D2493" s="35" t="s">
        <v>357</v>
      </c>
      <c r="E2493" s="35" t="s">
        <v>363</v>
      </c>
      <c r="F2493" s="35" t="s">
        <v>364</v>
      </c>
      <c r="G2493" s="35" t="s">
        <v>2632</v>
      </c>
      <c r="H2493" s="35">
        <v>0</v>
      </c>
      <c r="I2493" s="57" t="s">
        <v>2755</v>
      </c>
      <c r="J2493" s="37">
        <v>0</v>
      </c>
      <c r="K2493" s="38">
        <v>0</v>
      </c>
      <c r="L2493" s="37">
        <v>3450</v>
      </c>
      <c r="M2493" s="37">
        <v>3450</v>
      </c>
      <c r="N2493" s="37">
        <f t="shared" si="153"/>
        <v>0</v>
      </c>
      <c r="O2493" s="39">
        <f t="shared" si="154"/>
        <v>0</v>
      </c>
      <c r="P2493" s="10">
        <f t="shared" si="155"/>
        <v>0</v>
      </c>
      <c r="Q2493" s="40">
        <v>0</v>
      </c>
      <c r="R2493" s="10">
        <f t="shared" si="156"/>
        <v>0</v>
      </c>
    </row>
    <row r="2494" spans="1:18" hidden="1" x14ac:dyDescent="0.2">
      <c r="A2494" s="32">
        <v>2470</v>
      </c>
      <c r="B2494" s="56">
        <v>2010101271</v>
      </c>
      <c r="C2494" s="34" t="s">
        <v>356</v>
      </c>
      <c r="D2494" s="35" t="s">
        <v>357</v>
      </c>
      <c r="E2494" s="35" t="s">
        <v>363</v>
      </c>
      <c r="F2494" s="35" t="s">
        <v>364</v>
      </c>
      <c r="G2494" s="35" t="s">
        <v>2632</v>
      </c>
      <c r="H2494" s="35">
        <v>0</v>
      </c>
      <c r="I2494" s="57" t="s">
        <v>2756</v>
      </c>
      <c r="J2494" s="37">
        <v>0</v>
      </c>
      <c r="K2494" s="38">
        <v>0</v>
      </c>
      <c r="L2494" s="37">
        <v>0</v>
      </c>
      <c r="M2494" s="37">
        <v>0</v>
      </c>
      <c r="N2494" s="37">
        <f t="shared" si="153"/>
        <v>0</v>
      </c>
      <c r="O2494" s="39">
        <f t="shared" si="154"/>
        <v>0</v>
      </c>
      <c r="P2494" s="10">
        <f t="shared" si="155"/>
        <v>0</v>
      </c>
      <c r="Q2494" s="40">
        <v>0</v>
      </c>
      <c r="R2494" s="10">
        <f t="shared" si="156"/>
        <v>0</v>
      </c>
    </row>
    <row r="2495" spans="1:18" hidden="1" x14ac:dyDescent="0.2">
      <c r="A2495" s="32">
        <v>2471</v>
      </c>
      <c r="B2495" s="56">
        <v>2010101272</v>
      </c>
      <c r="C2495" s="34" t="s">
        <v>356</v>
      </c>
      <c r="D2495" s="35" t="s">
        <v>357</v>
      </c>
      <c r="E2495" s="35" t="s">
        <v>446</v>
      </c>
      <c r="F2495" s="35" t="s">
        <v>364</v>
      </c>
      <c r="G2495" s="35" t="s">
        <v>2632</v>
      </c>
      <c r="H2495" s="35">
        <v>0</v>
      </c>
      <c r="I2495" s="57" t="s">
        <v>2757</v>
      </c>
      <c r="J2495" s="37">
        <v>633677.6</v>
      </c>
      <c r="K2495" s="38">
        <v>0</v>
      </c>
      <c r="L2495" s="37">
        <v>200189.7</v>
      </c>
      <c r="M2495" s="37">
        <v>833867.3</v>
      </c>
      <c r="N2495" s="37">
        <f t="shared" si="153"/>
        <v>0</v>
      </c>
      <c r="O2495" s="39">
        <f t="shared" si="154"/>
        <v>0</v>
      </c>
      <c r="P2495" s="10">
        <f t="shared" si="155"/>
        <v>0</v>
      </c>
      <c r="Q2495" s="40">
        <v>0</v>
      </c>
      <c r="R2495" s="10">
        <f t="shared" si="156"/>
        <v>0</v>
      </c>
    </row>
    <row r="2496" spans="1:18" hidden="1" x14ac:dyDescent="0.2">
      <c r="A2496" s="32">
        <v>2472</v>
      </c>
      <c r="B2496" s="56">
        <v>2010101273</v>
      </c>
      <c r="C2496" s="34" t="s">
        <v>356</v>
      </c>
      <c r="D2496" s="35" t="s">
        <v>357</v>
      </c>
      <c r="E2496" s="35" t="s">
        <v>363</v>
      </c>
      <c r="F2496" s="35" t="s">
        <v>364</v>
      </c>
      <c r="G2496" s="35" t="s">
        <v>2632</v>
      </c>
      <c r="H2496" s="35">
        <v>0</v>
      </c>
      <c r="I2496" s="57" t="s">
        <v>2758</v>
      </c>
      <c r="J2496" s="37">
        <v>0</v>
      </c>
      <c r="K2496" s="38">
        <v>3680</v>
      </c>
      <c r="L2496" s="37">
        <v>3680</v>
      </c>
      <c r="M2496" s="37">
        <v>0</v>
      </c>
      <c r="N2496" s="37">
        <f t="shared" si="153"/>
        <v>0</v>
      </c>
      <c r="O2496" s="39">
        <f t="shared" si="154"/>
        <v>0</v>
      </c>
      <c r="P2496" s="10">
        <f t="shared" si="155"/>
        <v>0</v>
      </c>
      <c r="Q2496" s="40">
        <v>0</v>
      </c>
      <c r="R2496" s="10">
        <f t="shared" si="156"/>
        <v>0</v>
      </c>
    </row>
    <row r="2497" spans="1:18" hidden="1" x14ac:dyDescent="0.2">
      <c r="A2497" s="32">
        <v>2473</v>
      </c>
      <c r="B2497" s="56">
        <v>2010101274</v>
      </c>
      <c r="C2497" s="34" t="s">
        <v>356</v>
      </c>
      <c r="D2497" s="35" t="s">
        <v>357</v>
      </c>
      <c r="E2497" s="35" t="s">
        <v>363</v>
      </c>
      <c r="F2497" s="35" t="s">
        <v>364</v>
      </c>
      <c r="G2497" s="35" t="s">
        <v>2632</v>
      </c>
      <c r="H2497" s="35">
        <v>0</v>
      </c>
      <c r="I2497" s="57" t="s">
        <v>2759</v>
      </c>
      <c r="J2497" s="37">
        <v>0</v>
      </c>
      <c r="K2497" s="38">
        <v>0</v>
      </c>
      <c r="L2497" s="37">
        <v>550858.32000000007</v>
      </c>
      <c r="M2497" s="37">
        <v>753276.8</v>
      </c>
      <c r="N2497" s="37">
        <f t="shared" si="153"/>
        <v>0</v>
      </c>
      <c r="O2497" s="39">
        <f t="shared" si="154"/>
        <v>202418.47999999998</v>
      </c>
      <c r="P2497" s="10">
        <f t="shared" si="155"/>
        <v>-202418.47999999998</v>
      </c>
      <c r="Q2497" s="40">
        <v>0</v>
      </c>
      <c r="R2497" s="10">
        <f t="shared" si="156"/>
        <v>-202418.47999999998</v>
      </c>
    </row>
    <row r="2498" spans="1:18" hidden="1" x14ac:dyDescent="0.2">
      <c r="A2498" s="32">
        <v>2474</v>
      </c>
      <c r="B2498" s="56">
        <v>2010101275</v>
      </c>
      <c r="C2498" s="34" t="s">
        <v>356</v>
      </c>
      <c r="D2498" s="35" t="s">
        <v>357</v>
      </c>
      <c r="E2498" s="35" t="s">
        <v>446</v>
      </c>
      <c r="F2498" s="35" t="s">
        <v>364</v>
      </c>
      <c r="G2498" s="35" t="s">
        <v>2632</v>
      </c>
      <c r="H2498" s="35">
        <v>0</v>
      </c>
      <c r="I2498" s="57" t="s">
        <v>2760</v>
      </c>
      <c r="J2498" s="37">
        <v>1504547</v>
      </c>
      <c r="K2498" s="38">
        <v>0</v>
      </c>
      <c r="L2498" s="37">
        <v>194830.92</v>
      </c>
      <c r="M2498" s="37">
        <v>0</v>
      </c>
      <c r="N2498" s="37">
        <f t="shared" si="153"/>
        <v>1699377.92</v>
      </c>
      <c r="O2498" s="39">
        <f t="shared" si="154"/>
        <v>0</v>
      </c>
      <c r="P2498" s="10">
        <f t="shared" si="155"/>
        <v>1699377.92</v>
      </c>
      <c r="Q2498" s="40">
        <v>0</v>
      </c>
      <c r="R2498" s="10">
        <f t="shared" si="156"/>
        <v>1699377.92</v>
      </c>
    </row>
    <row r="2499" spans="1:18" hidden="1" x14ac:dyDescent="0.2">
      <c r="A2499" s="32">
        <v>2475</v>
      </c>
      <c r="B2499" s="56">
        <v>2010101276</v>
      </c>
      <c r="C2499" s="34" t="s">
        <v>356</v>
      </c>
      <c r="D2499" s="35" t="s">
        <v>357</v>
      </c>
      <c r="E2499" s="35" t="s">
        <v>363</v>
      </c>
      <c r="F2499" s="35" t="s">
        <v>364</v>
      </c>
      <c r="G2499" s="35" t="s">
        <v>2632</v>
      </c>
      <c r="H2499" s="35">
        <v>0</v>
      </c>
      <c r="I2499" s="57" t="s">
        <v>2761</v>
      </c>
      <c r="J2499" s="37">
        <v>0</v>
      </c>
      <c r="K2499" s="38">
        <v>0</v>
      </c>
      <c r="L2499" s="37">
        <v>10120</v>
      </c>
      <c r="M2499" s="37">
        <v>10120</v>
      </c>
      <c r="N2499" s="37">
        <f t="shared" si="153"/>
        <v>0</v>
      </c>
      <c r="O2499" s="39">
        <f t="shared" si="154"/>
        <v>0</v>
      </c>
      <c r="P2499" s="10">
        <f t="shared" si="155"/>
        <v>0</v>
      </c>
      <c r="Q2499" s="40">
        <v>0</v>
      </c>
      <c r="R2499" s="10">
        <f t="shared" si="156"/>
        <v>0</v>
      </c>
    </row>
    <row r="2500" spans="1:18" hidden="1" x14ac:dyDescent="0.2">
      <c r="A2500" s="32">
        <v>2476</v>
      </c>
      <c r="B2500" s="56">
        <v>2010101277</v>
      </c>
      <c r="C2500" s="34" t="s">
        <v>356</v>
      </c>
      <c r="D2500" s="35" t="s">
        <v>357</v>
      </c>
      <c r="E2500" s="35" t="s">
        <v>363</v>
      </c>
      <c r="F2500" s="35" t="s">
        <v>364</v>
      </c>
      <c r="G2500" s="35" t="s">
        <v>2632</v>
      </c>
      <c r="H2500" s="35">
        <v>0</v>
      </c>
      <c r="I2500" s="57" t="s">
        <v>2762</v>
      </c>
      <c r="J2500" s="37">
        <v>0</v>
      </c>
      <c r="K2500" s="38">
        <v>0</v>
      </c>
      <c r="L2500" s="37">
        <v>0</v>
      </c>
      <c r="M2500" s="37">
        <v>0</v>
      </c>
      <c r="N2500" s="37">
        <f t="shared" si="153"/>
        <v>0</v>
      </c>
      <c r="O2500" s="39">
        <f t="shared" si="154"/>
        <v>0</v>
      </c>
      <c r="P2500" s="10">
        <f t="shared" si="155"/>
        <v>0</v>
      </c>
      <c r="Q2500" s="40">
        <v>0</v>
      </c>
      <c r="R2500" s="10">
        <f t="shared" si="156"/>
        <v>0</v>
      </c>
    </row>
    <row r="2501" spans="1:18" hidden="1" x14ac:dyDescent="0.2">
      <c r="A2501" s="32">
        <v>2477</v>
      </c>
      <c r="B2501" s="56">
        <v>2010101278</v>
      </c>
      <c r="C2501" s="34" t="s">
        <v>356</v>
      </c>
      <c r="D2501" s="35" t="s">
        <v>357</v>
      </c>
      <c r="E2501" s="35" t="s">
        <v>363</v>
      </c>
      <c r="F2501" s="35" t="s">
        <v>364</v>
      </c>
      <c r="G2501" s="35" t="s">
        <v>2632</v>
      </c>
      <c r="H2501" s="35">
        <v>0</v>
      </c>
      <c r="I2501" s="57" t="s">
        <v>2763</v>
      </c>
      <c r="J2501" s="37">
        <v>0</v>
      </c>
      <c r="K2501" s="38">
        <v>0</v>
      </c>
      <c r="L2501" s="37">
        <v>0</v>
      </c>
      <c r="M2501" s="37">
        <v>0</v>
      </c>
      <c r="N2501" s="37">
        <f t="shared" si="153"/>
        <v>0</v>
      </c>
      <c r="O2501" s="39">
        <f t="shared" si="154"/>
        <v>0</v>
      </c>
      <c r="P2501" s="10">
        <f t="shared" si="155"/>
        <v>0</v>
      </c>
      <c r="Q2501" s="40">
        <v>0</v>
      </c>
      <c r="R2501" s="10">
        <f t="shared" si="156"/>
        <v>0</v>
      </c>
    </row>
    <row r="2502" spans="1:18" hidden="1" x14ac:dyDescent="0.2">
      <c r="A2502" s="32">
        <v>2478</v>
      </c>
      <c r="B2502" s="56">
        <v>2010101279</v>
      </c>
      <c r="C2502" s="34" t="s">
        <v>356</v>
      </c>
      <c r="D2502" s="35" t="s">
        <v>357</v>
      </c>
      <c r="E2502" s="35" t="s">
        <v>363</v>
      </c>
      <c r="F2502" s="35" t="s">
        <v>364</v>
      </c>
      <c r="G2502" s="35" t="s">
        <v>2632</v>
      </c>
      <c r="H2502" s="35">
        <v>0</v>
      </c>
      <c r="I2502" s="57" t="s">
        <v>2764</v>
      </c>
      <c r="J2502" s="37">
        <v>1.200000001117587E-3</v>
      </c>
      <c r="K2502" s="38">
        <v>0</v>
      </c>
      <c r="L2502" s="37">
        <v>75000</v>
      </c>
      <c r="M2502" s="37">
        <v>75000.001399999994</v>
      </c>
      <c r="N2502" s="37">
        <f t="shared" si="153"/>
        <v>0</v>
      </c>
      <c r="O2502" s="39">
        <f t="shared" si="154"/>
        <v>1.9999999494757503E-4</v>
      </c>
      <c r="P2502" s="10">
        <f t="shared" si="155"/>
        <v>-1.9999999494757503E-4</v>
      </c>
      <c r="Q2502" s="40">
        <v>0</v>
      </c>
      <c r="R2502" s="10">
        <f t="shared" si="156"/>
        <v>-1.9999999494757503E-4</v>
      </c>
    </row>
    <row r="2503" spans="1:18" hidden="1" x14ac:dyDescent="0.2">
      <c r="A2503" s="32">
        <v>2479</v>
      </c>
      <c r="B2503" s="56">
        <v>2010101280</v>
      </c>
      <c r="C2503" s="34" t="s">
        <v>356</v>
      </c>
      <c r="D2503" s="35" t="s">
        <v>357</v>
      </c>
      <c r="E2503" s="35" t="s">
        <v>363</v>
      </c>
      <c r="F2503" s="35" t="s">
        <v>364</v>
      </c>
      <c r="G2503" s="35" t="s">
        <v>2632</v>
      </c>
      <c r="H2503" s="35">
        <v>0</v>
      </c>
      <c r="I2503" s="57" t="s">
        <v>2765</v>
      </c>
      <c r="J2503" s="37">
        <v>0</v>
      </c>
      <c r="K2503" s="38">
        <v>0</v>
      </c>
      <c r="L2503" s="37">
        <v>151767</v>
      </c>
      <c r="M2503" s="37">
        <v>158009.41868</v>
      </c>
      <c r="N2503" s="37">
        <f t="shared" ref="N2503:N2566" si="157">IF((J2503+L2503)-(K2503+M2503)&lt;0,0,(J2503+L2503)-(K2503+M2503))</f>
        <v>0</v>
      </c>
      <c r="O2503" s="39">
        <f t="shared" ref="O2503:O2566" si="158">-IF((J2503+L2503)-(K2503+M2503)&lt;0,(J2503+L2503)-(K2503+M2503),0)</f>
        <v>6242.4186800000025</v>
      </c>
      <c r="P2503" s="10">
        <f t="shared" ref="P2503:P2566" si="159">N2503-O2503</f>
        <v>-6242.4186800000025</v>
      </c>
      <c r="Q2503" s="40">
        <v>0</v>
      </c>
      <c r="R2503" s="10">
        <f t="shared" ref="R2503:R2566" si="160">P2503-Q2503</f>
        <v>-6242.4186800000025</v>
      </c>
    </row>
    <row r="2504" spans="1:18" hidden="1" x14ac:dyDescent="0.2">
      <c r="A2504" s="32">
        <v>2480</v>
      </c>
      <c r="B2504" s="56">
        <v>2010101281</v>
      </c>
      <c r="C2504" s="34" t="s">
        <v>356</v>
      </c>
      <c r="D2504" s="35" t="s">
        <v>357</v>
      </c>
      <c r="E2504" s="35" t="s">
        <v>363</v>
      </c>
      <c r="F2504" s="35" t="s">
        <v>364</v>
      </c>
      <c r="G2504" s="35" t="s">
        <v>2632</v>
      </c>
      <c r="H2504" s="35">
        <v>0</v>
      </c>
      <c r="I2504" s="57" t="s">
        <v>2766</v>
      </c>
      <c r="J2504" s="37">
        <v>0</v>
      </c>
      <c r="K2504" s="38">
        <v>250713.01</v>
      </c>
      <c r="L2504" s="37">
        <v>700000</v>
      </c>
      <c r="M2504" s="37">
        <v>587700.67000000004</v>
      </c>
      <c r="N2504" s="37">
        <f t="shared" si="157"/>
        <v>0</v>
      </c>
      <c r="O2504" s="39">
        <f t="shared" si="158"/>
        <v>138413.68000000005</v>
      </c>
      <c r="P2504" s="10">
        <f t="shared" si="159"/>
        <v>-138413.68000000005</v>
      </c>
      <c r="Q2504" s="40">
        <v>0</v>
      </c>
      <c r="R2504" s="10">
        <f t="shared" si="160"/>
        <v>-138413.68000000005</v>
      </c>
    </row>
    <row r="2505" spans="1:18" hidden="1" x14ac:dyDescent="0.2">
      <c r="A2505" s="32">
        <v>2481</v>
      </c>
      <c r="B2505" s="56">
        <v>2010101282</v>
      </c>
      <c r="C2505" s="34" t="s">
        <v>356</v>
      </c>
      <c r="D2505" s="35" t="s">
        <v>357</v>
      </c>
      <c r="E2505" s="35" t="s">
        <v>363</v>
      </c>
      <c r="F2505" s="35" t="s">
        <v>364</v>
      </c>
      <c r="G2505" s="35" t="s">
        <v>2632</v>
      </c>
      <c r="H2505" s="35">
        <v>0</v>
      </c>
      <c r="I2505" s="57" t="s">
        <v>2767</v>
      </c>
      <c r="J2505" s="37">
        <v>0</v>
      </c>
      <c r="K2505" s="38">
        <v>0</v>
      </c>
      <c r="L2505" s="37">
        <v>9142.5</v>
      </c>
      <c r="M2505" s="37">
        <v>9142.5</v>
      </c>
      <c r="N2505" s="37">
        <f t="shared" si="157"/>
        <v>0</v>
      </c>
      <c r="O2505" s="39">
        <f t="shared" si="158"/>
        <v>0</v>
      </c>
      <c r="P2505" s="10">
        <f t="shared" si="159"/>
        <v>0</v>
      </c>
      <c r="Q2505" s="40">
        <v>0</v>
      </c>
      <c r="R2505" s="10">
        <f t="shared" si="160"/>
        <v>0</v>
      </c>
    </row>
    <row r="2506" spans="1:18" hidden="1" x14ac:dyDescent="0.2">
      <c r="A2506" s="32">
        <v>2482</v>
      </c>
      <c r="B2506" s="56">
        <v>2010101285</v>
      </c>
      <c r="C2506" s="34" t="s">
        <v>356</v>
      </c>
      <c r="D2506" s="35" t="s">
        <v>357</v>
      </c>
      <c r="E2506" s="35" t="s">
        <v>363</v>
      </c>
      <c r="F2506" s="35" t="s">
        <v>364</v>
      </c>
      <c r="G2506" s="35" t="s">
        <v>2632</v>
      </c>
      <c r="H2506" s="35">
        <v>0</v>
      </c>
      <c r="I2506" s="57" t="s">
        <v>2768</v>
      </c>
      <c r="J2506" s="37">
        <v>0</v>
      </c>
      <c r="K2506" s="38">
        <v>0</v>
      </c>
      <c r="L2506" s="37">
        <v>897461.15</v>
      </c>
      <c r="M2506" s="37">
        <v>843558.35</v>
      </c>
      <c r="N2506" s="37">
        <f t="shared" si="157"/>
        <v>53902.800000000047</v>
      </c>
      <c r="O2506" s="39">
        <f t="shared" si="158"/>
        <v>0</v>
      </c>
      <c r="P2506" s="10">
        <f t="shared" si="159"/>
        <v>53902.800000000047</v>
      </c>
      <c r="Q2506" s="40">
        <v>0</v>
      </c>
      <c r="R2506" s="10">
        <f t="shared" si="160"/>
        <v>53902.800000000047</v>
      </c>
    </row>
    <row r="2507" spans="1:18" hidden="1" x14ac:dyDescent="0.2">
      <c r="A2507" s="32">
        <v>2483</v>
      </c>
      <c r="B2507" s="56">
        <v>2010101286</v>
      </c>
      <c r="C2507" s="34" t="s">
        <v>356</v>
      </c>
      <c r="D2507" s="35" t="s">
        <v>357</v>
      </c>
      <c r="E2507" s="35" t="s">
        <v>363</v>
      </c>
      <c r="F2507" s="35" t="s">
        <v>364</v>
      </c>
      <c r="G2507" s="35" t="s">
        <v>2632</v>
      </c>
      <c r="H2507" s="35">
        <v>0</v>
      </c>
      <c r="I2507" s="57" t="s">
        <v>2769</v>
      </c>
      <c r="J2507" s="37">
        <v>0</v>
      </c>
      <c r="K2507" s="38">
        <v>0</v>
      </c>
      <c r="L2507" s="37">
        <v>21217.5</v>
      </c>
      <c r="M2507" s="37">
        <v>21217.5</v>
      </c>
      <c r="N2507" s="37">
        <f t="shared" si="157"/>
        <v>0</v>
      </c>
      <c r="O2507" s="39">
        <f t="shared" si="158"/>
        <v>0</v>
      </c>
      <c r="P2507" s="10">
        <f t="shared" si="159"/>
        <v>0</v>
      </c>
      <c r="Q2507" s="40">
        <v>0</v>
      </c>
      <c r="R2507" s="10">
        <f t="shared" si="160"/>
        <v>0</v>
      </c>
    </row>
    <row r="2508" spans="1:18" hidden="1" x14ac:dyDescent="0.2">
      <c r="A2508" s="32">
        <v>2484</v>
      </c>
      <c r="B2508" s="56">
        <v>2010101287</v>
      </c>
      <c r="C2508" s="34" t="s">
        <v>356</v>
      </c>
      <c r="D2508" s="35" t="s">
        <v>357</v>
      </c>
      <c r="E2508" s="35" t="s">
        <v>363</v>
      </c>
      <c r="F2508" s="35" t="s">
        <v>364</v>
      </c>
      <c r="G2508" s="35" t="s">
        <v>2632</v>
      </c>
      <c r="H2508" s="35">
        <v>0</v>
      </c>
      <c r="I2508" s="57" t="s">
        <v>2770</v>
      </c>
      <c r="J2508" s="37">
        <v>0</v>
      </c>
      <c r="K2508" s="38">
        <v>0</v>
      </c>
      <c r="L2508" s="37">
        <v>6037.5</v>
      </c>
      <c r="M2508" s="37">
        <v>6037.5</v>
      </c>
      <c r="N2508" s="37">
        <f t="shared" si="157"/>
        <v>0</v>
      </c>
      <c r="O2508" s="39">
        <f t="shared" si="158"/>
        <v>0</v>
      </c>
      <c r="P2508" s="10">
        <f t="shared" si="159"/>
        <v>0</v>
      </c>
      <c r="Q2508" s="40">
        <v>0</v>
      </c>
      <c r="R2508" s="10">
        <f t="shared" si="160"/>
        <v>0</v>
      </c>
    </row>
    <row r="2509" spans="1:18" hidden="1" x14ac:dyDescent="0.2">
      <c r="A2509" s="32">
        <v>2485</v>
      </c>
      <c r="B2509" s="56">
        <v>2010101288</v>
      </c>
      <c r="C2509" s="34" t="s">
        <v>356</v>
      </c>
      <c r="D2509" s="35" t="s">
        <v>357</v>
      </c>
      <c r="E2509" s="35" t="s">
        <v>363</v>
      </c>
      <c r="F2509" s="35" t="s">
        <v>364</v>
      </c>
      <c r="G2509" s="35" t="s">
        <v>2632</v>
      </c>
      <c r="H2509" s="35">
        <v>0</v>
      </c>
      <c r="I2509" s="57" t="s">
        <v>2771</v>
      </c>
      <c r="J2509" s="37">
        <v>0</v>
      </c>
      <c r="K2509" s="38">
        <v>0</v>
      </c>
      <c r="L2509" s="37">
        <v>2348137</v>
      </c>
      <c r="M2509" s="37">
        <v>2358962.75</v>
      </c>
      <c r="N2509" s="37">
        <f t="shared" si="157"/>
        <v>0</v>
      </c>
      <c r="O2509" s="39">
        <f t="shared" si="158"/>
        <v>10825.75</v>
      </c>
      <c r="P2509" s="10">
        <f t="shared" si="159"/>
        <v>-10825.75</v>
      </c>
      <c r="Q2509" s="40">
        <v>0</v>
      </c>
      <c r="R2509" s="10">
        <f t="shared" si="160"/>
        <v>-10825.75</v>
      </c>
    </row>
    <row r="2510" spans="1:18" hidden="1" x14ac:dyDescent="0.2">
      <c r="A2510" s="32">
        <v>2486</v>
      </c>
      <c r="B2510" s="56">
        <v>2010101289</v>
      </c>
      <c r="C2510" s="34" t="s">
        <v>356</v>
      </c>
      <c r="D2510" s="35" t="s">
        <v>357</v>
      </c>
      <c r="E2510" s="35" t="s">
        <v>363</v>
      </c>
      <c r="F2510" s="35" t="s">
        <v>364</v>
      </c>
      <c r="G2510" s="35" t="s">
        <v>2632</v>
      </c>
      <c r="H2510" s="35">
        <v>0</v>
      </c>
      <c r="I2510" s="57" t="s">
        <v>2772</v>
      </c>
      <c r="J2510" s="37">
        <v>0</v>
      </c>
      <c r="K2510" s="38">
        <v>0</v>
      </c>
      <c r="L2510" s="37">
        <v>16680.75</v>
      </c>
      <c r="M2510" s="37">
        <v>0</v>
      </c>
      <c r="N2510" s="37">
        <f t="shared" si="157"/>
        <v>16680.75</v>
      </c>
      <c r="O2510" s="39">
        <f t="shared" si="158"/>
        <v>0</v>
      </c>
      <c r="P2510" s="10">
        <f t="shared" si="159"/>
        <v>16680.75</v>
      </c>
      <c r="Q2510" s="40">
        <v>0</v>
      </c>
      <c r="R2510" s="10">
        <f t="shared" si="160"/>
        <v>16680.75</v>
      </c>
    </row>
    <row r="2511" spans="1:18" hidden="1" x14ac:dyDescent="0.2">
      <c r="A2511" s="32">
        <v>2487</v>
      </c>
      <c r="B2511" s="56">
        <v>2010101290</v>
      </c>
      <c r="C2511" s="34" t="s">
        <v>356</v>
      </c>
      <c r="D2511" s="35" t="s">
        <v>357</v>
      </c>
      <c r="E2511" s="35" t="s">
        <v>363</v>
      </c>
      <c r="F2511" s="35" t="s">
        <v>364</v>
      </c>
      <c r="G2511" s="35" t="s">
        <v>2632</v>
      </c>
      <c r="H2511" s="35">
        <v>0</v>
      </c>
      <c r="I2511" s="57" t="s">
        <v>2773</v>
      </c>
      <c r="J2511" s="37">
        <v>0</v>
      </c>
      <c r="K2511" s="38">
        <v>0</v>
      </c>
      <c r="L2511" s="37">
        <v>1992.74</v>
      </c>
      <c r="M2511" s="37">
        <v>1992.73</v>
      </c>
      <c r="N2511" s="37">
        <f t="shared" si="157"/>
        <v>9.9999999999909051E-3</v>
      </c>
      <c r="O2511" s="39">
        <f t="shared" si="158"/>
        <v>0</v>
      </c>
      <c r="P2511" s="10">
        <f t="shared" si="159"/>
        <v>9.9999999999909051E-3</v>
      </c>
      <c r="Q2511" s="40">
        <v>0</v>
      </c>
      <c r="R2511" s="10">
        <f t="shared" si="160"/>
        <v>9.9999999999909051E-3</v>
      </c>
    </row>
    <row r="2512" spans="1:18" hidden="1" x14ac:dyDescent="0.2">
      <c r="A2512" s="32">
        <v>2488</v>
      </c>
      <c r="B2512" s="56">
        <v>2010101291</v>
      </c>
      <c r="C2512" s="34" t="s">
        <v>356</v>
      </c>
      <c r="D2512" s="35" t="s">
        <v>357</v>
      </c>
      <c r="E2512" s="35" t="s">
        <v>363</v>
      </c>
      <c r="F2512" s="35" t="s">
        <v>364</v>
      </c>
      <c r="G2512" s="35" t="s">
        <v>2632</v>
      </c>
      <c r="H2512" s="35">
        <v>0</v>
      </c>
      <c r="I2512" s="57" t="s">
        <v>2774</v>
      </c>
      <c r="J2512" s="37">
        <v>0</v>
      </c>
      <c r="K2512" s="38">
        <v>0</v>
      </c>
      <c r="L2512" s="37">
        <v>5277.02</v>
      </c>
      <c r="M2512" s="37">
        <v>5277.02</v>
      </c>
      <c r="N2512" s="37">
        <f t="shared" si="157"/>
        <v>0</v>
      </c>
      <c r="O2512" s="39">
        <f t="shared" si="158"/>
        <v>0</v>
      </c>
      <c r="P2512" s="10">
        <f t="shared" si="159"/>
        <v>0</v>
      </c>
      <c r="Q2512" s="40">
        <v>0</v>
      </c>
      <c r="R2512" s="10">
        <f t="shared" si="160"/>
        <v>0</v>
      </c>
    </row>
    <row r="2513" spans="1:18" hidden="1" x14ac:dyDescent="0.2">
      <c r="A2513" s="32">
        <v>2489</v>
      </c>
      <c r="B2513" s="56">
        <v>2010101292</v>
      </c>
      <c r="C2513" s="34" t="s">
        <v>356</v>
      </c>
      <c r="D2513" s="35" t="s">
        <v>357</v>
      </c>
      <c r="E2513" s="35" t="s">
        <v>363</v>
      </c>
      <c r="F2513" s="35" t="s">
        <v>364</v>
      </c>
      <c r="G2513" s="35" t="s">
        <v>2632</v>
      </c>
      <c r="H2513" s="35">
        <v>0</v>
      </c>
      <c r="I2513" s="57" t="s">
        <v>2775</v>
      </c>
      <c r="J2513" s="37">
        <v>0</v>
      </c>
      <c r="K2513" s="38">
        <v>0</v>
      </c>
      <c r="L2513" s="37">
        <v>200473</v>
      </c>
      <c r="M2513" s="37">
        <v>200474.53</v>
      </c>
      <c r="N2513" s="37">
        <f t="shared" si="157"/>
        <v>0</v>
      </c>
      <c r="O2513" s="39">
        <f t="shared" si="158"/>
        <v>1.5299999999988358</v>
      </c>
      <c r="P2513" s="10">
        <f t="shared" si="159"/>
        <v>-1.5299999999988358</v>
      </c>
      <c r="Q2513" s="40">
        <v>0</v>
      </c>
      <c r="R2513" s="10">
        <f t="shared" si="160"/>
        <v>-1.5299999999988358</v>
      </c>
    </row>
    <row r="2514" spans="1:18" hidden="1" x14ac:dyDescent="0.2">
      <c r="A2514" s="32">
        <v>2490</v>
      </c>
      <c r="B2514" s="56">
        <v>2010101293</v>
      </c>
      <c r="C2514" s="34" t="s">
        <v>356</v>
      </c>
      <c r="D2514" s="35" t="s">
        <v>357</v>
      </c>
      <c r="E2514" s="35" t="s">
        <v>363</v>
      </c>
      <c r="F2514" s="35" t="s">
        <v>364</v>
      </c>
      <c r="G2514" s="35" t="s">
        <v>2632</v>
      </c>
      <c r="H2514" s="35">
        <v>0</v>
      </c>
      <c r="I2514" s="57" t="s">
        <v>2776</v>
      </c>
      <c r="J2514" s="37">
        <v>0</v>
      </c>
      <c r="K2514" s="38">
        <v>0</v>
      </c>
      <c r="L2514" s="37">
        <v>34155</v>
      </c>
      <c r="M2514" s="37">
        <v>34155</v>
      </c>
      <c r="N2514" s="37">
        <f t="shared" si="157"/>
        <v>0</v>
      </c>
      <c r="O2514" s="39">
        <f t="shared" si="158"/>
        <v>0</v>
      </c>
      <c r="P2514" s="10">
        <f t="shared" si="159"/>
        <v>0</v>
      </c>
      <c r="Q2514" s="40">
        <v>0</v>
      </c>
      <c r="R2514" s="10">
        <f t="shared" si="160"/>
        <v>0</v>
      </c>
    </row>
    <row r="2515" spans="1:18" hidden="1" x14ac:dyDescent="0.2">
      <c r="A2515" s="32">
        <v>2491</v>
      </c>
      <c r="B2515" s="56">
        <v>2010101294</v>
      </c>
      <c r="C2515" s="34" t="s">
        <v>356</v>
      </c>
      <c r="D2515" s="35" t="s">
        <v>357</v>
      </c>
      <c r="E2515" s="35" t="s">
        <v>363</v>
      </c>
      <c r="F2515" s="35" t="s">
        <v>364</v>
      </c>
      <c r="G2515" s="35" t="s">
        <v>2632</v>
      </c>
      <c r="H2515" s="35">
        <v>0</v>
      </c>
      <c r="I2515" s="57" t="s">
        <v>2777</v>
      </c>
      <c r="J2515" s="37">
        <v>0</v>
      </c>
      <c r="K2515" s="38">
        <v>0</v>
      </c>
      <c r="L2515" s="37">
        <v>23000</v>
      </c>
      <c r="M2515" s="37">
        <v>23000</v>
      </c>
      <c r="N2515" s="37">
        <f t="shared" si="157"/>
        <v>0</v>
      </c>
      <c r="O2515" s="39">
        <f t="shared" si="158"/>
        <v>0</v>
      </c>
      <c r="P2515" s="10">
        <f t="shared" si="159"/>
        <v>0</v>
      </c>
      <c r="Q2515" s="40">
        <v>0</v>
      </c>
      <c r="R2515" s="10">
        <f t="shared" si="160"/>
        <v>0</v>
      </c>
    </row>
    <row r="2516" spans="1:18" hidden="1" x14ac:dyDescent="0.2">
      <c r="A2516" s="32">
        <v>2492</v>
      </c>
      <c r="B2516" s="56">
        <v>2010101295</v>
      </c>
      <c r="C2516" s="34" t="s">
        <v>356</v>
      </c>
      <c r="D2516" s="35" t="s">
        <v>357</v>
      </c>
      <c r="E2516" s="35" t="s">
        <v>363</v>
      </c>
      <c r="F2516" s="35" t="s">
        <v>364</v>
      </c>
      <c r="G2516" s="35" t="s">
        <v>2632</v>
      </c>
      <c r="H2516" s="35">
        <v>0</v>
      </c>
      <c r="I2516" s="57" t="s">
        <v>2778</v>
      </c>
      <c r="J2516" s="37">
        <v>0</v>
      </c>
      <c r="K2516" s="38">
        <v>0</v>
      </c>
      <c r="L2516" s="37">
        <v>35765</v>
      </c>
      <c r="M2516" s="37">
        <v>29601</v>
      </c>
      <c r="N2516" s="37">
        <f t="shared" si="157"/>
        <v>6164</v>
      </c>
      <c r="O2516" s="39">
        <f t="shared" si="158"/>
        <v>0</v>
      </c>
      <c r="P2516" s="10">
        <f t="shared" si="159"/>
        <v>6164</v>
      </c>
      <c r="Q2516" s="40">
        <v>0</v>
      </c>
      <c r="R2516" s="10">
        <f t="shared" si="160"/>
        <v>6164</v>
      </c>
    </row>
    <row r="2517" spans="1:18" hidden="1" x14ac:dyDescent="0.2">
      <c r="A2517" s="32">
        <v>2493</v>
      </c>
      <c r="B2517" s="56">
        <v>2010101297</v>
      </c>
      <c r="C2517" s="34" t="s">
        <v>356</v>
      </c>
      <c r="D2517" s="35" t="s">
        <v>357</v>
      </c>
      <c r="E2517" s="35" t="s">
        <v>363</v>
      </c>
      <c r="F2517" s="35" t="s">
        <v>364</v>
      </c>
      <c r="G2517" s="35" t="s">
        <v>2632</v>
      </c>
      <c r="H2517" s="35">
        <v>0</v>
      </c>
      <c r="I2517" s="57" t="s">
        <v>2779</v>
      </c>
      <c r="J2517" s="37">
        <v>0</v>
      </c>
      <c r="K2517" s="38">
        <v>0</v>
      </c>
      <c r="L2517" s="37">
        <v>1000000</v>
      </c>
      <c r="M2517" s="37">
        <v>0</v>
      </c>
      <c r="N2517" s="37">
        <f t="shared" si="157"/>
        <v>1000000</v>
      </c>
      <c r="O2517" s="39">
        <f t="shared" si="158"/>
        <v>0</v>
      </c>
      <c r="P2517" s="10">
        <f t="shared" si="159"/>
        <v>1000000</v>
      </c>
      <c r="Q2517" s="40">
        <v>0</v>
      </c>
      <c r="R2517" s="10">
        <f t="shared" si="160"/>
        <v>1000000</v>
      </c>
    </row>
    <row r="2518" spans="1:18" hidden="1" x14ac:dyDescent="0.2">
      <c r="A2518" s="32">
        <v>2494</v>
      </c>
      <c r="B2518" s="56">
        <v>2010101298</v>
      </c>
      <c r="C2518" s="34" t="s">
        <v>356</v>
      </c>
      <c r="D2518" s="35" t="s">
        <v>357</v>
      </c>
      <c r="E2518" s="35" t="s">
        <v>363</v>
      </c>
      <c r="F2518" s="35" t="s">
        <v>364</v>
      </c>
      <c r="G2518" s="35" t="s">
        <v>2632</v>
      </c>
      <c r="H2518" s="35">
        <v>0</v>
      </c>
      <c r="I2518" s="57" t="s">
        <v>2780</v>
      </c>
      <c r="J2518" s="37">
        <v>0</v>
      </c>
      <c r="K2518" s="38">
        <v>0</v>
      </c>
      <c r="L2518" s="37">
        <v>289421.7</v>
      </c>
      <c r="M2518" s="37">
        <v>510857.27</v>
      </c>
      <c r="N2518" s="37">
        <f t="shared" si="157"/>
        <v>0</v>
      </c>
      <c r="O2518" s="39">
        <f t="shared" si="158"/>
        <v>221435.57</v>
      </c>
      <c r="P2518" s="10">
        <f t="shared" si="159"/>
        <v>-221435.57</v>
      </c>
      <c r="Q2518" s="40">
        <v>0</v>
      </c>
      <c r="R2518" s="10">
        <f t="shared" si="160"/>
        <v>-221435.57</v>
      </c>
    </row>
    <row r="2519" spans="1:18" hidden="1" x14ac:dyDescent="0.2">
      <c r="A2519" s="32">
        <v>2495</v>
      </c>
      <c r="B2519" s="56">
        <v>2010101299</v>
      </c>
      <c r="C2519" s="34" t="s">
        <v>356</v>
      </c>
      <c r="D2519" s="35" t="s">
        <v>357</v>
      </c>
      <c r="E2519" s="35" t="s">
        <v>363</v>
      </c>
      <c r="F2519" s="35" t="s">
        <v>364</v>
      </c>
      <c r="G2519" s="35" t="s">
        <v>2632</v>
      </c>
      <c r="H2519" s="35">
        <v>0</v>
      </c>
      <c r="I2519" s="57" t="s">
        <v>2781</v>
      </c>
      <c r="J2519" s="37">
        <v>0</v>
      </c>
      <c r="K2519" s="38">
        <v>0</v>
      </c>
      <c r="L2519" s="37">
        <v>11726</v>
      </c>
      <c r="M2519" s="37">
        <v>11726</v>
      </c>
      <c r="N2519" s="37">
        <f t="shared" si="157"/>
        <v>0</v>
      </c>
      <c r="O2519" s="39">
        <f t="shared" si="158"/>
        <v>0</v>
      </c>
      <c r="P2519" s="10">
        <f t="shared" si="159"/>
        <v>0</v>
      </c>
      <c r="Q2519" s="40">
        <v>0</v>
      </c>
      <c r="R2519" s="10">
        <f t="shared" si="160"/>
        <v>0</v>
      </c>
    </row>
    <row r="2520" spans="1:18" hidden="1" x14ac:dyDescent="0.2">
      <c r="A2520" s="32">
        <v>2496</v>
      </c>
      <c r="B2520" s="56">
        <v>2010101300</v>
      </c>
      <c r="C2520" s="34" t="s">
        <v>356</v>
      </c>
      <c r="D2520" s="35" t="s">
        <v>357</v>
      </c>
      <c r="E2520" s="35" t="s">
        <v>363</v>
      </c>
      <c r="F2520" s="35" t="s">
        <v>364</v>
      </c>
      <c r="G2520" s="35" t="s">
        <v>2632</v>
      </c>
      <c r="H2520" s="35">
        <v>0</v>
      </c>
      <c r="I2520" s="57" t="s">
        <v>2782</v>
      </c>
      <c r="J2520" s="37">
        <v>0</v>
      </c>
      <c r="K2520" s="38">
        <v>0</v>
      </c>
      <c r="L2520" s="37">
        <v>1430974.46</v>
      </c>
      <c r="M2520" s="37">
        <v>1971142.93</v>
      </c>
      <c r="N2520" s="37">
        <f t="shared" si="157"/>
        <v>0</v>
      </c>
      <c r="O2520" s="39">
        <f t="shared" si="158"/>
        <v>540168.47</v>
      </c>
      <c r="P2520" s="10">
        <f t="shared" si="159"/>
        <v>-540168.47</v>
      </c>
      <c r="Q2520" s="40">
        <v>0</v>
      </c>
      <c r="R2520" s="10">
        <f t="shared" si="160"/>
        <v>-540168.47</v>
      </c>
    </row>
    <row r="2521" spans="1:18" hidden="1" x14ac:dyDescent="0.2">
      <c r="A2521" s="32">
        <v>2497</v>
      </c>
      <c r="B2521" s="56">
        <v>2010101301</v>
      </c>
      <c r="C2521" s="34" t="s">
        <v>356</v>
      </c>
      <c r="D2521" s="35" t="s">
        <v>357</v>
      </c>
      <c r="E2521" s="35" t="s">
        <v>363</v>
      </c>
      <c r="F2521" s="35" t="s">
        <v>364</v>
      </c>
      <c r="G2521" s="35" t="s">
        <v>2632</v>
      </c>
      <c r="H2521" s="35">
        <v>0</v>
      </c>
      <c r="I2521" s="57" t="s">
        <v>2783</v>
      </c>
      <c r="J2521" s="37">
        <v>0</v>
      </c>
      <c r="K2521" s="38">
        <v>0</v>
      </c>
      <c r="L2521" s="37">
        <v>293250</v>
      </c>
      <c r="M2521" s="37">
        <v>0</v>
      </c>
      <c r="N2521" s="37">
        <f t="shared" si="157"/>
        <v>293250</v>
      </c>
      <c r="O2521" s="39">
        <f t="shared" si="158"/>
        <v>0</v>
      </c>
      <c r="P2521" s="10">
        <f t="shared" si="159"/>
        <v>293250</v>
      </c>
      <c r="Q2521" s="40">
        <v>0</v>
      </c>
      <c r="R2521" s="10">
        <f t="shared" si="160"/>
        <v>293250</v>
      </c>
    </row>
    <row r="2522" spans="1:18" hidden="1" x14ac:dyDescent="0.2">
      <c r="A2522" s="32">
        <v>2498</v>
      </c>
      <c r="B2522" s="56">
        <v>2010101302</v>
      </c>
      <c r="C2522" s="34" t="s">
        <v>356</v>
      </c>
      <c r="D2522" s="35" t="s">
        <v>357</v>
      </c>
      <c r="E2522" s="35" t="s">
        <v>363</v>
      </c>
      <c r="F2522" s="35" t="s">
        <v>364</v>
      </c>
      <c r="G2522" s="35" t="s">
        <v>2632</v>
      </c>
      <c r="H2522" s="35">
        <v>0</v>
      </c>
      <c r="I2522" s="57" t="s">
        <v>2784</v>
      </c>
      <c r="J2522" s="37">
        <v>0</v>
      </c>
      <c r="K2522" s="38">
        <v>0</v>
      </c>
      <c r="L2522" s="37">
        <v>10900</v>
      </c>
      <c r="M2522" s="37">
        <v>10900</v>
      </c>
      <c r="N2522" s="37">
        <f t="shared" si="157"/>
        <v>0</v>
      </c>
      <c r="O2522" s="39">
        <f t="shared" si="158"/>
        <v>0</v>
      </c>
      <c r="P2522" s="10">
        <f t="shared" si="159"/>
        <v>0</v>
      </c>
      <c r="Q2522" s="40">
        <v>0</v>
      </c>
      <c r="R2522" s="10">
        <f t="shared" si="160"/>
        <v>0</v>
      </c>
    </row>
    <row r="2523" spans="1:18" hidden="1" x14ac:dyDescent="0.2">
      <c r="A2523" s="32">
        <v>2499</v>
      </c>
      <c r="B2523" s="56">
        <v>2010101303</v>
      </c>
      <c r="C2523" s="34" t="s">
        <v>356</v>
      </c>
      <c r="D2523" s="35" t="s">
        <v>357</v>
      </c>
      <c r="E2523" s="35" t="s">
        <v>363</v>
      </c>
      <c r="F2523" s="35" t="s">
        <v>364</v>
      </c>
      <c r="G2523" s="35" t="s">
        <v>2632</v>
      </c>
      <c r="H2523" s="35">
        <v>0</v>
      </c>
      <c r="I2523" s="57" t="s">
        <v>2785</v>
      </c>
      <c r="J2523" s="37">
        <v>0</v>
      </c>
      <c r="K2523" s="38">
        <v>0</v>
      </c>
      <c r="L2523" s="37">
        <v>225303.98</v>
      </c>
      <c r="M2523" s="37">
        <v>225303.98</v>
      </c>
      <c r="N2523" s="37">
        <f t="shared" si="157"/>
        <v>0</v>
      </c>
      <c r="O2523" s="39">
        <f t="shared" si="158"/>
        <v>0</v>
      </c>
      <c r="P2523" s="10">
        <f t="shared" si="159"/>
        <v>0</v>
      </c>
      <c r="Q2523" s="40">
        <v>0</v>
      </c>
      <c r="R2523" s="10">
        <f t="shared" si="160"/>
        <v>0</v>
      </c>
    </row>
    <row r="2524" spans="1:18" hidden="1" x14ac:dyDescent="0.2">
      <c r="A2524" s="32">
        <v>2500</v>
      </c>
      <c r="B2524" s="56">
        <v>2010101304</v>
      </c>
      <c r="C2524" s="34" t="s">
        <v>356</v>
      </c>
      <c r="D2524" s="35" t="s">
        <v>357</v>
      </c>
      <c r="E2524" s="35" t="s">
        <v>363</v>
      </c>
      <c r="F2524" s="35" t="s">
        <v>364</v>
      </c>
      <c r="G2524" s="35" t="s">
        <v>2632</v>
      </c>
      <c r="H2524" s="35">
        <v>0</v>
      </c>
      <c r="I2524" s="57" t="s">
        <v>2786</v>
      </c>
      <c r="J2524" s="37">
        <v>0</v>
      </c>
      <c r="K2524" s="38">
        <v>0</v>
      </c>
      <c r="L2524" s="37">
        <v>38855</v>
      </c>
      <c r="M2524" s="37">
        <v>0</v>
      </c>
      <c r="N2524" s="37">
        <f t="shared" si="157"/>
        <v>38855</v>
      </c>
      <c r="O2524" s="39">
        <f t="shared" si="158"/>
        <v>0</v>
      </c>
      <c r="P2524" s="10">
        <f t="shared" si="159"/>
        <v>38855</v>
      </c>
      <c r="Q2524" s="40">
        <v>0</v>
      </c>
      <c r="R2524" s="10">
        <f t="shared" si="160"/>
        <v>38855</v>
      </c>
    </row>
    <row r="2525" spans="1:18" hidden="1" x14ac:dyDescent="0.2">
      <c r="A2525" s="32">
        <v>2501</v>
      </c>
      <c r="B2525" s="56">
        <v>2010101305</v>
      </c>
      <c r="C2525" s="34" t="s">
        <v>356</v>
      </c>
      <c r="D2525" s="35" t="s">
        <v>357</v>
      </c>
      <c r="E2525" s="35" t="s">
        <v>363</v>
      </c>
      <c r="F2525" s="35" t="s">
        <v>364</v>
      </c>
      <c r="G2525" s="35" t="s">
        <v>2632</v>
      </c>
      <c r="H2525" s="35">
        <v>0</v>
      </c>
      <c r="I2525" s="57" t="s">
        <v>2787</v>
      </c>
      <c r="J2525" s="37">
        <v>0</v>
      </c>
      <c r="K2525" s="38">
        <v>0</v>
      </c>
      <c r="L2525" s="37">
        <v>7417.5</v>
      </c>
      <c r="M2525" s="37">
        <v>7417.5</v>
      </c>
      <c r="N2525" s="37">
        <f t="shared" si="157"/>
        <v>0</v>
      </c>
      <c r="O2525" s="39">
        <f t="shared" si="158"/>
        <v>0</v>
      </c>
      <c r="P2525" s="10">
        <f t="shared" si="159"/>
        <v>0</v>
      </c>
      <c r="Q2525" s="40">
        <v>0</v>
      </c>
      <c r="R2525" s="10">
        <f t="shared" si="160"/>
        <v>0</v>
      </c>
    </row>
    <row r="2526" spans="1:18" hidden="1" x14ac:dyDescent="0.2">
      <c r="A2526" s="32">
        <v>2502</v>
      </c>
      <c r="B2526" s="56">
        <v>2010101306</v>
      </c>
      <c r="C2526" s="34" t="s">
        <v>356</v>
      </c>
      <c r="D2526" s="35" t="s">
        <v>357</v>
      </c>
      <c r="E2526" s="35" t="s">
        <v>363</v>
      </c>
      <c r="F2526" s="35" t="s">
        <v>364</v>
      </c>
      <c r="G2526" s="35" t="s">
        <v>2632</v>
      </c>
      <c r="H2526" s="35">
        <v>0</v>
      </c>
      <c r="I2526" s="57" t="s">
        <v>2788</v>
      </c>
      <c r="J2526" s="37">
        <v>0</v>
      </c>
      <c r="K2526" s="38">
        <v>0</v>
      </c>
      <c r="L2526" s="37">
        <v>4699</v>
      </c>
      <c r="M2526" s="37">
        <v>4699</v>
      </c>
      <c r="N2526" s="37">
        <f t="shared" si="157"/>
        <v>0</v>
      </c>
      <c r="O2526" s="39">
        <f t="shared" si="158"/>
        <v>0</v>
      </c>
      <c r="P2526" s="10">
        <f t="shared" si="159"/>
        <v>0</v>
      </c>
      <c r="Q2526" s="40">
        <v>0</v>
      </c>
      <c r="R2526" s="10">
        <f t="shared" si="160"/>
        <v>0</v>
      </c>
    </row>
    <row r="2527" spans="1:18" hidden="1" x14ac:dyDescent="0.2">
      <c r="A2527" s="32">
        <v>2503</v>
      </c>
      <c r="B2527" s="56">
        <v>2010101307</v>
      </c>
      <c r="C2527" s="34" t="s">
        <v>356</v>
      </c>
      <c r="D2527" s="35" t="s">
        <v>357</v>
      </c>
      <c r="E2527" s="35" t="s">
        <v>363</v>
      </c>
      <c r="F2527" s="35" t="s">
        <v>364</v>
      </c>
      <c r="G2527" s="35" t="s">
        <v>2632</v>
      </c>
      <c r="H2527" s="35">
        <v>0</v>
      </c>
      <c r="I2527" s="57" t="s">
        <v>2789</v>
      </c>
      <c r="J2527" s="37">
        <v>0</v>
      </c>
      <c r="K2527" s="38">
        <v>0</v>
      </c>
      <c r="L2527" s="37">
        <v>376350</v>
      </c>
      <c r="M2527" s="37">
        <v>862452.3</v>
      </c>
      <c r="N2527" s="37">
        <f t="shared" si="157"/>
        <v>0</v>
      </c>
      <c r="O2527" s="39">
        <f t="shared" si="158"/>
        <v>486102.30000000005</v>
      </c>
      <c r="P2527" s="10">
        <f t="shared" si="159"/>
        <v>-486102.30000000005</v>
      </c>
      <c r="Q2527" s="40">
        <v>0</v>
      </c>
      <c r="R2527" s="10">
        <f t="shared" si="160"/>
        <v>-486102.30000000005</v>
      </c>
    </row>
    <row r="2528" spans="1:18" hidden="1" x14ac:dyDescent="0.2">
      <c r="A2528" s="32">
        <v>2504</v>
      </c>
      <c r="B2528" s="56">
        <v>2010101308</v>
      </c>
      <c r="C2528" s="34" t="s">
        <v>356</v>
      </c>
      <c r="D2528" s="35" t="s">
        <v>357</v>
      </c>
      <c r="E2528" s="35" t="s">
        <v>363</v>
      </c>
      <c r="F2528" s="35" t="s">
        <v>364</v>
      </c>
      <c r="G2528" s="35" t="s">
        <v>2632</v>
      </c>
      <c r="H2528" s="35">
        <v>0</v>
      </c>
      <c r="I2528" s="57" t="s">
        <v>2790</v>
      </c>
      <c r="J2528" s="37">
        <v>0</v>
      </c>
      <c r="K2528" s="38">
        <v>0</v>
      </c>
      <c r="L2528" s="37">
        <v>13913.85</v>
      </c>
      <c r="M2528" s="37">
        <v>2362.9970000000003</v>
      </c>
      <c r="N2528" s="37">
        <f t="shared" si="157"/>
        <v>11550.852999999999</v>
      </c>
      <c r="O2528" s="39">
        <f t="shared" si="158"/>
        <v>0</v>
      </c>
      <c r="P2528" s="10">
        <f t="shared" si="159"/>
        <v>11550.852999999999</v>
      </c>
      <c r="Q2528" s="40">
        <v>0</v>
      </c>
      <c r="R2528" s="10">
        <f t="shared" si="160"/>
        <v>11550.852999999999</v>
      </c>
    </row>
    <row r="2529" spans="1:18" hidden="1" x14ac:dyDescent="0.2">
      <c r="A2529" s="32">
        <v>2505</v>
      </c>
      <c r="B2529" s="56">
        <v>2010101309</v>
      </c>
      <c r="C2529" s="34" t="s">
        <v>356</v>
      </c>
      <c r="D2529" s="35" t="s">
        <v>357</v>
      </c>
      <c r="E2529" s="35" t="s">
        <v>363</v>
      </c>
      <c r="F2529" s="35" t="s">
        <v>364</v>
      </c>
      <c r="G2529" s="35" t="s">
        <v>2632</v>
      </c>
      <c r="H2529" s="35">
        <v>0</v>
      </c>
      <c r="I2529" s="57" t="s">
        <v>2791</v>
      </c>
      <c r="J2529" s="37">
        <v>0</v>
      </c>
      <c r="K2529" s="38">
        <v>0</v>
      </c>
      <c r="L2529" s="37">
        <v>19435</v>
      </c>
      <c r="M2529" s="37">
        <v>19435</v>
      </c>
      <c r="N2529" s="37">
        <f t="shared" si="157"/>
        <v>0</v>
      </c>
      <c r="O2529" s="39">
        <f t="shared" si="158"/>
        <v>0</v>
      </c>
      <c r="P2529" s="10">
        <f t="shared" si="159"/>
        <v>0</v>
      </c>
      <c r="Q2529" s="40">
        <v>0</v>
      </c>
      <c r="R2529" s="10">
        <f t="shared" si="160"/>
        <v>0</v>
      </c>
    </row>
    <row r="2530" spans="1:18" hidden="1" x14ac:dyDescent="0.2">
      <c r="A2530" s="32">
        <v>2506</v>
      </c>
      <c r="B2530" s="56">
        <v>2010101310</v>
      </c>
      <c r="C2530" s="34" t="s">
        <v>356</v>
      </c>
      <c r="D2530" s="35" t="s">
        <v>357</v>
      </c>
      <c r="E2530" s="35" t="s">
        <v>363</v>
      </c>
      <c r="F2530" s="35" t="s">
        <v>364</v>
      </c>
      <c r="G2530" s="35" t="s">
        <v>2632</v>
      </c>
      <c r="H2530" s="35">
        <v>0</v>
      </c>
      <c r="I2530" s="57" t="s">
        <v>2792</v>
      </c>
      <c r="J2530" s="37">
        <v>0</v>
      </c>
      <c r="K2530" s="38">
        <v>0</v>
      </c>
      <c r="L2530" s="37">
        <v>0</v>
      </c>
      <c r="M2530" s="37">
        <v>4728315.5414399998</v>
      </c>
      <c r="N2530" s="37">
        <f t="shared" si="157"/>
        <v>0</v>
      </c>
      <c r="O2530" s="39">
        <f t="shared" si="158"/>
        <v>4728315.5414399998</v>
      </c>
      <c r="P2530" s="10">
        <f t="shared" si="159"/>
        <v>-4728315.5414399998</v>
      </c>
      <c r="Q2530" s="40">
        <v>0</v>
      </c>
      <c r="R2530" s="10">
        <f t="shared" si="160"/>
        <v>-4728315.5414399998</v>
      </c>
    </row>
    <row r="2531" spans="1:18" hidden="1" x14ac:dyDescent="0.2">
      <c r="A2531" s="32">
        <v>2507</v>
      </c>
      <c r="B2531" s="56">
        <v>2010101311</v>
      </c>
      <c r="C2531" s="34" t="s">
        <v>356</v>
      </c>
      <c r="D2531" s="35" t="s">
        <v>357</v>
      </c>
      <c r="E2531" s="35" t="s">
        <v>363</v>
      </c>
      <c r="F2531" s="35" t="s">
        <v>364</v>
      </c>
      <c r="G2531" s="35" t="s">
        <v>2632</v>
      </c>
      <c r="H2531" s="35">
        <v>0</v>
      </c>
      <c r="I2531" s="57" t="s">
        <v>2793</v>
      </c>
      <c r="J2531" s="37">
        <v>0</v>
      </c>
      <c r="K2531" s="38">
        <v>0</v>
      </c>
      <c r="L2531" s="37">
        <v>38658</v>
      </c>
      <c r="M2531" s="37">
        <v>38658</v>
      </c>
      <c r="N2531" s="37">
        <f t="shared" si="157"/>
        <v>0</v>
      </c>
      <c r="O2531" s="39">
        <f t="shared" si="158"/>
        <v>0</v>
      </c>
      <c r="P2531" s="10">
        <f t="shared" si="159"/>
        <v>0</v>
      </c>
      <c r="Q2531" s="40">
        <v>0</v>
      </c>
      <c r="R2531" s="10">
        <f t="shared" si="160"/>
        <v>0</v>
      </c>
    </row>
    <row r="2532" spans="1:18" hidden="1" x14ac:dyDescent="0.2">
      <c r="A2532" s="32">
        <v>2508</v>
      </c>
      <c r="B2532" s="56">
        <v>2010102001</v>
      </c>
      <c r="C2532" s="34" t="s">
        <v>356</v>
      </c>
      <c r="D2532" s="35" t="s">
        <v>357</v>
      </c>
      <c r="E2532" s="35" t="s">
        <v>363</v>
      </c>
      <c r="F2532" s="35" t="s">
        <v>364</v>
      </c>
      <c r="G2532" s="35" t="s">
        <v>2632</v>
      </c>
      <c r="H2532" s="35">
        <v>0</v>
      </c>
      <c r="I2532" s="57" t="s">
        <v>2794</v>
      </c>
      <c r="J2532" s="37">
        <v>0</v>
      </c>
      <c r="K2532" s="38">
        <v>0</v>
      </c>
      <c r="L2532" s="37">
        <v>0</v>
      </c>
      <c r="M2532" s="37">
        <v>0</v>
      </c>
      <c r="N2532" s="37">
        <f t="shared" si="157"/>
        <v>0</v>
      </c>
      <c r="O2532" s="39">
        <f t="shared" si="158"/>
        <v>0</v>
      </c>
      <c r="P2532" s="10">
        <f t="shared" si="159"/>
        <v>0</v>
      </c>
      <c r="Q2532" s="40">
        <v>0</v>
      </c>
      <c r="R2532" s="10">
        <f t="shared" si="160"/>
        <v>0</v>
      </c>
    </row>
    <row r="2533" spans="1:18" hidden="1" x14ac:dyDescent="0.2">
      <c r="A2533" s="32">
        <v>2509</v>
      </c>
      <c r="B2533" s="56">
        <v>2010102003</v>
      </c>
      <c r="C2533" s="34" t="s">
        <v>356</v>
      </c>
      <c r="D2533" s="35" t="s">
        <v>357</v>
      </c>
      <c r="E2533" s="35" t="s">
        <v>363</v>
      </c>
      <c r="F2533" s="35" t="s">
        <v>364</v>
      </c>
      <c r="G2533" s="35" t="s">
        <v>2632</v>
      </c>
      <c r="H2533" s="35">
        <v>0</v>
      </c>
      <c r="I2533" s="57" t="s">
        <v>2795</v>
      </c>
      <c r="J2533" s="37">
        <v>0</v>
      </c>
      <c r="K2533" s="38">
        <v>263513.34999999998</v>
      </c>
      <c r="L2533" s="37">
        <v>1647683.71</v>
      </c>
      <c r="M2533" s="37">
        <v>1384170.36</v>
      </c>
      <c r="N2533" s="37">
        <f t="shared" si="157"/>
        <v>0</v>
      </c>
      <c r="O2533" s="39">
        <f t="shared" si="158"/>
        <v>0</v>
      </c>
      <c r="P2533" s="10">
        <f t="shared" si="159"/>
        <v>0</v>
      </c>
      <c r="Q2533" s="40">
        <v>0</v>
      </c>
      <c r="R2533" s="10">
        <f t="shared" si="160"/>
        <v>0</v>
      </c>
    </row>
    <row r="2534" spans="1:18" hidden="1" x14ac:dyDescent="0.2">
      <c r="A2534" s="32">
        <v>2510</v>
      </c>
      <c r="B2534" s="56">
        <v>2010102004</v>
      </c>
      <c r="C2534" s="34" t="s">
        <v>356</v>
      </c>
      <c r="D2534" s="35" t="s">
        <v>357</v>
      </c>
      <c r="E2534" s="35" t="s">
        <v>363</v>
      </c>
      <c r="F2534" s="35" t="s">
        <v>364</v>
      </c>
      <c r="G2534" s="35" t="s">
        <v>2632</v>
      </c>
      <c r="H2534" s="35">
        <v>0</v>
      </c>
      <c r="I2534" s="57" t="s">
        <v>2796</v>
      </c>
      <c r="J2534" s="37">
        <v>0</v>
      </c>
      <c r="K2534" s="38">
        <v>30422</v>
      </c>
      <c r="L2534" s="37">
        <v>0</v>
      </c>
      <c r="M2534" s="37">
        <v>0</v>
      </c>
      <c r="N2534" s="37">
        <f t="shared" si="157"/>
        <v>0</v>
      </c>
      <c r="O2534" s="39">
        <f t="shared" si="158"/>
        <v>30422</v>
      </c>
      <c r="P2534" s="10">
        <f t="shared" si="159"/>
        <v>-30422</v>
      </c>
      <c r="Q2534" s="40">
        <v>0</v>
      </c>
      <c r="R2534" s="10">
        <f t="shared" si="160"/>
        <v>-30422</v>
      </c>
    </row>
    <row r="2535" spans="1:18" hidden="1" x14ac:dyDescent="0.2">
      <c r="A2535" s="32">
        <v>2511</v>
      </c>
      <c r="B2535" s="56">
        <v>2010102005</v>
      </c>
      <c r="C2535" s="34" t="s">
        <v>356</v>
      </c>
      <c r="D2535" s="35" t="s">
        <v>357</v>
      </c>
      <c r="E2535" s="35" t="s">
        <v>363</v>
      </c>
      <c r="F2535" s="35" t="s">
        <v>364</v>
      </c>
      <c r="G2535" s="35" t="s">
        <v>2632</v>
      </c>
      <c r="H2535" s="35">
        <v>0</v>
      </c>
      <c r="I2535" s="57" t="s">
        <v>2797</v>
      </c>
      <c r="J2535" s="37">
        <v>0</v>
      </c>
      <c r="K2535" s="38">
        <v>193200</v>
      </c>
      <c r="L2535" s="37">
        <v>0</v>
      </c>
      <c r="M2535" s="37">
        <v>0</v>
      </c>
      <c r="N2535" s="37">
        <f t="shared" si="157"/>
        <v>0</v>
      </c>
      <c r="O2535" s="39">
        <f t="shared" si="158"/>
        <v>193200</v>
      </c>
      <c r="P2535" s="10">
        <f t="shared" si="159"/>
        <v>-193200</v>
      </c>
      <c r="Q2535" s="40">
        <v>0</v>
      </c>
      <c r="R2535" s="10">
        <f t="shared" si="160"/>
        <v>-193200</v>
      </c>
    </row>
    <row r="2536" spans="1:18" hidden="1" x14ac:dyDescent="0.2">
      <c r="A2536" s="32">
        <v>2512</v>
      </c>
      <c r="B2536" s="56">
        <v>2010102006</v>
      </c>
      <c r="C2536" s="34" t="s">
        <v>356</v>
      </c>
      <c r="D2536" s="35" t="s">
        <v>357</v>
      </c>
      <c r="E2536" s="35" t="s">
        <v>363</v>
      </c>
      <c r="F2536" s="35" t="s">
        <v>364</v>
      </c>
      <c r="G2536" s="35" t="s">
        <v>2632</v>
      </c>
      <c r="H2536" s="35">
        <v>0</v>
      </c>
      <c r="I2536" s="57" t="s">
        <v>2798</v>
      </c>
      <c r="J2536" s="37">
        <v>0</v>
      </c>
      <c r="K2536" s="38">
        <v>0</v>
      </c>
      <c r="L2536" s="37">
        <v>0</v>
      </c>
      <c r="M2536" s="37">
        <v>0</v>
      </c>
      <c r="N2536" s="37">
        <f t="shared" si="157"/>
        <v>0</v>
      </c>
      <c r="O2536" s="39">
        <f t="shared" si="158"/>
        <v>0</v>
      </c>
      <c r="P2536" s="10">
        <f t="shared" si="159"/>
        <v>0</v>
      </c>
      <c r="Q2536" s="40">
        <v>0</v>
      </c>
      <c r="R2536" s="10">
        <f t="shared" si="160"/>
        <v>0</v>
      </c>
    </row>
    <row r="2537" spans="1:18" hidden="1" x14ac:dyDescent="0.2">
      <c r="A2537" s="32">
        <v>2513</v>
      </c>
      <c r="B2537" s="56">
        <v>2010102007</v>
      </c>
      <c r="C2537" s="34" t="s">
        <v>356</v>
      </c>
      <c r="D2537" s="35" t="s">
        <v>357</v>
      </c>
      <c r="E2537" s="35" t="s">
        <v>363</v>
      </c>
      <c r="F2537" s="35" t="s">
        <v>364</v>
      </c>
      <c r="G2537" s="35" t="s">
        <v>2632</v>
      </c>
      <c r="H2537" s="35">
        <v>0</v>
      </c>
      <c r="I2537" s="57" t="s">
        <v>2799</v>
      </c>
      <c r="J2537" s="37">
        <v>0</v>
      </c>
      <c r="K2537" s="38">
        <v>0</v>
      </c>
      <c r="L2537" s="37">
        <v>0</v>
      </c>
      <c r="M2537" s="37">
        <v>0</v>
      </c>
      <c r="N2537" s="37">
        <f t="shared" si="157"/>
        <v>0</v>
      </c>
      <c r="O2537" s="39">
        <f t="shared" si="158"/>
        <v>0</v>
      </c>
      <c r="P2537" s="10">
        <f t="shared" si="159"/>
        <v>0</v>
      </c>
      <c r="Q2537" s="40">
        <v>0</v>
      </c>
      <c r="R2537" s="10">
        <f t="shared" si="160"/>
        <v>0</v>
      </c>
    </row>
    <row r="2538" spans="1:18" hidden="1" x14ac:dyDescent="0.2">
      <c r="A2538" s="32">
        <v>2514</v>
      </c>
      <c r="B2538" s="56">
        <v>2010102008</v>
      </c>
      <c r="C2538" s="34" t="s">
        <v>356</v>
      </c>
      <c r="D2538" s="35" t="s">
        <v>357</v>
      </c>
      <c r="E2538" s="35" t="s">
        <v>363</v>
      </c>
      <c r="F2538" s="35" t="s">
        <v>364</v>
      </c>
      <c r="G2538" s="35" t="s">
        <v>2632</v>
      </c>
      <c r="H2538" s="35">
        <v>0</v>
      </c>
      <c r="I2538" s="57" t="s">
        <v>2800</v>
      </c>
      <c r="J2538" s="37">
        <v>0</v>
      </c>
      <c r="K2538" s="38">
        <v>0</v>
      </c>
      <c r="L2538" s="37">
        <v>0</v>
      </c>
      <c r="M2538" s="37">
        <v>0</v>
      </c>
      <c r="N2538" s="37">
        <f t="shared" si="157"/>
        <v>0</v>
      </c>
      <c r="O2538" s="39">
        <f t="shared" si="158"/>
        <v>0</v>
      </c>
      <c r="P2538" s="10">
        <f t="shared" si="159"/>
        <v>0</v>
      </c>
      <c r="Q2538" s="40">
        <v>0</v>
      </c>
      <c r="R2538" s="10">
        <f t="shared" si="160"/>
        <v>0</v>
      </c>
    </row>
    <row r="2539" spans="1:18" hidden="1" x14ac:dyDescent="0.2">
      <c r="A2539" s="32">
        <v>2515</v>
      </c>
      <c r="B2539" s="56">
        <v>2010102009</v>
      </c>
      <c r="C2539" s="34" t="s">
        <v>356</v>
      </c>
      <c r="D2539" s="35" t="s">
        <v>357</v>
      </c>
      <c r="E2539" s="35" t="s">
        <v>363</v>
      </c>
      <c r="F2539" s="35" t="s">
        <v>364</v>
      </c>
      <c r="G2539" s="35" t="s">
        <v>2632</v>
      </c>
      <c r="H2539" s="35">
        <v>0</v>
      </c>
      <c r="I2539" s="57" t="s">
        <v>2801</v>
      </c>
      <c r="J2539" s="37">
        <v>0</v>
      </c>
      <c r="K2539" s="38">
        <v>0</v>
      </c>
      <c r="L2539" s="37">
        <v>0</v>
      </c>
      <c r="M2539" s="37">
        <v>0</v>
      </c>
      <c r="N2539" s="37">
        <f t="shared" si="157"/>
        <v>0</v>
      </c>
      <c r="O2539" s="39">
        <f t="shared" si="158"/>
        <v>0</v>
      </c>
      <c r="P2539" s="10">
        <f t="shared" si="159"/>
        <v>0</v>
      </c>
      <c r="Q2539" s="40">
        <v>0</v>
      </c>
      <c r="R2539" s="10">
        <f t="shared" si="160"/>
        <v>0</v>
      </c>
    </row>
    <row r="2540" spans="1:18" hidden="1" x14ac:dyDescent="0.2">
      <c r="A2540" s="32">
        <v>2516</v>
      </c>
      <c r="B2540" s="56">
        <v>2010102010</v>
      </c>
      <c r="C2540" s="34" t="s">
        <v>356</v>
      </c>
      <c r="D2540" s="35" t="s">
        <v>357</v>
      </c>
      <c r="E2540" s="35" t="s">
        <v>363</v>
      </c>
      <c r="F2540" s="35" t="s">
        <v>364</v>
      </c>
      <c r="G2540" s="35" t="s">
        <v>2632</v>
      </c>
      <c r="H2540" s="35">
        <v>0</v>
      </c>
      <c r="I2540" s="57" t="s">
        <v>2802</v>
      </c>
      <c r="J2540" s="37">
        <v>0</v>
      </c>
      <c r="K2540" s="38">
        <v>0</v>
      </c>
      <c r="L2540" s="37">
        <v>0</v>
      </c>
      <c r="M2540" s="37">
        <v>0</v>
      </c>
      <c r="N2540" s="37">
        <f t="shared" si="157"/>
        <v>0</v>
      </c>
      <c r="O2540" s="39">
        <f t="shared" si="158"/>
        <v>0</v>
      </c>
      <c r="P2540" s="10">
        <f t="shared" si="159"/>
        <v>0</v>
      </c>
      <c r="Q2540" s="40">
        <v>0</v>
      </c>
      <c r="R2540" s="10">
        <f t="shared" si="160"/>
        <v>0</v>
      </c>
    </row>
    <row r="2541" spans="1:18" hidden="1" x14ac:dyDescent="0.2">
      <c r="A2541" s="32">
        <v>2517</v>
      </c>
      <c r="B2541" s="56">
        <v>2010102011</v>
      </c>
      <c r="C2541" s="34" t="s">
        <v>356</v>
      </c>
      <c r="D2541" s="35" t="s">
        <v>357</v>
      </c>
      <c r="E2541" s="35" t="s">
        <v>363</v>
      </c>
      <c r="F2541" s="35" t="s">
        <v>364</v>
      </c>
      <c r="G2541" s="35" t="s">
        <v>2632</v>
      </c>
      <c r="H2541" s="35">
        <v>0</v>
      </c>
      <c r="I2541" s="57" t="s">
        <v>2803</v>
      </c>
      <c r="J2541" s="37">
        <v>0</v>
      </c>
      <c r="K2541" s="38">
        <v>0</v>
      </c>
      <c r="L2541" s="37">
        <v>0</v>
      </c>
      <c r="M2541" s="37">
        <v>0</v>
      </c>
      <c r="N2541" s="37">
        <f t="shared" si="157"/>
        <v>0</v>
      </c>
      <c r="O2541" s="39">
        <f t="shared" si="158"/>
        <v>0</v>
      </c>
      <c r="P2541" s="10">
        <f t="shared" si="159"/>
        <v>0</v>
      </c>
      <c r="Q2541" s="40">
        <v>0</v>
      </c>
      <c r="R2541" s="10">
        <f t="shared" si="160"/>
        <v>0</v>
      </c>
    </row>
    <row r="2542" spans="1:18" hidden="1" x14ac:dyDescent="0.2">
      <c r="A2542" s="32">
        <v>2518</v>
      </c>
      <c r="B2542" s="56">
        <v>2010102012</v>
      </c>
      <c r="C2542" s="34" t="s">
        <v>356</v>
      </c>
      <c r="D2542" s="35" t="s">
        <v>357</v>
      </c>
      <c r="E2542" s="35" t="s">
        <v>363</v>
      </c>
      <c r="F2542" s="35" t="s">
        <v>364</v>
      </c>
      <c r="G2542" s="35" t="s">
        <v>2632</v>
      </c>
      <c r="H2542" s="35">
        <v>0</v>
      </c>
      <c r="I2542" s="57" t="s">
        <v>2804</v>
      </c>
      <c r="J2542" s="37">
        <v>0</v>
      </c>
      <c r="K2542" s="38">
        <v>0</v>
      </c>
      <c r="L2542" s="37">
        <v>0</v>
      </c>
      <c r="M2542" s="37">
        <v>0</v>
      </c>
      <c r="N2542" s="37">
        <f t="shared" si="157"/>
        <v>0</v>
      </c>
      <c r="O2542" s="39">
        <f t="shared" si="158"/>
        <v>0</v>
      </c>
      <c r="P2542" s="10">
        <f t="shared" si="159"/>
        <v>0</v>
      </c>
      <c r="Q2542" s="40">
        <v>0</v>
      </c>
      <c r="R2542" s="10">
        <f t="shared" si="160"/>
        <v>0</v>
      </c>
    </row>
    <row r="2543" spans="1:18" hidden="1" x14ac:dyDescent="0.2">
      <c r="A2543" s="32">
        <v>2519</v>
      </c>
      <c r="B2543" s="56">
        <v>2010102013</v>
      </c>
      <c r="C2543" s="34" t="s">
        <v>356</v>
      </c>
      <c r="D2543" s="35" t="s">
        <v>357</v>
      </c>
      <c r="E2543" s="35" t="s">
        <v>363</v>
      </c>
      <c r="F2543" s="35" t="s">
        <v>364</v>
      </c>
      <c r="G2543" s="35" t="s">
        <v>2632</v>
      </c>
      <c r="H2543" s="35">
        <v>0</v>
      </c>
      <c r="I2543" s="57" t="s">
        <v>2805</v>
      </c>
      <c r="J2543" s="37">
        <v>0</v>
      </c>
      <c r="K2543" s="38">
        <v>0</v>
      </c>
      <c r="L2543" s="37">
        <v>0</v>
      </c>
      <c r="M2543" s="37">
        <v>0</v>
      </c>
      <c r="N2543" s="37">
        <f t="shared" si="157"/>
        <v>0</v>
      </c>
      <c r="O2543" s="39">
        <f t="shared" si="158"/>
        <v>0</v>
      </c>
      <c r="P2543" s="10">
        <f t="shared" si="159"/>
        <v>0</v>
      </c>
      <c r="Q2543" s="40">
        <v>0</v>
      </c>
      <c r="R2543" s="10">
        <f t="shared" si="160"/>
        <v>0</v>
      </c>
    </row>
    <row r="2544" spans="1:18" hidden="1" x14ac:dyDescent="0.2">
      <c r="A2544" s="32">
        <v>2520</v>
      </c>
      <c r="B2544" s="56">
        <v>2010102014</v>
      </c>
      <c r="C2544" s="34" t="s">
        <v>356</v>
      </c>
      <c r="D2544" s="35" t="s">
        <v>357</v>
      </c>
      <c r="E2544" s="35" t="s">
        <v>363</v>
      </c>
      <c r="F2544" s="35" t="s">
        <v>364</v>
      </c>
      <c r="G2544" s="35" t="s">
        <v>2632</v>
      </c>
      <c r="H2544" s="35">
        <v>0</v>
      </c>
      <c r="I2544" s="57" t="s">
        <v>2806</v>
      </c>
      <c r="J2544" s="37">
        <v>0</v>
      </c>
      <c r="K2544" s="38">
        <v>0</v>
      </c>
      <c r="L2544" s="37">
        <v>0</v>
      </c>
      <c r="M2544" s="37">
        <v>0</v>
      </c>
      <c r="N2544" s="37">
        <f t="shared" si="157"/>
        <v>0</v>
      </c>
      <c r="O2544" s="39">
        <f t="shared" si="158"/>
        <v>0</v>
      </c>
      <c r="P2544" s="10">
        <f t="shared" si="159"/>
        <v>0</v>
      </c>
      <c r="Q2544" s="40">
        <v>0</v>
      </c>
      <c r="R2544" s="10">
        <f t="shared" si="160"/>
        <v>0</v>
      </c>
    </row>
    <row r="2545" spans="1:18" hidden="1" x14ac:dyDescent="0.2">
      <c r="A2545" s="32">
        <v>2521</v>
      </c>
      <c r="B2545" s="56">
        <v>2010102015</v>
      </c>
      <c r="C2545" s="34" t="s">
        <v>356</v>
      </c>
      <c r="D2545" s="35" t="s">
        <v>357</v>
      </c>
      <c r="E2545" s="35" t="s">
        <v>363</v>
      </c>
      <c r="F2545" s="35" t="s">
        <v>364</v>
      </c>
      <c r="G2545" s="35" t="s">
        <v>2632</v>
      </c>
      <c r="H2545" s="35">
        <v>0</v>
      </c>
      <c r="I2545" s="57" t="s">
        <v>2807</v>
      </c>
      <c r="J2545" s="37">
        <v>0</v>
      </c>
      <c r="K2545" s="38">
        <v>8.0000013113021848E-4</v>
      </c>
      <c r="L2545" s="37">
        <v>0</v>
      </c>
      <c r="M2545" s="37">
        <v>0</v>
      </c>
      <c r="N2545" s="37">
        <f t="shared" si="157"/>
        <v>0</v>
      </c>
      <c r="O2545" s="39">
        <f t="shared" si="158"/>
        <v>8.0000013113021848E-4</v>
      </c>
      <c r="P2545" s="10">
        <f t="shared" si="159"/>
        <v>-8.0000013113021848E-4</v>
      </c>
      <c r="Q2545" s="40">
        <v>0</v>
      </c>
      <c r="R2545" s="10">
        <f t="shared" si="160"/>
        <v>-8.0000013113021848E-4</v>
      </c>
    </row>
    <row r="2546" spans="1:18" hidden="1" x14ac:dyDescent="0.2">
      <c r="A2546" s="32">
        <v>2522</v>
      </c>
      <c r="B2546" s="56">
        <v>2010102016</v>
      </c>
      <c r="C2546" s="34" t="s">
        <v>356</v>
      </c>
      <c r="D2546" s="35" t="s">
        <v>357</v>
      </c>
      <c r="E2546" s="35" t="s">
        <v>363</v>
      </c>
      <c r="F2546" s="35" t="s">
        <v>364</v>
      </c>
      <c r="G2546" s="35" t="s">
        <v>2632</v>
      </c>
      <c r="H2546" s="35">
        <v>0</v>
      </c>
      <c r="I2546" s="57" t="s">
        <v>2808</v>
      </c>
      <c r="J2546" s="37">
        <v>0</v>
      </c>
      <c r="K2546" s="38">
        <v>1019716.67</v>
      </c>
      <c r="L2546" s="37">
        <v>0</v>
      </c>
      <c r="M2546" s="37">
        <v>0</v>
      </c>
      <c r="N2546" s="37">
        <f t="shared" si="157"/>
        <v>0</v>
      </c>
      <c r="O2546" s="39">
        <f t="shared" si="158"/>
        <v>1019716.67</v>
      </c>
      <c r="P2546" s="10">
        <f t="shared" si="159"/>
        <v>-1019716.67</v>
      </c>
      <c r="Q2546" s="40">
        <v>0</v>
      </c>
      <c r="R2546" s="10">
        <f t="shared" si="160"/>
        <v>-1019716.67</v>
      </c>
    </row>
    <row r="2547" spans="1:18" hidden="1" x14ac:dyDescent="0.2">
      <c r="A2547" s="32">
        <v>2523</v>
      </c>
      <c r="B2547" s="56">
        <v>2010102017</v>
      </c>
      <c r="C2547" s="34" t="s">
        <v>356</v>
      </c>
      <c r="D2547" s="35" t="s">
        <v>357</v>
      </c>
      <c r="E2547" s="35" t="s">
        <v>363</v>
      </c>
      <c r="F2547" s="35" t="s">
        <v>364</v>
      </c>
      <c r="G2547" s="35" t="s">
        <v>2632</v>
      </c>
      <c r="H2547" s="35">
        <v>0</v>
      </c>
      <c r="I2547" s="57" t="s">
        <v>2809</v>
      </c>
      <c r="J2547" s="37">
        <v>0</v>
      </c>
      <c r="K2547" s="38">
        <v>0</v>
      </c>
      <c r="L2547" s="37">
        <v>227534</v>
      </c>
      <c r="M2547" s="37">
        <v>227534</v>
      </c>
      <c r="N2547" s="37">
        <f t="shared" si="157"/>
        <v>0</v>
      </c>
      <c r="O2547" s="39">
        <f t="shared" si="158"/>
        <v>0</v>
      </c>
      <c r="P2547" s="10">
        <f t="shared" si="159"/>
        <v>0</v>
      </c>
      <c r="Q2547" s="40">
        <v>0</v>
      </c>
      <c r="R2547" s="10">
        <f t="shared" si="160"/>
        <v>0</v>
      </c>
    </row>
    <row r="2548" spans="1:18" hidden="1" x14ac:dyDescent="0.2">
      <c r="A2548" s="32">
        <v>2524</v>
      </c>
      <c r="B2548" s="56">
        <v>2010103001</v>
      </c>
      <c r="C2548" s="34" t="s">
        <v>356</v>
      </c>
      <c r="D2548" s="35" t="s">
        <v>357</v>
      </c>
      <c r="E2548" s="35" t="s">
        <v>363</v>
      </c>
      <c r="F2548" s="35" t="s">
        <v>364</v>
      </c>
      <c r="G2548" s="35" t="s">
        <v>2632</v>
      </c>
      <c r="H2548" s="35">
        <v>0</v>
      </c>
      <c r="I2548" s="57" t="s">
        <v>2810</v>
      </c>
      <c r="J2548" s="37">
        <v>0</v>
      </c>
      <c r="K2548" s="38">
        <v>0</v>
      </c>
      <c r="L2548" s="37">
        <v>0</v>
      </c>
      <c r="M2548" s="37">
        <v>0</v>
      </c>
      <c r="N2548" s="37">
        <f t="shared" si="157"/>
        <v>0</v>
      </c>
      <c r="O2548" s="39">
        <f t="shared" si="158"/>
        <v>0</v>
      </c>
      <c r="P2548" s="10">
        <f t="shared" si="159"/>
        <v>0</v>
      </c>
      <c r="Q2548" s="40">
        <v>0</v>
      </c>
      <c r="R2548" s="10">
        <f t="shared" si="160"/>
        <v>0</v>
      </c>
    </row>
    <row r="2549" spans="1:18" hidden="1" x14ac:dyDescent="0.2">
      <c r="A2549" s="32">
        <v>2525</v>
      </c>
      <c r="B2549" s="56">
        <v>2010103002</v>
      </c>
      <c r="C2549" s="34" t="s">
        <v>356</v>
      </c>
      <c r="D2549" s="35" t="s">
        <v>357</v>
      </c>
      <c r="E2549" s="35" t="s">
        <v>363</v>
      </c>
      <c r="F2549" s="35" t="s">
        <v>364</v>
      </c>
      <c r="G2549" s="35" t="s">
        <v>2632</v>
      </c>
      <c r="H2549" s="35">
        <v>0</v>
      </c>
      <c r="I2549" s="57" t="s">
        <v>2811</v>
      </c>
      <c r="J2549" s="37">
        <v>0</v>
      </c>
      <c r="K2549" s="38">
        <v>0</v>
      </c>
      <c r="L2549" s="37">
        <v>66792</v>
      </c>
      <c r="M2549" s="37">
        <v>66792</v>
      </c>
      <c r="N2549" s="37">
        <f t="shared" si="157"/>
        <v>0</v>
      </c>
      <c r="O2549" s="39">
        <f t="shared" si="158"/>
        <v>0</v>
      </c>
      <c r="P2549" s="10">
        <f t="shared" si="159"/>
        <v>0</v>
      </c>
      <c r="Q2549" s="40">
        <v>0</v>
      </c>
      <c r="R2549" s="10">
        <f t="shared" si="160"/>
        <v>0</v>
      </c>
    </row>
    <row r="2550" spans="1:18" hidden="1" x14ac:dyDescent="0.2">
      <c r="A2550" s="32">
        <v>2526</v>
      </c>
      <c r="B2550" s="56">
        <v>2010103003</v>
      </c>
      <c r="C2550" s="34" t="s">
        <v>356</v>
      </c>
      <c r="D2550" s="35" t="s">
        <v>357</v>
      </c>
      <c r="E2550" s="35" t="s">
        <v>363</v>
      </c>
      <c r="F2550" s="35" t="s">
        <v>364</v>
      </c>
      <c r="G2550" s="35" t="s">
        <v>2632</v>
      </c>
      <c r="H2550" s="35">
        <v>0</v>
      </c>
      <c r="I2550" s="57" t="s">
        <v>2812</v>
      </c>
      <c r="J2550" s="37">
        <v>0</v>
      </c>
      <c r="K2550" s="38">
        <v>0</v>
      </c>
      <c r="L2550" s="37">
        <v>0</v>
      </c>
      <c r="M2550" s="37">
        <v>0</v>
      </c>
      <c r="N2550" s="37">
        <f t="shared" si="157"/>
        <v>0</v>
      </c>
      <c r="O2550" s="39">
        <f t="shared" si="158"/>
        <v>0</v>
      </c>
      <c r="P2550" s="10">
        <f t="shared" si="159"/>
        <v>0</v>
      </c>
      <c r="Q2550" s="40">
        <v>0</v>
      </c>
      <c r="R2550" s="10">
        <f t="shared" si="160"/>
        <v>0</v>
      </c>
    </row>
    <row r="2551" spans="1:18" hidden="1" x14ac:dyDescent="0.2">
      <c r="A2551" s="32">
        <v>2527</v>
      </c>
      <c r="B2551" s="56">
        <v>2010103004</v>
      </c>
      <c r="C2551" s="34" t="s">
        <v>356</v>
      </c>
      <c r="D2551" s="35" t="s">
        <v>357</v>
      </c>
      <c r="E2551" s="35" t="s">
        <v>363</v>
      </c>
      <c r="F2551" s="35" t="s">
        <v>364</v>
      </c>
      <c r="G2551" s="35" t="s">
        <v>2632</v>
      </c>
      <c r="H2551" s="35">
        <v>0</v>
      </c>
      <c r="I2551" s="57" t="s">
        <v>2813</v>
      </c>
      <c r="J2551" s="37">
        <v>0</v>
      </c>
      <c r="K2551" s="38">
        <v>0</v>
      </c>
      <c r="L2551" s="37">
        <v>0</v>
      </c>
      <c r="M2551" s="37">
        <v>0</v>
      </c>
      <c r="N2551" s="37">
        <f t="shared" si="157"/>
        <v>0</v>
      </c>
      <c r="O2551" s="39">
        <f t="shared" si="158"/>
        <v>0</v>
      </c>
      <c r="P2551" s="10">
        <f t="shared" si="159"/>
        <v>0</v>
      </c>
      <c r="Q2551" s="40">
        <v>0</v>
      </c>
      <c r="R2551" s="10">
        <f t="shared" si="160"/>
        <v>0</v>
      </c>
    </row>
    <row r="2552" spans="1:18" hidden="1" x14ac:dyDescent="0.2">
      <c r="A2552" s="32">
        <v>2528</v>
      </c>
      <c r="B2552" s="56">
        <v>2010103006</v>
      </c>
      <c r="C2552" s="34" t="s">
        <v>356</v>
      </c>
      <c r="D2552" s="35" t="s">
        <v>357</v>
      </c>
      <c r="E2552" s="35" t="s">
        <v>363</v>
      </c>
      <c r="F2552" s="35" t="s">
        <v>364</v>
      </c>
      <c r="G2552" s="35" t="s">
        <v>2632</v>
      </c>
      <c r="H2552" s="35">
        <v>0</v>
      </c>
      <c r="I2552" s="57" t="s">
        <v>2814</v>
      </c>
      <c r="J2552" s="37">
        <v>0</v>
      </c>
      <c r="K2552" s="38">
        <v>0</v>
      </c>
      <c r="L2552" s="37">
        <v>0</v>
      </c>
      <c r="M2552" s="37">
        <v>0</v>
      </c>
      <c r="N2552" s="37">
        <f t="shared" si="157"/>
        <v>0</v>
      </c>
      <c r="O2552" s="39">
        <f t="shared" si="158"/>
        <v>0</v>
      </c>
      <c r="P2552" s="10">
        <f t="shared" si="159"/>
        <v>0</v>
      </c>
      <c r="Q2552" s="40">
        <v>0</v>
      </c>
      <c r="R2552" s="10">
        <f t="shared" si="160"/>
        <v>0</v>
      </c>
    </row>
    <row r="2553" spans="1:18" hidden="1" x14ac:dyDescent="0.2">
      <c r="A2553" s="32">
        <v>2529</v>
      </c>
      <c r="B2553" s="56">
        <v>2010103007</v>
      </c>
      <c r="C2553" s="34" t="s">
        <v>356</v>
      </c>
      <c r="D2553" s="35" t="s">
        <v>357</v>
      </c>
      <c r="E2553" s="35" t="s">
        <v>363</v>
      </c>
      <c r="F2553" s="35" t="s">
        <v>364</v>
      </c>
      <c r="G2553" s="35" t="s">
        <v>2632</v>
      </c>
      <c r="H2553" s="35">
        <v>0</v>
      </c>
      <c r="I2553" s="57" t="s">
        <v>2815</v>
      </c>
      <c r="J2553" s="37">
        <v>0</v>
      </c>
      <c r="K2553" s="38">
        <v>0</v>
      </c>
      <c r="L2553" s="37">
        <v>25440</v>
      </c>
      <c r="M2553" s="37">
        <v>25440</v>
      </c>
      <c r="N2553" s="37">
        <f t="shared" si="157"/>
        <v>0</v>
      </c>
      <c r="O2553" s="39">
        <f t="shared" si="158"/>
        <v>0</v>
      </c>
      <c r="P2553" s="10">
        <f t="shared" si="159"/>
        <v>0</v>
      </c>
      <c r="Q2553" s="40">
        <v>0</v>
      </c>
      <c r="R2553" s="10">
        <f t="shared" si="160"/>
        <v>0</v>
      </c>
    </row>
    <row r="2554" spans="1:18" hidden="1" x14ac:dyDescent="0.2">
      <c r="A2554" s="32">
        <v>2530</v>
      </c>
      <c r="B2554" s="56">
        <v>2010103008</v>
      </c>
      <c r="C2554" s="34" t="s">
        <v>356</v>
      </c>
      <c r="D2554" s="35" t="s">
        <v>357</v>
      </c>
      <c r="E2554" s="35" t="s">
        <v>363</v>
      </c>
      <c r="F2554" s="35" t="s">
        <v>364</v>
      </c>
      <c r="G2554" s="35" t="s">
        <v>2632</v>
      </c>
      <c r="H2554" s="35">
        <v>0</v>
      </c>
      <c r="I2554" s="57" t="s">
        <v>2816</v>
      </c>
      <c r="J2554" s="37">
        <v>0</v>
      </c>
      <c r="K2554" s="38">
        <v>6859.4400000000005</v>
      </c>
      <c r="L2554" s="37">
        <v>0</v>
      </c>
      <c r="M2554" s="37">
        <v>0</v>
      </c>
      <c r="N2554" s="37">
        <f t="shared" si="157"/>
        <v>0</v>
      </c>
      <c r="O2554" s="39">
        <f t="shared" si="158"/>
        <v>6859.4400000000005</v>
      </c>
      <c r="P2554" s="10">
        <f t="shared" si="159"/>
        <v>-6859.4400000000005</v>
      </c>
      <c r="Q2554" s="40">
        <v>0</v>
      </c>
      <c r="R2554" s="10">
        <f t="shared" si="160"/>
        <v>-6859.4400000000005</v>
      </c>
    </row>
    <row r="2555" spans="1:18" hidden="1" x14ac:dyDescent="0.2">
      <c r="A2555" s="32">
        <v>2531</v>
      </c>
      <c r="B2555" s="56">
        <v>2010103009</v>
      </c>
      <c r="C2555" s="34" t="s">
        <v>356</v>
      </c>
      <c r="D2555" s="35" t="s">
        <v>357</v>
      </c>
      <c r="E2555" s="35" t="s">
        <v>363</v>
      </c>
      <c r="F2555" s="35" t="s">
        <v>364</v>
      </c>
      <c r="G2555" s="35" t="s">
        <v>2632</v>
      </c>
      <c r="H2555" s="35">
        <v>0</v>
      </c>
      <c r="I2555" s="57" t="s">
        <v>2817</v>
      </c>
      <c r="J2555" s="37">
        <v>0</v>
      </c>
      <c r="K2555" s="38">
        <v>0</v>
      </c>
      <c r="L2555" s="37">
        <v>0</v>
      </c>
      <c r="M2555" s="37">
        <v>0</v>
      </c>
      <c r="N2555" s="37">
        <f t="shared" si="157"/>
        <v>0</v>
      </c>
      <c r="O2555" s="39">
        <f t="shared" si="158"/>
        <v>0</v>
      </c>
      <c r="P2555" s="10">
        <f t="shared" si="159"/>
        <v>0</v>
      </c>
      <c r="Q2555" s="40">
        <v>0</v>
      </c>
      <c r="R2555" s="10">
        <f t="shared" si="160"/>
        <v>0</v>
      </c>
    </row>
    <row r="2556" spans="1:18" hidden="1" x14ac:dyDescent="0.2">
      <c r="A2556" s="32">
        <v>2532</v>
      </c>
      <c r="B2556" s="56">
        <v>2010103010</v>
      </c>
      <c r="C2556" s="34" t="s">
        <v>356</v>
      </c>
      <c r="D2556" s="35" t="s">
        <v>357</v>
      </c>
      <c r="E2556" s="35" t="s">
        <v>363</v>
      </c>
      <c r="F2556" s="35" t="s">
        <v>364</v>
      </c>
      <c r="G2556" s="35" t="s">
        <v>2632</v>
      </c>
      <c r="H2556" s="35">
        <v>0</v>
      </c>
      <c r="I2556" s="57" t="s">
        <v>2818</v>
      </c>
      <c r="J2556" s="37">
        <v>0</v>
      </c>
      <c r="K2556" s="38">
        <v>15180</v>
      </c>
      <c r="L2556" s="37">
        <v>45323</v>
      </c>
      <c r="M2556" s="37">
        <v>40572</v>
      </c>
      <c r="N2556" s="37">
        <f t="shared" si="157"/>
        <v>0</v>
      </c>
      <c r="O2556" s="39">
        <f t="shared" si="158"/>
        <v>10429</v>
      </c>
      <c r="P2556" s="10">
        <f t="shared" si="159"/>
        <v>-10429</v>
      </c>
      <c r="Q2556" s="40">
        <v>0</v>
      </c>
      <c r="R2556" s="10">
        <f t="shared" si="160"/>
        <v>-10429</v>
      </c>
    </row>
    <row r="2557" spans="1:18" hidden="1" x14ac:dyDescent="0.2">
      <c r="A2557" s="32">
        <v>2533</v>
      </c>
      <c r="B2557" s="56">
        <v>2010103011</v>
      </c>
      <c r="C2557" s="34" t="s">
        <v>356</v>
      </c>
      <c r="D2557" s="35" t="s">
        <v>357</v>
      </c>
      <c r="E2557" s="35" t="s">
        <v>363</v>
      </c>
      <c r="F2557" s="35" t="s">
        <v>364</v>
      </c>
      <c r="G2557" s="35" t="s">
        <v>2632</v>
      </c>
      <c r="H2557" s="35">
        <v>0</v>
      </c>
      <c r="I2557" s="57" t="s">
        <v>2819</v>
      </c>
      <c r="J2557" s="37">
        <v>0</v>
      </c>
      <c r="K2557" s="38">
        <v>3429921.36</v>
      </c>
      <c r="L2557" s="37">
        <v>1299137.9099999999</v>
      </c>
      <c r="M2557" s="37">
        <v>1927227.07</v>
      </c>
      <c r="N2557" s="37">
        <f t="shared" si="157"/>
        <v>0</v>
      </c>
      <c r="O2557" s="39">
        <f t="shared" si="158"/>
        <v>4058010.5199999996</v>
      </c>
      <c r="P2557" s="10">
        <f t="shared" si="159"/>
        <v>-4058010.5199999996</v>
      </c>
      <c r="Q2557" s="40">
        <v>0</v>
      </c>
      <c r="R2557" s="10">
        <f t="shared" si="160"/>
        <v>-4058010.5199999996</v>
      </c>
    </row>
    <row r="2558" spans="1:18" hidden="1" x14ac:dyDescent="0.2">
      <c r="A2558" s="32">
        <v>2534</v>
      </c>
      <c r="B2558" s="56">
        <v>2010103014</v>
      </c>
      <c r="C2558" s="34" t="s">
        <v>356</v>
      </c>
      <c r="D2558" s="35" t="s">
        <v>357</v>
      </c>
      <c r="E2558" s="35" t="s">
        <v>363</v>
      </c>
      <c r="F2558" s="35" t="s">
        <v>364</v>
      </c>
      <c r="G2558" s="35" t="s">
        <v>2632</v>
      </c>
      <c r="H2558" s="35">
        <v>0</v>
      </c>
      <c r="I2558" s="57" t="s">
        <v>2820</v>
      </c>
      <c r="J2558" s="37">
        <v>0</v>
      </c>
      <c r="K2558" s="38">
        <v>0</v>
      </c>
      <c r="L2558" s="37">
        <v>0</v>
      </c>
      <c r="M2558" s="37">
        <v>0</v>
      </c>
      <c r="N2558" s="37">
        <f t="shared" si="157"/>
        <v>0</v>
      </c>
      <c r="O2558" s="39">
        <f t="shared" si="158"/>
        <v>0</v>
      </c>
      <c r="P2558" s="10">
        <f t="shared" si="159"/>
        <v>0</v>
      </c>
      <c r="Q2558" s="40">
        <v>0</v>
      </c>
      <c r="R2558" s="10">
        <f t="shared" si="160"/>
        <v>0</v>
      </c>
    </row>
    <row r="2559" spans="1:18" hidden="1" x14ac:dyDescent="0.2">
      <c r="A2559" s="32">
        <v>2535</v>
      </c>
      <c r="B2559" s="56">
        <v>2010103016</v>
      </c>
      <c r="C2559" s="34" t="s">
        <v>356</v>
      </c>
      <c r="D2559" s="35" t="s">
        <v>357</v>
      </c>
      <c r="E2559" s="35" t="s">
        <v>363</v>
      </c>
      <c r="F2559" s="35" t="s">
        <v>364</v>
      </c>
      <c r="G2559" s="35" t="s">
        <v>2632</v>
      </c>
      <c r="H2559" s="35">
        <v>0</v>
      </c>
      <c r="I2559" s="57" t="s">
        <v>2821</v>
      </c>
      <c r="J2559" s="37">
        <v>0</v>
      </c>
      <c r="K2559" s="38">
        <v>0</v>
      </c>
      <c r="L2559" s="37">
        <v>580</v>
      </c>
      <c r="M2559" s="37">
        <v>0</v>
      </c>
      <c r="N2559" s="37">
        <f t="shared" si="157"/>
        <v>580</v>
      </c>
      <c r="O2559" s="39">
        <f t="shared" si="158"/>
        <v>0</v>
      </c>
      <c r="P2559" s="10">
        <f t="shared" si="159"/>
        <v>580</v>
      </c>
      <c r="Q2559" s="40">
        <v>0</v>
      </c>
      <c r="R2559" s="10">
        <f t="shared" si="160"/>
        <v>580</v>
      </c>
    </row>
    <row r="2560" spans="1:18" hidden="1" x14ac:dyDescent="0.2">
      <c r="A2560" s="32">
        <v>2536</v>
      </c>
      <c r="B2560" s="56">
        <v>2010103017</v>
      </c>
      <c r="C2560" s="34" t="s">
        <v>356</v>
      </c>
      <c r="D2560" s="35" t="s">
        <v>357</v>
      </c>
      <c r="E2560" s="35" t="s">
        <v>363</v>
      </c>
      <c r="F2560" s="35" t="s">
        <v>364</v>
      </c>
      <c r="G2560" s="35" t="s">
        <v>2632</v>
      </c>
      <c r="H2560" s="35">
        <v>0</v>
      </c>
      <c r="I2560" s="57" t="s">
        <v>2822</v>
      </c>
      <c r="J2560" s="37">
        <v>0</v>
      </c>
      <c r="K2560" s="38">
        <v>8912.5</v>
      </c>
      <c r="L2560" s="37">
        <v>8977.5</v>
      </c>
      <c r="M2560" s="37">
        <v>65</v>
      </c>
      <c r="N2560" s="37">
        <f t="shared" si="157"/>
        <v>0</v>
      </c>
      <c r="O2560" s="39">
        <f t="shared" si="158"/>
        <v>0</v>
      </c>
      <c r="P2560" s="10">
        <f t="shared" si="159"/>
        <v>0</v>
      </c>
      <c r="Q2560" s="40">
        <v>0</v>
      </c>
      <c r="R2560" s="10">
        <f t="shared" si="160"/>
        <v>0</v>
      </c>
    </row>
    <row r="2561" spans="1:18" hidden="1" x14ac:dyDescent="0.2">
      <c r="A2561" s="32">
        <v>2537</v>
      </c>
      <c r="B2561" s="56">
        <v>2010103019</v>
      </c>
      <c r="C2561" s="34" t="s">
        <v>356</v>
      </c>
      <c r="D2561" s="35" t="s">
        <v>357</v>
      </c>
      <c r="E2561" s="35" t="s">
        <v>363</v>
      </c>
      <c r="F2561" s="35" t="s">
        <v>364</v>
      </c>
      <c r="G2561" s="35" t="s">
        <v>2632</v>
      </c>
      <c r="H2561" s="35">
        <v>0</v>
      </c>
      <c r="I2561" s="57" t="s">
        <v>2823</v>
      </c>
      <c r="J2561" s="37">
        <v>0</v>
      </c>
      <c r="K2561" s="38">
        <v>0</v>
      </c>
      <c r="L2561" s="37">
        <v>0</v>
      </c>
      <c r="M2561" s="37">
        <v>0</v>
      </c>
      <c r="N2561" s="37">
        <f t="shared" si="157"/>
        <v>0</v>
      </c>
      <c r="O2561" s="39">
        <f t="shared" si="158"/>
        <v>0</v>
      </c>
      <c r="P2561" s="10">
        <f t="shared" si="159"/>
        <v>0</v>
      </c>
      <c r="Q2561" s="40">
        <v>0</v>
      </c>
      <c r="R2561" s="10">
        <f t="shared" si="160"/>
        <v>0</v>
      </c>
    </row>
    <row r="2562" spans="1:18" hidden="1" x14ac:dyDescent="0.2">
      <c r="A2562" s="32">
        <v>2538</v>
      </c>
      <c r="B2562" s="56">
        <v>2010103020</v>
      </c>
      <c r="C2562" s="34" t="s">
        <v>356</v>
      </c>
      <c r="D2562" s="35" t="s">
        <v>357</v>
      </c>
      <c r="E2562" s="35" t="s">
        <v>363</v>
      </c>
      <c r="F2562" s="35" t="s">
        <v>364</v>
      </c>
      <c r="G2562" s="35" t="s">
        <v>2632</v>
      </c>
      <c r="H2562" s="35">
        <v>0</v>
      </c>
      <c r="I2562" s="57" t="s">
        <v>2824</v>
      </c>
      <c r="J2562" s="37">
        <v>0</v>
      </c>
      <c r="K2562" s="38">
        <v>0</v>
      </c>
      <c r="L2562" s="37">
        <v>0</v>
      </c>
      <c r="M2562" s="37">
        <v>0</v>
      </c>
      <c r="N2562" s="37">
        <f t="shared" si="157"/>
        <v>0</v>
      </c>
      <c r="O2562" s="39">
        <f t="shared" si="158"/>
        <v>0</v>
      </c>
      <c r="P2562" s="10">
        <f t="shared" si="159"/>
        <v>0</v>
      </c>
      <c r="Q2562" s="40">
        <v>0</v>
      </c>
      <c r="R2562" s="10">
        <f t="shared" si="160"/>
        <v>0</v>
      </c>
    </row>
    <row r="2563" spans="1:18" hidden="1" x14ac:dyDescent="0.2">
      <c r="A2563" s="32">
        <v>2539</v>
      </c>
      <c r="B2563" s="56">
        <v>2010103022</v>
      </c>
      <c r="C2563" s="34" t="s">
        <v>356</v>
      </c>
      <c r="D2563" s="35" t="s">
        <v>357</v>
      </c>
      <c r="E2563" s="35" t="s">
        <v>363</v>
      </c>
      <c r="F2563" s="35" t="s">
        <v>364</v>
      </c>
      <c r="G2563" s="35" t="s">
        <v>2632</v>
      </c>
      <c r="H2563" s="35">
        <v>0</v>
      </c>
      <c r="I2563" s="57" t="s">
        <v>2825</v>
      </c>
      <c r="J2563" s="37">
        <v>0</v>
      </c>
      <c r="K2563" s="38">
        <v>19110</v>
      </c>
      <c r="L2563" s="37">
        <v>25000</v>
      </c>
      <c r="M2563" s="37">
        <v>66872.5</v>
      </c>
      <c r="N2563" s="37">
        <f t="shared" si="157"/>
        <v>0</v>
      </c>
      <c r="O2563" s="39">
        <f t="shared" si="158"/>
        <v>60982.5</v>
      </c>
      <c r="P2563" s="10">
        <f t="shared" si="159"/>
        <v>-60982.5</v>
      </c>
      <c r="Q2563" s="40">
        <v>0</v>
      </c>
      <c r="R2563" s="10">
        <f t="shared" si="160"/>
        <v>-60982.5</v>
      </c>
    </row>
    <row r="2564" spans="1:18" hidden="1" x14ac:dyDescent="0.2">
      <c r="A2564" s="32">
        <v>2540</v>
      </c>
      <c r="B2564" s="56">
        <v>2010103026</v>
      </c>
      <c r="C2564" s="34" t="s">
        <v>356</v>
      </c>
      <c r="D2564" s="35" t="s">
        <v>357</v>
      </c>
      <c r="E2564" s="35" t="s">
        <v>363</v>
      </c>
      <c r="F2564" s="35" t="s">
        <v>364</v>
      </c>
      <c r="G2564" s="35" t="s">
        <v>2632</v>
      </c>
      <c r="H2564" s="35">
        <v>0</v>
      </c>
      <c r="I2564" s="57" t="s">
        <v>2826</v>
      </c>
      <c r="J2564" s="37">
        <v>0</v>
      </c>
      <c r="K2564" s="38">
        <v>0</v>
      </c>
      <c r="L2564" s="37">
        <v>0</v>
      </c>
      <c r="M2564" s="37">
        <v>0</v>
      </c>
      <c r="N2564" s="37">
        <f t="shared" si="157"/>
        <v>0</v>
      </c>
      <c r="O2564" s="39">
        <f t="shared" si="158"/>
        <v>0</v>
      </c>
      <c r="P2564" s="10">
        <f t="shared" si="159"/>
        <v>0</v>
      </c>
      <c r="Q2564" s="40">
        <v>0</v>
      </c>
      <c r="R2564" s="10">
        <f t="shared" si="160"/>
        <v>0</v>
      </c>
    </row>
    <row r="2565" spans="1:18" hidden="1" x14ac:dyDescent="0.2">
      <c r="A2565" s="32">
        <v>2541</v>
      </c>
      <c r="B2565" s="56">
        <v>2010103028</v>
      </c>
      <c r="C2565" s="34" t="s">
        <v>356</v>
      </c>
      <c r="D2565" s="35" t="s">
        <v>357</v>
      </c>
      <c r="E2565" s="35" t="s">
        <v>363</v>
      </c>
      <c r="F2565" s="35" t="s">
        <v>364</v>
      </c>
      <c r="G2565" s="35" t="s">
        <v>2632</v>
      </c>
      <c r="H2565" s="35">
        <v>0</v>
      </c>
      <c r="I2565" s="57" t="s">
        <v>2827</v>
      </c>
      <c r="J2565" s="37">
        <v>0</v>
      </c>
      <c r="K2565" s="38">
        <v>0</v>
      </c>
      <c r="L2565" s="37">
        <v>0</v>
      </c>
      <c r="M2565" s="37">
        <v>0</v>
      </c>
      <c r="N2565" s="37">
        <f t="shared" si="157"/>
        <v>0</v>
      </c>
      <c r="O2565" s="39">
        <f t="shared" si="158"/>
        <v>0</v>
      </c>
      <c r="P2565" s="10">
        <f t="shared" si="159"/>
        <v>0</v>
      </c>
      <c r="Q2565" s="40">
        <v>0</v>
      </c>
      <c r="R2565" s="10">
        <f t="shared" si="160"/>
        <v>0</v>
      </c>
    </row>
    <row r="2566" spans="1:18" hidden="1" x14ac:dyDescent="0.2">
      <c r="A2566" s="32">
        <v>2542</v>
      </c>
      <c r="B2566" s="56">
        <v>2010103029</v>
      </c>
      <c r="C2566" s="34" t="s">
        <v>356</v>
      </c>
      <c r="D2566" s="35" t="s">
        <v>357</v>
      </c>
      <c r="E2566" s="35" t="s">
        <v>363</v>
      </c>
      <c r="F2566" s="35" t="s">
        <v>364</v>
      </c>
      <c r="G2566" s="35" t="s">
        <v>2632</v>
      </c>
      <c r="H2566" s="35">
        <v>0</v>
      </c>
      <c r="I2566" s="57" t="s">
        <v>2828</v>
      </c>
      <c r="J2566" s="37">
        <v>0</v>
      </c>
      <c r="K2566" s="38">
        <v>0</v>
      </c>
      <c r="L2566" s="37">
        <v>0</v>
      </c>
      <c r="M2566" s="37">
        <v>0</v>
      </c>
      <c r="N2566" s="37">
        <f t="shared" si="157"/>
        <v>0</v>
      </c>
      <c r="O2566" s="39">
        <f t="shared" si="158"/>
        <v>0</v>
      </c>
      <c r="P2566" s="10">
        <f t="shared" si="159"/>
        <v>0</v>
      </c>
      <c r="Q2566" s="40">
        <v>0</v>
      </c>
      <c r="R2566" s="10">
        <f t="shared" si="160"/>
        <v>0</v>
      </c>
    </row>
    <row r="2567" spans="1:18" hidden="1" x14ac:dyDescent="0.2">
      <c r="A2567" s="32">
        <v>2543</v>
      </c>
      <c r="B2567" s="56">
        <v>2010103030</v>
      </c>
      <c r="C2567" s="34" t="s">
        <v>356</v>
      </c>
      <c r="D2567" s="35" t="s">
        <v>357</v>
      </c>
      <c r="E2567" s="35" t="s">
        <v>363</v>
      </c>
      <c r="F2567" s="35" t="s">
        <v>364</v>
      </c>
      <c r="G2567" s="35" t="s">
        <v>2632</v>
      </c>
      <c r="H2567" s="35">
        <v>0</v>
      </c>
      <c r="I2567" s="57" t="s">
        <v>2829</v>
      </c>
      <c r="J2567" s="37">
        <v>0</v>
      </c>
      <c r="K2567" s="38">
        <v>1103.49</v>
      </c>
      <c r="L2567" s="37">
        <v>1103</v>
      </c>
      <c r="M2567" s="37">
        <v>4108.3822499999997</v>
      </c>
      <c r="N2567" s="37">
        <f t="shared" ref="N2567:N2630" si="161">IF((J2567+L2567)-(K2567+M2567)&lt;0,0,(J2567+L2567)-(K2567+M2567))</f>
        <v>0</v>
      </c>
      <c r="O2567" s="39">
        <f t="shared" ref="O2567:O2630" si="162">-IF((J2567+L2567)-(K2567+M2567)&lt;0,(J2567+L2567)-(K2567+M2567),0)</f>
        <v>4108.8722499999994</v>
      </c>
      <c r="P2567" s="10">
        <f t="shared" ref="P2567:P2630" si="163">N2567-O2567</f>
        <v>-4108.8722499999994</v>
      </c>
      <c r="Q2567" s="40">
        <v>0</v>
      </c>
      <c r="R2567" s="10">
        <f t="shared" ref="R2567:R2630" si="164">P2567-Q2567</f>
        <v>-4108.8722499999994</v>
      </c>
    </row>
    <row r="2568" spans="1:18" hidden="1" x14ac:dyDescent="0.2">
      <c r="A2568" s="32">
        <v>2544</v>
      </c>
      <c r="B2568" s="56">
        <v>2010103032</v>
      </c>
      <c r="C2568" s="34" t="s">
        <v>356</v>
      </c>
      <c r="D2568" s="35" t="s">
        <v>357</v>
      </c>
      <c r="E2568" s="35" t="s">
        <v>363</v>
      </c>
      <c r="F2568" s="35" t="s">
        <v>364</v>
      </c>
      <c r="G2568" s="35" t="s">
        <v>2632</v>
      </c>
      <c r="H2568" s="35">
        <v>0</v>
      </c>
      <c r="I2568" s="57" t="s">
        <v>2830</v>
      </c>
      <c r="J2568" s="37">
        <v>0</v>
      </c>
      <c r="K2568" s="38">
        <v>1.7999999970197678E-3</v>
      </c>
      <c r="L2568" s="37">
        <v>93867.85</v>
      </c>
      <c r="M2568" s="37">
        <v>130891.40555</v>
      </c>
      <c r="N2568" s="37">
        <f t="shared" si="161"/>
        <v>0</v>
      </c>
      <c r="O2568" s="39">
        <f t="shared" si="162"/>
        <v>37023.557349999988</v>
      </c>
      <c r="P2568" s="10">
        <f t="shared" si="163"/>
        <v>-37023.557349999988</v>
      </c>
      <c r="Q2568" s="40">
        <v>0</v>
      </c>
      <c r="R2568" s="10">
        <f t="shared" si="164"/>
        <v>-37023.557349999988</v>
      </c>
    </row>
    <row r="2569" spans="1:18" hidden="1" x14ac:dyDescent="0.2">
      <c r="A2569" s="32">
        <v>2545</v>
      </c>
      <c r="B2569" s="56">
        <v>2010103033</v>
      </c>
      <c r="C2569" s="34" t="s">
        <v>356</v>
      </c>
      <c r="D2569" s="35" t="s">
        <v>357</v>
      </c>
      <c r="E2569" s="35" t="s">
        <v>363</v>
      </c>
      <c r="F2569" s="35" t="s">
        <v>364</v>
      </c>
      <c r="G2569" s="35" t="s">
        <v>2632</v>
      </c>
      <c r="H2569" s="35">
        <v>0</v>
      </c>
      <c r="I2569" s="57" t="s">
        <v>2831</v>
      </c>
      <c r="J2569" s="37">
        <v>0</v>
      </c>
      <c r="K2569" s="38">
        <v>0</v>
      </c>
      <c r="L2569" s="37">
        <v>6061.9400000000005</v>
      </c>
      <c r="M2569" s="37">
        <v>8793.19</v>
      </c>
      <c r="N2569" s="37">
        <f t="shared" si="161"/>
        <v>0</v>
      </c>
      <c r="O2569" s="39">
        <f t="shared" si="162"/>
        <v>2731.25</v>
      </c>
      <c r="P2569" s="10">
        <f t="shared" si="163"/>
        <v>-2731.25</v>
      </c>
      <c r="Q2569" s="40">
        <v>0</v>
      </c>
      <c r="R2569" s="10">
        <f t="shared" si="164"/>
        <v>-2731.25</v>
      </c>
    </row>
    <row r="2570" spans="1:18" hidden="1" x14ac:dyDescent="0.2">
      <c r="A2570" s="32">
        <v>2546</v>
      </c>
      <c r="B2570" s="56">
        <v>2010103034</v>
      </c>
      <c r="C2570" s="34" t="s">
        <v>356</v>
      </c>
      <c r="D2570" s="35" t="s">
        <v>357</v>
      </c>
      <c r="E2570" s="35" t="s">
        <v>363</v>
      </c>
      <c r="F2570" s="35" t="s">
        <v>364</v>
      </c>
      <c r="G2570" s="35" t="s">
        <v>2632</v>
      </c>
      <c r="H2570" s="35">
        <v>0</v>
      </c>
      <c r="I2570" s="57" t="s">
        <v>2832</v>
      </c>
      <c r="J2570" s="37">
        <v>0</v>
      </c>
      <c r="K2570" s="38">
        <v>0</v>
      </c>
      <c r="L2570" s="37">
        <v>0</v>
      </c>
      <c r="M2570" s="37">
        <v>0</v>
      </c>
      <c r="N2570" s="37">
        <f t="shared" si="161"/>
        <v>0</v>
      </c>
      <c r="O2570" s="39">
        <f t="shared" si="162"/>
        <v>0</v>
      </c>
      <c r="P2570" s="10">
        <f t="shared" si="163"/>
        <v>0</v>
      </c>
      <c r="Q2570" s="40">
        <v>0</v>
      </c>
      <c r="R2570" s="10">
        <f t="shared" si="164"/>
        <v>0</v>
      </c>
    </row>
    <row r="2571" spans="1:18" hidden="1" x14ac:dyDescent="0.2">
      <c r="A2571" s="32">
        <v>2547</v>
      </c>
      <c r="B2571" s="56">
        <v>2010103036</v>
      </c>
      <c r="C2571" s="34" t="s">
        <v>356</v>
      </c>
      <c r="D2571" s="35" t="s">
        <v>357</v>
      </c>
      <c r="E2571" s="35" t="s">
        <v>363</v>
      </c>
      <c r="F2571" s="35" t="s">
        <v>364</v>
      </c>
      <c r="G2571" s="35" t="s">
        <v>2632</v>
      </c>
      <c r="H2571" s="35">
        <v>0</v>
      </c>
      <c r="I2571" s="57" t="s">
        <v>2833</v>
      </c>
      <c r="J2571" s="37">
        <v>0</v>
      </c>
      <c r="K2571" s="38">
        <v>0</v>
      </c>
      <c r="L2571" s="37">
        <v>0</v>
      </c>
      <c r="M2571" s="37">
        <v>0</v>
      </c>
      <c r="N2571" s="37">
        <f t="shared" si="161"/>
        <v>0</v>
      </c>
      <c r="O2571" s="39">
        <f t="shared" si="162"/>
        <v>0</v>
      </c>
      <c r="P2571" s="10">
        <f t="shared" si="163"/>
        <v>0</v>
      </c>
      <c r="Q2571" s="40">
        <v>0</v>
      </c>
      <c r="R2571" s="10">
        <f t="shared" si="164"/>
        <v>0</v>
      </c>
    </row>
    <row r="2572" spans="1:18" hidden="1" x14ac:dyDescent="0.2">
      <c r="A2572" s="32">
        <v>2548</v>
      </c>
      <c r="B2572" s="56">
        <v>2010103037</v>
      </c>
      <c r="C2572" s="34" t="s">
        <v>356</v>
      </c>
      <c r="D2572" s="35" t="s">
        <v>357</v>
      </c>
      <c r="E2572" s="35" t="s">
        <v>363</v>
      </c>
      <c r="F2572" s="35" t="s">
        <v>364</v>
      </c>
      <c r="G2572" s="35" t="s">
        <v>2632</v>
      </c>
      <c r="H2572" s="35">
        <v>0</v>
      </c>
      <c r="I2572" s="57" t="s">
        <v>2834</v>
      </c>
      <c r="J2572" s="37">
        <v>0</v>
      </c>
      <c r="K2572" s="38">
        <v>0</v>
      </c>
      <c r="L2572" s="37">
        <v>0</v>
      </c>
      <c r="M2572" s="37">
        <v>0</v>
      </c>
      <c r="N2572" s="37">
        <f t="shared" si="161"/>
        <v>0</v>
      </c>
      <c r="O2572" s="39">
        <f t="shared" si="162"/>
        <v>0</v>
      </c>
      <c r="P2572" s="10">
        <f t="shared" si="163"/>
        <v>0</v>
      </c>
      <c r="Q2572" s="40">
        <v>0</v>
      </c>
      <c r="R2572" s="10">
        <f t="shared" si="164"/>
        <v>0</v>
      </c>
    </row>
    <row r="2573" spans="1:18" hidden="1" x14ac:dyDescent="0.2">
      <c r="A2573" s="32">
        <v>2549</v>
      </c>
      <c r="B2573" s="56">
        <v>2010103038</v>
      </c>
      <c r="C2573" s="34" t="s">
        <v>356</v>
      </c>
      <c r="D2573" s="35" t="s">
        <v>357</v>
      </c>
      <c r="E2573" s="35" t="s">
        <v>363</v>
      </c>
      <c r="F2573" s="35" t="s">
        <v>364</v>
      </c>
      <c r="G2573" s="35" t="s">
        <v>2632</v>
      </c>
      <c r="H2573" s="35">
        <v>0</v>
      </c>
      <c r="I2573" s="57" t="s">
        <v>2835</v>
      </c>
      <c r="J2573" s="37">
        <v>0</v>
      </c>
      <c r="K2573" s="38">
        <v>0</v>
      </c>
      <c r="L2573" s="37">
        <v>0</v>
      </c>
      <c r="M2573" s="37">
        <v>0</v>
      </c>
      <c r="N2573" s="37">
        <f t="shared" si="161"/>
        <v>0</v>
      </c>
      <c r="O2573" s="39">
        <f t="shared" si="162"/>
        <v>0</v>
      </c>
      <c r="P2573" s="10">
        <f t="shared" si="163"/>
        <v>0</v>
      </c>
      <c r="Q2573" s="40">
        <v>0</v>
      </c>
      <c r="R2573" s="10">
        <f t="shared" si="164"/>
        <v>0</v>
      </c>
    </row>
    <row r="2574" spans="1:18" hidden="1" x14ac:dyDescent="0.2">
      <c r="A2574" s="32">
        <v>2550</v>
      </c>
      <c r="B2574" s="56">
        <v>2010103039</v>
      </c>
      <c r="C2574" s="34" t="s">
        <v>356</v>
      </c>
      <c r="D2574" s="35" t="s">
        <v>357</v>
      </c>
      <c r="E2574" s="35" t="s">
        <v>363</v>
      </c>
      <c r="F2574" s="35" t="s">
        <v>364</v>
      </c>
      <c r="G2574" s="35" t="s">
        <v>2632</v>
      </c>
      <c r="H2574" s="35">
        <v>0</v>
      </c>
      <c r="I2574" s="57" t="s">
        <v>2836</v>
      </c>
      <c r="J2574" s="37">
        <v>0</v>
      </c>
      <c r="K2574" s="38">
        <v>0</v>
      </c>
      <c r="L2574" s="37">
        <v>0</v>
      </c>
      <c r="M2574" s="37">
        <v>0</v>
      </c>
      <c r="N2574" s="37">
        <f t="shared" si="161"/>
        <v>0</v>
      </c>
      <c r="O2574" s="39">
        <f t="shared" si="162"/>
        <v>0</v>
      </c>
      <c r="P2574" s="10">
        <f t="shared" si="163"/>
        <v>0</v>
      </c>
      <c r="Q2574" s="40">
        <v>0</v>
      </c>
      <c r="R2574" s="10">
        <f t="shared" si="164"/>
        <v>0</v>
      </c>
    </row>
    <row r="2575" spans="1:18" hidden="1" x14ac:dyDescent="0.2">
      <c r="A2575" s="32">
        <v>2551</v>
      </c>
      <c r="B2575" s="56">
        <v>2010103040</v>
      </c>
      <c r="C2575" s="34" t="s">
        <v>356</v>
      </c>
      <c r="D2575" s="35" t="s">
        <v>357</v>
      </c>
      <c r="E2575" s="35" t="s">
        <v>363</v>
      </c>
      <c r="F2575" s="35" t="s">
        <v>364</v>
      </c>
      <c r="G2575" s="35" t="s">
        <v>2632</v>
      </c>
      <c r="H2575" s="35">
        <v>0</v>
      </c>
      <c r="I2575" s="57" t="s">
        <v>2837</v>
      </c>
      <c r="J2575" s="37">
        <v>0</v>
      </c>
      <c r="K2575" s="38">
        <v>0</v>
      </c>
      <c r="L2575" s="37">
        <v>40250</v>
      </c>
      <c r="M2575" s="37">
        <v>40250</v>
      </c>
      <c r="N2575" s="37">
        <f t="shared" si="161"/>
        <v>0</v>
      </c>
      <c r="O2575" s="39">
        <f t="shared" si="162"/>
        <v>0</v>
      </c>
      <c r="P2575" s="10">
        <f t="shared" si="163"/>
        <v>0</v>
      </c>
      <c r="Q2575" s="40">
        <v>0</v>
      </c>
      <c r="R2575" s="10">
        <f t="shared" si="164"/>
        <v>0</v>
      </c>
    </row>
    <row r="2576" spans="1:18" hidden="1" x14ac:dyDescent="0.2">
      <c r="A2576" s="32">
        <v>2552</v>
      </c>
      <c r="B2576" s="56">
        <v>2010103041</v>
      </c>
      <c r="C2576" s="34" t="s">
        <v>356</v>
      </c>
      <c r="D2576" s="35" t="s">
        <v>357</v>
      </c>
      <c r="E2576" s="35" t="s">
        <v>363</v>
      </c>
      <c r="F2576" s="35" t="s">
        <v>364</v>
      </c>
      <c r="G2576" s="35" t="s">
        <v>2632</v>
      </c>
      <c r="H2576" s="35">
        <v>0</v>
      </c>
      <c r="I2576" s="57" t="s">
        <v>2838</v>
      </c>
      <c r="J2576" s="37">
        <v>0</v>
      </c>
      <c r="K2576" s="38">
        <v>0</v>
      </c>
      <c r="L2576" s="37">
        <v>0</v>
      </c>
      <c r="M2576" s="37">
        <v>0</v>
      </c>
      <c r="N2576" s="37">
        <f t="shared" si="161"/>
        <v>0</v>
      </c>
      <c r="O2576" s="39">
        <f t="shared" si="162"/>
        <v>0</v>
      </c>
      <c r="P2576" s="10">
        <f t="shared" si="163"/>
        <v>0</v>
      </c>
      <c r="Q2576" s="40">
        <v>0</v>
      </c>
      <c r="R2576" s="10">
        <f t="shared" si="164"/>
        <v>0</v>
      </c>
    </row>
    <row r="2577" spans="1:18" hidden="1" x14ac:dyDescent="0.2">
      <c r="A2577" s="32">
        <v>2553</v>
      </c>
      <c r="B2577" s="56">
        <v>2010103042</v>
      </c>
      <c r="C2577" s="34" t="s">
        <v>356</v>
      </c>
      <c r="D2577" s="35" t="s">
        <v>357</v>
      </c>
      <c r="E2577" s="35" t="s">
        <v>363</v>
      </c>
      <c r="F2577" s="35" t="s">
        <v>364</v>
      </c>
      <c r="G2577" s="35" t="s">
        <v>2632</v>
      </c>
      <c r="H2577" s="35">
        <v>0</v>
      </c>
      <c r="I2577" s="57" t="s">
        <v>2839</v>
      </c>
      <c r="J2577" s="37">
        <v>0</v>
      </c>
      <c r="K2577" s="38">
        <v>0</v>
      </c>
      <c r="L2577" s="37">
        <v>0</v>
      </c>
      <c r="M2577" s="37">
        <v>0</v>
      </c>
      <c r="N2577" s="37">
        <f t="shared" si="161"/>
        <v>0</v>
      </c>
      <c r="O2577" s="39">
        <f t="shared" si="162"/>
        <v>0</v>
      </c>
      <c r="P2577" s="10">
        <f t="shared" si="163"/>
        <v>0</v>
      </c>
      <c r="Q2577" s="40">
        <v>0</v>
      </c>
      <c r="R2577" s="10">
        <f t="shared" si="164"/>
        <v>0</v>
      </c>
    </row>
    <row r="2578" spans="1:18" hidden="1" x14ac:dyDescent="0.2">
      <c r="A2578" s="32">
        <v>2554</v>
      </c>
      <c r="B2578" s="56">
        <v>2010103043</v>
      </c>
      <c r="C2578" s="34" t="s">
        <v>356</v>
      </c>
      <c r="D2578" s="35" t="s">
        <v>357</v>
      </c>
      <c r="E2578" s="35" t="s">
        <v>363</v>
      </c>
      <c r="F2578" s="35" t="s">
        <v>364</v>
      </c>
      <c r="G2578" s="35" t="s">
        <v>2632</v>
      </c>
      <c r="H2578" s="35">
        <v>0</v>
      </c>
      <c r="I2578" s="57" t="s">
        <v>2840</v>
      </c>
      <c r="J2578" s="37">
        <v>0</v>
      </c>
      <c r="K2578" s="38">
        <v>0</v>
      </c>
      <c r="L2578" s="37">
        <v>0</v>
      </c>
      <c r="M2578" s="37">
        <v>0</v>
      </c>
      <c r="N2578" s="37">
        <f t="shared" si="161"/>
        <v>0</v>
      </c>
      <c r="O2578" s="39">
        <f t="shared" si="162"/>
        <v>0</v>
      </c>
      <c r="P2578" s="10">
        <f t="shared" si="163"/>
        <v>0</v>
      </c>
      <c r="Q2578" s="40">
        <v>0</v>
      </c>
      <c r="R2578" s="10">
        <f t="shared" si="164"/>
        <v>0</v>
      </c>
    </row>
    <row r="2579" spans="1:18" hidden="1" x14ac:dyDescent="0.2">
      <c r="A2579" s="32">
        <v>2555</v>
      </c>
      <c r="B2579" s="56">
        <v>2010103045</v>
      </c>
      <c r="C2579" s="34" t="s">
        <v>356</v>
      </c>
      <c r="D2579" s="35" t="s">
        <v>357</v>
      </c>
      <c r="E2579" s="35" t="s">
        <v>363</v>
      </c>
      <c r="F2579" s="35" t="s">
        <v>364</v>
      </c>
      <c r="G2579" s="35" t="s">
        <v>2632</v>
      </c>
      <c r="H2579" s="35">
        <v>0</v>
      </c>
      <c r="I2579" s="57" t="s">
        <v>2841</v>
      </c>
      <c r="J2579" s="37">
        <v>0</v>
      </c>
      <c r="K2579" s="38">
        <v>0</v>
      </c>
      <c r="L2579" s="37">
        <v>0</v>
      </c>
      <c r="M2579" s="37">
        <v>0</v>
      </c>
      <c r="N2579" s="37">
        <f t="shared" si="161"/>
        <v>0</v>
      </c>
      <c r="O2579" s="39">
        <f t="shared" si="162"/>
        <v>0</v>
      </c>
      <c r="P2579" s="10">
        <f t="shared" si="163"/>
        <v>0</v>
      </c>
      <c r="Q2579" s="40">
        <v>0</v>
      </c>
      <c r="R2579" s="10">
        <f t="shared" si="164"/>
        <v>0</v>
      </c>
    </row>
    <row r="2580" spans="1:18" hidden="1" x14ac:dyDescent="0.2">
      <c r="A2580" s="32">
        <v>2556</v>
      </c>
      <c r="B2580" s="56">
        <v>2010103046</v>
      </c>
      <c r="C2580" s="34" t="s">
        <v>356</v>
      </c>
      <c r="D2580" s="35" t="s">
        <v>357</v>
      </c>
      <c r="E2580" s="35" t="s">
        <v>363</v>
      </c>
      <c r="F2580" s="35" t="s">
        <v>364</v>
      </c>
      <c r="G2580" s="35" t="s">
        <v>2632</v>
      </c>
      <c r="H2580" s="35">
        <v>0</v>
      </c>
      <c r="I2580" s="57" t="s">
        <v>2842</v>
      </c>
      <c r="J2580" s="37">
        <v>0</v>
      </c>
      <c r="K2580" s="38">
        <v>186756.63579999999</v>
      </c>
      <c r="L2580" s="37">
        <v>400000</v>
      </c>
      <c r="M2580" s="37">
        <v>546443.06000000006</v>
      </c>
      <c r="N2580" s="37">
        <f t="shared" si="161"/>
        <v>0</v>
      </c>
      <c r="O2580" s="39">
        <f t="shared" si="162"/>
        <v>333199.6958000001</v>
      </c>
      <c r="P2580" s="10">
        <f t="shared" si="163"/>
        <v>-333199.6958000001</v>
      </c>
      <c r="Q2580" s="40">
        <v>0</v>
      </c>
      <c r="R2580" s="10">
        <f t="shared" si="164"/>
        <v>-333199.6958000001</v>
      </c>
    </row>
    <row r="2581" spans="1:18" hidden="1" x14ac:dyDescent="0.2">
      <c r="A2581" s="32">
        <v>2557</v>
      </c>
      <c r="B2581" s="56">
        <v>2010103047</v>
      </c>
      <c r="C2581" s="34" t="s">
        <v>356</v>
      </c>
      <c r="D2581" s="35" t="s">
        <v>357</v>
      </c>
      <c r="E2581" s="35" t="s">
        <v>363</v>
      </c>
      <c r="F2581" s="35" t="s">
        <v>364</v>
      </c>
      <c r="G2581" s="35" t="s">
        <v>2632</v>
      </c>
      <c r="H2581" s="35">
        <v>0</v>
      </c>
      <c r="I2581" s="57" t="s">
        <v>2843</v>
      </c>
      <c r="J2581" s="37">
        <v>0</v>
      </c>
      <c r="K2581" s="38">
        <v>0</v>
      </c>
      <c r="L2581" s="37">
        <v>0</v>
      </c>
      <c r="M2581" s="37">
        <v>0</v>
      </c>
      <c r="N2581" s="37">
        <f t="shared" si="161"/>
        <v>0</v>
      </c>
      <c r="O2581" s="39">
        <f t="shared" si="162"/>
        <v>0</v>
      </c>
      <c r="P2581" s="10">
        <f t="shared" si="163"/>
        <v>0</v>
      </c>
      <c r="Q2581" s="40">
        <v>0</v>
      </c>
      <c r="R2581" s="10">
        <f t="shared" si="164"/>
        <v>0</v>
      </c>
    </row>
    <row r="2582" spans="1:18" hidden="1" x14ac:dyDescent="0.2">
      <c r="A2582" s="32">
        <v>2558</v>
      </c>
      <c r="B2582" s="56">
        <v>2010103048</v>
      </c>
      <c r="C2582" s="34" t="s">
        <v>356</v>
      </c>
      <c r="D2582" s="35" t="s">
        <v>357</v>
      </c>
      <c r="E2582" s="35" t="s">
        <v>363</v>
      </c>
      <c r="F2582" s="35" t="s">
        <v>364</v>
      </c>
      <c r="G2582" s="35" t="s">
        <v>2632</v>
      </c>
      <c r="H2582" s="35">
        <v>0</v>
      </c>
      <c r="I2582" s="57" t="s">
        <v>2844</v>
      </c>
      <c r="J2582" s="37">
        <v>0</v>
      </c>
      <c r="K2582" s="38">
        <v>0</v>
      </c>
      <c r="L2582" s="37">
        <v>0</v>
      </c>
      <c r="M2582" s="37">
        <v>0</v>
      </c>
      <c r="N2582" s="37">
        <f t="shared" si="161"/>
        <v>0</v>
      </c>
      <c r="O2582" s="39">
        <f t="shared" si="162"/>
        <v>0</v>
      </c>
      <c r="P2582" s="10">
        <f t="shared" si="163"/>
        <v>0</v>
      </c>
      <c r="Q2582" s="40">
        <v>0</v>
      </c>
      <c r="R2582" s="10">
        <f t="shared" si="164"/>
        <v>0</v>
      </c>
    </row>
    <row r="2583" spans="1:18" hidden="1" x14ac:dyDescent="0.2">
      <c r="A2583" s="32">
        <v>2559</v>
      </c>
      <c r="B2583" s="56">
        <v>2010103049</v>
      </c>
      <c r="C2583" s="34" t="s">
        <v>356</v>
      </c>
      <c r="D2583" s="35" t="s">
        <v>357</v>
      </c>
      <c r="E2583" s="35" t="s">
        <v>363</v>
      </c>
      <c r="F2583" s="35" t="s">
        <v>364</v>
      </c>
      <c r="G2583" s="35" t="s">
        <v>2632</v>
      </c>
      <c r="H2583" s="35">
        <v>0</v>
      </c>
      <c r="I2583" s="57" t="s">
        <v>2845</v>
      </c>
      <c r="J2583" s="37">
        <v>0</v>
      </c>
      <c r="K2583" s="38">
        <v>0</v>
      </c>
      <c r="L2583" s="37">
        <v>0</v>
      </c>
      <c r="M2583" s="37">
        <v>0</v>
      </c>
      <c r="N2583" s="37">
        <f t="shared" si="161"/>
        <v>0</v>
      </c>
      <c r="O2583" s="39">
        <f t="shared" si="162"/>
        <v>0</v>
      </c>
      <c r="P2583" s="10">
        <f t="shared" si="163"/>
        <v>0</v>
      </c>
      <c r="Q2583" s="40">
        <v>0</v>
      </c>
      <c r="R2583" s="10">
        <f t="shared" si="164"/>
        <v>0</v>
      </c>
    </row>
    <row r="2584" spans="1:18" hidden="1" x14ac:dyDescent="0.2">
      <c r="A2584" s="32">
        <v>2560</v>
      </c>
      <c r="B2584" s="56">
        <v>2010103050</v>
      </c>
      <c r="C2584" s="34" t="s">
        <v>356</v>
      </c>
      <c r="D2584" s="35" t="s">
        <v>357</v>
      </c>
      <c r="E2584" s="35" t="s">
        <v>363</v>
      </c>
      <c r="F2584" s="35" t="s">
        <v>364</v>
      </c>
      <c r="G2584" s="35" t="s">
        <v>2632</v>
      </c>
      <c r="H2584" s="35">
        <v>0</v>
      </c>
      <c r="I2584" s="57" t="s">
        <v>2846</v>
      </c>
      <c r="J2584" s="37">
        <v>0</v>
      </c>
      <c r="K2584" s="38">
        <v>0</v>
      </c>
      <c r="L2584" s="37">
        <v>0</v>
      </c>
      <c r="M2584" s="37">
        <v>0</v>
      </c>
      <c r="N2584" s="37">
        <f t="shared" si="161"/>
        <v>0</v>
      </c>
      <c r="O2584" s="39">
        <f t="shared" si="162"/>
        <v>0</v>
      </c>
      <c r="P2584" s="10">
        <f t="shared" si="163"/>
        <v>0</v>
      </c>
      <c r="Q2584" s="40">
        <v>0</v>
      </c>
      <c r="R2584" s="10">
        <f t="shared" si="164"/>
        <v>0</v>
      </c>
    </row>
    <row r="2585" spans="1:18" hidden="1" x14ac:dyDescent="0.2">
      <c r="A2585" s="32">
        <v>2561</v>
      </c>
      <c r="B2585" s="56">
        <v>2010103051</v>
      </c>
      <c r="C2585" s="34" t="s">
        <v>356</v>
      </c>
      <c r="D2585" s="35" t="s">
        <v>357</v>
      </c>
      <c r="E2585" s="35" t="s">
        <v>363</v>
      </c>
      <c r="F2585" s="35" t="s">
        <v>364</v>
      </c>
      <c r="G2585" s="35" t="s">
        <v>2632</v>
      </c>
      <c r="H2585" s="35">
        <v>0</v>
      </c>
      <c r="I2585" s="57" t="s">
        <v>2847</v>
      </c>
      <c r="J2585" s="37">
        <v>0</v>
      </c>
      <c r="K2585" s="38">
        <v>0</v>
      </c>
      <c r="L2585" s="37">
        <v>0</v>
      </c>
      <c r="M2585" s="37">
        <v>0</v>
      </c>
      <c r="N2585" s="37">
        <f t="shared" si="161"/>
        <v>0</v>
      </c>
      <c r="O2585" s="39">
        <f t="shared" si="162"/>
        <v>0</v>
      </c>
      <c r="P2585" s="10">
        <f t="shared" si="163"/>
        <v>0</v>
      </c>
      <c r="Q2585" s="40">
        <v>0</v>
      </c>
      <c r="R2585" s="10">
        <f t="shared" si="164"/>
        <v>0</v>
      </c>
    </row>
    <row r="2586" spans="1:18" hidden="1" x14ac:dyDescent="0.2">
      <c r="A2586" s="32">
        <v>2562</v>
      </c>
      <c r="B2586" s="56">
        <v>2010103052</v>
      </c>
      <c r="C2586" s="34" t="s">
        <v>356</v>
      </c>
      <c r="D2586" s="35" t="s">
        <v>357</v>
      </c>
      <c r="E2586" s="35" t="s">
        <v>363</v>
      </c>
      <c r="F2586" s="35" t="s">
        <v>364</v>
      </c>
      <c r="G2586" s="35" t="s">
        <v>2632</v>
      </c>
      <c r="H2586" s="35">
        <v>0</v>
      </c>
      <c r="I2586" s="57" t="s">
        <v>2848</v>
      </c>
      <c r="J2586" s="37">
        <v>0</v>
      </c>
      <c r="K2586" s="38">
        <v>0</v>
      </c>
      <c r="L2586" s="37">
        <v>0</v>
      </c>
      <c r="M2586" s="37">
        <v>0</v>
      </c>
      <c r="N2586" s="37">
        <f t="shared" si="161"/>
        <v>0</v>
      </c>
      <c r="O2586" s="39">
        <f t="shared" si="162"/>
        <v>0</v>
      </c>
      <c r="P2586" s="10">
        <f t="shared" si="163"/>
        <v>0</v>
      </c>
      <c r="Q2586" s="40">
        <v>0</v>
      </c>
      <c r="R2586" s="10">
        <f t="shared" si="164"/>
        <v>0</v>
      </c>
    </row>
    <row r="2587" spans="1:18" hidden="1" x14ac:dyDescent="0.2">
      <c r="A2587" s="32">
        <v>2563</v>
      </c>
      <c r="B2587" s="56">
        <v>2010103053</v>
      </c>
      <c r="C2587" s="34" t="s">
        <v>356</v>
      </c>
      <c r="D2587" s="35" t="s">
        <v>357</v>
      </c>
      <c r="E2587" s="35" t="s">
        <v>363</v>
      </c>
      <c r="F2587" s="35" t="s">
        <v>364</v>
      </c>
      <c r="G2587" s="35" t="s">
        <v>2632</v>
      </c>
      <c r="H2587" s="35">
        <v>0</v>
      </c>
      <c r="I2587" s="57" t="s">
        <v>2849</v>
      </c>
      <c r="J2587" s="37">
        <v>0</v>
      </c>
      <c r="K2587" s="38">
        <v>0</v>
      </c>
      <c r="L2587" s="37">
        <v>0</v>
      </c>
      <c r="M2587" s="37">
        <v>0</v>
      </c>
      <c r="N2587" s="37">
        <f t="shared" si="161"/>
        <v>0</v>
      </c>
      <c r="O2587" s="39">
        <f t="shared" si="162"/>
        <v>0</v>
      </c>
      <c r="P2587" s="10">
        <f t="shared" si="163"/>
        <v>0</v>
      </c>
      <c r="Q2587" s="40">
        <v>0</v>
      </c>
      <c r="R2587" s="10">
        <f t="shared" si="164"/>
        <v>0</v>
      </c>
    </row>
    <row r="2588" spans="1:18" hidden="1" x14ac:dyDescent="0.2">
      <c r="A2588" s="32">
        <v>2564</v>
      </c>
      <c r="B2588" s="56">
        <v>2010103054</v>
      </c>
      <c r="C2588" s="34" t="s">
        <v>356</v>
      </c>
      <c r="D2588" s="35" t="s">
        <v>357</v>
      </c>
      <c r="E2588" s="35" t="s">
        <v>363</v>
      </c>
      <c r="F2588" s="35" t="s">
        <v>364</v>
      </c>
      <c r="G2588" s="35" t="s">
        <v>2632</v>
      </c>
      <c r="H2588" s="35">
        <v>0</v>
      </c>
      <c r="I2588" s="57" t="s">
        <v>2850</v>
      </c>
      <c r="J2588" s="37">
        <v>0</v>
      </c>
      <c r="K2588" s="38">
        <v>0</v>
      </c>
      <c r="L2588" s="37">
        <v>0</v>
      </c>
      <c r="M2588" s="37">
        <v>0</v>
      </c>
      <c r="N2588" s="37">
        <f t="shared" si="161"/>
        <v>0</v>
      </c>
      <c r="O2588" s="39">
        <f t="shared" si="162"/>
        <v>0</v>
      </c>
      <c r="P2588" s="10">
        <f t="shared" si="163"/>
        <v>0</v>
      </c>
      <c r="Q2588" s="40">
        <v>0</v>
      </c>
      <c r="R2588" s="10">
        <f t="shared" si="164"/>
        <v>0</v>
      </c>
    </row>
    <row r="2589" spans="1:18" hidden="1" x14ac:dyDescent="0.2">
      <c r="A2589" s="32">
        <v>2565</v>
      </c>
      <c r="B2589" s="56">
        <v>2010103065</v>
      </c>
      <c r="C2589" s="34" t="s">
        <v>356</v>
      </c>
      <c r="D2589" s="35" t="s">
        <v>357</v>
      </c>
      <c r="E2589" s="35" t="s">
        <v>363</v>
      </c>
      <c r="F2589" s="35" t="s">
        <v>364</v>
      </c>
      <c r="G2589" s="35" t="s">
        <v>2632</v>
      </c>
      <c r="H2589" s="35">
        <v>0</v>
      </c>
      <c r="I2589" s="57" t="s">
        <v>2851</v>
      </c>
      <c r="J2589" s="37">
        <v>1.9999999552965166E-4</v>
      </c>
      <c r="K2589" s="38">
        <v>0</v>
      </c>
      <c r="L2589" s="37">
        <v>248217.68</v>
      </c>
      <c r="M2589" s="37">
        <v>248217.67949000001</v>
      </c>
      <c r="N2589" s="37">
        <f t="shared" si="161"/>
        <v>7.0999999297782779E-4</v>
      </c>
      <c r="O2589" s="39">
        <f t="shared" si="162"/>
        <v>0</v>
      </c>
      <c r="P2589" s="10">
        <f t="shared" si="163"/>
        <v>7.0999999297782779E-4</v>
      </c>
      <c r="Q2589" s="40">
        <v>0</v>
      </c>
      <c r="R2589" s="10">
        <f t="shared" si="164"/>
        <v>7.0999999297782779E-4</v>
      </c>
    </row>
    <row r="2590" spans="1:18" hidden="1" x14ac:dyDescent="0.2">
      <c r="A2590" s="32">
        <v>2566</v>
      </c>
      <c r="B2590" s="56">
        <v>2010103066</v>
      </c>
      <c r="C2590" s="34" t="s">
        <v>356</v>
      </c>
      <c r="D2590" s="35" t="s">
        <v>357</v>
      </c>
      <c r="E2590" s="35" t="s">
        <v>363</v>
      </c>
      <c r="F2590" s="35" t="s">
        <v>364</v>
      </c>
      <c r="G2590" s="35" t="s">
        <v>2632</v>
      </c>
      <c r="H2590" s="35">
        <v>0</v>
      </c>
      <c r="I2590" s="57" t="s">
        <v>2852</v>
      </c>
      <c r="J2590" s="37">
        <v>0</v>
      </c>
      <c r="K2590" s="38">
        <v>0</v>
      </c>
      <c r="L2590" s="37">
        <v>0</v>
      </c>
      <c r="M2590" s="37">
        <v>0</v>
      </c>
      <c r="N2590" s="37">
        <f t="shared" si="161"/>
        <v>0</v>
      </c>
      <c r="O2590" s="39">
        <f t="shared" si="162"/>
        <v>0</v>
      </c>
      <c r="P2590" s="10">
        <f t="shared" si="163"/>
        <v>0</v>
      </c>
      <c r="Q2590" s="40">
        <v>0</v>
      </c>
      <c r="R2590" s="10">
        <f t="shared" si="164"/>
        <v>0</v>
      </c>
    </row>
    <row r="2591" spans="1:18" hidden="1" x14ac:dyDescent="0.2">
      <c r="A2591" s="32">
        <v>2567</v>
      </c>
      <c r="B2591" s="56">
        <v>2010103067</v>
      </c>
      <c r="C2591" s="34" t="s">
        <v>356</v>
      </c>
      <c r="D2591" s="35" t="s">
        <v>357</v>
      </c>
      <c r="E2591" s="35" t="s">
        <v>363</v>
      </c>
      <c r="F2591" s="35" t="s">
        <v>364</v>
      </c>
      <c r="G2591" s="35" t="s">
        <v>2632</v>
      </c>
      <c r="H2591" s="35">
        <v>0</v>
      </c>
      <c r="I2591" s="57" t="s">
        <v>2853</v>
      </c>
      <c r="J2591" s="37">
        <v>0</v>
      </c>
      <c r="K2591" s="38">
        <v>240</v>
      </c>
      <c r="L2591" s="37">
        <v>240</v>
      </c>
      <c r="M2591" s="37">
        <v>0</v>
      </c>
      <c r="N2591" s="37">
        <f t="shared" si="161"/>
        <v>0</v>
      </c>
      <c r="O2591" s="39">
        <f t="shared" si="162"/>
        <v>0</v>
      </c>
      <c r="P2591" s="10">
        <f t="shared" si="163"/>
        <v>0</v>
      </c>
      <c r="Q2591" s="40">
        <v>0</v>
      </c>
      <c r="R2591" s="10">
        <f t="shared" si="164"/>
        <v>0</v>
      </c>
    </row>
    <row r="2592" spans="1:18" hidden="1" x14ac:dyDescent="0.2">
      <c r="A2592" s="32">
        <v>2568</v>
      </c>
      <c r="B2592" s="56">
        <v>2010103068</v>
      </c>
      <c r="C2592" s="34" t="s">
        <v>356</v>
      </c>
      <c r="D2592" s="35" t="s">
        <v>357</v>
      </c>
      <c r="E2592" s="35" t="s">
        <v>363</v>
      </c>
      <c r="F2592" s="35" t="s">
        <v>364</v>
      </c>
      <c r="G2592" s="35" t="s">
        <v>2632</v>
      </c>
      <c r="H2592" s="35">
        <v>0</v>
      </c>
      <c r="I2592" s="57" t="s">
        <v>2854</v>
      </c>
      <c r="J2592" s="37">
        <v>0</v>
      </c>
      <c r="K2592" s="38">
        <v>0</v>
      </c>
      <c r="L2592" s="37">
        <v>0</v>
      </c>
      <c r="M2592" s="37">
        <v>0</v>
      </c>
      <c r="N2592" s="37">
        <f t="shared" si="161"/>
        <v>0</v>
      </c>
      <c r="O2592" s="39">
        <f t="shared" si="162"/>
        <v>0</v>
      </c>
      <c r="P2592" s="10">
        <f t="shared" si="163"/>
        <v>0</v>
      </c>
      <c r="Q2592" s="40">
        <v>0</v>
      </c>
      <c r="R2592" s="10">
        <f t="shared" si="164"/>
        <v>0</v>
      </c>
    </row>
    <row r="2593" spans="1:18" hidden="1" x14ac:dyDescent="0.2">
      <c r="A2593" s="32">
        <v>2569</v>
      </c>
      <c r="B2593" s="56">
        <v>2010103073</v>
      </c>
      <c r="C2593" s="34" t="s">
        <v>356</v>
      </c>
      <c r="D2593" s="35" t="s">
        <v>357</v>
      </c>
      <c r="E2593" s="35" t="s">
        <v>363</v>
      </c>
      <c r="F2593" s="35" t="s">
        <v>364</v>
      </c>
      <c r="G2593" s="35" t="s">
        <v>2632</v>
      </c>
      <c r="H2593" s="35">
        <v>0</v>
      </c>
      <c r="I2593" s="57" t="s">
        <v>2855</v>
      </c>
      <c r="J2593" s="37">
        <v>156946</v>
      </c>
      <c r="K2593" s="38">
        <v>0</v>
      </c>
      <c r="L2593" s="37">
        <v>372137.5</v>
      </c>
      <c r="M2593" s="37">
        <v>546652.5</v>
      </c>
      <c r="N2593" s="37">
        <f t="shared" si="161"/>
        <v>0</v>
      </c>
      <c r="O2593" s="39">
        <f t="shared" si="162"/>
        <v>17569</v>
      </c>
      <c r="P2593" s="10">
        <f t="shared" si="163"/>
        <v>-17569</v>
      </c>
      <c r="Q2593" s="40">
        <v>0</v>
      </c>
      <c r="R2593" s="10">
        <f t="shared" si="164"/>
        <v>-17569</v>
      </c>
    </row>
    <row r="2594" spans="1:18" hidden="1" x14ac:dyDescent="0.2">
      <c r="A2594" s="32">
        <v>2570</v>
      </c>
      <c r="B2594" s="56">
        <v>2010103074</v>
      </c>
      <c r="C2594" s="34" t="s">
        <v>356</v>
      </c>
      <c r="D2594" s="35" t="s">
        <v>357</v>
      </c>
      <c r="E2594" s="35" t="s">
        <v>363</v>
      </c>
      <c r="F2594" s="35" t="s">
        <v>364</v>
      </c>
      <c r="G2594" s="35" t="s">
        <v>2632</v>
      </c>
      <c r="H2594" s="35">
        <v>0</v>
      </c>
      <c r="I2594" s="57" t="s">
        <v>2856</v>
      </c>
      <c r="J2594" s="37">
        <v>346.59000000000003</v>
      </c>
      <c r="K2594" s="38">
        <v>0</v>
      </c>
      <c r="L2594" s="37">
        <v>0</v>
      </c>
      <c r="M2594" s="37">
        <v>346.59000000000003</v>
      </c>
      <c r="N2594" s="37">
        <f t="shared" si="161"/>
        <v>0</v>
      </c>
      <c r="O2594" s="39">
        <f t="shared" si="162"/>
        <v>0</v>
      </c>
      <c r="P2594" s="10">
        <f t="shared" si="163"/>
        <v>0</v>
      </c>
      <c r="Q2594" s="40">
        <v>0</v>
      </c>
      <c r="R2594" s="10">
        <f t="shared" si="164"/>
        <v>0</v>
      </c>
    </row>
    <row r="2595" spans="1:18" hidden="1" x14ac:dyDescent="0.2">
      <c r="A2595" s="32">
        <v>2571</v>
      </c>
      <c r="B2595" s="56">
        <v>2010103078</v>
      </c>
      <c r="C2595" s="34" t="s">
        <v>356</v>
      </c>
      <c r="D2595" s="35" t="s">
        <v>357</v>
      </c>
      <c r="E2595" s="35" t="s">
        <v>363</v>
      </c>
      <c r="F2595" s="35" t="s">
        <v>364</v>
      </c>
      <c r="G2595" s="35" t="s">
        <v>2632</v>
      </c>
      <c r="H2595" s="35">
        <v>0</v>
      </c>
      <c r="I2595" s="57" t="s">
        <v>2857</v>
      </c>
      <c r="J2595" s="37">
        <v>4317.49</v>
      </c>
      <c r="K2595" s="38">
        <v>0</v>
      </c>
      <c r="L2595" s="37">
        <v>0</v>
      </c>
      <c r="M2595" s="37">
        <v>4317.49</v>
      </c>
      <c r="N2595" s="37">
        <f t="shared" si="161"/>
        <v>0</v>
      </c>
      <c r="O2595" s="39">
        <f t="shared" si="162"/>
        <v>0</v>
      </c>
      <c r="P2595" s="10">
        <f t="shared" si="163"/>
        <v>0</v>
      </c>
      <c r="Q2595" s="40">
        <v>0</v>
      </c>
      <c r="R2595" s="10">
        <f t="shared" si="164"/>
        <v>0</v>
      </c>
    </row>
    <row r="2596" spans="1:18" hidden="1" x14ac:dyDescent="0.2">
      <c r="A2596" s="32">
        <v>2572</v>
      </c>
      <c r="B2596" s="56">
        <v>2010103083</v>
      </c>
      <c r="C2596" s="34" t="s">
        <v>356</v>
      </c>
      <c r="D2596" s="35" t="s">
        <v>357</v>
      </c>
      <c r="E2596" s="35" t="s">
        <v>363</v>
      </c>
      <c r="F2596" s="35" t="s">
        <v>364</v>
      </c>
      <c r="G2596" s="35" t="s">
        <v>2632</v>
      </c>
      <c r="H2596" s="35">
        <v>0</v>
      </c>
      <c r="I2596" s="57" t="s">
        <v>2858</v>
      </c>
      <c r="J2596" s="37">
        <v>0</v>
      </c>
      <c r="K2596" s="38">
        <v>0</v>
      </c>
      <c r="L2596" s="37">
        <v>14525.76</v>
      </c>
      <c r="M2596" s="37">
        <v>14525.76</v>
      </c>
      <c r="N2596" s="37">
        <f t="shared" si="161"/>
        <v>0</v>
      </c>
      <c r="O2596" s="39">
        <f t="shared" si="162"/>
        <v>0</v>
      </c>
      <c r="P2596" s="10">
        <f t="shared" si="163"/>
        <v>0</v>
      </c>
      <c r="Q2596" s="40">
        <v>0</v>
      </c>
      <c r="R2596" s="10">
        <f t="shared" si="164"/>
        <v>0</v>
      </c>
    </row>
    <row r="2597" spans="1:18" hidden="1" x14ac:dyDescent="0.2">
      <c r="A2597" s="32">
        <v>2573</v>
      </c>
      <c r="B2597" s="56">
        <v>2010103085</v>
      </c>
      <c r="C2597" s="34" t="s">
        <v>356</v>
      </c>
      <c r="D2597" s="35" t="s">
        <v>357</v>
      </c>
      <c r="E2597" s="35" t="s">
        <v>363</v>
      </c>
      <c r="F2597" s="35" t="s">
        <v>364</v>
      </c>
      <c r="G2597" s="35" t="s">
        <v>2632</v>
      </c>
      <c r="H2597" s="35">
        <v>0</v>
      </c>
      <c r="I2597" s="57" t="s">
        <v>2859</v>
      </c>
      <c r="J2597" s="37">
        <v>0</v>
      </c>
      <c r="K2597" s="38">
        <v>713</v>
      </c>
      <c r="L2597" s="37">
        <v>0</v>
      </c>
      <c r="M2597" s="37">
        <v>0</v>
      </c>
      <c r="N2597" s="37">
        <f t="shared" si="161"/>
        <v>0</v>
      </c>
      <c r="O2597" s="39">
        <f t="shared" si="162"/>
        <v>713</v>
      </c>
      <c r="P2597" s="10">
        <f t="shared" si="163"/>
        <v>-713</v>
      </c>
      <c r="Q2597" s="40">
        <v>0</v>
      </c>
      <c r="R2597" s="10">
        <f t="shared" si="164"/>
        <v>-713</v>
      </c>
    </row>
    <row r="2598" spans="1:18" hidden="1" x14ac:dyDescent="0.2">
      <c r="A2598" s="32">
        <v>2574</v>
      </c>
      <c r="B2598" s="56">
        <v>2010103086</v>
      </c>
      <c r="C2598" s="34" t="s">
        <v>356</v>
      </c>
      <c r="D2598" s="35" t="s">
        <v>357</v>
      </c>
      <c r="E2598" s="35" t="s">
        <v>363</v>
      </c>
      <c r="F2598" s="35" t="s">
        <v>364</v>
      </c>
      <c r="G2598" s="35" t="s">
        <v>2632</v>
      </c>
      <c r="H2598" s="35">
        <v>0</v>
      </c>
      <c r="I2598" s="57" t="s">
        <v>2860</v>
      </c>
      <c r="J2598" s="37">
        <v>12480.76</v>
      </c>
      <c r="K2598" s="38">
        <v>0</v>
      </c>
      <c r="L2598" s="37">
        <v>51600.1</v>
      </c>
      <c r="M2598" s="37">
        <v>64080.859989999997</v>
      </c>
      <c r="N2598" s="37">
        <f t="shared" si="161"/>
        <v>1.0000003385357559E-5</v>
      </c>
      <c r="O2598" s="39">
        <f t="shared" si="162"/>
        <v>0</v>
      </c>
      <c r="P2598" s="10">
        <f t="shared" si="163"/>
        <v>1.0000003385357559E-5</v>
      </c>
      <c r="Q2598" s="40">
        <v>0</v>
      </c>
      <c r="R2598" s="10">
        <f t="shared" si="164"/>
        <v>1.0000003385357559E-5</v>
      </c>
    </row>
    <row r="2599" spans="1:18" hidden="1" x14ac:dyDescent="0.2">
      <c r="A2599" s="32">
        <v>2575</v>
      </c>
      <c r="B2599" s="56">
        <v>2010103087</v>
      </c>
      <c r="C2599" s="34" t="s">
        <v>356</v>
      </c>
      <c r="D2599" s="35" t="s">
        <v>357</v>
      </c>
      <c r="E2599" s="35" t="s">
        <v>363</v>
      </c>
      <c r="F2599" s="35" t="s">
        <v>364</v>
      </c>
      <c r="G2599" s="35" t="s">
        <v>2632</v>
      </c>
      <c r="H2599" s="35">
        <v>0</v>
      </c>
      <c r="I2599" s="57" t="s">
        <v>2861</v>
      </c>
      <c r="J2599" s="37">
        <v>0</v>
      </c>
      <c r="K2599" s="38">
        <v>0</v>
      </c>
      <c r="L2599" s="37">
        <v>0</v>
      </c>
      <c r="M2599" s="37">
        <v>0</v>
      </c>
      <c r="N2599" s="37">
        <f t="shared" si="161"/>
        <v>0</v>
      </c>
      <c r="O2599" s="39">
        <f t="shared" si="162"/>
        <v>0</v>
      </c>
      <c r="P2599" s="10">
        <f t="shared" si="163"/>
        <v>0</v>
      </c>
      <c r="Q2599" s="40">
        <v>0</v>
      </c>
      <c r="R2599" s="10">
        <f t="shared" si="164"/>
        <v>0</v>
      </c>
    </row>
    <row r="2600" spans="1:18" hidden="1" x14ac:dyDescent="0.2">
      <c r="A2600" s="32">
        <v>2576</v>
      </c>
      <c r="B2600" s="56">
        <v>2010103088</v>
      </c>
      <c r="C2600" s="34" t="s">
        <v>356</v>
      </c>
      <c r="D2600" s="35" t="s">
        <v>357</v>
      </c>
      <c r="E2600" s="35" t="s">
        <v>363</v>
      </c>
      <c r="F2600" s="35" t="s">
        <v>364</v>
      </c>
      <c r="G2600" s="35" t="s">
        <v>2632</v>
      </c>
      <c r="H2600" s="35">
        <v>0</v>
      </c>
      <c r="I2600" s="57" t="s">
        <v>2862</v>
      </c>
      <c r="J2600" s="37">
        <v>0</v>
      </c>
      <c r="K2600" s="38">
        <v>0</v>
      </c>
      <c r="L2600" s="37">
        <v>35406</v>
      </c>
      <c r="M2600" s="37">
        <v>35406</v>
      </c>
      <c r="N2600" s="37">
        <f t="shared" si="161"/>
        <v>0</v>
      </c>
      <c r="O2600" s="39">
        <f t="shared" si="162"/>
        <v>0</v>
      </c>
      <c r="P2600" s="10">
        <f t="shared" si="163"/>
        <v>0</v>
      </c>
      <c r="Q2600" s="40">
        <v>0</v>
      </c>
      <c r="R2600" s="10">
        <f t="shared" si="164"/>
        <v>0</v>
      </c>
    </row>
    <row r="2601" spans="1:18" hidden="1" x14ac:dyDescent="0.2">
      <c r="A2601" s="32">
        <v>2577</v>
      </c>
      <c r="B2601" s="56">
        <v>2010103091</v>
      </c>
      <c r="C2601" s="34" t="s">
        <v>356</v>
      </c>
      <c r="D2601" s="35" t="s">
        <v>357</v>
      </c>
      <c r="E2601" s="35" t="s">
        <v>363</v>
      </c>
      <c r="F2601" s="35" t="s">
        <v>364</v>
      </c>
      <c r="G2601" s="35" t="s">
        <v>2632</v>
      </c>
      <c r="H2601" s="35">
        <v>0</v>
      </c>
      <c r="I2601" s="57" t="s">
        <v>2863</v>
      </c>
      <c r="J2601" s="37">
        <v>747.61020000000019</v>
      </c>
      <c r="K2601" s="38">
        <v>0</v>
      </c>
      <c r="L2601" s="37">
        <v>0</v>
      </c>
      <c r="M2601" s="37">
        <v>0</v>
      </c>
      <c r="N2601" s="37">
        <f t="shared" si="161"/>
        <v>747.61020000000019</v>
      </c>
      <c r="O2601" s="39">
        <f t="shared" si="162"/>
        <v>0</v>
      </c>
      <c r="P2601" s="10">
        <f t="shared" si="163"/>
        <v>747.61020000000019</v>
      </c>
      <c r="Q2601" s="40">
        <v>0</v>
      </c>
      <c r="R2601" s="10">
        <f t="shared" si="164"/>
        <v>747.61020000000019</v>
      </c>
    </row>
    <row r="2602" spans="1:18" hidden="1" x14ac:dyDescent="0.2">
      <c r="A2602" s="32">
        <v>2578</v>
      </c>
      <c r="B2602" s="56">
        <v>2010103093</v>
      </c>
      <c r="C2602" s="34" t="s">
        <v>356</v>
      </c>
      <c r="D2602" s="35" t="s">
        <v>357</v>
      </c>
      <c r="E2602" s="35" t="s">
        <v>363</v>
      </c>
      <c r="F2602" s="35" t="s">
        <v>364</v>
      </c>
      <c r="G2602" s="35" t="s">
        <v>2632</v>
      </c>
      <c r="H2602" s="35">
        <v>0</v>
      </c>
      <c r="I2602" s="57" t="s">
        <v>2864</v>
      </c>
      <c r="J2602" s="37">
        <v>0</v>
      </c>
      <c r="K2602" s="38">
        <v>0</v>
      </c>
      <c r="L2602" s="37">
        <v>0</v>
      </c>
      <c r="M2602" s="37">
        <v>0</v>
      </c>
      <c r="N2602" s="37">
        <f t="shared" si="161"/>
        <v>0</v>
      </c>
      <c r="O2602" s="39">
        <f t="shared" si="162"/>
        <v>0</v>
      </c>
      <c r="P2602" s="10">
        <f t="shared" si="163"/>
        <v>0</v>
      </c>
      <c r="Q2602" s="40">
        <v>0</v>
      </c>
      <c r="R2602" s="10">
        <f t="shared" si="164"/>
        <v>0</v>
      </c>
    </row>
    <row r="2603" spans="1:18" hidden="1" x14ac:dyDescent="0.2">
      <c r="A2603" s="32">
        <v>2579</v>
      </c>
      <c r="B2603" s="56">
        <v>2010103094</v>
      </c>
      <c r="C2603" s="34" t="s">
        <v>356</v>
      </c>
      <c r="D2603" s="35" t="s">
        <v>357</v>
      </c>
      <c r="E2603" s="35" t="s">
        <v>363</v>
      </c>
      <c r="F2603" s="35" t="s">
        <v>364</v>
      </c>
      <c r="G2603" s="35" t="s">
        <v>2632</v>
      </c>
      <c r="H2603" s="35">
        <v>0</v>
      </c>
      <c r="I2603" s="57" t="s">
        <v>2865</v>
      </c>
      <c r="J2603" s="37">
        <v>7868.3600000000006</v>
      </c>
      <c r="K2603" s="38">
        <v>0</v>
      </c>
      <c r="L2603" s="37">
        <v>0</v>
      </c>
      <c r="M2603" s="37">
        <v>7868.3600000000006</v>
      </c>
      <c r="N2603" s="37">
        <f t="shared" si="161"/>
        <v>0</v>
      </c>
      <c r="O2603" s="39">
        <f t="shared" si="162"/>
        <v>0</v>
      </c>
      <c r="P2603" s="10">
        <f t="shared" si="163"/>
        <v>0</v>
      </c>
      <c r="Q2603" s="40">
        <v>0</v>
      </c>
      <c r="R2603" s="10">
        <f t="shared" si="164"/>
        <v>0</v>
      </c>
    </row>
    <row r="2604" spans="1:18" hidden="1" x14ac:dyDescent="0.2">
      <c r="A2604" s="32">
        <v>2580</v>
      </c>
      <c r="B2604" s="56">
        <v>2010103095</v>
      </c>
      <c r="C2604" s="34" t="s">
        <v>356</v>
      </c>
      <c r="D2604" s="35" t="s">
        <v>357</v>
      </c>
      <c r="E2604" s="35" t="s">
        <v>363</v>
      </c>
      <c r="F2604" s="35" t="s">
        <v>364</v>
      </c>
      <c r="G2604" s="35" t="s">
        <v>2632</v>
      </c>
      <c r="H2604" s="35">
        <v>0</v>
      </c>
      <c r="I2604" s="57" t="s">
        <v>2866</v>
      </c>
      <c r="J2604" s="37">
        <v>1763.67</v>
      </c>
      <c r="K2604" s="38">
        <v>0</v>
      </c>
      <c r="L2604" s="37">
        <v>0</v>
      </c>
      <c r="M2604" s="37">
        <v>1763.67</v>
      </c>
      <c r="N2604" s="37">
        <f t="shared" si="161"/>
        <v>0</v>
      </c>
      <c r="O2604" s="39">
        <f t="shared" si="162"/>
        <v>0</v>
      </c>
      <c r="P2604" s="10">
        <f t="shared" si="163"/>
        <v>0</v>
      </c>
      <c r="Q2604" s="40">
        <v>0</v>
      </c>
      <c r="R2604" s="10">
        <f t="shared" si="164"/>
        <v>0</v>
      </c>
    </row>
    <row r="2605" spans="1:18" hidden="1" x14ac:dyDescent="0.2">
      <c r="A2605" s="32">
        <v>2581</v>
      </c>
      <c r="B2605" s="56">
        <v>2010103096</v>
      </c>
      <c r="C2605" s="34" t="s">
        <v>356</v>
      </c>
      <c r="D2605" s="35" t="s">
        <v>357</v>
      </c>
      <c r="E2605" s="35" t="s">
        <v>363</v>
      </c>
      <c r="F2605" s="35" t="s">
        <v>364</v>
      </c>
      <c r="G2605" s="35" t="s">
        <v>2632</v>
      </c>
      <c r="H2605" s="35">
        <v>0</v>
      </c>
      <c r="I2605" s="57" t="s">
        <v>2867</v>
      </c>
      <c r="J2605" s="37">
        <v>2098.0100000000002</v>
      </c>
      <c r="K2605" s="38">
        <v>0</v>
      </c>
      <c r="L2605" s="37">
        <v>0</v>
      </c>
      <c r="M2605" s="37">
        <v>2098.0100000000002</v>
      </c>
      <c r="N2605" s="37">
        <f t="shared" si="161"/>
        <v>0</v>
      </c>
      <c r="O2605" s="39">
        <f t="shared" si="162"/>
        <v>0</v>
      </c>
      <c r="P2605" s="10">
        <f t="shared" si="163"/>
        <v>0</v>
      </c>
      <c r="Q2605" s="40">
        <v>0</v>
      </c>
      <c r="R2605" s="10">
        <f t="shared" si="164"/>
        <v>0</v>
      </c>
    </row>
    <row r="2606" spans="1:18" hidden="1" x14ac:dyDescent="0.2">
      <c r="A2606" s="32">
        <v>2582</v>
      </c>
      <c r="B2606" s="56">
        <v>2010103097</v>
      </c>
      <c r="C2606" s="34" t="s">
        <v>356</v>
      </c>
      <c r="D2606" s="35" t="s">
        <v>357</v>
      </c>
      <c r="E2606" s="35" t="s">
        <v>363</v>
      </c>
      <c r="F2606" s="35" t="s">
        <v>364</v>
      </c>
      <c r="G2606" s="35" t="s">
        <v>2632</v>
      </c>
      <c r="H2606" s="35">
        <v>0</v>
      </c>
      <c r="I2606" s="57" t="s">
        <v>2868</v>
      </c>
      <c r="J2606" s="37">
        <v>1053.5999999999999</v>
      </c>
      <c r="K2606" s="38">
        <v>0</v>
      </c>
      <c r="L2606" s="37">
        <v>0</v>
      </c>
      <c r="M2606" s="37">
        <v>1053.5999999999999</v>
      </c>
      <c r="N2606" s="37">
        <f t="shared" si="161"/>
        <v>0</v>
      </c>
      <c r="O2606" s="39">
        <f t="shared" si="162"/>
        <v>0</v>
      </c>
      <c r="P2606" s="10">
        <f t="shared" si="163"/>
        <v>0</v>
      </c>
      <c r="Q2606" s="40">
        <v>0</v>
      </c>
      <c r="R2606" s="10">
        <f t="shared" si="164"/>
        <v>0</v>
      </c>
    </row>
    <row r="2607" spans="1:18" hidden="1" x14ac:dyDescent="0.2">
      <c r="A2607" s="32">
        <v>2583</v>
      </c>
      <c r="B2607" s="56">
        <v>2010103098</v>
      </c>
      <c r="C2607" s="34" t="s">
        <v>356</v>
      </c>
      <c r="D2607" s="35" t="s">
        <v>357</v>
      </c>
      <c r="E2607" s="35" t="s">
        <v>363</v>
      </c>
      <c r="F2607" s="35" t="s">
        <v>364</v>
      </c>
      <c r="G2607" s="35" t="s">
        <v>2632</v>
      </c>
      <c r="H2607" s="35">
        <v>0</v>
      </c>
      <c r="I2607" s="57" t="s">
        <v>2869</v>
      </c>
      <c r="J2607" s="37">
        <v>1364.77</v>
      </c>
      <c r="K2607" s="38">
        <v>0</v>
      </c>
      <c r="L2607" s="37">
        <v>0</v>
      </c>
      <c r="M2607" s="37">
        <v>1364.77</v>
      </c>
      <c r="N2607" s="37">
        <f t="shared" si="161"/>
        <v>0</v>
      </c>
      <c r="O2607" s="39">
        <f t="shared" si="162"/>
        <v>0</v>
      </c>
      <c r="P2607" s="10">
        <f t="shared" si="163"/>
        <v>0</v>
      </c>
      <c r="Q2607" s="40">
        <v>0</v>
      </c>
      <c r="R2607" s="10">
        <f t="shared" si="164"/>
        <v>0</v>
      </c>
    </row>
    <row r="2608" spans="1:18" hidden="1" x14ac:dyDescent="0.2">
      <c r="A2608" s="32">
        <v>2584</v>
      </c>
      <c r="B2608" s="56">
        <v>2010103099</v>
      </c>
      <c r="C2608" s="34" t="s">
        <v>356</v>
      </c>
      <c r="D2608" s="35" t="s">
        <v>357</v>
      </c>
      <c r="E2608" s="35" t="s">
        <v>363</v>
      </c>
      <c r="F2608" s="35" t="s">
        <v>364</v>
      </c>
      <c r="G2608" s="35" t="s">
        <v>2632</v>
      </c>
      <c r="H2608" s="35">
        <v>0</v>
      </c>
      <c r="I2608" s="57" t="s">
        <v>2870</v>
      </c>
      <c r="J2608" s="37">
        <v>3544.07</v>
      </c>
      <c r="K2608" s="38">
        <v>0</v>
      </c>
      <c r="L2608" s="37">
        <v>0</v>
      </c>
      <c r="M2608" s="37">
        <v>3544.07</v>
      </c>
      <c r="N2608" s="37">
        <f t="shared" si="161"/>
        <v>0</v>
      </c>
      <c r="O2608" s="39">
        <f t="shared" si="162"/>
        <v>0</v>
      </c>
      <c r="P2608" s="10">
        <f t="shared" si="163"/>
        <v>0</v>
      </c>
      <c r="Q2608" s="40">
        <v>0</v>
      </c>
      <c r="R2608" s="10">
        <f t="shared" si="164"/>
        <v>0</v>
      </c>
    </row>
    <row r="2609" spans="1:18" hidden="1" x14ac:dyDescent="0.2">
      <c r="A2609" s="32">
        <v>2585</v>
      </c>
      <c r="B2609" s="56">
        <v>2010103100</v>
      </c>
      <c r="C2609" s="34" t="s">
        <v>356</v>
      </c>
      <c r="D2609" s="35" t="s">
        <v>357</v>
      </c>
      <c r="E2609" s="35" t="s">
        <v>363</v>
      </c>
      <c r="F2609" s="35" t="s">
        <v>364</v>
      </c>
      <c r="G2609" s="35" t="s">
        <v>2632</v>
      </c>
      <c r="H2609" s="35">
        <v>0</v>
      </c>
      <c r="I2609" s="57" t="s">
        <v>2871</v>
      </c>
      <c r="J2609" s="37">
        <v>2830.79</v>
      </c>
      <c r="K2609" s="38">
        <v>0</v>
      </c>
      <c r="L2609" s="37">
        <v>0</v>
      </c>
      <c r="M2609" s="37">
        <v>2830.79</v>
      </c>
      <c r="N2609" s="37">
        <f t="shared" si="161"/>
        <v>0</v>
      </c>
      <c r="O2609" s="39">
        <f t="shared" si="162"/>
        <v>0</v>
      </c>
      <c r="P2609" s="10">
        <f t="shared" si="163"/>
        <v>0</v>
      </c>
      <c r="Q2609" s="40">
        <v>0</v>
      </c>
      <c r="R2609" s="10">
        <f t="shared" si="164"/>
        <v>0</v>
      </c>
    </row>
    <row r="2610" spans="1:18" hidden="1" x14ac:dyDescent="0.2">
      <c r="A2610" s="32">
        <v>2586</v>
      </c>
      <c r="B2610" s="56">
        <v>2010103101</v>
      </c>
      <c r="C2610" s="34" t="s">
        <v>356</v>
      </c>
      <c r="D2610" s="35" t="s">
        <v>357</v>
      </c>
      <c r="E2610" s="35" t="s">
        <v>363</v>
      </c>
      <c r="F2610" s="35" t="s">
        <v>364</v>
      </c>
      <c r="G2610" s="35" t="s">
        <v>2632</v>
      </c>
      <c r="H2610" s="35">
        <v>0</v>
      </c>
      <c r="I2610" s="57" t="s">
        <v>2872</v>
      </c>
      <c r="J2610" s="37">
        <v>2986.59</v>
      </c>
      <c r="K2610" s="38">
        <v>0</v>
      </c>
      <c r="L2610" s="37">
        <v>0</v>
      </c>
      <c r="M2610" s="37">
        <v>2986.59</v>
      </c>
      <c r="N2610" s="37">
        <f t="shared" si="161"/>
        <v>0</v>
      </c>
      <c r="O2610" s="39">
        <f t="shared" si="162"/>
        <v>0</v>
      </c>
      <c r="P2610" s="10">
        <f t="shared" si="163"/>
        <v>0</v>
      </c>
      <c r="Q2610" s="40">
        <v>0</v>
      </c>
      <c r="R2610" s="10">
        <f t="shared" si="164"/>
        <v>0</v>
      </c>
    </row>
    <row r="2611" spans="1:18" hidden="1" x14ac:dyDescent="0.2">
      <c r="A2611" s="32">
        <v>2587</v>
      </c>
      <c r="B2611" s="56">
        <v>2010103102</v>
      </c>
      <c r="C2611" s="34" t="s">
        <v>356</v>
      </c>
      <c r="D2611" s="35" t="s">
        <v>357</v>
      </c>
      <c r="E2611" s="35" t="s">
        <v>363</v>
      </c>
      <c r="F2611" s="35" t="s">
        <v>364</v>
      </c>
      <c r="G2611" s="35" t="s">
        <v>2632</v>
      </c>
      <c r="H2611" s="35">
        <v>0</v>
      </c>
      <c r="I2611" s="57" t="s">
        <v>2873</v>
      </c>
      <c r="J2611" s="37">
        <v>837.17000000000007</v>
      </c>
      <c r="K2611" s="38">
        <v>0</v>
      </c>
      <c r="L2611" s="37">
        <v>0</v>
      </c>
      <c r="M2611" s="37">
        <v>837.17000000000007</v>
      </c>
      <c r="N2611" s="37">
        <f t="shared" si="161"/>
        <v>0</v>
      </c>
      <c r="O2611" s="39">
        <f t="shared" si="162"/>
        <v>0</v>
      </c>
      <c r="P2611" s="10">
        <f t="shared" si="163"/>
        <v>0</v>
      </c>
      <c r="Q2611" s="40">
        <v>0</v>
      </c>
      <c r="R2611" s="10">
        <f t="shared" si="164"/>
        <v>0</v>
      </c>
    </row>
    <row r="2612" spans="1:18" hidden="1" x14ac:dyDescent="0.2">
      <c r="A2612" s="32">
        <v>2588</v>
      </c>
      <c r="B2612" s="56">
        <v>2010103103</v>
      </c>
      <c r="C2612" s="34" t="s">
        <v>356</v>
      </c>
      <c r="D2612" s="35" t="s">
        <v>357</v>
      </c>
      <c r="E2612" s="35" t="s">
        <v>363</v>
      </c>
      <c r="F2612" s="35" t="s">
        <v>364</v>
      </c>
      <c r="G2612" s="35" t="s">
        <v>2632</v>
      </c>
      <c r="H2612" s="35">
        <v>0</v>
      </c>
      <c r="I2612" s="57" t="s">
        <v>2874</v>
      </c>
      <c r="J2612" s="37">
        <v>3452.9900000000002</v>
      </c>
      <c r="K2612" s="38">
        <v>0</v>
      </c>
      <c r="L2612" s="37">
        <v>0</v>
      </c>
      <c r="M2612" s="37">
        <v>3452.9900000000002</v>
      </c>
      <c r="N2612" s="37">
        <f t="shared" si="161"/>
        <v>0</v>
      </c>
      <c r="O2612" s="39">
        <f t="shared" si="162"/>
        <v>0</v>
      </c>
      <c r="P2612" s="10">
        <f t="shared" si="163"/>
        <v>0</v>
      </c>
      <c r="Q2612" s="40">
        <v>0</v>
      </c>
      <c r="R2612" s="10">
        <f t="shared" si="164"/>
        <v>0</v>
      </c>
    </row>
    <row r="2613" spans="1:18" hidden="1" x14ac:dyDescent="0.2">
      <c r="A2613" s="32">
        <v>2589</v>
      </c>
      <c r="B2613" s="56">
        <v>2010103104</v>
      </c>
      <c r="C2613" s="34" t="s">
        <v>356</v>
      </c>
      <c r="D2613" s="35" t="s">
        <v>357</v>
      </c>
      <c r="E2613" s="35" t="s">
        <v>363</v>
      </c>
      <c r="F2613" s="35" t="s">
        <v>364</v>
      </c>
      <c r="G2613" s="35" t="s">
        <v>2632</v>
      </c>
      <c r="H2613" s="35">
        <v>0</v>
      </c>
      <c r="I2613" s="57" t="s">
        <v>2875</v>
      </c>
      <c r="J2613" s="37">
        <v>5036.99</v>
      </c>
      <c r="K2613" s="38">
        <v>0</v>
      </c>
      <c r="L2613" s="37">
        <v>0</v>
      </c>
      <c r="M2613" s="37">
        <v>5036.99</v>
      </c>
      <c r="N2613" s="37">
        <f t="shared" si="161"/>
        <v>0</v>
      </c>
      <c r="O2613" s="39">
        <f t="shared" si="162"/>
        <v>0</v>
      </c>
      <c r="P2613" s="10">
        <f t="shared" si="163"/>
        <v>0</v>
      </c>
      <c r="Q2613" s="40">
        <v>0</v>
      </c>
      <c r="R2613" s="10">
        <f t="shared" si="164"/>
        <v>0</v>
      </c>
    </row>
    <row r="2614" spans="1:18" hidden="1" x14ac:dyDescent="0.2">
      <c r="A2614" s="32">
        <v>2590</v>
      </c>
      <c r="B2614" s="56">
        <v>2010103105</v>
      </c>
      <c r="C2614" s="34" t="s">
        <v>356</v>
      </c>
      <c r="D2614" s="35" t="s">
        <v>357</v>
      </c>
      <c r="E2614" s="35" t="s">
        <v>363</v>
      </c>
      <c r="F2614" s="35" t="s">
        <v>364</v>
      </c>
      <c r="G2614" s="35" t="s">
        <v>2632</v>
      </c>
      <c r="H2614" s="35">
        <v>0</v>
      </c>
      <c r="I2614" s="57" t="s">
        <v>2876</v>
      </c>
      <c r="J2614" s="37">
        <v>682.91</v>
      </c>
      <c r="K2614" s="38">
        <v>0</v>
      </c>
      <c r="L2614" s="37">
        <v>0</v>
      </c>
      <c r="M2614" s="37">
        <v>682.91</v>
      </c>
      <c r="N2614" s="37">
        <f t="shared" si="161"/>
        <v>0</v>
      </c>
      <c r="O2614" s="39">
        <f t="shared" si="162"/>
        <v>0</v>
      </c>
      <c r="P2614" s="10">
        <f t="shared" si="163"/>
        <v>0</v>
      </c>
      <c r="Q2614" s="40">
        <v>0</v>
      </c>
      <c r="R2614" s="10">
        <f t="shared" si="164"/>
        <v>0</v>
      </c>
    </row>
    <row r="2615" spans="1:18" hidden="1" x14ac:dyDescent="0.2">
      <c r="A2615" s="32">
        <v>2591</v>
      </c>
      <c r="B2615" s="56">
        <v>2010103106</v>
      </c>
      <c r="C2615" s="34" t="s">
        <v>356</v>
      </c>
      <c r="D2615" s="35" t="s">
        <v>357</v>
      </c>
      <c r="E2615" s="35" t="s">
        <v>363</v>
      </c>
      <c r="F2615" s="35" t="s">
        <v>364</v>
      </c>
      <c r="G2615" s="35" t="s">
        <v>2632</v>
      </c>
      <c r="H2615" s="35">
        <v>0</v>
      </c>
      <c r="I2615" s="57" t="s">
        <v>2877</v>
      </c>
      <c r="J2615" s="37">
        <v>211.26</v>
      </c>
      <c r="K2615" s="38">
        <v>0</v>
      </c>
      <c r="L2615" s="37">
        <v>0</v>
      </c>
      <c r="M2615" s="37">
        <v>211.26</v>
      </c>
      <c r="N2615" s="37">
        <f t="shared" si="161"/>
        <v>0</v>
      </c>
      <c r="O2615" s="39">
        <f t="shared" si="162"/>
        <v>0</v>
      </c>
      <c r="P2615" s="10">
        <f t="shared" si="163"/>
        <v>0</v>
      </c>
      <c r="Q2615" s="40">
        <v>0</v>
      </c>
      <c r="R2615" s="10">
        <f t="shared" si="164"/>
        <v>0</v>
      </c>
    </row>
    <row r="2616" spans="1:18" hidden="1" x14ac:dyDescent="0.2">
      <c r="A2616" s="32">
        <v>2592</v>
      </c>
      <c r="B2616" s="56">
        <v>2010103107</v>
      </c>
      <c r="C2616" s="34" t="s">
        <v>356</v>
      </c>
      <c r="D2616" s="35" t="s">
        <v>357</v>
      </c>
      <c r="E2616" s="35" t="s">
        <v>363</v>
      </c>
      <c r="F2616" s="35" t="s">
        <v>364</v>
      </c>
      <c r="G2616" s="35" t="s">
        <v>2632</v>
      </c>
      <c r="H2616" s="35">
        <v>0</v>
      </c>
      <c r="I2616" s="57" t="s">
        <v>2878</v>
      </c>
      <c r="J2616" s="37">
        <v>8359</v>
      </c>
      <c r="K2616" s="38">
        <v>0</v>
      </c>
      <c r="L2616" s="37">
        <v>0</v>
      </c>
      <c r="M2616" s="37">
        <v>8359</v>
      </c>
      <c r="N2616" s="37">
        <f t="shared" si="161"/>
        <v>0</v>
      </c>
      <c r="O2616" s="39">
        <f t="shared" si="162"/>
        <v>0</v>
      </c>
      <c r="P2616" s="10">
        <f t="shared" si="163"/>
        <v>0</v>
      </c>
      <c r="Q2616" s="40">
        <v>0</v>
      </c>
      <c r="R2616" s="10">
        <f t="shared" si="164"/>
        <v>0</v>
      </c>
    </row>
    <row r="2617" spans="1:18" hidden="1" x14ac:dyDescent="0.2">
      <c r="A2617" s="32">
        <v>2593</v>
      </c>
      <c r="B2617" s="56">
        <v>2010103108</v>
      </c>
      <c r="C2617" s="34" t="s">
        <v>356</v>
      </c>
      <c r="D2617" s="35" t="s">
        <v>357</v>
      </c>
      <c r="E2617" s="35" t="s">
        <v>363</v>
      </c>
      <c r="F2617" s="35" t="s">
        <v>364</v>
      </c>
      <c r="G2617" s="35" t="s">
        <v>2632</v>
      </c>
      <c r="H2617" s="35">
        <v>0</v>
      </c>
      <c r="I2617" s="57" t="s">
        <v>2879</v>
      </c>
      <c r="J2617" s="37">
        <v>2308.75</v>
      </c>
      <c r="K2617" s="38">
        <v>0</v>
      </c>
      <c r="L2617" s="37">
        <v>0</v>
      </c>
      <c r="M2617" s="37">
        <v>2308.75</v>
      </c>
      <c r="N2617" s="37">
        <f t="shared" si="161"/>
        <v>0</v>
      </c>
      <c r="O2617" s="39">
        <f t="shared" si="162"/>
        <v>0</v>
      </c>
      <c r="P2617" s="10">
        <f t="shared" si="163"/>
        <v>0</v>
      </c>
      <c r="Q2617" s="40">
        <v>0</v>
      </c>
      <c r="R2617" s="10">
        <f t="shared" si="164"/>
        <v>0</v>
      </c>
    </row>
    <row r="2618" spans="1:18" hidden="1" x14ac:dyDescent="0.2">
      <c r="A2618" s="32">
        <v>2594</v>
      </c>
      <c r="B2618" s="56">
        <v>2010103111</v>
      </c>
      <c r="C2618" s="34" t="s">
        <v>356</v>
      </c>
      <c r="D2618" s="35" t="s">
        <v>357</v>
      </c>
      <c r="E2618" s="35" t="s">
        <v>363</v>
      </c>
      <c r="F2618" s="35" t="s">
        <v>364</v>
      </c>
      <c r="G2618" s="35" t="s">
        <v>2632</v>
      </c>
      <c r="H2618" s="35">
        <v>0</v>
      </c>
      <c r="I2618" s="57" t="s">
        <v>2880</v>
      </c>
      <c r="J2618" s="37">
        <v>0</v>
      </c>
      <c r="K2618" s="38">
        <v>0</v>
      </c>
      <c r="L2618" s="37">
        <v>0</v>
      </c>
      <c r="M2618" s="37">
        <v>0</v>
      </c>
      <c r="N2618" s="37">
        <f t="shared" si="161"/>
        <v>0</v>
      </c>
      <c r="O2618" s="39">
        <f t="shared" si="162"/>
        <v>0</v>
      </c>
      <c r="P2618" s="10">
        <f t="shared" si="163"/>
        <v>0</v>
      </c>
      <c r="Q2618" s="40">
        <v>0</v>
      </c>
      <c r="R2618" s="10">
        <f t="shared" si="164"/>
        <v>0</v>
      </c>
    </row>
    <row r="2619" spans="1:18" hidden="1" x14ac:dyDescent="0.2">
      <c r="A2619" s="32">
        <v>2595</v>
      </c>
      <c r="B2619" s="56">
        <v>2010103116</v>
      </c>
      <c r="C2619" s="34" t="s">
        <v>356</v>
      </c>
      <c r="D2619" s="35" t="s">
        <v>357</v>
      </c>
      <c r="E2619" s="35" t="s">
        <v>363</v>
      </c>
      <c r="F2619" s="35" t="s">
        <v>364</v>
      </c>
      <c r="G2619" s="35" t="s">
        <v>2632</v>
      </c>
      <c r="H2619" s="35">
        <v>0</v>
      </c>
      <c r="I2619" s="57" t="s">
        <v>2881</v>
      </c>
      <c r="J2619" s="37">
        <v>0</v>
      </c>
      <c r="K2619" s="38">
        <v>0</v>
      </c>
      <c r="L2619" s="37">
        <v>0</v>
      </c>
      <c r="M2619" s="37">
        <v>0</v>
      </c>
      <c r="N2619" s="37">
        <f t="shared" si="161"/>
        <v>0</v>
      </c>
      <c r="O2619" s="39">
        <f t="shared" si="162"/>
        <v>0</v>
      </c>
      <c r="P2619" s="10">
        <f t="shared" si="163"/>
        <v>0</v>
      </c>
      <c r="Q2619" s="40">
        <v>0</v>
      </c>
      <c r="R2619" s="10">
        <f t="shared" si="164"/>
        <v>0</v>
      </c>
    </row>
    <row r="2620" spans="1:18" hidden="1" x14ac:dyDescent="0.2">
      <c r="A2620" s="32">
        <v>2596</v>
      </c>
      <c r="B2620" s="56">
        <v>2010103117</v>
      </c>
      <c r="C2620" s="34" t="s">
        <v>356</v>
      </c>
      <c r="D2620" s="35" t="s">
        <v>357</v>
      </c>
      <c r="E2620" s="35" t="s">
        <v>363</v>
      </c>
      <c r="F2620" s="35" t="s">
        <v>364</v>
      </c>
      <c r="G2620" s="35" t="s">
        <v>2632</v>
      </c>
      <c r="H2620" s="35">
        <v>0</v>
      </c>
      <c r="I2620" s="57" t="s">
        <v>2882</v>
      </c>
      <c r="J2620" s="37">
        <v>2659.66</v>
      </c>
      <c r="K2620" s="38">
        <v>0</v>
      </c>
      <c r="L2620" s="37">
        <v>0</v>
      </c>
      <c r="M2620" s="37">
        <v>2659.66</v>
      </c>
      <c r="N2620" s="37">
        <f t="shared" si="161"/>
        <v>0</v>
      </c>
      <c r="O2620" s="39">
        <f t="shared" si="162"/>
        <v>0</v>
      </c>
      <c r="P2620" s="10">
        <f t="shared" si="163"/>
        <v>0</v>
      </c>
      <c r="Q2620" s="40">
        <v>0</v>
      </c>
      <c r="R2620" s="10">
        <f t="shared" si="164"/>
        <v>0</v>
      </c>
    </row>
    <row r="2621" spans="1:18" hidden="1" x14ac:dyDescent="0.2">
      <c r="A2621" s="32">
        <v>2597</v>
      </c>
      <c r="B2621" s="56">
        <v>2010103118</v>
      </c>
      <c r="C2621" s="34" t="s">
        <v>356</v>
      </c>
      <c r="D2621" s="35" t="s">
        <v>357</v>
      </c>
      <c r="E2621" s="35" t="s">
        <v>363</v>
      </c>
      <c r="F2621" s="35" t="s">
        <v>364</v>
      </c>
      <c r="G2621" s="35" t="s">
        <v>2632</v>
      </c>
      <c r="H2621" s="35">
        <v>0</v>
      </c>
      <c r="I2621" s="57" t="s">
        <v>2883</v>
      </c>
      <c r="J2621" s="37">
        <v>0</v>
      </c>
      <c r="K2621" s="38">
        <v>47490.05</v>
      </c>
      <c r="L2621" s="37">
        <v>85000</v>
      </c>
      <c r="M2621" s="37">
        <v>52923</v>
      </c>
      <c r="N2621" s="37">
        <f t="shared" si="161"/>
        <v>0</v>
      </c>
      <c r="O2621" s="39">
        <f t="shared" si="162"/>
        <v>15413.050000000003</v>
      </c>
      <c r="P2621" s="10">
        <f t="shared" si="163"/>
        <v>-15413.050000000003</v>
      </c>
      <c r="Q2621" s="40">
        <v>0</v>
      </c>
      <c r="R2621" s="10">
        <f t="shared" si="164"/>
        <v>-15413.050000000003</v>
      </c>
    </row>
    <row r="2622" spans="1:18" hidden="1" x14ac:dyDescent="0.2">
      <c r="A2622" s="32">
        <v>2598</v>
      </c>
      <c r="B2622" s="56">
        <v>2010103119</v>
      </c>
      <c r="C2622" s="34" t="s">
        <v>356</v>
      </c>
      <c r="D2622" s="35" t="s">
        <v>357</v>
      </c>
      <c r="E2622" s="35" t="s">
        <v>363</v>
      </c>
      <c r="F2622" s="35" t="s">
        <v>364</v>
      </c>
      <c r="G2622" s="35" t="s">
        <v>2632</v>
      </c>
      <c r="H2622" s="35">
        <v>0</v>
      </c>
      <c r="I2622" s="57" t="s">
        <v>2884</v>
      </c>
      <c r="J2622" s="37">
        <v>0</v>
      </c>
      <c r="K2622" s="38">
        <v>0</v>
      </c>
      <c r="L2622" s="37">
        <v>15985</v>
      </c>
      <c r="M2622" s="37">
        <v>15985</v>
      </c>
      <c r="N2622" s="37">
        <f t="shared" si="161"/>
        <v>0</v>
      </c>
      <c r="O2622" s="39">
        <f t="shared" si="162"/>
        <v>0</v>
      </c>
      <c r="P2622" s="10">
        <f t="shared" si="163"/>
        <v>0</v>
      </c>
      <c r="Q2622" s="40">
        <v>0</v>
      </c>
      <c r="R2622" s="10">
        <f t="shared" si="164"/>
        <v>0</v>
      </c>
    </row>
    <row r="2623" spans="1:18" hidden="1" x14ac:dyDescent="0.2">
      <c r="A2623" s="32">
        <v>2599</v>
      </c>
      <c r="B2623" s="56">
        <v>2010103120</v>
      </c>
      <c r="C2623" s="34" t="s">
        <v>356</v>
      </c>
      <c r="D2623" s="35" t="s">
        <v>357</v>
      </c>
      <c r="E2623" s="35" t="s">
        <v>363</v>
      </c>
      <c r="F2623" s="35" t="s">
        <v>364</v>
      </c>
      <c r="G2623" s="35" t="s">
        <v>2632</v>
      </c>
      <c r="H2623" s="35">
        <v>0</v>
      </c>
      <c r="I2623" s="57" t="s">
        <v>2885</v>
      </c>
      <c r="J2623" s="37">
        <v>0</v>
      </c>
      <c r="K2623" s="38">
        <v>0</v>
      </c>
      <c r="L2623" s="37">
        <v>46271.4</v>
      </c>
      <c r="M2623" s="37">
        <v>46271.4</v>
      </c>
      <c r="N2623" s="37">
        <f t="shared" si="161"/>
        <v>0</v>
      </c>
      <c r="O2623" s="39">
        <f t="shared" si="162"/>
        <v>0</v>
      </c>
      <c r="P2623" s="10">
        <f t="shared" si="163"/>
        <v>0</v>
      </c>
      <c r="Q2623" s="40">
        <v>0</v>
      </c>
      <c r="R2623" s="10">
        <f t="shared" si="164"/>
        <v>0</v>
      </c>
    </row>
    <row r="2624" spans="1:18" hidden="1" x14ac:dyDescent="0.2">
      <c r="A2624" s="32">
        <v>2600</v>
      </c>
      <c r="B2624" s="56">
        <v>2010103121</v>
      </c>
      <c r="C2624" s="34" t="s">
        <v>356</v>
      </c>
      <c r="D2624" s="35" t="s">
        <v>357</v>
      </c>
      <c r="E2624" s="35" t="s">
        <v>363</v>
      </c>
      <c r="F2624" s="35" t="s">
        <v>364</v>
      </c>
      <c r="G2624" s="35" t="s">
        <v>2632</v>
      </c>
      <c r="H2624" s="35">
        <v>0</v>
      </c>
      <c r="I2624" s="57" t="s">
        <v>2886</v>
      </c>
      <c r="J2624" s="37">
        <v>0</v>
      </c>
      <c r="K2624" s="38">
        <v>466509.51</v>
      </c>
      <c r="L2624" s="37">
        <v>537668.39</v>
      </c>
      <c r="M2624" s="37">
        <v>71158.880000000005</v>
      </c>
      <c r="N2624" s="37">
        <f t="shared" si="161"/>
        <v>0</v>
      </c>
      <c r="O2624" s="39">
        <f t="shared" si="162"/>
        <v>0</v>
      </c>
      <c r="P2624" s="10">
        <f t="shared" si="163"/>
        <v>0</v>
      </c>
      <c r="Q2624" s="40">
        <v>0</v>
      </c>
      <c r="R2624" s="10">
        <f t="shared" si="164"/>
        <v>0</v>
      </c>
    </row>
    <row r="2625" spans="1:18" hidden="1" x14ac:dyDescent="0.2">
      <c r="A2625" s="32">
        <v>2601</v>
      </c>
      <c r="B2625" s="56">
        <v>2010103122</v>
      </c>
      <c r="C2625" s="34" t="s">
        <v>356</v>
      </c>
      <c r="D2625" s="35" t="s">
        <v>357</v>
      </c>
      <c r="E2625" s="35" t="s">
        <v>363</v>
      </c>
      <c r="F2625" s="35" t="s">
        <v>364</v>
      </c>
      <c r="G2625" s="35" t="s">
        <v>2632</v>
      </c>
      <c r="H2625" s="35">
        <v>0</v>
      </c>
      <c r="I2625" s="57" t="s">
        <v>2887</v>
      </c>
      <c r="J2625" s="37">
        <v>2500</v>
      </c>
      <c r="K2625" s="38">
        <v>0</v>
      </c>
      <c r="L2625" s="37">
        <v>0</v>
      </c>
      <c r="M2625" s="37">
        <v>2500</v>
      </c>
      <c r="N2625" s="37">
        <f t="shared" si="161"/>
        <v>0</v>
      </c>
      <c r="O2625" s="39">
        <f t="shared" si="162"/>
        <v>0</v>
      </c>
      <c r="P2625" s="10">
        <f t="shared" si="163"/>
        <v>0</v>
      </c>
      <c r="Q2625" s="40">
        <v>0</v>
      </c>
      <c r="R2625" s="10">
        <f t="shared" si="164"/>
        <v>0</v>
      </c>
    </row>
    <row r="2626" spans="1:18" hidden="1" x14ac:dyDescent="0.2">
      <c r="A2626" s="32">
        <v>2602</v>
      </c>
      <c r="B2626" s="56">
        <v>2010103123</v>
      </c>
      <c r="C2626" s="34" t="s">
        <v>356</v>
      </c>
      <c r="D2626" s="35" t="s">
        <v>357</v>
      </c>
      <c r="E2626" s="35" t="s">
        <v>363</v>
      </c>
      <c r="F2626" s="35" t="s">
        <v>364</v>
      </c>
      <c r="G2626" s="35" t="s">
        <v>2632</v>
      </c>
      <c r="H2626" s="35">
        <v>0</v>
      </c>
      <c r="I2626" s="57" t="s">
        <v>2888</v>
      </c>
      <c r="J2626" s="37">
        <v>0</v>
      </c>
      <c r="K2626" s="38">
        <v>0</v>
      </c>
      <c r="L2626" s="37">
        <v>0</v>
      </c>
      <c r="M2626" s="37">
        <v>0</v>
      </c>
      <c r="N2626" s="37">
        <f t="shared" si="161"/>
        <v>0</v>
      </c>
      <c r="O2626" s="39">
        <f t="shared" si="162"/>
        <v>0</v>
      </c>
      <c r="P2626" s="10">
        <f t="shared" si="163"/>
        <v>0</v>
      </c>
      <c r="Q2626" s="40">
        <v>0</v>
      </c>
      <c r="R2626" s="10">
        <f t="shared" si="164"/>
        <v>0</v>
      </c>
    </row>
    <row r="2627" spans="1:18" hidden="1" x14ac:dyDescent="0.2">
      <c r="A2627" s="32">
        <v>2603</v>
      </c>
      <c r="B2627" s="56">
        <v>2010103124</v>
      </c>
      <c r="C2627" s="34" t="s">
        <v>356</v>
      </c>
      <c r="D2627" s="35" t="s">
        <v>357</v>
      </c>
      <c r="E2627" s="35" t="s">
        <v>363</v>
      </c>
      <c r="F2627" s="35" t="s">
        <v>364</v>
      </c>
      <c r="G2627" s="35" t="s">
        <v>2632</v>
      </c>
      <c r="H2627" s="35">
        <v>0</v>
      </c>
      <c r="I2627" s="57" t="s">
        <v>2889</v>
      </c>
      <c r="J2627" s="37">
        <v>2000</v>
      </c>
      <c r="K2627" s="38">
        <v>0</v>
      </c>
      <c r="L2627" s="37">
        <v>0</v>
      </c>
      <c r="M2627" s="37">
        <v>2000</v>
      </c>
      <c r="N2627" s="37">
        <f t="shared" si="161"/>
        <v>0</v>
      </c>
      <c r="O2627" s="39">
        <f t="shared" si="162"/>
        <v>0</v>
      </c>
      <c r="P2627" s="10">
        <f t="shared" si="163"/>
        <v>0</v>
      </c>
      <c r="Q2627" s="40">
        <v>0</v>
      </c>
      <c r="R2627" s="10">
        <f t="shared" si="164"/>
        <v>0</v>
      </c>
    </row>
    <row r="2628" spans="1:18" hidden="1" x14ac:dyDescent="0.2">
      <c r="A2628" s="32">
        <v>2604</v>
      </c>
      <c r="B2628" s="56">
        <v>2010103125</v>
      </c>
      <c r="C2628" s="34" t="s">
        <v>356</v>
      </c>
      <c r="D2628" s="35" t="s">
        <v>357</v>
      </c>
      <c r="E2628" s="35" t="s">
        <v>363</v>
      </c>
      <c r="F2628" s="35" t="s">
        <v>364</v>
      </c>
      <c r="G2628" s="35" t="s">
        <v>2632</v>
      </c>
      <c r="H2628" s="35">
        <v>0</v>
      </c>
      <c r="I2628" s="57" t="s">
        <v>2890</v>
      </c>
      <c r="J2628" s="37">
        <v>0</v>
      </c>
      <c r="K2628" s="38">
        <v>0</v>
      </c>
      <c r="L2628" s="37">
        <v>21505</v>
      </c>
      <c r="M2628" s="37">
        <v>21505</v>
      </c>
      <c r="N2628" s="37">
        <f t="shared" si="161"/>
        <v>0</v>
      </c>
      <c r="O2628" s="39">
        <f t="shared" si="162"/>
        <v>0</v>
      </c>
      <c r="P2628" s="10">
        <f t="shared" si="163"/>
        <v>0</v>
      </c>
      <c r="Q2628" s="40">
        <v>0</v>
      </c>
      <c r="R2628" s="10">
        <f t="shared" si="164"/>
        <v>0</v>
      </c>
    </row>
    <row r="2629" spans="1:18" hidden="1" x14ac:dyDescent="0.2">
      <c r="A2629" s="32">
        <v>2605</v>
      </c>
      <c r="B2629" s="56">
        <v>2010103126</v>
      </c>
      <c r="C2629" s="34" t="s">
        <v>356</v>
      </c>
      <c r="D2629" s="35" t="s">
        <v>357</v>
      </c>
      <c r="E2629" s="35" t="s">
        <v>363</v>
      </c>
      <c r="F2629" s="35" t="s">
        <v>364</v>
      </c>
      <c r="G2629" s="35" t="s">
        <v>2632</v>
      </c>
      <c r="H2629" s="35">
        <v>0</v>
      </c>
      <c r="I2629" s="57" t="s">
        <v>2891</v>
      </c>
      <c r="J2629" s="37">
        <v>0</v>
      </c>
      <c r="K2629" s="38">
        <v>0</v>
      </c>
      <c r="L2629" s="37">
        <v>0</v>
      </c>
      <c r="M2629" s="37">
        <v>0</v>
      </c>
      <c r="N2629" s="37">
        <f t="shared" si="161"/>
        <v>0</v>
      </c>
      <c r="O2629" s="39">
        <f t="shared" si="162"/>
        <v>0</v>
      </c>
      <c r="P2629" s="10">
        <f t="shared" si="163"/>
        <v>0</v>
      </c>
      <c r="Q2629" s="40">
        <v>0</v>
      </c>
      <c r="R2629" s="10">
        <f t="shared" si="164"/>
        <v>0</v>
      </c>
    </row>
    <row r="2630" spans="1:18" hidden="1" x14ac:dyDescent="0.2">
      <c r="A2630" s="32">
        <v>2606</v>
      </c>
      <c r="B2630" s="56">
        <v>2010103127</v>
      </c>
      <c r="C2630" s="34" t="s">
        <v>356</v>
      </c>
      <c r="D2630" s="35" t="s">
        <v>357</v>
      </c>
      <c r="E2630" s="35" t="s">
        <v>363</v>
      </c>
      <c r="F2630" s="35" t="s">
        <v>364</v>
      </c>
      <c r="G2630" s="35" t="s">
        <v>2632</v>
      </c>
      <c r="H2630" s="35">
        <v>0</v>
      </c>
      <c r="I2630" s="57" t="s">
        <v>2892</v>
      </c>
      <c r="J2630" s="37">
        <v>0</v>
      </c>
      <c r="K2630" s="38">
        <v>0</v>
      </c>
      <c r="L2630" s="37">
        <v>437668.39</v>
      </c>
      <c r="M2630" s="37">
        <v>437668.39</v>
      </c>
      <c r="N2630" s="37">
        <f t="shared" si="161"/>
        <v>0</v>
      </c>
      <c r="O2630" s="39">
        <f t="shared" si="162"/>
        <v>0</v>
      </c>
      <c r="P2630" s="10">
        <f t="shared" si="163"/>
        <v>0</v>
      </c>
      <c r="Q2630" s="40">
        <v>0</v>
      </c>
      <c r="R2630" s="10">
        <f t="shared" si="164"/>
        <v>0</v>
      </c>
    </row>
    <row r="2631" spans="1:18" hidden="1" x14ac:dyDescent="0.2">
      <c r="A2631" s="32">
        <v>2607</v>
      </c>
      <c r="B2631" s="56">
        <v>2010103128</v>
      </c>
      <c r="C2631" s="34" t="s">
        <v>356</v>
      </c>
      <c r="D2631" s="35" t="s">
        <v>357</v>
      </c>
      <c r="E2631" s="35" t="s">
        <v>363</v>
      </c>
      <c r="F2631" s="35" t="s">
        <v>364</v>
      </c>
      <c r="G2631" s="35" t="s">
        <v>2632</v>
      </c>
      <c r="H2631" s="35">
        <v>0</v>
      </c>
      <c r="I2631" s="57" t="s">
        <v>2893</v>
      </c>
      <c r="J2631" s="37">
        <v>0</v>
      </c>
      <c r="K2631" s="38">
        <v>0</v>
      </c>
      <c r="L2631" s="37">
        <v>0</v>
      </c>
      <c r="M2631" s="37">
        <v>0</v>
      </c>
      <c r="N2631" s="37">
        <f t="shared" ref="N2631:N2694" si="165">IF((J2631+L2631)-(K2631+M2631)&lt;0,0,(J2631+L2631)-(K2631+M2631))</f>
        <v>0</v>
      </c>
      <c r="O2631" s="39">
        <f t="shared" ref="O2631:O2694" si="166">-IF((J2631+L2631)-(K2631+M2631)&lt;0,(J2631+L2631)-(K2631+M2631),0)</f>
        <v>0</v>
      </c>
      <c r="P2631" s="10">
        <f t="shared" ref="P2631:P2694" si="167">N2631-O2631</f>
        <v>0</v>
      </c>
      <c r="Q2631" s="40">
        <v>0</v>
      </c>
      <c r="R2631" s="10">
        <f t="shared" ref="R2631:R2694" si="168">P2631-Q2631</f>
        <v>0</v>
      </c>
    </row>
    <row r="2632" spans="1:18" hidden="1" x14ac:dyDescent="0.2">
      <c r="A2632" s="32">
        <v>2608</v>
      </c>
      <c r="B2632" s="56">
        <v>2010103129</v>
      </c>
      <c r="C2632" s="34" t="s">
        <v>356</v>
      </c>
      <c r="D2632" s="35" t="s">
        <v>357</v>
      </c>
      <c r="E2632" s="35" t="s">
        <v>363</v>
      </c>
      <c r="F2632" s="35" t="s">
        <v>364</v>
      </c>
      <c r="G2632" s="35" t="s">
        <v>2632</v>
      </c>
      <c r="H2632" s="35">
        <v>0</v>
      </c>
      <c r="I2632" s="57" t="s">
        <v>2894</v>
      </c>
      <c r="J2632" s="37">
        <v>0</v>
      </c>
      <c r="K2632" s="38">
        <v>0</v>
      </c>
      <c r="L2632" s="37">
        <v>0</v>
      </c>
      <c r="M2632" s="37">
        <v>0</v>
      </c>
      <c r="N2632" s="37">
        <f t="shared" si="165"/>
        <v>0</v>
      </c>
      <c r="O2632" s="39">
        <f t="shared" si="166"/>
        <v>0</v>
      </c>
      <c r="P2632" s="10">
        <f t="shared" si="167"/>
        <v>0</v>
      </c>
      <c r="Q2632" s="40">
        <v>0</v>
      </c>
      <c r="R2632" s="10">
        <f t="shared" si="168"/>
        <v>0</v>
      </c>
    </row>
    <row r="2633" spans="1:18" hidden="1" x14ac:dyDescent="0.2">
      <c r="A2633" s="32">
        <v>2609</v>
      </c>
      <c r="B2633" s="56">
        <v>2010103130</v>
      </c>
      <c r="C2633" s="34" t="s">
        <v>356</v>
      </c>
      <c r="D2633" s="35" t="s">
        <v>357</v>
      </c>
      <c r="E2633" s="35" t="s">
        <v>363</v>
      </c>
      <c r="F2633" s="35" t="s">
        <v>364</v>
      </c>
      <c r="G2633" s="35" t="s">
        <v>2632</v>
      </c>
      <c r="H2633" s="35">
        <v>0</v>
      </c>
      <c r="I2633" s="57" t="s">
        <v>2895</v>
      </c>
      <c r="J2633" s="37">
        <v>0</v>
      </c>
      <c r="K2633" s="38">
        <v>0</v>
      </c>
      <c r="L2633" s="37">
        <v>7013.8</v>
      </c>
      <c r="M2633" s="37">
        <v>7013.8</v>
      </c>
      <c r="N2633" s="37">
        <f t="shared" si="165"/>
        <v>0</v>
      </c>
      <c r="O2633" s="39">
        <f t="shared" si="166"/>
        <v>0</v>
      </c>
      <c r="P2633" s="10">
        <f t="shared" si="167"/>
        <v>0</v>
      </c>
      <c r="Q2633" s="40">
        <v>0</v>
      </c>
      <c r="R2633" s="10">
        <f t="shared" si="168"/>
        <v>0</v>
      </c>
    </row>
    <row r="2634" spans="1:18" hidden="1" x14ac:dyDescent="0.2">
      <c r="A2634" s="32">
        <v>2610</v>
      </c>
      <c r="B2634" s="56">
        <v>2010103131</v>
      </c>
      <c r="C2634" s="34" t="s">
        <v>356</v>
      </c>
      <c r="D2634" s="35" t="s">
        <v>357</v>
      </c>
      <c r="E2634" s="35" t="s">
        <v>363</v>
      </c>
      <c r="F2634" s="35" t="s">
        <v>364</v>
      </c>
      <c r="G2634" s="35" t="s">
        <v>2632</v>
      </c>
      <c r="H2634" s="35">
        <v>0</v>
      </c>
      <c r="I2634" s="57" t="s">
        <v>2896</v>
      </c>
      <c r="J2634" s="37">
        <v>0</v>
      </c>
      <c r="K2634" s="38">
        <v>0</v>
      </c>
      <c r="L2634" s="37">
        <v>15950.5</v>
      </c>
      <c r="M2634" s="37">
        <v>15950.5</v>
      </c>
      <c r="N2634" s="37">
        <f t="shared" si="165"/>
        <v>0</v>
      </c>
      <c r="O2634" s="39">
        <f t="shared" si="166"/>
        <v>0</v>
      </c>
      <c r="P2634" s="10">
        <f t="shared" si="167"/>
        <v>0</v>
      </c>
      <c r="Q2634" s="40">
        <v>0</v>
      </c>
      <c r="R2634" s="10">
        <f t="shared" si="168"/>
        <v>0</v>
      </c>
    </row>
    <row r="2635" spans="1:18" hidden="1" x14ac:dyDescent="0.2">
      <c r="A2635" s="32">
        <v>2611</v>
      </c>
      <c r="B2635" s="56">
        <v>2010103132</v>
      </c>
      <c r="C2635" s="34" t="s">
        <v>356</v>
      </c>
      <c r="D2635" s="35" t="s">
        <v>357</v>
      </c>
      <c r="E2635" s="35" t="s">
        <v>363</v>
      </c>
      <c r="F2635" s="35" t="s">
        <v>364</v>
      </c>
      <c r="G2635" s="35" t="s">
        <v>2632</v>
      </c>
      <c r="H2635" s="35">
        <v>0</v>
      </c>
      <c r="I2635" s="57" t="s">
        <v>2897</v>
      </c>
      <c r="J2635" s="37">
        <v>0</v>
      </c>
      <c r="K2635" s="38">
        <v>0</v>
      </c>
      <c r="L2635" s="37">
        <v>4082.5</v>
      </c>
      <c r="M2635" s="37">
        <v>2472.5</v>
      </c>
      <c r="N2635" s="37">
        <f t="shared" si="165"/>
        <v>1610</v>
      </c>
      <c r="O2635" s="39">
        <f t="shared" si="166"/>
        <v>0</v>
      </c>
      <c r="P2635" s="10">
        <f t="shared" si="167"/>
        <v>1610</v>
      </c>
      <c r="Q2635" s="40">
        <v>0</v>
      </c>
      <c r="R2635" s="10">
        <f t="shared" si="168"/>
        <v>1610</v>
      </c>
    </row>
    <row r="2636" spans="1:18" hidden="1" x14ac:dyDescent="0.2">
      <c r="A2636" s="32">
        <v>2612</v>
      </c>
      <c r="B2636" s="56">
        <v>2010104019</v>
      </c>
      <c r="C2636" s="34" t="s">
        <v>356</v>
      </c>
      <c r="D2636" s="35" t="s">
        <v>357</v>
      </c>
      <c r="E2636" s="35" t="s">
        <v>363</v>
      </c>
      <c r="F2636" s="35" t="s">
        <v>364</v>
      </c>
      <c r="G2636" s="35" t="s">
        <v>2632</v>
      </c>
      <c r="H2636" s="35">
        <v>0</v>
      </c>
      <c r="I2636" s="57" t="s">
        <v>2898</v>
      </c>
      <c r="J2636" s="37">
        <v>0</v>
      </c>
      <c r="K2636" s="38">
        <v>0</v>
      </c>
      <c r="L2636" s="37">
        <v>0</v>
      </c>
      <c r="M2636" s="37">
        <v>0</v>
      </c>
      <c r="N2636" s="37">
        <f t="shared" si="165"/>
        <v>0</v>
      </c>
      <c r="O2636" s="39">
        <f t="shared" si="166"/>
        <v>0</v>
      </c>
      <c r="P2636" s="10">
        <f t="shared" si="167"/>
        <v>0</v>
      </c>
      <c r="Q2636" s="40">
        <v>0</v>
      </c>
      <c r="R2636" s="10">
        <f t="shared" si="168"/>
        <v>0</v>
      </c>
    </row>
    <row r="2637" spans="1:18" hidden="1" x14ac:dyDescent="0.2">
      <c r="A2637" s="32">
        <v>2613</v>
      </c>
      <c r="B2637" s="56">
        <v>2010105001</v>
      </c>
      <c r="C2637" s="34" t="s">
        <v>356</v>
      </c>
      <c r="D2637" s="35" t="s">
        <v>357</v>
      </c>
      <c r="E2637" s="35" t="s">
        <v>363</v>
      </c>
      <c r="F2637" s="35" t="s">
        <v>364</v>
      </c>
      <c r="G2637" s="35" t="s">
        <v>2632</v>
      </c>
      <c r="H2637" s="35">
        <v>0</v>
      </c>
      <c r="I2637" s="57" t="s">
        <v>2899</v>
      </c>
      <c r="J2637" s="37">
        <v>0</v>
      </c>
      <c r="K2637" s="38">
        <v>605.6</v>
      </c>
      <c r="L2637" s="37">
        <v>5006.6400000000003</v>
      </c>
      <c r="M2637" s="37">
        <v>5006.6400000000003</v>
      </c>
      <c r="N2637" s="37">
        <f t="shared" si="165"/>
        <v>0</v>
      </c>
      <c r="O2637" s="39">
        <f t="shared" si="166"/>
        <v>605.60000000000036</v>
      </c>
      <c r="P2637" s="10">
        <f t="shared" si="167"/>
        <v>-605.60000000000036</v>
      </c>
      <c r="Q2637" s="40">
        <v>0</v>
      </c>
      <c r="R2637" s="10">
        <f t="shared" si="168"/>
        <v>-605.60000000000036</v>
      </c>
    </row>
    <row r="2638" spans="1:18" hidden="1" x14ac:dyDescent="0.2">
      <c r="A2638" s="32">
        <v>2614</v>
      </c>
      <c r="B2638" s="56">
        <v>2010105002</v>
      </c>
      <c r="C2638" s="34" t="s">
        <v>356</v>
      </c>
      <c r="D2638" s="35" t="s">
        <v>357</v>
      </c>
      <c r="E2638" s="35" t="s">
        <v>363</v>
      </c>
      <c r="F2638" s="35" t="s">
        <v>364</v>
      </c>
      <c r="G2638" s="35" t="s">
        <v>2632</v>
      </c>
      <c r="H2638" s="35">
        <v>0</v>
      </c>
      <c r="I2638" s="57" t="s">
        <v>2900</v>
      </c>
      <c r="J2638" s="37">
        <v>0</v>
      </c>
      <c r="K2638" s="38">
        <v>9159.4699999999993</v>
      </c>
      <c r="L2638" s="37">
        <v>103077.18000000001</v>
      </c>
      <c r="M2638" s="37">
        <v>119857.36</v>
      </c>
      <c r="N2638" s="37">
        <f t="shared" si="165"/>
        <v>0</v>
      </c>
      <c r="O2638" s="39">
        <f t="shared" si="166"/>
        <v>25939.649999999994</v>
      </c>
      <c r="P2638" s="10">
        <f t="shared" si="167"/>
        <v>-25939.649999999994</v>
      </c>
      <c r="Q2638" s="40">
        <v>0</v>
      </c>
      <c r="R2638" s="10">
        <f t="shared" si="168"/>
        <v>-25939.649999999994</v>
      </c>
    </row>
    <row r="2639" spans="1:18" hidden="1" x14ac:dyDescent="0.2">
      <c r="A2639" s="32">
        <v>2615</v>
      </c>
      <c r="B2639" s="56">
        <v>2010105003</v>
      </c>
      <c r="C2639" s="34" t="s">
        <v>356</v>
      </c>
      <c r="D2639" s="35" t="s">
        <v>357</v>
      </c>
      <c r="E2639" s="35" t="s">
        <v>363</v>
      </c>
      <c r="F2639" s="35" t="s">
        <v>364</v>
      </c>
      <c r="G2639" s="35" t="s">
        <v>2632</v>
      </c>
      <c r="H2639" s="35">
        <v>0</v>
      </c>
      <c r="I2639" s="57" t="s">
        <v>2901</v>
      </c>
      <c r="J2639" s="37">
        <v>0</v>
      </c>
      <c r="K2639" s="38">
        <v>120380.37</v>
      </c>
      <c r="L2639" s="37">
        <v>270000</v>
      </c>
      <c r="M2639" s="37">
        <v>185360.39</v>
      </c>
      <c r="N2639" s="37">
        <f t="shared" si="165"/>
        <v>0</v>
      </c>
      <c r="O2639" s="39">
        <f t="shared" si="166"/>
        <v>35740.760000000009</v>
      </c>
      <c r="P2639" s="10">
        <f t="shared" si="167"/>
        <v>-35740.760000000009</v>
      </c>
      <c r="Q2639" s="40">
        <v>0</v>
      </c>
      <c r="R2639" s="10">
        <f t="shared" si="168"/>
        <v>-35740.760000000009</v>
      </c>
    </row>
    <row r="2640" spans="1:18" hidden="1" x14ac:dyDescent="0.2">
      <c r="A2640" s="32">
        <v>2616</v>
      </c>
      <c r="B2640" s="56">
        <v>2010105005</v>
      </c>
      <c r="C2640" s="34" t="s">
        <v>356</v>
      </c>
      <c r="D2640" s="35" t="s">
        <v>357</v>
      </c>
      <c r="E2640" s="35" t="s">
        <v>363</v>
      </c>
      <c r="F2640" s="35" t="s">
        <v>364</v>
      </c>
      <c r="G2640" s="35" t="s">
        <v>2632</v>
      </c>
      <c r="H2640" s="35">
        <v>0</v>
      </c>
      <c r="I2640" s="57" t="s">
        <v>2902</v>
      </c>
      <c r="J2640" s="37">
        <v>0</v>
      </c>
      <c r="K2640" s="38">
        <v>269655.57</v>
      </c>
      <c r="L2640" s="37">
        <v>604411.77</v>
      </c>
      <c r="M2640" s="37">
        <v>682652.23</v>
      </c>
      <c r="N2640" s="37">
        <f t="shared" si="165"/>
        <v>0</v>
      </c>
      <c r="O2640" s="39">
        <f t="shared" si="166"/>
        <v>347896.03</v>
      </c>
      <c r="P2640" s="10">
        <f t="shared" si="167"/>
        <v>-347896.03</v>
      </c>
      <c r="Q2640" s="40">
        <v>0</v>
      </c>
      <c r="R2640" s="10">
        <f t="shared" si="168"/>
        <v>-347896.03</v>
      </c>
    </row>
    <row r="2641" spans="1:18" hidden="1" x14ac:dyDescent="0.2">
      <c r="A2641" s="32">
        <v>2617</v>
      </c>
      <c r="B2641" s="56">
        <v>2010105006</v>
      </c>
      <c r="C2641" s="34" t="s">
        <v>356</v>
      </c>
      <c r="D2641" s="35" t="s">
        <v>357</v>
      </c>
      <c r="E2641" s="35" t="s">
        <v>363</v>
      </c>
      <c r="F2641" s="35" t="s">
        <v>364</v>
      </c>
      <c r="G2641" s="35" t="s">
        <v>2632</v>
      </c>
      <c r="H2641" s="35">
        <v>0</v>
      </c>
      <c r="I2641" s="57" t="s">
        <v>2903</v>
      </c>
      <c r="J2641" s="37">
        <v>0</v>
      </c>
      <c r="K2641" s="38">
        <v>1633.43</v>
      </c>
      <c r="L2641" s="37">
        <v>24556.77</v>
      </c>
      <c r="M2641" s="37">
        <v>22923.34</v>
      </c>
      <c r="N2641" s="37">
        <f t="shared" si="165"/>
        <v>0</v>
      </c>
      <c r="O2641" s="39">
        <f t="shared" si="166"/>
        <v>0</v>
      </c>
      <c r="P2641" s="10">
        <f t="shared" si="167"/>
        <v>0</v>
      </c>
      <c r="Q2641" s="40">
        <v>0</v>
      </c>
      <c r="R2641" s="10">
        <f t="shared" si="168"/>
        <v>0</v>
      </c>
    </row>
    <row r="2642" spans="1:18" hidden="1" x14ac:dyDescent="0.2">
      <c r="A2642" s="32">
        <v>2618</v>
      </c>
      <c r="B2642" s="56">
        <v>2010105007</v>
      </c>
      <c r="C2642" s="34" t="s">
        <v>356</v>
      </c>
      <c r="D2642" s="35" t="s">
        <v>357</v>
      </c>
      <c r="E2642" s="35" t="s">
        <v>363</v>
      </c>
      <c r="F2642" s="35" t="s">
        <v>364</v>
      </c>
      <c r="G2642" s="35" t="s">
        <v>2632</v>
      </c>
      <c r="H2642" s="35">
        <v>0</v>
      </c>
      <c r="I2642" s="57" t="s">
        <v>2904</v>
      </c>
      <c r="J2642" s="37">
        <v>0</v>
      </c>
      <c r="K2642" s="38">
        <v>0</v>
      </c>
      <c r="L2642" s="37">
        <v>0</v>
      </c>
      <c r="M2642" s="37">
        <v>0</v>
      </c>
      <c r="N2642" s="37">
        <f t="shared" si="165"/>
        <v>0</v>
      </c>
      <c r="O2642" s="39">
        <f t="shared" si="166"/>
        <v>0</v>
      </c>
      <c r="P2642" s="10">
        <f t="shared" si="167"/>
        <v>0</v>
      </c>
      <c r="Q2642" s="40">
        <v>0</v>
      </c>
      <c r="R2642" s="10">
        <f t="shared" si="168"/>
        <v>0</v>
      </c>
    </row>
    <row r="2643" spans="1:18" hidden="1" x14ac:dyDescent="0.2">
      <c r="A2643" s="32">
        <v>2619</v>
      </c>
      <c r="B2643" s="56">
        <v>2010105009</v>
      </c>
      <c r="C2643" s="34" t="s">
        <v>356</v>
      </c>
      <c r="D2643" s="35" t="s">
        <v>357</v>
      </c>
      <c r="E2643" s="35" t="s">
        <v>363</v>
      </c>
      <c r="F2643" s="35" t="s">
        <v>364</v>
      </c>
      <c r="G2643" s="35" t="s">
        <v>2632</v>
      </c>
      <c r="H2643" s="35">
        <v>0</v>
      </c>
      <c r="I2643" s="57" t="s">
        <v>2905</v>
      </c>
      <c r="J2643" s="37">
        <v>0</v>
      </c>
      <c r="K2643" s="38">
        <v>13832.44</v>
      </c>
      <c r="L2643" s="37">
        <v>17190</v>
      </c>
      <c r="M2643" s="37">
        <v>7190</v>
      </c>
      <c r="N2643" s="37">
        <f t="shared" si="165"/>
        <v>0</v>
      </c>
      <c r="O2643" s="39">
        <f t="shared" si="166"/>
        <v>3832.4400000000023</v>
      </c>
      <c r="P2643" s="10">
        <f t="shared" si="167"/>
        <v>-3832.4400000000023</v>
      </c>
      <c r="Q2643" s="40">
        <v>0</v>
      </c>
      <c r="R2643" s="10">
        <f t="shared" si="168"/>
        <v>-3832.4400000000023</v>
      </c>
    </row>
    <row r="2644" spans="1:18" hidden="1" x14ac:dyDescent="0.2">
      <c r="A2644" s="32">
        <v>2620</v>
      </c>
      <c r="B2644" s="56">
        <v>2010105010</v>
      </c>
      <c r="C2644" s="34" t="s">
        <v>356</v>
      </c>
      <c r="D2644" s="35" t="s">
        <v>357</v>
      </c>
      <c r="E2644" s="35" t="s">
        <v>363</v>
      </c>
      <c r="F2644" s="35" t="s">
        <v>364</v>
      </c>
      <c r="G2644" s="35" t="s">
        <v>2632</v>
      </c>
      <c r="H2644" s="35">
        <v>0</v>
      </c>
      <c r="I2644" s="57" t="s">
        <v>2906</v>
      </c>
      <c r="J2644" s="37">
        <v>0</v>
      </c>
      <c r="K2644" s="38">
        <v>14556</v>
      </c>
      <c r="L2644" s="37">
        <v>56279.73</v>
      </c>
      <c r="M2644" s="37">
        <v>41723.72999</v>
      </c>
      <c r="N2644" s="37">
        <f t="shared" si="165"/>
        <v>1.0000003385357559E-5</v>
      </c>
      <c r="O2644" s="39">
        <f t="shared" si="166"/>
        <v>0</v>
      </c>
      <c r="P2644" s="10">
        <f t="shared" si="167"/>
        <v>1.0000003385357559E-5</v>
      </c>
      <c r="Q2644" s="40">
        <v>0</v>
      </c>
      <c r="R2644" s="10">
        <f t="shared" si="168"/>
        <v>1.0000003385357559E-5</v>
      </c>
    </row>
    <row r="2645" spans="1:18" hidden="1" x14ac:dyDescent="0.2">
      <c r="A2645" s="32">
        <v>2621</v>
      </c>
      <c r="B2645" s="56">
        <v>2010105012</v>
      </c>
      <c r="C2645" s="34" t="s">
        <v>356</v>
      </c>
      <c r="D2645" s="35" t="s">
        <v>357</v>
      </c>
      <c r="E2645" s="35" t="s">
        <v>363</v>
      </c>
      <c r="F2645" s="35" t="s">
        <v>364</v>
      </c>
      <c r="G2645" s="35" t="s">
        <v>2632</v>
      </c>
      <c r="H2645" s="35">
        <v>0</v>
      </c>
      <c r="I2645" s="57" t="s">
        <v>2907</v>
      </c>
      <c r="J2645" s="37">
        <v>0</v>
      </c>
      <c r="K2645" s="38">
        <v>13043.77</v>
      </c>
      <c r="L2645" s="37">
        <v>157310.70000000001</v>
      </c>
      <c r="M2645" s="37">
        <v>154301.99</v>
      </c>
      <c r="N2645" s="37">
        <f t="shared" si="165"/>
        <v>0</v>
      </c>
      <c r="O2645" s="39">
        <f t="shared" si="166"/>
        <v>10035.059999999969</v>
      </c>
      <c r="P2645" s="10">
        <f t="shared" si="167"/>
        <v>-10035.059999999969</v>
      </c>
      <c r="Q2645" s="40">
        <v>0</v>
      </c>
      <c r="R2645" s="10">
        <f t="shared" si="168"/>
        <v>-10035.059999999969</v>
      </c>
    </row>
    <row r="2646" spans="1:18" hidden="1" x14ac:dyDescent="0.2">
      <c r="A2646" s="32">
        <v>2622</v>
      </c>
      <c r="B2646" s="56">
        <v>2010105013</v>
      </c>
      <c r="C2646" s="34" t="s">
        <v>356</v>
      </c>
      <c r="D2646" s="35" t="s">
        <v>357</v>
      </c>
      <c r="E2646" s="35" t="s">
        <v>363</v>
      </c>
      <c r="F2646" s="35" t="s">
        <v>364</v>
      </c>
      <c r="G2646" s="35" t="s">
        <v>2632</v>
      </c>
      <c r="H2646" s="35">
        <v>0</v>
      </c>
      <c r="I2646" s="57" t="s">
        <v>2908</v>
      </c>
      <c r="J2646" s="37">
        <v>0</v>
      </c>
      <c r="K2646" s="38">
        <v>98223.1</v>
      </c>
      <c r="L2646" s="37">
        <v>235000</v>
      </c>
      <c r="M2646" s="37">
        <v>285373.65000000002</v>
      </c>
      <c r="N2646" s="37">
        <f t="shared" si="165"/>
        <v>0</v>
      </c>
      <c r="O2646" s="39">
        <f t="shared" si="166"/>
        <v>148596.75</v>
      </c>
      <c r="P2646" s="10">
        <f t="shared" si="167"/>
        <v>-148596.75</v>
      </c>
      <c r="Q2646" s="40">
        <v>0</v>
      </c>
      <c r="R2646" s="10">
        <f t="shared" si="168"/>
        <v>-148596.75</v>
      </c>
    </row>
    <row r="2647" spans="1:18" hidden="1" x14ac:dyDescent="0.2">
      <c r="A2647" s="32">
        <v>2623</v>
      </c>
      <c r="B2647" s="56">
        <v>2010105014</v>
      </c>
      <c r="C2647" s="34" t="s">
        <v>356</v>
      </c>
      <c r="D2647" s="35" t="s">
        <v>357</v>
      </c>
      <c r="E2647" s="35" t="s">
        <v>363</v>
      </c>
      <c r="F2647" s="35" t="s">
        <v>364</v>
      </c>
      <c r="G2647" s="35" t="s">
        <v>2632</v>
      </c>
      <c r="H2647" s="35">
        <v>0</v>
      </c>
      <c r="I2647" s="57" t="s">
        <v>2909</v>
      </c>
      <c r="J2647" s="37">
        <v>0</v>
      </c>
      <c r="K2647" s="38">
        <v>0</v>
      </c>
      <c r="L2647" s="37">
        <v>3450</v>
      </c>
      <c r="M2647" s="37">
        <v>3450</v>
      </c>
      <c r="N2647" s="37">
        <f t="shared" si="165"/>
        <v>0</v>
      </c>
      <c r="O2647" s="39">
        <f t="shared" si="166"/>
        <v>0</v>
      </c>
      <c r="P2647" s="10">
        <f t="shared" si="167"/>
        <v>0</v>
      </c>
      <c r="Q2647" s="40">
        <v>0</v>
      </c>
      <c r="R2647" s="10">
        <f t="shared" si="168"/>
        <v>0</v>
      </c>
    </row>
    <row r="2648" spans="1:18" hidden="1" x14ac:dyDescent="0.2">
      <c r="A2648" s="32">
        <v>2624</v>
      </c>
      <c r="B2648" s="56">
        <v>2010105017</v>
      </c>
      <c r="C2648" s="34" t="s">
        <v>356</v>
      </c>
      <c r="D2648" s="35" t="s">
        <v>357</v>
      </c>
      <c r="E2648" s="35" t="s">
        <v>363</v>
      </c>
      <c r="F2648" s="35" t="s">
        <v>364</v>
      </c>
      <c r="G2648" s="35" t="s">
        <v>2632</v>
      </c>
      <c r="H2648" s="35">
        <v>0</v>
      </c>
      <c r="I2648" s="57" t="s">
        <v>2910</v>
      </c>
      <c r="J2648" s="37">
        <v>0</v>
      </c>
      <c r="K2648" s="38">
        <v>6000</v>
      </c>
      <c r="L2648" s="37">
        <v>228606</v>
      </c>
      <c r="M2648" s="37">
        <v>222606</v>
      </c>
      <c r="N2648" s="37">
        <f t="shared" si="165"/>
        <v>0</v>
      </c>
      <c r="O2648" s="39">
        <f t="shared" si="166"/>
        <v>0</v>
      </c>
      <c r="P2648" s="10">
        <f t="shared" si="167"/>
        <v>0</v>
      </c>
      <c r="Q2648" s="40">
        <v>0</v>
      </c>
      <c r="R2648" s="10">
        <f t="shared" si="168"/>
        <v>0</v>
      </c>
    </row>
    <row r="2649" spans="1:18" hidden="1" x14ac:dyDescent="0.2">
      <c r="A2649" s="32">
        <v>2625</v>
      </c>
      <c r="B2649" s="56">
        <v>2010105019</v>
      </c>
      <c r="C2649" s="34" t="s">
        <v>356</v>
      </c>
      <c r="D2649" s="35" t="s">
        <v>357</v>
      </c>
      <c r="E2649" s="35" t="s">
        <v>363</v>
      </c>
      <c r="F2649" s="35" t="s">
        <v>364</v>
      </c>
      <c r="G2649" s="35" t="s">
        <v>2632</v>
      </c>
      <c r="H2649" s="35">
        <v>0</v>
      </c>
      <c r="I2649" s="57" t="s">
        <v>2911</v>
      </c>
      <c r="J2649" s="37">
        <v>0</v>
      </c>
      <c r="K2649" s="38">
        <v>0</v>
      </c>
      <c r="L2649" s="37">
        <v>36647</v>
      </c>
      <c r="M2649" s="37">
        <v>36647.050000000003</v>
      </c>
      <c r="N2649" s="37">
        <f t="shared" si="165"/>
        <v>0</v>
      </c>
      <c r="O2649" s="39">
        <f t="shared" si="166"/>
        <v>5.0000000002910383E-2</v>
      </c>
      <c r="P2649" s="10">
        <f t="shared" si="167"/>
        <v>-5.0000000002910383E-2</v>
      </c>
      <c r="Q2649" s="40">
        <v>0</v>
      </c>
      <c r="R2649" s="10">
        <f t="shared" si="168"/>
        <v>-5.0000000002910383E-2</v>
      </c>
    </row>
    <row r="2650" spans="1:18" hidden="1" x14ac:dyDescent="0.2">
      <c r="A2650" s="32">
        <v>2626</v>
      </c>
      <c r="B2650" s="56">
        <v>2010105025</v>
      </c>
      <c r="C2650" s="34" t="s">
        <v>356</v>
      </c>
      <c r="D2650" s="35" t="s">
        <v>357</v>
      </c>
      <c r="E2650" s="35" t="s">
        <v>363</v>
      </c>
      <c r="F2650" s="35" t="s">
        <v>364</v>
      </c>
      <c r="G2650" s="35" t="s">
        <v>2632</v>
      </c>
      <c r="H2650" s="35">
        <v>0</v>
      </c>
      <c r="I2650" s="57" t="s">
        <v>2912</v>
      </c>
      <c r="J2650" s="37">
        <v>0</v>
      </c>
      <c r="K2650" s="38">
        <v>44808.11</v>
      </c>
      <c r="L2650" s="37">
        <v>780000</v>
      </c>
      <c r="M2650" s="37">
        <v>1021172.77</v>
      </c>
      <c r="N2650" s="37">
        <f t="shared" si="165"/>
        <v>0</v>
      </c>
      <c r="O2650" s="39">
        <f t="shared" si="166"/>
        <v>285980.88000000012</v>
      </c>
      <c r="P2650" s="10">
        <f t="shared" si="167"/>
        <v>-285980.88000000012</v>
      </c>
      <c r="Q2650" s="40">
        <v>0</v>
      </c>
      <c r="R2650" s="10">
        <f t="shared" si="168"/>
        <v>-285980.88000000012</v>
      </c>
    </row>
    <row r="2651" spans="1:18" hidden="1" x14ac:dyDescent="0.2">
      <c r="A2651" s="32">
        <v>2627</v>
      </c>
      <c r="B2651" s="56">
        <v>2010105029</v>
      </c>
      <c r="C2651" s="34" t="s">
        <v>356</v>
      </c>
      <c r="D2651" s="35" t="s">
        <v>357</v>
      </c>
      <c r="E2651" s="35" t="s">
        <v>363</v>
      </c>
      <c r="F2651" s="35" t="s">
        <v>364</v>
      </c>
      <c r="G2651" s="35" t="s">
        <v>2632</v>
      </c>
      <c r="H2651" s="35">
        <v>0</v>
      </c>
      <c r="I2651" s="57" t="s">
        <v>2913</v>
      </c>
      <c r="J2651" s="37">
        <v>0</v>
      </c>
      <c r="K2651" s="38">
        <v>0</v>
      </c>
      <c r="L2651" s="37">
        <v>0</v>
      </c>
      <c r="M2651" s="37">
        <v>0</v>
      </c>
      <c r="N2651" s="37">
        <f t="shared" si="165"/>
        <v>0</v>
      </c>
      <c r="O2651" s="39">
        <f t="shared" si="166"/>
        <v>0</v>
      </c>
      <c r="P2651" s="10">
        <f t="shared" si="167"/>
        <v>0</v>
      </c>
      <c r="Q2651" s="40">
        <v>0</v>
      </c>
      <c r="R2651" s="10">
        <f t="shared" si="168"/>
        <v>0</v>
      </c>
    </row>
    <row r="2652" spans="1:18" hidden="1" x14ac:dyDescent="0.2">
      <c r="A2652" s="32">
        <v>2628</v>
      </c>
      <c r="B2652" s="56">
        <v>2010105031</v>
      </c>
      <c r="C2652" s="34" t="s">
        <v>356</v>
      </c>
      <c r="D2652" s="35" t="s">
        <v>357</v>
      </c>
      <c r="E2652" s="35" t="s">
        <v>363</v>
      </c>
      <c r="F2652" s="35" t="s">
        <v>364</v>
      </c>
      <c r="G2652" s="35" t="s">
        <v>2632</v>
      </c>
      <c r="H2652" s="35">
        <v>0</v>
      </c>
      <c r="I2652" s="57" t="s">
        <v>2914</v>
      </c>
      <c r="J2652" s="37">
        <v>0</v>
      </c>
      <c r="K2652" s="38">
        <v>0</v>
      </c>
      <c r="L2652" s="37">
        <v>0</v>
      </c>
      <c r="M2652" s="37">
        <v>0</v>
      </c>
      <c r="N2652" s="37">
        <f t="shared" si="165"/>
        <v>0</v>
      </c>
      <c r="O2652" s="39">
        <f t="shared" si="166"/>
        <v>0</v>
      </c>
      <c r="P2652" s="10">
        <f t="shared" si="167"/>
        <v>0</v>
      </c>
      <c r="Q2652" s="40">
        <v>0</v>
      </c>
      <c r="R2652" s="10">
        <f t="shared" si="168"/>
        <v>0</v>
      </c>
    </row>
    <row r="2653" spans="1:18" hidden="1" x14ac:dyDescent="0.2">
      <c r="A2653" s="32">
        <v>2629</v>
      </c>
      <c r="B2653" s="56">
        <v>2010105032</v>
      </c>
      <c r="C2653" s="34" t="s">
        <v>356</v>
      </c>
      <c r="D2653" s="35" t="s">
        <v>357</v>
      </c>
      <c r="E2653" s="35" t="s">
        <v>363</v>
      </c>
      <c r="F2653" s="35" t="s">
        <v>364</v>
      </c>
      <c r="G2653" s="35" t="s">
        <v>2632</v>
      </c>
      <c r="H2653" s="35">
        <v>0</v>
      </c>
      <c r="I2653" s="57" t="s">
        <v>2915</v>
      </c>
      <c r="J2653" s="37">
        <v>0</v>
      </c>
      <c r="K2653" s="38">
        <v>0</v>
      </c>
      <c r="L2653" s="37">
        <v>10000</v>
      </c>
      <c r="M2653" s="37">
        <v>10350</v>
      </c>
      <c r="N2653" s="37">
        <f t="shared" si="165"/>
        <v>0</v>
      </c>
      <c r="O2653" s="39">
        <f t="shared" si="166"/>
        <v>350</v>
      </c>
      <c r="P2653" s="10">
        <f t="shared" si="167"/>
        <v>-350</v>
      </c>
      <c r="Q2653" s="40">
        <v>0</v>
      </c>
      <c r="R2653" s="10">
        <f t="shared" si="168"/>
        <v>-350</v>
      </c>
    </row>
    <row r="2654" spans="1:18" hidden="1" x14ac:dyDescent="0.2">
      <c r="A2654" s="32">
        <v>2630</v>
      </c>
      <c r="B2654" s="56">
        <v>2010105034</v>
      </c>
      <c r="C2654" s="34" t="s">
        <v>356</v>
      </c>
      <c r="D2654" s="35" t="s">
        <v>357</v>
      </c>
      <c r="E2654" s="35" t="s">
        <v>363</v>
      </c>
      <c r="F2654" s="35" t="s">
        <v>364</v>
      </c>
      <c r="G2654" s="35" t="s">
        <v>2632</v>
      </c>
      <c r="H2654" s="35">
        <v>0</v>
      </c>
      <c r="I2654" s="57" t="s">
        <v>2916</v>
      </c>
      <c r="J2654" s="37">
        <v>0</v>
      </c>
      <c r="K2654" s="38">
        <v>0</v>
      </c>
      <c r="L2654" s="37">
        <v>0</v>
      </c>
      <c r="M2654" s="37">
        <v>0</v>
      </c>
      <c r="N2654" s="37">
        <f t="shared" si="165"/>
        <v>0</v>
      </c>
      <c r="O2654" s="39">
        <f t="shared" si="166"/>
        <v>0</v>
      </c>
      <c r="P2654" s="10">
        <f t="shared" si="167"/>
        <v>0</v>
      </c>
      <c r="Q2654" s="40">
        <v>0</v>
      </c>
      <c r="R2654" s="10">
        <f t="shared" si="168"/>
        <v>0</v>
      </c>
    </row>
    <row r="2655" spans="1:18" hidden="1" x14ac:dyDescent="0.2">
      <c r="A2655" s="32">
        <v>2631</v>
      </c>
      <c r="B2655" s="56">
        <v>2010105037</v>
      </c>
      <c r="C2655" s="34" t="s">
        <v>356</v>
      </c>
      <c r="D2655" s="35" t="s">
        <v>357</v>
      </c>
      <c r="E2655" s="35" t="s">
        <v>363</v>
      </c>
      <c r="F2655" s="35" t="s">
        <v>364</v>
      </c>
      <c r="G2655" s="35" t="s">
        <v>2632</v>
      </c>
      <c r="H2655" s="35">
        <v>0</v>
      </c>
      <c r="I2655" s="57" t="s">
        <v>2917</v>
      </c>
      <c r="J2655" s="37">
        <v>0</v>
      </c>
      <c r="K2655" s="38">
        <v>0</v>
      </c>
      <c r="L2655" s="37">
        <v>0</v>
      </c>
      <c r="M2655" s="37">
        <v>0</v>
      </c>
      <c r="N2655" s="37">
        <f t="shared" si="165"/>
        <v>0</v>
      </c>
      <c r="O2655" s="39">
        <f t="shared" si="166"/>
        <v>0</v>
      </c>
      <c r="P2655" s="10">
        <f t="shared" si="167"/>
        <v>0</v>
      </c>
      <c r="Q2655" s="40">
        <v>0</v>
      </c>
      <c r="R2655" s="10">
        <f t="shared" si="168"/>
        <v>0</v>
      </c>
    </row>
    <row r="2656" spans="1:18" hidden="1" x14ac:dyDescent="0.2">
      <c r="A2656" s="32">
        <v>2632</v>
      </c>
      <c r="B2656" s="56">
        <v>2010105041</v>
      </c>
      <c r="C2656" s="34" t="s">
        <v>356</v>
      </c>
      <c r="D2656" s="35" t="s">
        <v>357</v>
      </c>
      <c r="E2656" s="35" t="s">
        <v>363</v>
      </c>
      <c r="F2656" s="35" t="s">
        <v>364</v>
      </c>
      <c r="G2656" s="35" t="s">
        <v>2632</v>
      </c>
      <c r="H2656" s="35">
        <v>0</v>
      </c>
      <c r="I2656" s="57" t="s">
        <v>2918</v>
      </c>
      <c r="J2656" s="37">
        <v>0</v>
      </c>
      <c r="K2656" s="38">
        <v>0</v>
      </c>
      <c r="L2656" s="37">
        <v>0</v>
      </c>
      <c r="M2656" s="37">
        <v>0</v>
      </c>
      <c r="N2656" s="37">
        <f t="shared" si="165"/>
        <v>0</v>
      </c>
      <c r="O2656" s="39">
        <f t="shared" si="166"/>
        <v>0</v>
      </c>
      <c r="P2656" s="10">
        <f t="shared" si="167"/>
        <v>0</v>
      </c>
      <c r="Q2656" s="40">
        <v>0</v>
      </c>
      <c r="R2656" s="10">
        <f t="shared" si="168"/>
        <v>0</v>
      </c>
    </row>
    <row r="2657" spans="1:18" hidden="1" x14ac:dyDescent="0.2">
      <c r="A2657" s="32">
        <v>2633</v>
      </c>
      <c r="B2657" s="56">
        <v>2010105045</v>
      </c>
      <c r="C2657" s="34" t="s">
        <v>356</v>
      </c>
      <c r="D2657" s="35" t="s">
        <v>357</v>
      </c>
      <c r="E2657" s="35" t="s">
        <v>363</v>
      </c>
      <c r="F2657" s="35" t="s">
        <v>364</v>
      </c>
      <c r="G2657" s="35" t="s">
        <v>2632</v>
      </c>
      <c r="H2657" s="35">
        <v>0</v>
      </c>
      <c r="I2657" s="57" t="s">
        <v>2919</v>
      </c>
      <c r="J2657" s="37">
        <v>0</v>
      </c>
      <c r="K2657" s="38">
        <v>0</v>
      </c>
      <c r="L2657" s="37">
        <v>0</v>
      </c>
      <c r="M2657" s="37">
        <v>0</v>
      </c>
      <c r="N2657" s="37">
        <f t="shared" si="165"/>
        <v>0</v>
      </c>
      <c r="O2657" s="39">
        <f t="shared" si="166"/>
        <v>0</v>
      </c>
      <c r="P2657" s="10">
        <f t="shared" si="167"/>
        <v>0</v>
      </c>
      <c r="Q2657" s="40">
        <v>0</v>
      </c>
      <c r="R2657" s="10">
        <f t="shared" si="168"/>
        <v>0</v>
      </c>
    </row>
    <row r="2658" spans="1:18" hidden="1" x14ac:dyDescent="0.2">
      <c r="A2658" s="32">
        <v>2634</v>
      </c>
      <c r="B2658" s="56">
        <v>2010105046</v>
      </c>
      <c r="C2658" s="34" t="s">
        <v>356</v>
      </c>
      <c r="D2658" s="35" t="s">
        <v>357</v>
      </c>
      <c r="E2658" s="35" t="s">
        <v>363</v>
      </c>
      <c r="F2658" s="35" t="s">
        <v>364</v>
      </c>
      <c r="G2658" s="35" t="s">
        <v>2632</v>
      </c>
      <c r="H2658" s="35">
        <v>0</v>
      </c>
      <c r="I2658" s="57" t="s">
        <v>2920</v>
      </c>
      <c r="J2658" s="37">
        <v>0</v>
      </c>
      <c r="K2658" s="38">
        <v>0</v>
      </c>
      <c r="L2658" s="37">
        <v>0</v>
      </c>
      <c r="M2658" s="37">
        <v>0</v>
      </c>
      <c r="N2658" s="37">
        <f t="shared" si="165"/>
        <v>0</v>
      </c>
      <c r="O2658" s="39">
        <f t="shared" si="166"/>
        <v>0</v>
      </c>
      <c r="P2658" s="10">
        <f t="shared" si="167"/>
        <v>0</v>
      </c>
      <c r="Q2658" s="40">
        <v>0</v>
      </c>
      <c r="R2658" s="10">
        <f t="shared" si="168"/>
        <v>0</v>
      </c>
    </row>
    <row r="2659" spans="1:18" hidden="1" x14ac:dyDescent="0.2">
      <c r="A2659" s="32">
        <v>2635</v>
      </c>
      <c r="B2659" s="56">
        <v>2010105047</v>
      </c>
      <c r="C2659" s="34" t="s">
        <v>356</v>
      </c>
      <c r="D2659" s="35" t="s">
        <v>357</v>
      </c>
      <c r="E2659" s="35" t="s">
        <v>363</v>
      </c>
      <c r="F2659" s="35" t="s">
        <v>364</v>
      </c>
      <c r="G2659" s="35" t="s">
        <v>2632</v>
      </c>
      <c r="H2659" s="35">
        <v>0</v>
      </c>
      <c r="I2659" s="57" t="s">
        <v>2921</v>
      </c>
      <c r="J2659" s="37">
        <v>0</v>
      </c>
      <c r="K2659" s="38">
        <v>0</v>
      </c>
      <c r="L2659" s="37">
        <v>0</v>
      </c>
      <c r="M2659" s="37">
        <v>0</v>
      </c>
      <c r="N2659" s="37">
        <f t="shared" si="165"/>
        <v>0</v>
      </c>
      <c r="O2659" s="39">
        <f t="shared" si="166"/>
        <v>0</v>
      </c>
      <c r="P2659" s="10">
        <f t="shared" si="167"/>
        <v>0</v>
      </c>
      <c r="Q2659" s="40">
        <v>0</v>
      </c>
      <c r="R2659" s="10">
        <f t="shared" si="168"/>
        <v>0</v>
      </c>
    </row>
    <row r="2660" spans="1:18" hidden="1" x14ac:dyDescent="0.2">
      <c r="A2660" s="32">
        <v>2636</v>
      </c>
      <c r="B2660" s="56">
        <v>2010105049</v>
      </c>
      <c r="C2660" s="34" t="s">
        <v>356</v>
      </c>
      <c r="D2660" s="35" t="s">
        <v>357</v>
      </c>
      <c r="E2660" s="35" t="s">
        <v>363</v>
      </c>
      <c r="F2660" s="35" t="s">
        <v>364</v>
      </c>
      <c r="G2660" s="35" t="s">
        <v>2632</v>
      </c>
      <c r="H2660" s="35">
        <v>0</v>
      </c>
      <c r="I2660" s="57" t="s">
        <v>2922</v>
      </c>
      <c r="J2660" s="37">
        <v>0</v>
      </c>
      <c r="K2660" s="38">
        <v>71056.11</v>
      </c>
      <c r="L2660" s="37">
        <v>87000</v>
      </c>
      <c r="M2660" s="37">
        <v>15989.380000000001</v>
      </c>
      <c r="N2660" s="37">
        <f t="shared" si="165"/>
        <v>0</v>
      </c>
      <c r="O2660" s="39">
        <f t="shared" si="166"/>
        <v>45.490000000005239</v>
      </c>
      <c r="P2660" s="10">
        <f t="shared" si="167"/>
        <v>-45.490000000005239</v>
      </c>
      <c r="Q2660" s="40">
        <v>0</v>
      </c>
      <c r="R2660" s="10">
        <f t="shared" si="168"/>
        <v>-45.490000000005239</v>
      </c>
    </row>
    <row r="2661" spans="1:18" hidden="1" x14ac:dyDescent="0.2">
      <c r="A2661" s="32">
        <v>2637</v>
      </c>
      <c r="B2661" s="56">
        <v>2010105050</v>
      </c>
      <c r="C2661" s="34" t="s">
        <v>356</v>
      </c>
      <c r="D2661" s="35" t="s">
        <v>357</v>
      </c>
      <c r="E2661" s="35" t="s">
        <v>363</v>
      </c>
      <c r="F2661" s="35" t="s">
        <v>364</v>
      </c>
      <c r="G2661" s="35" t="s">
        <v>2632</v>
      </c>
      <c r="H2661" s="35">
        <v>0</v>
      </c>
      <c r="I2661" s="57" t="s">
        <v>2923</v>
      </c>
      <c r="J2661" s="37">
        <v>0</v>
      </c>
      <c r="K2661" s="38">
        <v>478149.8</v>
      </c>
      <c r="L2661" s="37">
        <v>1546503.52</v>
      </c>
      <c r="M2661" s="37">
        <v>1396196.91</v>
      </c>
      <c r="N2661" s="37">
        <f t="shared" si="165"/>
        <v>0</v>
      </c>
      <c r="O2661" s="39">
        <f t="shared" si="166"/>
        <v>327843.18999999994</v>
      </c>
      <c r="P2661" s="10">
        <f t="shared" si="167"/>
        <v>-327843.18999999994</v>
      </c>
      <c r="Q2661" s="40">
        <v>0</v>
      </c>
      <c r="R2661" s="10">
        <f t="shared" si="168"/>
        <v>-327843.18999999994</v>
      </c>
    </row>
    <row r="2662" spans="1:18" hidden="1" x14ac:dyDescent="0.2">
      <c r="A2662" s="32">
        <v>2638</v>
      </c>
      <c r="B2662" s="56">
        <v>2010105052</v>
      </c>
      <c r="C2662" s="34" t="s">
        <v>356</v>
      </c>
      <c r="D2662" s="35" t="s">
        <v>357</v>
      </c>
      <c r="E2662" s="35" t="s">
        <v>363</v>
      </c>
      <c r="F2662" s="35" t="s">
        <v>364</v>
      </c>
      <c r="G2662" s="35" t="s">
        <v>2632</v>
      </c>
      <c r="H2662" s="35">
        <v>0</v>
      </c>
      <c r="I2662" s="57" t="s">
        <v>2924</v>
      </c>
      <c r="J2662" s="37">
        <v>0</v>
      </c>
      <c r="K2662" s="38">
        <v>0</v>
      </c>
      <c r="L2662" s="37">
        <v>0</v>
      </c>
      <c r="M2662" s="37">
        <v>0</v>
      </c>
      <c r="N2662" s="37">
        <f t="shared" si="165"/>
        <v>0</v>
      </c>
      <c r="O2662" s="39">
        <f t="shared" si="166"/>
        <v>0</v>
      </c>
      <c r="P2662" s="10">
        <f t="shared" si="167"/>
        <v>0</v>
      </c>
      <c r="Q2662" s="40">
        <v>0</v>
      </c>
      <c r="R2662" s="10">
        <f t="shared" si="168"/>
        <v>0</v>
      </c>
    </row>
    <row r="2663" spans="1:18" hidden="1" x14ac:dyDescent="0.2">
      <c r="A2663" s="32">
        <v>2639</v>
      </c>
      <c r="B2663" s="56">
        <v>2010105053</v>
      </c>
      <c r="C2663" s="34" t="s">
        <v>356</v>
      </c>
      <c r="D2663" s="35" t="s">
        <v>357</v>
      </c>
      <c r="E2663" s="35" t="s">
        <v>363</v>
      </c>
      <c r="F2663" s="35" t="s">
        <v>364</v>
      </c>
      <c r="G2663" s="35" t="s">
        <v>2632</v>
      </c>
      <c r="H2663" s="35">
        <v>0</v>
      </c>
      <c r="I2663" s="57" t="s">
        <v>2925</v>
      </c>
      <c r="J2663" s="37">
        <v>0</v>
      </c>
      <c r="K2663" s="38">
        <v>0</v>
      </c>
      <c r="L2663" s="37">
        <v>0</v>
      </c>
      <c r="M2663" s="37">
        <v>0</v>
      </c>
      <c r="N2663" s="37">
        <f t="shared" si="165"/>
        <v>0</v>
      </c>
      <c r="O2663" s="39">
        <f t="shared" si="166"/>
        <v>0</v>
      </c>
      <c r="P2663" s="10">
        <f t="shared" si="167"/>
        <v>0</v>
      </c>
      <c r="Q2663" s="40">
        <v>0</v>
      </c>
      <c r="R2663" s="10">
        <f t="shared" si="168"/>
        <v>0</v>
      </c>
    </row>
    <row r="2664" spans="1:18" hidden="1" x14ac:dyDescent="0.2">
      <c r="A2664" s="32">
        <v>2640</v>
      </c>
      <c r="B2664" s="56">
        <v>2010105054</v>
      </c>
      <c r="C2664" s="34" t="s">
        <v>356</v>
      </c>
      <c r="D2664" s="35" t="s">
        <v>357</v>
      </c>
      <c r="E2664" s="35" t="s">
        <v>363</v>
      </c>
      <c r="F2664" s="35" t="s">
        <v>364</v>
      </c>
      <c r="G2664" s="35" t="s">
        <v>2632</v>
      </c>
      <c r="H2664" s="35">
        <v>0</v>
      </c>
      <c r="I2664" s="57" t="s">
        <v>2926</v>
      </c>
      <c r="J2664" s="37">
        <v>0</v>
      </c>
      <c r="K2664" s="38">
        <v>0</v>
      </c>
      <c r="L2664" s="37">
        <v>0</v>
      </c>
      <c r="M2664" s="37">
        <v>0</v>
      </c>
      <c r="N2664" s="37">
        <f t="shared" si="165"/>
        <v>0</v>
      </c>
      <c r="O2664" s="39">
        <f t="shared" si="166"/>
        <v>0</v>
      </c>
      <c r="P2664" s="10">
        <f t="shared" si="167"/>
        <v>0</v>
      </c>
      <c r="Q2664" s="40">
        <v>0</v>
      </c>
      <c r="R2664" s="10">
        <f t="shared" si="168"/>
        <v>0</v>
      </c>
    </row>
    <row r="2665" spans="1:18" hidden="1" x14ac:dyDescent="0.2">
      <c r="A2665" s="32">
        <v>2641</v>
      </c>
      <c r="B2665" s="56">
        <v>2010105056</v>
      </c>
      <c r="C2665" s="34" t="s">
        <v>356</v>
      </c>
      <c r="D2665" s="35" t="s">
        <v>357</v>
      </c>
      <c r="E2665" s="35" t="s">
        <v>363</v>
      </c>
      <c r="F2665" s="35" t="s">
        <v>364</v>
      </c>
      <c r="G2665" s="35" t="s">
        <v>2632</v>
      </c>
      <c r="H2665" s="35">
        <v>0</v>
      </c>
      <c r="I2665" s="57" t="s">
        <v>2927</v>
      </c>
      <c r="J2665" s="37">
        <v>0</v>
      </c>
      <c r="K2665" s="38">
        <v>212966.6</v>
      </c>
      <c r="L2665" s="37">
        <v>550000</v>
      </c>
      <c r="M2665" s="37">
        <v>454557.05</v>
      </c>
      <c r="N2665" s="37">
        <f t="shared" si="165"/>
        <v>0</v>
      </c>
      <c r="O2665" s="39">
        <f t="shared" si="166"/>
        <v>117523.65000000002</v>
      </c>
      <c r="P2665" s="10">
        <f t="shared" si="167"/>
        <v>-117523.65000000002</v>
      </c>
      <c r="Q2665" s="40">
        <v>0</v>
      </c>
      <c r="R2665" s="10">
        <f t="shared" si="168"/>
        <v>-117523.65000000002</v>
      </c>
    </row>
    <row r="2666" spans="1:18" hidden="1" x14ac:dyDescent="0.2">
      <c r="A2666" s="32">
        <v>2642</v>
      </c>
      <c r="B2666" s="56">
        <v>2010105057</v>
      </c>
      <c r="C2666" s="34" t="s">
        <v>356</v>
      </c>
      <c r="D2666" s="35" t="s">
        <v>357</v>
      </c>
      <c r="E2666" s="35" t="s">
        <v>363</v>
      </c>
      <c r="F2666" s="35" t="s">
        <v>364</v>
      </c>
      <c r="G2666" s="35" t="s">
        <v>2632</v>
      </c>
      <c r="H2666" s="35">
        <v>0</v>
      </c>
      <c r="I2666" s="57" t="s">
        <v>2928</v>
      </c>
      <c r="J2666" s="37">
        <v>0</v>
      </c>
      <c r="K2666" s="38">
        <v>9402.25</v>
      </c>
      <c r="L2666" s="37">
        <v>34960</v>
      </c>
      <c r="M2666" s="37">
        <v>156055</v>
      </c>
      <c r="N2666" s="37">
        <f t="shared" si="165"/>
        <v>0</v>
      </c>
      <c r="O2666" s="39">
        <f t="shared" si="166"/>
        <v>130497.25</v>
      </c>
      <c r="P2666" s="10">
        <f t="shared" si="167"/>
        <v>-130497.25</v>
      </c>
      <c r="Q2666" s="40">
        <v>0</v>
      </c>
      <c r="R2666" s="10">
        <f t="shared" si="168"/>
        <v>-130497.25</v>
      </c>
    </row>
    <row r="2667" spans="1:18" hidden="1" x14ac:dyDescent="0.2">
      <c r="A2667" s="32">
        <v>2643</v>
      </c>
      <c r="B2667" s="56">
        <v>2010105062</v>
      </c>
      <c r="C2667" s="34" t="s">
        <v>356</v>
      </c>
      <c r="D2667" s="35" t="s">
        <v>357</v>
      </c>
      <c r="E2667" s="35" t="s">
        <v>363</v>
      </c>
      <c r="F2667" s="35" t="s">
        <v>364</v>
      </c>
      <c r="G2667" s="35" t="s">
        <v>2632</v>
      </c>
      <c r="H2667" s="35">
        <v>0</v>
      </c>
      <c r="I2667" s="57" t="s">
        <v>2929</v>
      </c>
      <c r="J2667" s="37">
        <v>0</v>
      </c>
      <c r="K2667" s="38">
        <v>0</v>
      </c>
      <c r="L2667" s="37">
        <v>0</v>
      </c>
      <c r="M2667" s="37">
        <v>0</v>
      </c>
      <c r="N2667" s="37">
        <f t="shared" si="165"/>
        <v>0</v>
      </c>
      <c r="O2667" s="39">
        <f t="shared" si="166"/>
        <v>0</v>
      </c>
      <c r="P2667" s="10">
        <f t="shared" si="167"/>
        <v>0</v>
      </c>
      <c r="Q2667" s="40">
        <v>0</v>
      </c>
      <c r="R2667" s="10">
        <f t="shared" si="168"/>
        <v>0</v>
      </c>
    </row>
    <row r="2668" spans="1:18" hidden="1" x14ac:dyDescent="0.2">
      <c r="A2668" s="32">
        <v>2644</v>
      </c>
      <c r="B2668" s="56">
        <v>2010105064</v>
      </c>
      <c r="C2668" s="34" t="s">
        <v>356</v>
      </c>
      <c r="D2668" s="35" t="s">
        <v>357</v>
      </c>
      <c r="E2668" s="35" t="s">
        <v>363</v>
      </c>
      <c r="F2668" s="35" t="s">
        <v>364</v>
      </c>
      <c r="G2668" s="35" t="s">
        <v>2632</v>
      </c>
      <c r="H2668" s="35">
        <v>0</v>
      </c>
      <c r="I2668" s="57" t="s">
        <v>2930</v>
      </c>
      <c r="J2668" s="37">
        <v>0</v>
      </c>
      <c r="K2668" s="38">
        <v>106.59</v>
      </c>
      <c r="L2668" s="37">
        <v>106.59</v>
      </c>
      <c r="M2668" s="37">
        <v>0</v>
      </c>
      <c r="N2668" s="37">
        <f t="shared" si="165"/>
        <v>0</v>
      </c>
      <c r="O2668" s="39">
        <f t="shared" si="166"/>
        <v>0</v>
      </c>
      <c r="P2668" s="10">
        <f t="shared" si="167"/>
        <v>0</v>
      </c>
      <c r="Q2668" s="40">
        <v>0</v>
      </c>
      <c r="R2668" s="10">
        <f t="shared" si="168"/>
        <v>0</v>
      </c>
    </row>
    <row r="2669" spans="1:18" hidden="1" x14ac:dyDescent="0.2">
      <c r="A2669" s="32">
        <v>2645</v>
      </c>
      <c r="B2669" s="56">
        <v>2010105065</v>
      </c>
      <c r="C2669" s="34" t="s">
        <v>356</v>
      </c>
      <c r="D2669" s="35" t="s">
        <v>357</v>
      </c>
      <c r="E2669" s="35" t="s">
        <v>363</v>
      </c>
      <c r="F2669" s="35" t="s">
        <v>364</v>
      </c>
      <c r="G2669" s="35" t="s">
        <v>2632</v>
      </c>
      <c r="H2669" s="35">
        <v>0</v>
      </c>
      <c r="I2669" s="57" t="s">
        <v>2931</v>
      </c>
      <c r="J2669" s="37">
        <v>0</v>
      </c>
      <c r="K2669" s="38">
        <v>4738</v>
      </c>
      <c r="L2669" s="37">
        <v>0</v>
      </c>
      <c r="M2669" s="37">
        <v>0</v>
      </c>
      <c r="N2669" s="37">
        <f t="shared" si="165"/>
        <v>0</v>
      </c>
      <c r="O2669" s="39">
        <f t="shared" si="166"/>
        <v>4738</v>
      </c>
      <c r="P2669" s="10">
        <f t="shared" si="167"/>
        <v>-4738</v>
      </c>
      <c r="Q2669" s="40">
        <v>0</v>
      </c>
      <c r="R2669" s="10">
        <f t="shared" si="168"/>
        <v>-4738</v>
      </c>
    </row>
    <row r="2670" spans="1:18" hidden="1" x14ac:dyDescent="0.2">
      <c r="A2670" s="32">
        <v>2646</v>
      </c>
      <c r="B2670" s="56">
        <v>2010105066</v>
      </c>
      <c r="C2670" s="34" t="s">
        <v>356</v>
      </c>
      <c r="D2670" s="35" t="s">
        <v>357</v>
      </c>
      <c r="E2670" s="35" t="s">
        <v>363</v>
      </c>
      <c r="F2670" s="35" t="s">
        <v>364</v>
      </c>
      <c r="G2670" s="35" t="s">
        <v>2632</v>
      </c>
      <c r="H2670" s="35">
        <v>0</v>
      </c>
      <c r="I2670" s="57" t="s">
        <v>2932</v>
      </c>
      <c r="J2670" s="37">
        <v>0</v>
      </c>
      <c r="K2670" s="38">
        <v>55674.87</v>
      </c>
      <c r="L2670" s="37">
        <v>190000</v>
      </c>
      <c r="M2670" s="37">
        <v>181412.5</v>
      </c>
      <c r="N2670" s="37">
        <f t="shared" si="165"/>
        <v>0</v>
      </c>
      <c r="O2670" s="39">
        <f t="shared" si="166"/>
        <v>47087.369999999995</v>
      </c>
      <c r="P2670" s="10">
        <f t="shared" si="167"/>
        <v>-47087.369999999995</v>
      </c>
      <c r="Q2670" s="40">
        <v>0</v>
      </c>
      <c r="R2670" s="10">
        <f t="shared" si="168"/>
        <v>-47087.369999999995</v>
      </c>
    </row>
    <row r="2671" spans="1:18" hidden="1" x14ac:dyDescent="0.2">
      <c r="A2671" s="32">
        <v>2647</v>
      </c>
      <c r="B2671" s="56">
        <v>2010105069</v>
      </c>
      <c r="C2671" s="34" t="s">
        <v>356</v>
      </c>
      <c r="D2671" s="35" t="s">
        <v>357</v>
      </c>
      <c r="E2671" s="35" t="s">
        <v>363</v>
      </c>
      <c r="F2671" s="35" t="s">
        <v>364</v>
      </c>
      <c r="G2671" s="35" t="s">
        <v>2632</v>
      </c>
      <c r="H2671" s="35">
        <v>0</v>
      </c>
      <c r="I2671" s="57" t="s">
        <v>2933</v>
      </c>
      <c r="J2671" s="37">
        <v>0</v>
      </c>
      <c r="K2671" s="38">
        <v>9995</v>
      </c>
      <c r="L2671" s="37">
        <v>20000</v>
      </c>
      <c r="M2671" s="37">
        <v>25942.54</v>
      </c>
      <c r="N2671" s="37">
        <f t="shared" si="165"/>
        <v>0</v>
      </c>
      <c r="O2671" s="39">
        <f t="shared" si="166"/>
        <v>15937.54</v>
      </c>
      <c r="P2671" s="10">
        <f t="shared" si="167"/>
        <v>-15937.54</v>
      </c>
      <c r="Q2671" s="40">
        <v>0</v>
      </c>
      <c r="R2671" s="10">
        <f t="shared" si="168"/>
        <v>-15937.54</v>
      </c>
    </row>
    <row r="2672" spans="1:18" hidden="1" x14ac:dyDescent="0.2">
      <c r="A2672" s="32">
        <v>2648</v>
      </c>
      <c r="B2672" s="56">
        <v>2010105070</v>
      </c>
      <c r="C2672" s="34" t="s">
        <v>356</v>
      </c>
      <c r="D2672" s="35" t="s">
        <v>357</v>
      </c>
      <c r="E2672" s="35" t="s">
        <v>363</v>
      </c>
      <c r="F2672" s="35" t="s">
        <v>364</v>
      </c>
      <c r="G2672" s="35" t="s">
        <v>2632</v>
      </c>
      <c r="H2672" s="35">
        <v>0</v>
      </c>
      <c r="I2672" s="57" t="s">
        <v>2934</v>
      </c>
      <c r="J2672" s="37">
        <v>0</v>
      </c>
      <c r="K2672" s="38">
        <v>0</v>
      </c>
      <c r="L2672" s="37">
        <v>0</v>
      </c>
      <c r="M2672" s="37">
        <v>0</v>
      </c>
      <c r="N2672" s="37">
        <f t="shared" si="165"/>
        <v>0</v>
      </c>
      <c r="O2672" s="39">
        <f t="shared" si="166"/>
        <v>0</v>
      </c>
      <c r="P2672" s="10">
        <f t="shared" si="167"/>
        <v>0</v>
      </c>
      <c r="Q2672" s="40">
        <v>0</v>
      </c>
      <c r="R2672" s="10">
        <f t="shared" si="168"/>
        <v>0</v>
      </c>
    </row>
    <row r="2673" spans="1:18" hidden="1" x14ac:dyDescent="0.2">
      <c r="A2673" s="32">
        <v>2649</v>
      </c>
      <c r="B2673" s="56">
        <v>2010105071</v>
      </c>
      <c r="C2673" s="34" t="s">
        <v>356</v>
      </c>
      <c r="D2673" s="35" t="s">
        <v>357</v>
      </c>
      <c r="E2673" s="35" t="s">
        <v>363</v>
      </c>
      <c r="F2673" s="35" t="s">
        <v>364</v>
      </c>
      <c r="G2673" s="35" t="s">
        <v>2632</v>
      </c>
      <c r="H2673" s="35">
        <v>0</v>
      </c>
      <c r="I2673" s="57" t="s">
        <v>2935</v>
      </c>
      <c r="J2673" s="37">
        <v>0</v>
      </c>
      <c r="K2673" s="38">
        <v>585161.5</v>
      </c>
      <c r="L2673" s="37">
        <v>2693072</v>
      </c>
      <c r="M2673" s="37">
        <v>3044735.5</v>
      </c>
      <c r="N2673" s="37">
        <f t="shared" si="165"/>
        <v>0</v>
      </c>
      <c r="O2673" s="39">
        <f t="shared" si="166"/>
        <v>936825</v>
      </c>
      <c r="P2673" s="10">
        <f t="shared" si="167"/>
        <v>-936825</v>
      </c>
      <c r="Q2673" s="40">
        <v>0</v>
      </c>
      <c r="R2673" s="10">
        <f t="shared" si="168"/>
        <v>-936825</v>
      </c>
    </row>
    <row r="2674" spans="1:18" hidden="1" x14ac:dyDescent="0.2">
      <c r="A2674" s="32">
        <v>2650</v>
      </c>
      <c r="B2674" s="56">
        <v>2010105075</v>
      </c>
      <c r="C2674" s="34" t="s">
        <v>356</v>
      </c>
      <c r="D2674" s="35" t="s">
        <v>357</v>
      </c>
      <c r="E2674" s="35" t="s">
        <v>363</v>
      </c>
      <c r="F2674" s="35" t="s">
        <v>364</v>
      </c>
      <c r="G2674" s="35" t="s">
        <v>2632</v>
      </c>
      <c r="H2674" s="35">
        <v>0</v>
      </c>
      <c r="I2674" s="57" t="s">
        <v>2936</v>
      </c>
      <c r="J2674" s="37">
        <v>0</v>
      </c>
      <c r="K2674" s="38">
        <v>5000.17</v>
      </c>
      <c r="L2674" s="37">
        <v>0</v>
      </c>
      <c r="M2674" s="37">
        <v>0</v>
      </c>
      <c r="N2674" s="37">
        <f t="shared" si="165"/>
        <v>0</v>
      </c>
      <c r="O2674" s="39">
        <f t="shared" si="166"/>
        <v>5000.17</v>
      </c>
      <c r="P2674" s="10">
        <f t="shared" si="167"/>
        <v>-5000.17</v>
      </c>
      <c r="Q2674" s="40">
        <v>0</v>
      </c>
      <c r="R2674" s="10">
        <f t="shared" si="168"/>
        <v>-5000.17</v>
      </c>
    </row>
    <row r="2675" spans="1:18" hidden="1" x14ac:dyDescent="0.2">
      <c r="A2675" s="32">
        <v>2651</v>
      </c>
      <c r="B2675" s="56">
        <v>2010105076</v>
      </c>
      <c r="C2675" s="34" t="s">
        <v>356</v>
      </c>
      <c r="D2675" s="35" t="s">
        <v>357</v>
      </c>
      <c r="E2675" s="35" t="s">
        <v>363</v>
      </c>
      <c r="F2675" s="35" t="s">
        <v>364</v>
      </c>
      <c r="G2675" s="35" t="s">
        <v>2632</v>
      </c>
      <c r="H2675" s="35">
        <v>0</v>
      </c>
      <c r="I2675" s="57" t="s">
        <v>2937</v>
      </c>
      <c r="J2675" s="37">
        <v>0</v>
      </c>
      <c r="K2675" s="38">
        <v>0</v>
      </c>
      <c r="L2675" s="37">
        <v>0</v>
      </c>
      <c r="M2675" s="37">
        <v>0</v>
      </c>
      <c r="N2675" s="37">
        <f t="shared" si="165"/>
        <v>0</v>
      </c>
      <c r="O2675" s="39">
        <f t="shared" si="166"/>
        <v>0</v>
      </c>
      <c r="P2675" s="10">
        <f t="shared" si="167"/>
        <v>0</v>
      </c>
      <c r="Q2675" s="40">
        <v>0</v>
      </c>
      <c r="R2675" s="10">
        <f t="shared" si="168"/>
        <v>0</v>
      </c>
    </row>
    <row r="2676" spans="1:18" hidden="1" x14ac:dyDescent="0.2">
      <c r="A2676" s="32">
        <v>2652</v>
      </c>
      <c r="B2676" s="56">
        <v>2010105077</v>
      </c>
      <c r="C2676" s="34" t="s">
        <v>356</v>
      </c>
      <c r="D2676" s="35" t="s">
        <v>357</v>
      </c>
      <c r="E2676" s="35" t="s">
        <v>363</v>
      </c>
      <c r="F2676" s="35" t="s">
        <v>364</v>
      </c>
      <c r="G2676" s="35" t="s">
        <v>2632</v>
      </c>
      <c r="H2676" s="35">
        <v>0</v>
      </c>
      <c r="I2676" s="57" t="s">
        <v>2938</v>
      </c>
      <c r="J2676" s="37">
        <v>0</v>
      </c>
      <c r="K2676" s="38">
        <v>0</v>
      </c>
      <c r="L2676" s="37">
        <v>0</v>
      </c>
      <c r="M2676" s="37">
        <v>0</v>
      </c>
      <c r="N2676" s="37">
        <f t="shared" si="165"/>
        <v>0</v>
      </c>
      <c r="O2676" s="39">
        <f t="shared" si="166"/>
        <v>0</v>
      </c>
      <c r="P2676" s="10">
        <f t="shared" si="167"/>
        <v>0</v>
      </c>
      <c r="Q2676" s="40">
        <v>0</v>
      </c>
      <c r="R2676" s="10">
        <f t="shared" si="168"/>
        <v>0</v>
      </c>
    </row>
    <row r="2677" spans="1:18" hidden="1" x14ac:dyDescent="0.2">
      <c r="A2677" s="32">
        <v>2653</v>
      </c>
      <c r="B2677" s="56">
        <v>2010105078</v>
      </c>
      <c r="C2677" s="34" t="s">
        <v>356</v>
      </c>
      <c r="D2677" s="35" t="s">
        <v>357</v>
      </c>
      <c r="E2677" s="35" t="s">
        <v>363</v>
      </c>
      <c r="F2677" s="35" t="s">
        <v>364</v>
      </c>
      <c r="G2677" s="35" t="s">
        <v>2632</v>
      </c>
      <c r="H2677" s="35">
        <v>0</v>
      </c>
      <c r="I2677" s="57" t="s">
        <v>2939</v>
      </c>
      <c r="J2677" s="37">
        <v>0</v>
      </c>
      <c r="K2677" s="38">
        <v>0</v>
      </c>
      <c r="L2677" s="37">
        <v>0</v>
      </c>
      <c r="M2677" s="37">
        <v>0</v>
      </c>
      <c r="N2677" s="37">
        <f t="shared" si="165"/>
        <v>0</v>
      </c>
      <c r="O2677" s="39">
        <f t="shared" si="166"/>
        <v>0</v>
      </c>
      <c r="P2677" s="10">
        <f t="shared" si="167"/>
        <v>0</v>
      </c>
      <c r="Q2677" s="40">
        <v>0</v>
      </c>
      <c r="R2677" s="10">
        <f t="shared" si="168"/>
        <v>0</v>
      </c>
    </row>
    <row r="2678" spans="1:18" hidden="1" x14ac:dyDescent="0.2">
      <c r="A2678" s="32">
        <v>2654</v>
      </c>
      <c r="B2678" s="56">
        <v>2010105079</v>
      </c>
      <c r="C2678" s="34" t="s">
        <v>356</v>
      </c>
      <c r="D2678" s="35" t="s">
        <v>357</v>
      </c>
      <c r="E2678" s="35" t="s">
        <v>363</v>
      </c>
      <c r="F2678" s="35" t="s">
        <v>364</v>
      </c>
      <c r="G2678" s="35" t="s">
        <v>2632</v>
      </c>
      <c r="H2678" s="35">
        <v>0</v>
      </c>
      <c r="I2678" s="57" t="s">
        <v>2940</v>
      </c>
      <c r="J2678" s="37">
        <v>0</v>
      </c>
      <c r="K2678" s="38">
        <v>0</v>
      </c>
      <c r="L2678" s="37">
        <v>97634.569990000004</v>
      </c>
      <c r="M2678" s="37">
        <v>106338.66</v>
      </c>
      <c r="N2678" s="37">
        <f t="shared" si="165"/>
        <v>0</v>
      </c>
      <c r="O2678" s="39">
        <f t="shared" si="166"/>
        <v>8704.0900099999999</v>
      </c>
      <c r="P2678" s="10">
        <f t="shared" si="167"/>
        <v>-8704.0900099999999</v>
      </c>
      <c r="Q2678" s="40">
        <v>0</v>
      </c>
      <c r="R2678" s="10">
        <f t="shared" si="168"/>
        <v>-8704.0900099999999</v>
      </c>
    </row>
    <row r="2679" spans="1:18" hidden="1" x14ac:dyDescent="0.2">
      <c r="A2679" s="32">
        <v>2655</v>
      </c>
      <c r="B2679" s="56">
        <v>2010105082</v>
      </c>
      <c r="C2679" s="34" t="s">
        <v>356</v>
      </c>
      <c r="D2679" s="35" t="s">
        <v>357</v>
      </c>
      <c r="E2679" s="35" t="s">
        <v>363</v>
      </c>
      <c r="F2679" s="35" t="s">
        <v>364</v>
      </c>
      <c r="G2679" s="35" t="s">
        <v>2632</v>
      </c>
      <c r="H2679" s="35">
        <v>0</v>
      </c>
      <c r="I2679" s="57" t="s">
        <v>2941</v>
      </c>
      <c r="J2679" s="37">
        <v>0</v>
      </c>
      <c r="K2679" s="38">
        <v>0</v>
      </c>
      <c r="L2679" s="37">
        <v>0</v>
      </c>
      <c r="M2679" s="37">
        <v>0</v>
      </c>
      <c r="N2679" s="37">
        <f t="shared" si="165"/>
        <v>0</v>
      </c>
      <c r="O2679" s="39">
        <f t="shared" si="166"/>
        <v>0</v>
      </c>
      <c r="P2679" s="10">
        <f t="shared" si="167"/>
        <v>0</v>
      </c>
      <c r="Q2679" s="40">
        <v>0</v>
      </c>
      <c r="R2679" s="10">
        <f t="shared" si="168"/>
        <v>0</v>
      </c>
    </row>
    <row r="2680" spans="1:18" hidden="1" x14ac:dyDescent="0.2">
      <c r="A2680" s="32">
        <v>2656</v>
      </c>
      <c r="B2680" s="56">
        <v>2010105084</v>
      </c>
      <c r="C2680" s="34" t="s">
        <v>356</v>
      </c>
      <c r="D2680" s="35" t="s">
        <v>357</v>
      </c>
      <c r="E2680" s="35" t="s">
        <v>363</v>
      </c>
      <c r="F2680" s="35" t="s">
        <v>364</v>
      </c>
      <c r="G2680" s="35" t="s">
        <v>2632</v>
      </c>
      <c r="H2680" s="35">
        <v>0</v>
      </c>
      <c r="I2680" s="57" t="s">
        <v>2942</v>
      </c>
      <c r="J2680" s="37">
        <v>0</v>
      </c>
      <c r="K2680" s="38">
        <v>0</v>
      </c>
      <c r="L2680" s="37">
        <v>55200</v>
      </c>
      <c r="M2680" s="37">
        <v>55200</v>
      </c>
      <c r="N2680" s="37">
        <f t="shared" si="165"/>
        <v>0</v>
      </c>
      <c r="O2680" s="39">
        <f t="shared" si="166"/>
        <v>0</v>
      </c>
      <c r="P2680" s="10">
        <f t="shared" si="167"/>
        <v>0</v>
      </c>
      <c r="Q2680" s="40">
        <v>0</v>
      </c>
      <c r="R2680" s="10">
        <f t="shared" si="168"/>
        <v>0</v>
      </c>
    </row>
    <row r="2681" spans="1:18" hidden="1" x14ac:dyDescent="0.2">
      <c r="A2681" s="32">
        <v>2657</v>
      </c>
      <c r="B2681" s="56">
        <v>2010105086</v>
      </c>
      <c r="C2681" s="34" t="s">
        <v>356</v>
      </c>
      <c r="D2681" s="35" t="s">
        <v>357</v>
      </c>
      <c r="E2681" s="35" t="s">
        <v>363</v>
      </c>
      <c r="F2681" s="35" t="s">
        <v>364</v>
      </c>
      <c r="G2681" s="35" t="s">
        <v>2632</v>
      </c>
      <c r="H2681" s="35">
        <v>0</v>
      </c>
      <c r="I2681" s="57" t="s">
        <v>2943</v>
      </c>
      <c r="J2681" s="37">
        <v>0</v>
      </c>
      <c r="K2681" s="38">
        <v>0</v>
      </c>
      <c r="L2681" s="37">
        <v>0</v>
      </c>
      <c r="M2681" s="37">
        <v>0</v>
      </c>
      <c r="N2681" s="37">
        <f t="shared" si="165"/>
        <v>0</v>
      </c>
      <c r="O2681" s="39">
        <f t="shared" si="166"/>
        <v>0</v>
      </c>
      <c r="P2681" s="10">
        <f t="shared" si="167"/>
        <v>0</v>
      </c>
      <c r="Q2681" s="40">
        <v>0</v>
      </c>
      <c r="R2681" s="10">
        <f t="shared" si="168"/>
        <v>0</v>
      </c>
    </row>
    <row r="2682" spans="1:18" hidden="1" x14ac:dyDescent="0.2">
      <c r="A2682" s="32">
        <v>2658</v>
      </c>
      <c r="B2682" s="56">
        <v>2010105087</v>
      </c>
      <c r="C2682" s="34" t="s">
        <v>356</v>
      </c>
      <c r="D2682" s="35" t="s">
        <v>357</v>
      </c>
      <c r="E2682" s="35" t="s">
        <v>363</v>
      </c>
      <c r="F2682" s="35" t="s">
        <v>364</v>
      </c>
      <c r="G2682" s="35" t="s">
        <v>2632</v>
      </c>
      <c r="H2682" s="35">
        <v>0</v>
      </c>
      <c r="I2682" s="57" t="s">
        <v>2944</v>
      </c>
      <c r="J2682" s="37">
        <v>0</v>
      </c>
      <c r="K2682" s="38">
        <v>106322.90000000001</v>
      </c>
      <c r="L2682" s="37">
        <v>106322.90000000001</v>
      </c>
      <c r="M2682" s="37">
        <v>0</v>
      </c>
      <c r="N2682" s="37">
        <f t="shared" si="165"/>
        <v>0</v>
      </c>
      <c r="O2682" s="39">
        <f t="shared" si="166"/>
        <v>0</v>
      </c>
      <c r="P2682" s="10">
        <f t="shared" si="167"/>
        <v>0</v>
      </c>
      <c r="Q2682" s="40">
        <v>0</v>
      </c>
      <c r="R2682" s="10">
        <f t="shared" si="168"/>
        <v>0</v>
      </c>
    </row>
    <row r="2683" spans="1:18" hidden="1" x14ac:dyDescent="0.2">
      <c r="A2683" s="32">
        <v>2659</v>
      </c>
      <c r="B2683" s="56">
        <v>2010105089</v>
      </c>
      <c r="C2683" s="34" t="s">
        <v>356</v>
      </c>
      <c r="D2683" s="35" t="s">
        <v>357</v>
      </c>
      <c r="E2683" s="35" t="s">
        <v>363</v>
      </c>
      <c r="F2683" s="35" t="s">
        <v>364</v>
      </c>
      <c r="G2683" s="35" t="s">
        <v>2632</v>
      </c>
      <c r="H2683" s="35">
        <v>0</v>
      </c>
      <c r="I2683" s="57" t="s">
        <v>2945</v>
      </c>
      <c r="J2683" s="37">
        <v>0</v>
      </c>
      <c r="K2683" s="38">
        <v>0</v>
      </c>
      <c r="L2683" s="37">
        <v>0</v>
      </c>
      <c r="M2683" s="37">
        <v>0</v>
      </c>
      <c r="N2683" s="37">
        <f t="shared" si="165"/>
        <v>0</v>
      </c>
      <c r="O2683" s="39">
        <f t="shared" si="166"/>
        <v>0</v>
      </c>
      <c r="P2683" s="10">
        <f t="shared" si="167"/>
        <v>0</v>
      </c>
      <c r="Q2683" s="40">
        <v>0</v>
      </c>
      <c r="R2683" s="10">
        <f t="shared" si="168"/>
        <v>0</v>
      </c>
    </row>
    <row r="2684" spans="1:18" hidden="1" x14ac:dyDescent="0.2">
      <c r="A2684" s="32">
        <v>2660</v>
      </c>
      <c r="B2684" s="56">
        <v>2010105090</v>
      </c>
      <c r="C2684" s="34" t="s">
        <v>356</v>
      </c>
      <c r="D2684" s="35" t="s">
        <v>357</v>
      </c>
      <c r="E2684" s="35" t="s">
        <v>363</v>
      </c>
      <c r="F2684" s="35" t="s">
        <v>364</v>
      </c>
      <c r="G2684" s="35" t="s">
        <v>2632</v>
      </c>
      <c r="H2684" s="35">
        <v>0</v>
      </c>
      <c r="I2684" s="57" t="s">
        <v>2946</v>
      </c>
      <c r="J2684" s="37">
        <v>0</v>
      </c>
      <c r="K2684" s="38">
        <v>0</v>
      </c>
      <c r="L2684" s="37">
        <v>0</v>
      </c>
      <c r="M2684" s="37">
        <v>0</v>
      </c>
      <c r="N2684" s="37">
        <f t="shared" si="165"/>
        <v>0</v>
      </c>
      <c r="O2684" s="39">
        <f t="shared" si="166"/>
        <v>0</v>
      </c>
      <c r="P2684" s="10">
        <f t="shared" si="167"/>
        <v>0</v>
      </c>
      <c r="Q2684" s="40">
        <v>0</v>
      </c>
      <c r="R2684" s="10">
        <f t="shared" si="168"/>
        <v>0</v>
      </c>
    </row>
    <row r="2685" spans="1:18" hidden="1" x14ac:dyDescent="0.2">
      <c r="A2685" s="32">
        <v>2661</v>
      </c>
      <c r="B2685" s="56">
        <v>2010105091</v>
      </c>
      <c r="C2685" s="34" t="s">
        <v>356</v>
      </c>
      <c r="D2685" s="35" t="s">
        <v>357</v>
      </c>
      <c r="E2685" s="35" t="s">
        <v>363</v>
      </c>
      <c r="F2685" s="35" t="s">
        <v>364</v>
      </c>
      <c r="G2685" s="35" t="s">
        <v>2632</v>
      </c>
      <c r="H2685" s="35">
        <v>0</v>
      </c>
      <c r="I2685" s="57" t="s">
        <v>2947</v>
      </c>
      <c r="J2685" s="37">
        <v>0</v>
      </c>
      <c r="K2685" s="38">
        <v>2491.5</v>
      </c>
      <c r="L2685" s="37">
        <v>6417</v>
      </c>
      <c r="M2685" s="37">
        <v>9407</v>
      </c>
      <c r="N2685" s="37">
        <f t="shared" si="165"/>
        <v>0</v>
      </c>
      <c r="O2685" s="39">
        <f t="shared" si="166"/>
        <v>5481.5</v>
      </c>
      <c r="P2685" s="10">
        <f t="shared" si="167"/>
        <v>-5481.5</v>
      </c>
      <c r="Q2685" s="40">
        <v>0</v>
      </c>
      <c r="R2685" s="10">
        <f t="shared" si="168"/>
        <v>-5481.5</v>
      </c>
    </row>
    <row r="2686" spans="1:18" hidden="1" x14ac:dyDescent="0.2">
      <c r="A2686" s="32">
        <v>2662</v>
      </c>
      <c r="B2686" s="56">
        <v>2010105094</v>
      </c>
      <c r="C2686" s="34" t="s">
        <v>356</v>
      </c>
      <c r="D2686" s="35" t="s">
        <v>357</v>
      </c>
      <c r="E2686" s="35" t="s">
        <v>363</v>
      </c>
      <c r="F2686" s="35" t="s">
        <v>364</v>
      </c>
      <c r="G2686" s="35" t="s">
        <v>2632</v>
      </c>
      <c r="H2686" s="35">
        <v>0</v>
      </c>
      <c r="I2686" s="57" t="s">
        <v>2948</v>
      </c>
      <c r="J2686" s="37">
        <v>0</v>
      </c>
      <c r="K2686" s="38">
        <v>0</v>
      </c>
      <c r="L2686" s="37">
        <v>4807</v>
      </c>
      <c r="M2686" s="37">
        <v>4807</v>
      </c>
      <c r="N2686" s="37">
        <f t="shared" si="165"/>
        <v>0</v>
      </c>
      <c r="O2686" s="39">
        <f t="shared" si="166"/>
        <v>0</v>
      </c>
      <c r="P2686" s="10">
        <f t="shared" si="167"/>
        <v>0</v>
      </c>
      <c r="Q2686" s="40">
        <v>0</v>
      </c>
      <c r="R2686" s="10">
        <f t="shared" si="168"/>
        <v>0</v>
      </c>
    </row>
    <row r="2687" spans="1:18" hidden="1" x14ac:dyDescent="0.2">
      <c r="A2687" s="32">
        <v>2663</v>
      </c>
      <c r="B2687" s="56">
        <v>2010105095</v>
      </c>
      <c r="C2687" s="34" t="s">
        <v>356</v>
      </c>
      <c r="D2687" s="35" t="s">
        <v>357</v>
      </c>
      <c r="E2687" s="35" t="s">
        <v>363</v>
      </c>
      <c r="F2687" s="35" t="s">
        <v>364</v>
      </c>
      <c r="G2687" s="35" t="s">
        <v>2632</v>
      </c>
      <c r="H2687" s="35">
        <v>0</v>
      </c>
      <c r="I2687" s="57" t="s">
        <v>2949</v>
      </c>
      <c r="J2687" s="37">
        <v>0</v>
      </c>
      <c r="K2687" s="38">
        <v>0</v>
      </c>
      <c r="L2687" s="37">
        <v>0</v>
      </c>
      <c r="M2687" s="37">
        <v>0</v>
      </c>
      <c r="N2687" s="37">
        <f t="shared" si="165"/>
        <v>0</v>
      </c>
      <c r="O2687" s="39">
        <f t="shared" si="166"/>
        <v>0</v>
      </c>
      <c r="P2687" s="10">
        <f t="shared" si="167"/>
        <v>0</v>
      </c>
      <c r="Q2687" s="40">
        <v>0</v>
      </c>
      <c r="R2687" s="10">
        <f t="shared" si="168"/>
        <v>0</v>
      </c>
    </row>
    <row r="2688" spans="1:18" hidden="1" x14ac:dyDescent="0.2">
      <c r="A2688" s="32">
        <v>2664</v>
      </c>
      <c r="B2688" s="56">
        <v>2010105096</v>
      </c>
      <c r="C2688" s="34" t="s">
        <v>356</v>
      </c>
      <c r="D2688" s="35" t="s">
        <v>357</v>
      </c>
      <c r="E2688" s="35" t="s">
        <v>363</v>
      </c>
      <c r="F2688" s="35" t="s">
        <v>364</v>
      </c>
      <c r="G2688" s="35" t="s">
        <v>2632</v>
      </c>
      <c r="H2688" s="35">
        <v>0</v>
      </c>
      <c r="I2688" s="57" t="s">
        <v>2950</v>
      </c>
      <c r="J2688" s="37">
        <v>0</v>
      </c>
      <c r="K2688" s="38">
        <v>160533.76999999999</v>
      </c>
      <c r="L2688" s="37">
        <v>230600</v>
      </c>
      <c r="M2688" s="37">
        <v>80938.100000000006</v>
      </c>
      <c r="N2688" s="37">
        <f t="shared" si="165"/>
        <v>0</v>
      </c>
      <c r="O2688" s="39">
        <f t="shared" si="166"/>
        <v>10871.869999999995</v>
      </c>
      <c r="P2688" s="10">
        <f t="shared" si="167"/>
        <v>-10871.869999999995</v>
      </c>
      <c r="Q2688" s="40">
        <v>0</v>
      </c>
      <c r="R2688" s="10">
        <f t="shared" si="168"/>
        <v>-10871.869999999995</v>
      </c>
    </row>
    <row r="2689" spans="1:18" hidden="1" x14ac:dyDescent="0.2">
      <c r="A2689" s="32">
        <v>2665</v>
      </c>
      <c r="B2689" s="56">
        <v>2010105097</v>
      </c>
      <c r="C2689" s="34" t="s">
        <v>356</v>
      </c>
      <c r="D2689" s="35" t="s">
        <v>357</v>
      </c>
      <c r="E2689" s="35" t="s">
        <v>363</v>
      </c>
      <c r="F2689" s="35" t="s">
        <v>364</v>
      </c>
      <c r="G2689" s="35" t="s">
        <v>2632</v>
      </c>
      <c r="H2689" s="35">
        <v>0</v>
      </c>
      <c r="I2689" s="57" t="s">
        <v>2951</v>
      </c>
      <c r="J2689" s="37">
        <v>0</v>
      </c>
      <c r="K2689" s="38">
        <v>0</v>
      </c>
      <c r="L2689" s="37">
        <v>0</v>
      </c>
      <c r="M2689" s="37">
        <v>0</v>
      </c>
      <c r="N2689" s="37">
        <f t="shared" si="165"/>
        <v>0</v>
      </c>
      <c r="O2689" s="39">
        <f t="shared" si="166"/>
        <v>0</v>
      </c>
      <c r="P2689" s="10">
        <f t="shared" si="167"/>
        <v>0</v>
      </c>
      <c r="Q2689" s="40">
        <v>0</v>
      </c>
      <c r="R2689" s="10">
        <f t="shared" si="168"/>
        <v>0</v>
      </c>
    </row>
    <row r="2690" spans="1:18" hidden="1" x14ac:dyDescent="0.2">
      <c r="A2690" s="32">
        <v>2666</v>
      </c>
      <c r="B2690" s="56">
        <v>2010105098</v>
      </c>
      <c r="C2690" s="34" t="s">
        <v>356</v>
      </c>
      <c r="D2690" s="35" t="s">
        <v>357</v>
      </c>
      <c r="E2690" s="35" t="s">
        <v>363</v>
      </c>
      <c r="F2690" s="35" t="s">
        <v>364</v>
      </c>
      <c r="G2690" s="35" t="s">
        <v>2632</v>
      </c>
      <c r="H2690" s="35">
        <v>0</v>
      </c>
      <c r="I2690" s="57" t="s">
        <v>2952</v>
      </c>
      <c r="J2690" s="37">
        <v>0</v>
      </c>
      <c r="K2690" s="38">
        <v>0</v>
      </c>
      <c r="L2690" s="37">
        <v>0</v>
      </c>
      <c r="M2690" s="37">
        <v>0</v>
      </c>
      <c r="N2690" s="37">
        <f t="shared" si="165"/>
        <v>0</v>
      </c>
      <c r="O2690" s="39">
        <f t="shared" si="166"/>
        <v>0</v>
      </c>
      <c r="P2690" s="10">
        <f t="shared" si="167"/>
        <v>0</v>
      </c>
      <c r="Q2690" s="40">
        <v>0</v>
      </c>
      <c r="R2690" s="10">
        <f t="shared" si="168"/>
        <v>0</v>
      </c>
    </row>
    <row r="2691" spans="1:18" hidden="1" x14ac:dyDescent="0.2">
      <c r="A2691" s="32">
        <v>2667</v>
      </c>
      <c r="B2691" s="56">
        <v>2010105099</v>
      </c>
      <c r="C2691" s="34" t="s">
        <v>356</v>
      </c>
      <c r="D2691" s="35" t="s">
        <v>357</v>
      </c>
      <c r="E2691" s="35" t="s">
        <v>363</v>
      </c>
      <c r="F2691" s="35" t="s">
        <v>364</v>
      </c>
      <c r="G2691" s="35" t="s">
        <v>2632</v>
      </c>
      <c r="H2691" s="35">
        <v>0</v>
      </c>
      <c r="I2691" s="57" t="s">
        <v>2953</v>
      </c>
      <c r="J2691" s="37">
        <v>0</v>
      </c>
      <c r="K2691" s="38">
        <v>0</v>
      </c>
      <c r="L2691" s="37">
        <v>0</v>
      </c>
      <c r="M2691" s="37">
        <v>0</v>
      </c>
      <c r="N2691" s="37">
        <f t="shared" si="165"/>
        <v>0</v>
      </c>
      <c r="O2691" s="39">
        <f t="shared" si="166"/>
        <v>0</v>
      </c>
      <c r="P2691" s="10">
        <f t="shared" si="167"/>
        <v>0</v>
      </c>
      <c r="Q2691" s="40">
        <v>0</v>
      </c>
      <c r="R2691" s="10">
        <f t="shared" si="168"/>
        <v>0</v>
      </c>
    </row>
    <row r="2692" spans="1:18" hidden="1" x14ac:dyDescent="0.2">
      <c r="A2692" s="32">
        <v>2668</v>
      </c>
      <c r="B2692" s="56">
        <v>2010105100</v>
      </c>
      <c r="C2692" s="34" t="s">
        <v>356</v>
      </c>
      <c r="D2692" s="35" t="s">
        <v>357</v>
      </c>
      <c r="E2692" s="35" t="s">
        <v>363</v>
      </c>
      <c r="F2692" s="35" t="s">
        <v>364</v>
      </c>
      <c r="G2692" s="35" t="s">
        <v>2632</v>
      </c>
      <c r="H2692" s="35">
        <v>0</v>
      </c>
      <c r="I2692" s="57" t="s">
        <v>2954</v>
      </c>
      <c r="J2692" s="37">
        <v>0</v>
      </c>
      <c r="K2692" s="38">
        <v>1886</v>
      </c>
      <c r="L2692" s="37">
        <v>0</v>
      </c>
      <c r="M2692" s="37">
        <v>0</v>
      </c>
      <c r="N2692" s="37">
        <f t="shared" si="165"/>
        <v>0</v>
      </c>
      <c r="O2692" s="39">
        <f t="shared" si="166"/>
        <v>1886</v>
      </c>
      <c r="P2692" s="10">
        <f t="shared" si="167"/>
        <v>-1886</v>
      </c>
      <c r="Q2692" s="40">
        <v>0</v>
      </c>
      <c r="R2692" s="10">
        <f t="shared" si="168"/>
        <v>-1886</v>
      </c>
    </row>
    <row r="2693" spans="1:18" hidden="1" x14ac:dyDescent="0.2">
      <c r="A2693" s="32">
        <v>2669</v>
      </c>
      <c r="B2693" s="56">
        <v>2010105101</v>
      </c>
      <c r="C2693" s="34" t="s">
        <v>356</v>
      </c>
      <c r="D2693" s="35" t="s">
        <v>357</v>
      </c>
      <c r="E2693" s="35" t="s">
        <v>363</v>
      </c>
      <c r="F2693" s="35" t="s">
        <v>364</v>
      </c>
      <c r="G2693" s="35" t="s">
        <v>2632</v>
      </c>
      <c r="H2693" s="35">
        <v>0</v>
      </c>
      <c r="I2693" s="57" t="s">
        <v>2955</v>
      </c>
      <c r="J2693" s="37">
        <v>0</v>
      </c>
      <c r="K2693" s="38">
        <v>0</v>
      </c>
      <c r="L2693" s="37">
        <v>0</v>
      </c>
      <c r="M2693" s="37">
        <v>0</v>
      </c>
      <c r="N2693" s="37">
        <f t="shared" si="165"/>
        <v>0</v>
      </c>
      <c r="O2693" s="39">
        <f t="shared" si="166"/>
        <v>0</v>
      </c>
      <c r="P2693" s="10">
        <f t="shared" si="167"/>
        <v>0</v>
      </c>
      <c r="Q2693" s="40">
        <v>0</v>
      </c>
      <c r="R2693" s="10">
        <f t="shared" si="168"/>
        <v>0</v>
      </c>
    </row>
    <row r="2694" spans="1:18" hidden="1" x14ac:dyDescent="0.2">
      <c r="A2694" s="32">
        <v>2670</v>
      </c>
      <c r="B2694" s="56">
        <v>2010105102</v>
      </c>
      <c r="C2694" s="34" t="s">
        <v>356</v>
      </c>
      <c r="D2694" s="35" t="s">
        <v>357</v>
      </c>
      <c r="E2694" s="35" t="s">
        <v>363</v>
      </c>
      <c r="F2694" s="35" t="s">
        <v>364</v>
      </c>
      <c r="G2694" s="35" t="s">
        <v>2632</v>
      </c>
      <c r="H2694" s="35">
        <v>0</v>
      </c>
      <c r="I2694" s="57" t="s">
        <v>2956</v>
      </c>
      <c r="J2694" s="37">
        <v>0</v>
      </c>
      <c r="K2694" s="38">
        <v>0</v>
      </c>
      <c r="L2694" s="37">
        <v>0</v>
      </c>
      <c r="M2694" s="37">
        <v>0</v>
      </c>
      <c r="N2694" s="37">
        <f t="shared" si="165"/>
        <v>0</v>
      </c>
      <c r="O2694" s="39">
        <f t="shared" si="166"/>
        <v>0</v>
      </c>
      <c r="P2694" s="10">
        <f t="shared" si="167"/>
        <v>0</v>
      </c>
      <c r="Q2694" s="40">
        <v>0</v>
      </c>
      <c r="R2694" s="10">
        <f t="shared" si="168"/>
        <v>0</v>
      </c>
    </row>
    <row r="2695" spans="1:18" hidden="1" x14ac:dyDescent="0.2">
      <c r="A2695" s="32">
        <v>2671</v>
      </c>
      <c r="B2695" s="56">
        <v>2010105103</v>
      </c>
      <c r="C2695" s="34" t="s">
        <v>356</v>
      </c>
      <c r="D2695" s="35" t="s">
        <v>357</v>
      </c>
      <c r="E2695" s="35" t="s">
        <v>363</v>
      </c>
      <c r="F2695" s="35" t="s">
        <v>364</v>
      </c>
      <c r="G2695" s="35" t="s">
        <v>2632</v>
      </c>
      <c r="H2695" s="35">
        <v>0</v>
      </c>
      <c r="I2695" s="57" t="s">
        <v>2957</v>
      </c>
      <c r="J2695" s="37">
        <v>0</v>
      </c>
      <c r="K2695" s="38">
        <v>822</v>
      </c>
      <c r="L2695" s="37">
        <v>0</v>
      </c>
      <c r="M2695" s="37">
        <v>0</v>
      </c>
      <c r="N2695" s="37">
        <f t="shared" ref="N2695:N2758" si="169">IF((J2695+L2695)-(K2695+M2695)&lt;0,0,(J2695+L2695)-(K2695+M2695))</f>
        <v>0</v>
      </c>
      <c r="O2695" s="39">
        <f t="shared" ref="O2695:O2758" si="170">-IF((J2695+L2695)-(K2695+M2695)&lt;0,(J2695+L2695)-(K2695+M2695),0)</f>
        <v>822</v>
      </c>
      <c r="P2695" s="10">
        <f t="shared" ref="P2695:P2758" si="171">N2695-O2695</f>
        <v>-822</v>
      </c>
      <c r="Q2695" s="40">
        <v>0</v>
      </c>
      <c r="R2695" s="10">
        <f t="shared" ref="R2695:R2758" si="172">P2695-Q2695</f>
        <v>-822</v>
      </c>
    </row>
    <row r="2696" spans="1:18" hidden="1" x14ac:dyDescent="0.2">
      <c r="A2696" s="32">
        <v>2672</v>
      </c>
      <c r="B2696" s="56">
        <v>2010105104</v>
      </c>
      <c r="C2696" s="34" t="s">
        <v>356</v>
      </c>
      <c r="D2696" s="35" t="s">
        <v>357</v>
      </c>
      <c r="E2696" s="35" t="s">
        <v>363</v>
      </c>
      <c r="F2696" s="35" t="s">
        <v>364</v>
      </c>
      <c r="G2696" s="35" t="s">
        <v>2632</v>
      </c>
      <c r="H2696" s="35">
        <v>0</v>
      </c>
      <c r="I2696" s="57" t="s">
        <v>2958</v>
      </c>
      <c r="J2696" s="37">
        <v>0</v>
      </c>
      <c r="K2696" s="38">
        <v>20015</v>
      </c>
      <c r="L2696" s="37">
        <v>170000</v>
      </c>
      <c r="M2696" s="37">
        <v>160386.67000000001</v>
      </c>
      <c r="N2696" s="37">
        <f t="shared" si="169"/>
        <v>0</v>
      </c>
      <c r="O2696" s="39">
        <f t="shared" si="170"/>
        <v>10401.670000000013</v>
      </c>
      <c r="P2696" s="10">
        <f t="shared" si="171"/>
        <v>-10401.670000000013</v>
      </c>
      <c r="Q2696" s="40">
        <v>0</v>
      </c>
      <c r="R2696" s="10">
        <f t="shared" si="172"/>
        <v>-10401.670000000013</v>
      </c>
    </row>
    <row r="2697" spans="1:18" hidden="1" x14ac:dyDescent="0.2">
      <c r="A2697" s="32">
        <v>2673</v>
      </c>
      <c r="B2697" s="56">
        <v>2010105108</v>
      </c>
      <c r="C2697" s="34" t="s">
        <v>356</v>
      </c>
      <c r="D2697" s="35" t="s">
        <v>357</v>
      </c>
      <c r="E2697" s="35" t="s">
        <v>363</v>
      </c>
      <c r="F2697" s="35" t="s">
        <v>364</v>
      </c>
      <c r="G2697" s="35" t="s">
        <v>2632</v>
      </c>
      <c r="H2697" s="35">
        <v>0</v>
      </c>
      <c r="I2697" s="57" t="s">
        <v>2959</v>
      </c>
      <c r="J2697" s="37">
        <v>0</v>
      </c>
      <c r="K2697" s="38">
        <v>0</v>
      </c>
      <c r="L2697" s="37">
        <v>0</v>
      </c>
      <c r="M2697" s="37">
        <v>0</v>
      </c>
      <c r="N2697" s="37">
        <f t="shared" si="169"/>
        <v>0</v>
      </c>
      <c r="O2697" s="39">
        <f t="shared" si="170"/>
        <v>0</v>
      </c>
      <c r="P2697" s="10">
        <f t="shared" si="171"/>
        <v>0</v>
      </c>
      <c r="Q2697" s="40">
        <v>0</v>
      </c>
      <c r="R2697" s="10">
        <f t="shared" si="172"/>
        <v>0</v>
      </c>
    </row>
    <row r="2698" spans="1:18" hidden="1" x14ac:dyDescent="0.2">
      <c r="A2698" s="32">
        <v>2674</v>
      </c>
      <c r="B2698" s="56">
        <v>2010105109</v>
      </c>
      <c r="C2698" s="34" t="s">
        <v>356</v>
      </c>
      <c r="D2698" s="35" t="s">
        <v>357</v>
      </c>
      <c r="E2698" s="35" t="s">
        <v>363</v>
      </c>
      <c r="F2698" s="35" t="s">
        <v>364</v>
      </c>
      <c r="G2698" s="35" t="s">
        <v>2632</v>
      </c>
      <c r="H2698" s="35">
        <v>0</v>
      </c>
      <c r="I2698" s="57" t="s">
        <v>2960</v>
      </c>
      <c r="J2698" s="37">
        <v>0</v>
      </c>
      <c r="K2698" s="38">
        <v>21136</v>
      </c>
      <c r="L2698" s="37">
        <v>158013</v>
      </c>
      <c r="M2698" s="37">
        <v>136877</v>
      </c>
      <c r="N2698" s="37">
        <f t="shared" si="169"/>
        <v>0</v>
      </c>
      <c r="O2698" s="39">
        <f t="shared" si="170"/>
        <v>0</v>
      </c>
      <c r="P2698" s="10">
        <f t="shared" si="171"/>
        <v>0</v>
      </c>
      <c r="Q2698" s="40">
        <v>0</v>
      </c>
      <c r="R2698" s="10">
        <f t="shared" si="172"/>
        <v>0</v>
      </c>
    </row>
    <row r="2699" spans="1:18" hidden="1" x14ac:dyDescent="0.2">
      <c r="A2699" s="32">
        <v>2675</v>
      </c>
      <c r="B2699" s="56">
        <v>2010105110</v>
      </c>
      <c r="C2699" s="34" t="s">
        <v>356</v>
      </c>
      <c r="D2699" s="35" t="s">
        <v>357</v>
      </c>
      <c r="E2699" s="35" t="s">
        <v>363</v>
      </c>
      <c r="F2699" s="35" t="s">
        <v>364</v>
      </c>
      <c r="G2699" s="35" t="s">
        <v>2632</v>
      </c>
      <c r="H2699" s="35">
        <v>0</v>
      </c>
      <c r="I2699" s="57" t="s">
        <v>2961</v>
      </c>
      <c r="J2699" s="37">
        <v>0</v>
      </c>
      <c r="K2699" s="38">
        <v>590</v>
      </c>
      <c r="L2699" s="37">
        <v>0</v>
      </c>
      <c r="M2699" s="37">
        <v>0</v>
      </c>
      <c r="N2699" s="37">
        <f t="shared" si="169"/>
        <v>0</v>
      </c>
      <c r="O2699" s="39">
        <f t="shared" si="170"/>
        <v>590</v>
      </c>
      <c r="P2699" s="10">
        <f t="shared" si="171"/>
        <v>-590</v>
      </c>
      <c r="Q2699" s="40">
        <v>0</v>
      </c>
      <c r="R2699" s="10">
        <f t="shared" si="172"/>
        <v>-590</v>
      </c>
    </row>
    <row r="2700" spans="1:18" hidden="1" x14ac:dyDescent="0.2">
      <c r="A2700" s="32">
        <v>2676</v>
      </c>
      <c r="B2700" s="56">
        <v>2010105111</v>
      </c>
      <c r="C2700" s="34" t="s">
        <v>356</v>
      </c>
      <c r="D2700" s="35" t="s">
        <v>357</v>
      </c>
      <c r="E2700" s="35" t="s">
        <v>363</v>
      </c>
      <c r="F2700" s="35" t="s">
        <v>364</v>
      </c>
      <c r="G2700" s="35" t="s">
        <v>2632</v>
      </c>
      <c r="H2700" s="35">
        <v>0</v>
      </c>
      <c r="I2700" s="57" t="s">
        <v>2962</v>
      </c>
      <c r="J2700" s="37">
        <v>35100</v>
      </c>
      <c r="K2700" s="38">
        <v>0</v>
      </c>
      <c r="L2700" s="37">
        <v>96391</v>
      </c>
      <c r="M2700" s="37">
        <v>131491</v>
      </c>
      <c r="N2700" s="37">
        <f t="shared" si="169"/>
        <v>0</v>
      </c>
      <c r="O2700" s="39">
        <f t="shared" si="170"/>
        <v>0</v>
      </c>
      <c r="P2700" s="10">
        <f t="shared" si="171"/>
        <v>0</v>
      </c>
      <c r="Q2700" s="40">
        <v>0</v>
      </c>
      <c r="R2700" s="10">
        <f t="shared" si="172"/>
        <v>0</v>
      </c>
    </row>
    <row r="2701" spans="1:18" hidden="1" x14ac:dyDescent="0.2">
      <c r="A2701" s="32">
        <v>2677</v>
      </c>
      <c r="B2701" s="56">
        <v>2010105112</v>
      </c>
      <c r="C2701" s="34" t="s">
        <v>356</v>
      </c>
      <c r="D2701" s="35" t="s">
        <v>357</v>
      </c>
      <c r="E2701" s="35" t="s">
        <v>363</v>
      </c>
      <c r="F2701" s="35" t="s">
        <v>364</v>
      </c>
      <c r="G2701" s="35" t="s">
        <v>2632</v>
      </c>
      <c r="H2701" s="35">
        <v>0</v>
      </c>
      <c r="I2701" s="57" t="s">
        <v>2963</v>
      </c>
      <c r="J2701" s="37">
        <v>0</v>
      </c>
      <c r="K2701" s="38">
        <v>0</v>
      </c>
      <c r="L2701" s="37">
        <v>0</v>
      </c>
      <c r="M2701" s="37">
        <v>0</v>
      </c>
      <c r="N2701" s="37">
        <f t="shared" si="169"/>
        <v>0</v>
      </c>
      <c r="O2701" s="39">
        <f t="shared" si="170"/>
        <v>0</v>
      </c>
      <c r="P2701" s="10">
        <f t="shared" si="171"/>
        <v>0</v>
      </c>
      <c r="Q2701" s="40">
        <v>0</v>
      </c>
      <c r="R2701" s="10">
        <f t="shared" si="172"/>
        <v>0</v>
      </c>
    </row>
    <row r="2702" spans="1:18" hidden="1" x14ac:dyDescent="0.2">
      <c r="A2702" s="32">
        <v>2678</v>
      </c>
      <c r="B2702" s="56">
        <v>2010105113</v>
      </c>
      <c r="C2702" s="34" t="s">
        <v>356</v>
      </c>
      <c r="D2702" s="35" t="s">
        <v>357</v>
      </c>
      <c r="E2702" s="35" t="s">
        <v>363</v>
      </c>
      <c r="F2702" s="35" t="s">
        <v>364</v>
      </c>
      <c r="G2702" s="35" t="s">
        <v>2632</v>
      </c>
      <c r="H2702" s="35">
        <v>0</v>
      </c>
      <c r="I2702" s="57" t="s">
        <v>2964</v>
      </c>
      <c r="J2702" s="37">
        <v>24208.799999999999</v>
      </c>
      <c r="K2702" s="38">
        <v>0</v>
      </c>
      <c r="L2702" s="37">
        <v>0</v>
      </c>
      <c r="M2702" s="37">
        <v>0</v>
      </c>
      <c r="N2702" s="37">
        <f t="shared" si="169"/>
        <v>24208.799999999999</v>
      </c>
      <c r="O2702" s="39">
        <f t="shared" si="170"/>
        <v>0</v>
      </c>
      <c r="P2702" s="10">
        <f t="shared" si="171"/>
        <v>24208.799999999999</v>
      </c>
      <c r="Q2702" s="40">
        <v>0</v>
      </c>
      <c r="R2702" s="10">
        <f t="shared" si="172"/>
        <v>24208.799999999999</v>
      </c>
    </row>
    <row r="2703" spans="1:18" hidden="1" x14ac:dyDescent="0.2">
      <c r="A2703" s="32">
        <v>2679</v>
      </c>
      <c r="B2703" s="56">
        <v>2010105114</v>
      </c>
      <c r="C2703" s="34" t="s">
        <v>356</v>
      </c>
      <c r="D2703" s="35" t="s">
        <v>357</v>
      </c>
      <c r="E2703" s="35" t="s">
        <v>363</v>
      </c>
      <c r="F2703" s="35" t="s">
        <v>364</v>
      </c>
      <c r="G2703" s="35" t="s">
        <v>2632</v>
      </c>
      <c r="H2703" s="35">
        <v>0</v>
      </c>
      <c r="I2703" s="57" t="s">
        <v>2965</v>
      </c>
      <c r="J2703" s="37">
        <v>0</v>
      </c>
      <c r="K2703" s="38">
        <v>0</v>
      </c>
      <c r="L2703" s="37">
        <v>202813.26</v>
      </c>
      <c r="M2703" s="37">
        <v>202813.26</v>
      </c>
      <c r="N2703" s="37">
        <f t="shared" si="169"/>
        <v>0</v>
      </c>
      <c r="O2703" s="39">
        <f t="shared" si="170"/>
        <v>0</v>
      </c>
      <c r="P2703" s="10">
        <f t="shared" si="171"/>
        <v>0</v>
      </c>
      <c r="Q2703" s="40">
        <v>0</v>
      </c>
      <c r="R2703" s="10">
        <f t="shared" si="172"/>
        <v>0</v>
      </c>
    </row>
    <row r="2704" spans="1:18" hidden="1" x14ac:dyDescent="0.2">
      <c r="A2704" s="32">
        <v>2680</v>
      </c>
      <c r="B2704" s="56">
        <v>2010105115</v>
      </c>
      <c r="C2704" s="34" t="s">
        <v>356</v>
      </c>
      <c r="D2704" s="35" t="s">
        <v>357</v>
      </c>
      <c r="E2704" s="35" t="s">
        <v>363</v>
      </c>
      <c r="F2704" s="35" t="s">
        <v>364</v>
      </c>
      <c r="G2704" s="35" t="s">
        <v>2632</v>
      </c>
      <c r="H2704" s="35">
        <v>0</v>
      </c>
      <c r="I2704" s="57" t="s">
        <v>2966</v>
      </c>
      <c r="J2704" s="37">
        <v>0</v>
      </c>
      <c r="K2704" s="38">
        <v>0</v>
      </c>
      <c r="L2704" s="37">
        <v>0</v>
      </c>
      <c r="M2704" s="37">
        <v>0</v>
      </c>
      <c r="N2704" s="37">
        <f t="shared" si="169"/>
        <v>0</v>
      </c>
      <c r="O2704" s="39">
        <f t="shared" si="170"/>
        <v>0</v>
      </c>
      <c r="P2704" s="10">
        <f t="shared" si="171"/>
        <v>0</v>
      </c>
      <c r="Q2704" s="40">
        <v>0</v>
      </c>
      <c r="R2704" s="10">
        <f t="shared" si="172"/>
        <v>0</v>
      </c>
    </row>
    <row r="2705" spans="1:18" hidden="1" x14ac:dyDescent="0.2">
      <c r="A2705" s="32">
        <v>2681</v>
      </c>
      <c r="B2705" s="56">
        <v>2010105116</v>
      </c>
      <c r="C2705" s="34" t="s">
        <v>356</v>
      </c>
      <c r="D2705" s="35" t="s">
        <v>357</v>
      </c>
      <c r="E2705" s="35" t="s">
        <v>363</v>
      </c>
      <c r="F2705" s="35" t="s">
        <v>364</v>
      </c>
      <c r="G2705" s="35" t="s">
        <v>2632</v>
      </c>
      <c r="H2705" s="35">
        <v>0</v>
      </c>
      <c r="I2705" s="57" t="s">
        <v>2967</v>
      </c>
      <c r="J2705" s="37">
        <v>0</v>
      </c>
      <c r="K2705" s="38">
        <v>0</v>
      </c>
      <c r="L2705" s="37">
        <v>13838.33</v>
      </c>
      <c r="M2705" s="37">
        <v>768.33</v>
      </c>
      <c r="N2705" s="37">
        <f t="shared" si="169"/>
        <v>13070</v>
      </c>
      <c r="O2705" s="39">
        <f t="shared" si="170"/>
        <v>0</v>
      </c>
      <c r="P2705" s="10">
        <f t="shared" si="171"/>
        <v>13070</v>
      </c>
      <c r="Q2705" s="40">
        <v>0</v>
      </c>
      <c r="R2705" s="10">
        <f t="shared" si="172"/>
        <v>13070</v>
      </c>
    </row>
    <row r="2706" spans="1:18" hidden="1" x14ac:dyDescent="0.2">
      <c r="A2706" s="32">
        <v>2682</v>
      </c>
      <c r="B2706" s="56">
        <v>2010105117</v>
      </c>
      <c r="C2706" s="34" t="s">
        <v>356</v>
      </c>
      <c r="D2706" s="35" t="s">
        <v>357</v>
      </c>
      <c r="E2706" s="35" t="s">
        <v>363</v>
      </c>
      <c r="F2706" s="35" t="s">
        <v>364</v>
      </c>
      <c r="G2706" s="35" t="s">
        <v>2632</v>
      </c>
      <c r="H2706" s="35">
        <v>0</v>
      </c>
      <c r="I2706" s="57" t="s">
        <v>2968</v>
      </c>
      <c r="J2706" s="37">
        <v>0</v>
      </c>
      <c r="K2706" s="38">
        <v>0</v>
      </c>
      <c r="L2706" s="37">
        <v>81880</v>
      </c>
      <c r="M2706" s="37">
        <v>94990</v>
      </c>
      <c r="N2706" s="37">
        <f t="shared" si="169"/>
        <v>0</v>
      </c>
      <c r="O2706" s="39">
        <f t="shared" si="170"/>
        <v>13110</v>
      </c>
      <c r="P2706" s="10">
        <f t="shared" si="171"/>
        <v>-13110</v>
      </c>
      <c r="Q2706" s="40">
        <v>0</v>
      </c>
      <c r="R2706" s="10">
        <f t="shared" si="172"/>
        <v>-13110</v>
      </c>
    </row>
    <row r="2707" spans="1:18" hidden="1" x14ac:dyDescent="0.2">
      <c r="A2707" s="32">
        <v>2683</v>
      </c>
      <c r="B2707" s="56">
        <v>2010105118</v>
      </c>
      <c r="C2707" s="34" t="s">
        <v>356</v>
      </c>
      <c r="D2707" s="35" t="s">
        <v>357</v>
      </c>
      <c r="E2707" s="35" t="s">
        <v>363</v>
      </c>
      <c r="F2707" s="35" t="s">
        <v>364</v>
      </c>
      <c r="G2707" s="35" t="s">
        <v>2632</v>
      </c>
      <c r="H2707" s="35">
        <v>0</v>
      </c>
      <c r="I2707" s="57" t="s">
        <v>2969</v>
      </c>
      <c r="J2707" s="37">
        <v>0</v>
      </c>
      <c r="K2707" s="38">
        <v>9234.0500000000011</v>
      </c>
      <c r="L2707" s="37">
        <v>9234.0500000000011</v>
      </c>
      <c r="M2707" s="37">
        <v>0</v>
      </c>
      <c r="N2707" s="37">
        <f t="shared" si="169"/>
        <v>0</v>
      </c>
      <c r="O2707" s="39">
        <f t="shared" si="170"/>
        <v>0</v>
      </c>
      <c r="P2707" s="10">
        <f t="shared" si="171"/>
        <v>0</v>
      </c>
      <c r="Q2707" s="40">
        <v>0</v>
      </c>
      <c r="R2707" s="10">
        <f t="shared" si="172"/>
        <v>0</v>
      </c>
    </row>
    <row r="2708" spans="1:18" hidden="1" x14ac:dyDescent="0.2">
      <c r="A2708" s="32">
        <v>2684</v>
      </c>
      <c r="B2708" s="56">
        <v>2010105119</v>
      </c>
      <c r="C2708" s="34" t="s">
        <v>356</v>
      </c>
      <c r="D2708" s="35" t="s">
        <v>357</v>
      </c>
      <c r="E2708" s="35" t="s">
        <v>363</v>
      </c>
      <c r="F2708" s="35" t="s">
        <v>364</v>
      </c>
      <c r="G2708" s="35" t="s">
        <v>2632</v>
      </c>
      <c r="H2708" s="35">
        <v>0</v>
      </c>
      <c r="I2708" s="57" t="s">
        <v>2970</v>
      </c>
      <c r="J2708" s="37">
        <v>5.0000000000000001E-3</v>
      </c>
      <c r="K2708" s="38">
        <v>0</v>
      </c>
      <c r="L2708" s="37">
        <v>9775</v>
      </c>
      <c r="M2708" s="37">
        <v>12650.01</v>
      </c>
      <c r="N2708" s="37">
        <f t="shared" si="169"/>
        <v>0</v>
      </c>
      <c r="O2708" s="39">
        <f t="shared" si="170"/>
        <v>2875.005000000001</v>
      </c>
      <c r="P2708" s="10">
        <f t="shared" si="171"/>
        <v>-2875.005000000001</v>
      </c>
      <c r="Q2708" s="40">
        <v>0</v>
      </c>
      <c r="R2708" s="10">
        <f t="shared" si="172"/>
        <v>-2875.005000000001</v>
      </c>
    </row>
    <row r="2709" spans="1:18" hidden="1" x14ac:dyDescent="0.2">
      <c r="A2709" s="32">
        <v>2685</v>
      </c>
      <c r="B2709" s="56">
        <v>2010105120</v>
      </c>
      <c r="C2709" s="34" t="s">
        <v>356</v>
      </c>
      <c r="D2709" s="35" t="s">
        <v>357</v>
      </c>
      <c r="E2709" s="35" t="s">
        <v>363</v>
      </c>
      <c r="F2709" s="35" t="s">
        <v>364</v>
      </c>
      <c r="G2709" s="35" t="s">
        <v>2632</v>
      </c>
      <c r="H2709" s="35">
        <v>0</v>
      </c>
      <c r="I2709" s="57" t="s">
        <v>2971</v>
      </c>
      <c r="J2709" s="37">
        <v>0</v>
      </c>
      <c r="K2709" s="38">
        <v>0</v>
      </c>
      <c r="L2709" s="37">
        <v>0</v>
      </c>
      <c r="M2709" s="37">
        <v>0</v>
      </c>
      <c r="N2709" s="37">
        <f t="shared" si="169"/>
        <v>0</v>
      </c>
      <c r="O2709" s="39">
        <f t="shared" si="170"/>
        <v>0</v>
      </c>
      <c r="P2709" s="10">
        <f t="shared" si="171"/>
        <v>0</v>
      </c>
      <c r="Q2709" s="40">
        <v>0</v>
      </c>
      <c r="R2709" s="10">
        <f t="shared" si="172"/>
        <v>0</v>
      </c>
    </row>
    <row r="2710" spans="1:18" hidden="1" x14ac:dyDescent="0.2">
      <c r="A2710" s="32">
        <v>2686</v>
      </c>
      <c r="B2710" s="56">
        <v>2010105121</v>
      </c>
      <c r="C2710" s="34" t="s">
        <v>356</v>
      </c>
      <c r="D2710" s="35" t="s">
        <v>357</v>
      </c>
      <c r="E2710" s="35" t="s">
        <v>363</v>
      </c>
      <c r="F2710" s="35" t="s">
        <v>364</v>
      </c>
      <c r="G2710" s="35" t="s">
        <v>2632</v>
      </c>
      <c r="H2710" s="35">
        <v>0</v>
      </c>
      <c r="I2710" s="57" t="s">
        <v>2972</v>
      </c>
      <c r="J2710" s="37">
        <v>0</v>
      </c>
      <c r="K2710" s="38">
        <v>12225.22</v>
      </c>
      <c r="L2710" s="37">
        <v>0</v>
      </c>
      <c r="M2710" s="37">
        <v>0</v>
      </c>
      <c r="N2710" s="37">
        <f t="shared" si="169"/>
        <v>0</v>
      </c>
      <c r="O2710" s="39">
        <f t="shared" si="170"/>
        <v>12225.22</v>
      </c>
      <c r="P2710" s="10">
        <f t="shared" si="171"/>
        <v>-12225.22</v>
      </c>
      <c r="Q2710" s="40">
        <v>0</v>
      </c>
      <c r="R2710" s="10">
        <f t="shared" si="172"/>
        <v>-12225.22</v>
      </c>
    </row>
    <row r="2711" spans="1:18" hidden="1" x14ac:dyDescent="0.2">
      <c r="A2711" s="32">
        <v>2687</v>
      </c>
      <c r="B2711" s="56">
        <v>2010105122</v>
      </c>
      <c r="C2711" s="34" t="s">
        <v>356</v>
      </c>
      <c r="D2711" s="35" t="s">
        <v>357</v>
      </c>
      <c r="E2711" s="35" t="s">
        <v>363</v>
      </c>
      <c r="F2711" s="35" t="s">
        <v>364</v>
      </c>
      <c r="G2711" s="35" t="s">
        <v>2632</v>
      </c>
      <c r="H2711" s="35">
        <v>0</v>
      </c>
      <c r="I2711" s="57" t="s">
        <v>2973</v>
      </c>
      <c r="J2711" s="37">
        <v>0</v>
      </c>
      <c r="K2711" s="38">
        <v>2134</v>
      </c>
      <c r="L2711" s="37">
        <v>111325</v>
      </c>
      <c r="M2711" s="37">
        <v>198208.25</v>
      </c>
      <c r="N2711" s="37">
        <f t="shared" si="169"/>
        <v>0</v>
      </c>
      <c r="O2711" s="39">
        <f t="shared" si="170"/>
        <v>89017.25</v>
      </c>
      <c r="P2711" s="10">
        <f t="shared" si="171"/>
        <v>-89017.25</v>
      </c>
      <c r="Q2711" s="40">
        <v>0</v>
      </c>
      <c r="R2711" s="10">
        <f t="shared" si="172"/>
        <v>-89017.25</v>
      </c>
    </row>
    <row r="2712" spans="1:18" hidden="1" x14ac:dyDescent="0.2">
      <c r="A2712" s="32">
        <v>2688</v>
      </c>
      <c r="B2712" s="56">
        <v>2010105123</v>
      </c>
      <c r="C2712" s="34" t="s">
        <v>356</v>
      </c>
      <c r="D2712" s="35" t="s">
        <v>357</v>
      </c>
      <c r="E2712" s="35" t="s">
        <v>363</v>
      </c>
      <c r="F2712" s="35" t="s">
        <v>364</v>
      </c>
      <c r="G2712" s="35" t="s">
        <v>2632</v>
      </c>
      <c r="H2712" s="35">
        <v>0</v>
      </c>
      <c r="I2712" s="57" t="s">
        <v>2974</v>
      </c>
      <c r="J2712" s="37">
        <v>0</v>
      </c>
      <c r="K2712" s="38">
        <v>0</v>
      </c>
      <c r="L2712" s="37">
        <v>0</v>
      </c>
      <c r="M2712" s="37">
        <v>0</v>
      </c>
      <c r="N2712" s="37">
        <f t="shared" si="169"/>
        <v>0</v>
      </c>
      <c r="O2712" s="39">
        <f t="shared" si="170"/>
        <v>0</v>
      </c>
      <c r="P2712" s="10">
        <f t="shared" si="171"/>
        <v>0</v>
      </c>
      <c r="Q2712" s="40">
        <v>0</v>
      </c>
      <c r="R2712" s="10">
        <f t="shared" si="172"/>
        <v>0</v>
      </c>
    </row>
    <row r="2713" spans="1:18" hidden="1" x14ac:dyDescent="0.2">
      <c r="A2713" s="32">
        <v>2689</v>
      </c>
      <c r="B2713" s="56">
        <v>2010105124</v>
      </c>
      <c r="C2713" s="34" t="s">
        <v>356</v>
      </c>
      <c r="D2713" s="35" t="s">
        <v>357</v>
      </c>
      <c r="E2713" s="35" t="s">
        <v>363</v>
      </c>
      <c r="F2713" s="35" t="s">
        <v>364</v>
      </c>
      <c r="G2713" s="35" t="s">
        <v>2632</v>
      </c>
      <c r="H2713" s="35">
        <v>0</v>
      </c>
      <c r="I2713" s="57" t="s">
        <v>2975</v>
      </c>
      <c r="J2713" s="37">
        <v>0</v>
      </c>
      <c r="K2713" s="38">
        <v>0</v>
      </c>
      <c r="L2713" s="37">
        <v>75489.45</v>
      </c>
      <c r="M2713" s="37">
        <v>75489.45</v>
      </c>
      <c r="N2713" s="37">
        <f t="shared" si="169"/>
        <v>0</v>
      </c>
      <c r="O2713" s="39">
        <f t="shared" si="170"/>
        <v>0</v>
      </c>
      <c r="P2713" s="10">
        <f t="shared" si="171"/>
        <v>0</v>
      </c>
      <c r="Q2713" s="40">
        <v>0</v>
      </c>
      <c r="R2713" s="10">
        <f t="shared" si="172"/>
        <v>0</v>
      </c>
    </row>
    <row r="2714" spans="1:18" hidden="1" x14ac:dyDescent="0.2">
      <c r="A2714" s="32">
        <v>2690</v>
      </c>
      <c r="B2714" s="56">
        <v>2010105125</v>
      </c>
      <c r="C2714" s="34" t="s">
        <v>356</v>
      </c>
      <c r="D2714" s="35" t="s">
        <v>357</v>
      </c>
      <c r="E2714" s="35" t="s">
        <v>363</v>
      </c>
      <c r="F2714" s="35" t="s">
        <v>364</v>
      </c>
      <c r="G2714" s="35" t="s">
        <v>2632</v>
      </c>
      <c r="H2714" s="35">
        <v>0</v>
      </c>
      <c r="I2714" s="57" t="s">
        <v>2976</v>
      </c>
      <c r="J2714" s="37">
        <v>0</v>
      </c>
      <c r="K2714" s="38">
        <v>0</v>
      </c>
      <c r="L2714" s="37">
        <v>0</v>
      </c>
      <c r="M2714" s="37">
        <v>0</v>
      </c>
      <c r="N2714" s="37">
        <f t="shared" si="169"/>
        <v>0</v>
      </c>
      <c r="O2714" s="39">
        <f t="shared" si="170"/>
        <v>0</v>
      </c>
      <c r="P2714" s="10">
        <f t="shared" si="171"/>
        <v>0</v>
      </c>
      <c r="Q2714" s="40">
        <v>0</v>
      </c>
      <c r="R2714" s="10">
        <f t="shared" si="172"/>
        <v>0</v>
      </c>
    </row>
    <row r="2715" spans="1:18" hidden="1" x14ac:dyDescent="0.2">
      <c r="A2715" s="32">
        <v>2691</v>
      </c>
      <c r="B2715" s="56">
        <v>2010105126</v>
      </c>
      <c r="C2715" s="34" t="s">
        <v>356</v>
      </c>
      <c r="D2715" s="35" t="s">
        <v>357</v>
      </c>
      <c r="E2715" s="35" t="s">
        <v>363</v>
      </c>
      <c r="F2715" s="35" t="s">
        <v>364</v>
      </c>
      <c r="G2715" s="35" t="s">
        <v>2632</v>
      </c>
      <c r="H2715" s="35">
        <v>0</v>
      </c>
      <c r="I2715" s="57" t="s">
        <v>2977</v>
      </c>
      <c r="J2715" s="37">
        <v>0</v>
      </c>
      <c r="K2715" s="38">
        <v>0</v>
      </c>
      <c r="L2715" s="37">
        <v>0</v>
      </c>
      <c r="M2715" s="37">
        <v>0</v>
      </c>
      <c r="N2715" s="37">
        <f t="shared" si="169"/>
        <v>0</v>
      </c>
      <c r="O2715" s="39">
        <f t="shared" si="170"/>
        <v>0</v>
      </c>
      <c r="P2715" s="10">
        <f t="shared" si="171"/>
        <v>0</v>
      </c>
      <c r="Q2715" s="40">
        <v>0</v>
      </c>
      <c r="R2715" s="10">
        <f t="shared" si="172"/>
        <v>0</v>
      </c>
    </row>
    <row r="2716" spans="1:18" hidden="1" x14ac:dyDescent="0.2">
      <c r="A2716" s="32">
        <v>2692</v>
      </c>
      <c r="B2716" s="56">
        <v>2010105127</v>
      </c>
      <c r="C2716" s="34" t="s">
        <v>356</v>
      </c>
      <c r="D2716" s="35" t="s">
        <v>357</v>
      </c>
      <c r="E2716" s="35" t="s">
        <v>363</v>
      </c>
      <c r="F2716" s="35" t="s">
        <v>364</v>
      </c>
      <c r="G2716" s="35" t="s">
        <v>2632</v>
      </c>
      <c r="H2716" s="35">
        <v>0</v>
      </c>
      <c r="I2716" s="57" t="s">
        <v>2978</v>
      </c>
      <c r="J2716" s="37">
        <v>0</v>
      </c>
      <c r="K2716" s="38">
        <v>0</v>
      </c>
      <c r="L2716" s="37">
        <v>0</v>
      </c>
      <c r="M2716" s="37">
        <v>0</v>
      </c>
      <c r="N2716" s="37">
        <f t="shared" si="169"/>
        <v>0</v>
      </c>
      <c r="O2716" s="39">
        <f t="shared" si="170"/>
        <v>0</v>
      </c>
      <c r="P2716" s="10">
        <f t="shared" si="171"/>
        <v>0</v>
      </c>
      <c r="Q2716" s="40">
        <v>0</v>
      </c>
      <c r="R2716" s="10">
        <f t="shared" si="172"/>
        <v>0</v>
      </c>
    </row>
    <row r="2717" spans="1:18" hidden="1" x14ac:dyDescent="0.2">
      <c r="A2717" s="32">
        <v>2693</v>
      </c>
      <c r="B2717" s="56">
        <v>2010105128</v>
      </c>
      <c r="C2717" s="34" t="s">
        <v>356</v>
      </c>
      <c r="D2717" s="35" t="s">
        <v>357</v>
      </c>
      <c r="E2717" s="35" t="s">
        <v>363</v>
      </c>
      <c r="F2717" s="35" t="s">
        <v>364</v>
      </c>
      <c r="G2717" s="35" t="s">
        <v>2632</v>
      </c>
      <c r="H2717" s="35">
        <v>0</v>
      </c>
      <c r="I2717" s="57" t="s">
        <v>2979</v>
      </c>
      <c r="J2717" s="37">
        <v>0</v>
      </c>
      <c r="K2717" s="38">
        <v>201670.23</v>
      </c>
      <c r="L2717" s="37">
        <v>564163.51</v>
      </c>
      <c r="M2717" s="37">
        <v>534993.28</v>
      </c>
      <c r="N2717" s="37">
        <f t="shared" si="169"/>
        <v>0</v>
      </c>
      <c r="O2717" s="39">
        <f t="shared" si="170"/>
        <v>172500</v>
      </c>
      <c r="P2717" s="10">
        <f t="shared" si="171"/>
        <v>-172500</v>
      </c>
      <c r="Q2717" s="40">
        <v>0</v>
      </c>
      <c r="R2717" s="10">
        <f t="shared" si="172"/>
        <v>-172500</v>
      </c>
    </row>
    <row r="2718" spans="1:18" hidden="1" x14ac:dyDescent="0.2">
      <c r="A2718" s="32">
        <v>2694</v>
      </c>
      <c r="B2718" s="56">
        <v>2010105129</v>
      </c>
      <c r="C2718" s="34" t="s">
        <v>356</v>
      </c>
      <c r="D2718" s="35" t="s">
        <v>357</v>
      </c>
      <c r="E2718" s="35" t="s">
        <v>363</v>
      </c>
      <c r="F2718" s="35" t="s">
        <v>364</v>
      </c>
      <c r="G2718" s="35" t="s">
        <v>2632</v>
      </c>
      <c r="H2718" s="35">
        <v>0</v>
      </c>
      <c r="I2718" s="57" t="s">
        <v>2980</v>
      </c>
      <c r="J2718" s="37">
        <v>0</v>
      </c>
      <c r="K2718" s="38">
        <v>3000</v>
      </c>
      <c r="L2718" s="37">
        <v>134300</v>
      </c>
      <c r="M2718" s="37">
        <v>131300</v>
      </c>
      <c r="N2718" s="37">
        <f t="shared" si="169"/>
        <v>0</v>
      </c>
      <c r="O2718" s="39">
        <f t="shared" si="170"/>
        <v>0</v>
      </c>
      <c r="P2718" s="10">
        <f t="shared" si="171"/>
        <v>0</v>
      </c>
      <c r="Q2718" s="40">
        <v>0</v>
      </c>
      <c r="R2718" s="10">
        <f t="shared" si="172"/>
        <v>0</v>
      </c>
    </row>
    <row r="2719" spans="1:18" hidden="1" x14ac:dyDescent="0.2">
      <c r="A2719" s="32">
        <v>2695</v>
      </c>
      <c r="B2719" s="56">
        <v>2010105130</v>
      </c>
      <c r="C2719" s="34" t="s">
        <v>356</v>
      </c>
      <c r="D2719" s="35" t="s">
        <v>357</v>
      </c>
      <c r="E2719" s="35" t="s">
        <v>363</v>
      </c>
      <c r="F2719" s="35" t="s">
        <v>364</v>
      </c>
      <c r="G2719" s="35" t="s">
        <v>2632</v>
      </c>
      <c r="H2719" s="35">
        <v>0</v>
      </c>
      <c r="I2719" s="57" t="s">
        <v>2981</v>
      </c>
      <c r="J2719" s="37">
        <v>0</v>
      </c>
      <c r="K2719" s="38">
        <v>0</v>
      </c>
      <c r="L2719" s="37">
        <v>0</v>
      </c>
      <c r="M2719" s="37">
        <v>0</v>
      </c>
      <c r="N2719" s="37">
        <f t="shared" si="169"/>
        <v>0</v>
      </c>
      <c r="O2719" s="39">
        <f t="shared" si="170"/>
        <v>0</v>
      </c>
      <c r="P2719" s="10">
        <f t="shared" si="171"/>
        <v>0</v>
      </c>
      <c r="Q2719" s="40">
        <v>0</v>
      </c>
      <c r="R2719" s="10">
        <f t="shared" si="172"/>
        <v>0</v>
      </c>
    </row>
    <row r="2720" spans="1:18" hidden="1" x14ac:dyDescent="0.2">
      <c r="A2720" s="32">
        <v>2696</v>
      </c>
      <c r="B2720" s="56">
        <v>2010105131</v>
      </c>
      <c r="C2720" s="34" t="s">
        <v>356</v>
      </c>
      <c r="D2720" s="35" t="s">
        <v>357</v>
      </c>
      <c r="E2720" s="35" t="s">
        <v>363</v>
      </c>
      <c r="F2720" s="35" t="s">
        <v>364</v>
      </c>
      <c r="G2720" s="35" t="s">
        <v>2632</v>
      </c>
      <c r="H2720" s="35">
        <v>0</v>
      </c>
      <c r="I2720" s="57" t="s">
        <v>2982</v>
      </c>
      <c r="J2720" s="37">
        <v>0</v>
      </c>
      <c r="K2720" s="38">
        <v>0</v>
      </c>
      <c r="L2720" s="37">
        <v>163361</v>
      </c>
      <c r="M2720" s="37">
        <v>163360.95000000001</v>
      </c>
      <c r="N2720" s="37">
        <f t="shared" si="169"/>
        <v>4.9999999988358468E-2</v>
      </c>
      <c r="O2720" s="39">
        <f t="shared" si="170"/>
        <v>0</v>
      </c>
      <c r="P2720" s="10">
        <f t="shared" si="171"/>
        <v>4.9999999988358468E-2</v>
      </c>
      <c r="Q2720" s="40">
        <v>0</v>
      </c>
      <c r="R2720" s="10">
        <f t="shared" si="172"/>
        <v>4.9999999988358468E-2</v>
      </c>
    </row>
    <row r="2721" spans="1:18" hidden="1" x14ac:dyDescent="0.2">
      <c r="A2721" s="32">
        <v>2697</v>
      </c>
      <c r="B2721" s="56">
        <v>2010105132</v>
      </c>
      <c r="C2721" s="34" t="s">
        <v>356</v>
      </c>
      <c r="D2721" s="35" t="s">
        <v>357</v>
      </c>
      <c r="E2721" s="35" t="s">
        <v>363</v>
      </c>
      <c r="F2721" s="35" t="s">
        <v>364</v>
      </c>
      <c r="G2721" s="35" t="s">
        <v>2632</v>
      </c>
      <c r="H2721" s="35">
        <v>0</v>
      </c>
      <c r="I2721" s="57" t="s">
        <v>2983</v>
      </c>
      <c r="J2721" s="37">
        <v>0</v>
      </c>
      <c r="K2721" s="38">
        <v>107455.63</v>
      </c>
      <c r="L2721" s="37">
        <v>175000</v>
      </c>
      <c r="M2721" s="37">
        <v>144678.84</v>
      </c>
      <c r="N2721" s="37">
        <f t="shared" si="169"/>
        <v>0</v>
      </c>
      <c r="O2721" s="39">
        <f t="shared" si="170"/>
        <v>77134.47</v>
      </c>
      <c r="P2721" s="10">
        <f t="shared" si="171"/>
        <v>-77134.47</v>
      </c>
      <c r="Q2721" s="40">
        <v>0</v>
      </c>
      <c r="R2721" s="10">
        <f t="shared" si="172"/>
        <v>-77134.47</v>
      </c>
    </row>
    <row r="2722" spans="1:18" hidden="1" x14ac:dyDescent="0.2">
      <c r="A2722" s="32">
        <v>2698</v>
      </c>
      <c r="B2722" s="56">
        <v>2010105133</v>
      </c>
      <c r="C2722" s="34" t="s">
        <v>356</v>
      </c>
      <c r="D2722" s="35" t="s">
        <v>357</v>
      </c>
      <c r="E2722" s="35" t="s">
        <v>363</v>
      </c>
      <c r="F2722" s="35" t="s">
        <v>364</v>
      </c>
      <c r="G2722" s="35" t="s">
        <v>2632</v>
      </c>
      <c r="H2722" s="35">
        <v>0</v>
      </c>
      <c r="I2722" s="57" t="s">
        <v>2984</v>
      </c>
      <c r="J2722" s="37">
        <v>0</v>
      </c>
      <c r="K2722" s="38">
        <v>139782.07</v>
      </c>
      <c r="L2722" s="37">
        <v>127014.74</v>
      </c>
      <c r="M2722" s="37">
        <v>0</v>
      </c>
      <c r="N2722" s="37">
        <f t="shared" si="169"/>
        <v>0</v>
      </c>
      <c r="O2722" s="39">
        <f t="shared" si="170"/>
        <v>12767.330000000002</v>
      </c>
      <c r="P2722" s="10">
        <f t="shared" si="171"/>
        <v>-12767.330000000002</v>
      </c>
      <c r="Q2722" s="40">
        <v>0</v>
      </c>
      <c r="R2722" s="10">
        <f t="shared" si="172"/>
        <v>-12767.330000000002</v>
      </c>
    </row>
    <row r="2723" spans="1:18" hidden="1" x14ac:dyDescent="0.2">
      <c r="A2723" s="32">
        <v>2699</v>
      </c>
      <c r="B2723" s="56">
        <v>2010105134</v>
      </c>
      <c r="C2723" s="34" t="s">
        <v>356</v>
      </c>
      <c r="D2723" s="35" t="s">
        <v>357</v>
      </c>
      <c r="E2723" s="35" t="s">
        <v>363</v>
      </c>
      <c r="F2723" s="35" t="s">
        <v>364</v>
      </c>
      <c r="G2723" s="35" t="s">
        <v>2632</v>
      </c>
      <c r="H2723" s="35">
        <v>0</v>
      </c>
      <c r="I2723" s="57" t="s">
        <v>2985</v>
      </c>
      <c r="J2723" s="37">
        <v>50</v>
      </c>
      <c r="K2723" s="38">
        <v>0</v>
      </c>
      <c r="L2723" s="37">
        <v>0</v>
      </c>
      <c r="M2723" s="37">
        <v>0</v>
      </c>
      <c r="N2723" s="37">
        <f t="shared" si="169"/>
        <v>50</v>
      </c>
      <c r="O2723" s="39">
        <f t="shared" si="170"/>
        <v>0</v>
      </c>
      <c r="P2723" s="10">
        <f t="shared" si="171"/>
        <v>50</v>
      </c>
      <c r="Q2723" s="40">
        <v>0</v>
      </c>
      <c r="R2723" s="10">
        <f t="shared" si="172"/>
        <v>50</v>
      </c>
    </row>
    <row r="2724" spans="1:18" hidden="1" x14ac:dyDescent="0.2">
      <c r="A2724" s="32">
        <v>2700</v>
      </c>
      <c r="B2724" s="56">
        <v>2010105135</v>
      </c>
      <c r="C2724" s="34" t="s">
        <v>356</v>
      </c>
      <c r="D2724" s="35" t="s">
        <v>357</v>
      </c>
      <c r="E2724" s="35" t="s">
        <v>363</v>
      </c>
      <c r="F2724" s="35" t="s">
        <v>364</v>
      </c>
      <c r="G2724" s="35" t="s">
        <v>2632</v>
      </c>
      <c r="H2724" s="35">
        <v>0</v>
      </c>
      <c r="I2724" s="57" t="s">
        <v>2986</v>
      </c>
      <c r="J2724" s="37">
        <v>0</v>
      </c>
      <c r="K2724" s="38">
        <v>0</v>
      </c>
      <c r="L2724" s="37">
        <v>0</v>
      </c>
      <c r="M2724" s="37">
        <v>0</v>
      </c>
      <c r="N2724" s="37">
        <f t="shared" si="169"/>
        <v>0</v>
      </c>
      <c r="O2724" s="39">
        <f t="shared" si="170"/>
        <v>0</v>
      </c>
      <c r="P2724" s="10">
        <f t="shared" si="171"/>
        <v>0</v>
      </c>
      <c r="Q2724" s="40">
        <v>0</v>
      </c>
      <c r="R2724" s="10">
        <f t="shared" si="172"/>
        <v>0</v>
      </c>
    </row>
    <row r="2725" spans="1:18" hidden="1" x14ac:dyDescent="0.2">
      <c r="A2725" s="32">
        <v>2701</v>
      </c>
      <c r="B2725" s="56">
        <v>2010105136</v>
      </c>
      <c r="C2725" s="34" t="s">
        <v>356</v>
      </c>
      <c r="D2725" s="35" t="s">
        <v>357</v>
      </c>
      <c r="E2725" s="35" t="s">
        <v>363</v>
      </c>
      <c r="F2725" s="35" t="s">
        <v>364</v>
      </c>
      <c r="G2725" s="35" t="s">
        <v>2632</v>
      </c>
      <c r="H2725" s="35">
        <v>0</v>
      </c>
      <c r="I2725" s="57" t="s">
        <v>2987</v>
      </c>
      <c r="J2725" s="37">
        <v>0</v>
      </c>
      <c r="K2725" s="38">
        <v>0</v>
      </c>
      <c r="L2725" s="37">
        <v>0</v>
      </c>
      <c r="M2725" s="37">
        <v>0</v>
      </c>
      <c r="N2725" s="37">
        <f t="shared" si="169"/>
        <v>0</v>
      </c>
      <c r="O2725" s="39">
        <f t="shared" si="170"/>
        <v>0</v>
      </c>
      <c r="P2725" s="10">
        <f t="shared" si="171"/>
        <v>0</v>
      </c>
      <c r="Q2725" s="40">
        <v>0</v>
      </c>
      <c r="R2725" s="10">
        <f t="shared" si="172"/>
        <v>0</v>
      </c>
    </row>
    <row r="2726" spans="1:18" hidden="1" x14ac:dyDescent="0.2">
      <c r="A2726" s="32">
        <v>2702</v>
      </c>
      <c r="B2726" s="56">
        <v>2010105137</v>
      </c>
      <c r="C2726" s="34" t="s">
        <v>356</v>
      </c>
      <c r="D2726" s="35" t="s">
        <v>357</v>
      </c>
      <c r="E2726" s="35" t="s">
        <v>363</v>
      </c>
      <c r="F2726" s="35" t="s">
        <v>364</v>
      </c>
      <c r="G2726" s="35" t="s">
        <v>2632</v>
      </c>
      <c r="H2726" s="35">
        <v>0</v>
      </c>
      <c r="I2726" s="57" t="s">
        <v>2988</v>
      </c>
      <c r="J2726" s="37">
        <v>0</v>
      </c>
      <c r="K2726" s="38">
        <v>0</v>
      </c>
      <c r="L2726" s="37">
        <v>116150</v>
      </c>
      <c r="M2726" s="37">
        <v>116150</v>
      </c>
      <c r="N2726" s="37">
        <f t="shared" si="169"/>
        <v>0</v>
      </c>
      <c r="O2726" s="39">
        <f t="shared" si="170"/>
        <v>0</v>
      </c>
      <c r="P2726" s="10">
        <f t="shared" si="171"/>
        <v>0</v>
      </c>
      <c r="Q2726" s="40">
        <v>0</v>
      </c>
      <c r="R2726" s="10">
        <f t="shared" si="172"/>
        <v>0</v>
      </c>
    </row>
    <row r="2727" spans="1:18" hidden="1" x14ac:dyDescent="0.2">
      <c r="A2727" s="32">
        <v>2703</v>
      </c>
      <c r="B2727" s="56">
        <v>2010105138</v>
      </c>
      <c r="C2727" s="34" t="s">
        <v>356</v>
      </c>
      <c r="D2727" s="35" t="s">
        <v>357</v>
      </c>
      <c r="E2727" s="35" t="s">
        <v>363</v>
      </c>
      <c r="F2727" s="35" t="s">
        <v>364</v>
      </c>
      <c r="G2727" s="35" t="s">
        <v>2632</v>
      </c>
      <c r="H2727" s="35">
        <v>0</v>
      </c>
      <c r="I2727" s="57" t="s">
        <v>2989</v>
      </c>
      <c r="J2727" s="37">
        <v>0</v>
      </c>
      <c r="K2727" s="38">
        <v>26404</v>
      </c>
      <c r="L2727" s="37">
        <v>31878</v>
      </c>
      <c r="M2727" s="37">
        <v>5474</v>
      </c>
      <c r="N2727" s="37">
        <f t="shared" si="169"/>
        <v>0</v>
      </c>
      <c r="O2727" s="39">
        <f t="shared" si="170"/>
        <v>0</v>
      </c>
      <c r="P2727" s="10">
        <f t="shared" si="171"/>
        <v>0</v>
      </c>
      <c r="Q2727" s="40">
        <v>0</v>
      </c>
      <c r="R2727" s="10">
        <f t="shared" si="172"/>
        <v>0</v>
      </c>
    </row>
    <row r="2728" spans="1:18" hidden="1" x14ac:dyDescent="0.2">
      <c r="A2728" s="32">
        <v>2704</v>
      </c>
      <c r="B2728" s="56">
        <v>2010105139</v>
      </c>
      <c r="C2728" s="34" t="s">
        <v>356</v>
      </c>
      <c r="D2728" s="35" t="s">
        <v>357</v>
      </c>
      <c r="E2728" s="35" t="s">
        <v>363</v>
      </c>
      <c r="F2728" s="35" t="s">
        <v>364</v>
      </c>
      <c r="G2728" s="35" t="s">
        <v>2632</v>
      </c>
      <c r="H2728" s="35">
        <v>0</v>
      </c>
      <c r="I2728" s="57" t="s">
        <v>2990</v>
      </c>
      <c r="J2728" s="37">
        <v>0</v>
      </c>
      <c r="K2728" s="38">
        <v>0</v>
      </c>
      <c r="L2728" s="37">
        <v>46520.51</v>
      </c>
      <c r="M2728" s="37">
        <v>46520.51</v>
      </c>
      <c r="N2728" s="37">
        <f t="shared" si="169"/>
        <v>0</v>
      </c>
      <c r="O2728" s="39">
        <f t="shared" si="170"/>
        <v>0</v>
      </c>
      <c r="P2728" s="10">
        <f t="shared" si="171"/>
        <v>0</v>
      </c>
      <c r="Q2728" s="40">
        <v>0</v>
      </c>
      <c r="R2728" s="10">
        <f t="shared" si="172"/>
        <v>0</v>
      </c>
    </row>
    <row r="2729" spans="1:18" hidden="1" x14ac:dyDescent="0.2">
      <c r="A2729" s="32">
        <v>2705</v>
      </c>
      <c r="B2729" s="56">
        <v>2010105140</v>
      </c>
      <c r="C2729" s="34" t="s">
        <v>356</v>
      </c>
      <c r="D2729" s="35" t="s">
        <v>357</v>
      </c>
      <c r="E2729" s="35" t="s">
        <v>363</v>
      </c>
      <c r="F2729" s="35" t="s">
        <v>364</v>
      </c>
      <c r="G2729" s="35" t="s">
        <v>2632</v>
      </c>
      <c r="H2729" s="35">
        <v>0</v>
      </c>
      <c r="I2729" s="57" t="s">
        <v>2991</v>
      </c>
      <c r="J2729" s="37">
        <v>0</v>
      </c>
      <c r="K2729" s="38">
        <v>0</v>
      </c>
      <c r="L2729" s="37">
        <v>84069</v>
      </c>
      <c r="M2729" s="37">
        <v>84036</v>
      </c>
      <c r="N2729" s="37">
        <f t="shared" si="169"/>
        <v>33</v>
      </c>
      <c r="O2729" s="39">
        <f t="shared" si="170"/>
        <v>0</v>
      </c>
      <c r="P2729" s="10">
        <f t="shared" si="171"/>
        <v>33</v>
      </c>
      <c r="Q2729" s="40">
        <v>0</v>
      </c>
      <c r="R2729" s="10">
        <f t="shared" si="172"/>
        <v>33</v>
      </c>
    </row>
    <row r="2730" spans="1:18" hidden="1" x14ac:dyDescent="0.2">
      <c r="A2730" s="32">
        <v>2706</v>
      </c>
      <c r="B2730" s="56">
        <v>2010105141</v>
      </c>
      <c r="C2730" s="34" t="s">
        <v>356</v>
      </c>
      <c r="D2730" s="35" t="s">
        <v>357</v>
      </c>
      <c r="E2730" s="35" t="s">
        <v>363</v>
      </c>
      <c r="F2730" s="35" t="s">
        <v>364</v>
      </c>
      <c r="G2730" s="35" t="s">
        <v>2632</v>
      </c>
      <c r="H2730" s="35">
        <v>0</v>
      </c>
      <c r="I2730" s="57" t="s">
        <v>2992</v>
      </c>
      <c r="J2730" s="37">
        <v>0</v>
      </c>
      <c r="K2730" s="38">
        <v>0</v>
      </c>
      <c r="L2730" s="37">
        <v>190834.38</v>
      </c>
      <c r="M2730" s="37">
        <v>189834.87</v>
      </c>
      <c r="N2730" s="37">
        <f t="shared" si="169"/>
        <v>999.51000000000931</v>
      </c>
      <c r="O2730" s="39">
        <f t="shared" si="170"/>
        <v>0</v>
      </c>
      <c r="P2730" s="10">
        <f t="shared" si="171"/>
        <v>999.51000000000931</v>
      </c>
      <c r="Q2730" s="40">
        <v>0</v>
      </c>
      <c r="R2730" s="10">
        <f t="shared" si="172"/>
        <v>999.51000000000931</v>
      </c>
    </row>
    <row r="2731" spans="1:18" hidden="1" x14ac:dyDescent="0.2">
      <c r="A2731" s="32">
        <v>2707</v>
      </c>
      <c r="B2731" s="56">
        <v>2010105142</v>
      </c>
      <c r="C2731" s="34" t="s">
        <v>356</v>
      </c>
      <c r="D2731" s="35" t="s">
        <v>357</v>
      </c>
      <c r="E2731" s="35" t="s">
        <v>363</v>
      </c>
      <c r="F2731" s="35" t="s">
        <v>364</v>
      </c>
      <c r="G2731" s="35" t="s">
        <v>2632</v>
      </c>
      <c r="H2731" s="35">
        <v>0</v>
      </c>
      <c r="I2731" s="57" t="s">
        <v>2993</v>
      </c>
      <c r="J2731" s="37">
        <v>0</v>
      </c>
      <c r="K2731" s="38">
        <v>0</v>
      </c>
      <c r="L2731" s="37">
        <v>52900</v>
      </c>
      <c r="M2731" s="37">
        <v>44850</v>
      </c>
      <c r="N2731" s="37">
        <f t="shared" si="169"/>
        <v>8050</v>
      </c>
      <c r="O2731" s="39">
        <f t="shared" si="170"/>
        <v>0</v>
      </c>
      <c r="P2731" s="10">
        <f t="shared" si="171"/>
        <v>8050</v>
      </c>
      <c r="Q2731" s="40">
        <v>0</v>
      </c>
      <c r="R2731" s="10">
        <f t="shared" si="172"/>
        <v>8050</v>
      </c>
    </row>
    <row r="2732" spans="1:18" hidden="1" x14ac:dyDescent="0.2">
      <c r="A2732" s="32">
        <v>2708</v>
      </c>
      <c r="B2732" s="56">
        <v>2010105143</v>
      </c>
      <c r="C2732" s="34" t="s">
        <v>356</v>
      </c>
      <c r="D2732" s="35" t="s">
        <v>357</v>
      </c>
      <c r="E2732" s="35" t="s">
        <v>363</v>
      </c>
      <c r="F2732" s="35" t="s">
        <v>364</v>
      </c>
      <c r="G2732" s="35" t="s">
        <v>2632</v>
      </c>
      <c r="H2732" s="35">
        <v>0</v>
      </c>
      <c r="I2732" s="57" t="s">
        <v>2994</v>
      </c>
      <c r="J2732" s="37">
        <v>0</v>
      </c>
      <c r="K2732" s="38">
        <v>0</v>
      </c>
      <c r="L2732" s="37">
        <v>46000</v>
      </c>
      <c r="M2732" s="37">
        <v>46000</v>
      </c>
      <c r="N2732" s="37">
        <f t="shared" si="169"/>
        <v>0</v>
      </c>
      <c r="O2732" s="39">
        <f t="shared" si="170"/>
        <v>0</v>
      </c>
      <c r="P2732" s="10">
        <f t="shared" si="171"/>
        <v>0</v>
      </c>
      <c r="Q2732" s="40">
        <v>0</v>
      </c>
      <c r="R2732" s="10">
        <f t="shared" si="172"/>
        <v>0</v>
      </c>
    </row>
    <row r="2733" spans="1:18" hidden="1" x14ac:dyDescent="0.2">
      <c r="A2733" s="32">
        <v>2709</v>
      </c>
      <c r="B2733" s="56">
        <v>2010105144</v>
      </c>
      <c r="C2733" s="34" t="s">
        <v>356</v>
      </c>
      <c r="D2733" s="35" t="s">
        <v>357</v>
      </c>
      <c r="E2733" s="35" t="s">
        <v>363</v>
      </c>
      <c r="F2733" s="35" t="s">
        <v>364</v>
      </c>
      <c r="G2733" s="35" t="s">
        <v>2632</v>
      </c>
      <c r="H2733" s="35">
        <v>0</v>
      </c>
      <c r="I2733" s="57" t="s">
        <v>2995</v>
      </c>
      <c r="J2733" s="37">
        <v>0</v>
      </c>
      <c r="K2733" s="38">
        <v>0</v>
      </c>
      <c r="L2733" s="37">
        <v>397473.35000000003</v>
      </c>
      <c r="M2733" s="37">
        <v>397473.35000000003</v>
      </c>
      <c r="N2733" s="37">
        <f t="shared" si="169"/>
        <v>0</v>
      </c>
      <c r="O2733" s="39">
        <f t="shared" si="170"/>
        <v>0</v>
      </c>
      <c r="P2733" s="10">
        <f t="shared" si="171"/>
        <v>0</v>
      </c>
      <c r="Q2733" s="40">
        <v>0</v>
      </c>
      <c r="R2733" s="10">
        <f t="shared" si="172"/>
        <v>0</v>
      </c>
    </row>
    <row r="2734" spans="1:18" hidden="1" x14ac:dyDescent="0.2">
      <c r="A2734" s="32">
        <v>2710</v>
      </c>
      <c r="B2734" s="56">
        <v>2010105145</v>
      </c>
      <c r="C2734" s="34" t="s">
        <v>356</v>
      </c>
      <c r="D2734" s="35" t="s">
        <v>357</v>
      </c>
      <c r="E2734" s="35" t="s">
        <v>363</v>
      </c>
      <c r="F2734" s="35" t="s">
        <v>364</v>
      </c>
      <c r="G2734" s="35" t="s">
        <v>2632</v>
      </c>
      <c r="H2734" s="35">
        <v>0</v>
      </c>
      <c r="I2734" s="57" t="s">
        <v>2996</v>
      </c>
      <c r="J2734" s="37">
        <v>0</v>
      </c>
      <c r="K2734" s="38">
        <v>0</v>
      </c>
      <c r="L2734" s="37">
        <v>275265</v>
      </c>
      <c r="M2734" s="37">
        <v>366319.46</v>
      </c>
      <c r="N2734" s="37">
        <f t="shared" si="169"/>
        <v>0</v>
      </c>
      <c r="O2734" s="39">
        <f t="shared" si="170"/>
        <v>91054.460000000021</v>
      </c>
      <c r="P2734" s="10">
        <f t="shared" si="171"/>
        <v>-91054.460000000021</v>
      </c>
      <c r="Q2734" s="40">
        <v>0</v>
      </c>
      <c r="R2734" s="10">
        <f t="shared" si="172"/>
        <v>-91054.460000000021</v>
      </c>
    </row>
    <row r="2735" spans="1:18" hidden="1" x14ac:dyDescent="0.2">
      <c r="A2735" s="32">
        <v>2711</v>
      </c>
      <c r="B2735" s="56">
        <v>2010105146</v>
      </c>
      <c r="C2735" s="34" t="s">
        <v>356</v>
      </c>
      <c r="D2735" s="35" t="s">
        <v>357</v>
      </c>
      <c r="E2735" s="35" t="s">
        <v>363</v>
      </c>
      <c r="F2735" s="35" t="s">
        <v>364</v>
      </c>
      <c r="G2735" s="35" t="s">
        <v>2632</v>
      </c>
      <c r="H2735" s="35">
        <v>0</v>
      </c>
      <c r="I2735" s="57" t="s">
        <v>2997</v>
      </c>
      <c r="J2735" s="37">
        <v>0</v>
      </c>
      <c r="K2735" s="38">
        <v>0</v>
      </c>
      <c r="L2735" s="37">
        <v>59800</v>
      </c>
      <c r="M2735" s="37">
        <v>59800</v>
      </c>
      <c r="N2735" s="37">
        <f t="shared" si="169"/>
        <v>0</v>
      </c>
      <c r="O2735" s="39">
        <f t="shared" si="170"/>
        <v>0</v>
      </c>
      <c r="P2735" s="10">
        <f t="shared" si="171"/>
        <v>0</v>
      </c>
      <c r="Q2735" s="40">
        <v>0</v>
      </c>
      <c r="R2735" s="10">
        <f t="shared" si="172"/>
        <v>0</v>
      </c>
    </row>
    <row r="2736" spans="1:18" hidden="1" x14ac:dyDescent="0.2">
      <c r="A2736" s="32">
        <v>2712</v>
      </c>
      <c r="B2736" s="56">
        <v>2010105147</v>
      </c>
      <c r="C2736" s="34" t="s">
        <v>356</v>
      </c>
      <c r="D2736" s="35" t="s">
        <v>357</v>
      </c>
      <c r="E2736" s="35" t="s">
        <v>363</v>
      </c>
      <c r="F2736" s="35" t="s">
        <v>364</v>
      </c>
      <c r="G2736" s="35" t="s">
        <v>2632</v>
      </c>
      <c r="H2736" s="35">
        <v>0</v>
      </c>
      <c r="I2736" s="57" t="s">
        <v>2998</v>
      </c>
      <c r="J2736" s="37">
        <v>0</v>
      </c>
      <c r="K2736" s="38">
        <v>0</v>
      </c>
      <c r="L2736" s="37">
        <v>5800.6</v>
      </c>
      <c r="M2736" s="37">
        <v>5800.6</v>
      </c>
      <c r="N2736" s="37">
        <f t="shared" si="169"/>
        <v>0</v>
      </c>
      <c r="O2736" s="39">
        <f t="shared" si="170"/>
        <v>0</v>
      </c>
      <c r="P2736" s="10">
        <f t="shared" si="171"/>
        <v>0</v>
      </c>
      <c r="Q2736" s="40">
        <v>0</v>
      </c>
      <c r="R2736" s="10">
        <f t="shared" si="172"/>
        <v>0</v>
      </c>
    </row>
    <row r="2737" spans="1:18" hidden="1" x14ac:dyDescent="0.2">
      <c r="A2737" s="32">
        <v>2713</v>
      </c>
      <c r="B2737" s="56">
        <v>2010105148</v>
      </c>
      <c r="C2737" s="34" t="s">
        <v>356</v>
      </c>
      <c r="D2737" s="35" t="s">
        <v>357</v>
      </c>
      <c r="E2737" s="35" t="s">
        <v>363</v>
      </c>
      <c r="F2737" s="35" t="s">
        <v>364</v>
      </c>
      <c r="G2737" s="35" t="s">
        <v>2632</v>
      </c>
      <c r="H2737" s="35">
        <v>0</v>
      </c>
      <c r="I2737" s="57" t="s">
        <v>2999</v>
      </c>
      <c r="J2737" s="37">
        <v>0</v>
      </c>
      <c r="K2737" s="38">
        <v>0</v>
      </c>
      <c r="L2737" s="37">
        <v>30000</v>
      </c>
      <c r="M2737" s="37">
        <v>31787.420000000002</v>
      </c>
      <c r="N2737" s="37">
        <f t="shared" si="169"/>
        <v>0</v>
      </c>
      <c r="O2737" s="39">
        <f t="shared" si="170"/>
        <v>1787.4200000000019</v>
      </c>
      <c r="P2737" s="10">
        <f t="shared" si="171"/>
        <v>-1787.4200000000019</v>
      </c>
      <c r="Q2737" s="40">
        <v>0</v>
      </c>
      <c r="R2737" s="10">
        <f t="shared" si="172"/>
        <v>-1787.4200000000019</v>
      </c>
    </row>
    <row r="2738" spans="1:18" hidden="1" x14ac:dyDescent="0.2">
      <c r="A2738" s="32">
        <v>2714</v>
      </c>
      <c r="B2738" s="56">
        <v>2010105149</v>
      </c>
      <c r="C2738" s="34" t="s">
        <v>356</v>
      </c>
      <c r="D2738" s="35" t="s">
        <v>357</v>
      </c>
      <c r="E2738" s="35" t="s">
        <v>363</v>
      </c>
      <c r="F2738" s="35" t="s">
        <v>364</v>
      </c>
      <c r="G2738" s="35" t="s">
        <v>2632</v>
      </c>
      <c r="H2738" s="35">
        <v>0</v>
      </c>
      <c r="I2738" s="57" t="s">
        <v>3000</v>
      </c>
      <c r="J2738" s="37">
        <v>0</v>
      </c>
      <c r="K2738" s="38">
        <v>0</v>
      </c>
      <c r="L2738" s="37">
        <v>77643.7</v>
      </c>
      <c r="M2738" s="37">
        <v>71895.7</v>
      </c>
      <c r="N2738" s="37">
        <f t="shared" si="169"/>
        <v>5748</v>
      </c>
      <c r="O2738" s="39">
        <f t="shared" si="170"/>
        <v>0</v>
      </c>
      <c r="P2738" s="10">
        <f t="shared" si="171"/>
        <v>5748</v>
      </c>
      <c r="Q2738" s="40">
        <v>0</v>
      </c>
      <c r="R2738" s="10">
        <f t="shared" si="172"/>
        <v>5748</v>
      </c>
    </row>
    <row r="2739" spans="1:18" hidden="1" x14ac:dyDescent="0.2">
      <c r="A2739" s="32">
        <v>2715</v>
      </c>
      <c r="B2739" s="56">
        <v>2010105150</v>
      </c>
      <c r="C2739" s="34" t="s">
        <v>356</v>
      </c>
      <c r="D2739" s="35" t="s">
        <v>357</v>
      </c>
      <c r="E2739" s="35" t="s">
        <v>363</v>
      </c>
      <c r="F2739" s="35" t="s">
        <v>364</v>
      </c>
      <c r="G2739" s="35" t="s">
        <v>2632</v>
      </c>
      <c r="H2739" s="35">
        <v>0</v>
      </c>
      <c r="I2739" s="57" t="s">
        <v>3001</v>
      </c>
      <c r="J2739" s="37">
        <v>0</v>
      </c>
      <c r="K2739" s="38">
        <v>0</v>
      </c>
      <c r="L2739" s="37">
        <v>5462.5</v>
      </c>
      <c r="M2739" s="37">
        <v>5462.5</v>
      </c>
      <c r="N2739" s="37">
        <f t="shared" si="169"/>
        <v>0</v>
      </c>
      <c r="O2739" s="39">
        <f t="shared" si="170"/>
        <v>0</v>
      </c>
      <c r="P2739" s="10">
        <f t="shared" si="171"/>
        <v>0</v>
      </c>
      <c r="Q2739" s="40">
        <v>0</v>
      </c>
      <c r="R2739" s="10">
        <f t="shared" si="172"/>
        <v>0</v>
      </c>
    </row>
    <row r="2740" spans="1:18" hidden="1" x14ac:dyDescent="0.2">
      <c r="A2740" s="32">
        <v>2716</v>
      </c>
      <c r="B2740" s="56">
        <v>2010105151</v>
      </c>
      <c r="C2740" s="34" t="s">
        <v>356</v>
      </c>
      <c r="D2740" s="35" t="s">
        <v>357</v>
      </c>
      <c r="E2740" s="35" t="s">
        <v>363</v>
      </c>
      <c r="F2740" s="35" t="s">
        <v>364</v>
      </c>
      <c r="G2740" s="35" t="s">
        <v>2632</v>
      </c>
      <c r="H2740" s="35">
        <v>0</v>
      </c>
      <c r="I2740" s="57" t="s">
        <v>3002</v>
      </c>
      <c r="J2740" s="37">
        <v>0</v>
      </c>
      <c r="K2740" s="38">
        <v>0</v>
      </c>
      <c r="L2740" s="37">
        <v>16502.5</v>
      </c>
      <c r="M2740" s="37">
        <v>16502.5</v>
      </c>
      <c r="N2740" s="37">
        <f t="shared" si="169"/>
        <v>0</v>
      </c>
      <c r="O2740" s="39">
        <f t="shared" si="170"/>
        <v>0</v>
      </c>
      <c r="P2740" s="10">
        <f t="shared" si="171"/>
        <v>0</v>
      </c>
      <c r="Q2740" s="40">
        <v>0</v>
      </c>
      <c r="R2740" s="10">
        <f t="shared" si="172"/>
        <v>0</v>
      </c>
    </row>
    <row r="2741" spans="1:18" hidden="1" x14ac:dyDescent="0.2">
      <c r="A2741" s="32">
        <v>2717</v>
      </c>
      <c r="B2741" s="56">
        <v>2010105152</v>
      </c>
      <c r="C2741" s="34" t="s">
        <v>356</v>
      </c>
      <c r="D2741" s="35" t="s">
        <v>357</v>
      </c>
      <c r="E2741" s="35" t="s">
        <v>363</v>
      </c>
      <c r="F2741" s="35" t="s">
        <v>364</v>
      </c>
      <c r="G2741" s="35" t="s">
        <v>2632</v>
      </c>
      <c r="H2741" s="35">
        <v>0</v>
      </c>
      <c r="I2741" s="57" t="s">
        <v>3003</v>
      </c>
      <c r="J2741" s="37">
        <v>0</v>
      </c>
      <c r="K2741" s="38">
        <v>0</v>
      </c>
      <c r="L2741" s="37">
        <v>331200</v>
      </c>
      <c r="M2741" s="37">
        <v>331200</v>
      </c>
      <c r="N2741" s="37">
        <f t="shared" si="169"/>
        <v>0</v>
      </c>
      <c r="O2741" s="39">
        <f t="shared" si="170"/>
        <v>0</v>
      </c>
      <c r="P2741" s="10">
        <f t="shared" si="171"/>
        <v>0</v>
      </c>
      <c r="Q2741" s="40">
        <v>0</v>
      </c>
      <c r="R2741" s="10">
        <f t="shared" si="172"/>
        <v>0</v>
      </c>
    </row>
    <row r="2742" spans="1:18" hidden="1" x14ac:dyDescent="0.2">
      <c r="A2742" s="32">
        <v>2718</v>
      </c>
      <c r="B2742" s="56">
        <v>2010105153</v>
      </c>
      <c r="C2742" s="34" t="s">
        <v>356</v>
      </c>
      <c r="D2742" s="35" t="s">
        <v>357</v>
      </c>
      <c r="E2742" s="35" t="s">
        <v>363</v>
      </c>
      <c r="F2742" s="35" t="s">
        <v>364</v>
      </c>
      <c r="G2742" s="35" t="s">
        <v>2632</v>
      </c>
      <c r="H2742" s="35">
        <v>0</v>
      </c>
      <c r="I2742" s="57" t="s">
        <v>3004</v>
      </c>
      <c r="J2742" s="37">
        <v>0</v>
      </c>
      <c r="K2742" s="38">
        <v>0</v>
      </c>
      <c r="L2742" s="37">
        <v>15500</v>
      </c>
      <c r="M2742" s="37">
        <v>15500</v>
      </c>
      <c r="N2742" s="37">
        <f t="shared" si="169"/>
        <v>0</v>
      </c>
      <c r="O2742" s="39">
        <f t="shared" si="170"/>
        <v>0</v>
      </c>
      <c r="P2742" s="10">
        <f t="shared" si="171"/>
        <v>0</v>
      </c>
      <c r="Q2742" s="40">
        <v>0</v>
      </c>
      <c r="R2742" s="10">
        <f t="shared" si="172"/>
        <v>0</v>
      </c>
    </row>
    <row r="2743" spans="1:18" hidden="1" x14ac:dyDescent="0.2">
      <c r="A2743" s="32">
        <v>2719</v>
      </c>
      <c r="B2743" s="56">
        <v>2010105154</v>
      </c>
      <c r="C2743" s="34" t="s">
        <v>356</v>
      </c>
      <c r="D2743" s="35" t="s">
        <v>357</v>
      </c>
      <c r="E2743" s="35" t="s">
        <v>363</v>
      </c>
      <c r="F2743" s="35" t="s">
        <v>364</v>
      </c>
      <c r="G2743" s="35" t="s">
        <v>2632</v>
      </c>
      <c r="H2743" s="35">
        <v>0</v>
      </c>
      <c r="I2743" s="57" t="s">
        <v>3005</v>
      </c>
      <c r="J2743" s="37">
        <v>0</v>
      </c>
      <c r="K2743" s="38">
        <v>0</v>
      </c>
      <c r="L2743" s="37">
        <v>63250</v>
      </c>
      <c r="M2743" s="37">
        <v>0</v>
      </c>
      <c r="N2743" s="37">
        <f t="shared" si="169"/>
        <v>63250</v>
      </c>
      <c r="O2743" s="39">
        <f t="shared" si="170"/>
        <v>0</v>
      </c>
      <c r="P2743" s="10">
        <f t="shared" si="171"/>
        <v>63250</v>
      </c>
      <c r="Q2743" s="40">
        <v>0</v>
      </c>
      <c r="R2743" s="10">
        <f t="shared" si="172"/>
        <v>63250</v>
      </c>
    </row>
    <row r="2744" spans="1:18" hidden="1" x14ac:dyDescent="0.2">
      <c r="A2744" s="32">
        <v>2720</v>
      </c>
      <c r="B2744" s="56">
        <v>2010105155</v>
      </c>
      <c r="C2744" s="34" t="s">
        <v>356</v>
      </c>
      <c r="D2744" s="35" t="s">
        <v>357</v>
      </c>
      <c r="E2744" s="35" t="s">
        <v>363</v>
      </c>
      <c r="F2744" s="35" t="s">
        <v>364</v>
      </c>
      <c r="G2744" s="35" t="s">
        <v>2632</v>
      </c>
      <c r="H2744" s="35">
        <v>0</v>
      </c>
      <c r="I2744" s="57" t="s">
        <v>3006</v>
      </c>
      <c r="J2744" s="37">
        <v>0</v>
      </c>
      <c r="K2744" s="38">
        <v>0</v>
      </c>
      <c r="L2744" s="37">
        <v>2077</v>
      </c>
      <c r="M2744" s="37">
        <v>2077</v>
      </c>
      <c r="N2744" s="37">
        <f t="shared" si="169"/>
        <v>0</v>
      </c>
      <c r="O2744" s="39">
        <f t="shared" si="170"/>
        <v>0</v>
      </c>
      <c r="P2744" s="10">
        <f t="shared" si="171"/>
        <v>0</v>
      </c>
      <c r="Q2744" s="40">
        <v>0</v>
      </c>
      <c r="R2744" s="10">
        <f t="shared" si="172"/>
        <v>0</v>
      </c>
    </row>
    <row r="2745" spans="1:18" hidden="1" x14ac:dyDescent="0.2">
      <c r="A2745" s="32">
        <v>2721</v>
      </c>
      <c r="B2745" s="56">
        <v>2010105156</v>
      </c>
      <c r="C2745" s="34" t="s">
        <v>356</v>
      </c>
      <c r="D2745" s="35" t="s">
        <v>357</v>
      </c>
      <c r="E2745" s="35" t="s">
        <v>363</v>
      </c>
      <c r="F2745" s="35" t="s">
        <v>364</v>
      </c>
      <c r="G2745" s="35" t="s">
        <v>2632</v>
      </c>
      <c r="H2745" s="35">
        <v>0</v>
      </c>
      <c r="I2745" s="57" t="s">
        <v>3007</v>
      </c>
      <c r="J2745" s="37">
        <v>0</v>
      </c>
      <c r="K2745" s="38">
        <v>0</v>
      </c>
      <c r="L2745" s="37">
        <v>89700</v>
      </c>
      <c r="M2745" s="37">
        <v>44850</v>
      </c>
      <c r="N2745" s="37">
        <f t="shared" si="169"/>
        <v>44850</v>
      </c>
      <c r="O2745" s="39">
        <f t="shared" si="170"/>
        <v>0</v>
      </c>
      <c r="P2745" s="10">
        <f t="shared" si="171"/>
        <v>44850</v>
      </c>
      <c r="Q2745" s="40">
        <v>0</v>
      </c>
      <c r="R2745" s="10">
        <f t="shared" si="172"/>
        <v>44850</v>
      </c>
    </row>
    <row r="2746" spans="1:18" hidden="1" x14ac:dyDescent="0.2">
      <c r="A2746" s="32">
        <v>2722</v>
      </c>
      <c r="B2746" s="56">
        <v>2010105157</v>
      </c>
      <c r="C2746" s="34" t="s">
        <v>356</v>
      </c>
      <c r="D2746" s="35" t="s">
        <v>357</v>
      </c>
      <c r="E2746" s="35" t="s">
        <v>363</v>
      </c>
      <c r="F2746" s="35" t="s">
        <v>364</v>
      </c>
      <c r="G2746" s="35" t="s">
        <v>2632</v>
      </c>
      <c r="H2746" s="35">
        <v>0</v>
      </c>
      <c r="I2746" s="57" t="s">
        <v>3008</v>
      </c>
      <c r="J2746" s="37">
        <v>0</v>
      </c>
      <c r="K2746" s="38">
        <v>0</v>
      </c>
      <c r="L2746" s="37">
        <v>76206.600000000006</v>
      </c>
      <c r="M2746" s="37">
        <v>76206.600000000006</v>
      </c>
      <c r="N2746" s="37">
        <f t="shared" si="169"/>
        <v>0</v>
      </c>
      <c r="O2746" s="39">
        <f t="shared" si="170"/>
        <v>0</v>
      </c>
      <c r="P2746" s="10">
        <f t="shared" si="171"/>
        <v>0</v>
      </c>
      <c r="Q2746" s="40">
        <v>0</v>
      </c>
      <c r="R2746" s="10">
        <f t="shared" si="172"/>
        <v>0</v>
      </c>
    </row>
    <row r="2747" spans="1:18" hidden="1" x14ac:dyDescent="0.2">
      <c r="A2747" s="32">
        <v>2723</v>
      </c>
      <c r="B2747" s="56">
        <v>2010105158</v>
      </c>
      <c r="C2747" s="34" t="s">
        <v>356</v>
      </c>
      <c r="D2747" s="35" t="s">
        <v>357</v>
      </c>
      <c r="E2747" s="35" t="s">
        <v>363</v>
      </c>
      <c r="F2747" s="35" t="s">
        <v>364</v>
      </c>
      <c r="G2747" s="35" t="s">
        <v>2632</v>
      </c>
      <c r="H2747" s="35">
        <v>0</v>
      </c>
      <c r="I2747" s="57" t="s">
        <v>3009</v>
      </c>
      <c r="J2747" s="37">
        <v>0</v>
      </c>
      <c r="K2747" s="38">
        <v>0</v>
      </c>
      <c r="L2747" s="37">
        <v>485817.5</v>
      </c>
      <c r="M2747" s="37">
        <v>485817.5</v>
      </c>
      <c r="N2747" s="37">
        <f t="shared" si="169"/>
        <v>0</v>
      </c>
      <c r="O2747" s="39">
        <f t="shared" si="170"/>
        <v>0</v>
      </c>
      <c r="P2747" s="10">
        <f t="shared" si="171"/>
        <v>0</v>
      </c>
      <c r="Q2747" s="40">
        <v>0</v>
      </c>
      <c r="R2747" s="10">
        <f t="shared" si="172"/>
        <v>0</v>
      </c>
    </row>
    <row r="2748" spans="1:18" hidden="1" x14ac:dyDescent="0.2">
      <c r="A2748" s="32">
        <v>2724</v>
      </c>
      <c r="B2748" s="56">
        <v>2010105159</v>
      </c>
      <c r="C2748" s="34" t="s">
        <v>356</v>
      </c>
      <c r="D2748" s="35" t="s">
        <v>357</v>
      </c>
      <c r="E2748" s="35" t="s">
        <v>363</v>
      </c>
      <c r="F2748" s="35" t="s">
        <v>364</v>
      </c>
      <c r="G2748" s="35" t="s">
        <v>2632</v>
      </c>
      <c r="H2748" s="35">
        <v>0</v>
      </c>
      <c r="I2748" s="57" t="s">
        <v>3010</v>
      </c>
      <c r="J2748" s="37">
        <v>0</v>
      </c>
      <c r="K2748" s="38">
        <v>0</v>
      </c>
      <c r="L2748" s="37">
        <v>0</v>
      </c>
      <c r="M2748" s="37">
        <v>0</v>
      </c>
      <c r="N2748" s="37">
        <f t="shared" si="169"/>
        <v>0</v>
      </c>
      <c r="O2748" s="39">
        <f t="shared" si="170"/>
        <v>0</v>
      </c>
      <c r="P2748" s="10">
        <f t="shared" si="171"/>
        <v>0</v>
      </c>
      <c r="Q2748" s="40">
        <v>0</v>
      </c>
      <c r="R2748" s="10">
        <f t="shared" si="172"/>
        <v>0</v>
      </c>
    </row>
    <row r="2749" spans="1:18" hidden="1" x14ac:dyDescent="0.2">
      <c r="A2749" s="32">
        <v>2725</v>
      </c>
      <c r="B2749" s="56">
        <v>2010105160</v>
      </c>
      <c r="C2749" s="34" t="s">
        <v>356</v>
      </c>
      <c r="D2749" s="35" t="s">
        <v>357</v>
      </c>
      <c r="E2749" s="35" t="s">
        <v>363</v>
      </c>
      <c r="F2749" s="35" t="s">
        <v>364</v>
      </c>
      <c r="G2749" s="35" t="s">
        <v>2632</v>
      </c>
      <c r="H2749" s="35">
        <v>0</v>
      </c>
      <c r="I2749" s="57" t="s">
        <v>3011</v>
      </c>
      <c r="J2749" s="37">
        <v>0</v>
      </c>
      <c r="K2749" s="38">
        <v>0</v>
      </c>
      <c r="L2749" s="37">
        <v>221698</v>
      </c>
      <c r="M2749" s="37">
        <v>276778.17</v>
      </c>
      <c r="N2749" s="37">
        <f t="shared" si="169"/>
        <v>0</v>
      </c>
      <c r="O2749" s="39">
        <f t="shared" si="170"/>
        <v>55080.169999999984</v>
      </c>
      <c r="P2749" s="10">
        <f t="shared" si="171"/>
        <v>-55080.169999999984</v>
      </c>
      <c r="Q2749" s="40">
        <v>0</v>
      </c>
      <c r="R2749" s="10">
        <f t="shared" si="172"/>
        <v>-55080.169999999984</v>
      </c>
    </row>
    <row r="2750" spans="1:18" hidden="1" x14ac:dyDescent="0.2">
      <c r="A2750" s="32">
        <v>2726</v>
      </c>
      <c r="B2750" s="56">
        <v>2010105161</v>
      </c>
      <c r="C2750" s="34" t="s">
        <v>356</v>
      </c>
      <c r="D2750" s="35" t="s">
        <v>357</v>
      </c>
      <c r="E2750" s="35" t="s">
        <v>363</v>
      </c>
      <c r="F2750" s="35" t="s">
        <v>364</v>
      </c>
      <c r="G2750" s="35" t="s">
        <v>2632</v>
      </c>
      <c r="H2750" s="35">
        <v>0</v>
      </c>
      <c r="I2750" s="57" t="s">
        <v>3012</v>
      </c>
      <c r="J2750" s="37">
        <v>0</v>
      </c>
      <c r="K2750" s="38">
        <v>0</v>
      </c>
      <c r="L2750" s="37">
        <v>40514</v>
      </c>
      <c r="M2750" s="37">
        <v>40514</v>
      </c>
      <c r="N2750" s="37">
        <f t="shared" si="169"/>
        <v>0</v>
      </c>
      <c r="O2750" s="39">
        <f t="shared" si="170"/>
        <v>0</v>
      </c>
      <c r="P2750" s="10">
        <f t="shared" si="171"/>
        <v>0</v>
      </c>
      <c r="Q2750" s="40">
        <v>0</v>
      </c>
      <c r="R2750" s="10">
        <f t="shared" si="172"/>
        <v>0</v>
      </c>
    </row>
    <row r="2751" spans="1:18" hidden="1" x14ac:dyDescent="0.2">
      <c r="A2751" s="32">
        <v>2727</v>
      </c>
      <c r="B2751" s="56">
        <v>2010105162</v>
      </c>
      <c r="C2751" s="34" t="s">
        <v>356</v>
      </c>
      <c r="D2751" s="35" t="s">
        <v>357</v>
      </c>
      <c r="E2751" s="35" t="s">
        <v>363</v>
      </c>
      <c r="F2751" s="35" t="s">
        <v>364</v>
      </c>
      <c r="G2751" s="35" t="s">
        <v>2632</v>
      </c>
      <c r="H2751" s="35">
        <v>0</v>
      </c>
      <c r="I2751" s="57" t="s">
        <v>3013</v>
      </c>
      <c r="J2751" s="37">
        <v>0</v>
      </c>
      <c r="K2751" s="38">
        <v>0</v>
      </c>
      <c r="L2751" s="37">
        <v>6000</v>
      </c>
      <c r="M2751" s="37">
        <v>6000</v>
      </c>
      <c r="N2751" s="37">
        <f t="shared" si="169"/>
        <v>0</v>
      </c>
      <c r="O2751" s="39">
        <f t="shared" si="170"/>
        <v>0</v>
      </c>
      <c r="P2751" s="10">
        <f t="shared" si="171"/>
        <v>0</v>
      </c>
      <c r="Q2751" s="40">
        <v>0</v>
      </c>
      <c r="R2751" s="10">
        <f t="shared" si="172"/>
        <v>0</v>
      </c>
    </row>
    <row r="2752" spans="1:18" hidden="1" x14ac:dyDescent="0.2">
      <c r="A2752" s="32">
        <v>2728</v>
      </c>
      <c r="B2752" s="56">
        <v>2010105163</v>
      </c>
      <c r="C2752" s="34" t="s">
        <v>356</v>
      </c>
      <c r="D2752" s="35" t="s">
        <v>357</v>
      </c>
      <c r="E2752" s="35" t="s">
        <v>363</v>
      </c>
      <c r="F2752" s="35" t="s">
        <v>364</v>
      </c>
      <c r="G2752" s="35" t="s">
        <v>2632</v>
      </c>
      <c r="H2752" s="35">
        <v>0</v>
      </c>
      <c r="I2752" s="57" t="s">
        <v>3014</v>
      </c>
      <c r="J2752" s="37">
        <v>0</v>
      </c>
      <c r="K2752" s="38">
        <v>0</v>
      </c>
      <c r="L2752" s="37">
        <v>348108</v>
      </c>
      <c r="M2752" s="37">
        <v>349385.39</v>
      </c>
      <c r="N2752" s="37">
        <f t="shared" si="169"/>
        <v>0</v>
      </c>
      <c r="O2752" s="39">
        <f t="shared" si="170"/>
        <v>1277.390000000014</v>
      </c>
      <c r="P2752" s="10">
        <f t="shared" si="171"/>
        <v>-1277.390000000014</v>
      </c>
      <c r="Q2752" s="40">
        <v>0</v>
      </c>
      <c r="R2752" s="10">
        <f t="shared" si="172"/>
        <v>-1277.390000000014</v>
      </c>
    </row>
    <row r="2753" spans="1:18" hidden="1" x14ac:dyDescent="0.2">
      <c r="A2753" s="32">
        <v>2729</v>
      </c>
      <c r="B2753" s="56">
        <v>2010105164</v>
      </c>
      <c r="C2753" s="34" t="s">
        <v>356</v>
      </c>
      <c r="D2753" s="35" t="s">
        <v>357</v>
      </c>
      <c r="E2753" s="35" t="s">
        <v>363</v>
      </c>
      <c r="F2753" s="35" t="s">
        <v>364</v>
      </c>
      <c r="G2753" s="35" t="s">
        <v>2632</v>
      </c>
      <c r="H2753" s="35">
        <v>0</v>
      </c>
      <c r="I2753" s="57" t="s">
        <v>3015</v>
      </c>
      <c r="J2753" s="37">
        <v>0</v>
      </c>
      <c r="K2753" s="38">
        <v>0</v>
      </c>
      <c r="L2753" s="37">
        <v>50000</v>
      </c>
      <c r="M2753" s="37">
        <v>60516.130000000005</v>
      </c>
      <c r="N2753" s="37">
        <f t="shared" si="169"/>
        <v>0</v>
      </c>
      <c r="O2753" s="39">
        <f t="shared" si="170"/>
        <v>10516.130000000005</v>
      </c>
      <c r="P2753" s="10">
        <f t="shared" si="171"/>
        <v>-10516.130000000005</v>
      </c>
      <c r="Q2753" s="40">
        <v>0</v>
      </c>
      <c r="R2753" s="10">
        <f t="shared" si="172"/>
        <v>-10516.130000000005</v>
      </c>
    </row>
    <row r="2754" spans="1:18" hidden="1" x14ac:dyDescent="0.2">
      <c r="A2754" s="32">
        <v>2730</v>
      </c>
      <c r="B2754" s="56">
        <v>2010105165</v>
      </c>
      <c r="C2754" s="34" t="s">
        <v>356</v>
      </c>
      <c r="D2754" s="35" t="s">
        <v>357</v>
      </c>
      <c r="E2754" s="35" t="s">
        <v>363</v>
      </c>
      <c r="F2754" s="35" t="s">
        <v>364</v>
      </c>
      <c r="G2754" s="35" t="s">
        <v>2632</v>
      </c>
      <c r="H2754" s="35">
        <v>0</v>
      </c>
      <c r="I2754" s="57" t="s">
        <v>3016</v>
      </c>
      <c r="J2754" s="37">
        <v>0</v>
      </c>
      <c r="K2754" s="38">
        <v>0</v>
      </c>
      <c r="L2754" s="37">
        <v>17250</v>
      </c>
      <c r="M2754" s="37">
        <v>17250</v>
      </c>
      <c r="N2754" s="37">
        <f t="shared" si="169"/>
        <v>0</v>
      </c>
      <c r="O2754" s="39">
        <f t="shared" si="170"/>
        <v>0</v>
      </c>
      <c r="P2754" s="10">
        <f t="shared" si="171"/>
        <v>0</v>
      </c>
      <c r="Q2754" s="40">
        <v>0</v>
      </c>
      <c r="R2754" s="10">
        <f t="shared" si="172"/>
        <v>0</v>
      </c>
    </row>
    <row r="2755" spans="1:18" hidden="1" x14ac:dyDescent="0.2">
      <c r="A2755" s="32">
        <v>2731</v>
      </c>
      <c r="B2755" s="56">
        <v>2010105166</v>
      </c>
      <c r="C2755" s="34" t="s">
        <v>356</v>
      </c>
      <c r="D2755" s="35" t="s">
        <v>357</v>
      </c>
      <c r="E2755" s="35" t="s">
        <v>363</v>
      </c>
      <c r="F2755" s="35" t="s">
        <v>364</v>
      </c>
      <c r="G2755" s="35" t="s">
        <v>2632</v>
      </c>
      <c r="H2755" s="35">
        <v>0</v>
      </c>
      <c r="I2755" s="57" t="s">
        <v>3017</v>
      </c>
      <c r="J2755" s="37">
        <v>0</v>
      </c>
      <c r="K2755" s="38">
        <v>0</v>
      </c>
      <c r="L2755" s="37">
        <v>17075</v>
      </c>
      <c r="M2755" s="37">
        <v>17075</v>
      </c>
      <c r="N2755" s="37">
        <f t="shared" si="169"/>
        <v>0</v>
      </c>
      <c r="O2755" s="39">
        <f t="shared" si="170"/>
        <v>0</v>
      </c>
      <c r="P2755" s="10">
        <f t="shared" si="171"/>
        <v>0</v>
      </c>
      <c r="Q2755" s="40">
        <v>0</v>
      </c>
      <c r="R2755" s="10">
        <f t="shared" si="172"/>
        <v>0</v>
      </c>
    </row>
    <row r="2756" spans="1:18" hidden="1" x14ac:dyDescent="0.2">
      <c r="A2756" s="32">
        <v>2732</v>
      </c>
      <c r="B2756" s="56">
        <v>2010105167</v>
      </c>
      <c r="C2756" s="34" t="s">
        <v>356</v>
      </c>
      <c r="D2756" s="35" t="s">
        <v>357</v>
      </c>
      <c r="E2756" s="35" t="s">
        <v>363</v>
      </c>
      <c r="F2756" s="35" t="s">
        <v>364</v>
      </c>
      <c r="G2756" s="35" t="s">
        <v>2632</v>
      </c>
      <c r="H2756" s="35">
        <v>0</v>
      </c>
      <c r="I2756" s="57" t="s">
        <v>3018</v>
      </c>
      <c r="J2756" s="37">
        <v>0</v>
      </c>
      <c r="K2756" s="38">
        <v>0</v>
      </c>
      <c r="L2756" s="37">
        <v>45000</v>
      </c>
      <c r="M2756" s="37">
        <v>100709.81</v>
      </c>
      <c r="N2756" s="37">
        <f t="shared" si="169"/>
        <v>0</v>
      </c>
      <c r="O2756" s="39">
        <f t="shared" si="170"/>
        <v>55709.81</v>
      </c>
      <c r="P2756" s="10">
        <f t="shared" si="171"/>
        <v>-55709.81</v>
      </c>
      <c r="Q2756" s="40">
        <v>0</v>
      </c>
      <c r="R2756" s="10">
        <f t="shared" si="172"/>
        <v>-55709.81</v>
      </c>
    </row>
    <row r="2757" spans="1:18" hidden="1" x14ac:dyDescent="0.2">
      <c r="A2757" s="32">
        <v>2733</v>
      </c>
      <c r="B2757" s="56">
        <v>2010105168</v>
      </c>
      <c r="C2757" s="34" t="s">
        <v>356</v>
      </c>
      <c r="D2757" s="35" t="s">
        <v>357</v>
      </c>
      <c r="E2757" s="35" t="s">
        <v>363</v>
      </c>
      <c r="F2757" s="35" t="s">
        <v>364</v>
      </c>
      <c r="G2757" s="35" t="s">
        <v>2632</v>
      </c>
      <c r="H2757" s="35">
        <v>0</v>
      </c>
      <c r="I2757" s="57" t="s">
        <v>3019</v>
      </c>
      <c r="J2757" s="37">
        <v>0</v>
      </c>
      <c r="K2757" s="38">
        <v>0</v>
      </c>
      <c r="L2757" s="37">
        <v>23000</v>
      </c>
      <c r="M2757" s="37">
        <v>23000</v>
      </c>
      <c r="N2757" s="37">
        <f t="shared" si="169"/>
        <v>0</v>
      </c>
      <c r="O2757" s="39">
        <f t="shared" si="170"/>
        <v>0</v>
      </c>
      <c r="P2757" s="10">
        <f t="shared" si="171"/>
        <v>0</v>
      </c>
      <c r="Q2757" s="40">
        <v>0</v>
      </c>
      <c r="R2757" s="10">
        <f t="shared" si="172"/>
        <v>0</v>
      </c>
    </row>
    <row r="2758" spans="1:18" hidden="1" x14ac:dyDescent="0.2">
      <c r="A2758" s="32">
        <v>2734</v>
      </c>
      <c r="B2758" s="56">
        <v>2010105169</v>
      </c>
      <c r="C2758" s="34" t="s">
        <v>356</v>
      </c>
      <c r="D2758" s="35" t="s">
        <v>357</v>
      </c>
      <c r="E2758" s="35" t="s">
        <v>363</v>
      </c>
      <c r="F2758" s="35" t="s">
        <v>364</v>
      </c>
      <c r="G2758" s="35" t="s">
        <v>2632</v>
      </c>
      <c r="H2758" s="35">
        <v>0</v>
      </c>
      <c r="I2758" s="57" t="s">
        <v>3020</v>
      </c>
      <c r="J2758" s="37">
        <v>0</v>
      </c>
      <c r="K2758" s="38">
        <v>0</v>
      </c>
      <c r="L2758" s="37">
        <v>2702.5</v>
      </c>
      <c r="M2758" s="37">
        <v>2702.5</v>
      </c>
      <c r="N2758" s="37">
        <f t="shared" si="169"/>
        <v>0</v>
      </c>
      <c r="O2758" s="39">
        <f t="shared" si="170"/>
        <v>0</v>
      </c>
      <c r="P2758" s="10">
        <f t="shared" si="171"/>
        <v>0</v>
      </c>
      <c r="Q2758" s="40">
        <v>0</v>
      </c>
      <c r="R2758" s="10">
        <f t="shared" si="172"/>
        <v>0</v>
      </c>
    </row>
    <row r="2759" spans="1:18" hidden="1" x14ac:dyDescent="0.2">
      <c r="A2759" s="32">
        <v>2735</v>
      </c>
      <c r="B2759" s="56">
        <v>2010105170</v>
      </c>
      <c r="C2759" s="34" t="s">
        <v>356</v>
      </c>
      <c r="D2759" s="35" t="s">
        <v>357</v>
      </c>
      <c r="E2759" s="35" t="s">
        <v>363</v>
      </c>
      <c r="F2759" s="35" t="s">
        <v>364</v>
      </c>
      <c r="G2759" s="35" t="s">
        <v>2632</v>
      </c>
      <c r="H2759" s="35">
        <v>0</v>
      </c>
      <c r="I2759" s="57" t="s">
        <v>3021</v>
      </c>
      <c r="J2759" s="37">
        <v>0</v>
      </c>
      <c r="K2759" s="38">
        <v>0</v>
      </c>
      <c r="L2759" s="37">
        <v>15065</v>
      </c>
      <c r="M2759" s="37">
        <v>15065</v>
      </c>
      <c r="N2759" s="37">
        <f t="shared" ref="N2759:N2822" si="173">IF((J2759+L2759)-(K2759+M2759)&lt;0,0,(J2759+L2759)-(K2759+M2759))</f>
        <v>0</v>
      </c>
      <c r="O2759" s="39">
        <f t="shared" ref="O2759:O2822" si="174">-IF((J2759+L2759)-(K2759+M2759)&lt;0,(J2759+L2759)-(K2759+M2759),0)</f>
        <v>0</v>
      </c>
      <c r="P2759" s="10">
        <f t="shared" ref="P2759:P2822" si="175">N2759-O2759</f>
        <v>0</v>
      </c>
      <c r="Q2759" s="40">
        <v>0</v>
      </c>
      <c r="R2759" s="10">
        <f t="shared" ref="R2759:R2822" si="176">P2759-Q2759</f>
        <v>0</v>
      </c>
    </row>
    <row r="2760" spans="1:18" hidden="1" x14ac:dyDescent="0.2">
      <c r="A2760" s="32">
        <v>2736</v>
      </c>
      <c r="B2760" s="56">
        <v>2010105171</v>
      </c>
      <c r="C2760" s="34" t="s">
        <v>356</v>
      </c>
      <c r="D2760" s="35" t="s">
        <v>357</v>
      </c>
      <c r="E2760" s="35" t="s">
        <v>363</v>
      </c>
      <c r="F2760" s="35" t="s">
        <v>364</v>
      </c>
      <c r="G2760" s="35" t="s">
        <v>2632</v>
      </c>
      <c r="H2760" s="35">
        <v>0</v>
      </c>
      <c r="I2760" s="57" t="s">
        <v>3022</v>
      </c>
      <c r="J2760" s="37">
        <v>0</v>
      </c>
      <c r="K2760" s="38">
        <v>0</v>
      </c>
      <c r="L2760" s="37">
        <v>61000</v>
      </c>
      <c r="M2760" s="37">
        <v>61000</v>
      </c>
      <c r="N2760" s="37">
        <f t="shared" si="173"/>
        <v>0</v>
      </c>
      <c r="O2760" s="39">
        <f t="shared" si="174"/>
        <v>0</v>
      </c>
      <c r="P2760" s="10">
        <f t="shared" si="175"/>
        <v>0</v>
      </c>
      <c r="Q2760" s="40">
        <v>0</v>
      </c>
      <c r="R2760" s="10">
        <f t="shared" si="176"/>
        <v>0</v>
      </c>
    </row>
    <row r="2761" spans="1:18" hidden="1" x14ac:dyDescent="0.2">
      <c r="A2761" s="32">
        <v>2737</v>
      </c>
      <c r="B2761" s="56">
        <v>2010105172</v>
      </c>
      <c r="C2761" s="34" t="s">
        <v>356</v>
      </c>
      <c r="D2761" s="35" t="s">
        <v>357</v>
      </c>
      <c r="E2761" s="35" t="s">
        <v>363</v>
      </c>
      <c r="F2761" s="35" t="s">
        <v>364</v>
      </c>
      <c r="G2761" s="35" t="s">
        <v>2632</v>
      </c>
      <c r="H2761" s="35">
        <v>0</v>
      </c>
      <c r="I2761" s="57" t="s">
        <v>3023</v>
      </c>
      <c r="J2761" s="37">
        <v>0</v>
      </c>
      <c r="K2761" s="38">
        <v>0</v>
      </c>
      <c r="L2761" s="37">
        <v>5000</v>
      </c>
      <c r="M2761" s="37">
        <v>0</v>
      </c>
      <c r="N2761" s="37">
        <f t="shared" si="173"/>
        <v>5000</v>
      </c>
      <c r="O2761" s="39">
        <f t="shared" si="174"/>
        <v>0</v>
      </c>
      <c r="P2761" s="10">
        <f t="shared" si="175"/>
        <v>5000</v>
      </c>
      <c r="Q2761" s="40">
        <v>0</v>
      </c>
      <c r="R2761" s="10">
        <f t="shared" si="176"/>
        <v>5000</v>
      </c>
    </row>
    <row r="2762" spans="1:18" hidden="1" x14ac:dyDescent="0.2">
      <c r="A2762" s="32">
        <v>2738</v>
      </c>
      <c r="B2762" s="56">
        <v>2010105173</v>
      </c>
      <c r="C2762" s="34" t="s">
        <v>356</v>
      </c>
      <c r="D2762" s="35" t="s">
        <v>357</v>
      </c>
      <c r="E2762" s="35" t="s">
        <v>363</v>
      </c>
      <c r="F2762" s="35" t="s">
        <v>364</v>
      </c>
      <c r="G2762" s="35" t="s">
        <v>2632</v>
      </c>
      <c r="H2762" s="35">
        <v>0</v>
      </c>
      <c r="I2762" s="57" t="s">
        <v>3024</v>
      </c>
      <c r="J2762" s="37">
        <v>0</v>
      </c>
      <c r="K2762" s="38">
        <v>0</v>
      </c>
      <c r="L2762" s="37">
        <v>10999.15</v>
      </c>
      <c r="M2762" s="37">
        <v>10999.15</v>
      </c>
      <c r="N2762" s="37">
        <f t="shared" si="173"/>
        <v>0</v>
      </c>
      <c r="O2762" s="39">
        <f t="shared" si="174"/>
        <v>0</v>
      </c>
      <c r="P2762" s="10">
        <f t="shared" si="175"/>
        <v>0</v>
      </c>
      <c r="Q2762" s="40">
        <v>0</v>
      </c>
      <c r="R2762" s="10">
        <f t="shared" si="176"/>
        <v>0</v>
      </c>
    </row>
    <row r="2763" spans="1:18" hidden="1" x14ac:dyDescent="0.2">
      <c r="A2763" s="32">
        <v>2739</v>
      </c>
      <c r="B2763" s="56">
        <v>2010105174</v>
      </c>
      <c r="C2763" s="34" t="s">
        <v>356</v>
      </c>
      <c r="D2763" s="35" t="s">
        <v>357</v>
      </c>
      <c r="E2763" s="35" t="s">
        <v>363</v>
      </c>
      <c r="F2763" s="35" t="s">
        <v>364</v>
      </c>
      <c r="G2763" s="35" t="s">
        <v>2632</v>
      </c>
      <c r="H2763" s="35">
        <v>0</v>
      </c>
      <c r="I2763" s="57" t="s">
        <v>3025</v>
      </c>
      <c r="J2763" s="37">
        <v>0</v>
      </c>
      <c r="K2763" s="38">
        <v>0</v>
      </c>
      <c r="L2763" s="37">
        <v>0</v>
      </c>
      <c r="M2763" s="37">
        <v>0</v>
      </c>
      <c r="N2763" s="37">
        <f t="shared" si="173"/>
        <v>0</v>
      </c>
      <c r="O2763" s="39">
        <f t="shared" si="174"/>
        <v>0</v>
      </c>
      <c r="P2763" s="10">
        <f t="shared" si="175"/>
        <v>0</v>
      </c>
      <c r="Q2763" s="40">
        <v>0</v>
      </c>
      <c r="R2763" s="10">
        <f t="shared" si="176"/>
        <v>0</v>
      </c>
    </row>
    <row r="2764" spans="1:18" hidden="1" x14ac:dyDescent="0.2">
      <c r="A2764" s="32">
        <v>2740</v>
      </c>
      <c r="B2764" s="56">
        <v>2010105175</v>
      </c>
      <c r="C2764" s="34" t="s">
        <v>356</v>
      </c>
      <c r="D2764" s="35" t="s">
        <v>357</v>
      </c>
      <c r="E2764" s="35" t="s">
        <v>363</v>
      </c>
      <c r="F2764" s="35" t="s">
        <v>364</v>
      </c>
      <c r="G2764" s="35" t="s">
        <v>2632</v>
      </c>
      <c r="H2764" s="35">
        <v>0</v>
      </c>
      <c r="I2764" s="57" t="s">
        <v>3026</v>
      </c>
      <c r="J2764" s="37">
        <v>0</v>
      </c>
      <c r="K2764" s="38">
        <v>0</v>
      </c>
      <c r="L2764" s="37">
        <v>160280.20000000001</v>
      </c>
      <c r="M2764" s="37">
        <v>160280.20000000001</v>
      </c>
      <c r="N2764" s="37">
        <f t="shared" si="173"/>
        <v>0</v>
      </c>
      <c r="O2764" s="39">
        <f t="shared" si="174"/>
        <v>0</v>
      </c>
      <c r="P2764" s="10">
        <f t="shared" si="175"/>
        <v>0</v>
      </c>
      <c r="Q2764" s="40">
        <v>0</v>
      </c>
      <c r="R2764" s="10">
        <f t="shared" si="176"/>
        <v>0</v>
      </c>
    </row>
    <row r="2765" spans="1:18" hidden="1" x14ac:dyDescent="0.2">
      <c r="A2765" s="32">
        <v>2741</v>
      </c>
      <c r="B2765" s="56">
        <v>2010105176</v>
      </c>
      <c r="C2765" s="34" t="s">
        <v>356</v>
      </c>
      <c r="D2765" s="35" t="s">
        <v>357</v>
      </c>
      <c r="E2765" s="35" t="s">
        <v>363</v>
      </c>
      <c r="F2765" s="35" t="s">
        <v>364</v>
      </c>
      <c r="G2765" s="35" t="s">
        <v>2632</v>
      </c>
      <c r="H2765" s="35">
        <v>0</v>
      </c>
      <c r="I2765" s="57" t="s">
        <v>3027</v>
      </c>
      <c r="J2765" s="37">
        <v>0</v>
      </c>
      <c r="K2765" s="38">
        <v>0</v>
      </c>
      <c r="L2765" s="37">
        <v>191130</v>
      </c>
      <c r="M2765" s="37">
        <v>280387.67</v>
      </c>
      <c r="N2765" s="37">
        <f t="shared" si="173"/>
        <v>0</v>
      </c>
      <c r="O2765" s="39">
        <f t="shared" si="174"/>
        <v>89257.669999999984</v>
      </c>
      <c r="P2765" s="10">
        <f t="shared" si="175"/>
        <v>-89257.669999999984</v>
      </c>
      <c r="Q2765" s="40">
        <v>0</v>
      </c>
      <c r="R2765" s="10">
        <f t="shared" si="176"/>
        <v>-89257.669999999984</v>
      </c>
    </row>
    <row r="2766" spans="1:18" hidden="1" x14ac:dyDescent="0.2">
      <c r="A2766" s="32">
        <v>2742</v>
      </c>
      <c r="B2766" s="56">
        <v>2010105177</v>
      </c>
      <c r="C2766" s="34" t="s">
        <v>356</v>
      </c>
      <c r="D2766" s="35" t="s">
        <v>357</v>
      </c>
      <c r="E2766" s="35" t="s">
        <v>363</v>
      </c>
      <c r="F2766" s="35" t="s">
        <v>364</v>
      </c>
      <c r="G2766" s="35" t="s">
        <v>2632</v>
      </c>
      <c r="H2766" s="35">
        <v>0</v>
      </c>
      <c r="I2766" s="57" t="s">
        <v>3028</v>
      </c>
      <c r="J2766" s="37">
        <v>0</v>
      </c>
      <c r="K2766" s="38">
        <v>0</v>
      </c>
      <c r="L2766" s="37">
        <v>3000</v>
      </c>
      <c r="M2766" s="37">
        <v>4324</v>
      </c>
      <c r="N2766" s="37">
        <f t="shared" si="173"/>
        <v>0</v>
      </c>
      <c r="O2766" s="39">
        <f t="shared" si="174"/>
        <v>1324</v>
      </c>
      <c r="P2766" s="10">
        <f t="shared" si="175"/>
        <v>-1324</v>
      </c>
      <c r="Q2766" s="40">
        <v>0</v>
      </c>
      <c r="R2766" s="10">
        <f t="shared" si="176"/>
        <v>-1324</v>
      </c>
    </row>
    <row r="2767" spans="1:18" hidden="1" x14ac:dyDescent="0.2">
      <c r="A2767" s="32">
        <v>2743</v>
      </c>
      <c r="B2767" s="56">
        <v>2010105178</v>
      </c>
      <c r="C2767" s="34" t="s">
        <v>356</v>
      </c>
      <c r="D2767" s="35" t="s">
        <v>357</v>
      </c>
      <c r="E2767" s="35" t="s">
        <v>363</v>
      </c>
      <c r="F2767" s="35" t="s">
        <v>364</v>
      </c>
      <c r="G2767" s="35" t="s">
        <v>2632</v>
      </c>
      <c r="H2767" s="35">
        <v>0</v>
      </c>
      <c r="I2767" s="57" t="s">
        <v>3029</v>
      </c>
      <c r="J2767" s="37">
        <v>0</v>
      </c>
      <c r="K2767" s="38">
        <v>0</v>
      </c>
      <c r="L2767" s="37">
        <v>35367.35</v>
      </c>
      <c r="M2767" s="37">
        <v>69360.25</v>
      </c>
      <c r="N2767" s="37">
        <f t="shared" si="173"/>
        <v>0</v>
      </c>
      <c r="O2767" s="39">
        <f t="shared" si="174"/>
        <v>33992.9</v>
      </c>
      <c r="P2767" s="10">
        <f t="shared" si="175"/>
        <v>-33992.9</v>
      </c>
      <c r="Q2767" s="40">
        <v>0</v>
      </c>
      <c r="R2767" s="10">
        <f t="shared" si="176"/>
        <v>-33992.9</v>
      </c>
    </row>
    <row r="2768" spans="1:18" hidden="1" x14ac:dyDescent="0.2">
      <c r="A2768" s="32">
        <v>2744</v>
      </c>
      <c r="B2768" s="56">
        <v>2010105179</v>
      </c>
      <c r="C2768" s="34" t="s">
        <v>356</v>
      </c>
      <c r="D2768" s="35" t="s">
        <v>357</v>
      </c>
      <c r="E2768" s="35" t="s">
        <v>363</v>
      </c>
      <c r="F2768" s="35" t="s">
        <v>364</v>
      </c>
      <c r="G2768" s="35" t="s">
        <v>2632</v>
      </c>
      <c r="H2768" s="35">
        <v>0</v>
      </c>
      <c r="I2768" s="57" t="s">
        <v>3030</v>
      </c>
      <c r="J2768" s="37">
        <v>0</v>
      </c>
      <c r="K2768" s="38">
        <v>0</v>
      </c>
      <c r="L2768" s="37">
        <v>60350</v>
      </c>
      <c r="M2768" s="37">
        <v>60350</v>
      </c>
      <c r="N2768" s="37">
        <f t="shared" si="173"/>
        <v>0</v>
      </c>
      <c r="O2768" s="39">
        <f t="shared" si="174"/>
        <v>0</v>
      </c>
      <c r="P2768" s="10">
        <f t="shared" si="175"/>
        <v>0</v>
      </c>
      <c r="Q2768" s="40">
        <v>0</v>
      </c>
      <c r="R2768" s="10">
        <f t="shared" si="176"/>
        <v>0</v>
      </c>
    </row>
    <row r="2769" spans="1:18" hidden="1" x14ac:dyDescent="0.2">
      <c r="A2769" s="32">
        <v>2745</v>
      </c>
      <c r="B2769" s="56">
        <v>2010105180</v>
      </c>
      <c r="C2769" s="34" t="s">
        <v>356</v>
      </c>
      <c r="D2769" s="35" t="s">
        <v>357</v>
      </c>
      <c r="E2769" s="35" t="s">
        <v>363</v>
      </c>
      <c r="F2769" s="35" t="s">
        <v>364</v>
      </c>
      <c r="G2769" s="35" t="s">
        <v>2632</v>
      </c>
      <c r="H2769" s="35">
        <v>0</v>
      </c>
      <c r="I2769" s="57" t="s">
        <v>3031</v>
      </c>
      <c r="J2769" s="37">
        <v>0</v>
      </c>
      <c r="K2769" s="38">
        <v>0</v>
      </c>
      <c r="L2769" s="37">
        <v>115000</v>
      </c>
      <c r="M2769" s="37">
        <v>115000</v>
      </c>
      <c r="N2769" s="37">
        <f t="shared" si="173"/>
        <v>0</v>
      </c>
      <c r="O2769" s="39">
        <f t="shared" si="174"/>
        <v>0</v>
      </c>
      <c r="P2769" s="10">
        <f t="shared" si="175"/>
        <v>0</v>
      </c>
      <c r="Q2769" s="40">
        <v>0</v>
      </c>
      <c r="R2769" s="10">
        <f t="shared" si="176"/>
        <v>0</v>
      </c>
    </row>
    <row r="2770" spans="1:18" hidden="1" x14ac:dyDescent="0.2">
      <c r="A2770" s="32">
        <v>2746</v>
      </c>
      <c r="B2770" s="56">
        <v>2010105181</v>
      </c>
      <c r="C2770" s="34" t="s">
        <v>356</v>
      </c>
      <c r="D2770" s="35" t="s">
        <v>357</v>
      </c>
      <c r="E2770" s="35" t="s">
        <v>363</v>
      </c>
      <c r="F2770" s="35" t="s">
        <v>364</v>
      </c>
      <c r="G2770" s="35" t="s">
        <v>2632</v>
      </c>
      <c r="H2770" s="35">
        <v>0</v>
      </c>
      <c r="I2770" s="57" t="s">
        <v>3032</v>
      </c>
      <c r="J2770" s="37">
        <v>0</v>
      </c>
      <c r="K2770" s="38">
        <v>0</v>
      </c>
      <c r="L2770" s="37">
        <v>1736.25</v>
      </c>
      <c r="M2770" s="37">
        <v>500</v>
      </c>
      <c r="N2770" s="37">
        <f t="shared" si="173"/>
        <v>1236.25</v>
      </c>
      <c r="O2770" s="39">
        <f t="shared" si="174"/>
        <v>0</v>
      </c>
      <c r="P2770" s="10">
        <f t="shared" si="175"/>
        <v>1236.25</v>
      </c>
      <c r="Q2770" s="40">
        <v>0</v>
      </c>
      <c r="R2770" s="10">
        <f t="shared" si="176"/>
        <v>1236.25</v>
      </c>
    </row>
    <row r="2771" spans="1:18" hidden="1" x14ac:dyDescent="0.2">
      <c r="A2771" s="32">
        <v>2747</v>
      </c>
      <c r="B2771" s="56">
        <v>2010105182</v>
      </c>
      <c r="C2771" s="34" t="s">
        <v>356</v>
      </c>
      <c r="D2771" s="35" t="s">
        <v>357</v>
      </c>
      <c r="E2771" s="35" t="s">
        <v>363</v>
      </c>
      <c r="F2771" s="35" t="s">
        <v>364</v>
      </c>
      <c r="G2771" s="35" t="s">
        <v>2632</v>
      </c>
      <c r="H2771" s="35">
        <v>0</v>
      </c>
      <c r="I2771" s="57" t="s">
        <v>3033</v>
      </c>
      <c r="J2771" s="37">
        <v>0</v>
      </c>
      <c r="K2771" s="38">
        <v>0</v>
      </c>
      <c r="L2771" s="37">
        <v>93659</v>
      </c>
      <c r="M2771" s="37">
        <v>173669.6</v>
      </c>
      <c r="N2771" s="37">
        <f t="shared" si="173"/>
        <v>0</v>
      </c>
      <c r="O2771" s="39">
        <f t="shared" si="174"/>
        <v>80010.600000000006</v>
      </c>
      <c r="P2771" s="10">
        <f t="shared" si="175"/>
        <v>-80010.600000000006</v>
      </c>
      <c r="Q2771" s="40">
        <v>0</v>
      </c>
      <c r="R2771" s="10">
        <f t="shared" si="176"/>
        <v>-80010.600000000006</v>
      </c>
    </row>
    <row r="2772" spans="1:18" hidden="1" x14ac:dyDescent="0.2">
      <c r="A2772" s="32">
        <v>2748</v>
      </c>
      <c r="B2772" s="56">
        <v>2010105183</v>
      </c>
      <c r="C2772" s="34" t="s">
        <v>356</v>
      </c>
      <c r="D2772" s="35" t="s">
        <v>357</v>
      </c>
      <c r="E2772" s="35" t="s">
        <v>363</v>
      </c>
      <c r="F2772" s="35" t="s">
        <v>364</v>
      </c>
      <c r="G2772" s="35" t="s">
        <v>2632</v>
      </c>
      <c r="H2772" s="35">
        <v>0</v>
      </c>
      <c r="I2772" s="57" t="s">
        <v>3034</v>
      </c>
      <c r="J2772" s="37">
        <v>0</v>
      </c>
      <c r="K2772" s="38">
        <v>0</v>
      </c>
      <c r="L2772" s="37">
        <v>491878.22000000003</v>
      </c>
      <c r="M2772" s="37">
        <v>635325.82000000007</v>
      </c>
      <c r="N2772" s="37">
        <f t="shared" si="173"/>
        <v>0</v>
      </c>
      <c r="O2772" s="39">
        <f t="shared" si="174"/>
        <v>143447.60000000003</v>
      </c>
      <c r="P2772" s="10">
        <f t="shared" si="175"/>
        <v>-143447.60000000003</v>
      </c>
      <c r="Q2772" s="40">
        <v>0</v>
      </c>
      <c r="R2772" s="10">
        <f t="shared" si="176"/>
        <v>-143447.60000000003</v>
      </c>
    </row>
    <row r="2773" spans="1:18" hidden="1" x14ac:dyDescent="0.2">
      <c r="A2773" s="32">
        <v>2749</v>
      </c>
      <c r="B2773" s="56">
        <v>2010105184</v>
      </c>
      <c r="C2773" s="34" t="s">
        <v>356</v>
      </c>
      <c r="D2773" s="35" t="s">
        <v>357</v>
      </c>
      <c r="E2773" s="35" t="s">
        <v>363</v>
      </c>
      <c r="F2773" s="35" t="s">
        <v>364</v>
      </c>
      <c r="G2773" s="35" t="s">
        <v>2632</v>
      </c>
      <c r="H2773" s="35">
        <v>0</v>
      </c>
      <c r="I2773" s="57" t="s">
        <v>3035</v>
      </c>
      <c r="J2773" s="37">
        <v>0</v>
      </c>
      <c r="K2773" s="38">
        <v>0</v>
      </c>
      <c r="L2773" s="37">
        <v>15173</v>
      </c>
      <c r="M2773" s="37">
        <v>15173</v>
      </c>
      <c r="N2773" s="37">
        <f t="shared" si="173"/>
        <v>0</v>
      </c>
      <c r="O2773" s="39">
        <f t="shared" si="174"/>
        <v>0</v>
      </c>
      <c r="P2773" s="10">
        <f t="shared" si="175"/>
        <v>0</v>
      </c>
      <c r="Q2773" s="40">
        <v>0</v>
      </c>
      <c r="R2773" s="10">
        <f t="shared" si="176"/>
        <v>0</v>
      </c>
    </row>
    <row r="2774" spans="1:18" hidden="1" x14ac:dyDescent="0.2">
      <c r="A2774" s="32">
        <v>2750</v>
      </c>
      <c r="B2774" s="56">
        <v>2010105185</v>
      </c>
      <c r="C2774" s="34" t="s">
        <v>356</v>
      </c>
      <c r="D2774" s="35" t="s">
        <v>357</v>
      </c>
      <c r="E2774" s="35" t="s">
        <v>363</v>
      </c>
      <c r="F2774" s="35" t="s">
        <v>364</v>
      </c>
      <c r="G2774" s="35" t="s">
        <v>2632</v>
      </c>
      <c r="H2774" s="35">
        <v>0</v>
      </c>
      <c r="I2774" s="57" t="s">
        <v>3036</v>
      </c>
      <c r="J2774" s="37">
        <v>0</v>
      </c>
      <c r="K2774" s="38">
        <v>0</v>
      </c>
      <c r="L2774" s="37">
        <v>549550.16</v>
      </c>
      <c r="M2774" s="37">
        <v>785071.66</v>
      </c>
      <c r="N2774" s="37">
        <f t="shared" si="173"/>
        <v>0</v>
      </c>
      <c r="O2774" s="39">
        <f t="shared" si="174"/>
        <v>235521.5</v>
      </c>
      <c r="P2774" s="10">
        <f t="shared" si="175"/>
        <v>-235521.5</v>
      </c>
      <c r="Q2774" s="40">
        <v>0</v>
      </c>
      <c r="R2774" s="10">
        <f t="shared" si="176"/>
        <v>-235521.5</v>
      </c>
    </row>
    <row r="2775" spans="1:18" hidden="1" x14ac:dyDescent="0.2">
      <c r="A2775" s="32">
        <v>2751</v>
      </c>
      <c r="B2775" s="56">
        <v>2010105186</v>
      </c>
      <c r="C2775" s="34" t="s">
        <v>356</v>
      </c>
      <c r="D2775" s="35" t="s">
        <v>357</v>
      </c>
      <c r="E2775" s="35" t="s">
        <v>363</v>
      </c>
      <c r="F2775" s="35" t="s">
        <v>364</v>
      </c>
      <c r="G2775" s="35" t="s">
        <v>2632</v>
      </c>
      <c r="H2775" s="35">
        <v>0</v>
      </c>
      <c r="I2775" s="57" t="s">
        <v>3037</v>
      </c>
      <c r="J2775" s="37">
        <v>0</v>
      </c>
      <c r="K2775" s="38">
        <v>0</v>
      </c>
      <c r="L2775" s="37">
        <v>6877</v>
      </c>
      <c r="M2775" s="37">
        <v>6877</v>
      </c>
      <c r="N2775" s="37">
        <f t="shared" si="173"/>
        <v>0</v>
      </c>
      <c r="O2775" s="39">
        <f t="shared" si="174"/>
        <v>0</v>
      </c>
      <c r="P2775" s="10">
        <f t="shared" si="175"/>
        <v>0</v>
      </c>
      <c r="Q2775" s="40">
        <v>0</v>
      </c>
      <c r="R2775" s="10">
        <f t="shared" si="176"/>
        <v>0</v>
      </c>
    </row>
    <row r="2776" spans="1:18" hidden="1" x14ac:dyDescent="0.2">
      <c r="A2776" s="32">
        <v>2752</v>
      </c>
      <c r="B2776" s="56">
        <v>2010105187</v>
      </c>
      <c r="C2776" s="34" t="s">
        <v>356</v>
      </c>
      <c r="D2776" s="35" t="s">
        <v>357</v>
      </c>
      <c r="E2776" s="35" t="s">
        <v>363</v>
      </c>
      <c r="F2776" s="35" t="s">
        <v>364</v>
      </c>
      <c r="G2776" s="35" t="s">
        <v>2632</v>
      </c>
      <c r="H2776" s="35">
        <v>0</v>
      </c>
      <c r="I2776" s="57" t="s">
        <v>3038</v>
      </c>
      <c r="J2776" s="37">
        <v>0</v>
      </c>
      <c r="K2776" s="38">
        <v>0</v>
      </c>
      <c r="L2776" s="37">
        <v>14976</v>
      </c>
      <c r="M2776" s="37">
        <v>14976</v>
      </c>
      <c r="N2776" s="37">
        <f t="shared" si="173"/>
        <v>0</v>
      </c>
      <c r="O2776" s="39">
        <f t="shared" si="174"/>
        <v>0</v>
      </c>
      <c r="P2776" s="10">
        <f t="shared" si="175"/>
        <v>0</v>
      </c>
      <c r="Q2776" s="40">
        <v>0</v>
      </c>
      <c r="R2776" s="10">
        <f t="shared" si="176"/>
        <v>0</v>
      </c>
    </row>
    <row r="2777" spans="1:18" hidden="1" x14ac:dyDescent="0.2">
      <c r="A2777" s="32">
        <v>2753</v>
      </c>
      <c r="B2777" s="56">
        <v>2010105188</v>
      </c>
      <c r="C2777" s="34" t="s">
        <v>356</v>
      </c>
      <c r="D2777" s="35" t="s">
        <v>357</v>
      </c>
      <c r="E2777" s="35" t="s">
        <v>363</v>
      </c>
      <c r="F2777" s="35" t="s">
        <v>364</v>
      </c>
      <c r="G2777" s="35" t="s">
        <v>2632</v>
      </c>
      <c r="H2777" s="35">
        <v>0</v>
      </c>
      <c r="I2777" s="57" t="s">
        <v>3039</v>
      </c>
      <c r="J2777" s="37">
        <v>0</v>
      </c>
      <c r="K2777" s="38">
        <v>0</v>
      </c>
      <c r="L2777" s="37">
        <v>24408.75</v>
      </c>
      <c r="M2777" s="37">
        <v>24408.75</v>
      </c>
      <c r="N2777" s="37">
        <f t="shared" si="173"/>
        <v>0</v>
      </c>
      <c r="O2777" s="39">
        <f t="shared" si="174"/>
        <v>0</v>
      </c>
      <c r="P2777" s="10">
        <f t="shared" si="175"/>
        <v>0</v>
      </c>
      <c r="Q2777" s="40">
        <v>0</v>
      </c>
      <c r="R2777" s="10">
        <f t="shared" si="176"/>
        <v>0</v>
      </c>
    </row>
    <row r="2778" spans="1:18" hidden="1" x14ac:dyDescent="0.2">
      <c r="A2778" s="32">
        <v>2754</v>
      </c>
      <c r="B2778" s="56">
        <v>2010105189</v>
      </c>
      <c r="C2778" s="34" t="s">
        <v>356</v>
      </c>
      <c r="D2778" s="35" t="s">
        <v>357</v>
      </c>
      <c r="E2778" s="35" t="s">
        <v>363</v>
      </c>
      <c r="F2778" s="35" t="s">
        <v>364</v>
      </c>
      <c r="G2778" s="35" t="s">
        <v>2632</v>
      </c>
      <c r="H2778" s="35">
        <v>0</v>
      </c>
      <c r="I2778" s="57" t="s">
        <v>3040</v>
      </c>
      <c r="J2778" s="37">
        <v>0</v>
      </c>
      <c r="K2778" s="38">
        <v>0</v>
      </c>
      <c r="L2778" s="37">
        <v>49000</v>
      </c>
      <c r="M2778" s="37">
        <v>65000</v>
      </c>
      <c r="N2778" s="37">
        <f t="shared" si="173"/>
        <v>0</v>
      </c>
      <c r="O2778" s="39">
        <f t="shared" si="174"/>
        <v>16000</v>
      </c>
      <c r="P2778" s="10">
        <f t="shared" si="175"/>
        <v>-16000</v>
      </c>
      <c r="Q2778" s="40">
        <v>0</v>
      </c>
      <c r="R2778" s="10">
        <f t="shared" si="176"/>
        <v>-16000</v>
      </c>
    </row>
    <row r="2779" spans="1:18" hidden="1" x14ac:dyDescent="0.2">
      <c r="A2779" s="32">
        <v>2755</v>
      </c>
      <c r="B2779" s="56">
        <v>2010105190</v>
      </c>
      <c r="C2779" s="34" t="s">
        <v>356</v>
      </c>
      <c r="D2779" s="35" t="s">
        <v>357</v>
      </c>
      <c r="E2779" s="35" t="s">
        <v>363</v>
      </c>
      <c r="F2779" s="35" t="s">
        <v>364</v>
      </c>
      <c r="G2779" s="35" t="s">
        <v>2632</v>
      </c>
      <c r="H2779" s="35">
        <v>0</v>
      </c>
      <c r="I2779" s="57" t="s">
        <v>3041</v>
      </c>
      <c r="J2779" s="37">
        <v>0</v>
      </c>
      <c r="K2779" s="38">
        <v>0</v>
      </c>
      <c r="L2779" s="37">
        <v>20000</v>
      </c>
      <c r="M2779" s="37">
        <v>41443.129999999997</v>
      </c>
      <c r="N2779" s="37">
        <f t="shared" si="173"/>
        <v>0</v>
      </c>
      <c r="O2779" s="39">
        <f t="shared" si="174"/>
        <v>21443.129999999997</v>
      </c>
      <c r="P2779" s="10">
        <f t="shared" si="175"/>
        <v>-21443.129999999997</v>
      </c>
      <c r="Q2779" s="40">
        <v>0</v>
      </c>
      <c r="R2779" s="10">
        <f t="shared" si="176"/>
        <v>-21443.129999999997</v>
      </c>
    </row>
    <row r="2780" spans="1:18" hidden="1" x14ac:dyDescent="0.2">
      <c r="A2780" s="32">
        <v>2756</v>
      </c>
      <c r="B2780" s="56">
        <v>2010105191</v>
      </c>
      <c r="C2780" s="34" t="s">
        <v>356</v>
      </c>
      <c r="D2780" s="35" t="s">
        <v>357</v>
      </c>
      <c r="E2780" s="35" t="s">
        <v>363</v>
      </c>
      <c r="F2780" s="35" t="s">
        <v>364</v>
      </c>
      <c r="G2780" s="35" t="s">
        <v>2632</v>
      </c>
      <c r="H2780" s="35">
        <v>0</v>
      </c>
      <c r="I2780" s="57" t="s">
        <v>3042</v>
      </c>
      <c r="J2780" s="44">
        <v>0</v>
      </c>
      <c r="K2780" s="45">
        <v>0</v>
      </c>
      <c r="L2780" s="37">
        <v>56350</v>
      </c>
      <c r="M2780" s="37">
        <v>103040</v>
      </c>
      <c r="N2780" s="37">
        <f t="shared" si="173"/>
        <v>0</v>
      </c>
      <c r="O2780" s="39">
        <f t="shared" si="174"/>
        <v>46690</v>
      </c>
      <c r="P2780" s="10">
        <f t="shared" si="175"/>
        <v>-46690</v>
      </c>
      <c r="Q2780" s="40">
        <v>0</v>
      </c>
      <c r="R2780" s="10">
        <f t="shared" si="176"/>
        <v>-46690</v>
      </c>
    </row>
    <row r="2781" spans="1:18" hidden="1" x14ac:dyDescent="0.2">
      <c r="A2781" s="32">
        <v>2757</v>
      </c>
      <c r="B2781" s="56">
        <v>2010105192</v>
      </c>
      <c r="C2781" s="34" t="s">
        <v>356</v>
      </c>
      <c r="D2781" s="35" t="s">
        <v>357</v>
      </c>
      <c r="E2781" s="35" t="s">
        <v>363</v>
      </c>
      <c r="F2781" s="35" t="s">
        <v>364</v>
      </c>
      <c r="G2781" s="35" t="s">
        <v>2632</v>
      </c>
      <c r="H2781" s="35">
        <v>0</v>
      </c>
      <c r="I2781" s="57" t="s">
        <v>3043</v>
      </c>
      <c r="J2781" s="44">
        <v>0</v>
      </c>
      <c r="K2781" s="45">
        <v>0</v>
      </c>
      <c r="L2781" s="37">
        <v>8418</v>
      </c>
      <c r="M2781" s="37">
        <v>0</v>
      </c>
      <c r="N2781" s="37">
        <f t="shared" si="173"/>
        <v>8418</v>
      </c>
      <c r="O2781" s="39">
        <f t="shared" si="174"/>
        <v>0</v>
      </c>
      <c r="P2781" s="10">
        <f t="shared" si="175"/>
        <v>8418</v>
      </c>
      <c r="Q2781" s="40">
        <v>0</v>
      </c>
      <c r="R2781" s="10">
        <f t="shared" si="176"/>
        <v>8418</v>
      </c>
    </row>
    <row r="2782" spans="1:18" hidden="1" x14ac:dyDescent="0.2">
      <c r="A2782" s="32">
        <v>2758</v>
      </c>
      <c r="B2782" s="56">
        <v>2010105193</v>
      </c>
      <c r="C2782" s="34" t="s">
        <v>356</v>
      </c>
      <c r="D2782" s="35" t="s">
        <v>357</v>
      </c>
      <c r="E2782" s="35" t="s">
        <v>363</v>
      </c>
      <c r="F2782" s="35" t="s">
        <v>364</v>
      </c>
      <c r="G2782" s="35" t="s">
        <v>2632</v>
      </c>
      <c r="H2782" s="35">
        <v>0</v>
      </c>
      <c r="I2782" s="57" t="s">
        <v>3044</v>
      </c>
      <c r="J2782" s="37">
        <v>0</v>
      </c>
      <c r="K2782" s="38">
        <v>0</v>
      </c>
      <c r="L2782" s="37">
        <v>11861</v>
      </c>
      <c r="M2782" s="37">
        <v>11861</v>
      </c>
      <c r="N2782" s="37">
        <f t="shared" si="173"/>
        <v>0</v>
      </c>
      <c r="O2782" s="39">
        <f t="shared" si="174"/>
        <v>0</v>
      </c>
      <c r="P2782" s="10">
        <f t="shared" si="175"/>
        <v>0</v>
      </c>
      <c r="Q2782" s="40">
        <v>0</v>
      </c>
      <c r="R2782" s="10">
        <f t="shared" si="176"/>
        <v>0</v>
      </c>
    </row>
    <row r="2783" spans="1:18" hidden="1" x14ac:dyDescent="0.2">
      <c r="A2783" s="32">
        <v>2759</v>
      </c>
      <c r="B2783" s="56">
        <v>2010105194</v>
      </c>
      <c r="C2783" s="34" t="s">
        <v>356</v>
      </c>
      <c r="D2783" s="35" t="s">
        <v>357</v>
      </c>
      <c r="E2783" s="35" t="s">
        <v>363</v>
      </c>
      <c r="F2783" s="35" t="s">
        <v>364</v>
      </c>
      <c r="G2783" s="35" t="s">
        <v>2632</v>
      </c>
      <c r="H2783" s="35">
        <v>0</v>
      </c>
      <c r="I2783" s="57" t="s">
        <v>3045</v>
      </c>
      <c r="J2783" s="37">
        <v>0</v>
      </c>
      <c r="K2783" s="38">
        <v>0</v>
      </c>
      <c r="L2783" s="37">
        <v>0</v>
      </c>
      <c r="M2783" s="37">
        <v>0</v>
      </c>
      <c r="N2783" s="37">
        <f t="shared" si="173"/>
        <v>0</v>
      </c>
      <c r="O2783" s="39">
        <f t="shared" si="174"/>
        <v>0</v>
      </c>
      <c r="P2783" s="10">
        <f t="shared" si="175"/>
        <v>0</v>
      </c>
      <c r="Q2783" s="40">
        <v>0</v>
      </c>
      <c r="R2783" s="10">
        <f t="shared" si="176"/>
        <v>0</v>
      </c>
    </row>
    <row r="2784" spans="1:18" hidden="1" x14ac:dyDescent="0.2">
      <c r="A2784" s="32">
        <v>2760</v>
      </c>
      <c r="B2784" s="56">
        <v>2010105195</v>
      </c>
      <c r="C2784" s="34" t="s">
        <v>356</v>
      </c>
      <c r="D2784" s="35" t="s">
        <v>357</v>
      </c>
      <c r="E2784" s="35" t="s">
        <v>363</v>
      </c>
      <c r="F2784" s="35" t="s">
        <v>364</v>
      </c>
      <c r="G2784" s="35" t="s">
        <v>2632</v>
      </c>
      <c r="H2784" s="35">
        <v>0</v>
      </c>
      <c r="I2784" s="57" t="s">
        <v>3046</v>
      </c>
      <c r="J2784" s="37">
        <v>0</v>
      </c>
      <c r="K2784" s="38">
        <v>0</v>
      </c>
      <c r="L2784" s="37">
        <v>25000</v>
      </c>
      <c r="M2784" s="37">
        <v>58827.5</v>
      </c>
      <c r="N2784" s="37">
        <f t="shared" si="173"/>
        <v>0</v>
      </c>
      <c r="O2784" s="39">
        <f t="shared" si="174"/>
        <v>33827.5</v>
      </c>
      <c r="P2784" s="10">
        <f t="shared" si="175"/>
        <v>-33827.5</v>
      </c>
      <c r="Q2784" s="40">
        <v>0</v>
      </c>
      <c r="R2784" s="10">
        <f t="shared" si="176"/>
        <v>-33827.5</v>
      </c>
    </row>
    <row r="2785" spans="1:18" hidden="1" x14ac:dyDescent="0.2">
      <c r="A2785" s="32">
        <v>2761</v>
      </c>
      <c r="B2785" s="56">
        <v>2010105196</v>
      </c>
      <c r="C2785" s="34" t="s">
        <v>356</v>
      </c>
      <c r="D2785" s="35" t="s">
        <v>357</v>
      </c>
      <c r="E2785" s="35" t="s">
        <v>363</v>
      </c>
      <c r="F2785" s="35" t="s">
        <v>364</v>
      </c>
      <c r="G2785" s="35" t="s">
        <v>2632</v>
      </c>
      <c r="H2785" s="35">
        <v>0</v>
      </c>
      <c r="I2785" s="57" t="s">
        <v>3047</v>
      </c>
      <c r="J2785" s="37">
        <v>0</v>
      </c>
      <c r="K2785" s="38">
        <v>0</v>
      </c>
      <c r="L2785" s="37">
        <v>29885.63</v>
      </c>
      <c r="M2785" s="37">
        <v>78776.73</v>
      </c>
      <c r="N2785" s="37">
        <f t="shared" si="173"/>
        <v>0</v>
      </c>
      <c r="O2785" s="39">
        <f t="shared" si="174"/>
        <v>48891.099999999991</v>
      </c>
      <c r="P2785" s="10">
        <f t="shared" si="175"/>
        <v>-48891.099999999991</v>
      </c>
      <c r="Q2785" s="40">
        <v>0</v>
      </c>
      <c r="R2785" s="10">
        <f t="shared" si="176"/>
        <v>-48891.099999999991</v>
      </c>
    </row>
    <row r="2786" spans="1:18" hidden="1" x14ac:dyDescent="0.2">
      <c r="A2786" s="32"/>
      <c r="B2786" s="56">
        <v>2010105197</v>
      </c>
      <c r="C2786" s="34" t="s">
        <v>356</v>
      </c>
      <c r="D2786" s="35" t="s">
        <v>357</v>
      </c>
      <c r="E2786" s="35" t="s">
        <v>363</v>
      </c>
      <c r="F2786" s="35" t="s">
        <v>364</v>
      </c>
      <c r="G2786" s="35" t="s">
        <v>2632</v>
      </c>
      <c r="H2786" s="35">
        <v>0</v>
      </c>
      <c r="I2786" s="57" t="s">
        <v>3048</v>
      </c>
      <c r="J2786" s="37">
        <v>0</v>
      </c>
      <c r="K2786" s="38">
        <v>0</v>
      </c>
      <c r="L2786" s="37">
        <v>10982.35</v>
      </c>
      <c r="M2786" s="37">
        <v>7232.35</v>
      </c>
      <c r="N2786" s="37">
        <f t="shared" si="173"/>
        <v>3750</v>
      </c>
      <c r="O2786" s="39">
        <f t="shared" si="174"/>
        <v>0</v>
      </c>
      <c r="P2786" s="10">
        <f t="shared" si="175"/>
        <v>3750</v>
      </c>
      <c r="Q2786" s="40">
        <v>0</v>
      </c>
      <c r="R2786" s="10">
        <f t="shared" si="176"/>
        <v>3750</v>
      </c>
    </row>
    <row r="2787" spans="1:18" hidden="1" x14ac:dyDescent="0.2">
      <c r="A2787" s="32"/>
      <c r="B2787" s="56">
        <v>2010105198</v>
      </c>
      <c r="C2787" s="34" t="s">
        <v>356</v>
      </c>
      <c r="D2787" s="35" t="s">
        <v>357</v>
      </c>
      <c r="E2787" s="35" t="s">
        <v>363</v>
      </c>
      <c r="F2787" s="35" t="s">
        <v>364</v>
      </c>
      <c r="G2787" s="35" t="s">
        <v>2632</v>
      </c>
      <c r="H2787" s="35">
        <v>0</v>
      </c>
      <c r="I2787" s="57" t="s">
        <v>3049</v>
      </c>
      <c r="J2787" s="37">
        <v>0</v>
      </c>
      <c r="K2787" s="38">
        <v>0</v>
      </c>
      <c r="L2787" s="37">
        <v>1000</v>
      </c>
      <c r="M2787" s="37">
        <v>0</v>
      </c>
      <c r="N2787" s="37">
        <f t="shared" si="173"/>
        <v>1000</v>
      </c>
      <c r="O2787" s="39">
        <f t="shared" si="174"/>
        <v>0</v>
      </c>
      <c r="P2787" s="10">
        <f t="shared" si="175"/>
        <v>1000</v>
      </c>
      <c r="Q2787" s="40">
        <v>0</v>
      </c>
      <c r="R2787" s="10">
        <f t="shared" si="176"/>
        <v>1000</v>
      </c>
    </row>
    <row r="2788" spans="1:18" hidden="1" x14ac:dyDescent="0.2">
      <c r="A2788" s="32"/>
      <c r="B2788" s="56">
        <v>2010105199</v>
      </c>
      <c r="C2788" s="34" t="s">
        <v>356</v>
      </c>
      <c r="D2788" s="35" t="s">
        <v>357</v>
      </c>
      <c r="E2788" s="35" t="s">
        <v>363</v>
      </c>
      <c r="F2788" s="35" t="s">
        <v>364</v>
      </c>
      <c r="G2788" s="35" t="s">
        <v>2632</v>
      </c>
      <c r="H2788" s="35">
        <v>0</v>
      </c>
      <c r="I2788" s="57" t="s">
        <v>3050</v>
      </c>
      <c r="J2788" s="37">
        <v>0</v>
      </c>
      <c r="K2788" s="38">
        <v>0</v>
      </c>
      <c r="L2788" s="37">
        <v>0</v>
      </c>
      <c r="M2788" s="37">
        <v>0</v>
      </c>
      <c r="N2788" s="37">
        <f t="shared" si="173"/>
        <v>0</v>
      </c>
      <c r="O2788" s="39">
        <f t="shared" si="174"/>
        <v>0</v>
      </c>
      <c r="P2788" s="10">
        <f t="shared" si="175"/>
        <v>0</v>
      </c>
      <c r="Q2788" s="40">
        <v>0</v>
      </c>
      <c r="R2788" s="10">
        <f t="shared" si="176"/>
        <v>0</v>
      </c>
    </row>
    <row r="2789" spans="1:18" hidden="1" x14ac:dyDescent="0.2">
      <c r="A2789" s="32"/>
      <c r="B2789" s="56">
        <v>2010105200</v>
      </c>
      <c r="C2789" s="34" t="s">
        <v>356</v>
      </c>
      <c r="D2789" s="35" t="s">
        <v>357</v>
      </c>
      <c r="E2789" s="35" t="s">
        <v>363</v>
      </c>
      <c r="F2789" s="35" t="s">
        <v>364</v>
      </c>
      <c r="G2789" s="35" t="s">
        <v>2632</v>
      </c>
      <c r="H2789" s="35">
        <v>0</v>
      </c>
      <c r="I2789" s="57" t="s">
        <v>3051</v>
      </c>
      <c r="J2789" s="37">
        <v>0</v>
      </c>
      <c r="K2789" s="38">
        <v>0</v>
      </c>
      <c r="L2789" s="37">
        <v>0</v>
      </c>
      <c r="M2789" s="37">
        <v>0</v>
      </c>
      <c r="N2789" s="37">
        <f t="shared" si="173"/>
        <v>0</v>
      </c>
      <c r="O2789" s="39">
        <f t="shared" si="174"/>
        <v>0</v>
      </c>
      <c r="P2789" s="10">
        <f t="shared" si="175"/>
        <v>0</v>
      </c>
      <c r="Q2789" s="40">
        <v>0</v>
      </c>
      <c r="R2789" s="10">
        <f t="shared" si="176"/>
        <v>0</v>
      </c>
    </row>
    <row r="2790" spans="1:18" hidden="1" x14ac:dyDescent="0.2">
      <c r="A2790" s="32"/>
      <c r="B2790" s="56">
        <v>2010105201</v>
      </c>
      <c r="C2790" s="34" t="s">
        <v>356</v>
      </c>
      <c r="D2790" s="35" t="s">
        <v>357</v>
      </c>
      <c r="E2790" s="35" t="s">
        <v>363</v>
      </c>
      <c r="F2790" s="35" t="s">
        <v>364</v>
      </c>
      <c r="G2790" s="35" t="s">
        <v>2632</v>
      </c>
      <c r="H2790" s="35">
        <v>0</v>
      </c>
      <c r="I2790" s="57" t="s">
        <v>3052</v>
      </c>
      <c r="J2790" s="37">
        <v>0</v>
      </c>
      <c r="K2790" s="38">
        <v>0</v>
      </c>
      <c r="L2790" s="37">
        <v>0</v>
      </c>
      <c r="M2790" s="37">
        <v>0</v>
      </c>
      <c r="N2790" s="37">
        <f t="shared" si="173"/>
        <v>0</v>
      </c>
      <c r="O2790" s="39">
        <f t="shared" si="174"/>
        <v>0</v>
      </c>
      <c r="P2790" s="10">
        <f t="shared" si="175"/>
        <v>0</v>
      </c>
      <c r="Q2790" s="40">
        <v>0</v>
      </c>
      <c r="R2790" s="10">
        <f t="shared" si="176"/>
        <v>0</v>
      </c>
    </row>
    <row r="2791" spans="1:18" hidden="1" x14ac:dyDescent="0.2">
      <c r="A2791" s="32">
        <v>2762</v>
      </c>
      <c r="B2791" s="56">
        <v>2010106001</v>
      </c>
      <c r="C2791" s="34" t="s">
        <v>356</v>
      </c>
      <c r="D2791" s="35" t="s">
        <v>357</v>
      </c>
      <c r="E2791" s="35" t="s">
        <v>363</v>
      </c>
      <c r="F2791" s="35" t="s">
        <v>364</v>
      </c>
      <c r="G2791" s="35" t="s">
        <v>2632</v>
      </c>
      <c r="H2791" s="35">
        <v>0</v>
      </c>
      <c r="I2791" s="57" t="s">
        <v>3053</v>
      </c>
      <c r="J2791" s="37">
        <v>0</v>
      </c>
      <c r="K2791" s="38">
        <v>0</v>
      </c>
      <c r="L2791" s="37">
        <v>0</v>
      </c>
      <c r="M2791" s="37">
        <v>0</v>
      </c>
      <c r="N2791" s="37">
        <f t="shared" si="173"/>
        <v>0</v>
      </c>
      <c r="O2791" s="39">
        <f t="shared" si="174"/>
        <v>0</v>
      </c>
      <c r="P2791" s="10">
        <f t="shared" si="175"/>
        <v>0</v>
      </c>
      <c r="Q2791" s="40">
        <v>0</v>
      </c>
      <c r="R2791" s="10">
        <f t="shared" si="176"/>
        <v>0</v>
      </c>
    </row>
    <row r="2792" spans="1:18" hidden="1" x14ac:dyDescent="0.2">
      <c r="A2792" s="32">
        <v>2763</v>
      </c>
      <c r="B2792" s="56">
        <v>2010106002</v>
      </c>
      <c r="C2792" s="34" t="s">
        <v>356</v>
      </c>
      <c r="D2792" s="35" t="s">
        <v>357</v>
      </c>
      <c r="E2792" s="35" t="s">
        <v>363</v>
      </c>
      <c r="F2792" s="35" t="s">
        <v>364</v>
      </c>
      <c r="G2792" s="35" t="s">
        <v>2632</v>
      </c>
      <c r="H2792" s="35">
        <v>0</v>
      </c>
      <c r="I2792" s="57" t="s">
        <v>3054</v>
      </c>
      <c r="J2792" s="37">
        <v>0</v>
      </c>
      <c r="K2792" s="38">
        <v>0</v>
      </c>
      <c r="L2792" s="37">
        <v>0</v>
      </c>
      <c r="M2792" s="37">
        <v>0</v>
      </c>
      <c r="N2792" s="37">
        <f t="shared" si="173"/>
        <v>0</v>
      </c>
      <c r="O2792" s="39">
        <f t="shared" si="174"/>
        <v>0</v>
      </c>
      <c r="P2792" s="10">
        <f t="shared" si="175"/>
        <v>0</v>
      </c>
      <c r="Q2792" s="40">
        <v>0</v>
      </c>
      <c r="R2792" s="10">
        <f t="shared" si="176"/>
        <v>0</v>
      </c>
    </row>
    <row r="2793" spans="1:18" hidden="1" x14ac:dyDescent="0.2">
      <c r="A2793" s="32">
        <v>2764</v>
      </c>
      <c r="B2793" s="56">
        <v>2010106003</v>
      </c>
      <c r="C2793" s="34" t="s">
        <v>356</v>
      </c>
      <c r="D2793" s="35" t="s">
        <v>357</v>
      </c>
      <c r="E2793" s="35" t="s">
        <v>363</v>
      </c>
      <c r="F2793" s="35" t="s">
        <v>364</v>
      </c>
      <c r="G2793" s="35" t="s">
        <v>2632</v>
      </c>
      <c r="H2793" s="35">
        <v>0</v>
      </c>
      <c r="I2793" s="57" t="s">
        <v>3055</v>
      </c>
      <c r="J2793" s="37">
        <v>0</v>
      </c>
      <c r="K2793" s="38">
        <v>0</v>
      </c>
      <c r="L2793" s="37">
        <v>0</v>
      </c>
      <c r="M2793" s="37">
        <v>0</v>
      </c>
      <c r="N2793" s="37">
        <f t="shared" si="173"/>
        <v>0</v>
      </c>
      <c r="O2793" s="39">
        <f t="shared" si="174"/>
        <v>0</v>
      </c>
      <c r="P2793" s="10">
        <f t="shared" si="175"/>
        <v>0</v>
      </c>
      <c r="Q2793" s="40">
        <v>0</v>
      </c>
      <c r="R2793" s="10">
        <f t="shared" si="176"/>
        <v>0</v>
      </c>
    </row>
    <row r="2794" spans="1:18" hidden="1" x14ac:dyDescent="0.2">
      <c r="A2794" s="32">
        <v>2765</v>
      </c>
      <c r="B2794" s="56">
        <v>2010106004</v>
      </c>
      <c r="C2794" s="34" t="s">
        <v>356</v>
      </c>
      <c r="D2794" s="35" t="s">
        <v>357</v>
      </c>
      <c r="E2794" s="35" t="s">
        <v>363</v>
      </c>
      <c r="F2794" s="35" t="s">
        <v>364</v>
      </c>
      <c r="G2794" s="35" t="s">
        <v>2632</v>
      </c>
      <c r="H2794" s="35">
        <v>0</v>
      </c>
      <c r="I2794" s="57" t="s">
        <v>3056</v>
      </c>
      <c r="J2794" s="37">
        <v>0</v>
      </c>
      <c r="K2794" s="38">
        <v>483554.95439999999</v>
      </c>
      <c r="L2794" s="37">
        <v>897333.79</v>
      </c>
      <c r="M2794" s="37">
        <v>216912.40846000001</v>
      </c>
      <c r="N2794" s="37">
        <f t="shared" si="173"/>
        <v>196866.42714000004</v>
      </c>
      <c r="O2794" s="39">
        <f t="shared" si="174"/>
        <v>0</v>
      </c>
      <c r="P2794" s="10">
        <f t="shared" si="175"/>
        <v>196866.42714000004</v>
      </c>
      <c r="Q2794" s="40">
        <v>0</v>
      </c>
      <c r="R2794" s="10">
        <f t="shared" si="176"/>
        <v>196866.42714000004</v>
      </c>
    </row>
    <row r="2795" spans="1:18" hidden="1" x14ac:dyDescent="0.2">
      <c r="A2795" s="32">
        <v>2766</v>
      </c>
      <c r="B2795" s="56">
        <v>2010106006</v>
      </c>
      <c r="C2795" s="34" t="s">
        <v>356</v>
      </c>
      <c r="D2795" s="35" t="s">
        <v>357</v>
      </c>
      <c r="E2795" s="35" t="s">
        <v>363</v>
      </c>
      <c r="F2795" s="35" t="s">
        <v>364</v>
      </c>
      <c r="G2795" s="35" t="s">
        <v>2632</v>
      </c>
      <c r="H2795" s="35">
        <v>0</v>
      </c>
      <c r="I2795" s="57" t="s">
        <v>3057</v>
      </c>
      <c r="J2795" s="37">
        <v>8124.6824000000952</v>
      </c>
      <c r="K2795" s="38">
        <v>0</v>
      </c>
      <c r="L2795" s="37">
        <v>177610.64</v>
      </c>
      <c r="M2795" s="37">
        <v>204818.24262999999</v>
      </c>
      <c r="N2795" s="37">
        <f t="shared" si="173"/>
        <v>0</v>
      </c>
      <c r="O2795" s="39">
        <f t="shared" si="174"/>
        <v>19082.920229999872</v>
      </c>
      <c r="P2795" s="10">
        <f t="shared" si="175"/>
        <v>-19082.920229999872</v>
      </c>
      <c r="Q2795" s="40">
        <v>0</v>
      </c>
      <c r="R2795" s="10">
        <f t="shared" si="176"/>
        <v>-19082.920229999872</v>
      </c>
    </row>
    <row r="2796" spans="1:18" hidden="1" x14ac:dyDescent="0.2">
      <c r="A2796" s="32">
        <v>2767</v>
      </c>
      <c r="B2796" s="56">
        <v>2010106013</v>
      </c>
      <c r="C2796" s="34" t="s">
        <v>356</v>
      </c>
      <c r="D2796" s="35" t="s">
        <v>357</v>
      </c>
      <c r="E2796" s="35" t="s">
        <v>363</v>
      </c>
      <c r="F2796" s="35" t="s">
        <v>364</v>
      </c>
      <c r="G2796" s="35" t="s">
        <v>2632</v>
      </c>
      <c r="H2796" s="35">
        <v>0</v>
      </c>
      <c r="I2796" s="57" t="s">
        <v>3058</v>
      </c>
      <c r="J2796" s="37">
        <v>0</v>
      </c>
      <c r="K2796" s="38">
        <v>34728.47</v>
      </c>
      <c r="L2796" s="37">
        <v>34728.47</v>
      </c>
      <c r="M2796" s="37">
        <v>0</v>
      </c>
      <c r="N2796" s="37">
        <f t="shared" si="173"/>
        <v>0</v>
      </c>
      <c r="O2796" s="39">
        <f t="shared" si="174"/>
        <v>0</v>
      </c>
      <c r="P2796" s="10">
        <f t="shared" si="175"/>
        <v>0</v>
      </c>
      <c r="Q2796" s="40">
        <v>0</v>
      </c>
      <c r="R2796" s="10">
        <f t="shared" si="176"/>
        <v>0</v>
      </c>
    </row>
    <row r="2797" spans="1:18" hidden="1" x14ac:dyDescent="0.2">
      <c r="A2797" s="32">
        <v>2768</v>
      </c>
      <c r="B2797" s="56">
        <v>2010106014</v>
      </c>
      <c r="C2797" s="34" t="s">
        <v>356</v>
      </c>
      <c r="D2797" s="35" t="s">
        <v>357</v>
      </c>
      <c r="E2797" s="35" t="s">
        <v>363</v>
      </c>
      <c r="F2797" s="35" t="s">
        <v>364</v>
      </c>
      <c r="G2797" s="35" t="s">
        <v>2632</v>
      </c>
      <c r="H2797" s="35">
        <v>0</v>
      </c>
      <c r="I2797" s="57" t="s">
        <v>3059</v>
      </c>
      <c r="J2797" s="37">
        <v>0</v>
      </c>
      <c r="K2797" s="38">
        <v>0</v>
      </c>
      <c r="L2797" s="37">
        <v>20042.2</v>
      </c>
      <c r="M2797" s="37">
        <v>19531.68</v>
      </c>
      <c r="N2797" s="37">
        <f t="shared" si="173"/>
        <v>510.52000000000044</v>
      </c>
      <c r="O2797" s="39">
        <f t="shared" si="174"/>
        <v>0</v>
      </c>
      <c r="P2797" s="10">
        <f t="shared" si="175"/>
        <v>510.52000000000044</v>
      </c>
      <c r="Q2797" s="40">
        <v>0</v>
      </c>
      <c r="R2797" s="10">
        <f t="shared" si="176"/>
        <v>510.52000000000044</v>
      </c>
    </row>
    <row r="2798" spans="1:18" hidden="1" x14ac:dyDescent="0.2">
      <c r="A2798" s="32">
        <v>2769</v>
      </c>
      <c r="B2798" s="56">
        <v>2010106015</v>
      </c>
      <c r="C2798" s="34" t="s">
        <v>356</v>
      </c>
      <c r="D2798" s="35" t="s">
        <v>357</v>
      </c>
      <c r="E2798" s="35" t="s">
        <v>363</v>
      </c>
      <c r="F2798" s="35" t="s">
        <v>364</v>
      </c>
      <c r="G2798" s="35" t="s">
        <v>2632</v>
      </c>
      <c r="H2798" s="35">
        <v>0</v>
      </c>
      <c r="I2798" s="57" t="s">
        <v>3060</v>
      </c>
      <c r="J2798" s="37">
        <v>0</v>
      </c>
      <c r="K2798" s="38">
        <v>0</v>
      </c>
      <c r="L2798" s="37">
        <v>74353.680000000008</v>
      </c>
      <c r="M2798" s="37">
        <v>74353.680000000008</v>
      </c>
      <c r="N2798" s="37">
        <f t="shared" si="173"/>
        <v>0</v>
      </c>
      <c r="O2798" s="39">
        <f t="shared" si="174"/>
        <v>0</v>
      </c>
      <c r="P2798" s="10">
        <f t="shared" si="175"/>
        <v>0</v>
      </c>
      <c r="Q2798" s="40">
        <v>0</v>
      </c>
      <c r="R2798" s="10">
        <f t="shared" si="176"/>
        <v>0</v>
      </c>
    </row>
    <row r="2799" spans="1:18" hidden="1" x14ac:dyDescent="0.2">
      <c r="A2799" s="32">
        <v>2770</v>
      </c>
      <c r="B2799" s="56">
        <v>2010106016</v>
      </c>
      <c r="C2799" s="34" t="s">
        <v>356</v>
      </c>
      <c r="D2799" s="35" t="s">
        <v>357</v>
      </c>
      <c r="E2799" s="35" t="s">
        <v>363</v>
      </c>
      <c r="F2799" s="35" t="s">
        <v>364</v>
      </c>
      <c r="G2799" s="35" t="s">
        <v>2632</v>
      </c>
      <c r="H2799" s="35">
        <v>0</v>
      </c>
      <c r="I2799" s="57" t="s">
        <v>3061</v>
      </c>
      <c r="J2799" s="37">
        <v>0</v>
      </c>
      <c r="K2799" s="38">
        <v>0</v>
      </c>
      <c r="L2799" s="37">
        <v>0</v>
      </c>
      <c r="M2799" s="37">
        <v>0</v>
      </c>
      <c r="N2799" s="37">
        <f t="shared" si="173"/>
        <v>0</v>
      </c>
      <c r="O2799" s="39">
        <f t="shared" si="174"/>
        <v>0</v>
      </c>
      <c r="P2799" s="10">
        <f t="shared" si="175"/>
        <v>0</v>
      </c>
      <c r="Q2799" s="40">
        <v>0</v>
      </c>
      <c r="R2799" s="10">
        <f t="shared" si="176"/>
        <v>0</v>
      </c>
    </row>
    <row r="2800" spans="1:18" hidden="1" x14ac:dyDescent="0.2">
      <c r="A2800" s="32">
        <v>2771</v>
      </c>
      <c r="B2800" s="56">
        <v>2010106017</v>
      </c>
      <c r="C2800" s="34" t="s">
        <v>356</v>
      </c>
      <c r="D2800" s="35" t="s">
        <v>357</v>
      </c>
      <c r="E2800" s="35" t="s">
        <v>363</v>
      </c>
      <c r="F2800" s="35" t="s">
        <v>364</v>
      </c>
      <c r="G2800" s="35" t="s">
        <v>2632</v>
      </c>
      <c r="H2800" s="35">
        <v>0</v>
      </c>
      <c r="I2800" s="57" t="s">
        <v>3062</v>
      </c>
      <c r="J2800" s="37">
        <v>0</v>
      </c>
      <c r="K2800" s="38">
        <v>0</v>
      </c>
      <c r="L2800" s="37">
        <v>5233.2</v>
      </c>
      <c r="M2800" s="37">
        <v>5233.2</v>
      </c>
      <c r="N2800" s="37">
        <f t="shared" si="173"/>
        <v>0</v>
      </c>
      <c r="O2800" s="39">
        <f t="shared" si="174"/>
        <v>0</v>
      </c>
      <c r="P2800" s="10">
        <f t="shared" si="175"/>
        <v>0</v>
      </c>
      <c r="Q2800" s="40">
        <v>0</v>
      </c>
      <c r="R2800" s="10">
        <f t="shared" si="176"/>
        <v>0</v>
      </c>
    </row>
    <row r="2801" spans="1:18" hidden="1" x14ac:dyDescent="0.2">
      <c r="A2801" s="32">
        <v>2772</v>
      </c>
      <c r="B2801" s="56">
        <v>2010106018</v>
      </c>
      <c r="C2801" s="34" t="s">
        <v>356</v>
      </c>
      <c r="D2801" s="35" t="s">
        <v>357</v>
      </c>
      <c r="E2801" s="35" t="s">
        <v>363</v>
      </c>
      <c r="F2801" s="35" t="s">
        <v>364</v>
      </c>
      <c r="G2801" s="35" t="s">
        <v>2632</v>
      </c>
      <c r="H2801" s="35">
        <v>0</v>
      </c>
      <c r="I2801" s="57" t="s">
        <v>3063</v>
      </c>
      <c r="J2801" s="37">
        <v>0</v>
      </c>
      <c r="K2801" s="38">
        <v>0</v>
      </c>
      <c r="L2801" s="37">
        <v>0</v>
      </c>
      <c r="M2801" s="37">
        <v>0</v>
      </c>
      <c r="N2801" s="37">
        <f t="shared" si="173"/>
        <v>0</v>
      </c>
      <c r="O2801" s="39">
        <f t="shared" si="174"/>
        <v>0</v>
      </c>
      <c r="P2801" s="10">
        <f t="shared" si="175"/>
        <v>0</v>
      </c>
      <c r="Q2801" s="40">
        <v>0</v>
      </c>
      <c r="R2801" s="10">
        <f t="shared" si="176"/>
        <v>0</v>
      </c>
    </row>
    <row r="2802" spans="1:18" hidden="1" x14ac:dyDescent="0.2">
      <c r="A2802" s="32">
        <v>2773</v>
      </c>
      <c r="B2802" s="56">
        <v>2010106019</v>
      </c>
      <c r="C2802" s="34" t="s">
        <v>356</v>
      </c>
      <c r="D2802" s="35" t="s">
        <v>357</v>
      </c>
      <c r="E2802" s="35" t="s">
        <v>363</v>
      </c>
      <c r="F2802" s="35" t="s">
        <v>364</v>
      </c>
      <c r="G2802" s="35" t="s">
        <v>2632</v>
      </c>
      <c r="H2802" s="35">
        <v>0</v>
      </c>
      <c r="I2802" s="57" t="s">
        <v>3064</v>
      </c>
      <c r="J2802" s="37">
        <v>45120.045300000013</v>
      </c>
      <c r="K2802" s="38">
        <v>0</v>
      </c>
      <c r="L2802" s="37">
        <v>269476.17</v>
      </c>
      <c r="M2802" s="37">
        <v>314870.02896999998</v>
      </c>
      <c r="N2802" s="37">
        <f t="shared" si="173"/>
        <v>0</v>
      </c>
      <c r="O2802" s="39">
        <f t="shared" si="174"/>
        <v>273.81367000000319</v>
      </c>
      <c r="P2802" s="10">
        <f t="shared" si="175"/>
        <v>-273.81367000000319</v>
      </c>
      <c r="Q2802" s="40">
        <v>0</v>
      </c>
      <c r="R2802" s="10">
        <f t="shared" si="176"/>
        <v>-273.81367000000319</v>
      </c>
    </row>
    <row r="2803" spans="1:18" hidden="1" x14ac:dyDescent="0.2">
      <c r="A2803" s="32">
        <v>2774</v>
      </c>
      <c r="B2803" s="56">
        <v>2010106020</v>
      </c>
      <c r="C2803" s="34" t="s">
        <v>356</v>
      </c>
      <c r="D2803" s="35" t="s">
        <v>357</v>
      </c>
      <c r="E2803" s="35" t="s">
        <v>363</v>
      </c>
      <c r="F2803" s="35" t="s">
        <v>364</v>
      </c>
      <c r="G2803" s="35" t="s">
        <v>2632</v>
      </c>
      <c r="H2803" s="35">
        <v>0</v>
      </c>
      <c r="I2803" s="57" t="s">
        <v>3065</v>
      </c>
      <c r="J2803" s="37">
        <v>0</v>
      </c>
      <c r="K2803" s="38">
        <v>0</v>
      </c>
      <c r="L2803" s="37">
        <v>0</v>
      </c>
      <c r="M2803" s="37">
        <v>0</v>
      </c>
      <c r="N2803" s="37">
        <f t="shared" si="173"/>
        <v>0</v>
      </c>
      <c r="O2803" s="39">
        <f t="shared" si="174"/>
        <v>0</v>
      </c>
      <c r="P2803" s="10">
        <f t="shared" si="175"/>
        <v>0</v>
      </c>
      <c r="Q2803" s="40">
        <v>0</v>
      </c>
      <c r="R2803" s="10">
        <f t="shared" si="176"/>
        <v>0</v>
      </c>
    </row>
    <row r="2804" spans="1:18" hidden="1" x14ac:dyDescent="0.2">
      <c r="A2804" s="32">
        <v>2775</v>
      </c>
      <c r="B2804" s="56">
        <v>2010106021</v>
      </c>
      <c r="C2804" s="34" t="s">
        <v>356</v>
      </c>
      <c r="D2804" s="35" t="s">
        <v>357</v>
      </c>
      <c r="E2804" s="35" t="s">
        <v>363</v>
      </c>
      <c r="F2804" s="35" t="s">
        <v>364</v>
      </c>
      <c r="G2804" s="35" t="s">
        <v>2632</v>
      </c>
      <c r="H2804" s="35">
        <v>0</v>
      </c>
      <c r="I2804" s="57" t="s">
        <v>3066</v>
      </c>
      <c r="J2804" s="37">
        <v>0</v>
      </c>
      <c r="K2804" s="38">
        <v>584921.55000000005</v>
      </c>
      <c r="L2804" s="37">
        <v>12999055.290000001</v>
      </c>
      <c r="M2804" s="37">
        <v>15315053.68</v>
      </c>
      <c r="N2804" s="37">
        <f t="shared" si="173"/>
        <v>0</v>
      </c>
      <c r="O2804" s="39">
        <f t="shared" si="174"/>
        <v>2900919.9399999995</v>
      </c>
      <c r="P2804" s="10">
        <f t="shared" si="175"/>
        <v>-2900919.9399999995</v>
      </c>
      <c r="Q2804" s="40">
        <v>0</v>
      </c>
      <c r="R2804" s="10">
        <f t="shared" si="176"/>
        <v>-2900919.9399999995</v>
      </c>
    </row>
    <row r="2805" spans="1:18" hidden="1" x14ac:dyDescent="0.2">
      <c r="A2805" s="32">
        <v>2776</v>
      </c>
      <c r="B2805" s="56">
        <v>2010106022</v>
      </c>
      <c r="C2805" s="34" t="s">
        <v>356</v>
      </c>
      <c r="D2805" s="35" t="s">
        <v>357</v>
      </c>
      <c r="E2805" s="35" t="s">
        <v>363</v>
      </c>
      <c r="F2805" s="35" t="s">
        <v>364</v>
      </c>
      <c r="G2805" s="35" t="s">
        <v>2632</v>
      </c>
      <c r="H2805" s="35">
        <v>0</v>
      </c>
      <c r="I2805" s="57" t="s">
        <v>3067</v>
      </c>
      <c r="J2805" s="37">
        <v>42132.343899999854</v>
      </c>
      <c r="K2805" s="38">
        <v>0</v>
      </c>
      <c r="L2805" s="37">
        <v>103350.35</v>
      </c>
      <c r="M2805" s="37">
        <v>137212.00599000001</v>
      </c>
      <c r="N2805" s="37">
        <f t="shared" si="173"/>
        <v>8270.6879099998623</v>
      </c>
      <c r="O2805" s="39">
        <f t="shared" si="174"/>
        <v>0</v>
      </c>
      <c r="P2805" s="10">
        <f t="shared" si="175"/>
        <v>8270.6879099998623</v>
      </c>
      <c r="Q2805" s="40">
        <v>0</v>
      </c>
      <c r="R2805" s="10">
        <f t="shared" si="176"/>
        <v>8270.6879099998623</v>
      </c>
    </row>
    <row r="2806" spans="1:18" hidden="1" x14ac:dyDescent="0.2">
      <c r="A2806" s="32">
        <v>2777</v>
      </c>
      <c r="B2806" s="56">
        <v>2010106023</v>
      </c>
      <c r="C2806" s="34" t="s">
        <v>356</v>
      </c>
      <c r="D2806" s="35" t="s">
        <v>357</v>
      </c>
      <c r="E2806" s="35" t="s">
        <v>363</v>
      </c>
      <c r="F2806" s="35" t="s">
        <v>364</v>
      </c>
      <c r="G2806" s="35" t="s">
        <v>2632</v>
      </c>
      <c r="H2806" s="35">
        <v>0</v>
      </c>
      <c r="I2806" s="57" t="s">
        <v>3068</v>
      </c>
      <c r="J2806" s="37">
        <v>185930.56759999992</v>
      </c>
      <c r="K2806" s="38">
        <v>0</v>
      </c>
      <c r="L2806" s="37">
        <v>41078.800000000003</v>
      </c>
      <c r="M2806" s="37">
        <v>43277.073360000002</v>
      </c>
      <c r="N2806" s="37">
        <f t="shared" si="173"/>
        <v>183732.29423999993</v>
      </c>
      <c r="O2806" s="39">
        <f t="shared" si="174"/>
        <v>0</v>
      </c>
      <c r="P2806" s="10">
        <f t="shared" si="175"/>
        <v>183732.29423999993</v>
      </c>
      <c r="Q2806" s="40">
        <v>0</v>
      </c>
      <c r="R2806" s="10">
        <f t="shared" si="176"/>
        <v>183732.29423999993</v>
      </c>
    </row>
    <row r="2807" spans="1:18" hidden="1" x14ac:dyDescent="0.2">
      <c r="A2807" s="32">
        <v>2778</v>
      </c>
      <c r="B2807" s="56">
        <v>2010106024</v>
      </c>
      <c r="C2807" s="34" t="s">
        <v>356</v>
      </c>
      <c r="D2807" s="35" t="s">
        <v>357</v>
      </c>
      <c r="E2807" s="35" t="s">
        <v>363</v>
      </c>
      <c r="F2807" s="35" t="s">
        <v>364</v>
      </c>
      <c r="G2807" s="35" t="s">
        <v>2632</v>
      </c>
      <c r="H2807" s="35">
        <v>0</v>
      </c>
      <c r="I2807" s="57" t="s">
        <v>3069</v>
      </c>
      <c r="J2807" s="37">
        <v>0</v>
      </c>
      <c r="K2807" s="38">
        <v>0</v>
      </c>
      <c r="L2807" s="37">
        <v>292096.95</v>
      </c>
      <c r="M2807" s="37">
        <v>292046.95</v>
      </c>
      <c r="N2807" s="37">
        <f t="shared" si="173"/>
        <v>50</v>
      </c>
      <c r="O2807" s="39">
        <f t="shared" si="174"/>
        <v>0</v>
      </c>
      <c r="P2807" s="10">
        <f t="shared" si="175"/>
        <v>50</v>
      </c>
      <c r="Q2807" s="40">
        <v>0</v>
      </c>
      <c r="R2807" s="10">
        <f t="shared" si="176"/>
        <v>50</v>
      </c>
    </row>
    <row r="2808" spans="1:18" hidden="1" x14ac:dyDescent="0.2">
      <c r="A2808" s="32">
        <v>2779</v>
      </c>
      <c r="B2808" s="56">
        <v>2010106025</v>
      </c>
      <c r="C2808" s="34" t="s">
        <v>356</v>
      </c>
      <c r="D2808" s="35" t="s">
        <v>357</v>
      </c>
      <c r="E2808" s="35" t="s">
        <v>363</v>
      </c>
      <c r="F2808" s="35" t="s">
        <v>364</v>
      </c>
      <c r="G2808" s="35" t="s">
        <v>2632</v>
      </c>
      <c r="H2808" s="35">
        <v>0</v>
      </c>
      <c r="I2808" s="57" t="s">
        <v>3070</v>
      </c>
      <c r="J2808" s="37">
        <v>0</v>
      </c>
      <c r="K2808" s="38">
        <v>0</v>
      </c>
      <c r="L2808" s="37">
        <v>0</v>
      </c>
      <c r="M2808" s="37">
        <v>0</v>
      </c>
      <c r="N2808" s="37">
        <f t="shared" si="173"/>
        <v>0</v>
      </c>
      <c r="O2808" s="39">
        <f t="shared" si="174"/>
        <v>0</v>
      </c>
      <c r="P2808" s="10">
        <f t="shared" si="175"/>
        <v>0</v>
      </c>
      <c r="Q2808" s="40">
        <v>0</v>
      </c>
      <c r="R2808" s="10">
        <f t="shared" si="176"/>
        <v>0</v>
      </c>
    </row>
    <row r="2809" spans="1:18" hidden="1" x14ac:dyDescent="0.2">
      <c r="A2809" s="32">
        <v>2780</v>
      </c>
      <c r="B2809" s="56">
        <v>2010106026</v>
      </c>
      <c r="C2809" s="34" t="s">
        <v>356</v>
      </c>
      <c r="D2809" s="35" t="s">
        <v>357</v>
      </c>
      <c r="E2809" s="35" t="s">
        <v>363</v>
      </c>
      <c r="F2809" s="35" t="s">
        <v>364</v>
      </c>
      <c r="G2809" s="35" t="s">
        <v>2632</v>
      </c>
      <c r="H2809" s="35">
        <v>0</v>
      </c>
      <c r="I2809" s="57" t="s">
        <v>3071</v>
      </c>
      <c r="J2809" s="37">
        <v>0</v>
      </c>
      <c r="K2809" s="38">
        <v>746644.01</v>
      </c>
      <c r="L2809" s="37">
        <v>0</v>
      </c>
      <c r="M2809" s="37">
        <v>1972005.93</v>
      </c>
      <c r="N2809" s="37">
        <f t="shared" si="173"/>
        <v>0</v>
      </c>
      <c r="O2809" s="39">
        <f t="shared" si="174"/>
        <v>2718649.94</v>
      </c>
      <c r="P2809" s="10">
        <f t="shared" si="175"/>
        <v>-2718649.94</v>
      </c>
      <c r="Q2809" s="40">
        <v>0</v>
      </c>
      <c r="R2809" s="10">
        <f t="shared" si="176"/>
        <v>-2718649.94</v>
      </c>
    </row>
    <row r="2810" spans="1:18" hidden="1" x14ac:dyDescent="0.2">
      <c r="A2810" s="32">
        <v>2781</v>
      </c>
      <c r="B2810" s="56">
        <v>2010106027</v>
      </c>
      <c r="C2810" s="34" t="s">
        <v>356</v>
      </c>
      <c r="D2810" s="35" t="s">
        <v>357</v>
      </c>
      <c r="E2810" s="35" t="s">
        <v>363</v>
      </c>
      <c r="F2810" s="35" t="s">
        <v>364</v>
      </c>
      <c r="G2810" s="35" t="s">
        <v>2632</v>
      </c>
      <c r="H2810" s="35">
        <v>0</v>
      </c>
      <c r="I2810" s="57" t="s">
        <v>3072</v>
      </c>
      <c r="J2810" s="37">
        <v>0</v>
      </c>
      <c r="K2810" s="38">
        <v>0</v>
      </c>
      <c r="L2810" s="37">
        <v>0</v>
      </c>
      <c r="M2810" s="37">
        <v>0</v>
      </c>
      <c r="N2810" s="37">
        <f t="shared" si="173"/>
        <v>0</v>
      </c>
      <c r="O2810" s="39">
        <f t="shared" si="174"/>
        <v>0</v>
      </c>
      <c r="P2810" s="10">
        <f t="shared" si="175"/>
        <v>0</v>
      </c>
      <c r="Q2810" s="40">
        <v>0</v>
      </c>
      <c r="R2810" s="10">
        <f t="shared" si="176"/>
        <v>0</v>
      </c>
    </row>
    <row r="2811" spans="1:18" hidden="1" x14ac:dyDescent="0.2">
      <c r="A2811" s="32">
        <v>2782</v>
      </c>
      <c r="B2811" s="56">
        <v>2010106028</v>
      </c>
      <c r="C2811" s="34" t="s">
        <v>356</v>
      </c>
      <c r="D2811" s="35" t="s">
        <v>357</v>
      </c>
      <c r="E2811" s="35" t="s">
        <v>363</v>
      </c>
      <c r="F2811" s="35" t="s">
        <v>364</v>
      </c>
      <c r="G2811" s="35" t="s">
        <v>2632</v>
      </c>
      <c r="H2811" s="35">
        <v>0</v>
      </c>
      <c r="I2811" s="57" t="s">
        <v>3073</v>
      </c>
      <c r="J2811" s="37">
        <v>0</v>
      </c>
      <c r="K2811" s="38">
        <v>0</v>
      </c>
      <c r="L2811" s="37">
        <v>0</v>
      </c>
      <c r="M2811" s="37">
        <v>0</v>
      </c>
      <c r="N2811" s="37">
        <f t="shared" si="173"/>
        <v>0</v>
      </c>
      <c r="O2811" s="39">
        <f t="shared" si="174"/>
        <v>0</v>
      </c>
      <c r="P2811" s="10">
        <f t="shared" si="175"/>
        <v>0</v>
      </c>
      <c r="Q2811" s="40">
        <v>0</v>
      </c>
      <c r="R2811" s="10">
        <f t="shared" si="176"/>
        <v>0</v>
      </c>
    </row>
    <row r="2812" spans="1:18" hidden="1" x14ac:dyDescent="0.2">
      <c r="A2812" s="32">
        <v>2783</v>
      </c>
      <c r="B2812" s="56">
        <v>2010106029</v>
      </c>
      <c r="C2812" s="34" t="s">
        <v>356</v>
      </c>
      <c r="D2812" s="35" t="s">
        <v>357</v>
      </c>
      <c r="E2812" s="35" t="s">
        <v>363</v>
      </c>
      <c r="F2812" s="35" t="s">
        <v>364</v>
      </c>
      <c r="G2812" s="35" t="s">
        <v>2632</v>
      </c>
      <c r="H2812" s="35">
        <v>0</v>
      </c>
      <c r="I2812" s="57" t="s">
        <v>3074</v>
      </c>
      <c r="J2812" s="37">
        <v>0</v>
      </c>
      <c r="K2812" s="38">
        <v>0</v>
      </c>
      <c r="L2812" s="37">
        <v>0</v>
      </c>
      <c r="M2812" s="37">
        <v>0</v>
      </c>
      <c r="N2812" s="37">
        <f t="shared" si="173"/>
        <v>0</v>
      </c>
      <c r="O2812" s="39">
        <f t="shared" si="174"/>
        <v>0</v>
      </c>
      <c r="P2812" s="10">
        <f t="shared" si="175"/>
        <v>0</v>
      </c>
      <c r="Q2812" s="40">
        <v>0</v>
      </c>
      <c r="R2812" s="10">
        <f t="shared" si="176"/>
        <v>0</v>
      </c>
    </row>
    <row r="2813" spans="1:18" hidden="1" x14ac:dyDescent="0.2">
      <c r="A2813" s="32">
        <v>2784</v>
      </c>
      <c r="B2813" s="56">
        <v>2010106030</v>
      </c>
      <c r="C2813" s="34" t="s">
        <v>356</v>
      </c>
      <c r="D2813" s="35" t="s">
        <v>357</v>
      </c>
      <c r="E2813" s="35" t="s">
        <v>363</v>
      </c>
      <c r="F2813" s="35" t="s">
        <v>364</v>
      </c>
      <c r="G2813" s="35" t="s">
        <v>2632</v>
      </c>
      <c r="H2813" s="35">
        <v>0</v>
      </c>
      <c r="I2813" s="57" t="s">
        <v>3075</v>
      </c>
      <c r="J2813" s="37">
        <v>0</v>
      </c>
      <c r="K2813" s="38">
        <v>0</v>
      </c>
      <c r="L2813" s="37">
        <v>482127.85000000003</v>
      </c>
      <c r="M2813" s="37">
        <v>465549.07530000003</v>
      </c>
      <c r="N2813" s="37">
        <f t="shared" si="173"/>
        <v>16578.774700000009</v>
      </c>
      <c r="O2813" s="39">
        <f t="shared" si="174"/>
        <v>0</v>
      </c>
      <c r="P2813" s="10">
        <f t="shared" si="175"/>
        <v>16578.774700000009</v>
      </c>
      <c r="Q2813" s="40">
        <v>0</v>
      </c>
      <c r="R2813" s="10">
        <f t="shared" si="176"/>
        <v>16578.774700000009</v>
      </c>
    </row>
    <row r="2814" spans="1:18" hidden="1" x14ac:dyDescent="0.2">
      <c r="A2814" s="32">
        <v>2785</v>
      </c>
      <c r="B2814" s="56">
        <v>2010106031</v>
      </c>
      <c r="C2814" s="34" t="s">
        <v>356</v>
      </c>
      <c r="D2814" s="35" t="s">
        <v>357</v>
      </c>
      <c r="E2814" s="35" t="s">
        <v>363</v>
      </c>
      <c r="F2814" s="35" t="s">
        <v>364</v>
      </c>
      <c r="G2814" s="35" t="s">
        <v>2632</v>
      </c>
      <c r="H2814" s="35">
        <v>0</v>
      </c>
      <c r="I2814" s="57" t="s">
        <v>3076</v>
      </c>
      <c r="J2814" s="37">
        <v>0</v>
      </c>
      <c r="K2814" s="38">
        <v>0</v>
      </c>
      <c r="L2814" s="37">
        <v>0</v>
      </c>
      <c r="M2814" s="37">
        <v>0</v>
      </c>
      <c r="N2814" s="37">
        <f t="shared" si="173"/>
        <v>0</v>
      </c>
      <c r="O2814" s="39">
        <f t="shared" si="174"/>
        <v>0</v>
      </c>
      <c r="P2814" s="10">
        <f t="shared" si="175"/>
        <v>0</v>
      </c>
      <c r="Q2814" s="40">
        <v>0</v>
      </c>
      <c r="R2814" s="10">
        <f t="shared" si="176"/>
        <v>0</v>
      </c>
    </row>
    <row r="2815" spans="1:18" hidden="1" x14ac:dyDescent="0.2">
      <c r="A2815" s="32">
        <v>2786</v>
      </c>
      <c r="B2815" s="56">
        <v>2010106032</v>
      </c>
      <c r="C2815" s="34" t="s">
        <v>356</v>
      </c>
      <c r="D2815" s="35" t="s">
        <v>357</v>
      </c>
      <c r="E2815" s="35" t="s">
        <v>363</v>
      </c>
      <c r="F2815" s="35" t="s">
        <v>364</v>
      </c>
      <c r="G2815" s="35" t="s">
        <v>2632</v>
      </c>
      <c r="H2815" s="35">
        <v>0</v>
      </c>
      <c r="I2815" s="57" t="s">
        <v>3077</v>
      </c>
      <c r="J2815" s="37">
        <v>0</v>
      </c>
      <c r="K2815" s="38">
        <v>0</v>
      </c>
      <c r="L2815" s="37">
        <v>0</v>
      </c>
      <c r="M2815" s="37">
        <v>0</v>
      </c>
      <c r="N2815" s="37">
        <f t="shared" si="173"/>
        <v>0</v>
      </c>
      <c r="O2815" s="39">
        <f t="shared" si="174"/>
        <v>0</v>
      </c>
      <c r="P2815" s="10">
        <f t="shared" si="175"/>
        <v>0</v>
      </c>
      <c r="Q2815" s="40">
        <v>0</v>
      </c>
      <c r="R2815" s="10">
        <f t="shared" si="176"/>
        <v>0</v>
      </c>
    </row>
    <row r="2816" spans="1:18" hidden="1" x14ac:dyDescent="0.2">
      <c r="A2816" s="32">
        <v>2787</v>
      </c>
      <c r="B2816" s="56">
        <v>2010106033</v>
      </c>
      <c r="C2816" s="34" t="s">
        <v>356</v>
      </c>
      <c r="D2816" s="35" t="s">
        <v>357</v>
      </c>
      <c r="E2816" s="35" t="s">
        <v>363</v>
      </c>
      <c r="F2816" s="35" t="s">
        <v>364</v>
      </c>
      <c r="G2816" s="35" t="s">
        <v>2632</v>
      </c>
      <c r="H2816" s="35">
        <v>0</v>
      </c>
      <c r="I2816" s="57" t="s">
        <v>3078</v>
      </c>
      <c r="J2816" s="37">
        <v>0</v>
      </c>
      <c r="K2816" s="38">
        <v>2104.65</v>
      </c>
      <c r="L2816" s="37">
        <v>134933.61000000002</v>
      </c>
      <c r="M2816" s="37">
        <v>132828.96</v>
      </c>
      <c r="N2816" s="37">
        <f t="shared" si="173"/>
        <v>2.9103830456733704E-11</v>
      </c>
      <c r="O2816" s="39">
        <f t="shared" si="174"/>
        <v>0</v>
      </c>
      <c r="P2816" s="10">
        <f t="shared" si="175"/>
        <v>2.9103830456733704E-11</v>
      </c>
      <c r="Q2816" s="40">
        <v>0</v>
      </c>
      <c r="R2816" s="10">
        <f t="shared" si="176"/>
        <v>2.9103830456733704E-11</v>
      </c>
    </row>
    <row r="2817" spans="1:18" hidden="1" x14ac:dyDescent="0.2">
      <c r="A2817" s="32">
        <v>2788</v>
      </c>
      <c r="B2817" s="56">
        <v>2010106034</v>
      </c>
      <c r="C2817" s="34" t="s">
        <v>356</v>
      </c>
      <c r="D2817" s="35" t="s">
        <v>357</v>
      </c>
      <c r="E2817" s="35" t="s">
        <v>363</v>
      </c>
      <c r="F2817" s="35" t="s">
        <v>364</v>
      </c>
      <c r="G2817" s="35" t="s">
        <v>2632</v>
      </c>
      <c r="H2817" s="35">
        <v>0</v>
      </c>
      <c r="I2817" s="57" t="s">
        <v>3079</v>
      </c>
      <c r="J2817" s="37">
        <v>0</v>
      </c>
      <c r="K2817" s="38">
        <v>0</v>
      </c>
      <c r="L2817" s="37">
        <v>0</v>
      </c>
      <c r="M2817" s="37">
        <v>0</v>
      </c>
      <c r="N2817" s="37">
        <f t="shared" si="173"/>
        <v>0</v>
      </c>
      <c r="O2817" s="39">
        <f t="shared" si="174"/>
        <v>0</v>
      </c>
      <c r="P2817" s="10">
        <f t="shared" si="175"/>
        <v>0</v>
      </c>
      <c r="Q2817" s="40">
        <v>0</v>
      </c>
      <c r="R2817" s="10">
        <f t="shared" si="176"/>
        <v>0</v>
      </c>
    </row>
    <row r="2818" spans="1:18" hidden="1" x14ac:dyDescent="0.2">
      <c r="A2818" s="32">
        <v>2789</v>
      </c>
      <c r="B2818" s="56">
        <v>2010106035</v>
      </c>
      <c r="C2818" s="34" t="s">
        <v>356</v>
      </c>
      <c r="D2818" s="35" t="s">
        <v>357</v>
      </c>
      <c r="E2818" s="35" t="s">
        <v>363</v>
      </c>
      <c r="F2818" s="35" t="s">
        <v>364</v>
      </c>
      <c r="G2818" s="35" t="s">
        <v>2632</v>
      </c>
      <c r="H2818" s="35">
        <v>0</v>
      </c>
      <c r="I2818" s="57" t="s">
        <v>3080</v>
      </c>
      <c r="J2818" s="37">
        <v>0</v>
      </c>
      <c r="K2818" s="38">
        <v>0</v>
      </c>
      <c r="L2818" s="37">
        <v>7072.84</v>
      </c>
      <c r="M2818" s="37">
        <v>7072.8399899999995</v>
      </c>
      <c r="N2818" s="37">
        <f t="shared" si="173"/>
        <v>1.0000000656873453E-5</v>
      </c>
      <c r="O2818" s="39">
        <f t="shared" si="174"/>
        <v>0</v>
      </c>
      <c r="P2818" s="10">
        <f t="shared" si="175"/>
        <v>1.0000000656873453E-5</v>
      </c>
      <c r="Q2818" s="40">
        <v>0</v>
      </c>
      <c r="R2818" s="10">
        <f t="shared" si="176"/>
        <v>1.0000000656873453E-5</v>
      </c>
    </row>
    <row r="2819" spans="1:18" hidden="1" x14ac:dyDescent="0.2">
      <c r="A2819" s="32">
        <v>2790</v>
      </c>
      <c r="B2819" s="56">
        <v>2010106037</v>
      </c>
      <c r="C2819" s="34" t="s">
        <v>356</v>
      </c>
      <c r="D2819" s="35" t="s">
        <v>357</v>
      </c>
      <c r="E2819" s="35" t="s">
        <v>363</v>
      </c>
      <c r="F2819" s="35" t="s">
        <v>364</v>
      </c>
      <c r="G2819" s="35" t="s">
        <v>2632</v>
      </c>
      <c r="H2819" s="35">
        <v>0</v>
      </c>
      <c r="I2819" s="57" t="s">
        <v>3081</v>
      </c>
      <c r="J2819" s="37">
        <v>0</v>
      </c>
      <c r="K2819" s="38">
        <v>0</v>
      </c>
      <c r="L2819" s="37">
        <v>0</v>
      </c>
      <c r="M2819" s="37">
        <v>0</v>
      </c>
      <c r="N2819" s="37">
        <f t="shared" si="173"/>
        <v>0</v>
      </c>
      <c r="O2819" s="39">
        <f t="shared" si="174"/>
        <v>0</v>
      </c>
      <c r="P2819" s="10">
        <f t="shared" si="175"/>
        <v>0</v>
      </c>
      <c r="Q2819" s="40">
        <v>0</v>
      </c>
      <c r="R2819" s="10">
        <f t="shared" si="176"/>
        <v>0</v>
      </c>
    </row>
    <row r="2820" spans="1:18" hidden="1" x14ac:dyDescent="0.2">
      <c r="A2820" s="32">
        <v>2791</v>
      </c>
      <c r="B2820" s="56">
        <v>2010106039</v>
      </c>
      <c r="C2820" s="34" t="s">
        <v>356</v>
      </c>
      <c r="D2820" s="35" t="s">
        <v>357</v>
      </c>
      <c r="E2820" s="35" t="s">
        <v>363</v>
      </c>
      <c r="F2820" s="35" t="s">
        <v>364</v>
      </c>
      <c r="G2820" s="35" t="s">
        <v>2632</v>
      </c>
      <c r="H2820" s="35">
        <v>0</v>
      </c>
      <c r="I2820" s="57" t="s">
        <v>3082</v>
      </c>
      <c r="J2820" s="37">
        <v>0</v>
      </c>
      <c r="K2820" s="38">
        <v>0</v>
      </c>
      <c r="L2820" s="37">
        <v>0</v>
      </c>
      <c r="M2820" s="37">
        <v>0</v>
      </c>
      <c r="N2820" s="37">
        <f t="shared" si="173"/>
        <v>0</v>
      </c>
      <c r="O2820" s="39">
        <f t="shared" si="174"/>
        <v>0</v>
      </c>
      <c r="P2820" s="10">
        <f t="shared" si="175"/>
        <v>0</v>
      </c>
      <c r="Q2820" s="40">
        <v>0</v>
      </c>
      <c r="R2820" s="10">
        <f t="shared" si="176"/>
        <v>0</v>
      </c>
    </row>
    <row r="2821" spans="1:18" hidden="1" x14ac:dyDescent="0.2">
      <c r="A2821" s="32">
        <v>2792</v>
      </c>
      <c r="B2821" s="56">
        <v>2010106040</v>
      </c>
      <c r="C2821" s="34" t="s">
        <v>356</v>
      </c>
      <c r="D2821" s="35" t="s">
        <v>357</v>
      </c>
      <c r="E2821" s="35" t="s">
        <v>363</v>
      </c>
      <c r="F2821" s="35" t="s">
        <v>364</v>
      </c>
      <c r="G2821" s="35" t="s">
        <v>2632</v>
      </c>
      <c r="H2821" s="35">
        <v>0</v>
      </c>
      <c r="I2821" s="57" t="s">
        <v>3083</v>
      </c>
      <c r="J2821" s="37">
        <v>0</v>
      </c>
      <c r="K2821" s="38">
        <v>0</v>
      </c>
      <c r="L2821" s="37">
        <v>0</v>
      </c>
      <c r="M2821" s="37">
        <v>0</v>
      </c>
      <c r="N2821" s="37">
        <f t="shared" si="173"/>
        <v>0</v>
      </c>
      <c r="O2821" s="39">
        <f t="shared" si="174"/>
        <v>0</v>
      </c>
      <c r="P2821" s="10">
        <f t="shared" si="175"/>
        <v>0</v>
      </c>
      <c r="Q2821" s="40">
        <v>0</v>
      </c>
      <c r="R2821" s="10">
        <f t="shared" si="176"/>
        <v>0</v>
      </c>
    </row>
    <row r="2822" spans="1:18" hidden="1" x14ac:dyDescent="0.2">
      <c r="A2822" s="32">
        <v>2793</v>
      </c>
      <c r="B2822" s="56">
        <v>2010106041</v>
      </c>
      <c r="C2822" s="34" t="s">
        <v>356</v>
      </c>
      <c r="D2822" s="35" t="s">
        <v>357</v>
      </c>
      <c r="E2822" s="35" t="s">
        <v>363</v>
      </c>
      <c r="F2822" s="35" t="s">
        <v>364</v>
      </c>
      <c r="G2822" s="35" t="s">
        <v>2632</v>
      </c>
      <c r="H2822" s="35">
        <v>0</v>
      </c>
      <c r="I2822" s="57" t="s">
        <v>3084</v>
      </c>
      <c r="J2822" s="37">
        <v>0</v>
      </c>
      <c r="K2822" s="38">
        <v>0</v>
      </c>
      <c r="L2822" s="37">
        <v>0</v>
      </c>
      <c r="M2822" s="37">
        <v>0</v>
      </c>
      <c r="N2822" s="37">
        <f t="shared" si="173"/>
        <v>0</v>
      </c>
      <c r="O2822" s="39">
        <f t="shared" si="174"/>
        <v>0</v>
      </c>
      <c r="P2822" s="10">
        <f t="shared" si="175"/>
        <v>0</v>
      </c>
      <c r="Q2822" s="40">
        <v>0</v>
      </c>
      <c r="R2822" s="10">
        <f t="shared" si="176"/>
        <v>0</v>
      </c>
    </row>
    <row r="2823" spans="1:18" hidden="1" x14ac:dyDescent="0.2">
      <c r="A2823" s="32">
        <v>2794</v>
      </c>
      <c r="B2823" s="56">
        <v>2010106043</v>
      </c>
      <c r="C2823" s="34" t="s">
        <v>356</v>
      </c>
      <c r="D2823" s="35" t="s">
        <v>357</v>
      </c>
      <c r="E2823" s="35" t="s">
        <v>363</v>
      </c>
      <c r="F2823" s="35" t="s">
        <v>364</v>
      </c>
      <c r="G2823" s="35" t="s">
        <v>2632</v>
      </c>
      <c r="H2823" s="35">
        <v>0</v>
      </c>
      <c r="I2823" s="57" t="s">
        <v>3085</v>
      </c>
      <c r="J2823" s="37">
        <v>0</v>
      </c>
      <c r="K2823" s="38">
        <v>0</v>
      </c>
      <c r="L2823" s="37">
        <v>0</v>
      </c>
      <c r="M2823" s="37">
        <v>0</v>
      </c>
      <c r="N2823" s="37">
        <f t="shared" ref="N2823:N2886" si="177">IF((J2823+L2823)-(K2823+M2823)&lt;0,0,(J2823+L2823)-(K2823+M2823))</f>
        <v>0</v>
      </c>
      <c r="O2823" s="39">
        <f t="shared" ref="O2823:O2886" si="178">-IF((J2823+L2823)-(K2823+M2823)&lt;0,(J2823+L2823)-(K2823+M2823),0)</f>
        <v>0</v>
      </c>
      <c r="P2823" s="10">
        <f t="shared" ref="P2823:P2886" si="179">N2823-O2823</f>
        <v>0</v>
      </c>
      <c r="Q2823" s="40">
        <v>0</v>
      </c>
      <c r="R2823" s="10">
        <f t="shared" ref="R2823:R2886" si="180">P2823-Q2823</f>
        <v>0</v>
      </c>
    </row>
    <row r="2824" spans="1:18" hidden="1" x14ac:dyDescent="0.2">
      <c r="A2824" s="32">
        <v>2795</v>
      </c>
      <c r="B2824" s="56">
        <v>2010106045</v>
      </c>
      <c r="C2824" s="34" t="s">
        <v>356</v>
      </c>
      <c r="D2824" s="35" t="s">
        <v>357</v>
      </c>
      <c r="E2824" s="35" t="s">
        <v>363</v>
      </c>
      <c r="F2824" s="35" t="s">
        <v>364</v>
      </c>
      <c r="G2824" s="35" t="s">
        <v>2632</v>
      </c>
      <c r="H2824" s="35">
        <v>0</v>
      </c>
      <c r="I2824" s="57" t="s">
        <v>3086</v>
      </c>
      <c r="J2824" s="37">
        <v>0</v>
      </c>
      <c r="K2824" s="38">
        <v>0</v>
      </c>
      <c r="L2824" s="37">
        <v>10374.15</v>
      </c>
      <c r="M2824" s="37">
        <v>10374.15</v>
      </c>
      <c r="N2824" s="37">
        <f t="shared" si="177"/>
        <v>0</v>
      </c>
      <c r="O2824" s="39">
        <f t="shared" si="178"/>
        <v>0</v>
      </c>
      <c r="P2824" s="10">
        <f t="shared" si="179"/>
        <v>0</v>
      </c>
      <c r="Q2824" s="40">
        <v>0</v>
      </c>
      <c r="R2824" s="10">
        <f t="shared" si="180"/>
        <v>0</v>
      </c>
    </row>
    <row r="2825" spans="1:18" hidden="1" x14ac:dyDescent="0.2">
      <c r="A2825" s="32">
        <v>2796</v>
      </c>
      <c r="B2825" s="56">
        <v>2010106046</v>
      </c>
      <c r="C2825" s="34" t="s">
        <v>356</v>
      </c>
      <c r="D2825" s="35" t="s">
        <v>357</v>
      </c>
      <c r="E2825" s="35" t="s">
        <v>363</v>
      </c>
      <c r="F2825" s="35" t="s">
        <v>364</v>
      </c>
      <c r="G2825" s="35" t="s">
        <v>2632</v>
      </c>
      <c r="H2825" s="35">
        <v>0</v>
      </c>
      <c r="I2825" s="57" t="s">
        <v>3087</v>
      </c>
      <c r="J2825" s="37">
        <v>0</v>
      </c>
      <c r="K2825" s="38">
        <v>0</v>
      </c>
      <c r="L2825" s="37">
        <v>0</v>
      </c>
      <c r="M2825" s="37">
        <v>0</v>
      </c>
      <c r="N2825" s="37">
        <f t="shared" si="177"/>
        <v>0</v>
      </c>
      <c r="O2825" s="39">
        <f t="shared" si="178"/>
        <v>0</v>
      </c>
      <c r="P2825" s="10">
        <f t="shared" si="179"/>
        <v>0</v>
      </c>
      <c r="Q2825" s="40">
        <v>0</v>
      </c>
      <c r="R2825" s="10">
        <f t="shared" si="180"/>
        <v>0</v>
      </c>
    </row>
    <row r="2826" spans="1:18" hidden="1" x14ac:dyDescent="0.2">
      <c r="A2826" s="32">
        <v>2797</v>
      </c>
      <c r="B2826" s="56">
        <v>2010106047</v>
      </c>
      <c r="C2826" s="34" t="s">
        <v>356</v>
      </c>
      <c r="D2826" s="35" t="s">
        <v>357</v>
      </c>
      <c r="E2826" s="35" t="s">
        <v>363</v>
      </c>
      <c r="F2826" s="35" t="s">
        <v>364</v>
      </c>
      <c r="G2826" s="35" t="s">
        <v>2632</v>
      </c>
      <c r="H2826" s="35">
        <v>0</v>
      </c>
      <c r="I2826" s="57" t="s">
        <v>3088</v>
      </c>
      <c r="J2826" s="37">
        <v>0</v>
      </c>
      <c r="K2826" s="38">
        <v>0</v>
      </c>
      <c r="L2826" s="37">
        <v>0</v>
      </c>
      <c r="M2826" s="37">
        <v>0</v>
      </c>
      <c r="N2826" s="37">
        <f t="shared" si="177"/>
        <v>0</v>
      </c>
      <c r="O2826" s="39">
        <f t="shared" si="178"/>
        <v>0</v>
      </c>
      <c r="P2826" s="10">
        <f t="shared" si="179"/>
        <v>0</v>
      </c>
      <c r="Q2826" s="40">
        <v>0</v>
      </c>
      <c r="R2826" s="10">
        <f t="shared" si="180"/>
        <v>0</v>
      </c>
    </row>
    <row r="2827" spans="1:18" hidden="1" x14ac:dyDescent="0.2">
      <c r="A2827" s="32">
        <v>2798</v>
      </c>
      <c r="B2827" s="56">
        <v>2010106048</v>
      </c>
      <c r="C2827" s="34" t="s">
        <v>356</v>
      </c>
      <c r="D2827" s="35" t="s">
        <v>357</v>
      </c>
      <c r="E2827" s="35" t="s">
        <v>363</v>
      </c>
      <c r="F2827" s="35" t="s">
        <v>364</v>
      </c>
      <c r="G2827" s="35" t="s">
        <v>2632</v>
      </c>
      <c r="H2827" s="35">
        <v>0</v>
      </c>
      <c r="I2827" s="57" t="s">
        <v>3089</v>
      </c>
      <c r="J2827" s="37">
        <v>388388.58819999936</v>
      </c>
      <c r="K2827" s="38">
        <v>0</v>
      </c>
      <c r="L2827" s="37">
        <v>701742.82000000007</v>
      </c>
      <c r="M2827" s="37">
        <v>612819.23430000001</v>
      </c>
      <c r="N2827" s="37">
        <f t="shared" si="177"/>
        <v>477312.17389999947</v>
      </c>
      <c r="O2827" s="39">
        <f t="shared" si="178"/>
        <v>0</v>
      </c>
      <c r="P2827" s="10">
        <f t="shared" si="179"/>
        <v>477312.17389999947</v>
      </c>
      <c r="Q2827" s="40">
        <v>0</v>
      </c>
      <c r="R2827" s="10">
        <f t="shared" si="180"/>
        <v>477312.17389999947</v>
      </c>
    </row>
    <row r="2828" spans="1:18" hidden="1" x14ac:dyDescent="0.2">
      <c r="A2828" s="32">
        <v>2799</v>
      </c>
      <c r="B2828" s="56">
        <v>2010106049</v>
      </c>
      <c r="C2828" s="34" t="s">
        <v>356</v>
      </c>
      <c r="D2828" s="35" t="s">
        <v>357</v>
      </c>
      <c r="E2828" s="35" t="s">
        <v>363</v>
      </c>
      <c r="F2828" s="35" t="s">
        <v>364</v>
      </c>
      <c r="G2828" s="35" t="s">
        <v>2632</v>
      </c>
      <c r="H2828" s="35">
        <v>0</v>
      </c>
      <c r="I2828" s="57" t="s">
        <v>3090</v>
      </c>
      <c r="J2828" s="37">
        <v>0</v>
      </c>
      <c r="K2828" s="38">
        <v>0</v>
      </c>
      <c r="L2828" s="37">
        <v>0</v>
      </c>
      <c r="M2828" s="37">
        <v>0</v>
      </c>
      <c r="N2828" s="37">
        <f t="shared" si="177"/>
        <v>0</v>
      </c>
      <c r="O2828" s="39">
        <f t="shared" si="178"/>
        <v>0</v>
      </c>
      <c r="P2828" s="10">
        <f t="shared" si="179"/>
        <v>0</v>
      </c>
      <c r="Q2828" s="40">
        <v>0</v>
      </c>
      <c r="R2828" s="10">
        <f t="shared" si="180"/>
        <v>0</v>
      </c>
    </row>
    <row r="2829" spans="1:18" hidden="1" x14ac:dyDescent="0.2">
      <c r="A2829" s="32">
        <v>2800</v>
      </c>
      <c r="B2829" s="56">
        <v>2010106050</v>
      </c>
      <c r="C2829" s="34" t="s">
        <v>356</v>
      </c>
      <c r="D2829" s="35" t="s">
        <v>357</v>
      </c>
      <c r="E2829" s="35" t="s">
        <v>363</v>
      </c>
      <c r="F2829" s="35" t="s">
        <v>364</v>
      </c>
      <c r="G2829" s="35" t="s">
        <v>2632</v>
      </c>
      <c r="H2829" s="35">
        <v>0</v>
      </c>
      <c r="I2829" s="57" t="s">
        <v>3091</v>
      </c>
      <c r="J2829" s="37">
        <v>4709.1900000000005</v>
      </c>
      <c r="K2829" s="38">
        <v>0</v>
      </c>
      <c r="L2829" s="37">
        <v>155394.33000000002</v>
      </c>
      <c r="M2829" s="37">
        <v>57987.28</v>
      </c>
      <c r="N2829" s="37">
        <f t="shared" si="177"/>
        <v>102116.24000000002</v>
      </c>
      <c r="O2829" s="39">
        <f t="shared" si="178"/>
        <v>0</v>
      </c>
      <c r="P2829" s="10">
        <f t="shared" si="179"/>
        <v>102116.24000000002</v>
      </c>
      <c r="Q2829" s="40">
        <v>0</v>
      </c>
      <c r="R2829" s="10">
        <f t="shared" si="180"/>
        <v>102116.24000000002</v>
      </c>
    </row>
    <row r="2830" spans="1:18" hidden="1" x14ac:dyDescent="0.2">
      <c r="A2830" s="32">
        <v>2801</v>
      </c>
      <c r="B2830" s="56">
        <v>2010106051</v>
      </c>
      <c r="C2830" s="34" t="s">
        <v>356</v>
      </c>
      <c r="D2830" s="35" t="s">
        <v>357</v>
      </c>
      <c r="E2830" s="35" t="s">
        <v>363</v>
      </c>
      <c r="F2830" s="35" t="s">
        <v>364</v>
      </c>
      <c r="G2830" s="35" t="s">
        <v>2632</v>
      </c>
      <c r="H2830" s="35">
        <v>0</v>
      </c>
      <c r="I2830" s="57" t="s">
        <v>3092</v>
      </c>
      <c r="J2830" s="37">
        <v>0</v>
      </c>
      <c r="K2830" s="38">
        <v>0</v>
      </c>
      <c r="L2830" s="37">
        <v>0</v>
      </c>
      <c r="M2830" s="37">
        <v>0</v>
      </c>
      <c r="N2830" s="37">
        <f t="shared" si="177"/>
        <v>0</v>
      </c>
      <c r="O2830" s="39">
        <f t="shared" si="178"/>
        <v>0</v>
      </c>
      <c r="P2830" s="10">
        <f t="shared" si="179"/>
        <v>0</v>
      </c>
      <c r="Q2830" s="40">
        <v>0</v>
      </c>
      <c r="R2830" s="10">
        <f t="shared" si="180"/>
        <v>0</v>
      </c>
    </row>
    <row r="2831" spans="1:18" hidden="1" x14ac:dyDescent="0.2">
      <c r="A2831" s="32">
        <v>2802</v>
      </c>
      <c r="B2831" s="56">
        <v>2010106052</v>
      </c>
      <c r="C2831" s="34" t="s">
        <v>356</v>
      </c>
      <c r="D2831" s="35" t="s">
        <v>357</v>
      </c>
      <c r="E2831" s="35" t="s">
        <v>363</v>
      </c>
      <c r="F2831" s="35" t="s">
        <v>364</v>
      </c>
      <c r="G2831" s="35" t="s">
        <v>2632</v>
      </c>
      <c r="H2831" s="35">
        <v>0</v>
      </c>
      <c r="I2831" s="57" t="s">
        <v>3093</v>
      </c>
      <c r="J2831" s="37">
        <v>0</v>
      </c>
      <c r="K2831" s="38">
        <v>0</v>
      </c>
      <c r="L2831" s="37">
        <v>0</v>
      </c>
      <c r="M2831" s="37">
        <v>0</v>
      </c>
      <c r="N2831" s="37">
        <f t="shared" si="177"/>
        <v>0</v>
      </c>
      <c r="O2831" s="39">
        <f t="shared" si="178"/>
        <v>0</v>
      </c>
      <c r="P2831" s="10">
        <f t="shared" si="179"/>
        <v>0</v>
      </c>
      <c r="Q2831" s="40">
        <v>0</v>
      </c>
      <c r="R2831" s="10">
        <f t="shared" si="180"/>
        <v>0</v>
      </c>
    </row>
    <row r="2832" spans="1:18" hidden="1" x14ac:dyDescent="0.2">
      <c r="A2832" s="32">
        <v>2803</v>
      </c>
      <c r="B2832" s="56">
        <v>2010106053</v>
      </c>
      <c r="C2832" s="34" t="s">
        <v>356</v>
      </c>
      <c r="D2832" s="35" t="s">
        <v>357</v>
      </c>
      <c r="E2832" s="35" t="s">
        <v>363</v>
      </c>
      <c r="F2832" s="35" t="s">
        <v>364</v>
      </c>
      <c r="G2832" s="35" t="s">
        <v>2632</v>
      </c>
      <c r="H2832" s="35">
        <v>0</v>
      </c>
      <c r="I2832" s="57" t="s">
        <v>3094</v>
      </c>
      <c r="J2832" s="37">
        <v>0</v>
      </c>
      <c r="K2832" s="38">
        <v>0</v>
      </c>
      <c r="L2832" s="37">
        <v>219089.16</v>
      </c>
      <c r="M2832" s="37">
        <v>160653.73000000001</v>
      </c>
      <c r="N2832" s="37">
        <f t="shared" si="177"/>
        <v>58435.429999999993</v>
      </c>
      <c r="O2832" s="39">
        <f t="shared" si="178"/>
        <v>0</v>
      </c>
      <c r="P2832" s="10">
        <f t="shared" si="179"/>
        <v>58435.429999999993</v>
      </c>
      <c r="Q2832" s="40">
        <v>0</v>
      </c>
      <c r="R2832" s="10">
        <f t="shared" si="180"/>
        <v>58435.429999999993</v>
      </c>
    </row>
    <row r="2833" spans="1:18" hidden="1" x14ac:dyDescent="0.2">
      <c r="A2833" s="32">
        <v>2804</v>
      </c>
      <c r="B2833" s="56">
        <v>2010106054</v>
      </c>
      <c r="C2833" s="34" t="s">
        <v>356</v>
      </c>
      <c r="D2833" s="35" t="s">
        <v>357</v>
      </c>
      <c r="E2833" s="35" t="s">
        <v>363</v>
      </c>
      <c r="F2833" s="35" t="s">
        <v>364</v>
      </c>
      <c r="G2833" s="35" t="s">
        <v>2632</v>
      </c>
      <c r="H2833" s="35">
        <v>0</v>
      </c>
      <c r="I2833" s="57" t="s">
        <v>3095</v>
      </c>
      <c r="J2833" s="37">
        <v>0</v>
      </c>
      <c r="K2833" s="38">
        <v>0</v>
      </c>
      <c r="L2833" s="37">
        <v>0</v>
      </c>
      <c r="M2833" s="37">
        <v>0</v>
      </c>
      <c r="N2833" s="37">
        <f t="shared" si="177"/>
        <v>0</v>
      </c>
      <c r="O2833" s="39">
        <f t="shared" si="178"/>
        <v>0</v>
      </c>
      <c r="P2833" s="10">
        <f t="shared" si="179"/>
        <v>0</v>
      </c>
      <c r="Q2833" s="40">
        <v>0</v>
      </c>
      <c r="R2833" s="10">
        <f t="shared" si="180"/>
        <v>0</v>
      </c>
    </row>
    <row r="2834" spans="1:18" hidden="1" x14ac:dyDescent="0.2">
      <c r="A2834" s="32">
        <v>2805</v>
      </c>
      <c r="B2834" s="56">
        <v>2010106055</v>
      </c>
      <c r="C2834" s="34" t="s">
        <v>356</v>
      </c>
      <c r="D2834" s="35" t="s">
        <v>357</v>
      </c>
      <c r="E2834" s="35" t="s">
        <v>363</v>
      </c>
      <c r="F2834" s="35" t="s">
        <v>364</v>
      </c>
      <c r="G2834" s="35" t="s">
        <v>2632</v>
      </c>
      <c r="H2834" s="35">
        <v>0</v>
      </c>
      <c r="I2834" s="57" t="s">
        <v>3096</v>
      </c>
      <c r="J2834" s="37">
        <v>0</v>
      </c>
      <c r="K2834" s="38">
        <v>0</v>
      </c>
      <c r="L2834" s="37">
        <v>0</v>
      </c>
      <c r="M2834" s="37">
        <v>0</v>
      </c>
      <c r="N2834" s="37">
        <f t="shared" si="177"/>
        <v>0</v>
      </c>
      <c r="O2834" s="39">
        <f t="shared" si="178"/>
        <v>0</v>
      </c>
      <c r="P2834" s="10">
        <f t="shared" si="179"/>
        <v>0</v>
      </c>
      <c r="Q2834" s="40">
        <v>0</v>
      </c>
      <c r="R2834" s="10">
        <f t="shared" si="180"/>
        <v>0</v>
      </c>
    </row>
    <row r="2835" spans="1:18" hidden="1" x14ac:dyDescent="0.2">
      <c r="A2835" s="32">
        <v>2806</v>
      </c>
      <c r="B2835" s="56">
        <v>2010106056</v>
      </c>
      <c r="C2835" s="34" t="s">
        <v>356</v>
      </c>
      <c r="D2835" s="35" t="s">
        <v>357</v>
      </c>
      <c r="E2835" s="35" t="s">
        <v>363</v>
      </c>
      <c r="F2835" s="35" t="s">
        <v>364</v>
      </c>
      <c r="G2835" s="35" t="s">
        <v>2632</v>
      </c>
      <c r="H2835" s="35">
        <v>0</v>
      </c>
      <c r="I2835" s="57" t="s">
        <v>3097</v>
      </c>
      <c r="J2835" s="37">
        <v>0</v>
      </c>
      <c r="K2835" s="38">
        <v>0</v>
      </c>
      <c r="L2835" s="37">
        <v>0</v>
      </c>
      <c r="M2835" s="37">
        <v>0</v>
      </c>
      <c r="N2835" s="37">
        <f t="shared" si="177"/>
        <v>0</v>
      </c>
      <c r="O2835" s="39">
        <f t="shared" si="178"/>
        <v>0</v>
      </c>
      <c r="P2835" s="10">
        <f t="shared" si="179"/>
        <v>0</v>
      </c>
      <c r="Q2835" s="40">
        <v>0</v>
      </c>
      <c r="R2835" s="10">
        <f t="shared" si="180"/>
        <v>0</v>
      </c>
    </row>
    <row r="2836" spans="1:18" hidden="1" x14ac:dyDescent="0.2">
      <c r="A2836" s="32">
        <v>2807</v>
      </c>
      <c r="B2836" s="56">
        <v>2010106057</v>
      </c>
      <c r="C2836" s="34" t="s">
        <v>356</v>
      </c>
      <c r="D2836" s="35" t="s">
        <v>357</v>
      </c>
      <c r="E2836" s="35" t="s">
        <v>363</v>
      </c>
      <c r="F2836" s="35" t="s">
        <v>364</v>
      </c>
      <c r="G2836" s="35" t="s">
        <v>2632</v>
      </c>
      <c r="H2836" s="35">
        <v>0</v>
      </c>
      <c r="I2836" s="57" t="s">
        <v>3098</v>
      </c>
      <c r="J2836" s="37">
        <v>0</v>
      </c>
      <c r="K2836" s="38">
        <v>40.995900000035761</v>
      </c>
      <c r="L2836" s="37">
        <v>8551503.2100000009</v>
      </c>
      <c r="M2836" s="37">
        <v>4409755.9001500001</v>
      </c>
      <c r="N2836" s="37">
        <f t="shared" si="177"/>
        <v>4141706.3139500003</v>
      </c>
      <c r="O2836" s="39">
        <f t="shared" si="178"/>
        <v>0</v>
      </c>
      <c r="P2836" s="10">
        <f t="shared" si="179"/>
        <v>4141706.3139500003</v>
      </c>
      <c r="Q2836" s="40">
        <v>0</v>
      </c>
      <c r="R2836" s="10">
        <f t="shared" si="180"/>
        <v>4141706.3139500003</v>
      </c>
    </row>
    <row r="2837" spans="1:18" hidden="1" x14ac:dyDescent="0.2">
      <c r="A2837" s="32">
        <v>2808</v>
      </c>
      <c r="B2837" s="56">
        <v>2010106058</v>
      </c>
      <c r="C2837" s="34" t="s">
        <v>356</v>
      </c>
      <c r="D2837" s="35" t="s">
        <v>357</v>
      </c>
      <c r="E2837" s="35" t="s">
        <v>363</v>
      </c>
      <c r="F2837" s="35" t="s">
        <v>364</v>
      </c>
      <c r="G2837" s="35" t="s">
        <v>2632</v>
      </c>
      <c r="H2837" s="35">
        <v>0</v>
      </c>
      <c r="I2837" s="57" t="s">
        <v>3099</v>
      </c>
      <c r="J2837" s="37">
        <v>0</v>
      </c>
      <c r="K2837" s="38">
        <v>0</v>
      </c>
      <c r="L2837" s="37">
        <v>0</v>
      </c>
      <c r="M2837" s="37">
        <v>0</v>
      </c>
      <c r="N2837" s="37">
        <f t="shared" si="177"/>
        <v>0</v>
      </c>
      <c r="O2837" s="39">
        <f t="shared" si="178"/>
        <v>0</v>
      </c>
      <c r="P2837" s="10">
        <f t="shared" si="179"/>
        <v>0</v>
      </c>
      <c r="Q2837" s="40">
        <v>0</v>
      </c>
      <c r="R2837" s="10">
        <f t="shared" si="180"/>
        <v>0</v>
      </c>
    </row>
    <row r="2838" spans="1:18" hidden="1" x14ac:dyDescent="0.2">
      <c r="A2838" s="32">
        <v>2809</v>
      </c>
      <c r="B2838" s="56">
        <v>2010106059</v>
      </c>
      <c r="C2838" s="34" t="s">
        <v>356</v>
      </c>
      <c r="D2838" s="35" t="s">
        <v>357</v>
      </c>
      <c r="E2838" s="35" t="s">
        <v>363</v>
      </c>
      <c r="F2838" s="35" t="s">
        <v>364</v>
      </c>
      <c r="G2838" s="35" t="s">
        <v>2632</v>
      </c>
      <c r="H2838" s="35">
        <v>0</v>
      </c>
      <c r="I2838" s="57" t="s">
        <v>3100</v>
      </c>
      <c r="J2838" s="37">
        <v>0</v>
      </c>
      <c r="K2838" s="38">
        <v>0</v>
      </c>
      <c r="L2838" s="37">
        <v>0</v>
      </c>
      <c r="M2838" s="37">
        <v>0</v>
      </c>
      <c r="N2838" s="37">
        <f t="shared" si="177"/>
        <v>0</v>
      </c>
      <c r="O2838" s="39">
        <f t="shared" si="178"/>
        <v>0</v>
      </c>
      <c r="P2838" s="10">
        <f t="shared" si="179"/>
        <v>0</v>
      </c>
      <c r="Q2838" s="40">
        <v>0</v>
      </c>
      <c r="R2838" s="10">
        <f t="shared" si="180"/>
        <v>0</v>
      </c>
    </row>
    <row r="2839" spans="1:18" hidden="1" x14ac:dyDescent="0.2">
      <c r="A2839" s="32">
        <v>2810</v>
      </c>
      <c r="B2839" s="56">
        <v>2010106060</v>
      </c>
      <c r="C2839" s="34" t="s">
        <v>356</v>
      </c>
      <c r="D2839" s="35" t="s">
        <v>357</v>
      </c>
      <c r="E2839" s="35" t="s">
        <v>363</v>
      </c>
      <c r="F2839" s="35" t="s">
        <v>364</v>
      </c>
      <c r="G2839" s="35" t="s">
        <v>2632</v>
      </c>
      <c r="H2839" s="35">
        <v>0</v>
      </c>
      <c r="I2839" s="57" t="s">
        <v>3101</v>
      </c>
      <c r="J2839" s="37">
        <v>0</v>
      </c>
      <c r="K2839" s="38">
        <v>0</v>
      </c>
      <c r="L2839" s="37">
        <v>0</v>
      </c>
      <c r="M2839" s="37">
        <v>0</v>
      </c>
      <c r="N2839" s="37">
        <f t="shared" si="177"/>
        <v>0</v>
      </c>
      <c r="O2839" s="39">
        <f t="shared" si="178"/>
        <v>0</v>
      </c>
      <c r="P2839" s="10">
        <f t="shared" si="179"/>
        <v>0</v>
      </c>
      <c r="Q2839" s="40">
        <v>0</v>
      </c>
      <c r="R2839" s="10">
        <f t="shared" si="180"/>
        <v>0</v>
      </c>
    </row>
    <row r="2840" spans="1:18" hidden="1" x14ac:dyDescent="0.2">
      <c r="A2840" s="32">
        <v>2811</v>
      </c>
      <c r="B2840" s="56">
        <v>2010106061</v>
      </c>
      <c r="C2840" s="34" t="s">
        <v>356</v>
      </c>
      <c r="D2840" s="35" t="s">
        <v>357</v>
      </c>
      <c r="E2840" s="35" t="s">
        <v>363</v>
      </c>
      <c r="F2840" s="35" t="s">
        <v>364</v>
      </c>
      <c r="G2840" s="35" t="s">
        <v>2632</v>
      </c>
      <c r="H2840" s="35">
        <v>0</v>
      </c>
      <c r="I2840" s="57" t="s">
        <v>3102</v>
      </c>
      <c r="J2840" s="37">
        <v>0</v>
      </c>
      <c r="K2840" s="38">
        <v>0</v>
      </c>
      <c r="L2840" s="37">
        <v>0</v>
      </c>
      <c r="M2840" s="37">
        <v>0</v>
      </c>
      <c r="N2840" s="37">
        <f t="shared" si="177"/>
        <v>0</v>
      </c>
      <c r="O2840" s="39">
        <f t="shared" si="178"/>
        <v>0</v>
      </c>
      <c r="P2840" s="10">
        <f t="shared" si="179"/>
        <v>0</v>
      </c>
      <c r="Q2840" s="40">
        <v>0</v>
      </c>
      <c r="R2840" s="10">
        <f t="shared" si="180"/>
        <v>0</v>
      </c>
    </row>
    <row r="2841" spans="1:18" hidden="1" x14ac:dyDescent="0.2">
      <c r="A2841" s="32">
        <v>2812</v>
      </c>
      <c r="B2841" s="56">
        <v>2010106062</v>
      </c>
      <c r="C2841" s="34" t="s">
        <v>356</v>
      </c>
      <c r="D2841" s="35" t="s">
        <v>357</v>
      </c>
      <c r="E2841" s="35" t="s">
        <v>363</v>
      </c>
      <c r="F2841" s="35" t="s">
        <v>364</v>
      </c>
      <c r="G2841" s="35" t="s">
        <v>2632</v>
      </c>
      <c r="H2841" s="35">
        <v>0</v>
      </c>
      <c r="I2841" s="57" t="s">
        <v>3103</v>
      </c>
      <c r="J2841" s="37">
        <v>0</v>
      </c>
      <c r="K2841" s="38">
        <v>0</v>
      </c>
      <c r="L2841" s="37">
        <v>0</v>
      </c>
      <c r="M2841" s="37">
        <v>0</v>
      </c>
      <c r="N2841" s="37">
        <f t="shared" si="177"/>
        <v>0</v>
      </c>
      <c r="O2841" s="39">
        <f t="shared" si="178"/>
        <v>0</v>
      </c>
      <c r="P2841" s="10">
        <f t="shared" si="179"/>
        <v>0</v>
      </c>
      <c r="Q2841" s="40">
        <v>0</v>
      </c>
      <c r="R2841" s="10">
        <f t="shared" si="180"/>
        <v>0</v>
      </c>
    </row>
    <row r="2842" spans="1:18" hidden="1" x14ac:dyDescent="0.2">
      <c r="A2842" s="32">
        <v>2813</v>
      </c>
      <c r="B2842" s="56">
        <v>2010106063</v>
      </c>
      <c r="C2842" s="34" t="s">
        <v>356</v>
      </c>
      <c r="D2842" s="35" t="s">
        <v>357</v>
      </c>
      <c r="E2842" s="35" t="s">
        <v>363</v>
      </c>
      <c r="F2842" s="35" t="s">
        <v>364</v>
      </c>
      <c r="G2842" s="35" t="s">
        <v>2632</v>
      </c>
      <c r="H2842" s="35">
        <v>0</v>
      </c>
      <c r="I2842" s="57" t="s">
        <v>3104</v>
      </c>
      <c r="J2842" s="37">
        <v>4.0000000596046451E-3</v>
      </c>
      <c r="K2842" s="38">
        <v>0</v>
      </c>
      <c r="L2842" s="37">
        <v>0</v>
      </c>
      <c r="M2842" s="37">
        <v>0</v>
      </c>
      <c r="N2842" s="37">
        <f t="shared" si="177"/>
        <v>4.0000000596046451E-3</v>
      </c>
      <c r="O2842" s="39">
        <f t="shared" si="178"/>
        <v>0</v>
      </c>
      <c r="P2842" s="10">
        <f t="shared" si="179"/>
        <v>4.0000000596046451E-3</v>
      </c>
      <c r="Q2842" s="40">
        <v>0</v>
      </c>
      <c r="R2842" s="10">
        <f t="shared" si="180"/>
        <v>4.0000000596046451E-3</v>
      </c>
    </row>
    <row r="2843" spans="1:18" hidden="1" x14ac:dyDescent="0.2">
      <c r="A2843" s="32">
        <v>2814</v>
      </c>
      <c r="B2843" s="56">
        <v>2010106065</v>
      </c>
      <c r="C2843" s="34" t="s">
        <v>356</v>
      </c>
      <c r="D2843" s="35" t="s">
        <v>357</v>
      </c>
      <c r="E2843" s="35" t="s">
        <v>363</v>
      </c>
      <c r="F2843" s="35" t="s">
        <v>364</v>
      </c>
      <c r="G2843" s="35" t="s">
        <v>2632</v>
      </c>
      <c r="H2843" s="35">
        <v>0</v>
      </c>
      <c r="I2843" s="57" t="s">
        <v>3105</v>
      </c>
      <c r="J2843" s="37">
        <v>0</v>
      </c>
      <c r="K2843" s="38">
        <v>0</v>
      </c>
      <c r="L2843" s="37">
        <v>24147.72</v>
      </c>
      <c r="M2843" s="37">
        <v>24147.719939999999</v>
      </c>
      <c r="N2843" s="37">
        <f t="shared" si="177"/>
        <v>6.0000002122251317E-5</v>
      </c>
      <c r="O2843" s="39">
        <f t="shared" si="178"/>
        <v>0</v>
      </c>
      <c r="P2843" s="10">
        <f t="shared" si="179"/>
        <v>6.0000002122251317E-5</v>
      </c>
      <c r="Q2843" s="40">
        <v>0</v>
      </c>
      <c r="R2843" s="10">
        <f t="shared" si="180"/>
        <v>6.0000002122251317E-5</v>
      </c>
    </row>
    <row r="2844" spans="1:18" hidden="1" x14ac:dyDescent="0.2">
      <c r="A2844" s="32">
        <v>2815</v>
      </c>
      <c r="B2844" s="56">
        <v>2010106066</v>
      </c>
      <c r="C2844" s="34" t="s">
        <v>356</v>
      </c>
      <c r="D2844" s="35" t="s">
        <v>357</v>
      </c>
      <c r="E2844" s="35" t="s">
        <v>363</v>
      </c>
      <c r="F2844" s="35" t="s">
        <v>364</v>
      </c>
      <c r="G2844" s="35" t="s">
        <v>2632</v>
      </c>
      <c r="H2844" s="35">
        <v>0</v>
      </c>
      <c r="I2844" s="57" t="s">
        <v>3106</v>
      </c>
      <c r="J2844" s="37">
        <v>0</v>
      </c>
      <c r="K2844" s="38">
        <v>0</v>
      </c>
      <c r="L2844" s="37">
        <v>0</v>
      </c>
      <c r="M2844" s="37">
        <v>0</v>
      </c>
      <c r="N2844" s="37">
        <f t="shared" si="177"/>
        <v>0</v>
      </c>
      <c r="O2844" s="39">
        <f t="shared" si="178"/>
        <v>0</v>
      </c>
      <c r="P2844" s="10">
        <f t="shared" si="179"/>
        <v>0</v>
      </c>
      <c r="Q2844" s="40">
        <v>0</v>
      </c>
      <c r="R2844" s="10">
        <f t="shared" si="180"/>
        <v>0</v>
      </c>
    </row>
    <row r="2845" spans="1:18" hidden="1" x14ac:dyDescent="0.2">
      <c r="A2845" s="32">
        <v>2816</v>
      </c>
      <c r="B2845" s="56">
        <v>2010106067</v>
      </c>
      <c r="C2845" s="34" t="s">
        <v>356</v>
      </c>
      <c r="D2845" s="35" t="s">
        <v>357</v>
      </c>
      <c r="E2845" s="35" t="s">
        <v>363</v>
      </c>
      <c r="F2845" s="35" t="s">
        <v>364</v>
      </c>
      <c r="G2845" s="35" t="s">
        <v>2632</v>
      </c>
      <c r="H2845" s="35">
        <v>0</v>
      </c>
      <c r="I2845" s="57" t="s">
        <v>3107</v>
      </c>
      <c r="J2845" s="37">
        <v>0</v>
      </c>
      <c r="K2845" s="38">
        <v>0</v>
      </c>
      <c r="L2845" s="37">
        <v>0</v>
      </c>
      <c r="M2845" s="37">
        <v>0</v>
      </c>
      <c r="N2845" s="37">
        <f t="shared" si="177"/>
        <v>0</v>
      </c>
      <c r="O2845" s="39">
        <f t="shared" si="178"/>
        <v>0</v>
      </c>
      <c r="P2845" s="10">
        <f t="shared" si="179"/>
        <v>0</v>
      </c>
      <c r="Q2845" s="40">
        <v>0</v>
      </c>
      <c r="R2845" s="10">
        <f t="shared" si="180"/>
        <v>0</v>
      </c>
    </row>
    <row r="2846" spans="1:18" hidden="1" x14ac:dyDescent="0.2">
      <c r="A2846" s="32">
        <v>2817</v>
      </c>
      <c r="B2846" s="56">
        <v>2010106068</v>
      </c>
      <c r="C2846" s="34" t="s">
        <v>356</v>
      </c>
      <c r="D2846" s="35" t="s">
        <v>357</v>
      </c>
      <c r="E2846" s="35" t="s">
        <v>363</v>
      </c>
      <c r="F2846" s="35" t="s">
        <v>364</v>
      </c>
      <c r="G2846" s="35" t="s">
        <v>2632</v>
      </c>
      <c r="H2846" s="35">
        <v>0</v>
      </c>
      <c r="I2846" s="57" t="s">
        <v>3108</v>
      </c>
      <c r="J2846" s="37">
        <v>0</v>
      </c>
      <c r="K2846" s="38">
        <v>0</v>
      </c>
      <c r="L2846" s="37">
        <v>0</v>
      </c>
      <c r="M2846" s="37">
        <v>0</v>
      </c>
      <c r="N2846" s="37">
        <f t="shared" si="177"/>
        <v>0</v>
      </c>
      <c r="O2846" s="39">
        <f t="shared" si="178"/>
        <v>0</v>
      </c>
      <c r="P2846" s="10">
        <f t="shared" si="179"/>
        <v>0</v>
      </c>
      <c r="Q2846" s="40">
        <v>0</v>
      </c>
      <c r="R2846" s="10">
        <f t="shared" si="180"/>
        <v>0</v>
      </c>
    </row>
    <row r="2847" spans="1:18" hidden="1" x14ac:dyDescent="0.2">
      <c r="A2847" s="32">
        <v>2818</v>
      </c>
      <c r="B2847" s="56">
        <v>2010106069</v>
      </c>
      <c r="C2847" s="34" t="s">
        <v>356</v>
      </c>
      <c r="D2847" s="35" t="s">
        <v>357</v>
      </c>
      <c r="E2847" s="35" t="s">
        <v>363</v>
      </c>
      <c r="F2847" s="35" t="s">
        <v>364</v>
      </c>
      <c r="G2847" s="35" t="s">
        <v>2632</v>
      </c>
      <c r="H2847" s="35">
        <v>0</v>
      </c>
      <c r="I2847" s="57" t="s">
        <v>3109</v>
      </c>
      <c r="J2847" s="37">
        <v>0</v>
      </c>
      <c r="K2847" s="38">
        <v>0</v>
      </c>
      <c r="L2847" s="37">
        <v>0</v>
      </c>
      <c r="M2847" s="37">
        <v>0</v>
      </c>
      <c r="N2847" s="37">
        <f t="shared" si="177"/>
        <v>0</v>
      </c>
      <c r="O2847" s="39">
        <f t="shared" si="178"/>
        <v>0</v>
      </c>
      <c r="P2847" s="10">
        <f t="shared" si="179"/>
        <v>0</v>
      </c>
      <c r="Q2847" s="40">
        <v>0</v>
      </c>
      <c r="R2847" s="10">
        <f t="shared" si="180"/>
        <v>0</v>
      </c>
    </row>
    <row r="2848" spans="1:18" hidden="1" x14ac:dyDescent="0.2">
      <c r="A2848" s="32">
        <v>2819</v>
      </c>
      <c r="B2848" s="56">
        <v>2010106070</v>
      </c>
      <c r="C2848" s="34" t="s">
        <v>356</v>
      </c>
      <c r="D2848" s="35" t="s">
        <v>357</v>
      </c>
      <c r="E2848" s="35" t="s">
        <v>363</v>
      </c>
      <c r="F2848" s="35" t="s">
        <v>364</v>
      </c>
      <c r="G2848" s="35" t="s">
        <v>2632</v>
      </c>
      <c r="H2848" s="35">
        <v>0</v>
      </c>
      <c r="I2848" s="57" t="s">
        <v>3110</v>
      </c>
      <c r="J2848" s="37">
        <v>141745.6704</v>
      </c>
      <c r="K2848" s="38">
        <v>0</v>
      </c>
      <c r="L2848" s="37">
        <v>73881.919999999998</v>
      </c>
      <c r="M2848" s="37">
        <v>141745.66847</v>
      </c>
      <c r="N2848" s="37">
        <f t="shared" si="177"/>
        <v>73881.921929999982</v>
      </c>
      <c r="O2848" s="39">
        <f t="shared" si="178"/>
        <v>0</v>
      </c>
      <c r="P2848" s="10">
        <f t="shared" si="179"/>
        <v>73881.921929999982</v>
      </c>
      <c r="Q2848" s="40">
        <v>0</v>
      </c>
      <c r="R2848" s="10">
        <f t="shared" si="180"/>
        <v>73881.921929999982</v>
      </c>
    </row>
    <row r="2849" spans="1:18" hidden="1" x14ac:dyDescent="0.2">
      <c r="A2849" s="32">
        <v>2820</v>
      </c>
      <c r="B2849" s="56">
        <v>2010106071</v>
      </c>
      <c r="C2849" s="34" t="s">
        <v>356</v>
      </c>
      <c r="D2849" s="35" t="s">
        <v>357</v>
      </c>
      <c r="E2849" s="35" t="s">
        <v>363</v>
      </c>
      <c r="F2849" s="35" t="s">
        <v>364</v>
      </c>
      <c r="G2849" s="35" t="s">
        <v>2632</v>
      </c>
      <c r="H2849" s="35">
        <v>0</v>
      </c>
      <c r="I2849" s="57" t="s">
        <v>3111</v>
      </c>
      <c r="J2849" s="37">
        <v>0</v>
      </c>
      <c r="K2849" s="38">
        <v>0</v>
      </c>
      <c r="L2849" s="37">
        <v>0</v>
      </c>
      <c r="M2849" s="37">
        <v>0</v>
      </c>
      <c r="N2849" s="37">
        <f t="shared" si="177"/>
        <v>0</v>
      </c>
      <c r="O2849" s="39">
        <f t="shared" si="178"/>
        <v>0</v>
      </c>
      <c r="P2849" s="10">
        <f t="shared" si="179"/>
        <v>0</v>
      </c>
      <c r="Q2849" s="40">
        <v>0</v>
      </c>
      <c r="R2849" s="10">
        <f t="shared" si="180"/>
        <v>0</v>
      </c>
    </row>
    <row r="2850" spans="1:18" hidden="1" x14ac:dyDescent="0.2">
      <c r="A2850" s="32">
        <v>2821</v>
      </c>
      <c r="B2850" s="56">
        <v>2010106072</v>
      </c>
      <c r="C2850" s="34" t="s">
        <v>356</v>
      </c>
      <c r="D2850" s="35" t="s">
        <v>357</v>
      </c>
      <c r="E2850" s="35" t="s">
        <v>363</v>
      </c>
      <c r="F2850" s="35" t="s">
        <v>364</v>
      </c>
      <c r="G2850" s="35" t="s">
        <v>2632</v>
      </c>
      <c r="H2850" s="35">
        <v>0</v>
      </c>
      <c r="I2850" s="57" t="s">
        <v>3112</v>
      </c>
      <c r="J2850" s="37">
        <v>0</v>
      </c>
      <c r="K2850" s="38">
        <v>0</v>
      </c>
      <c r="L2850" s="37">
        <v>0</v>
      </c>
      <c r="M2850" s="37">
        <v>0</v>
      </c>
      <c r="N2850" s="37">
        <f t="shared" si="177"/>
        <v>0</v>
      </c>
      <c r="O2850" s="39">
        <f t="shared" si="178"/>
        <v>0</v>
      </c>
      <c r="P2850" s="10">
        <f t="shared" si="179"/>
        <v>0</v>
      </c>
      <c r="Q2850" s="40">
        <v>0</v>
      </c>
      <c r="R2850" s="10">
        <f t="shared" si="180"/>
        <v>0</v>
      </c>
    </row>
    <row r="2851" spans="1:18" hidden="1" x14ac:dyDescent="0.2">
      <c r="A2851" s="32">
        <v>2822</v>
      </c>
      <c r="B2851" s="56">
        <v>2010106073</v>
      </c>
      <c r="C2851" s="34" t="s">
        <v>356</v>
      </c>
      <c r="D2851" s="35" t="s">
        <v>357</v>
      </c>
      <c r="E2851" s="35" t="s">
        <v>363</v>
      </c>
      <c r="F2851" s="35" t="s">
        <v>364</v>
      </c>
      <c r="G2851" s="35" t="s">
        <v>2632</v>
      </c>
      <c r="H2851" s="35">
        <v>0</v>
      </c>
      <c r="I2851" s="57" t="s">
        <v>3113</v>
      </c>
      <c r="J2851" s="37">
        <v>0</v>
      </c>
      <c r="K2851" s="38">
        <v>0</v>
      </c>
      <c r="L2851" s="37">
        <v>0</v>
      </c>
      <c r="M2851" s="37">
        <v>0</v>
      </c>
      <c r="N2851" s="37">
        <f t="shared" si="177"/>
        <v>0</v>
      </c>
      <c r="O2851" s="39">
        <f t="shared" si="178"/>
        <v>0</v>
      </c>
      <c r="P2851" s="10">
        <f t="shared" si="179"/>
        <v>0</v>
      </c>
      <c r="Q2851" s="40">
        <v>0</v>
      </c>
      <c r="R2851" s="10">
        <f t="shared" si="180"/>
        <v>0</v>
      </c>
    </row>
    <row r="2852" spans="1:18" hidden="1" x14ac:dyDescent="0.2">
      <c r="A2852" s="32">
        <v>2823</v>
      </c>
      <c r="B2852" s="56">
        <v>2010106074</v>
      </c>
      <c r="C2852" s="34" t="s">
        <v>356</v>
      </c>
      <c r="D2852" s="35" t="s">
        <v>357</v>
      </c>
      <c r="E2852" s="35" t="s">
        <v>363</v>
      </c>
      <c r="F2852" s="35" t="s">
        <v>364</v>
      </c>
      <c r="G2852" s="35" t="s">
        <v>2632</v>
      </c>
      <c r="H2852" s="35">
        <v>0</v>
      </c>
      <c r="I2852" s="57" t="s">
        <v>3114</v>
      </c>
      <c r="J2852" s="37">
        <v>1.0000001639127731E-4</v>
      </c>
      <c r="K2852" s="38">
        <v>0</v>
      </c>
      <c r="L2852" s="37">
        <v>0</v>
      </c>
      <c r="M2852" s="37">
        <v>0</v>
      </c>
      <c r="N2852" s="37">
        <f t="shared" si="177"/>
        <v>1.0000001639127731E-4</v>
      </c>
      <c r="O2852" s="39">
        <f t="shared" si="178"/>
        <v>0</v>
      </c>
      <c r="P2852" s="10">
        <f t="shared" si="179"/>
        <v>1.0000001639127731E-4</v>
      </c>
      <c r="Q2852" s="40">
        <v>0</v>
      </c>
      <c r="R2852" s="10">
        <f t="shared" si="180"/>
        <v>1.0000001639127731E-4</v>
      </c>
    </row>
    <row r="2853" spans="1:18" hidden="1" x14ac:dyDescent="0.2">
      <c r="A2853" s="32">
        <v>2824</v>
      </c>
      <c r="B2853" s="56">
        <v>2010106075</v>
      </c>
      <c r="C2853" s="34" t="s">
        <v>356</v>
      </c>
      <c r="D2853" s="35" t="s">
        <v>357</v>
      </c>
      <c r="E2853" s="35" t="s">
        <v>363</v>
      </c>
      <c r="F2853" s="35" t="s">
        <v>364</v>
      </c>
      <c r="G2853" s="35" t="s">
        <v>2632</v>
      </c>
      <c r="H2853" s="35">
        <v>0</v>
      </c>
      <c r="I2853" s="57" t="s">
        <v>3115</v>
      </c>
      <c r="J2853" s="37">
        <v>0</v>
      </c>
      <c r="K2853" s="38">
        <v>0</v>
      </c>
      <c r="L2853" s="37">
        <v>0</v>
      </c>
      <c r="M2853" s="37">
        <v>0</v>
      </c>
      <c r="N2853" s="37">
        <f t="shared" si="177"/>
        <v>0</v>
      </c>
      <c r="O2853" s="39">
        <f t="shared" si="178"/>
        <v>0</v>
      </c>
      <c r="P2853" s="10">
        <f t="shared" si="179"/>
        <v>0</v>
      </c>
      <c r="Q2853" s="40">
        <v>0</v>
      </c>
      <c r="R2853" s="10">
        <f t="shared" si="180"/>
        <v>0</v>
      </c>
    </row>
    <row r="2854" spans="1:18" hidden="1" x14ac:dyDescent="0.2">
      <c r="A2854" s="32">
        <v>2825</v>
      </c>
      <c r="B2854" s="56">
        <v>2010106076</v>
      </c>
      <c r="C2854" s="34" t="s">
        <v>356</v>
      </c>
      <c r="D2854" s="35" t="s">
        <v>357</v>
      </c>
      <c r="E2854" s="35" t="s">
        <v>363</v>
      </c>
      <c r="F2854" s="35" t="s">
        <v>364</v>
      </c>
      <c r="G2854" s="35" t="s">
        <v>2632</v>
      </c>
      <c r="H2854" s="35">
        <v>0</v>
      </c>
      <c r="I2854" s="57" t="s">
        <v>3116</v>
      </c>
      <c r="J2854" s="37">
        <v>0</v>
      </c>
      <c r="K2854" s="38">
        <v>22.698400000035765</v>
      </c>
      <c r="L2854" s="37">
        <v>6426.84</v>
      </c>
      <c r="M2854" s="37">
        <v>6404.14</v>
      </c>
      <c r="N2854" s="37">
        <f t="shared" si="177"/>
        <v>1.5999999641280738E-3</v>
      </c>
      <c r="O2854" s="39">
        <f t="shared" si="178"/>
        <v>0</v>
      </c>
      <c r="P2854" s="10">
        <f t="shared" si="179"/>
        <v>1.5999999641280738E-3</v>
      </c>
      <c r="Q2854" s="40">
        <v>0</v>
      </c>
      <c r="R2854" s="10">
        <f t="shared" si="180"/>
        <v>1.5999999641280738E-3</v>
      </c>
    </row>
    <row r="2855" spans="1:18" hidden="1" x14ac:dyDescent="0.2">
      <c r="A2855" s="32">
        <v>2826</v>
      </c>
      <c r="B2855" s="56">
        <v>2010106077</v>
      </c>
      <c r="C2855" s="34" t="s">
        <v>356</v>
      </c>
      <c r="D2855" s="35" t="s">
        <v>357</v>
      </c>
      <c r="E2855" s="35" t="s">
        <v>363</v>
      </c>
      <c r="F2855" s="35" t="s">
        <v>364</v>
      </c>
      <c r="G2855" s="35" t="s">
        <v>2632</v>
      </c>
      <c r="H2855" s="35">
        <v>0</v>
      </c>
      <c r="I2855" s="57" t="s">
        <v>3117</v>
      </c>
      <c r="J2855" s="37">
        <v>6.0000002384185791E-4</v>
      </c>
      <c r="K2855" s="38">
        <v>0</v>
      </c>
      <c r="L2855" s="37">
        <v>964553.46</v>
      </c>
      <c r="M2855" s="37">
        <v>1275155.7964399999</v>
      </c>
      <c r="N2855" s="37">
        <f t="shared" si="177"/>
        <v>0</v>
      </c>
      <c r="O2855" s="39">
        <f t="shared" si="178"/>
        <v>310602.33583999996</v>
      </c>
      <c r="P2855" s="10">
        <f t="shared" si="179"/>
        <v>-310602.33583999996</v>
      </c>
      <c r="Q2855" s="40">
        <v>0</v>
      </c>
      <c r="R2855" s="10">
        <f t="shared" si="180"/>
        <v>-310602.33583999996</v>
      </c>
    </row>
    <row r="2856" spans="1:18" hidden="1" x14ac:dyDescent="0.2">
      <c r="A2856" s="32">
        <v>2827</v>
      </c>
      <c r="B2856" s="56">
        <v>2010106078</v>
      </c>
      <c r="C2856" s="34" t="s">
        <v>356</v>
      </c>
      <c r="D2856" s="35" t="s">
        <v>357</v>
      </c>
      <c r="E2856" s="35" t="s">
        <v>363</v>
      </c>
      <c r="F2856" s="35" t="s">
        <v>364</v>
      </c>
      <c r="G2856" s="35" t="s">
        <v>2632</v>
      </c>
      <c r="H2856" s="35">
        <v>0</v>
      </c>
      <c r="I2856" s="57" t="s">
        <v>3118</v>
      </c>
      <c r="J2856" s="37">
        <v>0</v>
      </c>
      <c r="K2856" s="38">
        <v>0</v>
      </c>
      <c r="L2856" s="37">
        <v>0</v>
      </c>
      <c r="M2856" s="37">
        <v>0</v>
      </c>
      <c r="N2856" s="37">
        <f t="shared" si="177"/>
        <v>0</v>
      </c>
      <c r="O2856" s="39">
        <f t="shared" si="178"/>
        <v>0</v>
      </c>
      <c r="P2856" s="10">
        <f t="shared" si="179"/>
        <v>0</v>
      </c>
      <c r="Q2856" s="40">
        <v>0</v>
      </c>
      <c r="R2856" s="10">
        <f t="shared" si="180"/>
        <v>0</v>
      </c>
    </row>
    <row r="2857" spans="1:18" hidden="1" x14ac:dyDescent="0.2">
      <c r="A2857" s="32">
        <v>2828</v>
      </c>
      <c r="B2857" s="56">
        <v>2010106079</v>
      </c>
      <c r="C2857" s="34" t="s">
        <v>356</v>
      </c>
      <c r="D2857" s="35" t="s">
        <v>357</v>
      </c>
      <c r="E2857" s="35" t="s">
        <v>363</v>
      </c>
      <c r="F2857" s="35" t="s">
        <v>364</v>
      </c>
      <c r="G2857" s="35" t="s">
        <v>2632</v>
      </c>
      <c r="H2857" s="35">
        <v>0</v>
      </c>
      <c r="I2857" s="57" t="s">
        <v>3119</v>
      </c>
      <c r="J2857" s="37">
        <v>155289.04</v>
      </c>
      <c r="K2857" s="38">
        <v>0</v>
      </c>
      <c r="L2857" s="37">
        <v>16417.59</v>
      </c>
      <c r="M2857" s="37">
        <v>171706.63</v>
      </c>
      <c r="N2857" s="37">
        <f t="shared" si="177"/>
        <v>0</v>
      </c>
      <c r="O2857" s="39">
        <f t="shared" si="178"/>
        <v>0</v>
      </c>
      <c r="P2857" s="10">
        <f t="shared" si="179"/>
        <v>0</v>
      </c>
      <c r="Q2857" s="40">
        <v>0</v>
      </c>
      <c r="R2857" s="10">
        <f t="shared" si="180"/>
        <v>0</v>
      </c>
    </row>
    <row r="2858" spans="1:18" hidden="1" x14ac:dyDescent="0.2">
      <c r="A2858" s="32">
        <v>2829</v>
      </c>
      <c r="B2858" s="56">
        <v>2010106080</v>
      </c>
      <c r="C2858" s="34" t="s">
        <v>356</v>
      </c>
      <c r="D2858" s="35" t="s">
        <v>357</v>
      </c>
      <c r="E2858" s="35" t="s">
        <v>363</v>
      </c>
      <c r="F2858" s="35" t="s">
        <v>364</v>
      </c>
      <c r="G2858" s="35" t="s">
        <v>2632</v>
      </c>
      <c r="H2858" s="35">
        <v>0</v>
      </c>
      <c r="I2858" s="57" t="s">
        <v>3120</v>
      </c>
      <c r="J2858" s="37">
        <v>0</v>
      </c>
      <c r="K2858" s="38">
        <v>2.8000000119209291E-3</v>
      </c>
      <c r="L2858" s="37">
        <v>136067.26999999999</v>
      </c>
      <c r="M2858" s="37">
        <v>0</v>
      </c>
      <c r="N2858" s="37">
        <f t="shared" si="177"/>
        <v>136067.26719999997</v>
      </c>
      <c r="O2858" s="39">
        <f t="shared" si="178"/>
        <v>0</v>
      </c>
      <c r="P2858" s="10">
        <f t="shared" si="179"/>
        <v>136067.26719999997</v>
      </c>
      <c r="Q2858" s="40">
        <v>0</v>
      </c>
      <c r="R2858" s="10">
        <f t="shared" si="180"/>
        <v>136067.26719999997</v>
      </c>
    </row>
    <row r="2859" spans="1:18" hidden="1" x14ac:dyDescent="0.2">
      <c r="A2859" s="32">
        <v>2830</v>
      </c>
      <c r="B2859" s="56">
        <v>2010106081</v>
      </c>
      <c r="C2859" s="34" t="s">
        <v>356</v>
      </c>
      <c r="D2859" s="35" t="s">
        <v>357</v>
      </c>
      <c r="E2859" s="35" t="s">
        <v>363</v>
      </c>
      <c r="F2859" s="35" t="s">
        <v>364</v>
      </c>
      <c r="G2859" s="35" t="s">
        <v>2632</v>
      </c>
      <c r="H2859" s="35">
        <v>0</v>
      </c>
      <c r="I2859" s="57" t="s">
        <v>3121</v>
      </c>
      <c r="J2859" s="37">
        <v>0</v>
      </c>
      <c r="K2859" s="38">
        <v>0</v>
      </c>
      <c r="L2859" s="37">
        <v>1526473.37</v>
      </c>
      <c r="M2859" s="37">
        <v>1137091.2815800002</v>
      </c>
      <c r="N2859" s="37">
        <f t="shared" si="177"/>
        <v>389382.08841999993</v>
      </c>
      <c r="O2859" s="39">
        <f t="shared" si="178"/>
        <v>0</v>
      </c>
      <c r="P2859" s="10">
        <f t="shared" si="179"/>
        <v>389382.08841999993</v>
      </c>
      <c r="Q2859" s="40">
        <v>0</v>
      </c>
      <c r="R2859" s="10">
        <f t="shared" si="180"/>
        <v>389382.08841999993</v>
      </c>
    </row>
    <row r="2860" spans="1:18" hidden="1" x14ac:dyDescent="0.2">
      <c r="A2860" s="32">
        <v>2831</v>
      </c>
      <c r="B2860" s="56">
        <v>2010106082</v>
      </c>
      <c r="C2860" s="34" t="s">
        <v>356</v>
      </c>
      <c r="D2860" s="35" t="s">
        <v>357</v>
      </c>
      <c r="E2860" s="35" t="s">
        <v>363</v>
      </c>
      <c r="F2860" s="35" t="s">
        <v>364</v>
      </c>
      <c r="G2860" s="35" t="s">
        <v>2632</v>
      </c>
      <c r="H2860" s="35">
        <v>0</v>
      </c>
      <c r="I2860" s="57" t="s">
        <v>3122</v>
      </c>
      <c r="J2860" s="37">
        <v>0</v>
      </c>
      <c r="K2860" s="38">
        <v>0</v>
      </c>
      <c r="L2860" s="37">
        <v>0</v>
      </c>
      <c r="M2860" s="37">
        <v>0</v>
      </c>
      <c r="N2860" s="37">
        <f t="shared" si="177"/>
        <v>0</v>
      </c>
      <c r="O2860" s="39">
        <f t="shared" si="178"/>
        <v>0</v>
      </c>
      <c r="P2860" s="10">
        <f t="shared" si="179"/>
        <v>0</v>
      </c>
      <c r="Q2860" s="40">
        <v>0</v>
      </c>
      <c r="R2860" s="10">
        <f t="shared" si="180"/>
        <v>0</v>
      </c>
    </row>
    <row r="2861" spans="1:18" hidden="1" x14ac:dyDescent="0.2">
      <c r="A2861" s="32">
        <v>2832</v>
      </c>
      <c r="B2861" s="56">
        <v>2010106083</v>
      </c>
      <c r="C2861" s="34" t="s">
        <v>356</v>
      </c>
      <c r="D2861" s="35" t="s">
        <v>357</v>
      </c>
      <c r="E2861" s="35" t="s">
        <v>363</v>
      </c>
      <c r="F2861" s="35" t="s">
        <v>364</v>
      </c>
      <c r="G2861" s="35" t="s">
        <v>2632</v>
      </c>
      <c r="H2861" s="35">
        <v>0</v>
      </c>
      <c r="I2861" s="57" t="s">
        <v>3123</v>
      </c>
      <c r="J2861" s="37">
        <v>0</v>
      </c>
      <c r="K2861" s="38">
        <v>0</v>
      </c>
      <c r="L2861" s="37">
        <v>0</v>
      </c>
      <c r="M2861" s="37">
        <v>0</v>
      </c>
      <c r="N2861" s="37">
        <f t="shared" si="177"/>
        <v>0</v>
      </c>
      <c r="O2861" s="39">
        <f t="shared" si="178"/>
        <v>0</v>
      </c>
      <c r="P2861" s="10">
        <f t="shared" si="179"/>
        <v>0</v>
      </c>
      <c r="Q2861" s="40">
        <v>0</v>
      </c>
      <c r="R2861" s="10">
        <f t="shared" si="180"/>
        <v>0</v>
      </c>
    </row>
    <row r="2862" spans="1:18" hidden="1" x14ac:dyDescent="0.2">
      <c r="A2862" s="32">
        <v>2833</v>
      </c>
      <c r="B2862" s="56">
        <v>2010106084</v>
      </c>
      <c r="C2862" s="34" t="s">
        <v>356</v>
      </c>
      <c r="D2862" s="35" t="s">
        <v>357</v>
      </c>
      <c r="E2862" s="35" t="s">
        <v>363</v>
      </c>
      <c r="F2862" s="35" t="s">
        <v>364</v>
      </c>
      <c r="G2862" s="35" t="s">
        <v>2632</v>
      </c>
      <c r="H2862" s="35">
        <v>0</v>
      </c>
      <c r="I2862" s="57" t="s">
        <v>3124</v>
      </c>
      <c r="J2862" s="37">
        <v>0</v>
      </c>
      <c r="K2862" s="38">
        <v>0</v>
      </c>
      <c r="L2862" s="37">
        <v>0</v>
      </c>
      <c r="M2862" s="37">
        <v>0</v>
      </c>
      <c r="N2862" s="37">
        <f t="shared" si="177"/>
        <v>0</v>
      </c>
      <c r="O2862" s="39">
        <f t="shared" si="178"/>
        <v>0</v>
      </c>
      <c r="P2862" s="10">
        <f t="shared" si="179"/>
        <v>0</v>
      </c>
      <c r="Q2862" s="40">
        <v>0</v>
      </c>
      <c r="R2862" s="10">
        <f t="shared" si="180"/>
        <v>0</v>
      </c>
    </row>
    <row r="2863" spans="1:18" hidden="1" x14ac:dyDescent="0.2">
      <c r="A2863" s="32">
        <v>2834</v>
      </c>
      <c r="B2863" s="56">
        <v>2010106085</v>
      </c>
      <c r="C2863" s="34" t="s">
        <v>356</v>
      </c>
      <c r="D2863" s="35" t="s">
        <v>357</v>
      </c>
      <c r="E2863" s="35" t="s">
        <v>363</v>
      </c>
      <c r="F2863" s="35" t="s">
        <v>364</v>
      </c>
      <c r="G2863" s="35" t="s">
        <v>2632</v>
      </c>
      <c r="H2863" s="35">
        <v>0</v>
      </c>
      <c r="I2863" s="57" t="s">
        <v>3125</v>
      </c>
      <c r="J2863" s="37">
        <v>0</v>
      </c>
      <c r="K2863" s="38">
        <v>0</v>
      </c>
      <c r="L2863" s="37">
        <v>38169.64</v>
      </c>
      <c r="M2863" s="37">
        <v>38169.64</v>
      </c>
      <c r="N2863" s="37">
        <f t="shared" si="177"/>
        <v>0</v>
      </c>
      <c r="O2863" s="39">
        <f t="shared" si="178"/>
        <v>0</v>
      </c>
      <c r="P2863" s="10">
        <f t="shared" si="179"/>
        <v>0</v>
      </c>
      <c r="Q2863" s="40">
        <v>0</v>
      </c>
      <c r="R2863" s="10">
        <f t="shared" si="180"/>
        <v>0</v>
      </c>
    </row>
    <row r="2864" spans="1:18" hidden="1" x14ac:dyDescent="0.2">
      <c r="A2864" s="32">
        <v>2835</v>
      </c>
      <c r="B2864" s="56">
        <v>2010106086</v>
      </c>
      <c r="C2864" s="34" t="s">
        <v>356</v>
      </c>
      <c r="D2864" s="35" t="s">
        <v>357</v>
      </c>
      <c r="E2864" s="35" t="s">
        <v>363</v>
      </c>
      <c r="F2864" s="35" t="s">
        <v>364</v>
      </c>
      <c r="G2864" s="35" t="s">
        <v>2632</v>
      </c>
      <c r="H2864" s="35">
        <v>0</v>
      </c>
      <c r="I2864" s="57" t="s">
        <v>3126</v>
      </c>
      <c r="J2864" s="37">
        <v>2.0000000298023225E-3</v>
      </c>
      <c r="K2864" s="38">
        <v>0</v>
      </c>
      <c r="L2864" s="37">
        <v>0</v>
      </c>
      <c r="M2864" s="37">
        <v>0</v>
      </c>
      <c r="N2864" s="37">
        <f t="shared" si="177"/>
        <v>2.0000000298023225E-3</v>
      </c>
      <c r="O2864" s="39">
        <f t="shared" si="178"/>
        <v>0</v>
      </c>
      <c r="P2864" s="10">
        <f t="shared" si="179"/>
        <v>2.0000000298023225E-3</v>
      </c>
      <c r="Q2864" s="40">
        <v>0</v>
      </c>
      <c r="R2864" s="10">
        <f t="shared" si="180"/>
        <v>2.0000000298023225E-3</v>
      </c>
    </row>
    <row r="2865" spans="1:18" hidden="1" x14ac:dyDescent="0.2">
      <c r="A2865" s="32">
        <v>2836</v>
      </c>
      <c r="B2865" s="56">
        <v>2010106087</v>
      </c>
      <c r="C2865" s="34" t="s">
        <v>356</v>
      </c>
      <c r="D2865" s="35" t="s">
        <v>357</v>
      </c>
      <c r="E2865" s="35" t="s">
        <v>363</v>
      </c>
      <c r="F2865" s="35" t="s">
        <v>364</v>
      </c>
      <c r="G2865" s="35" t="s">
        <v>2632</v>
      </c>
      <c r="H2865" s="35">
        <v>0</v>
      </c>
      <c r="I2865" s="57" t="s">
        <v>3127</v>
      </c>
      <c r="J2865" s="37">
        <v>0</v>
      </c>
      <c r="K2865" s="38">
        <v>0</v>
      </c>
      <c r="L2865" s="37">
        <v>0</v>
      </c>
      <c r="M2865" s="37">
        <v>0</v>
      </c>
      <c r="N2865" s="37">
        <f t="shared" si="177"/>
        <v>0</v>
      </c>
      <c r="O2865" s="39">
        <f t="shared" si="178"/>
        <v>0</v>
      </c>
      <c r="P2865" s="10">
        <f t="shared" si="179"/>
        <v>0</v>
      </c>
      <c r="Q2865" s="40">
        <v>0</v>
      </c>
      <c r="R2865" s="10">
        <f t="shared" si="180"/>
        <v>0</v>
      </c>
    </row>
    <row r="2866" spans="1:18" hidden="1" x14ac:dyDescent="0.2">
      <c r="A2866" s="32">
        <v>2837</v>
      </c>
      <c r="B2866" s="56">
        <v>2010106088</v>
      </c>
      <c r="C2866" s="34" t="s">
        <v>356</v>
      </c>
      <c r="D2866" s="35" t="s">
        <v>357</v>
      </c>
      <c r="E2866" s="35" t="s">
        <v>363</v>
      </c>
      <c r="F2866" s="35" t="s">
        <v>364</v>
      </c>
      <c r="G2866" s="35" t="s">
        <v>2632</v>
      </c>
      <c r="H2866" s="35">
        <v>0</v>
      </c>
      <c r="I2866" s="57" t="s">
        <v>3128</v>
      </c>
      <c r="J2866" s="37">
        <v>0</v>
      </c>
      <c r="K2866" s="38">
        <v>0</v>
      </c>
      <c r="L2866" s="37">
        <v>1185.28</v>
      </c>
      <c r="M2866" s="37">
        <v>1185.2798500000001</v>
      </c>
      <c r="N2866" s="37">
        <f t="shared" si="177"/>
        <v>1.4999999984866008E-4</v>
      </c>
      <c r="O2866" s="39">
        <f t="shared" si="178"/>
        <v>0</v>
      </c>
      <c r="P2866" s="10">
        <f t="shared" si="179"/>
        <v>1.4999999984866008E-4</v>
      </c>
      <c r="Q2866" s="40">
        <v>0</v>
      </c>
      <c r="R2866" s="10">
        <f t="shared" si="180"/>
        <v>1.4999999984866008E-4</v>
      </c>
    </row>
    <row r="2867" spans="1:18" hidden="1" x14ac:dyDescent="0.2">
      <c r="A2867" s="32">
        <v>2838</v>
      </c>
      <c r="B2867" s="56">
        <v>2010106089</v>
      </c>
      <c r="C2867" s="34" t="s">
        <v>356</v>
      </c>
      <c r="D2867" s="35" t="s">
        <v>357</v>
      </c>
      <c r="E2867" s="35" t="s">
        <v>363</v>
      </c>
      <c r="F2867" s="35" t="s">
        <v>364</v>
      </c>
      <c r="G2867" s="35" t="s">
        <v>2632</v>
      </c>
      <c r="H2867" s="35">
        <v>0</v>
      </c>
      <c r="I2867" s="57" t="s">
        <v>3129</v>
      </c>
      <c r="J2867" s="37">
        <v>0</v>
      </c>
      <c r="K2867" s="38">
        <v>0</v>
      </c>
      <c r="L2867" s="37">
        <v>0</v>
      </c>
      <c r="M2867" s="37">
        <v>0</v>
      </c>
      <c r="N2867" s="37">
        <f t="shared" si="177"/>
        <v>0</v>
      </c>
      <c r="O2867" s="39">
        <f t="shared" si="178"/>
        <v>0</v>
      </c>
      <c r="P2867" s="10">
        <f t="shared" si="179"/>
        <v>0</v>
      </c>
      <c r="Q2867" s="40">
        <v>0</v>
      </c>
      <c r="R2867" s="10">
        <f t="shared" si="180"/>
        <v>0</v>
      </c>
    </row>
    <row r="2868" spans="1:18" hidden="1" x14ac:dyDescent="0.2">
      <c r="A2868" s="32">
        <v>2839</v>
      </c>
      <c r="B2868" s="56">
        <v>2010106090</v>
      </c>
      <c r="C2868" s="34" t="s">
        <v>356</v>
      </c>
      <c r="D2868" s="35" t="s">
        <v>357</v>
      </c>
      <c r="E2868" s="35" t="s">
        <v>363</v>
      </c>
      <c r="F2868" s="35" t="s">
        <v>364</v>
      </c>
      <c r="G2868" s="35" t="s">
        <v>2632</v>
      </c>
      <c r="H2868" s="35">
        <v>0</v>
      </c>
      <c r="I2868" s="57" t="s">
        <v>3130</v>
      </c>
      <c r="J2868" s="37">
        <v>0</v>
      </c>
      <c r="K2868" s="38">
        <v>0</v>
      </c>
      <c r="L2868" s="37">
        <v>30681.600000000002</v>
      </c>
      <c r="M2868" s="37">
        <v>30681.600000000002</v>
      </c>
      <c r="N2868" s="37">
        <f t="shared" si="177"/>
        <v>0</v>
      </c>
      <c r="O2868" s="39">
        <f t="shared" si="178"/>
        <v>0</v>
      </c>
      <c r="P2868" s="10">
        <f t="shared" si="179"/>
        <v>0</v>
      </c>
      <c r="Q2868" s="40">
        <v>0</v>
      </c>
      <c r="R2868" s="10">
        <f t="shared" si="180"/>
        <v>0</v>
      </c>
    </row>
    <row r="2869" spans="1:18" hidden="1" x14ac:dyDescent="0.2">
      <c r="A2869" s="32">
        <v>2840</v>
      </c>
      <c r="B2869" s="56">
        <v>2010106091</v>
      </c>
      <c r="C2869" s="34" t="s">
        <v>356</v>
      </c>
      <c r="D2869" s="35" t="s">
        <v>357</v>
      </c>
      <c r="E2869" s="35" t="s">
        <v>363</v>
      </c>
      <c r="F2869" s="35" t="s">
        <v>364</v>
      </c>
      <c r="G2869" s="35" t="s">
        <v>2632</v>
      </c>
      <c r="H2869" s="35">
        <v>0</v>
      </c>
      <c r="I2869" s="57" t="s">
        <v>3131</v>
      </c>
      <c r="J2869" s="37">
        <v>0</v>
      </c>
      <c r="K2869" s="38">
        <v>0</v>
      </c>
      <c r="L2869" s="37">
        <v>829.41</v>
      </c>
      <c r="M2869" s="37">
        <v>829.41</v>
      </c>
      <c r="N2869" s="37">
        <f t="shared" si="177"/>
        <v>0</v>
      </c>
      <c r="O2869" s="39">
        <f t="shared" si="178"/>
        <v>0</v>
      </c>
      <c r="P2869" s="10">
        <f t="shared" si="179"/>
        <v>0</v>
      </c>
      <c r="Q2869" s="40">
        <v>0</v>
      </c>
      <c r="R2869" s="10">
        <f t="shared" si="180"/>
        <v>0</v>
      </c>
    </row>
    <row r="2870" spans="1:18" hidden="1" x14ac:dyDescent="0.2">
      <c r="A2870" s="32">
        <v>2841</v>
      </c>
      <c r="B2870" s="56">
        <v>2010106092</v>
      </c>
      <c r="C2870" s="34" t="s">
        <v>356</v>
      </c>
      <c r="D2870" s="35" t="s">
        <v>357</v>
      </c>
      <c r="E2870" s="35" t="s">
        <v>363</v>
      </c>
      <c r="F2870" s="35" t="s">
        <v>364</v>
      </c>
      <c r="G2870" s="35" t="s">
        <v>2632</v>
      </c>
      <c r="H2870" s="35">
        <v>0</v>
      </c>
      <c r="I2870" s="57" t="s">
        <v>3132</v>
      </c>
      <c r="J2870" s="37">
        <v>0</v>
      </c>
      <c r="K2870" s="38">
        <v>0</v>
      </c>
      <c r="L2870" s="37">
        <v>216533.30000000002</v>
      </c>
      <c r="M2870" s="37">
        <v>327265.33361999999</v>
      </c>
      <c r="N2870" s="37">
        <f t="shared" si="177"/>
        <v>0</v>
      </c>
      <c r="O2870" s="39">
        <f t="shared" si="178"/>
        <v>110732.03361999997</v>
      </c>
      <c r="P2870" s="10">
        <f t="shared" si="179"/>
        <v>-110732.03361999997</v>
      </c>
      <c r="Q2870" s="40">
        <v>0</v>
      </c>
      <c r="R2870" s="10">
        <f t="shared" si="180"/>
        <v>-110732.03361999997</v>
      </c>
    </row>
    <row r="2871" spans="1:18" hidden="1" x14ac:dyDescent="0.2">
      <c r="A2871" s="32">
        <v>2842</v>
      </c>
      <c r="B2871" s="56">
        <v>2010106093</v>
      </c>
      <c r="C2871" s="34" t="s">
        <v>356</v>
      </c>
      <c r="D2871" s="35" t="s">
        <v>357</v>
      </c>
      <c r="E2871" s="35" t="s">
        <v>363</v>
      </c>
      <c r="F2871" s="35" t="s">
        <v>364</v>
      </c>
      <c r="G2871" s="35" t="s">
        <v>2632</v>
      </c>
      <c r="H2871" s="35">
        <v>0</v>
      </c>
      <c r="I2871" s="57" t="s">
        <v>3133</v>
      </c>
      <c r="J2871" s="37">
        <v>0</v>
      </c>
      <c r="K2871" s="38">
        <v>0</v>
      </c>
      <c r="L2871" s="37">
        <v>14967.86</v>
      </c>
      <c r="M2871" s="37">
        <v>14967.859990000001</v>
      </c>
      <c r="N2871" s="37">
        <f t="shared" si="177"/>
        <v>9.9999997473787516E-6</v>
      </c>
      <c r="O2871" s="39">
        <f t="shared" si="178"/>
        <v>0</v>
      </c>
      <c r="P2871" s="10">
        <f t="shared" si="179"/>
        <v>9.9999997473787516E-6</v>
      </c>
      <c r="Q2871" s="40">
        <v>0</v>
      </c>
      <c r="R2871" s="10">
        <f t="shared" si="180"/>
        <v>9.9999997473787516E-6</v>
      </c>
    </row>
    <row r="2872" spans="1:18" hidden="1" x14ac:dyDescent="0.2">
      <c r="A2872" s="32">
        <v>2843</v>
      </c>
      <c r="B2872" s="56">
        <v>2010106094</v>
      </c>
      <c r="C2872" s="34" t="s">
        <v>356</v>
      </c>
      <c r="D2872" s="35" t="s">
        <v>357</v>
      </c>
      <c r="E2872" s="35" t="s">
        <v>363</v>
      </c>
      <c r="F2872" s="35" t="s">
        <v>364</v>
      </c>
      <c r="G2872" s="35" t="s">
        <v>2632</v>
      </c>
      <c r="H2872" s="35">
        <v>0</v>
      </c>
      <c r="I2872" s="57" t="s">
        <v>3134</v>
      </c>
      <c r="J2872" s="37">
        <v>0</v>
      </c>
      <c r="K2872" s="38">
        <v>0</v>
      </c>
      <c r="L2872" s="37">
        <v>939035.1</v>
      </c>
      <c r="M2872" s="37">
        <v>939035.1</v>
      </c>
      <c r="N2872" s="37">
        <f t="shared" si="177"/>
        <v>0</v>
      </c>
      <c r="O2872" s="39">
        <f t="shared" si="178"/>
        <v>0</v>
      </c>
      <c r="P2872" s="10">
        <f t="shared" si="179"/>
        <v>0</v>
      </c>
      <c r="Q2872" s="40">
        <v>0</v>
      </c>
      <c r="R2872" s="10">
        <f t="shared" si="180"/>
        <v>0</v>
      </c>
    </row>
    <row r="2873" spans="1:18" hidden="1" x14ac:dyDescent="0.2">
      <c r="A2873" s="32">
        <v>2844</v>
      </c>
      <c r="B2873" s="56">
        <v>2010106095</v>
      </c>
      <c r="C2873" s="34" t="s">
        <v>356</v>
      </c>
      <c r="D2873" s="35" t="s">
        <v>357</v>
      </c>
      <c r="E2873" s="35" t="s">
        <v>363</v>
      </c>
      <c r="F2873" s="35" t="s">
        <v>364</v>
      </c>
      <c r="G2873" s="35" t="s">
        <v>2632</v>
      </c>
      <c r="H2873" s="35">
        <v>0</v>
      </c>
      <c r="I2873" s="57" t="s">
        <v>3135</v>
      </c>
      <c r="J2873" s="37">
        <v>0</v>
      </c>
      <c r="K2873" s="38">
        <v>0</v>
      </c>
      <c r="L2873" s="37">
        <v>3447.46</v>
      </c>
      <c r="M2873" s="37">
        <v>3447.4598499999997</v>
      </c>
      <c r="N2873" s="37">
        <f t="shared" si="177"/>
        <v>1.5000000030340743E-4</v>
      </c>
      <c r="O2873" s="39">
        <f t="shared" si="178"/>
        <v>0</v>
      </c>
      <c r="P2873" s="10">
        <f t="shared" si="179"/>
        <v>1.5000000030340743E-4</v>
      </c>
      <c r="Q2873" s="40">
        <v>0</v>
      </c>
      <c r="R2873" s="10">
        <f t="shared" si="180"/>
        <v>1.5000000030340743E-4</v>
      </c>
    </row>
    <row r="2874" spans="1:18" hidden="1" x14ac:dyDescent="0.2">
      <c r="A2874" s="32">
        <v>2845</v>
      </c>
      <c r="B2874" s="56">
        <v>2010106096</v>
      </c>
      <c r="C2874" s="34" t="s">
        <v>356</v>
      </c>
      <c r="D2874" s="35" t="s">
        <v>357</v>
      </c>
      <c r="E2874" s="35" t="s">
        <v>363</v>
      </c>
      <c r="F2874" s="35" t="s">
        <v>364</v>
      </c>
      <c r="G2874" s="35" t="s">
        <v>2632</v>
      </c>
      <c r="H2874" s="35">
        <v>0</v>
      </c>
      <c r="I2874" s="57" t="s">
        <v>3136</v>
      </c>
      <c r="J2874" s="37">
        <v>0</v>
      </c>
      <c r="K2874" s="38">
        <v>0</v>
      </c>
      <c r="L2874" s="37">
        <v>3381.3</v>
      </c>
      <c r="M2874" s="37">
        <v>3381.3</v>
      </c>
      <c r="N2874" s="37">
        <f t="shared" si="177"/>
        <v>0</v>
      </c>
      <c r="O2874" s="39">
        <f t="shared" si="178"/>
        <v>0</v>
      </c>
      <c r="P2874" s="10">
        <f t="shared" si="179"/>
        <v>0</v>
      </c>
      <c r="Q2874" s="40">
        <v>0</v>
      </c>
      <c r="R2874" s="10">
        <f t="shared" si="180"/>
        <v>0</v>
      </c>
    </row>
    <row r="2875" spans="1:18" hidden="1" x14ac:dyDescent="0.2">
      <c r="A2875" s="32">
        <v>2846</v>
      </c>
      <c r="B2875" s="56">
        <v>2010106097</v>
      </c>
      <c r="C2875" s="34" t="s">
        <v>356</v>
      </c>
      <c r="D2875" s="35" t="s">
        <v>357</v>
      </c>
      <c r="E2875" s="35" t="s">
        <v>363</v>
      </c>
      <c r="F2875" s="35" t="s">
        <v>364</v>
      </c>
      <c r="G2875" s="35" t="s">
        <v>2632</v>
      </c>
      <c r="H2875" s="35">
        <v>0</v>
      </c>
      <c r="I2875" s="57" t="s">
        <v>3137</v>
      </c>
      <c r="J2875" s="37">
        <v>0</v>
      </c>
      <c r="K2875" s="38">
        <v>0</v>
      </c>
      <c r="L2875" s="37">
        <v>683.62</v>
      </c>
      <c r="M2875" s="37">
        <v>683.62</v>
      </c>
      <c r="N2875" s="37">
        <f t="shared" si="177"/>
        <v>0</v>
      </c>
      <c r="O2875" s="39">
        <f t="shared" si="178"/>
        <v>0</v>
      </c>
      <c r="P2875" s="10">
        <f t="shared" si="179"/>
        <v>0</v>
      </c>
      <c r="Q2875" s="40">
        <v>0</v>
      </c>
      <c r="R2875" s="10">
        <f t="shared" si="180"/>
        <v>0</v>
      </c>
    </row>
    <row r="2876" spans="1:18" hidden="1" x14ac:dyDescent="0.2">
      <c r="A2876" s="32">
        <v>2847</v>
      </c>
      <c r="B2876" s="56">
        <v>2010106098</v>
      </c>
      <c r="C2876" s="34" t="s">
        <v>356</v>
      </c>
      <c r="D2876" s="35" t="s">
        <v>357</v>
      </c>
      <c r="E2876" s="35" t="s">
        <v>363</v>
      </c>
      <c r="F2876" s="35" t="s">
        <v>364</v>
      </c>
      <c r="G2876" s="35" t="s">
        <v>2632</v>
      </c>
      <c r="H2876" s="35">
        <v>0</v>
      </c>
      <c r="I2876" s="57" t="s">
        <v>3138</v>
      </c>
      <c r="J2876" s="37">
        <v>0</v>
      </c>
      <c r="K2876" s="38">
        <v>0</v>
      </c>
      <c r="L2876" s="37">
        <v>1416201.2</v>
      </c>
      <c r="M2876" s="37">
        <v>1375474.8809400001</v>
      </c>
      <c r="N2876" s="37">
        <f t="shared" si="177"/>
        <v>40726.319059999892</v>
      </c>
      <c r="O2876" s="39">
        <f t="shared" si="178"/>
        <v>0</v>
      </c>
      <c r="P2876" s="10">
        <f t="shared" si="179"/>
        <v>40726.319059999892</v>
      </c>
      <c r="Q2876" s="40">
        <v>0</v>
      </c>
      <c r="R2876" s="10">
        <f t="shared" si="180"/>
        <v>40726.319059999892</v>
      </c>
    </row>
    <row r="2877" spans="1:18" hidden="1" x14ac:dyDescent="0.2">
      <c r="A2877" s="32">
        <v>2848</v>
      </c>
      <c r="B2877" s="56">
        <v>2010106099</v>
      </c>
      <c r="C2877" s="34" t="s">
        <v>356</v>
      </c>
      <c r="D2877" s="35" t="s">
        <v>357</v>
      </c>
      <c r="E2877" s="35" t="s">
        <v>363</v>
      </c>
      <c r="F2877" s="35" t="s">
        <v>364</v>
      </c>
      <c r="G2877" s="35" t="s">
        <v>2632</v>
      </c>
      <c r="H2877" s="35">
        <v>0</v>
      </c>
      <c r="I2877" s="57" t="s">
        <v>3139</v>
      </c>
      <c r="J2877" s="37">
        <v>0</v>
      </c>
      <c r="K2877" s="38">
        <v>0</v>
      </c>
      <c r="L2877" s="37">
        <v>277848.93</v>
      </c>
      <c r="M2877" s="37">
        <v>7081.9400000000005</v>
      </c>
      <c r="N2877" s="37">
        <f t="shared" si="177"/>
        <v>270766.99</v>
      </c>
      <c r="O2877" s="39">
        <f t="shared" si="178"/>
        <v>0</v>
      </c>
      <c r="P2877" s="10">
        <f t="shared" si="179"/>
        <v>270766.99</v>
      </c>
      <c r="Q2877" s="40">
        <v>0</v>
      </c>
      <c r="R2877" s="10">
        <f t="shared" si="180"/>
        <v>270766.99</v>
      </c>
    </row>
    <row r="2878" spans="1:18" hidden="1" x14ac:dyDescent="0.2">
      <c r="A2878" s="32">
        <v>2849</v>
      </c>
      <c r="B2878" s="56">
        <v>2010106100</v>
      </c>
      <c r="C2878" s="34" t="s">
        <v>356</v>
      </c>
      <c r="D2878" s="35" t="s">
        <v>357</v>
      </c>
      <c r="E2878" s="35" t="s">
        <v>363</v>
      </c>
      <c r="F2878" s="35" t="s">
        <v>364</v>
      </c>
      <c r="G2878" s="35" t="s">
        <v>2632</v>
      </c>
      <c r="H2878" s="35">
        <v>0</v>
      </c>
      <c r="I2878" s="57" t="s">
        <v>3140</v>
      </c>
      <c r="J2878" s="37">
        <v>0</v>
      </c>
      <c r="K2878" s="38">
        <v>0</v>
      </c>
      <c r="L2878" s="37">
        <v>94707.900000000009</v>
      </c>
      <c r="M2878" s="37">
        <v>94707.899990000005</v>
      </c>
      <c r="N2878" s="37">
        <f t="shared" si="177"/>
        <v>1.0000003385357559E-5</v>
      </c>
      <c r="O2878" s="39">
        <f t="shared" si="178"/>
        <v>0</v>
      </c>
      <c r="P2878" s="10">
        <f t="shared" si="179"/>
        <v>1.0000003385357559E-5</v>
      </c>
      <c r="Q2878" s="40">
        <v>0</v>
      </c>
      <c r="R2878" s="10">
        <f t="shared" si="180"/>
        <v>1.0000003385357559E-5</v>
      </c>
    </row>
    <row r="2879" spans="1:18" hidden="1" x14ac:dyDescent="0.2">
      <c r="A2879" s="32">
        <v>2850</v>
      </c>
      <c r="B2879" s="56">
        <v>2010106101</v>
      </c>
      <c r="C2879" s="34" t="s">
        <v>356</v>
      </c>
      <c r="D2879" s="35" t="s">
        <v>357</v>
      </c>
      <c r="E2879" s="35" t="s">
        <v>363</v>
      </c>
      <c r="F2879" s="35" t="s">
        <v>364</v>
      </c>
      <c r="G2879" s="35" t="s">
        <v>2632</v>
      </c>
      <c r="H2879" s="35">
        <v>0</v>
      </c>
      <c r="I2879" s="57" t="s">
        <v>3141</v>
      </c>
      <c r="J2879" s="37">
        <v>0</v>
      </c>
      <c r="K2879" s="38">
        <v>0</v>
      </c>
      <c r="L2879" s="37">
        <v>78521.3</v>
      </c>
      <c r="M2879" s="37">
        <v>78521.3</v>
      </c>
      <c r="N2879" s="37">
        <f t="shared" si="177"/>
        <v>0</v>
      </c>
      <c r="O2879" s="39">
        <f t="shared" si="178"/>
        <v>0</v>
      </c>
      <c r="P2879" s="10">
        <f t="shared" si="179"/>
        <v>0</v>
      </c>
      <c r="Q2879" s="40">
        <v>0</v>
      </c>
      <c r="R2879" s="10">
        <f t="shared" si="180"/>
        <v>0</v>
      </c>
    </row>
    <row r="2880" spans="1:18" hidden="1" x14ac:dyDescent="0.2">
      <c r="A2880" s="32">
        <v>2851</v>
      </c>
      <c r="B2880" s="56">
        <v>2010106102</v>
      </c>
      <c r="C2880" s="34" t="s">
        <v>356</v>
      </c>
      <c r="D2880" s="35" t="s">
        <v>357</v>
      </c>
      <c r="E2880" s="35" t="s">
        <v>363</v>
      </c>
      <c r="F2880" s="35" t="s">
        <v>364</v>
      </c>
      <c r="G2880" s="35" t="s">
        <v>2632</v>
      </c>
      <c r="H2880" s="35">
        <v>0</v>
      </c>
      <c r="I2880" s="57" t="s">
        <v>3142</v>
      </c>
      <c r="J2880" s="37">
        <v>0</v>
      </c>
      <c r="K2880" s="38">
        <v>0</v>
      </c>
      <c r="L2880" s="37">
        <v>482574.12</v>
      </c>
      <c r="M2880" s="37">
        <v>322311.53000000003</v>
      </c>
      <c r="N2880" s="37">
        <f t="shared" si="177"/>
        <v>160262.58999999997</v>
      </c>
      <c r="O2880" s="39">
        <f t="shared" si="178"/>
        <v>0</v>
      </c>
      <c r="P2880" s="10">
        <f t="shared" si="179"/>
        <v>160262.58999999997</v>
      </c>
      <c r="Q2880" s="40">
        <v>0</v>
      </c>
      <c r="R2880" s="10">
        <f t="shared" si="180"/>
        <v>160262.58999999997</v>
      </c>
    </row>
    <row r="2881" spans="1:18" hidden="1" x14ac:dyDescent="0.2">
      <c r="A2881" s="32">
        <v>2852</v>
      </c>
      <c r="B2881" s="56">
        <v>2010106103</v>
      </c>
      <c r="C2881" s="34" t="s">
        <v>356</v>
      </c>
      <c r="D2881" s="35" t="s">
        <v>357</v>
      </c>
      <c r="E2881" s="35" t="s">
        <v>363</v>
      </c>
      <c r="F2881" s="35" t="s">
        <v>364</v>
      </c>
      <c r="G2881" s="35" t="s">
        <v>2632</v>
      </c>
      <c r="H2881" s="35">
        <v>0</v>
      </c>
      <c r="I2881" s="57" t="s">
        <v>3143</v>
      </c>
      <c r="J2881" s="37">
        <v>0</v>
      </c>
      <c r="K2881" s="38">
        <v>0</v>
      </c>
      <c r="L2881" s="37">
        <v>24749.100000000002</v>
      </c>
      <c r="M2881" s="37">
        <v>24749.100000000002</v>
      </c>
      <c r="N2881" s="37">
        <f t="shared" si="177"/>
        <v>0</v>
      </c>
      <c r="O2881" s="39">
        <f t="shared" si="178"/>
        <v>0</v>
      </c>
      <c r="P2881" s="10">
        <f t="shared" si="179"/>
        <v>0</v>
      </c>
      <c r="Q2881" s="40">
        <v>0</v>
      </c>
      <c r="R2881" s="10">
        <f t="shared" si="180"/>
        <v>0</v>
      </c>
    </row>
    <row r="2882" spans="1:18" hidden="1" x14ac:dyDescent="0.2">
      <c r="A2882" s="32">
        <v>2853</v>
      </c>
      <c r="B2882" s="56">
        <v>2010106104</v>
      </c>
      <c r="C2882" s="34" t="s">
        <v>356</v>
      </c>
      <c r="D2882" s="35" t="s">
        <v>357</v>
      </c>
      <c r="E2882" s="35" t="s">
        <v>363</v>
      </c>
      <c r="F2882" s="35" t="s">
        <v>364</v>
      </c>
      <c r="G2882" s="35" t="s">
        <v>2632</v>
      </c>
      <c r="H2882" s="35">
        <v>0</v>
      </c>
      <c r="I2882" s="57" t="s">
        <v>3144</v>
      </c>
      <c r="J2882" s="37">
        <v>0</v>
      </c>
      <c r="K2882" s="38">
        <v>0</v>
      </c>
      <c r="L2882" s="37">
        <v>79670</v>
      </c>
      <c r="M2882" s="37">
        <v>0</v>
      </c>
      <c r="N2882" s="37">
        <f t="shared" si="177"/>
        <v>79670</v>
      </c>
      <c r="O2882" s="39">
        <f t="shared" si="178"/>
        <v>0</v>
      </c>
      <c r="P2882" s="10">
        <f t="shared" si="179"/>
        <v>79670</v>
      </c>
      <c r="Q2882" s="40">
        <v>0</v>
      </c>
      <c r="R2882" s="10">
        <f t="shared" si="180"/>
        <v>79670</v>
      </c>
    </row>
    <row r="2883" spans="1:18" hidden="1" x14ac:dyDescent="0.2">
      <c r="A2883" s="32">
        <v>2854</v>
      </c>
      <c r="B2883" s="56">
        <v>2010106105</v>
      </c>
      <c r="C2883" s="34" t="s">
        <v>356</v>
      </c>
      <c r="D2883" s="35" t="s">
        <v>357</v>
      </c>
      <c r="E2883" s="35" t="s">
        <v>363</v>
      </c>
      <c r="F2883" s="35" t="s">
        <v>364</v>
      </c>
      <c r="G2883" s="35" t="s">
        <v>2632</v>
      </c>
      <c r="H2883" s="35">
        <v>0</v>
      </c>
      <c r="I2883" s="57" t="s">
        <v>3145</v>
      </c>
      <c r="J2883" s="37">
        <v>0</v>
      </c>
      <c r="K2883" s="38">
        <v>0</v>
      </c>
      <c r="L2883" s="37">
        <v>76697.259999999995</v>
      </c>
      <c r="M2883" s="37">
        <v>75717.070000000007</v>
      </c>
      <c r="N2883" s="37">
        <f t="shared" si="177"/>
        <v>980.18999999998778</v>
      </c>
      <c r="O2883" s="39">
        <f t="shared" si="178"/>
        <v>0</v>
      </c>
      <c r="P2883" s="10">
        <f t="shared" si="179"/>
        <v>980.18999999998778</v>
      </c>
      <c r="Q2883" s="40">
        <v>0</v>
      </c>
      <c r="R2883" s="10">
        <f t="shared" si="180"/>
        <v>980.18999999998778</v>
      </c>
    </row>
    <row r="2884" spans="1:18" hidden="1" x14ac:dyDescent="0.2">
      <c r="A2884" s="32">
        <v>2855</v>
      </c>
      <c r="B2884" s="56">
        <v>2010106106</v>
      </c>
      <c r="C2884" s="34" t="s">
        <v>356</v>
      </c>
      <c r="D2884" s="35" t="s">
        <v>357</v>
      </c>
      <c r="E2884" s="35" t="s">
        <v>363</v>
      </c>
      <c r="F2884" s="35" t="s">
        <v>364</v>
      </c>
      <c r="G2884" s="35" t="s">
        <v>2632</v>
      </c>
      <c r="H2884" s="35">
        <v>0</v>
      </c>
      <c r="I2884" s="57" t="s">
        <v>3146</v>
      </c>
      <c r="J2884" s="37">
        <v>0</v>
      </c>
      <c r="K2884" s="38">
        <v>0</v>
      </c>
      <c r="L2884" s="37">
        <v>6128.3600000000006</v>
      </c>
      <c r="M2884" s="37">
        <v>4193.2118700000001</v>
      </c>
      <c r="N2884" s="37">
        <f t="shared" si="177"/>
        <v>1935.1481300000005</v>
      </c>
      <c r="O2884" s="39">
        <f t="shared" si="178"/>
        <v>0</v>
      </c>
      <c r="P2884" s="10">
        <f t="shared" si="179"/>
        <v>1935.1481300000005</v>
      </c>
      <c r="Q2884" s="40">
        <v>0</v>
      </c>
      <c r="R2884" s="10">
        <f t="shared" si="180"/>
        <v>1935.1481300000005</v>
      </c>
    </row>
    <row r="2885" spans="1:18" hidden="1" x14ac:dyDescent="0.2">
      <c r="A2885" s="32">
        <v>2856</v>
      </c>
      <c r="B2885" s="56">
        <v>2010106107</v>
      </c>
      <c r="C2885" s="34" t="s">
        <v>356</v>
      </c>
      <c r="D2885" s="35" t="s">
        <v>357</v>
      </c>
      <c r="E2885" s="35" t="s">
        <v>363</v>
      </c>
      <c r="F2885" s="35" t="s">
        <v>364</v>
      </c>
      <c r="G2885" s="35" t="s">
        <v>2632</v>
      </c>
      <c r="H2885" s="35">
        <v>0</v>
      </c>
      <c r="I2885" s="57" t="s">
        <v>3147</v>
      </c>
      <c r="J2885" s="37">
        <v>0</v>
      </c>
      <c r="K2885" s="38">
        <v>0</v>
      </c>
      <c r="L2885" s="37">
        <v>0</v>
      </c>
      <c r="M2885" s="37">
        <v>0</v>
      </c>
      <c r="N2885" s="37">
        <f t="shared" si="177"/>
        <v>0</v>
      </c>
      <c r="O2885" s="39">
        <f t="shared" si="178"/>
        <v>0</v>
      </c>
      <c r="P2885" s="10">
        <f t="shared" si="179"/>
        <v>0</v>
      </c>
      <c r="Q2885" s="40">
        <v>0</v>
      </c>
      <c r="R2885" s="10">
        <f t="shared" si="180"/>
        <v>0</v>
      </c>
    </row>
    <row r="2886" spans="1:18" hidden="1" x14ac:dyDescent="0.2">
      <c r="A2886" s="32">
        <v>2857</v>
      </c>
      <c r="B2886" s="56">
        <v>2010106108</v>
      </c>
      <c r="C2886" s="34" t="s">
        <v>356</v>
      </c>
      <c r="D2886" s="35" t="s">
        <v>357</v>
      </c>
      <c r="E2886" s="35" t="s">
        <v>363</v>
      </c>
      <c r="F2886" s="35" t="s">
        <v>364</v>
      </c>
      <c r="G2886" s="35" t="s">
        <v>2632</v>
      </c>
      <c r="H2886" s="35">
        <v>0</v>
      </c>
      <c r="I2886" s="57" t="s">
        <v>3148</v>
      </c>
      <c r="J2886" s="37">
        <v>0</v>
      </c>
      <c r="K2886" s="38">
        <v>0</v>
      </c>
      <c r="L2886" s="37">
        <v>0</v>
      </c>
      <c r="M2886" s="37">
        <v>0</v>
      </c>
      <c r="N2886" s="37">
        <f t="shared" si="177"/>
        <v>0</v>
      </c>
      <c r="O2886" s="39">
        <f t="shared" si="178"/>
        <v>0</v>
      </c>
      <c r="P2886" s="10">
        <f t="shared" si="179"/>
        <v>0</v>
      </c>
      <c r="Q2886" s="40">
        <v>0</v>
      </c>
      <c r="R2886" s="10">
        <f t="shared" si="180"/>
        <v>0</v>
      </c>
    </row>
    <row r="2887" spans="1:18" hidden="1" x14ac:dyDescent="0.2">
      <c r="A2887" s="32">
        <v>2858</v>
      </c>
      <c r="B2887" s="56">
        <v>2010106109</v>
      </c>
      <c r="C2887" s="34" t="s">
        <v>356</v>
      </c>
      <c r="D2887" s="35" t="s">
        <v>357</v>
      </c>
      <c r="E2887" s="35" t="s">
        <v>363</v>
      </c>
      <c r="F2887" s="35" t="s">
        <v>364</v>
      </c>
      <c r="G2887" s="35" t="s">
        <v>2632</v>
      </c>
      <c r="H2887" s="35">
        <v>0</v>
      </c>
      <c r="I2887" s="57" t="s">
        <v>3149</v>
      </c>
      <c r="J2887" s="37">
        <v>0</v>
      </c>
      <c r="K2887" s="38">
        <v>0</v>
      </c>
      <c r="L2887" s="37">
        <v>43149.15</v>
      </c>
      <c r="M2887" s="37">
        <v>0</v>
      </c>
      <c r="N2887" s="37">
        <f t="shared" ref="N2887:N2950" si="181">IF((J2887+L2887)-(K2887+M2887)&lt;0,0,(J2887+L2887)-(K2887+M2887))</f>
        <v>43149.15</v>
      </c>
      <c r="O2887" s="39">
        <f t="shared" ref="O2887:O2950" si="182">-IF((J2887+L2887)-(K2887+M2887)&lt;0,(J2887+L2887)-(K2887+M2887),0)</f>
        <v>0</v>
      </c>
      <c r="P2887" s="10">
        <f t="shared" ref="P2887:P2950" si="183">N2887-O2887</f>
        <v>43149.15</v>
      </c>
      <c r="Q2887" s="40">
        <v>0</v>
      </c>
      <c r="R2887" s="10">
        <f t="shared" ref="R2887:R2950" si="184">P2887-Q2887</f>
        <v>43149.15</v>
      </c>
    </row>
    <row r="2888" spans="1:18" hidden="1" x14ac:dyDescent="0.2">
      <c r="A2888" s="32">
        <v>2859</v>
      </c>
      <c r="B2888" s="56">
        <v>2010106110</v>
      </c>
      <c r="C2888" s="34" t="s">
        <v>356</v>
      </c>
      <c r="D2888" s="35" t="s">
        <v>357</v>
      </c>
      <c r="E2888" s="35" t="s">
        <v>363</v>
      </c>
      <c r="F2888" s="35" t="s">
        <v>364</v>
      </c>
      <c r="G2888" s="35" t="s">
        <v>2632</v>
      </c>
      <c r="H2888" s="35">
        <v>0</v>
      </c>
      <c r="I2888" s="57" t="s">
        <v>3150</v>
      </c>
      <c r="J2888" s="37">
        <v>0</v>
      </c>
      <c r="K2888" s="38">
        <v>0</v>
      </c>
      <c r="L2888" s="37">
        <v>3520.9</v>
      </c>
      <c r="M2888" s="37">
        <v>0</v>
      </c>
      <c r="N2888" s="37">
        <f t="shared" si="181"/>
        <v>3520.9</v>
      </c>
      <c r="O2888" s="39">
        <f t="shared" si="182"/>
        <v>0</v>
      </c>
      <c r="P2888" s="10">
        <f t="shared" si="183"/>
        <v>3520.9</v>
      </c>
      <c r="Q2888" s="40">
        <v>0</v>
      </c>
      <c r="R2888" s="10">
        <f t="shared" si="184"/>
        <v>3520.9</v>
      </c>
    </row>
    <row r="2889" spans="1:18" hidden="1" x14ac:dyDescent="0.2">
      <c r="A2889" s="32">
        <v>2860</v>
      </c>
      <c r="B2889" s="56">
        <v>2010107001</v>
      </c>
      <c r="C2889" s="34" t="s">
        <v>356</v>
      </c>
      <c r="D2889" s="35" t="s">
        <v>357</v>
      </c>
      <c r="E2889" s="35" t="s">
        <v>363</v>
      </c>
      <c r="F2889" s="35" t="s">
        <v>364</v>
      </c>
      <c r="G2889" s="35" t="s">
        <v>2632</v>
      </c>
      <c r="H2889" s="35">
        <v>0</v>
      </c>
      <c r="I2889" s="57" t="s">
        <v>3151</v>
      </c>
      <c r="J2889" s="37">
        <v>0</v>
      </c>
      <c r="K2889" s="38">
        <v>0</v>
      </c>
      <c r="L2889" s="37">
        <v>0</v>
      </c>
      <c r="M2889" s="37">
        <v>0</v>
      </c>
      <c r="N2889" s="37">
        <f t="shared" si="181"/>
        <v>0</v>
      </c>
      <c r="O2889" s="39">
        <f t="shared" si="182"/>
        <v>0</v>
      </c>
      <c r="P2889" s="10">
        <f t="shared" si="183"/>
        <v>0</v>
      </c>
      <c r="Q2889" s="40">
        <v>0</v>
      </c>
      <c r="R2889" s="10">
        <f t="shared" si="184"/>
        <v>0</v>
      </c>
    </row>
    <row r="2890" spans="1:18" hidden="1" x14ac:dyDescent="0.2">
      <c r="A2890" s="32">
        <v>2861</v>
      </c>
      <c r="B2890" s="56">
        <v>2010107002</v>
      </c>
      <c r="C2890" s="34" t="s">
        <v>356</v>
      </c>
      <c r="D2890" s="35" t="s">
        <v>357</v>
      </c>
      <c r="E2890" s="35" t="s">
        <v>363</v>
      </c>
      <c r="F2890" s="35" t="s">
        <v>364</v>
      </c>
      <c r="G2890" s="35" t="s">
        <v>2632</v>
      </c>
      <c r="H2890" s="35">
        <v>0</v>
      </c>
      <c r="I2890" s="57" t="s">
        <v>3152</v>
      </c>
      <c r="J2890" s="37">
        <v>17725.990000000002</v>
      </c>
      <c r="K2890" s="38">
        <v>0</v>
      </c>
      <c r="L2890" s="37">
        <v>0</v>
      </c>
      <c r="M2890" s="37">
        <v>0</v>
      </c>
      <c r="N2890" s="37">
        <f t="shared" si="181"/>
        <v>17725.990000000002</v>
      </c>
      <c r="O2890" s="39">
        <f t="shared" si="182"/>
        <v>0</v>
      </c>
      <c r="P2890" s="10">
        <f t="shared" si="183"/>
        <v>17725.990000000002</v>
      </c>
      <c r="Q2890" s="40">
        <v>0</v>
      </c>
      <c r="R2890" s="10">
        <f t="shared" si="184"/>
        <v>17725.990000000002</v>
      </c>
    </row>
    <row r="2891" spans="1:18" hidden="1" x14ac:dyDescent="0.2">
      <c r="A2891" s="32">
        <v>2862</v>
      </c>
      <c r="B2891" s="56">
        <v>2010107003</v>
      </c>
      <c r="C2891" s="34" t="s">
        <v>356</v>
      </c>
      <c r="D2891" s="35" t="s">
        <v>357</v>
      </c>
      <c r="E2891" s="35" t="s">
        <v>363</v>
      </c>
      <c r="F2891" s="35" t="s">
        <v>364</v>
      </c>
      <c r="G2891" s="35" t="s">
        <v>2632</v>
      </c>
      <c r="H2891" s="35">
        <v>0</v>
      </c>
      <c r="I2891" s="57" t="s">
        <v>3153</v>
      </c>
      <c r="J2891" s="37">
        <v>0</v>
      </c>
      <c r="K2891" s="38">
        <v>0</v>
      </c>
      <c r="L2891" s="37">
        <v>0</v>
      </c>
      <c r="M2891" s="37">
        <v>0</v>
      </c>
      <c r="N2891" s="37">
        <f t="shared" si="181"/>
        <v>0</v>
      </c>
      <c r="O2891" s="39">
        <f t="shared" si="182"/>
        <v>0</v>
      </c>
      <c r="P2891" s="10">
        <f t="shared" si="183"/>
        <v>0</v>
      </c>
      <c r="Q2891" s="40">
        <v>0</v>
      </c>
      <c r="R2891" s="10">
        <f t="shared" si="184"/>
        <v>0</v>
      </c>
    </row>
    <row r="2892" spans="1:18" hidden="1" x14ac:dyDescent="0.2">
      <c r="A2892" s="32">
        <v>2863</v>
      </c>
      <c r="B2892" s="56">
        <v>2010107004</v>
      </c>
      <c r="C2892" s="34" t="s">
        <v>356</v>
      </c>
      <c r="D2892" s="35" t="s">
        <v>357</v>
      </c>
      <c r="E2892" s="35" t="s">
        <v>363</v>
      </c>
      <c r="F2892" s="35" t="s">
        <v>364</v>
      </c>
      <c r="G2892" s="35" t="s">
        <v>2632</v>
      </c>
      <c r="H2892" s="35">
        <v>0</v>
      </c>
      <c r="I2892" s="57" t="s">
        <v>3154</v>
      </c>
      <c r="J2892" s="37">
        <v>0</v>
      </c>
      <c r="K2892" s="38">
        <v>26529.06</v>
      </c>
      <c r="L2892" s="37">
        <v>76625.83</v>
      </c>
      <c r="M2892" s="37">
        <v>50096.770000000004</v>
      </c>
      <c r="N2892" s="37">
        <f t="shared" si="181"/>
        <v>0</v>
      </c>
      <c r="O2892" s="39">
        <f t="shared" si="182"/>
        <v>0</v>
      </c>
      <c r="P2892" s="10">
        <f t="shared" si="183"/>
        <v>0</v>
      </c>
      <c r="Q2892" s="40">
        <v>0</v>
      </c>
      <c r="R2892" s="10">
        <f t="shared" si="184"/>
        <v>0</v>
      </c>
    </row>
    <row r="2893" spans="1:18" hidden="1" x14ac:dyDescent="0.2">
      <c r="A2893" s="32">
        <v>2864</v>
      </c>
      <c r="B2893" s="56">
        <v>2010107005</v>
      </c>
      <c r="C2893" s="34" t="s">
        <v>356</v>
      </c>
      <c r="D2893" s="35" t="s">
        <v>357</v>
      </c>
      <c r="E2893" s="35" t="s">
        <v>363</v>
      </c>
      <c r="F2893" s="35" t="s">
        <v>364</v>
      </c>
      <c r="G2893" s="35" t="s">
        <v>2632</v>
      </c>
      <c r="H2893" s="35">
        <v>0</v>
      </c>
      <c r="I2893" s="57" t="s">
        <v>3155</v>
      </c>
      <c r="J2893" s="37">
        <v>0</v>
      </c>
      <c r="K2893" s="38">
        <v>0</v>
      </c>
      <c r="L2893" s="37">
        <v>0</v>
      </c>
      <c r="M2893" s="37">
        <v>0</v>
      </c>
      <c r="N2893" s="37">
        <f t="shared" si="181"/>
        <v>0</v>
      </c>
      <c r="O2893" s="39">
        <f t="shared" si="182"/>
        <v>0</v>
      </c>
      <c r="P2893" s="10">
        <f t="shared" si="183"/>
        <v>0</v>
      </c>
      <c r="Q2893" s="40">
        <v>0</v>
      </c>
      <c r="R2893" s="10">
        <f t="shared" si="184"/>
        <v>0</v>
      </c>
    </row>
    <row r="2894" spans="1:18" hidden="1" x14ac:dyDescent="0.2">
      <c r="A2894" s="32">
        <v>2865</v>
      </c>
      <c r="B2894" s="56">
        <v>2010107006</v>
      </c>
      <c r="C2894" s="34" t="s">
        <v>356</v>
      </c>
      <c r="D2894" s="35" t="s">
        <v>357</v>
      </c>
      <c r="E2894" s="35" t="s">
        <v>363</v>
      </c>
      <c r="F2894" s="35" t="s">
        <v>364</v>
      </c>
      <c r="G2894" s="35" t="s">
        <v>2632</v>
      </c>
      <c r="H2894" s="35">
        <v>0</v>
      </c>
      <c r="I2894" s="57" t="s">
        <v>3156</v>
      </c>
      <c r="J2894" s="37">
        <v>0</v>
      </c>
      <c r="K2894" s="38">
        <v>0</v>
      </c>
      <c r="L2894" s="37">
        <v>0</v>
      </c>
      <c r="M2894" s="37">
        <v>0</v>
      </c>
      <c r="N2894" s="37">
        <f t="shared" si="181"/>
        <v>0</v>
      </c>
      <c r="O2894" s="39">
        <f t="shared" si="182"/>
        <v>0</v>
      </c>
      <c r="P2894" s="10">
        <f t="shared" si="183"/>
        <v>0</v>
      </c>
      <c r="Q2894" s="40">
        <v>0</v>
      </c>
      <c r="R2894" s="10">
        <f t="shared" si="184"/>
        <v>0</v>
      </c>
    </row>
    <row r="2895" spans="1:18" hidden="1" x14ac:dyDescent="0.2">
      <c r="A2895" s="32">
        <v>2866</v>
      </c>
      <c r="B2895" s="56">
        <v>2010107007</v>
      </c>
      <c r="C2895" s="34" t="s">
        <v>356</v>
      </c>
      <c r="D2895" s="35" t="s">
        <v>357</v>
      </c>
      <c r="E2895" s="35" t="s">
        <v>363</v>
      </c>
      <c r="F2895" s="35" t="s">
        <v>364</v>
      </c>
      <c r="G2895" s="35" t="s">
        <v>2632</v>
      </c>
      <c r="H2895" s="35">
        <v>0</v>
      </c>
      <c r="I2895" s="57" t="s">
        <v>3157</v>
      </c>
      <c r="J2895" s="37">
        <v>0</v>
      </c>
      <c r="K2895" s="38">
        <v>0</v>
      </c>
      <c r="L2895" s="37">
        <v>0</v>
      </c>
      <c r="M2895" s="37">
        <v>0</v>
      </c>
      <c r="N2895" s="37">
        <f t="shared" si="181"/>
        <v>0</v>
      </c>
      <c r="O2895" s="39">
        <f t="shared" si="182"/>
        <v>0</v>
      </c>
      <c r="P2895" s="10">
        <f t="shared" si="183"/>
        <v>0</v>
      </c>
      <c r="Q2895" s="40">
        <v>0</v>
      </c>
      <c r="R2895" s="10">
        <f t="shared" si="184"/>
        <v>0</v>
      </c>
    </row>
    <row r="2896" spans="1:18" hidden="1" x14ac:dyDescent="0.2">
      <c r="A2896" s="32">
        <v>2867</v>
      </c>
      <c r="B2896" s="56">
        <v>2010107008</v>
      </c>
      <c r="C2896" s="34" t="s">
        <v>356</v>
      </c>
      <c r="D2896" s="35" t="s">
        <v>357</v>
      </c>
      <c r="E2896" s="35" t="s">
        <v>363</v>
      </c>
      <c r="F2896" s="35" t="s">
        <v>364</v>
      </c>
      <c r="G2896" s="35" t="s">
        <v>2632</v>
      </c>
      <c r="H2896" s="35">
        <v>0</v>
      </c>
      <c r="I2896" s="57" t="s">
        <v>3158</v>
      </c>
      <c r="J2896" s="37">
        <v>0</v>
      </c>
      <c r="K2896" s="38">
        <v>0</v>
      </c>
      <c r="L2896" s="37">
        <v>0</v>
      </c>
      <c r="M2896" s="37">
        <v>0</v>
      </c>
      <c r="N2896" s="37">
        <f t="shared" si="181"/>
        <v>0</v>
      </c>
      <c r="O2896" s="39">
        <f t="shared" si="182"/>
        <v>0</v>
      </c>
      <c r="P2896" s="10">
        <f t="shared" si="183"/>
        <v>0</v>
      </c>
      <c r="Q2896" s="40">
        <v>0</v>
      </c>
      <c r="R2896" s="10">
        <f t="shared" si="184"/>
        <v>0</v>
      </c>
    </row>
    <row r="2897" spans="1:18" hidden="1" x14ac:dyDescent="0.2">
      <c r="A2897" s="32">
        <v>2868</v>
      </c>
      <c r="B2897" s="56">
        <v>2010107009</v>
      </c>
      <c r="C2897" s="34" t="s">
        <v>356</v>
      </c>
      <c r="D2897" s="35" t="s">
        <v>357</v>
      </c>
      <c r="E2897" s="35" t="s">
        <v>363</v>
      </c>
      <c r="F2897" s="35" t="s">
        <v>364</v>
      </c>
      <c r="G2897" s="35" t="s">
        <v>2632</v>
      </c>
      <c r="H2897" s="35">
        <v>0</v>
      </c>
      <c r="I2897" s="57" t="s">
        <v>3159</v>
      </c>
      <c r="J2897" s="37">
        <v>0</v>
      </c>
      <c r="K2897" s="38">
        <v>0</v>
      </c>
      <c r="L2897" s="37">
        <v>0</v>
      </c>
      <c r="M2897" s="37">
        <v>0</v>
      </c>
      <c r="N2897" s="37">
        <f t="shared" si="181"/>
        <v>0</v>
      </c>
      <c r="O2897" s="39">
        <f t="shared" si="182"/>
        <v>0</v>
      </c>
      <c r="P2897" s="10">
        <f t="shared" si="183"/>
        <v>0</v>
      </c>
      <c r="Q2897" s="40">
        <v>0</v>
      </c>
      <c r="R2897" s="10">
        <f t="shared" si="184"/>
        <v>0</v>
      </c>
    </row>
    <row r="2898" spans="1:18" hidden="1" x14ac:dyDescent="0.2">
      <c r="A2898" s="32">
        <v>2869</v>
      </c>
      <c r="B2898" s="56">
        <v>2010107010</v>
      </c>
      <c r="C2898" s="34" t="s">
        <v>356</v>
      </c>
      <c r="D2898" s="35" t="s">
        <v>357</v>
      </c>
      <c r="E2898" s="35" t="s">
        <v>363</v>
      </c>
      <c r="F2898" s="35" t="s">
        <v>364</v>
      </c>
      <c r="G2898" s="35" t="s">
        <v>2632</v>
      </c>
      <c r="H2898" s="35">
        <v>0</v>
      </c>
      <c r="I2898" s="57" t="s">
        <v>3160</v>
      </c>
      <c r="J2898" s="37">
        <v>0</v>
      </c>
      <c r="K2898" s="38">
        <v>3765.26</v>
      </c>
      <c r="L2898" s="37">
        <v>0</v>
      </c>
      <c r="M2898" s="37">
        <v>0</v>
      </c>
      <c r="N2898" s="37">
        <f t="shared" si="181"/>
        <v>0</v>
      </c>
      <c r="O2898" s="39">
        <f t="shared" si="182"/>
        <v>3765.26</v>
      </c>
      <c r="P2898" s="10">
        <f t="shared" si="183"/>
        <v>-3765.26</v>
      </c>
      <c r="Q2898" s="40">
        <v>0</v>
      </c>
      <c r="R2898" s="10">
        <f t="shared" si="184"/>
        <v>-3765.26</v>
      </c>
    </row>
    <row r="2899" spans="1:18" hidden="1" x14ac:dyDescent="0.2">
      <c r="A2899" s="32">
        <v>2870</v>
      </c>
      <c r="B2899" s="56">
        <v>2010107011</v>
      </c>
      <c r="C2899" s="34" t="s">
        <v>356</v>
      </c>
      <c r="D2899" s="35" t="s">
        <v>357</v>
      </c>
      <c r="E2899" s="35" t="s">
        <v>363</v>
      </c>
      <c r="F2899" s="35" t="s">
        <v>364</v>
      </c>
      <c r="G2899" s="35" t="s">
        <v>2632</v>
      </c>
      <c r="H2899" s="35">
        <v>0</v>
      </c>
      <c r="I2899" s="57" t="s">
        <v>3161</v>
      </c>
      <c r="J2899" s="37">
        <v>20655</v>
      </c>
      <c r="K2899" s="38">
        <v>0</v>
      </c>
      <c r="L2899" s="37">
        <v>0</v>
      </c>
      <c r="M2899" s="37">
        <v>20655</v>
      </c>
      <c r="N2899" s="37">
        <f t="shared" si="181"/>
        <v>0</v>
      </c>
      <c r="O2899" s="39">
        <f t="shared" si="182"/>
        <v>0</v>
      </c>
      <c r="P2899" s="10">
        <f t="shared" si="183"/>
        <v>0</v>
      </c>
      <c r="Q2899" s="40">
        <v>0</v>
      </c>
      <c r="R2899" s="10">
        <f t="shared" si="184"/>
        <v>0</v>
      </c>
    </row>
    <row r="2900" spans="1:18" hidden="1" x14ac:dyDescent="0.2">
      <c r="A2900" s="32">
        <v>2871</v>
      </c>
      <c r="B2900" s="56">
        <v>2010107012</v>
      </c>
      <c r="C2900" s="34" t="s">
        <v>356</v>
      </c>
      <c r="D2900" s="35" t="s">
        <v>357</v>
      </c>
      <c r="E2900" s="35" t="s">
        <v>363</v>
      </c>
      <c r="F2900" s="35" t="s">
        <v>364</v>
      </c>
      <c r="G2900" s="35" t="s">
        <v>2632</v>
      </c>
      <c r="H2900" s="35">
        <v>0</v>
      </c>
      <c r="I2900" s="57" t="s">
        <v>3162</v>
      </c>
      <c r="J2900" s="37">
        <v>0</v>
      </c>
      <c r="K2900" s="38">
        <v>0</v>
      </c>
      <c r="L2900" s="37">
        <v>0</v>
      </c>
      <c r="M2900" s="37">
        <v>0</v>
      </c>
      <c r="N2900" s="37">
        <f t="shared" si="181"/>
        <v>0</v>
      </c>
      <c r="O2900" s="39">
        <f t="shared" si="182"/>
        <v>0</v>
      </c>
      <c r="P2900" s="10">
        <f t="shared" si="183"/>
        <v>0</v>
      </c>
      <c r="Q2900" s="40">
        <v>0</v>
      </c>
      <c r="R2900" s="10">
        <f t="shared" si="184"/>
        <v>0</v>
      </c>
    </row>
    <row r="2901" spans="1:18" hidden="1" x14ac:dyDescent="0.2">
      <c r="A2901" s="32">
        <v>2872</v>
      </c>
      <c r="B2901" s="56">
        <v>2010107013</v>
      </c>
      <c r="C2901" s="34" t="s">
        <v>356</v>
      </c>
      <c r="D2901" s="35" t="s">
        <v>357</v>
      </c>
      <c r="E2901" s="35" t="s">
        <v>363</v>
      </c>
      <c r="F2901" s="35" t="s">
        <v>364</v>
      </c>
      <c r="G2901" s="35" t="s">
        <v>2632</v>
      </c>
      <c r="H2901" s="35">
        <v>0</v>
      </c>
      <c r="I2901" s="57" t="s">
        <v>3163</v>
      </c>
      <c r="J2901" s="37">
        <v>0</v>
      </c>
      <c r="K2901" s="38">
        <v>0</v>
      </c>
      <c r="L2901" s="37">
        <v>41485.97</v>
      </c>
      <c r="M2901" s="37">
        <v>41485.97</v>
      </c>
      <c r="N2901" s="37">
        <f t="shared" si="181"/>
        <v>0</v>
      </c>
      <c r="O2901" s="39">
        <f t="shared" si="182"/>
        <v>0</v>
      </c>
      <c r="P2901" s="10">
        <f t="shared" si="183"/>
        <v>0</v>
      </c>
      <c r="Q2901" s="40">
        <v>0</v>
      </c>
      <c r="R2901" s="10">
        <f t="shared" si="184"/>
        <v>0</v>
      </c>
    </row>
    <row r="2902" spans="1:18" hidden="1" x14ac:dyDescent="0.2">
      <c r="A2902" s="32">
        <v>2873</v>
      </c>
      <c r="B2902" s="56">
        <v>2010107014</v>
      </c>
      <c r="C2902" s="34" t="s">
        <v>356</v>
      </c>
      <c r="D2902" s="35" t="s">
        <v>357</v>
      </c>
      <c r="E2902" s="35" t="s">
        <v>363</v>
      </c>
      <c r="F2902" s="35" t="s">
        <v>364</v>
      </c>
      <c r="G2902" s="35" t="s">
        <v>2632</v>
      </c>
      <c r="H2902" s="35">
        <v>0</v>
      </c>
      <c r="I2902" s="57" t="s">
        <v>3164</v>
      </c>
      <c r="J2902" s="37">
        <v>0</v>
      </c>
      <c r="K2902" s="38">
        <v>0</v>
      </c>
      <c r="L2902" s="37">
        <v>0</v>
      </c>
      <c r="M2902" s="37">
        <v>0</v>
      </c>
      <c r="N2902" s="37">
        <f t="shared" si="181"/>
        <v>0</v>
      </c>
      <c r="O2902" s="39">
        <f t="shared" si="182"/>
        <v>0</v>
      </c>
      <c r="P2902" s="10">
        <f t="shared" si="183"/>
        <v>0</v>
      </c>
      <c r="Q2902" s="40">
        <v>0</v>
      </c>
      <c r="R2902" s="10">
        <f t="shared" si="184"/>
        <v>0</v>
      </c>
    </row>
    <row r="2903" spans="1:18" hidden="1" x14ac:dyDescent="0.2">
      <c r="A2903" s="32">
        <v>2874</v>
      </c>
      <c r="B2903" s="56">
        <v>2010107015</v>
      </c>
      <c r="C2903" s="34" t="s">
        <v>356</v>
      </c>
      <c r="D2903" s="35" t="s">
        <v>357</v>
      </c>
      <c r="E2903" s="35" t="s">
        <v>363</v>
      </c>
      <c r="F2903" s="35" t="s">
        <v>364</v>
      </c>
      <c r="G2903" s="35" t="s">
        <v>2632</v>
      </c>
      <c r="H2903" s="35">
        <v>0</v>
      </c>
      <c r="I2903" s="57" t="s">
        <v>3165</v>
      </c>
      <c r="J2903" s="37">
        <v>0</v>
      </c>
      <c r="K2903" s="38">
        <v>0</v>
      </c>
      <c r="L2903" s="37">
        <v>7743.7299899999998</v>
      </c>
      <c r="M2903" s="37">
        <v>7743.7300000000005</v>
      </c>
      <c r="N2903" s="37">
        <f t="shared" si="181"/>
        <v>0</v>
      </c>
      <c r="O2903" s="39">
        <f t="shared" si="182"/>
        <v>1.0000000656873453E-5</v>
      </c>
      <c r="P2903" s="10">
        <f t="shared" si="183"/>
        <v>-1.0000000656873453E-5</v>
      </c>
      <c r="Q2903" s="40">
        <v>0</v>
      </c>
      <c r="R2903" s="10">
        <f t="shared" si="184"/>
        <v>-1.0000000656873453E-5</v>
      </c>
    </row>
    <row r="2904" spans="1:18" hidden="1" x14ac:dyDescent="0.2">
      <c r="A2904" s="32">
        <v>2875</v>
      </c>
      <c r="B2904" s="56">
        <v>2010107016</v>
      </c>
      <c r="C2904" s="34" t="s">
        <v>356</v>
      </c>
      <c r="D2904" s="35" t="s">
        <v>357</v>
      </c>
      <c r="E2904" s="35" t="s">
        <v>363</v>
      </c>
      <c r="F2904" s="35" t="s">
        <v>364</v>
      </c>
      <c r="G2904" s="35" t="s">
        <v>2632</v>
      </c>
      <c r="H2904" s="35">
        <v>0</v>
      </c>
      <c r="I2904" s="57" t="s">
        <v>3166</v>
      </c>
      <c r="J2904" s="37">
        <v>3757</v>
      </c>
      <c r="K2904" s="38">
        <v>0</v>
      </c>
      <c r="L2904" s="37">
        <v>0</v>
      </c>
      <c r="M2904" s="37">
        <v>3757</v>
      </c>
      <c r="N2904" s="37">
        <f t="shared" si="181"/>
        <v>0</v>
      </c>
      <c r="O2904" s="39">
        <f t="shared" si="182"/>
        <v>0</v>
      </c>
      <c r="P2904" s="10">
        <f t="shared" si="183"/>
        <v>0</v>
      </c>
      <c r="Q2904" s="40">
        <v>0</v>
      </c>
      <c r="R2904" s="10">
        <f t="shared" si="184"/>
        <v>0</v>
      </c>
    </row>
    <row r="2905" spans="1:18" hidden="1" x14ac:dyDescent="0.2">
      <c r="A2905" s="32">
        <v>2876</v>
      </c>
      <c r="B2905" s="56">
        <v>2010107017</v>
      </c>
      <c r="C2905" s="34" t="s">
        <v>356</v>
      </c>
      <c r="D2905" s="35" t="s">
        <v>357</v>
      </c>
      <c r="E2905" s="35" t="s">
        <v>363</v>
      </c>
      <c r="F2905" s="35" t="s">
        <v>364</v>
      </c>
      <c r="G2905" s="35" t="s">
        <v>2632</v>
      </c>
      <c r="H2905" s="35">
        <v>0</v>
      </c>
      <c r="I2905" s="57" t="s">
        <v>3167</v>
      </c>
      <c r="J2905" s="37">
        <v>0</v>
      </c>
      <c r="K2905" s="38">
        <v>0</v>
      </c>
      <c r="L2905" s="37">
        <v>0</v>
      </c>
      <c r="M2905" s="37">
        <v>0</v>
      </c>
      <c r="N2905" s="37">
        <f t="shared" si="181"/>
        <v>0</v>
      </c>
      <c r="O2905" s="39">
        <f t="shared" si="182"/>
        <v>0</v>
      </c>
      <c r="P2905" s="10">
        <f t="shared" si="183"/>
        <v>0</v>
      </c>
      <c r="Q2905" s="40">
        <v>0</v>
      </c>
      <c r="R2905" s="10">
        <f t="shared" si="184"/>
        <v>0</v>
      </c>
    </row>
    <row r="2906" spans="1:18" hidden="1" x14ac:dyDescent="0.2">
      <c r="A2906" s="32">
        <v>2877</v>
      </c>
      <c r="B2906" s="56">
        <v>2010107018</v>
      </c>
      <c r="C2906" s="34" t="s">
        <v>356</v>
      </c>
      <c r="D2906" s="35" t="s">
        <v>357</v>
      </c>
      <c r="E2906" s="35" t="s">
        <v>363</v>
      </c>
      <c r="F2906" s="35" t="s">
        <v>364</v>
      </c>
      <c r="G2906" s="35" t="s">
        <v>2632</v>
      </c>
      <c r="H2906" s="35">
        <v>0</v>
      </c>
      <c r="I2906" s="57" t="s">
        <v>3168</v>
      </c>
      <c r="J2906" s="37">
        <v>0</v>
      </c>
      <c r="K2906" s="38">
        <v>0</v>
      </c>
      <c r="L2906" s="37">
        <v>0</v>
      </c>
      <c r="M2906" s="37">
        <v>0</v>
      </c>
      <c r="N2906" s="37">
        <f t="shared" si="181"/>
        <v>0</v>
      </c>
      <c r="O2906" s="39">
        <f t="shared" si="182"/>
        <v>0</v>
      </c>
      <c r="P2906" s="10">
        <f t="shared" si="183"/>
        <v>0</v>
      </c>
      <c r="Q2906" s="40">
        <v>0</v>
      </c>
      <c r="R2906" s="10">
        <f t="shared" si="184"/>
        <v>0</v>
      </c>
    </row>
    <row r="2907" spans="1:18" hidden="1" x14ac:dyDescent="0.2">
      <c r="A2907" s="32">
        <v>2878</v>
      </c>
      <c r="B2907" s="56">
        <v>2010107019</v>
      </c>
      <c r="C2907" s="34" t="s">
        <v>356</v>
      </c>
      <c r="D2907" s="35" t="s">
        <v>357</v>
      </c>
      <c r="E2907" s="35" t="s">
        <v>363</v>
      </c>
      <c r="F2907" s="35" t="s">
        <v>364</v>
      </c>
      <c r="G2907" s="35" t="s">
        <v>2632</v>
      </c>
      <c r="H2907" s="35">
        <v>0</v>
      </c>
      <c r="I2907" s="57" t="s">
        <v>3169</v>
      </c>
      <c r="J2907" s="37">
        <v>0</v>
      </c>
      <c r="K2907" s="38">
        <v>0</v>
      </c>
      <c r="L2907" s="37">
        <v>0</v>
      </c>
      <c r="M2907" s="37">
        <v>0</v>
      </c>
      <c r="N2907" s="37">
        <f t="shared" si="181"/>
        <v>0</v>
      </c>
      <c r="O2907" s="39">
        <f t="shared" si="182"/>
        <v>0</v>
      </c>
      <c r="P2907" s="10">
        <f t="shared" si="183"/>
        <v>0</v>
      </c>
      <c r="Q2907" s="40">
        <v>0</v>
      </c>
      <c r="R2907" s="10">
        <f t="shared" si="184"/>
        <v>0</v>
      </c>
    </row>
    <row r="2908" spans="1:18" hidden="1" x14ac:dyDescent="0.2">
      <c r="A2908" s="32">
        <v>2879</v>
      </c>
      <c r="B2908" s="56">
        <v>2010107020</v>
      </c>
      <c r="C2908" s="34" t="s">
        <v>356</v>
      </c>
      <c r="D2908" s="35" t="s">
        <v>357</v>
      </c>
      <c r="E2908" s="35" t="s">
        <v>363</v>
      </c>
      <c r="F2908" s="35" t="s">
        <v>364</v>
      </c>
      <c r="G2908" s="35" t="s">
        <v>2632</v>
      </c>
      <c r="H2908" s="35">
        <v>0</v>
      </c>
      <c r="I2908" s="57" t="s">
        <v>3170</v>
      </c>
      <c r="J2908" s="37">
        <v>0</v>
      </c>
      <c r="K2908" s="38">
        <v>0</v>
      </c>
      <c r="L2908" s="37">
        <v>0</v>
      </c>
      <c r="M2908" s="37">
        <v>0</v>
      </c>
      <c r="N2908" s="37">
        <f t="shared" si="181"/>
        <v>0</v>
      </c>
      <c r="O2908" s="39">
        <f t="shared" si="182"/>
        <v>0</v>
      </c>
      <c r="P2908" s="10">
        <f t="shared" si="183"/>
        <v>0</v>
      </c>
      <c r="Q2908" s="40">
        <v>0</v>
      </c>
      <c r="R2908" s="10">
        <f t="shared" si="184"/>
        <v>0</v>
      </c>
    </row>
    <row r="2909" spans="1:18" hidden="1" x14ac:dyDescent="0.2">
      <c r="A2909" s="32">
        <v>2880</v>
      </c>
      <c r="B2909" s="56">
        <v>2010107021</v>
      </c>
      <c r="C2909" s="34" t="s">
        <v>356</v>
      </c>
      <c r="D2909" s="35" t="s">
        <v>357</v>
      </c>
      <c r="E2909" s="35" t="s">
        <v>363</v>
      </c>
      <c r="F2909" s="35" t="s">
        <v>364</v>
      </c>
      <c r="G2909" s="35" t="s">
        <v>2632</v>
      </c>
      <c r="H2909" s="35">
        <v>0</v>
      </c>
      <c r="I2909" s="57" t="s">
        <v>3171</v>
      </c>
      <c r="J2909" s="37">
        <v>92985.75</v>
      </c>
      <c r="K2909" s="38">
        <v>0</v>
      </c>
      <c r="L2909" s="37">
        <v>0</v>
      </c>
      <c r="M2909" s="37">
        <v>0</v>
      </c>
      <c r="N2909" s="37">
        <f t="shared" si="181"/>
        <v>92985.75</v>
      </c>
      <c r="O2909" s="39">
        <f t="shared" si="182"/>
        <v>0</v>
      </c>
      <c r="P2909" s="10">
        <f t="shared" si="183"/>
        <v>92985.75</v>
      </c>
      <c r="Q2909" s="40">
        <v>0</v>
      </c>
      <c r="R2909" s="10">
        <f t="shared" si="184"/>
        <v>92985.75</v>
      </c>
    </row>
    <row r="2910" spans="1:18" hidden="1" x14ac:dyDescent="0.2">
      <c r="A2910" s="32">
        <v>2881</v>
      </c>
      <c r="B2910" s="56">
        <v>2010107022</v>
      </c>
      <c r="C2910" s="34" t="s">
        <v>356</v>
      </c>
      <c r="D2910" s="35" t="s">
        <v>357</v>
      </c>
      <c r="E2910" s="35" t="s">
        <v>363</v>
      </c>
      <c r="F2910" s="35" t="s">
        <v>364</v>
      </c>
      <c r="G2910" s="35" t="s">
        <v>2632</v>
      </c>
      <c r="H2910" s="35">
        <v>0</v>
      </c>
      <c r="I2910" s="57" t="s">
        <v>3172</v>
      </c>
      <c r="J2910" s="37">
        <v>0</v>
      </c>
      <c r="K2910" s="38">
        <v>0</v>
      </c>
      <c r="L2910" s="37">
        <v>0</v>
      </c>
      <c r="M2910" s="37">
        <v>0</v>
      </c>
      <c r="N2910" s="37">
        <f t="shared" si="181"/>
        <v>0</v>
      </c>
      <c r="O2910" s="39">
        <f t="shared" si="182"/>
        <v>0</v>
      </c>
      <c r="P2910" s="10">
        <f t="shared" si="183"/>
        <v>0</v>
      </c>
      <c r="Q2910" s="40">
        <v>0</v>
      </c>
      <c r="R2910" s="10">
        <f t="shared" si="184"/>
        <v>0</v>
      </c>
    </row>
    <row r="2911" spans="1:18" hidden="1" x14ac:dyDescent="0.2">
      <c r="A2911" s="32">
        <v>2882</v>
      </c>
      <c r="B2911" s="56">
        <v>2010107023</v>
      </c>
      <c r="C2911" s="34" t="s">
        <v>356</v>
      </c>
      <c r="D2911" s="35" t="s">
        <v>357</v>
      </c>
      <c r="E2911" s="35" t="s">
        <v>363</v>
      </c>
      <c r="F2911" s="35" t="s">
        <v>364</v>
      </c>
      <c r="G2911" s="35" t="s">
        <v>2632</v>
      </c>
      <c r="H2911" s="35">
        <v>0</v>
      </c>
      <c r="I2911" s="57" t="s">
        <v>3173</v>
      </c>
      <c r="J2911" s="37">
        <v>0</v>
      </c>
      <c r="K2911" s="38">
        <v>0</v>
      </c>
      <c r="L2911" s="37">
        <v>558636.46</v>
      </c>
      <c r="M2911" s="37">
        <v>547008.96</v>
      </c>
      <c r="N2911" s="37">
        <f t="shared" si="181"/>
        <v>11627.5</v>
      </c>
      <c r="O2911" s="39">
        <f t="shared" si="182"/>
        <v>0</v>
      </c>
      <c r="P2911" s="10">
        <f t="shared" si="183"/>
        <v>11627.5</v>
      </c>
      <c r="Q2911" s="40">
        <v>0</v>
      </c>
      <c r="R2911" s="10">
        <f t="shared" si="184"/>
        <v>11627.5</v>
      </c>
    </row>
    <row r="2912" spans="1:18" hidden="1" x14ac:dyDescent="0.2">
      <c r="A2912" s="32">
        <v>2883</v>
      </c>
      <c r="B2912" s="56">
        <v>2010107024</v>
      </c>
      <c r="C2912" s="34" t="s">
        <v>356</v>
      </c>
      <c r="D2912" s="35" t="s">
        <v>357</v>
      </c>
      <c r="E2912" s="35" t="s">
        <v>363</v>
      </c>
      <c r="F2912" s="35" t="s">
        <v>364</v>
      </c>
      <c r="G2912" s="35" t="s">
        <v>2632</v>
      </c>
      <c r="H2912" s="35">
        <v>0</v>
      </c>
      <c r="I2912" s="57" t="s">
        <v>3174</v>
      </c>
      <c r="J2912" s="37">
        <v>0</v>
      </c>
      <c r="K2912" s="38">
        <v>0</v>
      </c>
      <c r="L2912" s="37">
        <v>0</v>
      </c>
      <c r="M2912" s="37">
        <v>0</v>
      </c>
      <c r="N2912" s="37">
        <f t="shared" si="181"/>
        <v>0</v>
      </c>
      <c r="O2912" s="39">
        <f t="shared" si="182"/>
        <v>0</v>
      </c>
      <c r="P2912" s="10">
        <f t="shared" si="183"/>
        <v>0</v>
      </c>
      <c r="Q2912" s="40">
        <v>0</v>
      </c>
      <c r="R2912" s="10">
        <f t="shared" si="184"/>
        <v>0</v>
      </c>
    </row>
    <row r="2913" spans="1:18" hidden="1" x14ac:dyDescent="0.2">
      <c r="A2913" s="32">
        <v>2884</v>
      </c>
      <c r="B2913" s="56">
        <v>2010107025</v>
      </c>
      <c r="C2913" s="34" t="s">
        <v>356</v>
      </c>
      <c r="D2913" s="35" t="s">
        <v>357</v>
      </c>
      <c r="E2913" s="35" t="s">
        <v>363</v>
      </c>
      <c r="F2913" s="35" t="s">
        <v>364</v>
      </c>
      <c r="G2913" s="35" t="s">
        <v>2632</v>
      </c>
      <c r="H2913" s="35">
        <v>0</v>
      </c>
      <c r="I2913" s="57" t="s">
        <v>3175</v>
      </c>
      <c r="J2913" s="37">
        <v>0</v>
      </c>
      <c r="K2913" s="38">
        <v>0</v>
      </c>
      <c r="L2913" s="37">
        <v>11680.65</v>
      </c>
      <c r="M2913" s="37">
        <v>269.85000000000002</v>
      </c>
      <c r="N2913" s="37">
        <f t="shared" si="181"/>
        <v>11410.8</v>
      </c>
      <c r="O2913" s="39">
        <f t="shared" si="182"/>
        <v>0</v>
      </c>
      <c r="P2913" s="10">
        <f t="shared" si="183"/>
        <v>11410.8</v>
      </c>
      <c r="Q2913" s="40">
        <v>0</v>
      </c>
      <c r="R2913" s="10">
        <f t="shared" si="184"/>
        <v>11410.8</v>
      </c>
    </row>
    <row r="2914" spans="1:18" hidden="1" x14ac:dyDescent="0.2">
      <c r="A2914" s="32">
        <v>2885</v>
      </c>
      <c r="B2914" s="56">
        <v>2010107026</v>
      </c>
      <c r="C2914" s="34" t="s">
        <v>356</v>
      </c>
      <c r="D2914" s="35" t="s">
        <v>357</v>
      </c>
      <c r="E2914" s="35" t="s">
        <v>363</v>
      </c>
      <c r="F2914" s="35" t="s">
        <v>364</v>
      </c>
      <c r="G2914" s="35" t="s">
        <v>2632</v>
      </c>
      <c r="H2914" s="35">
        <v>0</v>
      </c>
      <c r="I2914" s="57" t="s">
        <v>3176</v>
      </c>
      <c r="J2914" s="37">
        <v>0</v>
      </c>
      <c r="K2914" s="38">
        <v>0</v>
      </c>
      <c r="L2914" s="37">
        <v>56704.4</v>
      </c>
      <c r="M2914" s="37">
        <v>56704.4</v>
      </c>
      <c r="N2914" s="37">
        <f t="shared" si="181"/>
        <v>0</v>
      </c>
      <c r="O2914" s="39">
        <f t="shared" si="182"/>
        <v>0</v>
      </c>
      <c r="P2914" s="10">
        <f t="shared" si="183"/>
        <v>0</v>
      </c>
      <c r="Q2914" s="40">
        <v>0</v>
      </c>
      <c r="R2914" s="10">
        <f t="shared" si="184"/>
        <v>0</v>
      </c>
    </row>
    <row r="2915" spans="1:18" hidden="1" x14ac:dyDescent="0.2">
      <c r="A2915" s="32">
        <v>2886</v>
      </c>
      <c r="B2915" s="56">
        <v>2010107027</v>
      </c>
      <c r="C2915" s="34" t="s">
        <v>356</v>
      </c>
      <c r="D2915" s="35" t="s">
        <v>357</v>
      </c>
      <c r="E2915" s="35" t="s">
        <v>363</v>
      </c>
      <c r="F2915" s="35" t="s">
        <v>364</v>
      </c>
      <c r="G2915" s="35" t="s">
        <v>2632</v>
      </c>
      <c r="H2915" s="35">
        <v>0</v>
      </c>
      <c r="I2915" s="57" t="s">
        <v>3177</v>
      </c>
      <c r="J2915" s="37">
        <v>0</v>
      </c>
      <c r="K2915" s="38">
        <v>0</v>
      </c>
      <c r="L2915" s="37">
        <v>98039.34</v>
      </c>
      <c r="M2915" s="37">
        <v>98039.34</v>
      </c>
      <c r="N2915" s="37">
        <f t="shared" si="181"/>
        <v>0</v>
      </c>
      <c r="O2915" s="39">
        <f t="shared" si="182"/>
        <v>0</v>
      </c>
      <c r="P2915" s="10">
        <f t="shared" si="183"/>
        <v>0</v>
      </c>
      <c r="Q2915" s="40">
        <v>0</v>
      </c>
      <c r="R2915" s="10">
        <f t="shared" si="184"/>
        <v>0</v>
      </c>
    </row>
    <row r="2916" spans="1:18" hidden="1" x14ac:dyDescent="0.2">
      <c r="A2916" s="32">
        <v>2887</v>
      </c>
      <c r="B2916" s="56">
        <v>2010107028</v>
      </c>
      <c r="C2916" s="34" t="s">
        <v>356</v>
      </c>
      <c r="D2916" s="35" t="s">
        <v>357</v>
      </c>
      <c r="E2916" s="35" t="s">
        <v>363</v>
      </c>
      <c r="F2916" s="35" t="s">
        <v>364</v>
      </c>
      <c r="G2916" s="35" t="s">
        <v>2632</v>
      </c>
      <c r="H2916" s="35">
        <v>0</v>
      </c>
      <c r="I2916" s="57" t="s">
        <v>3178</v>
      </c>
      <c r="J2916" s="37">
        <v>0</v>
      </c>
      <c r="K2916" s="38">
        <v>0</v>
      </c>
      <c r="L2916" s="37">
        <v>33176.080000000002</v>
      </c>
      <c r="M2916" s="37">
        <v>33176.080000000002</v>
      </c>
      <c r="N2916" s="37">
        <f t="shared" si="181"/>
        <v>0</v>
      </c>
      <c r="O2916" s="39">
        <f t="shared" si="182"/>
        <v>0</v>
      </c>
      <c r="P2916" s="10">
        <f t="shared" si="183"/>
        <v>0</v>
      </c>
      <c r="Q2916" s="40">
        <v>0</v>
      </c>
      <c r="R2916" s="10">
        <f t="shared" si="184"/>
        <v>0</v>
      </c>
    </row>
    <row r="2917" spans="1:18" hidden="1" x14ac:dyDescent="0.2">
      <c r="A2917" s="32">
        <v>2888</v>
      </c>
      <c r="B2917" s="56">
        <v>2010107029</v>
      </c>
      <c r="C2917" s="34" t="s">
        <v>356</v>
      </c>
      <c r="D2917" s="35" t="s">
        <v>357</v>
      </c>
      <c r="E2917" s="35" t="s">
        <v>363</v>
      </c>
      <c r="F2917" s="35" t="s">
        <v>364</v>
      </c>
      <c r="G2917" s="35" t="s">
        <v>2632</v>
      </c>
      <c r="H2917" s="35">
        <v>0</v>
      </c>
      <c r="I2917" s="57" t="s">
        <v>3179</v>
      </c>
      <c r="J2917" s="37">
        <v>0</v>
      </c>
      <c r="K2917" s="38">
        <v>0</v>
      </c>
      <c r="L2917" s="37">
        <v>762</v>
      </c>
      <c r="M2917" s="37">
        <v>762</v>
      </c>
      <c r="N2917" s="37">
        <f t="shared" si="181"/>
        <v>0</v>
      </c>
      <c r="O2917" s="39">
        <f t="shared" si="182"/>
        <v>0</v>
      </c>
      <c r="P2917" s="10">
        <f t="shared" si="183"/>
        <v>0</v>
      </c>
      <c r="Q2917" s="40">
        <v>0</v>
      </c>
      <c r="R2917" s="10">
        <f t="shared" si="184"/>
        <v>0</v>
      </c>
    </row>
    <row r="2918" spans="1:18" hidden="1" x14ac:dyDescent="0.2">
      <c r="A2918" s="32">
        <v>2889</v>
      </c>
      <c r="B2918" s="56">
        <v>2010107030</v>
      </c>
      <c r="C2918" s="34" t="s">
        <v>356</v>
      </c>
      <c r="D2918" s="35" t="s">
        <v>357</v>
      </c>
      <c r="E2918" s="35" t="s">
        <v>363</v>
      </c>
      <c r="F2918" s="35" t="s">
        <v>364</v>
      </c>
      <c r="G2918" s="35" t="s">
        <v>2632</v>
      </c>
      <c r="H2918" s="35">
        <v>0</v>
      </c>
      <c r="I2918" s="57" t="s">
        <v>3180</v>
      </c>
      <c r="J2918" s="37">
        <v>0</v>
      </c>
      <c r="K2918" s="38">
        <v>0</v>
      </c>
      <c r="L2918" s="37">
        <v>13511.880000000001</v>
      </c>
      <c r="M2918" s="37">
        <v>13511.880000000001</v>
      </c>
      <c r="N2918" s="37">
        <f t="shared" si="181"/>
        <v>0</v>
      </c>
      <c r="O2918" s="39">
        <f t="shared" si="182"/>
        <v>0</v>
      </c>
      <c r="P2918" s="10">
        <f t="shared" si="183"/>
        <v>0</v>
      </c>
      <c r="Q2918" s="40">
        <v>0</v>
      </c>
      <c r="R2918" s="10">
        <f t="shared" si="184"/>
        <v>0</v>
      </c>
    </row>
    <row r="2919" spans="1:18" hidden="1" x14ac:dyDescent="0.2">
      <c r="A2919" s="32">
        <v>2890</v>
      </c>
      <c r="B2919" s="56">
        <v>2010107031</v>
      </c>
      <c r="C2919" s="34" t="s">
        <v>356</v>
      </c>
      <c r="D2919" s="35" t="s">
        <v>357</v>
      </c>
      <c r="E2919" s="35" t="s">
        <v>363</v>
      </c>
      <c r="F2919" s="35" t="s">
        <v>364</v>
      </c>
      <c r="G2919" s="35" t="s">
        <v>2632</v>
      </c>
      <c r="H2919" s="35">
        <v>0</v>
      </c>
      <c r="I2919" s="57" t="s">
        <v>3181</v>
      </c>
      <c r="J2919" s="37">
        <v>0</v>
      </c>
      <c r="K2919" s="38">
        <v>0</v>
      </c>
      <c r="L2919" s="37">
        <v>10030</v>
      </c>
      <c r="M2919" s="37">
        <v>0</v>
      </c>
      <c r="N2919" s="37">
        <f t="shared" si="181"/>
        <v>10030</v>
      </c>
      <c r="O2919" s="39">
        <f t="shared" si="182"/>
        <v>0</v>
      </c>
      <c r="P2919" s="10">
        <f t="shared" si="183"/>
        <v>10030</v>
      </c>
      <c r="Q2919" s="40">
        <v>0</v>
      </c>
      <c r="R2919" s="10">
        <f t="shared" si="184"/>
        <v>10030</v>
      </c>
    </row>
    <row r="2920" spans="1:18" hidden="1" x14ac:dyDescent="0.2">
      <c r="A2920" s="32">
        <v>2891</v>
      </c>
      <c r="B2920" s="56">
        <v>2010107032</v>
      </c>
      <c r="C2920" s="34" t="s">
        <v>356</v>
      </c>
      <c r="D2920" s="35" t="s">
        <v>357</v>
      </c>
      <c r="E2920" s="35" t="s">
        <v>363</v>
      </c>
      <c r="F2920" s="35" t="s">
        <v>364</v>
      </c>
      <c r="G2920" s="35" t="s">
        <v>2632</v>
      </c>
      <c r="H2920" s="35">
        <v>0</v>
      </c>
      <c r="I2920" s="57" t="s">
        <v>3182</v>
      </c>
      <c r="J2920" s="37">
        <v>0</v>
      </c>
      <c r="K2920" s="38">
        <v>0</v>
      </c>
      <c r="L2920" s="37">
        <v>0</v>
      </c>
      <c r="M2920" s="37">
        <v>0</v>
      </c>
      <c r="N2920" s="37">
        <f t="shared" si="181"/>
        <v>0</v>
      </c>
      <c r="O2920" s="39">
        <f t="shared" si="182"/>
        <v>0</v>
      </c>
      <c r="P2920" s="10">
        <f t="shared" si="183"/>
        <v>0</v>
      </c>
      <c r="Q2920" s="40">
        <v>0</v>
      </c>
      <c r="R2920" s="10">
        <f t="shared" si="184"/>
        <v>0</v>
      </c>
    </row>
    <row r="2921" spans="1:18" hidden="1" x14ac:dyDescent="0.2">
      <c r="A2921" s="32">
        <v>2892</v>
      </c>
      <c r="B2921" s="56">
        <v>2010107033</v>
      </c>
      <c r="C2921" s="34" t="s">
        <v>356</v>
      </c>
      <c r="D2921" s="35" t="s">
        <v>357</v>
      </c>
      <c r="E2921" s="35" t="s">
        <v>363</v>
      </c>
      <c r="F2921" s="35" t="s">
        <v>364</v>
      </c>
      <c r="G2921" s="35" t="s">
        <v>2632</v>
      </c>
      <c r="H2921" s="35">
        <v>0</v>
      </c>
      <c r="I2921" s="57" t="s">
        <v>3183</v>
      </c>
      <c r="J2921" s="37">
        <v>0</v>
      </c>
      <c r="K2921" s="38">
        <v>0</v>
      </c>
      <c r="L2921" s="37">
        <v>22542</v>
      </c>
      <c r="M2921" s="37">
        <v>0</v>
      </c>
      <c r="N2921" s="37">
        <f t="shared" si="181"/>
        <v>22542</v>
      </c>
      <c r="O2921" s="39">
        <f t="shared" si="182"/>
        <v>0</v>
      </c>
      <c r="P2921" s="10">
        <f t="shared" si="183"/>
        <v>22542</v>
      </c>
      <c r="Q2921" s="40">
        <v>0</v>
      </c>
      <c r="R2921" s="10">
        <f t="shared" si="184"/>
        <v>22542</v>
      </c>
    </row>
    <row r="2922" spans="1:18" hidden="1" x14ac:dyDescent="0.2">
      <c r="A2922" s="32">
        <v>2893</v>
      </c>
      <c r="B2922" s="56">
        <v>2010107034</v>
      </c>
      <c r="C2922" s="34" t="s">
        <v>356</v>
      </c>
      <c r="D2922" s="35" t="s">
        <v>357</v>
      </c>
      <c r="E2922" s="35" t="s">
        <v>363</v>
      </c>
      <c r="F2922" s="35" t="s">
        <v>364</v>
      </c>
      <c r="G2922" s="35" t="s">
        <v>2632</v>
      </c>
      <c r="H2922" s="35">
        <v>0</v>
      </c>
      <c r="I2922" s="57" t="s">
        <v>3184</v>
      </c>
      <c r="J2922" s="37">
        <v>0</v>
      </c>
      <c r="K2922" s="38">
        <v>0</v>
      </c>
      <c r="L2922" s="37">
        <v>86352</v>
      </c>
      <c r="M2922" s="37">
        <v>0</v>
      </c>
      <c r="N2922" s="37">
        <f t="shared" si="181"/>
        <v>86352</v>
      </c>
      <c r="O2922" s="39">
        <f t="shared" si="182"/>
        <v>0</v>
      </c>
      <c r="P2922" s="10">
        <f t="shared" si="183"/>
        <v>86352</v>
      </c>
      <c r="Q2922" s="40">
        <v>0</v>
      </c>
      <c r="R2922" s="10">
        <f t="shared" si="184"/>
        <v>86352</v>
      </c>
    </row>
    <row r="2923" spans="1:18" hidden="1" x14ac:dyDescent="0.2">
      <c r="A2923" s="32">
        <v>2894</v>
      </c>
      <c r="B2923" s="56">
        <v>10101010301</v>
      </c>
      <c r="C2923" s="34" t="s">
        <v>356</v>
      </c>
      <c r="D2923" s="35" t="s">
        <v>357</v>
      </c>
      <c r="E2923" s="35" t="s">
        <v>446</v>
      </c>
      <c r="F2923" s="35" t="s">
        <v>597</v>
      </c>
      <c r="G2923" s="35" t="s">
        <v>961</v>
      </c>
      <c r="H2923" s="35">
        <v>0</v>
      </c>
      <c r="I2923" s="57" t="s">
        <v>3185</v>
      </c>
      <c r="J2923" s="37">
        <v>652.96</v>
      </c>
      <c r="K2923" s="38">
        <v>0</v>
      </c>
      <c r="L2923" s="37">
        <v>0</v>
      </c>
      <c r="M2923" s="37">
        <v>0</v>
      </c>
      <c r="N2923" s="37">
        <f t="shared" si="181"/>
        <v>652.96</v>
      </c>
      <c r="O2923" s="39">
        <f t="shared" si="182"/>
        <v>0</v>
      </c>
      <c r="P2923" s="10">
        <f t="shared" si="183"/>
        <v>652.96</v>
      </c>
      <c r="Q2923" s="40">
        <v>0</v>
      </c>
      <c r="R2923" s="10">
        <f t="shared" si="184"/>
        <v>652.96</v>
      </c>
    </row>
    <row r="2924" spans="1:18" hidden="1" x14ac:dyDescent="0.2">
      <c r="A2924" s="32">
        <v>2895</v>
      </c>
      <c r="B2924" s="56">
        <v>10101010401</v>
      </c>
      <c r="C2924" s="34" t="s">
        <v>356</v>
      </c>
      <c r="D2924" s="35" t="s">
        <v>357</v>
      </c>
      <c r="E2924" s="35" t="s">
        <v>446</v>
      </c>
      <c r="F2924" s="35" t="s">
        <v>597</v>
      </c>
      <c r="G2924" s="35" t="s">
        <v>961</v>
      </c>
      <c r="H2924" s="35">
        <v>0</v>
      </c>
      <c r="I2924" s="57" t="s">
        <v>3186</v>
      </c>
      <c r="J2924" s="37">
        <v>0</v>
      </c>
      <c r="K2924" s="38">
        <v>0</v>
      </c>
      <c r="L2924" s="37">
        <v>245729.13</v>
      </c>
      <c r="M2924" s="37">
        <v>245729.13</v>
      </c>
      <c r="N2924" s="37">
        <f t="shared" si="181"/>
        <v>0</v>
      </c>
      <c r="O2924" s="39">
        <f t="shared" si="182"/>
        <v>0</v>
      </c>
      <c r="P2924" s="10">
        <f t="shared" si="183"/>
        <v>0</v>
      </c>
      <c r="Q2924" s="40">
        <v>0</v>
      </c>
      <c r="R2924" s="10">
        <f t="shared" si="184"/>
        <v>0</v>
      </c>
    </row>
    <row r="2925" spans="1:18" hidden="1" x14ac:dyDescent="0.2">
      <c r="A2925" s="32">
        <v>2896</v>
      </c>
      <c r="B2925" s="56">
        <v>10101010601</v>
      </c>
      <c r="C2925" s="34" t="s">
        <v>356</v>
      </c>
      <c r="D2925" s="35" t="s">
        <v>357</v>
      </c>
      <c r="E2925" s="35" t="s">
        <v>446</v>
      </c>
      <c r="F2925" s="35" t="s">
        <v>597</v>
      </c>
      <c r="G2925" s="35" t="s">
        <v>961</v>
      </c>
      <c r="H2925" s="35">
        <v>0</v>
      </c>
      <c r="I2925" s="57" t="s">
        <v>3187</v>
      </c>
      <c r="J2925" s="37">
        <v>75742.42</v>
      </c>
      <c r="K2925" s="38">
        <v>0</v>
      </c>
      <c r="L2925" s="37">
        <v>222970.06</v>
      </c>
      <c r="M2925" s="37">
        <v>165675.94</v>
      </c>
      <c r="N2925" s="37">
        <f t="shared" si="181"/>
        <v>133036.53999999998</v>
      </c>
      <c r="O2925" s="39">
        <f t="shared" si="182"/>
        <v>0</v>
      </c>
      <c r="P2925" s="10">
        <f t="shared" si="183"/>
        <v>133036.53999999998</v>
      </c>
      <c r="Q2925" s="40">
        <v>0</v>
      </c>
      <c r="R2925" s="10">
        <f t="shared" si="184"/>
        <v>133036.53999999998</v>
      </c>
    </row>
    <row r="2926" spans="1:18" hidden="1" x14ac:dyDescent="0.2">
      <c r="A2926" s="32">
        <v>2897</v>
      </c>
      <c r="B2926" s="56">
        <v>10101010602</v>
      </c>
      <c r="C2926" s="34" t="s">
        <v>356</v>
      </c>
      <c r="D2926" s="35" t="s">
        <v>357</v>
      </c>
      <c r="E2926" s="35" t="s">
        <v>446</v>
      </c>
      <c r="F2926" s="35" t="s">
        <v>597</v>
      </c>
      <c r="G2926" s="35" t="s">
        <v>961</v>
      </c>
      <c r="H2926" s="35">
        <v>0</v>
      </c>
      <c r="I2926" s="57" t="s">
        <v>3188</v>
      </c>
      <c r="J2926" s="37">
        <v>0</v>
      </c>
      <c r="K2926" s="38">
        <v>0</v>
      </c>
      <c r="L2926" s="37">
        <v>0</v>
      </c>
      <c r="M2926" s="37">
        <v>0</v>
      </c>
      <c r="N2926" s="37">
        <f t="shared" si="181"/>
        <v>0</v>
      </c>
      <c r="O2926" s="39">
        <f t="shared" si="182"/>
        <v>0</v>
      </c>
      <c r="P2926" s="10">
        <f t="shared" si="183"/>
        <v>0</v>
      </c>
      <c r="Q2926" s="40">
        <v>0</v>
      </c>
      <c r="R2926" s="10">
        <f t="shared" si="184"/>
        <v>0</v>
      </c>
    </row>
    <row r="2927" spans="1:18" hidden="1" x14ac:dyDescent="0.2">
      <c r="A2927" s="32">
        <v>2898</v>
      </c>
      <c r="B2927" s="56">
        <v>10101010603</v>
      </c>
      <c r="C2927" s="34" t="s">
        <v>356</v>
      </c>
      <c r="D2927" s="35" t="s">
        <v>357</v>
      </c>
      <c r="E2927" s="35" t="s">
        <v>446</v>
      </c>
      <c r="F2927" s="35" t="s">
        <v>597</v>
      </c>
      <c r="G2927" s="35" t="s">
        <v>961</v>
      </c>
      <c r="H2927" s="35">
        <v>0</v>
      </c>
      <c r="I2927" s="57" t="s">
        <v>3189</v>
      </c>
      <c r="J2927" s="37">
        <v>1555726.55</v>
      </c>
      <c r="K2927" s="38">
        <v>0</v>
      </c>
      <c r="L2927" s="37">
        <v>1288770.81</v>
      </c>
      <c r="M2927" s="37">
        <v>2680881.21</v>
      </c>
      <c r="N2927" s="37">
        <f t="shared" si="181"/>
        <v>163616.15000000037</v>
      </c>
      <c r="O2927" s="39">
        <f t="shared" si="182"/>
        <v>0</v>
      </c>
      <c r="P2927" s="10">
        <f t="shared" si="183"/>
        <v>163616.15000000037</v>
      </c>
      <c r="Q2927" s="40">
        <v>0</v>
      </c>
      <c r="R2927" s="10">
        <f t="shared" si="184"/>
        <v>163616.15000000037</v>
      </c>
    </row>
    <row r="2928" spans="1:18" hidden="1" x14ac:dyDescent="0.2">
      <c r="A2928" s="32">
        <v>2899</v>
      </c>
      <c r="B2928" s="56">
        <v>10101010604</v>
      </c>
      <c r="C2928" s="34" t="s">
        <v>356</v>
      </c>
      <c r="D2928" s="35" t="s">
        <v>357</v>
      </c>
      <c r="E2928" s="35" t="s">
        <v>446</v>
      </c>
      <c r="F2928" s="35" t="s">
        <v>597</v>
      </c>
      <c r="G2928" s="35" t="s">
        <v>961</v>
      </c>
      <c r="H2928" s="35">
        <v>0</v>
      </c>
      <c r="I2928" s="57" t="s">
        <v>3190</v>
      </c>
      <c r="J2928" s="37">
        <v>2795482</v>
      </c>
      <c r="K2928" s="38">
        <v>0</v>
      </c>
      <c r="L2928" s="37">
        <v>41350344.369999997</v>
      </c>
      <c r="M2928" s="37">
        <v>35160977.859999999</v>
      </c>
      <c r="N2928" s="37">
        <f t="shared" si="181"/>
        <v>8984848.5099999979</v>
      </c>
      <c r="O2928" s="39">
        <f t="shared" si="182"/>
        <v>0</v>
      </c>
      <c r="P2928" s="10">
        <f t="shared" si="183"/>
        <v>8984848.5099999979</v>
      </c>
      <c r="Q2928" s="40">
        <v>0</v>
      </c>
      <c r="R2928" s="10">
        <f t="shared" si="184"/>
        <v>8984848.5099999979</v>
      </c>
    </row>
    <row r="2929" spans="1:18" hidden="1" x14ac:dyDescent="0.2">
      <c r="A2929" s="32">
        <v>2900</v>
      </c>
      <c r="B2929" s="56">
        <v>10101010605</v>
      </c>
      <c r="C2929" s="34" t="s">
        <v>356</v>
      </c>
      <c r="D2929" s="35" t="s">
        <v>357</v>
      </c>
      <c r="E2929" s="35" t="s">
        <v>446</v>
      </c>
      <c r="F2929" s="35" t="s">
        <v>597</v>
      </c>
      <c r="G2929" s="35" t="s">
        <v>961</v>
      </c>
      <c r="H2929" s="35">
        <v>0</v>
      </c>
      <c r="I2929" s="57" t="s">
        <v>3191</v>
      </c>
      <c r="J2929" s="37">
        <v>0</v>
      </c>
      <c r="K2929" s="38">
        <v>0</v>
      </c>
      <c r="L2929" s="37">
        <v>307814.53999999998</v>
      </c>
      <c r="M2929" s="37">
        <v>235000</v>
      </c>
      <c r="N2929" s="37">
        <f t="shared" si="181"/>
        <v>72814.539999999979</v>
      </c>
      <c r="O2929" s="39">
        <f t="shared" si="182"/>
        <v>0</v>
      </c>
      <c r="P2929" s="10">
        <f t="shared" si="183"/>
        <v>72814.539999999979</v>
      </c>
      <c r="Q2929" s="40">
        <v>0</v>
      </c>
      <c r="R2929" s="10">
        <f t="shared" si="184"/>
        <v>72814.539999999979</v>
      </c>
    </row>
    <row r="2930" spans="1:18" hidden="1" x14ac:dyDescent="0.2">
      <c r="A2930" s="32">
        <v>2901</v>
      </c>
      <c r="B2930" s="56">
        <v>10101010606</v>
      </c>
      <c r="C2930" s="34" t="s">
        <v>356</v>
      </c>
      <c r="D2930" s="35" t="s">
        <v>357</v>
      </c>
      <c r="E2930" s="35" t="s">
        <v>446</v>
      </c>
      <c r="F2930" s="35" t="s">
        <v>597</v>
      </c>
      <c r="G2930" s="35" t="s">
        <v>961</v>
      </c>
      <c r="H2930" s="35">
        <v>0</v>
      </c>
      <c r="I2930" s="57" t="s">
        <v>3192</v>
      </c>
      <c r="J2930" s="37">
        <v>0</v>
      </c>
      <c r="K2930" s="38">
        <v>0</v>
      </c>
      <c r="L2930" s="37">
        <v>3065994.6</v>
      </c>
      <c r="M2930" s="37">
        <v>2464467.25</v>
      </c>
      <c r="N2930" s="37">
        <f t="shared" si="181"/>
        <v>601527.35000000009</v>
      </c>
      <c r="O2930" s="39">
        <f t="shared" si="182"/>
        <v>0</v>
      </c>
      <c r="P2930" s="10">
        <f t="shared" si="183"/>
        <v>601527.35000000009</v>
      </c>
      <c r="Q2930" s="40">
        <v>0</v>
      </c>
      <c r="R2930" s="10">
        <f t="shared" si="184"/>
        <v>601527.35000000009</v>
      </c>
    </row>
    <row r="2931" spans="1:18" hidden="1" x14ac:dyDescent="0.2">
      <c r="A2931" s="32">
        <v>2902</v>
      </c>
      <c r="B2931" s="56">
        <v>10101010607</v>
      </c>
      <c r="C2931" s="34" t="s">
        <v>356</v>
      </c>
      <c r="D2931" s="35" t="s">
        <v>357</v>
      </c>
      <c r="E2931" s="35" t="s">
        <v>446</v>
      </c>
      <c r="F2931" s="35" t="s">
        <v>597</v>
      </c>
      <c r="G2931" s="35" t="s">
        <v>961</v>
      </c>
      <c r="H2931" s="35">
        <v>0</v>
      </c>
      <c r="I2931" s="57" t="s">
        <v>3193</v>
      </c>
      <c r="J2931" s="37">
        <v>0</v>
      </c>
      <c r="K2931" s="38">
        <v>0</v>
      </c>
      <c r="L2931" s="37">
        <v>14532071.67</v>
      </c>
      <c r="M2931" s="37">
        <v>12398674</v>
      </c>
      <c r="N2931" s="37">
        <f t="shared" si="181"/>
        <v>2133397.67</v>
      </c>
      <c r="O2931" s="39">
        <f t="shared" si="182"/>
        <v>0</v>
      </c>
      <c r="P2931" s="10">
        <f t="shared" si="183"/>
        <v>2133397.67</v>
      </c>
      <c r="Q2931" s="40">
        <v>0</v>
      </c>
      <c r="R2931" s="10">
        <f t="shared" si="184"/>
        <v>2133397.67</v>
      </c>
    </row>
    <row r="2932" spans="1:18" hidden="1" x14ac:dyDescent="0.2">
      <c r="A2932" s="32">
        <v>2903</v>
      </c>
      <c r="B2932" s="56">
        <v>10101010701</v>
      </c>
      <c r="C2932" s="34" t="s">
        <v>356</v>
      </c>
      <c r="D2932" s="35" t="s">
        <v>357</v>
      </c>
      <c r="E2932" s="35" t="s">
        <v>446</v>
      </c>
      <c r="F2932" s="35" t="s">
        <v>597</v>
      </c>
      <c r="G2932" s="35" t="s">
        <v>961</v>
      </c>
      <c r="H2932" s="35">
        <v>0</v>
      </c>
      <c r="I2932" s="57" t="s">
        <v>3194</v>
      </c>
      <c r="J2932" s="37">
        <v>0</v>
      </c>
      <c r="K2932" s="38">
        <v>0</v>
      </c>
      <c r="L2932" s="37">
        <v>111066.08</v>
      </c>
      <c r="M2932" s="37">
        <v>111066.08</v>
      </c>
      <c r="N2932" s="37">
        <f t="shared" si="181"/>
        <v>0</v>
      </c>
      <c r="O2932" s="39">
        <f t="shared" si="182"/>
        <v>0</v>
      </c>
      <c r="P2932" s="10">
        <f t="shared" si="183"/>
        <v>0</v>
      </c>
      <c r="Q2932" s="40">
        <v>0</v>
      </c>
      <c r="R2932" s="10">
        <f t="shared" si="184"/>
        <v>0</v>
      </c>
    </row>
    <row r="2933" spans="1:18" hidden="1" x14ac:dyDescent="0.2">
      <c r="A2933" s="32">
        <v>2904</v>
      </c>
      <c r="B2933" s="56">
        <v>10101010801</v>
      </c>
      <c r="C2933" s="34" t="s">
        <v>356</v>
      </c>
      <c r="D2933" s="35" t="s">
        <v>357</v>
      </c>
      <c r="E2933" s="35" t="s">
        <v>446</v>
      </c>
      <c r="F2933" s="35" t="s">
        <v>597</v>
      </c>
      <c r="G2933" s="35" t="s">
        <v>961</v>
      </c>
      <c r="H2933" s="35">
        <v>0</v>
      </c>
      <c r="I2933" s="57" t="s">
        <v>3195</v>
      </c>
      <c r="J2933" s="37">
        <v>0</v>
      </c>
      <c r="K2933" s="38">
        <v>0</v>
      </c>
      <c r="L2933" s="37">
        <v>2664868.3199999998</v>
      </c>
      <c r="M2933" s="37">
        <v>1944617</v>
      </c>
      <c r="N2933" s="37">
        <f t="shared" si="181"/>
        <v>720251.31999999983</v>
      </c>
      <c r="O2933" s="39">
        <f t="shared" si="182"/>
        <v>0</v>
      </c>
      <c r="P2933" s="10">
        <f t="shared" si="183"/>
        <v>720251.31999999983</v>
      </c>
      <c r="Q2933" s="40">
        <v>0</v>
      </c>
      <c r="R2933" s="10">
        <f t="shared" si="184"/>
        <v>720251.31999999983</v>
      </c>
    </row>
    <row r="2934" spans="1:18" hidden="1" x14ac:dyDescent="0.2">
      <c r="A2934" s="32">
        <v>2905</v>
      </c>
      <c r="B2934" s="56">
        <v>10101011401</v>
      </c>
      <c r="C2934" s="34" t="s">
        <v>356</v>
      </c>
      <c r="D2934" s="35" t="s">
        <v>357</v>
      </c>
      <c r="E2934" s="35" t="s">
        <v>446</v>
      </c>
      <c r="F2934" s="35" t="s">
        <v>597</v>
      </c>
      <c r="G2934" s="35" t="s">
        <v>961</v>
      </c>
      <c r="H2934" s="35">
        <v>0</v>
      </c>
      <c r="I2934" s="57" t="s">
        <v>3196</v>
      </c>
      <c r="J2934" s="37">
        <v>79382.69</v>
      </c>
      <c r="K2934" s="38">
        <v>0</v>
      </c>
      <c r="L2934" s="37">
        <v>379865.36</v>
      </c>
      <c r="M2934" s="37">
        <v>0</v>
      </c>
      <c r="N2934" s="37">
        <f t="shared" si="181"/>
        <v>459248.05</v>
      </c>
      <c r="O2934" s="39">
        <f t="shared" si="182"/>
        <v>0</v>
      </c>
      <c r="P2934" s="10">
        <f t="shared" si="183"/>
        <v>459248.05</v>
      </c>
      <c r="Q2934" s="40">
        <v>0</v>
      </c>
      <c r="R2934" s="10">
        <f t="shared" si="184"/>
        <v>459248.05</v>
      </c>
    </row>
    <row r="2935" spans="1:18" hidden="1" x14ac:dyDescent="0.2">
      <c r="A2935" s="32">
        <v>2906</v>
      </c>
      <c r="B2935" s="56">
        <v>10101011803</v>
      </c>
      <c r="C2935" s="34" t="s">
        <v>356</v>
      </c>
      <c r="D2935" s="35" t="s">
        <v>357</v>
      </c>
      <c r="E2935" s="35" t="s">
        <v>446</v>
      </c>
      <c r="F2935" s="35" t="s">
        <v>597</v>
      </c>
      <c r="G2935" s="35" t="s">
        <v>961</v>
      </c>
      <c r="H2935" s="35">
        <v>0</v>
      </c>
      <c r="I2935" s="57" t="s">
        <v>3197</v>
      </c>
      <c r="J2935" s="37">
        <v>80002.45</v>
      </c>
      <c r="K2935" s="38">
        <v>0</v>
      </c>
      <c r="L2935" s="37">
        <v>0</v>
      </c>
      <c r="M2935" s="37">
        <v>0</v>
      </c>
      <c r="N2935" s="37">
        <f t="shared" si="181"/>
        <v>80002.45</v>
      </c>
      <c r="O2935" s="39">
        <f t="shared" si="182"/>
        <v>0</v>
      </c>
      <c r="P2935" s="10">
        <f t="shared" si="183"/>
        <v>80002.45</v>
      </c>
      <c r="Q2935" s="40">
        <v>0</v>
      </c>
      <c r="R2935" s="10">
        <f t="shared" si="184"/>
        <v>80002.45</v>
      </c>
    </row>
    <row r="2936" spans="1:18" hidden="1" x14ac:dyDescent="0.2">
      <c r="A2936" s="32">
        <v>2907</v>
      </c>
      <c r="B2936" s="56">
        <v>10101011804</v>
      </c>
      <c r="C2936" s="34" t="s">
        <v>356</v>
      </c>
      <c r="D2936" s="35" t="s">
        <v>357</v>
      </c>
      <c r="E2936" s="35" t="s">
        <v>446</v>
      </c>
      <c r="F2936" s="35" t="s">
        <v>597</v>
      </c>
      <c r="G2936" s="35" t="s">
        <v>961</v>
      </c>
      <c r="H2936" s="35">
        <v>0</v>
      </c>
      <c r="I2936" s="57" t="s">
        <v>3198</v>
      </c>
      <c r="J2936" s="37">
        <v>0</v>
      </c>
      <c r="K2936" s="38">
        <v>0</v>
      </c>
      <c r="L2936" s="37">
        <v>0</v>
      </c>
      <c r="M2936" s="37">
        <v>0</v>
      </c>
      <c r="N2936" s="37">
        <f t="shared" si="181"/>
        <v>0</v>
      </c>
      <c r="O2936" s="39">
        <f t="shared" si="182"/>
        <v>0</v>
      </c>
      <c r="P2936" s="10">
        <f t="shared" si="183"/>
        <v>0</v>
      </c>
      <c r="Q2936" s="40">
        <v>0</v>
      </c>
      <c r="R2936" s="10">
        <f t="shared" si="184"/>
        <v>0</v>
      </c>
    </row>
    <row r="2937" spans="1:18" hidden="1" x14ac:dyDescent="0.2">
      <c r="A2937" s="32">
        <v>2908</v>
      </c>
      <c r="B2937" s="56">
        <v>10101011805</v>
      </c>
      <c r="C2937" s="34" t="s">
        <v>356</v>
      </c>
      <c r="D2937" s="35" t="s">
        <v>357</v>
      </c>
      <c r="E2937" s="35" t="s">
        <v>446</v>
      </c>
      <c r="F2937" s="35" t="s">
        <v>597</v>
      </c>
      <c r="G2937" s="35" t="s">
        <v>961</v>
      </c>
      <c r="H2937" s="35">
        <v>0</v>
      </c>
      <c r="I2937" s="57" t="s">
        <v>3199</v>
      </c>
      <c r="J2937" s="37">
        <v>60906.75</v>
      </c>
      <c r="K2937" s="38">
        <v>0</v>
      </c>
      <c r="L2937" s="37">
        <v>0</v>
      </c>
      <c r="M2937" s="37">
        <v>0</v>
      </c>
      <c r="N2937" s="37">
        <f t="shared" si="181"/>
        <v>60906.75</v>
      </c>
      <c r="O2937" s="39">
        <f t="shared" si="182"/>
        <v>0</v>
      </c>
      <c r="P2937" s="10">
        <f t="shared" si="183"/>
        <v>60906.75</v>
      </c>
      <c r="Q2937" s="40">
        <v>0</v>
      </c>
      <c r="R2937" s="10">
        <f t="shared" si="184"/>
        <v>60906.75</v>
      </c>
    </row>
    <row r="2938" spans="1:18" hidden="1" x14ac:dyDescent="0.2">
      <c r="A2938" s="32">
        <v>2909</v>
      </c>
      <c r="B2938" s="56">
        <v>10101011806</v>
      </c>
      <c r="C2938" s="34" t="s">
        <v>356</v>
      </c>
      <c r="D2938" s="35" t="s">
        <v>357</v>
      </c>
      <c r="E2938" s="35" t="s">
        <v>446</v>
      </c>
      <c r="F2938" s="35" t="s">
        <v>597</v>
      </c>
      <c r="G2938" s="35" t="s">
        <v>961</v>
      </c>
      <c r="H2938" s="35">
        <v>0</v>
      </c>
      <c r="I2938" s="57" t="s">
        <v>3200</v>
      </c>
      <c r="J2938" s="37">
        <v>7939.62</v>
      </c>
      <c r="K2938" s="38">
        <v>0</v>
      </c>
      <c r="L2938" s="37">
        <v>0</v>
      </c>
      <c r="M2938" s="37">
        <v>0</v>
      </c>
      <c r="N2938" s="37">
        <f t="shared" si="181"/>
        <v>7939.62</v>
      </c>
      <c r="O2938" s="39">
        <f t="shared" si="182"/>
        <v>0</v>
      </c>
      <c r="P2938" s="10">
        <f t="shared" si="183"/>
        <v>7939.62</v>
      </c>
      <c r="Q2938" s="40">
        <v>0</v>
      </c>
      <c r="R2938" s="10">
        <f t="shared" si="184"/>
        <v>7939.62</v>
      </c>
    </row>
    <row r="2939" spans="1:18" hidden="1" x14ac:dyDescent="0.2">
      <c r="A2939" s="32">
        <v>2910</v>
      </c>
      <c r="B2939" s="56">
        <v>10101011807</v>
      </c>
      <c r="C2939" s="34" t="s">
        <v>356</v>
      </c>
      <c r="D2939" s="35" t="s">
        <v>357</v>
      </c>
      <c r="E2939" s="35" t="s">
        <v>446</v>
      </c>
      <c r="F2939" s="35" t="s">
        <v>597</v>
      </c>
      <c r="G2939" s="35" t="s">
        <v>961</v>
      </c>
      <c r="H2939" s="35">
        <v>0</v>
      </c>
      <c r="I2939" s="57" t="s">
        <v>3201</v>
      </c>
      <c r="J2939" s="37">
        <v>80328.759999999995</v>
      </c>
      <c r="K2939" s="38">
        <v>0</v>
      </c>
      <c r="L2939" s="37">
        <v>121872.51000000001</v>
      </c>
      <c r="M2939" s="37">
        <v>106940</v>
      </c>
      <c r="N2939" s="37">
        <f t="shared" si="181"/>
        <v>95261.270000000019</v>
      </c>
      <c r="O2939" s="39">
        <f t="shared" si="182"/>
        <v>0</v>
      </c>
      <c r="P2939" s="10">
        <f t="shared" si="183"/>
        <v>95261.270000000019</v>
      </c>
      <c r="Q2939" s="40">
        <v>0</v>
      </c>
      <c r="R2939" s="10">
        <f t="shared" si="184"/>
        <v>95261.270000000019</v>
      </c>
    </row>
    <row r="2940" spans="1:18" hidden="1" x14ac:dyDescent="0.2">
      <c r="A2940" s="32">
        <v>2911</v>
      </c>
      <c r="B2940" s="56">
        <v>10101011808</v>
      </c>
      <c r="C2940" s="34" t="s">
        <v>356</v>
      </c>
      <c r="D2940" s="35" t="s">
        <v>357</v>
      </c>
      <c r="E2940" s="35" t="s">
        <v>446</v>
      </c>
      <c r="F2940" s="35" t="s">
        <v>597</v>
      </c>
      <c r="G2940" s="35" t="s">
        <v>961</v>
      </c>
      <c r="H2940" s="35">
        <v>0</v>
      </c>
      <c r="I2940" s="57" t="s">
        <v>3202</v>
      </c>
      <c r="J2940" s="37">
        <v>4412.7</v>
      </c>
      <c r="K2940" s="38">
        <v>0</v>
      </c>
      <c r="L2940" s="37">
        <v>0</v>
      </c>
      <c r="M2940" s="37">
        <v>0</v>
      </c>
      <c r="N2940" s="37">
        <f t="shared" si="181"/>
        <v>4412.7</v>
      </c>
      <c r="O2940" s="39">
        <f t="shared" si="182"/>
        <v>0</v>
      </c>
      <c r="P2940" s="10">
        <f t="shared" si="183"/>
        <v>4412.7</v>
      </c>
      <c r="Q2940" s="40">
        <v>0</v>
      </c>
      <c r="R2940" s="10">
        <f t="shared" si="184"/>
        <v>4412.7</v>
      </c>
    </row>
    <row r="2941" spans="1:18" hidden="1" x14ac:dyDescent="0.2">
      <c r="A2941" s="32">
        <v>2912</v>
      </c>
      <c r="B2941" s="56">
        <v>10101011810</v>
      </c>
      <c r="C2941" s="34" t="s">
        <v>356</v>
      </c>
      <c r="D2941" s="35" t="s">
        <v>357</v>
      </c>
      <c r="E2941" s="35" t="s">
        <v>446</v>
      </c>
      <c r="F2941" s="35" t="s">
        <v>597</v>
      </c>
      <c r="G2941" s="35" t="s">
        <v>961</v>
      </c>
      <c r="H2941" s="35">
        <v>0</v>
      </c>
      <c r="I2941" s="57" t="s">
        <v>3203</v>
      </c>
      <c r="J2941" s="37">
        <v>0</v>
      </c>
      <c r="K2941" s="38">
        <v>0</v>
      </c>
      <c r="L2941" s="37">
        <v>82791.45</v>
      </c>
      <c r="M2941" s="37">
        <v>82790.3</v>
      </c>
      <c r="N2941" s="37">
        <f t="shared" si="181"/>
        <v>1.1499999999941792</v>
      </c>
      <c r="O2941" s="39">
        <f t="shared" si="182"/>
        <v>0</v>
      </c>
      <c r="P2941" s="10">
        <f t="shared" si="183"/>
        <v>1.1499999999941792</v>
      </c>
      <c r="Q2941" s="40">
        <v>0</v>
      </c>
      <c r="R2941" s="10">
        <f t="shared" si="184"/>
        <v>1.1499999999941792</v>
      </c>
    </row>
    <row r="2942" spans="1:18" hidden="1" x14ac:dyDescent="0.2">
      <c r="A2942" s="32">
        <v>2913</v>
      </c>
      <c r="B2942" s="56">
        <v>10101011812</v>
      </c>
      <c r="C2942" s="34" t="s">
        <v>356</v>
      </c>
      <c r="D2942" s="35" t="s">
        <v>357</v>
      </c>
      <c r="E2942" s="35" t="s">
        <v>446</v>
      </c>
      <c r="F2942" s="35" t="s">
        <v>597</v>
      </c>
      <c r="G2942" s="35" t="s">
        <v>961</v>
      </c>
      <c r="H2942" s="35">
        <v>0</v>
      </c>
      <c r="I2942" s="57" t="s">
        <v>3204</v>
      </c>
      <c r="J2942" s="37">
        <v>0</v>
      </c>
      <c r="K2942" s="38">
        <v>0</v>
      </c>
      <c r="L2942" s="37">
        <v>0</v>
      </c>
      <c r="M2942" s="37">
        <v>0</v>
      </c>
      <c r="N2942" s="37">
        <f t="shared" si="181"/>
        <v>0</v>
      </c>
      <c r="O2942" s="39">
        <f t="shared" si="182"/>
        <v>0</v>
      </c>
      <c r="P2942" s="10">
        <f t="shared" si="183"/>
        <v>0</v>
      </c>
      <c r="Q2942" s="40">
        <v>0</v>
      </c>
      <c r="R2942" s="10">
        <f t="shared" si="184"/>
        <v>0</v>
      </c>
    </row>
    <row r="2943" spans="1:18" hidden="1" x14ac:dyDescent="0.2">
      <c r="A2943" s="32">
        <v>2914</v>
      </c>
      <c r="B2943" s="56">
        <v>10101011815</v>
      </c>
      <c r="C2943" s="34" t="s">
        <v>356</v>
      </c>
      <c r="D2943" s="35" t="s">
        <v>357</v>
      </c>
      <c r="E2943" s="35" t="s">
        <v>446</v>
      </c>
      <c r="F2943" s="35" t="s">
        <v>597</v>
      </c>
      <c r="G2943" s="35" t="s">
        <v>961</v>
      </c>
      <c r="H2943" s="35">
        <v>0</v>
      </c>
      <c r="I2943" s="57" t="s">
        <v>3205</v>
      </c>
      <c r="J2943" s="37">
        <v>0</v>
      </c>
      <c r="K2943" s="38">
        <v>0</v>
      </c>
      <c r="L2943" s="37">
        <v>0</v>
      </c>
      <c r="M2943" s="37">
        <v>0</v>
      </c>
      <c r="N2943" s="37">
        <f t="shared" si="181"/>
        <v>0</v>
      </c>
      <c r="O2943" s="39">
        <f t="shared" si="182"/>
        <v>0</v>
      </c>
      <c r="P2943" s="10">
        <f t="shared" si="183"/>
        <v>0</v>
      </c>
      <c r="Q2943" s="40">
        <v>0</v>
      </c>
      <c r="R2943" s="10">
        <f t="shared" si="184"/>
        <v>0</v>
      </c>
    </row>
    <row r="2944" spans="1:18" hidden="1" x14ac:dyDescent="0.2">
      <c r="A2944" s="32">
        <v>2915</v>
      </c>
      <c r="B2944" s="56">
        <v>10101011816</v>
      </c>
      <c r="C2944" s="34" t="s">
        <v>356</v>
      </c>
      <c r="D2944" s="35" t="s">
        <v>357</v>
      </c>
      <c r="E2944" s="35" t="s">
        <v>446</v>
      </c>
      <c r="F2944" s="35" t="s">
        <v>597</v>
      </c>
      <c r="G2944" s="35" t="s">
        <v>961</v>
      </c>
      <c r="H2944" s="35">
        <v>0</v>
      </c>
      <c r="I2944" s="57" t="s">
        <v>3206</v>
      </c>
      <c r="J2944" s="37">
        <v>9868.41</v>
      </c>
      <c r="K2944" s="38">
        <v>0</v>
      </c>
      <c r="L2944" s="37">
        <v>0</v>
      </c>
      <c r="M2944" s="37">
        <v>0</v>
      </c>
      <c r="N2944" s="37">
        <f t="shared" si="181"/>
        <v>9868.41</v>
      </c>
      <c r="O2944" s="39">
        <f t="shared" si="182"/>
        <v>0</v>
      </c>
      <c r="P2944" s="10">
        <f t="shared" si="183"/>
        <v>9868.41</v>
      </c>
      <c r="Q2944" s="40">
        <v>0</v>
      </c>
      <c r="R2944" s="10">
        <f t="shared" si="184"/>
        <v>9868.41</v>
      </c>
    </row>
    <row r="2945" spans="1:18" hidden="1" x14ac:dyDescent="0.2">
      <c r="A2945" s="32">
        <v>2916</v>
      </c>
      <c r="B2945" s="56">
        <v>10101011817</v>
      </c>
      <c r="C2945" s="34" t="s">
        <v>356</v>
      </c>
      <c r="D2945" s="35" t="s">
        <v>357</v>
      </c>
      <c r="E2945" s="35" t="s">
        <v>446</v>
      </c>
      <c r="F2945" s="35" t="s">
        <v>597</v>
      </c>
      <c r="G2945" s="35" t="s">
        <v>961</v>
      </c>
      <c r="H2945" s="35">
        <v>0</v>
      </c>
      <c r="I2945" s="57" t="s">
        <v>3207</v>
      </c>
      <c r="J2945" s="37">
        <v>0</v>
      </c>
      <c r="K2945" s="38">
        <v>0</v>
      </c>
      <c r="L2945" s="37">
        <v>0</v>
      </c>
      <c r="M2945" s="37">
        <v>0</v>
      </c>
      <c r="N2945" s="37">
        <f t="shared" si="181"/>
        <v>0</v>
      </c>
      <c r="O2945" s="39">
        <f t="shared" si="182"/>
        <v>0</v>
      </c>
      <c r="P2945" s="10">
        <f t="shared" si="183"/>
        <v>0</v>
      </c>
      <c r="Q2945" s="40">
        <v>0</v>
      </c>
      <c r="R2945" s="10">
        <f t="shared" si="184"/>
        <v>0</v>
      </c>
    </row>
    <row r="2946" spans="1:18" hidden="1" x14ac:dyDescent="0.2">
      <c r="A2946" s="32">
        <v>2917</v>
      </c>
      <c r="B2946" s="56">
        <v>10101011818</v>
      </c>
      <c r="C2946" s="34" t="s">
        <v>356</v>
      </c>
      <c r="D2946" s="35" t="s">
        <v>357</v>
      </c>
      <c r="E2946" s="35" t="s">
        <v>446</v>
      </c>
      <c r="F2946" s="35" t="s">
        <v>597</v>
      </c>
      <c r="G2946" s="35" t="s">
        <v>961</v>
      </c>
      <c r="H2946" s="35">
        <v>0</v>
      </c>
      <c r="I2946" s="57" t="s">
        <v>3208</v>
      </c>
      <c r="J2946" s="37">
        <v>0</v>
      </c>
      <c r="K2946" s="38">
        <v>0</v>
      </c>
      <c r="L2946" s="37">
        <v>0</v>
      </c>
      <c r="M2946" s="37">
        <v>0</v>
      </c>
      <c r="N2946" s="37">
        <f t="shared" si="181"/>
        <v>0</v>
      </c>
      <c r="O2946" s="39">
        <f t="shared" si="182"/>
        <v>0</v>
      </c>
      <c r="P2946" s="10">
        <f t="shared" si="183"/>
        <v>0</v>
      </c>
      <c r="Q2946" s="40">
        <v>0</v>
      </c>
      <c r="R2946" s="10">
        <f t="shared" si="184"/>
        <v>0</v>
      </c>
    </row>
    <row r="2947" spans="1:18" hidden="1" x14ac:dyDescent="0.2">
      <c r="A2947" s="32">
        <v>2918</v>
      </c>
      <c r="B2947" s="56">
        <v>10101011819</v>
      </c>
      <c r="C2947" s="34" t="s">
        <v>356</v>
      </c>
      <c r="D2947" s="35" t="s">
        <v>357</v>
      </c>
      <c r="E2947" s="35" t="s">
        <v>446</v>
      </c>
      <c r="F2947" s="35" t="s">
        <v>597</v>
      </c>
      <c r="G2947" s="35" t="s">
        <v>961</v>
      </c>
      <c r="H2947" s="35">
        <v>0</v>
      </c>
      <c r="I2947" s="57" t="s">
        <v>3209</v>
      </c>
      <c r="J2947" s="37">
        <v>0</v>
      </c>
      <c r="K2947" s="38">
        <v>0</v>
      </c>
      <c r="L2947" s="37">
        <v>15858.5</v>
      </c>
      <c r="M2947" s="37">
        <v>15858.5</v>
      </c>
      <c r="N2947" s="37">
        <f t="shared" si="181"/>
        <v>0</v>
      </c>
      <c r="O2947" s="39">
        <f t="shared" si="182"/>
        <v>0</v>
      </c>
      <c r="P2947" s="10">
        <f t="shared" si="183"/>
        <v>0</v>
      </c>
      <c r="Q2947" s="40">
        <v>0</v>
      </c>
      <c r="R2947" s="10">
        <f t="shared" si="184"/>
        <v>0</v>
      </c>
    </row>
    <row r="2948" spans="1:18" hidden="1" x14ac:dyDescent="0.2">
      <c r="A2948" s="32">
        <v>2919</v>
      </c>
      <c r="B2948" s="56">
        <v>10101011820</v>
      </c>
      <c r="C2948" s="34" t="s">
        <v>356</v>
      </c>
      <c r="D2948" s="35" t="s">
        <v>357</v>
      </c>
      <c r="E2948" s="35" t="s">
        <v>446</v>
      </c>
      <c r="F2948" s="35" t="s">
        <v>597</v>
      </c>
      <c r="G2948" s="35" t="s">
        <v>961</v>
      </c>
      <c r="H2948" s="35">
        <v>0</v>
      </c>
      <c r="I2948" s="57" t="s">
        <v>3210</v>
      </c>
      <c r="J2948" s="37">
        <v>83442.97</v>
      </c>
      <c r="K2948" s="38">
        <v>0</v>
      </c>
      <c r="L2948" s="37">
        <v>279620.83</v>
      </c>
      <c r="M2948" s="37">
        <v>363063.8</v>
      </c>
      <c r="N2948" s="37">
        <f t="shared" si="181"/>
        <v>5.8207660913467407E-11</v>
      </c>
      <c r="O2948" s="39">
        <f t="shared" si="182"/>
        <v>0</v>
      </c>
      <c r="P2948" s="10">
        <f t="shared" si="183"/>
        <v>5.8207660913467407E-11</v>
      </c>
      <c r="Q2948" s="40">
        <v>0</v>
      </c>
      <c r="R2948" s="10">
        <f t="shared" si="184"/>
        <v>5.8207660913467407E-11</v>
      </c>
    </row>
    <row r="2949" spans="1:18" hidden="1" x14ac:dyDescent="0.2">
      <c r="A2949" s="32">
        <v>2920</v>
      </c>
      <c r="B2949" s="56">
        <v>10101011821</v>
      </c>
      <c r="C2949" s="34" t="s">
        <v>356</v>
      </c>
      <c r="D2949" s="35" t="s">
        <v>357</v>
      </c>
      <c r="E2949" s="35" t="s">
        <v>446</v>
      </c>
      <c r="F2949" s="35" t="s">
        <v>597</v>
      </c>
      <c r="G2949" s="35" t="s">
        <v>961</v>
      </c>
      <c r="H2949" s="35">
        <v>0</v>
      </c>
      <c r="I2949" s="57" t="s">
        <v>3211</v>
      </c>
      <c r="J2949" s="37">
        <v>0</v>
      </c>
      <c r="K2949" s="38">
        <v>0</v>
      </c>
      <c r="L2949" s="37">
        <v>194014.4</v>
      </c>
      <c r="M2949" s="37">
        <v>194014.4</v>
      </c>
      <c r="N2949" s="37">
        <f t="shared" si="181"/>
        <v>0</v>
      </c>
      <c r="O2949" s="39">
        <f t="shared" si="182"/>
        <v>0</v>
      </c>
      <c r="P2949" s="10">
        <f t="shared" si="183"/>
        <v>0</v>
      </c>
      <c r="Q2949" s="40">
        <v>0</v>
      </c>
      <c r="R2949" s="10">
        <f t="shared" si="184"/>
        <v>0</v>
      </c>
    </row>
    <row r="2950" spans="1:18" hidden="1" x14ac:dyDescent="0.2">
      <c r="A2950" s="32">
        <v>2921</v>
      </c>
      <c r="B2950" s="56">
        <v>10101011831</v>
      </c>
      <c r="C2950" s="34" t="s">
        <v>356</v>
      </c>
      <c r="D2950" s="35" t="s">
        <v>357</v>
      </c>
      <c r="E2950" s="35" t="s">
        <v>446</v>
      </c>
      <c r="F2950" s="35" t="s">
        <v>597</v>
      </c>
      <c r="G2950" s="35" t="s">
        <v>961</v>
      </c>
      <c r="H2950" s="35">
        <v>0</v>
      </c>
      <c r="I2950" s="57" t="s">
        <v>3212</v>
      </c>
      <c r="J2950" s="37">
        <v>0</v>
      </c>
      <c r="K2950" s="38">
        <v>0</v>
      </c>
      <c r="L2950" s="37">
        <v>0</v>
      </c>
      <c r="M2950" s="37">
        <v>0</v>
      </c>
      <c r="N2950" s="37">
        <f t="shared" si="181"/>
        <v>0</v>
      </c>
      <c r="O2950" s="39">
        <f t="shared" si="182"/>
        <v>0</v>
      </c>
      <c r="P2950" s="10">
        <f t="shared" si="183"/>
        <v>0</v>
      </c>
      <c r="Q2950" s="40">
        <v>0</v>
      </c>
      <c r="R2950" s="10">
        <f t="shared" si="184"/>
        <v>0</v>
      </c>
    </row>
    <row r="2951" spans="1:18" hidden="1" x14ac:dyDescent="0.2">
      <c r="A2951" s="32">
        <v>2922</v>
      </c>
      <c r="B2951" s="56">
        <v>10101011836</v>
      </c>
      <c r="C2951" s="34" t="s">
        <v>356</v>
      </c>
      <c r="D2951" s="35" t="s">
        <v>357</v>
      </c>
      <c r="E2951" s="35" t="s">
        <v>446</v>
      </c>
      <c r="F2951" s="35" t="s">
        <v>597</v>
      </c>
      <c r="G2951" s="35" t="s">
        <v>961</v>
      </c>
      <c r="H2951" s="35">
        <v>0</v>
      </c>
      <c r="I2951" s="57" t="s">
        <v>3213</v>
      </c>
      <c r="J2951" s="37">
        <v>0</v>
      </c>
      <c r="K2951" s="38">
        <v>0</v>
      </c>
      <c r="L2951" s="37">
        <v>0</v>
      </c>
      <c r="M2951" s="37">
        <v>0</v>
      </c>
      <c r="N2951" s="37">
        <f t="shared" ref="N2951:N3014" si="185">IF((J2951+L2951)-(K2951+M2951)&lt;0,0,(J2951+L2951)-(K2951+M2951))</f>
        <v>0</v>
      </c>
      <c r="O2951" s="39">
        <f t="shared" ref="O2951:O3014" si="186">-IF((J2951+L2951)-(K2951+M2951)&lt;0,(J2951+L2951)-(K2951+M2951),0)</f>
        <v>0</v>
      </c>
      <c r="P2951" s="10">
        <f t="shared" ref="P2951:P3014" si="187">N2951-O2951</f>
        <v>0</v>
      </c>
      <c r="Q2951" s="40">
        <v>0</v>
      </c>
      <c r="R2951" s="10">
        <f t="shared" ref="R2951:R3014" si="188">P2951-Q2951</f>
        <v>0</v>
      </c>
    </row>
    <row r="2952" spans="1:18" hidden="1" x14ac:dyDescent="0.2">
      <c r="A2952" s="32">
        <v>2923</v>
      </c>
      <c r="B2952" s="56">
        <v>10101011838</v>
      </c>
      <c r="C2952" s="34" t="s">
        <v>356</v>
      </c>
      <c r="D2952" s="35" t="s">
        <v>357</v>
      </c>
      <c r="E2952" s="35" t="s">
        <v>446</v>
      </c>
      <c r="F2952" s="35" t="s">
        <v>597</v>
      </c>
      <c r="G2952" s="35" t="s">
        <v>961</v>
      </c>
      <c r="H2952" s="35">
        <v>0</v>
      </c>
      <c r="I2952" s="57" t="s">
        <v>3214</v>
      </c>
      <c r="J2952" s="37">
        <v>0</v>
      </c>
      <c r="K2952" s="38">
        <v>0</v>
      </c>
      <c r="L2952" s="37">
        <v>0</v>
      </c>
      <c r="M2952" s="37">
        <v>0</v>
      </c>
      <c r="N2952" s="37">
        <f t="shared" si="185"/>
        <v>0</v>
      </c>
      <c r="O2952" s="39">
        <f t="shared" si="186"/>
        <v>0</v>
      </c>
      <c r="P2952" s="10">
        <f t="shared" si="187"/>
        <v>0</v>
      </c>
      <c r="Q2952" s="40">
        <v>0</v>
      </c>
      <c r="R2952" s="10">
        <f t="shared" si="188"/>
        <v>0</v>
      </c>
    </row>
    <row r="2953" spans="1:18" hidden="1" x14ac:dyDescent="0.2">
      <c r="A2953" s="32">
        <v>2924</v>
      </c>
      <c r="B2953" s="56">
        <v>10101011842</v>
      </c>
      <c r="C2953" s="34" t="s">
        <v>356</v>
      </c>
      <c r="D2953" s="35" t="s">
        <v>357</v>
      </c>
      <c r="E2953" s="35" t="s">
        <v>446</v>
      </c>
      <c r="F2953" s="35" t="s">
        <v>597</v>
      </c>
      <c r="G2953" s="35" t="s">
        <v>961</v>
      </c>
      <c r="H2953" s="35">
        <v>0</v>
      </c>
      <c r="I2953" s="57" t="s">
        <v>3215</v>
      </c>
      <c r="J2953" s="37">
        <v>0</v>
      </c>
      <c r="K2953" s="38">
        <v>0</v>
      </c>
      <c r="L2953" s="37">
        <v>0</v>
      </c>
      <c r="M2953" s="37">
        <v>0</v>
      </c>
      <c r="N2953" s="37">
        <f t="shared" si="185"/>
        <v>0</v>
      </c>
      <c r="O2953" s="39">
        <f t="shared" si="186"/>
        <v>0</v>
      </c>
      <c r="P2953" s="10">
        <f t="shared" si="187"/>
        <v>0</v>
      </c>
      <c r="Q2953" s="40">
        <v>0</v>
      </c>
      <c r="R2953" s="10">
        <f t="shared" si="188"/>
        <v>0</v>
      </c>
    </row>
    <row r="2954" spans="1:18" hidden="1" x14ac:dyDescent="0.2">
      <c r="A2954" s="32">
        <v>2925</v>
      </c>
      <c r="B2954" s="56">
        <v>10101011847</v>
      </c>
      <c r="C2954" s="34" t="s">
        <v>356</v>
      </c>
      <c r="D2954" s="35" t="s">
        <v>357</v>
      </c>
      <c r="E2954" s="35" t="s">
        <v>446</v>
      </c>
      <c r="F2954" s="35" t="s">
        <v>597</v>
      </c>
      <c r="G2954" s="35" t="s">
        <v>961</v>
      </c>
      <c r="H2954" s="35">
        <v>0</v>
      </c>
      <c r="I2954" s="57" t="s">
        <v>3216</v>
      </c>
      <c r="J2954" s="37">
        <v>0</v>
      </c>
      <c r="K2954" s="38">
        <v>0</v>
      </c>
      <c r="L2954" s="37">
        <v>0</v>
      </c>
      <c r="M2954" s="37">
        <v>0</v>
      </c>
      <c r="N2954" s="37">
        <f t="shared" si="185"/>
        <v>0</v>
      </c>
      <c r="O2954" s="39">
        <f t="shared" si="186"/>
        <v>0</v>
      </c>
      <c r="P2954" s="10">
        <f t="shared" si="187"/>
        <v>0</v>
      </c>
      <c r="Q2954" s="40">
        <v>0</v>
      </c>
      <c r="R2954" s="10">
        <f t="shared" si="188"/>
        <v>0</v>
      </c>
    </row>
    <row r="2955" spans="1:18" hidden="1" x14ac:dyDescent="0.2">
      <c r="A2955" s="32">
        <v>2926</v>
      </c>
      <c r="B2955" s="56">
        <v>10101011850</v>
      </c>
      <c r="C2955" s="34" t="s">
        <v>356</v>
      </c>
      <c r="D2955" s="35" t="s">
        <v>357</v>
      </c>
      <c r="E2955" s="35" t="s">
        <v>446</v>
      </c>
      <c r="F2955" s="35" t="s">
        <v>597</v>
      </c>
      <c r="G2955" s="35" t="s">
        <v>961</v>
      </c>
      <c r="H2955" s="35">
        <v>0</v>
      </c>
      <c r="I2955" s="57" t="s">
        <v>3217</v>
      </c>
      <c r="J2955" s="37">
        <v>0</v>
      </c>
      <c r="K2955" s="38">
        <v>0</v>
      </c>
      <c r="L2955" s="37">
        <v>0</v>
      </c>
      <c r="M2955" s="37">
        <v>0</v>
      </c>
      <c r="N2955" s="37">
        <f t="shared" si="185"/>
        <v>0</v>
      </c>
      <c r="O2955" s="39">
        <f t="shared" si="186"/>
        <v>0</v>
      </c>
      <c r="P2955" s="10">
        <f t="shared" si="187"/>
        <v>0</v>
      </c>
      <c r="Q2955" s="40">
        <v>0</v>
      </c>
      <c r="R2955" s="10">
        <f t="shared" si="188"/>
        <v>0</v>
      </c>
    </row>
    <row r="2956" spans="1:18" hidden="1" x14ac:dyDescent="0.2">
      <c r="A2956" s="32">
        <v>2927</v>
      </c>
      <c r="B2956" s="56">
        <v>10101011851</v>
      </c>
      <c r="C2956" s="34" t="s">
        <v>356</v>
      </c>
      <c r="D2956" s="35" t="s">
        <v>357</v>
      </c>
      <c r="E2956" s="35" t="s">
        <v>446</v>
      </c>
      <c r="F2956" s="35" t="s">
        <v>597</v>
      </c>
      <c r="G2956" s="35" t="s">
        <v>961</v>
      </c>
      <c r="H2956" s="35">
        <v>0</v>
      </c>
      <c r="I2956" s="57" t="s">
        <v>3218</v>
      </c>
      <c r="J2956" s="37">
        <v>344391.51</v>
      </c>
      <c r="K2956" s="38">
        <v>0</v>
      </c>
      <c r="L2956" s="37">
        <v>0</v>
      </c>
      <c r="M2956" s="37">
        <v>341496</v>
      </c>
      <c r="N2956" s="37">
        <f t="shared" si="185"/>
        <v>2895.5100000000093</v>
      </c>
      <c r="O2956" s="39">
        <f t="shared" si="186"/>
        <v>0</v>
      </c>
      <c r="P2956" s="10">
        <f t="shared" si="187"/>
        <v>2895.5100000000093</v>
      </c>
      <c r="Q2956" s="40">
        <v>0</v>
      </c>
      <c r="R2956" s="10">
        <f t="shared" si="188"/>
        <v>2895.5100000000093</v>
      </c>
    </row>
    <row r="2957" spans="1:18" hidden="1" x14ac:dyDescent="0.2">
      <c r="A2957" s="32">
        <v>2928</v>
      </c>
      <c r="B2957" s="56">
        <v>10101011852</v>
      </c>
      <c r="C2957" s="34" t="s">
        <v>356</v>
      </c>
      <c r="D2957" s="35" t="s">
        <v>357</v>
      </c>
      <c r="E2957" s="35" t="s">
        <v>446</v>
      </c>
      <c r="F2957" s="35" t="s">
        <v>597</v>
      </c>
      <c r="G2957" s="35" t="s">
        <v>961</v>
      </c>
      <c r="H2957" s="35">
        <v>0</v>
      </c>
      <c r="I2957" s="57" t="s">
        <v>3219</v>
      </c>
      <c r="J2957" s="37">
        <v>0</v>
      </c>
      <c r="K2957" s="38">
        <v>0</v>
      </c>
      <c r="L2957" s="37">
        <v>371163.93</v>
      </c>
      <c r="M2957" s="37">
        <v>371163.93</v>
      </c>
      <c r="N2957" s="37">
        <f t="shared" si="185"/>
        <v>0</v>
      </c>
      <c r="O2957" s="39">
        <f t="shared" si="186"/>
        <v>0</v>
      </c>
      <c r="P2957" s="10">
        <f t="shared" si="187"/>
        <v>0</v>
      </c>
      <c r="Q2957" s="40">
        <v>0</v>
      </c>
      <c r="R2957" s="10">
        <f t="shared" si="188"/>
        <v>0</v>
      </c>
    </row>
    <row r="2958" spans="1:18" hidden="1" x14ac:dyDescent="0.2">
      <c r="A2958" s="32">
        <v>2929</v>
      </c>
      <c r="B2958" s="56">
        <v>10101011853</v>
      </c>
      <c r="C2958" s="34" t="s">
        <v>356</v>
      </c>
      <c r="D2958" s="35" t="s">
        <v>357</v>
      </c>
      <c r="E2958" s="35" t="s">
        <v>446</v>
      </c>
      <c r="F2958" s="35" t="s">
        <v>597</v>
      </c>
      <c r="G2958" s="35" t="s">
        <v>961</v>
      </c>
      <c r="H2958" s="35">
        <v>0</v>
      </c>
      <c r="I2958" s="57" t="s">
        <v>3220</v>
      </c>
      <c r="J2958" s="37">
        <v>0</v>
      </c>
      <c r="K2958" s="38">
        <v>0</v>
      </c>
      <c r="L2958" s="37">
        <v>238033.66</v>
      </c>
      <c r="M2958" s="37">
        <v>238033</v>
      </c>
      <c r="N2958" s="37">
        <f t="shared" si="185"/>
        <v>0.66000000000349246</v>
      </c>
      <c r="O2958" s="39">
        <f t="shared" si="186"/>
        <v>0</v>
      </c>
      <c r="P2958" s="10">
        <f t="shared" si="187"/>
        <v>0.66000000000349246</v>
      </c>
      <c r="Q2958" s="40">
        <v>0</v>
      </c>
      <c r="R2958" s="10">
        <f t="shared" si="188"/>
        <v>0.66000000000349246</v>
      </c>
    </row>
    <row r="2959" spans="1:18" hidden="1" x14ac:dyDescent="0.2">
      <c r="A2959" s="32">
        <v>2930</v>
      </c>
      <c r="B2959" s="56">
        <v>10101011854</v>
      </c>
      <c r="C2959" s="34" t="s">
        <v>356</v>
      </c>
      <c r="D2959" s="35" t="s">
        <v>357</v>
      </c>
      <c r="E2959" s="35" t="s">
        <v>446</v>
      </c>
      <c r="F2959" s="35" t="s">
        <v>597</v>
      </c>
      <c r="G2959" s="35" t="s">
        <v>961</v>
      </c>
      <c r="H2959" s="35">
        <v>0</v>
      </c>
      <c r="I2959" s="57" t="s">
        <v>3221</v>
      </c>
      <c r="J2959" s="37">
        <v>0</v>
      </c>
      <c r="K2959" s="38">
        <v>0</v>
      </c>
      <c r="L2959" s="37">
        <v>325732.5</v>
      </c>
      <c r="M2959" s="37">
        <v>325731.79999000003</v>
      </c>
      <c r="N2959" s="37">
        <f t="shared" si="185"/>
        <v>0.70000999997137114</v>
      </c>
      <c r="O2959" s="39">
        <f t="shared" si="186"/>
        <v>0</v>
      </c>
      <c r="P2959" s="10">
        <f t="shared" si="187"/>
        <v>0.70000999997137114</v>
      </c>
      <c r="Q2959" s="40">
        <v>0</v>
      </c>
      <c r="R2959" s="10">
        <f t="shared" si="188"/>
        <v>0.70000999997137114</v>
      </c>
    </row>
    <row r="2960" spans="1:18" hidden="1" x14ac:dyDescent="0.2">
      <c r="A2960" s="32">
        <v>2931</v>
      </c>
      <c r="B2960" s="56">
        <v>10101011902</v>
      </c>
      <c r="C2960" s="34" t="s">
        <v>356</v>
      </c>
      <c r="D2960" s="35" t="s">
        <v>357</v>
      </c>
      <c r="E2960" s="35" t="s">
        <v>446</v>
      </c>
      <c r="F2960" s="35" t="s">
        <v>597</v>
      </c>
      <c r="G2960" s="35" t="s">
        <v>961</v>
      </c>
      <c r="H2960" s="35">
        <v>0</v>
      </c>
      <c r="I2960" s="57" t="s">
        <v>3222</v>
      </c>
      <c r="J2960" s="37">
        <v>0</v>
      </c>
      <c r="K2960" s="38">
        <v>0</v>
      </c>
      <c r="L2960" s="37">
        <v>0</v>
      </c>
      <c r="M2960" s="37">
        <v>0</v>
      </c>
      <c r="N2960" s="37">
        <f t="shared" si="185"/>
        <v>0</v>
      </c>
      <c r="O2960" s="39">
        <f t="shared" si="186"/>
        <v>0</v>
      </c>
      <c r="P2960" s="10">
        <f t="shared" si="187"/>
        <v>0</v>
      </c>
      <c r="Q2960" s="40">
        <v>0</v>
      </c>
      <c r="R2960" s="10">
        <f t="shared" si="188"/>
        <v>0</v>
      </c>
    </row>
    <row r="2961" spans="1:18" hidden="1" x14ac:dyDescent="0.2">
      <c r="A2961" s="32">
        <v>2932</v>
      </c>
      <c r="B2961" s="56">
        <v>10101011903</v>
      </c>
      <c r="C2961" s="34" t="s">
        <v>356</v>
      </c>
      <c r="D2961" s="35" t="s">
        <v>357</v>
      </c>
      <c r="E2961" s="35" t="s">
        <v>446</v>
      </c>
      <c r="F2961" s="35" t="s">
        <v>597</v>
      </c>
      <c r="G2961" s="35" t="s">
        <v>961</v>
      </c>
      <c r="H2961" s="35">
        <v>0</v>
      </c>
      <c r="I2961" s="57" t="s">
        <v>3223</v>
      </c>
      <c r="J2961" s="37">
        <v>503669.64</v>
      </c>
      <c r="K2961" s="38">
        <v>0</v>
      </c>
      <c r="L2961" s="37">
        <v>0</v>
      </c>
      <c r="M2961" s="37">
        <v>0</v>
      </c>
      <c r="N2961" s="37">
        <f t="shared" si="185"/>
        <v>503669.64</v>
      </c>
      <c r="O2961" s="39">
        <f t="shared" si="186"/>
        <v>0</v>
      </c>
      <c r="P2961" s="10">
        <f t="shared" si="187"/>
        <v>503669.64</v>
      </c>
      <c r="Q2961" s="40">
        <v>0</v>
      </c>
      <c r="R2961" s="10">
        <f t="shared" si="188"/>
        <v>503669.64</v>
      </c>
    </row>
    <row r="2962" spans="1:18" hidden="1" x14ac:dyDescent="0.2">
      <c r="A2962" s="32">
        <v>2933</v>
      </c>
      <c r="B2962" s="56">
        <v>10101011904</v>
      </c>
      <c r="C2962" s="34" t="s">
        <v>356</v>
      </c>
      <c r="D2962" s="35" t="s">
        <v>357</v>
      </c>
      <c r="E2962" s="35" t="s">
        <v>446</v>
      </c>
      <c r="F2962" s="35" t="s">
        <v>597</v>
      </c>
      <c r="G2962" s="35" t="s">
        <v>961</v>
      </c>
      <c r="H2962" s="35">
        <v>0</v>
      </c>
      <c r="I2962" s="57" t="s">
        <v>3224</v>
      </c>
      <c r="J2962" s="37">
        <v>90141.16</v>
      </c>
      <c r="K2962" s="38">
        <v>0</v>
      </c>
      <c r="L2962" s="37">
        <v>0</v>
      </c>
      <c r="M2962" s="37">
        <v>0</v>
      </c>
      <c r="N2962" s="37">
        <f t="shared" si="185"/>
        <v>90141.16</v>
      </c>
      <c r="O2962" s="39">
        <f t="shared" si="186"/>
        <v>0</v>
      </c>
      <c r="P2962" s="10">
        <f t="shared" si="187"/>
        <v>90141.16</v>
      </c>
      <c r="Q2962" s="40">
        <v>0</v>
      </c>
      <c r="R2962" s="10">
        <f t="shared" si="188"/>
        <v>90141.16</v>
      </c>
    </row>
    <row r="2963" spans="1:18" hidden="1" x14ac:dyDescent="0.2">
      <c r="A2963" s="32">
        <v>2934</v>
      </c>
      <c r="B2963" s="56">
        <v>10101011907</v>
      </c>
      <c r="C2963" s="34" t="s">
        <v>356</v>
      </c>
      <c r="D2963" s="35" t="s">
        <v>357</v>
      </c>
      <c r="E2963" s="35" t="s">
        <v>446</v>
      </c>
      <c r="F2963" s="35" t="s">
        <v>597</v>
      </c>
      <c r="G2963" s="35" t="s">
        <v>961</v>
      </c>
      <c r="H2963" s="35">
        <v>0</v>
      </c>
      <c r="I2963" s="57" t="s">
        <v>3225</v>
      </c>
      <c r="J2963" s="37">
        <v>65667.22</v>
      </c>
      <c r="K2963" s="38">
        <v>0</v>
      </c>
      <c r="L2963" s="37">
        <v>0</v>
      </c>
      <c r="M2963" s="37">
        <v>0</v>
      </c>
      <c r="N2963" s="37">
        <f t="shared" si="185"/>
        <v>65667.22</v>
      </c>
      <c r="O2963" s="39">
        <f t="shared" si="186"/>
        <v>0</v>
      </c>
      <c r="P2963" s="10">
        <f t="shared" si="187"/>
        <v>65667.22</v>
      </c>
      <c r="Q2963" s="40">
        <v>0</v>
      </c>
      <c r="R2963" s="10">
        <f t="shared" si="188"/>
        <v>65667.22</v>
      </c>
    </row>
    <row r="2964" spans="1:18" hidden="1" x14ac:dyDescent="0.2">
      <c r="A2964" s="32">
        <v>2935</v>
      </c>
      <c r="B2964" s="56">
        <v>10101011908</v>
      </c>
      <c r="C2964" s="34" t="s">
        <v>356</v>
      </c>
      <c r="D2964" s="35" t="s">
        <v>357</v>
      </c>
      <c r="E2964" s="35" t="s">
        <v>446</v>
      </c>
      <c r="F2964" s="35" t="s">
        <v>597</v>
      </c>
      <c r="G2964" s="35" t="s">
        <v>961</v>
      </c>
      <c r="H2964" s="35">
        <v>0</v>
      </c>
      <c r="I2964" s="57" t="s">
        <v>3226</v>
      </c>
      <c r="J2964" s="37">
        <v>0</v>
      </c>
      <c r="K2964" s="38">
        <v>0</v>
      </c>
      <c r="L2964" s="37">
        <v>384578.55</v>
      </c>
      <c r="M2964" s="37">
        <v>384579.89</v>
      </c>
      <c r="N2964" s="37">
        <f t="shared" si="185"/>
        <v>0</v>
      </c>
      <c r="O2964" s="39">
        <f t="shared" si="186"/>
        <v>1.3400000000256114</v>
      </c>
      <c r="P2964" s="10">
        <f t="shared" si="187"/>
        <v>-1.3400000000256114</v>
      </c>
      <c r="Q2964" s="40">
        <v>0</v>
      </c>
      <c r="R2964" s="10">
        <f t="shared" si="188"/>
        <v>-1.3400000000256114</v>
      </c>
    </row>
    <row r="2965" spans="1:18" hidden="1" x14ac:dyDescent="0.2">
      <c r="A2965" s="32">
        <v>2936</v>
      </c>
      <c r="B2965" s="56">
        <v>10101012101</v>
      </c>
      <c r="C2965" s="34" t="s">
        <v>356</v>
      </c>
      <c r="D2965" s="35" t="s">
        <v>357</v>
      </c>
      <c r="E2965" s="35" t="s">
        <v>446</v>
      </c>
      <c r="F2965" s="35" t="s">
        <v>597</v>
      </c>
      <c r="G2965" s="35" t="s">
        <v>961</v>
      </c>
      <c r="H2965" s="35">
        <v>0</v>
      </c>
      <c r="I2965" s="57" t="s">
        <v>3227</v>
      </c>
      <c r="J2965" s="37">
        <v>830234.56</v>
      </c>
      <c r="K2965" s="38">
        <v>0</v>
      </c>
      <c r="L2965" s="37">
        <v>0</v>
      </c>
      <c r="M2965" s="37">
        <v>0</v>
      </c>
      <c r="N2965" s="37">
        <f t="shared" si="185"/>
        <v>830234.56</v>
      </c>
      <c r="O2965" s="39">
        <f t="shared" si="186"/>
        <v>0</v>
      </c>
      <c r="P2965" s="10">
        <f t="shared" si="187"/>
        <v>830234.56</v>
      </c>
      <c r="Q2965" s="40">
        <v>0</v>
      </c>
      <c r="R2965" s="10">
        <f t="shared" si="188"/>
        <v>830234.56</v>
      </c>
    </row>
    <row r="2966" spans="1:18" hidden="1" x14ac:dyDescent="0.2">
      <c r="A2966" s="32">
        <v>2937</v>
      </c>
      <c r="B2966" s="56">
        <v>10101012102</v>
      </c>
      <c r="C2966" s="34" t="s">
        <v>356</v>
      </c>
      <c r="D2966" s="35" t="s">
        <v>357</v>
      </c>
      <c r="E2966" s="35" t="s">
        <v>446</v>
      </c>
      <c r="F2966" s="35" t="s">
        <v>597</v>
      </c>
      <c r="G2966" s="35" t="s">
        <v>961</v>
      </c>
      <c r="H2966" s="35">
        <v>0</v>
      </c>
      <c r="I2966" s="57" t="s">
        <v>3228</v>
      </c>
      <c r="J2966" s="37">
        <v>59637.71</v>
      </c>
      <c r="K2966" s="38">
        <v>0</v>
      </c>
      <c r="L2966" s="37">
        <v>74735.56</v>
      </c>
      <c r="M2966" s="37">
        <v>0</v>
      </c>
      <c r="N2966" s="37">
        <f t="shared" si="185"/>
        <v>134373.26999999999</v>
      </c>
      <c r="O2966" s="39">
        <f t="shared" si="186"/>
        <v>0</v>
      </c>
      <c r="P2966" s="10">
        <f t="shared" si="187"/>
        <v>134373.26999999999</v>
      </c>
      <c r="Q2966" s="40">
        <v>0</v>
      </c>
      <c r="R2966" s="10">
        <f t="shared" si="188"/>
        <v>134373.26999999999</v>
      </c>
    </row>
    <row r="2967" spans="1:18" hidden="1" x14ac:dyDescent="0.2">
      <c r="A2967" s="32">
        <v>2938</v>
      </c>
      <c r="B2967" s="56">
        <v>10101012103</v>
      </c>
      <c r="C2967" s="34" t="s">
        <v>356</v>
      </c>
      <c r="D2967" s="35" t="s">
        <v>357</v>
      </c>
      <c r="E2967" s="35" t="s">
        <v>446</v>
      </c>
      <c r="F2967" s="35" t="s">
        <v>597</v>
      </c>
      <c r="G2967" s="35" t="s">
        <v>961</v>
      </c>
      <c r="H2967" s="35">
        <v>0</v>
      </c>
      <c r="I2967" s="57" t="s">
        <v>3229</v>
      </c>
      <c r="J2967" s="37">
        <v>0</v>
      </c>
      <c r="K2967" s="38">
        <v>0</v>
      </c>
      <c r="L2967" s="37">
        <v>0</v>
      </c>
      <c r="M2967" s="37">
        <v>0</v>
      </c>
      <c r="N2967" s="37">
        <f t="shared" si="185"/>
        <v>0</v>
      </c>
      <c r="O2967" s="39">
        <f t="shared" si="186"/>
        <v>0</v>
      </c>
      <c r="P2967" s="10">
        <f t="shared" si="187"/>
        <v>0</v>
      </c>
      <c r="Q2967" s="40">
        <v>0</v>
      </c>
      <c r="R2967" s="10">
        <f t="shared" si="188"/>
        <v>0</v>
      </c>
    </row>
    <row r="2968" spans="1:18" hidden="1" x14ac:dyDescent="0.2">
      <c r="A2968" s="32">
        <v>2939</v>
      </c>
      <c r="B2968" s="56">
        <v>10101012201</v>
      </c>
      <c r="C2968" s="34" t="s">
        <v>356</v>
      </c>
      <c r="D2968" s="35" t="s">
        <v>357</v>
      </c>
      <c r="E2968" s="35" t="s">
        <v>446</v>
      </c>
      <c r="F2968" s="35" t="s">
        <v>597</v>
      </c>
      <c r="G2968" s="35" t="s">
        <v>961</v>
      </c>
      <c r="H2968" s="35">
        <v>0</v>
      </c>
      <c r="I2968" s="57" t="s">
        <v>3230</v>
      </c>
      <c r="J2968" s="37">
        <v>0</v>
      </c>
      <c r="K2968" s="38">
        <v>0</v>
      </c>
      <c r="L2968" s="37">
        <v>0</v>
      </c>
      <c r="M2968" s="37">
        <v>0</v>
      </c>
      <c r="N2968" s="37">
        <f t="shared" si="185"/>
        <v>0</v>
      </c>
      <c r="O2968" s="39">
        <f t="shared" si="186"/>
        <v>0</v>
      </c>
      <c r="P2968" s="10">
        <f t="shared" si="187"/>
        <v>0</v>
      </c>
      <c r="Q2968" s="40">
        <v>0</v>
      </c>
      <c r="R2968" s="10">
        <f t="shared" si="188"/>
        <v>0</v>
      </c>
    </row>
    <row r="2969" spans="1:18" hidden="1" x14ac:dyDescent="0.2">
      <c r="A2969" s="32">
        <v>2940</v>
      </c>
      <c r="B2969" s="56">
        <v>10101012501</v>
      </c>
      <c r="C2969" s="34" t="s">
        <v>356</v>
      </c>
      <c r="D2969" s="35" t="s">
        <v>357</v>
      </c>
      <c r="E2969" s="35" t="s">
        <v>446</v>
      </c>
      <c r="F2969" s="35" t="s">
        <v>597</v>
      </c>
      <c r="G2969" s="35" t="s">
        <v>961</v>
      </c>
      <c r="H2969" s="35">
        <v>0</v>
      </c>
      <c r="I2969" s="57" t="s">
        <v>3231</v>
      </c>
      <c r="J2969" s="37">
        <v>0</v>
      </c>
      <c r="K2969" s="38">
        <v>0</v>
      </c>
      <c r="L2969" s="37">
        <v>0</v>
      </c>
      <c r="M2969" s="37">
        <v>0</v>
      </c>
      <c r="N2969" s="37">
        <f t="shared" si="185"/>
        <v>0</v>
      </c>
      <c r="O2969" s="39">
        <f t="shared" si="186"/>
        <v>0</v>
      </c>
      <c r="P2969" s="10">
        <f t="shared" si="187"/>
        <v>0</v>
      </c>
      <c r="Q2969" s="40">
        <v>0</v>
      </c>
      <c r="R2969" s="10">
        <f t="shared" si="188"/>
        <v>0</v>
      </c>
    </row>
    <row r="2970" spans="1:18" hidden="1" x14ac:dyDescent="0.2">
      <c r="A2970" s="32">
        <v>2941</v>
      </c>
      <c r="B2970" s="56">
        <v>10101012502</v>
      </c>
      <c r="C2970" s="34" t="s">
        <v>356</v>
      </c>
      <c r="D2970" s="35" t="s">
        <v>357</v>
      </c>
      <c r="E2970" s="35" t="s">
        <v>446</v>
      </c>
      <c r="F2970" s="35" t="s">
        <v>597</v>
      </c>
      <c r="G2970" s="35" t="s">
        <v>961</v>
      </c>
      <c r="H2970" s="35">
        <v>0</v>
      </c>
      <c r="I2970" s="57" t="s">
        <v>3232</v>
      </c>
      <c r="J2970" s="37">
        <v>0</v>
      </c>
      <c r="K2970" s="38">
        <v>0</v>
      </c>
      <c r="L2970" s="37">
        <v>0</v>
      </c>
      <c r="M2970" s="37">
        <v>0</v>
      </c>
      <c r="N2970" s="37">
        <f t="shared" si="185"/>
        <v>0</v>
      </c>
      <c r="O2970" s="39">
        <f t="shared" si="186"/>
        <v>0</v>
      </c>
      <c r="P2970" s="10">
        <f t="shared" si="187"/>
        <v>0</v>
      </c>
      <c r="Q2970" s="40">
        <v>0</v>
      </c>
      <c r="R2970" s="10">
        <f t="shared" si="188"/>
        <v>0</v>
      </c>
    </row>
    <row r="2971" spans="1:18" hidden="1" x14ac:dyDescent="0.2">
      <c r="A2971" s="32">
        <v>2942</v>
      </c>
      <c r="B2971" s="56">
        <v>10101012802</v>
      </c>
      <c r="C2971" s="34" t="s">
        <v>356</v>
      </c>
      <c r="D2971" s="35" t="s">
        <v>357</v>
      </c>
      <c r="E2971" s="35" t="s">
        <v>446</v>
      </c>
      <c r="F2971" s="35" t="s">
        <v>597</v>
      </c>
      <c r="G2971" s="35" t="s">
        <v>961</v>
      </c>
      <c r="H2971" s="35">
        <v>0</v>
      </c>
      <c r="I2971" s="57" t="s">
        <v>3233</v>
      </c>
      <c r="J2971" s="37">
        <v>401938.10000000003</v>
      </c>
      <c r="K2971" s="38">
        <v>0</v>
      </c>
      <c r="L2971" s="37">
        <v>0</v>
      </c>
      <c r="M2971" s="37">
        <v>401938.10000000003</v>
      </c>
      <c r="N2971" s="37">
        <f t="shared" si="185"/>
        <v>0</v>
      </c>
      <c r="O2971" s="39">
        <f t="shared" si="186"/>
        <v>0</v>
      </c>
      <c r="P2971" s="10">
        <f t="shared" si="187"/>
        <v>0</v>
      </c>
      <c r="Q2971" s="40">
        <v>0</v>
      </c>
      <c r="R2971" s="10">
        <f t="shared" si="188"/>
        <v>0</v>
      </c>
    </row>
    <row r="2972" spans="1:18" hidden="1" x14ac:dyDescent="0.2">
      <c r="A2972" s="32">
        <v>2943</v>
      </c>
      <c r="B2972" s="56">
        <v>10101012803</v>
      </c>
      <c r="C2972" s="34" t="s">
        <v>356</v>
      </c>
      <c r="D2972" s="35" t="s">
        <v>357</v>
      </c>
      <c r="E2972" s="35" t="s">
        <v>446</v>
      </c>
      <c r="F2972" s="35" t="s">
        <v>597</v>
      </c>
      <c r="G2972" s="35" t="s">
        <v>961</v>
      </c>
      <c r="H2972" s="35">
        <v>0</v>
      </c>
      <c r="I2972" s="57" t="s">
        <v>3234</v>
      </c>
      <c r="J2972" s="37">
        <v>21997.05</v>
      </c>
      <c r="K2972" s="38">
        <v>0</v>
      </c>
      <c r="L2972" s="37">
        <v>132135.89000000001</v>
      </c>
      <c r="M2972" s="37">
        <v>132136</v>
      </c>
      <c r="N2972" s="37">
        <f t="shared" si="185"/>
        <v>21996.940000000002</v>
      </c>
      <c r="O2972" s="39">
        <f t="shared" si="186"/>
        <v>0</v>
      </c>
      <c r="P2972" s="10">
        <f t="shared" si="187"/>
        <v>21996.940000000002</v>
      </c>
      <c r="Q2972" s="40">
        <v>0</v>
      </c>
      <c r="R2972" s="10">
        <f t="shared" si="188"/>
        <v>21996.940000000002</v>
      </c>
    </row>
    <row r="2973" spans="1:18" hidden="1" x14ac:dyDescent="0.2">
      <c r="A2973" s="32">
        <v>2944</v>
      </c>
      <c r="B2973" s="56">
        <v>10101012804</v>
      </c>
      <c r="C2973" s="34" t="s">
        <v>356</v>
      </c>
      <c r="D2973" s="35" t="s">
        <v>357</v>
      </c>
      <c r="E2973" s="35" t="s">
        <v>446</v>
      </c>
      <c r="F2973" s="35" t="s">
        <v>597</v>
      </c>
      <c r="G2973" s="35" t="s">
        <v>961</v>
      </c>
      <c r="H2973" s="35">
        <v>0</v>
      </c>
      <c r="I2973" s="57" t="s">
        <v>3235</v>
      </c>
      <c r="J2973" s="37">
        <v>0</v>
      </c>
      <c r="K2973" s="38">
        <v>0</v>
      </c>
      <c r="L2973" s="37">
        <v>236597.03</v>
      </c>
      <c r="M2973" s="37">
        <v>236596</v>
      </c>
      <c r="N2973" s="37">
        <f t="shared" si="185"/>
        <v>1.0299999999988358</v>
      </c>
      <c r="O2973" s="39">
        <f t="shared" si="186"/>
        <v>0</v>
      </c>
      <c r="P2973" s="10">
        <f t="shared" si="187"/>
        <v>1.0299999999988358</v>
      </c>
      <c r="Q2973" s="40">
        <v>0</v>
      </c>
      <c r="R2973" s="10">
        <f t="shared" si="188"/>
        <v>1.0299999999988358</v>
      </c>
    </row>
    <row r="2974" spans="1:18" hidden="1" x14ac:dyDescent="0.2">
      <c r="A2974" s="32">
        <v>2945</v>
      </c>
      <c r="B2974" s="56">
        <v>10101013101</v>
      </c>
      <c r="C2974" s="34" t="s">
        <v>356</v>
      </c>
      <c r="D2974" s="35" t="s">
        <v>357</v>
      </c>
      <c r="E2974" s="35" t="s">
        <v>446</v>
      </c>
      <c r="F2974" s="35" t="s">
        <v>597</v>
      </c>
      <c r="G2974" s="35" t="s">
        <v>961</v>
      </c>
      <c r="H2974" s="35">
        <v>0</v>
      </c>
      <c r="I2974" s="57" t="s">
        <v>3236</v>
      </c>
      <c r="J2974" s="37">
        <v>0</v>
      </c>
      <c r="K2974" s="38">
        <v>0</v>
      </c>
      <c r="L2974" s="37">
        <v>0</v>
      </c>
      <c r="M2974" s="37">
        <v>0</v>
      </c>
      <c r="N2974" s="37">
        <f t="shared" si="185"/>
        <v>0</v>
      </c>
      <c r="O2974" s="39">
        <f t="shared" si="186"/>
        <v>0</v>
      </c>
      <c r="P2974" s="10">
        <f t="shared" si="187"/>
        <v>0</v>
      </c>
      <c r="Q2974" s="40">
        <v>0</v>
      </c>
      <c r="R2974" s="10">
        <f t="shared" si="188"/>
        <v>0</v>
      </c>
    </row>
    <row r="2975" spans="1:18" hidden="1" x14ac:dyDescent="0.2">
      <c r="A2975" s="32">
        <v>2946</v>
      </c>
      <c r="B2975" s="56">
        <v>10101013102</v>
      </c>
      <c r="C2975" s="34" t="s">
        <v>356</v>
      </c>
      <c r="D2975" s="35" t="s">
        <v>357</v>
      </c>
      <c r="E2975" s="35" t="s">
        <v>446</v>
      </c>
      <c r="F2975" s="35" t="s">
        <v>597</v>
      </c>
      <c r="G2975" s="35" t="s">
        <v>961</v>
      </c>
      <c r="H2975" s="35">
        <v>0</v>
      </c>
      <c r="I2975" s="57" t="s">
        <v>3237</v>
      </c>
      <c r="J2975" s="37">
        <v>37491.980000000003</v>
      </c>
      <c r="K2975" s="38">
        <v>0</v>
      </c>
      <c r="L2975" s="37">
        <v>0</v>
      </c>
      <c r="M2975" s="37">
        <v>0</v>
      </c>
      <c r="N2975" s="37">
        <f t="shared" si="185"/>
        <v>37491.980000000003</v>
      </c>
      <c r="O2975" s="39">
        <f t="shared" si="186"/>
        <v>0</v>
      </c>
      <c r="P2975" s="10">
        <f t="shared" si="187"/>
        <v>37491.980000000003</v>
      </c>
      <c r="Q2975" s="40">
        <v>0</v>
      </c>
      <c r="R2975" s="10">
        <f t="shared" si="188"/>
        <v>37491.980000000003</v>
      </c>
    </row>
    <row r="2976" spans="1:18" hidden="1" x14ac:dyDescent="0.2">
      <c r="A2976" s="32">
        <v>2947</v>
      </c>
      <c r="B2976" s="56">
        <v>10101013401</v>
      </c>
      <c r="C2976" s="34" t="s">
        <v>356</v>
      </c>
      <c r="D2976" s="35" t="s">
        <v>357</v>
      </c>
      <c r="E2976" s="35" t="s">
        <v>446</v>
      </c>
      <c r="F2976" s="35" t="s">
        <v>597</v>
      </c>
      <c r="G2976" s="35" t="s">
        <v>961</v>
      </c>
      <c r="H2976" s="35">
        <v>0</v>
      </c>
      <c r="I2976" s="57" t="s">
        <v>3238</v>
      </c>
      <c r="J2976" s="37">
        <v>7266.85</v>
      </c>
      <c r="K2976" s="38">
        <v>0</v>
      </c>
      <c r="L2976" s="37">
        <v>0</v>
      </c>
      <c r="M2976" s="37">
        <v>0</v>
      </c>
      <c r="N2976" s="37">
        <f t="shared" si="185"/>
        <v>7266.85</v>
      </c>
      <c r="O2976" s="39">
        <f t="shared" si="186"/>
        <v>0</v>
      </c>
      <c r="P2976" s="10">
        <f t="shared" si="187"/>
        <v>7266.85</v>
      </c>
      <c r="Q2976" s="40">
        <v>0</v>
      </c>
      <c r="R2976" s="10">
        <f t="shared" si="188"/>
        <v>7266.85</v>
      </c>
    </row>
    <row r="2977" spans="1:18" hidden="1" x14ac:dyDescent="0.2">
      <c r="A2977" s="32">
        <v>2948</v>
      </c>
      <c r="B2977" s="56">
        <v>10101013402</v>
      </c>
      <c r="C2977" s="34" t="s">
        <v>356</v>
      </c>
      <c r="D2977" s="35" t="s">
        <v>357</v>
      </c>
      <c r="E2977" s="35" t="s">
        <v>446</v>
      </c>
      <c r="F2977" s="35" t="s">
        <v>597</v>
      </c>
      <c r="G2977" s="35" t="s">
        <v>961</v>
      </c>
      <c r="H2977" s="35">
        <v>0</v>
      </c>
      <c r="I2977" s="57" t="s">
        <v>3239</v>
      </c>
      <c r="J2977" s="37">
        <v>7906.49</v>
      </c>
      <c r="K2977" s="38">
        <v>0</v>
      </c>
      <c r="L2977" s="37">
        <v>0</v>
      </c>
      <c r="M2977" s="37">
        <v>0</v>
      </c>
      <c r="N2977" s="37">
        <f t="shared" si="185"/>
        <v>7906.49</v>
      </c>
      <c r="O2977" s="39">
        <f t="shared" si="186"/>
        <v>0</v>
      </c>
      <c r="P2977" s="10">
        <f t="shared" si="187"/>
        <v>7906.49</v>
      </c>
      <c r="Q2977" s="40">
        <v>0</v>
      </c>
      <c r="R2977" s="10">
        <f t="shared" si="188"/>
        <v>7906.49</v>
      </c>
    </row>
    <row r="2978" spans="1:18" hidden="1" x14ac:dyDescent="0.2">
      <c r="A2978" s="32">
        <v>2949</v>
      </c>
      <c r="B2978" s="56">
        <v>10101013502</v>
      </c>
      <c r="C2978" s="34" t="s">
        <v>356</v>
      </c>
      <c r="D2978" s="35" t="s">
        <v>357</v>
      </c>
      <c r="E2978" s="35" t="s">
        <v>446</v>
      </c>
      <c r="F2978" s="35" t="s">
        <v>597</v>
      </c>
      <c r="G2978" s="35" t="s">
        <v>961</v>
      </c>
      <c r="H2978" s="35">
        <v>0</v>
      </c>
      <c r="I2978" s="57" t="s">
        <v>3240</v>
      </c>
      <c r="J2978" s="37">
        <v>49135.07</v>
      </c>
      <c r="K2978" s="38">
        <v>0</v>
      </c>
      <c r="L2978" s="37">
        <v>0</v>
      </c>
      <c r="M2978" s="37">
        <v>0</v>
      </c>
      <c r="N2978" s="37">
        <f t="shared" si="185"/>
        <v>49135.07</v>
      </c>
      <c r="O2978" s="39">
        <f t="shared" si="186"/>
        <v>0</v>
      </c>
      <c r="P2978" s="10">
        <f t="shared" si="187"/>
        <v>49135.07</v>
      </c>
      <c r="Q2978" s="40">
        <v>0</v>
      </c>
      <c r="R2978" s="10">
        <f t="shared" si="188"/>
        <v>49135.07</v>
      </c>
    </row>
    <row r="2979" spans="1:18" hidden="1" x14ac:dyDescent="0.2">
      <c r="A2979" s="32">
        <v>2950</v>
      </c>
      <c r="B2979" s="56">
        <v>10101013505</v>
      </c>
      <c r="C2979" s="34" t="s">
        <v>356</v>
      </c>
      <c r="D2979" s="35" t="s">
        <v>357</v>
      </c>
      <c r="E2979" s="35" t="s">
        <v>446</v>
      </c>
      <c r="F2979" s="35" t="s">
        <v>597</v>
      </c>
      <c r="G2979" s="35" t="s">
        <v>961</v>
      </c>
      <c r="H2979" s="35">
        <v>0</v>
      </c>
      <c r="I2979" s="57" t="s">
        <v>3241</v>
      </c>
      <c r="J2979" s="37">
        <v>183944.62</v>
      </c>
      <c r="K2979" s="38">
        <v>0</v>
      </c>
      <c r="L2979" s="37">
        <v>0</v>
      </c>
      <c r="M2979" s="37">
        <v>0</v>
      </c>
      <c r="N2979" s="37">
        <f t="shared" si="185"/>
        <v>183944.62</v>
      </c>
      <c r="O2979" s="39">
        <f t="shared" si="186"/>
        <v>0</v>
      </c>
      <c r="P2979" s="10">
        <f t="shared" si="187"/>
        <v>183944.62</v>
      </c>
      <c r="Q2979" s="40">
        <v>0</v>
      </c>
      <c r="R2979" s="10">
        <f t="shared" si="188"/>
        <v>183944.62</v>
      </c>
    </row>
    <row r="2980" spans="1:18" hidden="1" x14ac:dyDescent="0.2">
      <c r="A2980" s="32">
        <v>2951</v>
      </c>
      <c r="B2980" s="56">
        <v>10101013506</v>
      </c>
      <c r="C2980" s="34" t="s">
        <v>356</v>
      </c>
      <c r="D2980" s="35" t="s">
        <v>357</v>
      </c>
      <c r="E2980" s="35" t="s">
        <v>446</v>
      </c>
      <c r="F2980" s="35" t="s">
        <v>597</v>
      </c>
      <c r="G2980" s="35" t="s">
        <v>961</v>
      </c>
      <c r="H2980" s="35">
        <v>0</v>
      </c>
      <c r="I2980" s="57" t="s">
        <v>3242</v>
      </c>
      <c r="J2980" s="37">
        <v>53062.130000000005</v>
      </c>
      <c r="K2980" s="38">
        <v>0</v>
      </c>
      <c r="L2980" s="37">
        <v>3170269.37</v>
      </c>
      <c r="M2980" s="37">
        <v>53062.130000000005</v>
      </c>
      <c r="N2980" s="37">
        <f t="shared" si="185"/>
        <v>3170269.37</v>
      </c>
      <c r="O2980" s="39">
        <f t="shared" si="186"/>
        <v>0</v>
      </c>
      <c r="P2980" s="10">
        <f t="shared" si="187"/>
        <v>3170269.37</v>
      </c>
      <c r="Q2980" s="40">
        <v>0</v>
      </c>
      <c r="R2980" s="10">
        <f t="shared" si="188"/>
        <v>3170269.37</v>
      </c>
    </row>
    <row r="2981" spans="1:18" hidden="1" x14ac:dyDescent="0.2">
      <c r="A2981" s="32">
        <v>2952</v>
      </c>
      <c r="B2981" s="56">
        <v>10101013507</v>
      </c>
      <c r="C2981" s="34" t="s">
        <v>356</v>
      </c>
      <c r="D2981" s="35" t="s">
        <v>357</v>
      </c>
      <c r="E2981" s="35" t="s">
        <v>446</v>
      </c>
      <c r="F2981" s="35" t="s">
        <v>597</v>
      </c>
      <c r="G2981" s="35" t="s">
        <v>961</v>
      </c>
      <c r="H2981" s="35">
        <v>0</v>
      </c>
      <c r="I2981" s="57" t="s">
        <v>3243</v>
      </c>
      <c r="J2981" s="37">
        <v>0</v>
      </c>
      <c r="K2981" s="38">
        <v>0</v>
      </c>
      <c r="L2981" s="37">
        <v>1056521.2</v>
      </c>
      <c r="M2981" s="37">
        <v>1003830.47</v>
      </c>
      <c r="N2981" s="37">
        <f t="shared" si="185"/>
        <v>52690.729999999981</v>
      </c>
      <c r="O2981" s="39">
        <f t="shared" si="186"/>
        <v>0</v>
      </c>
      <c r="P2981" s="10">
        <f t="shared" si="187"/>
        <v>52690.729999999981</v>
      </c>
      <c r="Q2981" s="40">
        <v>0</v>
      </c>
      <c r="R2981" s="10">
        <f t="shared" si="188"/>
        <v>52690.729999999981</v>
      </c>
    </row>
    <row r="2982" spans="1:18" hidden="1" x14ac:dyDescent="0.2">
      <c r="A2982" s="32">
        <v>2953</v>
      </c>
      <c r="B2982" s="56">
        <v>10101013701</v>
      </c>
      <c r="C2982" s="34" t="s">
        <v>356</v>
      </c>
      <c r="D2982" s="35" t="s">
        <v>357</v>
      </c>
      <c r="E2982" s="35" t="s">
        <v>446</v>
      </c>
      <c r="F2982" s="35" t="s">
        <v>597</v>
      </c>
      <c r="G2982" s="35" t="s">
        <v>961</v>
      </c>
      <c r="H2982" s="35">
        <v>0</v>
      </c>
      <c r="I2982" s="57" t="s">
        <v>3244</v>
      </c>
      <c r="J2982" s="37">
        <v>140602.34</v>
      </c>
      <c r="K2982" s="38">
        <v>0</v>
      </c>
      <c r="L2982" s="37">
        <v>236515.23</v>
      </c>
      <c r="M2982" s="37">
        <v>217365</v>
      </c>
      <c r="N2982" s="37">
        <f t="shared" si="185"/>
        <v>159752.57</v>
      </c>
      <c r="O2982" s="39">
        <f t="shared" si="186"/>
        <v>0</v>
      </c>
      <c r="P2982" s="10">
        <f t="shared" si="187"/>
        <v>159752.57</v>
      </c>
      <c r="Q2982" s="40">
        <v>0</v>
      </c>
      <c r="R2982" s="10">
        <f t="shared" si="188"/>
        <v>159752.57</v>
      </c>
    </row>
    <row r="2983" spans="1:18" hidden="1" x14ac:dyDescent="0.2">
      <c r="A2983" s="32">
        <v>2954</v>
      </c>
      <c r="B2983" s="56">
        <v>10101013702</v>
      </c>
      <c r="C2983" s="34" t="s">
        <v>356</v>
      </c>
      <c r="D2983" s="35" t="s">
        <v>357</v>
      </c>
      <c r="E2983" s="35" t="s">
        <v>446</v>
      </c>
      <c r="F2983" s="35" t="s">
        <v>597</v>
      </c>
      <c r="G2983" s="35" t="s">
        <v>961</v>
      </c>
      <c r="H2983" s="35">
        <v>0</v>
      </c>
      <c r="I2983" s="57" t="s">
        <v>3245</v>
      </c>
      <c r="J2983" s="37">
        <v>27113.99</v>
      </c>
      <c r="K2983" s="38">
        <v>0</v>
      </c>
      <c r="L2983" s="37">
        <v>322791.64</v>
      </c>
      <c r="M2983" s="37">
        <v>330626.23</v>
      </c>
      <c r="N2983" s="37">
        <f t="shared" si="185"/>
        <v>19279.400000000023</v>
      </c>
      <c r="O2983" s="39">
        <f t="shared" si="186"/>
        <v>0</v>
      </c>
      <c r="P2983" s="10">
        <f t="shared" si="187"/>
        <v>19279.400000000023</v>
      </c>
      <c r="Q2983" s="40">
        <v>0</v>
      </c>
      <c r="R2983" s="10">
        <f t="shared" si="188"/>
        <v>19279.400000000023</v>
      </c>
    </row>
    <row r="2984" spans="1:18" hidden="1" x14ac:dyDescent="0.2">
      <c r="A2984" s="32">
        <v>2955</v>
      </c>
      <c r="B2984" s="56">
        <v>10101013703</v>
      </c>
      <c r="C2984" s="34" t="s">
        <v>356</v>
      </c>
      <c r="D2984" s="35" t="s">
        <v>357</v>
      </c>
      <c r="E2984" s="35" t="s">
        <v>446</v>
      </c>
      <c r="F2984" s="35" t="s">
        <v>597</v>
      </c>
      <c r="G2984" s="35" t="s">
        <v>961</v>
      </c>
      <c r="H2984" s="35">
        <v>0</v>
      </c>
      <c r="I2984" s="57" t="s">
        <v>3246</v>
      </c>
      <c r="J2984" s="37">
        <v>644208.80000000005</v>
      </c>
      <c r="K2984" s="38">
        <v>0</v>
      </c>
      <c r="L2984" s="37">
        <v>1923440.07</v>
      </c>
      <c r="M2984" s="37">
        <v>2567647.2400000002</v>
      </c>
      <c r="N2984" s="37">
        <f t="shared" si="185"/>
        <v>1.6299999998882413</v>
      </c>
      <c r="O2984" s="39">
        <f t="shared" si="186"/>
        <v>0</v>
      </c>
      <c r="P2984" s="10">
        <f t="shared" si="187"/>
        <v>1.6299999998882413</v>
      </c>
      <c r="Q2984" s="40">
        <v>0</v>
      </c>
      <c r="R2984" s="10">
        <f t="shared" si="188"/>
        <v>1.6299999998882413</v>
      </c>
    </row>
    <row r="2985" spans="1:18" hidden="1" x14ac:dyDescent="0.2">
      <c r="A2985" s="32">
        <v>2956</v>
      </c>
      <c r="B2985" s="56">
        <v>10101014202</v>
      </c>
      <c r="C2985" s="34" t="s">
        <v>356</v>
      </c>
      <c r="D2985" s="35" t="s">
        <v>357</v>
      </c>
      <c r="E2985" s="35" t="s">
        <v>446</v>
      </c>
      <c r="F2985" s="35" t="s">
        <v>597</v>
      </c>
      <c r="G2985" s="35" t="s">
        <v>961</v>
      </c>
      <c r="H2985" s="35">
        <v>0</v>
      </c>
      <c r="I2985" s="57" t="s">
        <v>3247</v>
      </c>
      <c r="J2985" s="37">
        <v>0</v>
      </c>
      <c r="K2985" s="38">
        <v>0</v>
      </c>
      <c r="L2985" s="37">
        <v>0</v>
      </c>
      <c r="M2985" s="37">
        <v>0</v>
      </c>
      <c r="N2985" s="37">
        <f t="shared" si="185"/>
        <v>0</v>
      </c>
      <c r="O2985" s="39">
        <f t="shared" si="186"/>
        <v>0</v>
      </c>
      <c r="P2985" s="10">
        <f t="shared" si="187"/>
        <v>0</v>
      </c>
      <c r="Q2985" s="40">
        <v>0</v>
      </c>
      <c r="R2985" s="10">
        <f t="shared" si="188"/>
        <v>0</v>
      </c>
    </row>
    <row r="2986" spans="1:18" hidden="1" x14ac:dyDescent="0.2">
      <c r="A2986" s="32">
        <v>2957</v>
      </c>
      <c r="B2986" s="56">
        <v>10101014401</v>
      </c>
      <c r="C2986" s="34" t="s">
        <v>356</v>
      </c>
      <c r="D2986" s="35" t="s">
        <v>357</v>
      </c>
      <c r="E2986" s="35" t="s">
        <v>446</v>
      </c>
      <c r="F2986" s="35" t="s">
        <v>597</v>
      </c>
      <c r="G2986" s="35" t="s">
        <v>961</v>
      </c>
      <c r="H2986" s="35">
        <v>0</v>
      </c>
      <c r="I2986" s="57" t="s">
        <v>3248</v>
      </c>
      <c r="J2986" s="37">
        <v>328958.35000000003</v>
      </c>
      <c r="K2986" s="38">
        <v>0</v>
      </c>
      <c r="L2986" s="37">
        <v>678713.12</v>
      </c>
      <c r="M2986" s="37">
        <v>328959</v>
      </c>
      <c r="N2986" s="37">
        <f t="shared" si="185"/>
        <v>678712.47</v>
      </c>
      <c r="O2986" s="39">
        <f t="shared" si="186"/>
        <v>0</v>
      </c>
      <c r="P2986" s="10">
        <f t="shared" si="187"/>
        <v>678712.47</v>
      </c>
      <c r="Q2986" s="40">
        <v>0</v>
      </c>
      <c r="R2986" s="10">
        <f t="shared" si="188"/>
        <v>678712.47</v>
      </c>
    </row>
    <row r="2987" spans="1:18" hidden="1" x14ac:dyDescent="0.2">
      <c r="A2987" s="32">
        <v>2958</v>
      </c>
      <c r="B2987" s="56">
        <v>10101014501</v>
      </c>
      <c r="C2987" s="34" t="s">
        <v>356</v>
      </c>
      <c r="D2987" s="35" t="s">
        <v>357</v>
      </c>
      <c r="E2987" s="35" t="s">
        <v>446</v>
      </c>
      <c r="F2987" s="35" t="s">
        <v>597</v>
      </c>
      <c r="G2987" s="35" t="s">
        <v>961</v>
      </c>
      <c r="H2987" s="35">
        <v>0</v>
      </c>
      <c r="I2987" s="57" t="s">
        <v>3249</v>
      </c>
      <c r="J2987" s="37">
        <v>140544.37</v>
      </c>
      <c r="K2987" s="38">
        <v>0</v>
      </c>
      <c r="L2987" s="37">
        <v>140545</v>
      </c>
      <c r="M2987" s="37">
        <v>0</v>
      </c>
      <c r="N2987" s="37">
        <f t="shared" si="185"/>
        <v>281089.37</v>
      </c>
      <c r="O2987" s="39">
        <f t="shared" si="186"/>
        <v>0</v>
      </c>
      <c r="P2987" s="10">
        <f t="shared" si="187"/>
        <v>281089.37</v>
      </c>
      <c r="Q2987" s="40">
        <v>0</v>
      </c>
      <c r="R2987" s="10">
        <f t="shared" si="188"/>
        <v>281089.37</v>
      </c>
    </row>
    <row r="2988" spans="1:18" hidden="1" x14ac:dyDescent="0.2">
      <c r="A2988" s="32">
        <v>2959</v>
      </c>
      <c r="B2988" s="56">
        <v>10101014601</v>
      </c>
      <c r="C2988" s="34" t="s">
        <v>356</v>
      </c>
      <c r="D2988" s="35" t="s">
        <v>357</v>
      </c>
      <c r="E2988" s="35" t="s">
        <v>446</v>
      </c>
      <c r="F2988" s="35" t="s">
        <v>597</v>
      </c>
      <c r="G2988" s="35" t="s">
        <v>961</v>
      </c>
      <c r="H2988" s="35">
        <v>0</v>
      </c>
      <c r="I2988" s="57" t="s">
        <v>3250</v>
      </c>
      <c r="J2988" s="37">
        <v>184593.88</v>
      </c>
      <c r="K2988" s="38">
        <v>0</v>
      </c>
      <c r="L2988" s="37">
        <v>243286.1</v>
      </c>
      <c r="M2988" s="37">
        <v>417732.74</v>
      </c>
      <c r="N2988" s="37">
        <f t="shared" si="185"/>
        <v>10147.239999999991</v>
      </c>
      <c r="O2988" s="39">
        <f t="shared" si="186"/>
        <v>0</v>
      </c>
      <c r="P2988" s="10">
        <f t="shared" si="187"/>
        <v>10147.239999999991</v>
      </c>
      <c r="Q2988" s="40">
        <v>0</v>
      </c>
      <c r="R2988" s="10">
        <f t="shared" si="188"/>
        <v>10147.239999999991</v>
      </c>
    </row>
    <row r="2989" spans="1:18" hidden="1" x14ac:dyDescent="0.2">
      <c r="A2989" s="32">
        <v>2960</v>
      </c>
      <c r="B2989" s="56">
        <v>10101014603</v>
      </c>
      <c r="C2989" s="34" t="s">
        <v>356</v>
      </c>
      <c r="D2989" s="35" t="s">
        <v>357</v>
      </c>
      <c r="E2989" s="35" t="s">
        <v>446</v>
      </c>
      <c r="F2989" s="35" t="s">
        <v>597</v>
      </c>
      <c r="G2989" s="35" t="s">
        <v>961</v>
      </c>
      <c r="H2989" s="35">
        <v>0</v>
      </c>
      <c r="I2989" s="57" t="s">
        <v>3251</v>
      </c>
      <c r="J2989" s="37">
        <v>3841.61</v>
      </c>
      <c r="K2989" s="38">
        <v>0</v>
      </c>
      <c r="L2989" s="37">
        <v>0</v>
      </c>
      <c r="M2989" s="37">
        <v>0</v>
      </c>
      <c r="N2989" s="37">
        <f t="shared" si="185"/>
        <v>3841.61</v>
      </c>
      <c r="O2989" s="39">
        <f t="shared" si="186"/>
        <v>0</v>
      </c>
      <c r="P2989" s="10">
        <f t="shared" si="187"/>
        <v>3841.61</v>
      </c>
      <c r="Q2989" s="40">
        <v>0</v>
      </c>
      <c r="R2989" s="10">
        <f t="shared" si="188"/>
        <v>3841.61</v>
      </c>
    </row>
    <row r="2990" spans="1:18" hidden="1" x14ac:dyDescent="0.2">
      <c r="A2990" s="32">
        <v>2961</v>
      </c>
      <c r="B2990" s="56">
        <v>10101014604</v>
      </c>
      <c r="C2990" s="34" t="s">
        <v>356</v>
      </c>
      <c r="D2990" s="35" t="s">
        <v>357</v>
      </c>
      <c r="E2990" s="35" t="s">
        <v>446</v>
      </c>
      <c r="F2990" s="35" t="s">
        <v>597</v>
      </c>
      <c r="G2990" s="35" t="s">
        <v>961</v>
      </c>
      <c r="H2990" s="35">
        <v>0</v>
      </c>
      <c r="I2990" s="57" t="s">
        <v>3252</v>
      </c>
      <c r="J2990" s="37">
        <v>1047.82</v>
      </c>
      <c r="K2990" s="38">
        <v>0</v>
      </c>
      <c r="L2990" s="37">
        <v>174914.69</v>
      </c>
      <c r="M2990" s="37">
        <v>174914.65</v>
      </c>
      <c r="N2990" s="37">
        <f t="shared" si="185"/>
        <v>1047.8600000000151</v>
      </c>
      <c r="O2990" s="39">
        <f t="shared" si="186"/>
        <v>0</v>
      </c>
      <c r="P2990" s="10">
        <f t="shared" si="187"/>
        <v>1047.8600000000151</v>
      </c>
      <c r="Q2990" s="40">
        <v>0</v>
      </c>
      <c r="R2990" s="10">
        <f t="shared" si="188"/>
        <v>1047.8600000000151</v>
      </c>
    </row>
    <row r="2991" spans="1:18" hidden="1" x14ac:dyDescent="0.2">
      <c r="A2991" s="32">
        <v>2962</v>
      </c>
      <c r="B2991" s="56">
        <v>10101014605</v>
      </c>
      <c r="C2991" s="34" t="s">
        <v>356</v>
      </c>
      <c r="D2991" s="35" t="s">
        <v>357</v>
      </c>
      <c r="E2991" s="35" t="s">
        <v>446</v>
      </c>
      <c r="F2991" s="35" t="s">
        <v>597</v>
      </c>
      <c r="G2991" s="35" t="s">
        <v>961</v>
      </c>
      <c r="H2991" s="35">
        <v>0</v>
      </c>
      <c r="I2991" s="57" t="s">
        <v>3253</v>
      </c>
      <c r="J2991" s="37">
        <v>160252.61000000002</v>
      </c>
      <c r="K2991" s="38">
        <v>0</v>
      </c>
      <c r="L2991" s="37">
        <v>537024.01</v>
      </c>
      <c r="M2991" s="37">
        <v>603263.36</v>
      </c>
      <c r="N2991" s="37">
        <f t="shared" si="185"/>
        <v>94013.260000000009</v>
      </c>
      <c r="O2991" s="39">
        <f t="shared" si="186"/>
        <v>0</v>
      </c>
      <c r="P2991" s="10">
        <f t="shared" si="187"/>
        <v>94013.260000000009</v>
      </c>
      <c r="Q2991" s="40">
        <v>0</v>
      </c>
      <c r="R2991" s="10">
        <f t="shared" si="188"/>
        <v>94013.260000000009</v>
      </c>
    </row>
    <row r="2992" spans="1:18" hidden="1" x14ac:dyDescent="0.2">
      <c r="A2992" s="32">
        <v>2963</v>
      </c>
      <c r="B2992" s="56">
        <v>10101014606</v>
      </c>
      <c r="C2992" s="34" t="s">
        <v>356</v>
      </c>
      <c r="D2992" s="35" t="s">
        <v>357</v>
      </c>
      <c r="E2992" s="35" t="s">
        <v>446</v>
      </c>
      <c r="F2992" s="35" t="s">
        <v>597</v>
      </c>
      <c r="G2992" s="35" t="s">
        <v>961</v>
      </c>
      <c r="H2992" s="35">
        <v>0</v>
      </c>
      <c r="I2992" s="57" t="s">
        <v>3254</v>
      </c>
      <c r="J2992" s="37">
        <v>0</v>
      </c>
      <c r="K2992" s="38">
        <v>0</v>
      </c>
      <c r="L2992" s="37">
        <v>270996.17</v>
      </c>
      <c r="M2992" s="37">
        <v>270900</v>
      </c>
      <c r="N2992" s="37">
        <f t="shared" si="185"/>
        <v>96.169999999983702</v>
      </c>
      <c r="O2992" s="39">
        <f t="shared" si="186"/>
        <v>0</v>
      </c>
      <c r="P2992" s="10">
        <f t="shared" si="187"/>
        <v>96.169999999983702</v>
      </c>
      <c r="Q2992" s="40">
        <v>0</v>
      </c>
      <c r="R2992" s="10">
        <f t="shared" si="188"/>
        <v>96.169999999983702</v>
      </c>
    </row>
    <row r="2993" spans="1:18" hidden="1" x14ac:dyDescent="0.2">
      <c r="A2993" s="32">
        <v>2964</v>
      </c>
      <c r="B2993" s="56">
        <v>10101014607</v>
      </c>
      <c r="C2993" s="34" t="s">
        <v>356</v>
      </c>
      <c r="D2993" s="35" t="s">
        <v>357</v>
      </c>
      <c r="E2993" s="35" t="s">
        <v>446</v>
      </c>
      <c r="F2993" s="35" t="s">
        <v>597</v>
      </c>
      <c r="G2993" s="35" t="s">
        <v>961</v>
      </c>
      <c r="H2993" s="35">
        <v>0</v>
      </c>
      <c r="I2993" s="57" t="s">
        <v>3255</v>
      </c>
      <c r="J2993" s="37">
        <v>0</v>
      </c>
      <c r="K2993" s="38">
        <v>0</v>
      </c>
      <c r="L2993" s="37">
        <v>0</v>
      </c>
      <c r="M2993" s="37">
        <v>0</v>
      </c>
      <c r="N2993" s="37">
        <f t="shared" si="185"/>
        <v>0</v>
      </c>
      <c r="O2993" s="39">
        <f t="shared" si="186"/>
        <v>0</v>
      </c>
      <c r="P2993" s="10">
        <f t="shared" si="187"/>
        <v>0</v>
      </c>
      <c r="Q2993" s="40">
        <v>0</v>
      </c>
      <c r="R2993" s="10">
        <f t="shared" si="188"/>
        <v>0</v>
      </c>
    </row>
    <row r="2994" spans="1:18" hidden="1" x14ac:dyDescent="0.2">
      <c r="A2994" s="32">
        <v>2965</v>
      </c>
      <c r="B2994" s="56">
        <v>10101014608</v>
      </c>
      <c r="C2994" s="34" t="s">
        <v>356</v>
      </c>
      <c r="D2994" s="35" t="s">
        <v>357</v>
      </c>
      <c r="E2994" s="35" t="s">
        <v>446</v>
      </c>
      <c r="F2994" s="35" t="s">
        <v>597</v>
      </c>
      <c r="G2994" s="35" t="s">
        <v>961</v>
      </c>
      <c r="H2994" s="35">
        <v>0</v>
      </c>
      <c r="I2994" s="57" t="s">
        <v>3256</v>
      </c>
      <c r="J2994" s="37">
        <v>189241.12</v>
      </c>
      <c r="K2994" s="38">
        <v>0</v>
      </c>
      <c r="L2994" s="37">
        <v>592435.69000000006</v>
      </c>
      <c r="M2994" s="37">
        <v>781675.47</v>
      </c>
      <c r="N2994" s="37">
        <f t="shared" si="185"/>
        <v>1.340000000083819</v>
      </c>
      <c r="O2994" s="39">
        <f t="shared" si="186"/>
        <v>0</v>
      </c>
      <c r="P2994" s="10">
        <f t="shared" si="187"/>
        <v>1.340000000083819</v>
      </c>
      <c r="Q2994" s="40">
        <v>0</v>
      </c>
      <c r="R2994" s="10">
        <f t="shared" si="188"/>
        <v>1.340000000083819</v>
      </c>
    </row>
    <row r="2995" spans="1:18" hidden="1" x14ac:dyDescent="0.2">
      <c r="A2995" s="32">
        <v>2966</v>
      </c>
      <c r="B2995" s="56">
        <v>10101014609</v>
      </c>
      <c r="C2995" s="34" t="s">
        <v>356</v>
      </c>
      <c r="D2995" s="35" t="s">
        <v>357</v>
      </c>
      <c r="E2995" s="35" t="s">
        <v>446</v>
      </c>
      <c r="F2995" s="35" t="s">
        <v>597</v>
      </c>
      <c r="G2995" s="35" t="s">
        <v>961</v>
      </c>
      <c r="H2995" s="35">
        <v>0</v>
      </c>
      <c r="I2995" s="57" t="s">
        <v>3257</v>
      </c>
      <c r="J2995" s="37">
        <v>0</v>
      </c>
      <c r="K2995" s="38">
        <v>0</v>
      </c>
      <c r="L2995" s="37">
        <v>0</v>
      </c>
      <c r="M2995" s="37">
        <v>0</v>
      </c>
      <c r="N2995" s="37">
        <f t="shared" si="185"/>
        <v>0</v>
      </c>
      <c r="O2995" s="39">
        <f t="shared" si="186"/>
        <v>0</v>
      </c>
      <c r="P2995" s="10">
        <f t="shared" si="187"/>
        <v>0</v>
      </c>
      <c r="Q2995" s="40">
        <v>0</v>
      </c>
      <c r="R2995" s="10">
        <f t="shared" si="188"/>
        <v>0</v>
      </c>
    </row>
    <row r="2996" spans="1:18" hidden="1" x14ac:dyDescent="0.2">
      <c r="A2996" s="32">
        <v>2967</v>
      </c>
      <c r="B2996" s="56">
        <v>10101014610</v>
      </c>
      <c r="C2996" s="34" t="s">
        <v>356</v>
      </c>
      <c r="D2996" s="35" t="s">
        <v>357</v>
      </c>
      <c r="E2996" s="35" t="s">
        <v>446</v>
      </c>
      <c r="F2996" s="35" t="s">
        <v>597</v>
      </c>
      <c r="G2996" s="35" t="s">
        <v>961</v>
      </c>
      <c r="H2996" s="35">
        <v>0</v>
      </c>
      <c r="I2996" s="57" t="s">
        <v>3258</v>
      </c>
      <c r="J2996" s="37">
        <v>0</v>
      </c>
      <c r="K2996" s="38">
        <v>0</v>
      </c>
      <c r="L2996" s="37">
        <v>0</v>
      </c>
      <c r="M2996" s="37">
        <v>0</v>
      </c>
      <c r="N2996" s="37">
        <f t="shared" si="185"/>
        <v>0</v>
      </c>
      <c r="O2996" s="39">
        <f t="shared" si="186"/>
        <v>0</v>
      </c>
      <c r="P2996" s="10">
        <f t="shared" si="187"/>
        <v>0</v>
      </c>
      <c r="Q2996" s="40">
        <v>0</v>
      </c>
      <c r="R2996" s="10">
        <f t="shared" si="188"/>
        <v>0</v>
      </c>
    </row>
    <row r="2997" spans="1:18" hidden="1" x14ac:dyDescent="0.2">
      <c r="A2997" s="32">
        <v>2968</v>
      </c>
      <c r="B2997" s="56">
        <v>10101014611</v>
      </c>
      <c r="C2997" s="34" t="s">
        <v>356</v>
      </c>
      <c r="D2997" s="35" t="s">
        <v>357</v>
      </c>
      <c r="E2997" s="35" t="s">
        <v>446</v>
      </c>
      <c r="F2997" s="35" t="s">
        <v>597</v>
      </c>
      <c r="G2997" s="35" t="s">
        <v>961</v>
      </c>
      <c r="H2997" s="35">
        <v>0</v>
      </c>
      <c r="I2997" s="57" t="s">
        <v>3259</v>
      </c>
      <c r="J2997" s="37">
        <v>0</v>
      </c>
      <c r="K2997" s="38">
        <v>0</v>
      </c>
      <c r="L2997" s="37">
        <v>383311.64</v>
      </c>
      <c r="M2997" s="37">
        <v>383311.87</v>
      </c>
      <c r="N2997" s="37">
        <f t="shared" si="185"/>
        <v>0</v>
      </c>
      <c r="O2997" s="39">
        <f t="shared" si="186"/>
        <v>0.22999999998137355</v>
      </c>
      <c r="P2997" s="10">
        <f t="shared" si="187"/>
        <v>-0.22999999998137355</v>
      </c>
      <c r="Q2997" s="40">
        <v>0</v>
      </c>
      <c r="R2997" s="10">
        <f t="shared" si="188"/>
        <v>-0.22999999998137355</v>
      </c>
    </row>
    <row r="2998" spans="1:18" hidden="1" x14ac:dyDescent="0.2">
      <c r="A2998" s="32">
        <v>2969</v>
      </c>
      <c r="B2998" s="56">
        <v>10101014612</v>
      </c>
      <c r="C2998" s="34" t="s">
        <v>356</v>
      </c>
      <c r="D2998" s="35" t="s">
        <v>357</v>
      </c>
      <c r="E2998" s="35" t="s">
        <v>446</v>
      </c>
      <c r="F2998" s="35" t="s">
        <v>597</v>
      </c>
      <c r="G2998" s="35" t="s">
        <v>961</v>
      </c>
      <c r="H2998" s="35">
        <v>0</v>
      </c>
      <c r="I2998" s="57" t="s">
        <v>3260</v>
      </c>
      <c r="J2998" s="37">
        <v>0</v>
      </c>
      <c r="K2998" s="38">
        <v>0</v>
      </c>
      <c r="L2998" s="37">
        <v>306259.41000000003</v>
      </c>
      <c r="M2998" s="37">
        <v>306259.16000000003</v>
      </c>
      <c r="N2998" s="37">
        <f t="shared" si="185"/>
        <v>0.25</v>
      </c>
      <c r="O2998" s="39">
        <f t="shared" si="186"/>
        <v>0</v>
      </c>
      <c r="P2998" s="10">
        <f t="shared" si="187"/>
        <v>0.25</v>
      </c>
      <c r="Q2998" s="40">
        <v>0</v>
      </c>
      <c r="R2998" s="10">
        <f t="shared" si="188"/>
        <v>0.25</v>
      </c>
    </row>
    <row r="2999" spans="1:18" hidden="1" x14ac:dyDescent="0.2">
      <c r="A2999" s="32">
        <v>2970</v>
      </c>
      <c r="B2999" s="56">
        <v>10101014613</v>
      </c>
      <c r="C2999" s="34" t="s">
        <v>356</v>
      </c>
      <c r="D2999" s="35" t="s">
        <v>357</v>
      </c>
      <c r="E2999" s="35" t="s">
        <v>446</v>
      </c>
      <c r="F2999" s="35" t="s">
        <v>597</v>
      </c>
      <c r="G2999" s="35" t="s">
        <v>961</v>
      </c>
      <c r="H2999" s="35">
        <v>0</v>
      </c>
      <c r="I2999" s="57" t="s">
        <v>3261</v>
      </c>
      <c r="J2999" s="37">
        <v>0</v>
      </c>
      <c r="K2999" s="38">
        <v>0</v>
      </c>
      <c r="L2999" s="37">
        <v>0</v>
      </c>
      <c r="M2999" s="37">
        <v>0</v>
      </c>
      <c r="N2999" s="37">
        <f t="shared" si="185"/>
        <v>0</v>
      </c>
      <c r="O2999" s="39">
        <f t="shared" si="186"/>
        <v>0</v>
      </c>
      <c r="P2999" s="10">
        <f t="shared" si="187"/>
        <v>0</v>
      </c>
      <c r="Q2999" s="40">
        <v>0</v>
      </c>
      <c r="R2999" s="10">
        <f t="shared" si="188"/>
        <v>0</v>
      </c>
    </row>
    <row r="3000" spans="1:18" hidden="1" x14ac:dyDescent="0.2">
      <c r="A3000" s="32">
        <v>2971</v>
      </c>
      <c r="B3000" s="56">
        <v>10101014614</v>
      </c>
      <c r="C3000" s="34" t="s">
        <v>356</v>
      </c>
      <c r="D3000" s="35" t="s">
        <v>357</v>
      </c>
      <c r="E3000" s="35" t="s">
        <v>446</v>
      </c>
      <c r="F3000" s="35" t="s">
        <v>597</v>
      </c>
      <c r="G3000" s="35" t="s">
        <v>961</v>
      </c>
      <c r="H3000" s="35">
        <v>0</v>
      </c>
      <c r="I3000" s="57" t="s">
        <v>3262</v>
      </c>
      <c r="J3000" s="37">
        <v>0</v>
      </c>
      <c r="K3000" s="38">
        <v>0</v>
      </c>
      <c r="L3000" s="37">
        <v>11235</v>
      </c>
      <c r="M3000" s="37">
        <v>11235</v>
      </c>
      <c r="N3000" s="37">
        <f t="shared" si="185"/>
        <v>0</v>
      </c>
      <c r="O3000" s="39">
        <f t="shared" si="186"/>
        <v>0</v>
      </c>
      <c r="P3000" s="10">
        <f t="shared" si="187"/>
        <v>0</v>
      </c>
      <c r="Q3000" s="40">
        <v>0</v>
      </c>
      <c r="R3000" s="10">
        <f t="shared" si="188"/>
        <v>0</v>
      </c>
    </row>
    <row r="3001" spans="1:18" hidden="1" x14ac:dyDescent="0.2">
      <c r="A3001" s="32">
        <v>2972</v>
      </c>
      <c r="B3001" s="56">
        <v>10101014615</v>
      </c>
      <c r="C3001" s="34" t="s">
        <v>356</v>
      </c>
      <c r="D3001" s="35" t="s">
        <v>357</v>
      </c>
      <c r="E3001" s="35" t="s">
        <v>446</v>
      </c>
      <c r="F3001" s="35" t="s">
        <v>597</v>
      </c>
      <c r="G3001" s="35" t="s">
        <v>961</v>
      </c>
      <c r="H3001" s="35">
        <v>0</v>
      </c>
      <c r="I3001" s="57" t="s">
        <v>3263</v>
      </c>
      <c r="J3001" s="37">
        <v>0</v>
      </c>
      <c r="K3001" s="38">
        <v>0</v>
      </c>
      <c r="L3001" s="37">
        <v>54165.21</v>
      </c>
      <c r="M3001" s="37">
        <v>54165.21</v>
      </c>
      <c r="N3001" s="37">
        <f t="shared" si="185"/>
        <v>0</v>
      </c>
      <c r="O3001" s="39">
        <f t="shared" si="186"/>
        <v>0</v>
      </c>
      <c r="P3001" s="10">
        <f t="shared" si="187"/>
        <v>0</v>
      </c>
      <c r="Q3001" s="40">
        <v>0</v>
      </c>
      <c r="R3001" s="10">
        <f t="shared" si="188"/>
        <v>0</v>
      </c>
    </row>
    <row r="3002" spans="1:18" hidden="1" x14ac:dyDescent="0.2">
      <c r="A3002" s="32">
        <v>2973</v>
      </c>
      <c r="B3002" s="56">
        <v>10101014616</v>
      </c>
      <c r="C3002" s="34" t="s">
        <v>356</v>
      </c>
      <c r="D3002" s="35" t="s">
        <v>357</v>
      </c>
      <c r="E3002" s="35" t="s">
        <v>446</v>
      </c>
      <c r="F3002" s="35" t="s">
        <v>597</v>
      </c>
      <c r="G3002" s="35" t="s">
        <v>961</v>
      </c>
      <c r="H3002" s="35">
        <v>0</v>
      </c>
      <c r="I3002" s="57" t="s">
        <v>3264</v>
      </c>
      <c r="J3002" s="37">
        <v>0</v>
      </c>
      <c r="K3002" s="38">
        <v>0</v>
      </c>
      <c r="L3002" s="37">
        <v>0</v>
      </c>
      <c r="M3002" s="37">
        <v>0</v>
      </c>
      <c r="N3002" s="37">
        <f t="shared" si="185"/>
        <v>0</v>
      </c>
      <c r="O3002" s="39">
        <f t="shared" si="186"/>
        <v>0</v>
      </c>
      <c r="P3002" s="10">
        <f t="shared" si="187"/>
        <v>0</v>
      </c>
      <c r="Q3002" s="40">
        <v>0</v>
      </c>
      <c r="R3002" s="10">
        <f t="shared" si="188"/>
        <v>0</v>
      </c>
    </row>
    <row r="3003" spans="1:18" hidden="1" x14ac:dyDescent="0.2">
      <c r="A3003" s="32">
        <v>2974</v>
      </c>
      <c r="B3003" s="56">
        <v>10101014617</v>
      </c>
      <c r="C3003" s="34" t="s">
        <v>356</v>
      </c>
      <c r="D3003" s="35" t="s">
        <v>357</v>
      </c>
      <c r="E3003" s="35" t="s">
        <v>446</v>
      </c>
      <c r="F3003" s="35" t="s">
        <v>597</v>
      </c>
      <c r="G3003" s="35" t="s">
        <v>961</v>
      </c>
      <c r="H3003" s="35">
        <v>0</v>
      </c>
      <c r="I3003" s="57" t="s">
        <v>3265</v>
      </c>
      <c r="J3003" s="37">
        <v>0</v>
      </c>
      <c r="K3003" s="38">
        <v>0</v>
      </c>
      <c r="L3003" s="37">
        <v>0</v>
      </c>
      <c r="M3003" s="37">
        <v>0</v>
      </c>
      <c r="N3003" s="37">
        <f t="shared" si="185"/>
        <v>0</v>
      </c>
      <c r="O3003" s="39">
        <f t="shared" si="186"/>
        <v>0</v>
      </c>
      <c r="P3003" s="10">
        <f t="shared" si="187"/>
        <v>0</v>
      </c>
      <c r="Q3003" s="40">
        <v>0</v>
      </c>
      <c r="R3003" s="10">
        <f t="shared" si="188"/>
        <v>0</v>
      </c>
    </row>
    <row r="3004" spans="1:18" hidden="1" x14ac:dyDescent="0.2">
      <c r="A3004" s="32">
        <v>2975</v>
      </c>
      <c r="B3004" s="56">
        <v>10101014801</v>
      </c>
      <c r="C3004" s="34" t="s">
        <v>356</v>
      </c>
      <c r="D3004" s="35" t="s">
        <v>357</v>
      </c>
      <c r="E3004" s="35" t="s">
        <v>446</v>
      </c>
      <c r="F3004" s="35" t="s">
        <v>597</v>
      </c>
      <c r="G3004" s="35" t="s">
        <v>961</v>
      </c>
      <c r="H3004" s="35">
        <v>0</v>
      </c>
      <c r="I3004" s="57" t="s">
        <v>3266</v>
      </c>
      <c r="J3004" s="37">
        <v>34677.46</v>
      </c>
      <c r="K3004" s="38">
        <v>0</v>
      </c>
      <c r="L3004" s="37">
        <v>2798847.06</v>
      </c>
      <c r="M3004" s="37">
        <v>2798847.06</v>
      </c>
      <c r="N3004" s="37">
        <f t="shared" si="185"/>
        <v>34677.459999999963</v>
      </c>
      <c r="O3004" s="39">
        <f t="shared" si="186"/>
        <v>0</v>
      </c>
      <c r="P3004" s="10">
        <f t="shared" si="187"/>
        <v>34677.459999999963</v>
      </c>
      <c r="Q3004" s="40">
        <v>0</v>
      </c>
      <c r="R3004" s="10">
        <f t="shared" si="188"/>
        <v>34677.459999999963</v>
      </c>
    </row>
    <row r="3005" spans="1:18" hidden="1" x14ac:dyDescent="0.2">
      <c r="A3005" s="32">
        <v>2976</v>
      </c>
      <c r="B3005" s="56">
        <v>10101014901</v>
      </c>
      <c r="C3005" s="34" t="s">
        <v>356</v>
      </c>
      <c r="D3005" s="35" t="s">
        <v>357</v>
      </c>
      <c r="E3005" s="35" t="s">
        <v>446</v>
      </c>
      <c r="F3005" s="35" t="s">
        <v>597</v>
      </c>
      <c r="G3005" s="35" t="s">
        <v>961</v>
      </c>
      <c r="H3005" s="35">
        <v>0</v>
      </c>
      <c r="I3005" s="57" t="s">
        <v>3267</v>
      </c>
      <c r="J3005" s="37">
        <v>512681.78</v>
      </c>
      <c r="K3005" s="38">
        <v>0</v>
      </c>
      <c r="L3005" s="37">
        <v>0</v>
      </c>
      <c r="M3005" s="37">
        <v>379414</v>
      </c>
      <c r="N3005" s="37">
        <f t="shared" si="185"/>
        <v>133267.78000000003</v>
      </c>
      <c r="O3005" s="39">
        <f t="shared" si="186"/>
        <v>0</v>
      </c>
      <c r="P3005" s="10">
        <f t="shared" si="187"/>
        <v>133267.78000000003</v>
      </c>
      <c r="Q3005" s="40">
        <v>0</v>
      </c>
      <c r="R3005" s="10">
        <f t="shared" si="188"/>
        <v>133267.78000000003</v>
      </c>
    </row>
    <row r="3006" spans="1:18" hidden="1" x14ac:dyDescent="0.2">
      <c r="A3006" s="32">
        <v>2977</v>
      </c>
      <c r="B3006" s="56">
        <v>10101014902</v>
      </c>
      <c r="C3006" s="34" t="s">
        <v>356</v>
      </c>
      <c r="D3006" s="35" t="s">
        <v>357</v>
      </c>
      <c r="E3006" s="35" t="s">
        <v>446</v>
      </c>
      <c r="F3006" s="35" t="s">
        <v>597</v>
      </c>
      <c r="G3006" s="35" t="s">
        <v>961</v>
      </c>
      <c r="H3006" s="35">
        <v>0</v>
      </c>
      <c r="I3006" s="57" t="s">
        <v>3268</v>
      </c>
      <c r="J3006" s="37">
        <v>9218.48</v>
      </c>
      <c r="K3006" s="38">
        <v>0</v>
      </c>
      <c r="L3006" s="37">
        <v>0</v>
      </c>
      <c r="M3006" s="37">
        <v>9218.48</v>
      </c>
      <c r="N3006" s="37">
        <f t="shared" si="185"/>
        <v>0</v>
      </c>
      <c r="O3006" s="39">
        <f t="shared" si="186"/>
        <v>0</v>
      </c>
      <c r="P3006" s="10">
        <f t="shared" si="187"/>
        <v>0</v>
      </c>
      <c r="Q3006" s="40">
        <v>0</v>
      </c>
      <c r="R3006" s="10">
        <f t="shared" si="188"/>
        <v>0</v>
      </c>
    </row>
    <row r="3007" spans="1:18" hidden="1" x14ac:dyDescent="0.2">
      <c r="A3007" s="32">
        <v>2978</v>
      </c>
      <c r="B3007" s="56">
        <v>10101015401</v>
      </c>
      <c r="C3007" s="34" t="s">
        <v>356</v>
      </c>
      <c r="D3007" s="35" t="s">
        <v>357</v>
      </c>
      <c r="E3007" s="35" t="s">
        <v>446</v>
      </c>
      <c r="F3007" s="35" t="s">
        <v>597</v>
      </c>
      <c r="G3007" s="35" t="s">
        <v>961</v>
      </c>
      <c r="H3007" s="35">
        <v>0</v>
      </c>
      <c r="I3007" s="57" t="s">
        <v>3269</v>
      </c>
      <c r="J3007" s="37">
        <v>0</v>
      </c>
      <c r="K3007" s="38">
        <v>0</v>
      </c>
      <c r="L3007" s="37">
        <v>0</v>
      </c>
      <c r="M3007" s="37">
        <v>0</v>
      </c>
      <c r="N3007" s="37">
        <f t="shared" si="185"/>
        <v>0</v>
      </c>
      <c r="O3007" s="39">
        <f t="shared" si="186"/>
        <v>0</v>
      </c>
      <c r="P3007" s="10">
        <f t="shared" si="187"/>
        <v>0</v>
      </c>
      <c r="Q3007" s="40">
        <v>0</v>
      </c>
      <c r="R3007" s="10">
        <f t="shared" si="188"/>
        <v>0</v>
      </c>
    </row>
    <row r="3008" spans="1:18" hidden="1" x14ac:dyDescent="0.2">
      <c r="A3008" s="32">
        <v>2979</v>
      </c>
      <c r="B3008" s="56">
        <v>10101015501</v>
      </c>
      <c r="C3008" s="34" t="s">
        <v>356</v>
      </c>
      <c r="D3008" s="35" t="s">
        <v>357</v>
      </c>
      <c r="E3008" s="35" t="s">
        <v>446</v>
      </c>
      <c r="F3008" s="35" t="s">
        <v>597</v>
      </c>
      <c r="G3008" s="35" t="s">
        <v>961</v>
      </c>
      <c r="H3008" s="35">
        <v>0</v>
      </c>
      <c r="I3008" s="57" t="s">
        <v>3270</v>
      </c>
      <c r="J3008" s="37">
        <v>0</v>
      </c>
      <c r="K3008" s="38">
        <v>0</v>
      </c>
      <c r="L3008" s="37">
        <v>0</v>
      </c>
      <c r="M3008" s="37">
        <v>0</v>
      </c>
      <c r="N3008" s="37">
        <f t="shared" si="185"/>
        <v>0</v>
      </c>
      <c r="O3008" s="39">
        <f t="shared" si="186"/>
        <v>0</v>
      </c>
      <c r="P3008" s="10">
        <f t="shared" si="187"/>
        <v>0</v>
      </c>
      <c r="Q3008" s="40">
        <v>0</v>
      </c>
      <c r="R3008" s="10">
        <f t="shared" si="188"/>
        <v>0</v>
      </c>
    </row>
    <row r="3009" spans="1:18" hidden="1" x14ac:dyDescent="0.2">
      <c r="A3009" s="32">
        <v>2980</v>
      </c>
      <c r="B3009" s="56">
        <v>10101015502</v>
      </c>
      <c r="C3009" s="34" t="s">
        <v>356</v>
      </c>
      <c r="D3009" s="35" t="s">
        <v>357</v>
      </c>
      <c r="E3009" s="35" t="s">
        <v>446</v>
      </c>
      <c r="F3009" s="35" t="s">
        <v>597</v>
      </c>
      <c r="G3009" s="35" t="s">
        <v>961</v>
      </c>
      <c r="H3009" s="35">
        <v>0</v>
      </c>
      <c r="I3009" s="57" t="s">
        <v>3271</v>
      </c>
      <c r="J3009" s="37">
        <v>0</v>
      </c>
      <c r="K3009" s="38">
        <v>0</v>
      </c>
      <c r="L3009" s="37">
        <v>0</v>
      </c>
      <c r="M3009" s="37">
        <v>0</v>
      </c>
      <c r="N3009" s="37">
        <f t="shared" si="185"/>
        <v>0</v>
      </c>
      <c r="O3009" s="39">
        <f t="shared" si="186"/>
        <v>0</v>
      </c>
      <c r="P3009" s="10">
        <f t="shared" si="187"/>
        <v>0</v>
      </c>
      <c r="Q3009" s="40">
        <v>0</v>
      </c>
      <c r="R3009" s="10">
        <f t="shared" si="188"/>
        <v>0</v>
      </c>
    </row>
    <row r="3010" spans="1:18" hidden="1" x14ac:dyDescent="0.2">
      <c r="A3010" s="32">
        <v>2981</v>
      </c>
      <c r="B3010" s="56">
        <v>10101015503</v>
      </c>
      <c r="C3010" s="34" t="s">
        <v>356</v>
      </c>
      <c r="D3010" s="35" t="s">
        <v>357</v>
      </c>
      <c r="E3010" s="35" t="s">
        <v>446</v>
      </c>
      <c r="F3010" s="35" t="s">
        <v>597</v>
      </c>
      <c r="G3010" s="35" t="s">
        <v>961</v>
      </c>
      <c r="H3010" s="35">
        <v>0</v>
      </c>
      <c r="I3010" s="57" t="s">
        <v>3272</v>
      </c>
      <c r="J3010" s="37">
        <v>0</v>
      </c>
      <c r="K3010" s="38">
        <v>0</v>
      </c>
      <c r="L3010" s="37">
        <v>0</v>
      </c>
      <c r="M3010" s="37">
        <v>0</v>
      </c>
      <c r="N3010" s="37">
        <f t="shared" si="185"/>
        <v>0</v>
      </c>
      <c r="O3010" s="39">
        <f t="shared" si="186"/>
        <v>0</v>
      </c>
      <c r="P3010" s="10">
        <f t="shared" si="187"/>
        <v>0</v>
      </c>
      <c r="Q3010" s="40">
        <v>0</v>
      </c>
      <c r="R3010" s="10">
        <f t="shared" si="188"/>
        <v>0</v>
      </c>
    </row>
    <row r="3011" spans="1:18" hidden="1" x14ac:dyDescent="0.2">
      <c r="A3011" s="32">
        <v>2982</v>
      </c>
      <c r="B3011" s="56">
        <v>10101015601</v>
      </c>
      <c r="C3011" s="34" t="s">
        <v>356</v>
      </c>
      <c r="D3011" s="35" t="s">
        <v>357</v>
      </c>
      <c r="E3011" s="35" t="s">
        <v>446</v>
      </c>
      <c r="F3011" s="35" t="s">
        <v>597</v>
      </c>
      <c r="G3011" s="35" t="s">
        <v>961</v>
      </c>
      <c r="H3011" s="35">
        <v>0</v>
      </c>
      <c r="I3011" s="57" t="s">
        <v>3273</v>
      </c>
      <c r="J3011" s="37">
        <v>0</v>
      </c>
      <c r="K3011" s="38">
        <v>0</v>
      </c>
      <c r="L3011" s="37">
        <v>0</v>
      </c>
      <c r="M3011" s="37">
        <v>0</v>
      </c>
      <c r="N3011" s="37">
        <f t="shared" si="185"/>
        <v>0</v>
      </c>
      <c r="O3011" s="39">
        <f t="shared" si="186"/>
        <v>0</v>
      </c>
      <c r="P3011" s="10">
        <f t="shared" si="187"/>
        <v>0</v>
      </c>
      <c r="Q3011" s="40">
        <v>0</v>
      </c>
      <c r="R3011" s="10">
        <f t="shared" si="188"/>
        <v>0</v>
      </c>
    </row>
    <row r="3012" spans="1:18" hidden="1" x14ac:dyDescent="0.2">
      <c r="A3012" s="32">
        <v>2983</v>
      </c>
      <c r="B3012" s="56">
        <v>10101015803</v>
      </c>
      <c r="C3012" s="34" t="s">
        <v>356</v>
      </c>
      <c r="D3012" s="35" t="s">
        <v>357</v>
      </c>
      <c r="E3012" s="35" t="s">
        <v>446</v>
      </c>
      <c r="F3012" s="35" t="s">
        <v>597</v>
      </c>
      <c r="G3012" s="35" t="s">
        <v>961</v>
      </c>
      <c r="H3012" s="35">
        <v>0</v>
      </c>
      <c r="I3012" s="57" t="s">
        <v>3274</v>
      </c>
      <c r="J3012" s="37">
        <v>6825.27</v>
      </c>
      <c r="K3012" s="38">
        <v>0</v>
      </c>
      <c r="L3012" s="37">
        <v>0</v>
      </c>
      <c r="M3012" s="37">
        <v>0</v>
      </c>
      <c r="N3012" s="37">
        <f t="shared" si="185"/>
        <v>6825.27</v>
      </c>
      <c r="O3012" s="39">
        <f t="shared" si="186"/>
        <v>0</v>
      </c>
      <c r="P3012" s="10">
        <f t="shared" si="187"/>
        <v>6825.27</v>
      </c>
      <c r="Q3012" s="40">
        <v>0</v>
      </c>
      <c r="R3012" s="10">
        <f t="shared" si="188"/>
        <v>6825.27</v>
      </c>
    </row>
    <row r="3013" spans="1:18" hidden="1" x14ac:dyDescent="0.2">
      <c r="A3013" s="32">
        <v>2984</v>
      </c>
      <c r="B3013" s="56">
        <v>10101015901</v>
      </c>
      <c r="C3013" s="34" t="s">
        <v>356</v>
      </c>
      <c r="D3013" s="35" t="s">
        <v>357</v>
      </c>
      <c r="E3013" s="35" t="s">
        <v>446</v>
      </c>
      <c r="F3013" s="35" t="s">
        <v>597</v>
      </c>
      <c r="G3013" s="35" t="s">
        <v>961</v>
      </c>
      <c r="H3013" s="35">
        <v>0</v>
      </c>
      <c r="I3013" s="57" t="s">
        <v>3275</v>
      </c>
      <c r="J3013" s="37">
        <v>0</v>
      </c>
      <c r="K3013" s="38">
        <v>0</v>
      </c>
      <c r="L3013" s="37">
        <v>0</v>
      </c>
      <c r="M3013" s="37">
        <v>0</v>
      </c>
      <c r="N3013" s="37">
        <f t="shared" si="185"/>
        <v>0</v>
      </c>
      <c r="O3013" s="39">
        <f t="shared" si="186"/>
        <v>0</v>
      </c>
      <c r="P3013" s="10">
        <f t="shared" si="187"/>
        <v>0</v>
      </c>
      <c r="Q3013" s="40">
        <v>0</v>
      </c>
      <c r="R3013" s="10">
        <f t="shared" si="188"/>
        <v>0</v>
      </c>
    </row>
    <row r="3014" spans="1:18" hidden="1" x14ac:dyDescent="0.2">
      <c r="A3014" s="32">
        <v>2985</v>
      </c>
      <c r="B3014" s="56">
        <v>10101016001</v>
      </c>
      <c r="C3014" s="34" t="s">
        <v>356</v>
      </c>
      <c r="D3014" s="35" t="s">
        <v>357</v>
      </c>
      <c r="E3014" s="35" t="s">
        <v>446</v>
      </c>
      <c r="F3014" s="35" t="s">
        <v>597</v>
      </c>
      <c r="G3014" s="35" t="s">
        <v>961</v>
      </c>
      <c r="H3014" s="35">
        <v>0</v>
      </c>
      <c r="I3014" s="57" t="s">
        <v>3276</v>
      </c>
      <c r="J3014" s="37">
        <v>7287.41</v>
      </c>
      <c r="K3014" s="38">
        <v>0</v>
      </c>
      <c r="L3014" s="37">
        <v>0</v>
      </c>
      <c r="M3014" s="37">
        <v>0</v>
      </c>
      <c r="N3014" s="37">
        <f t="shared" si="185"/>
        <v>7287.41</v>
      </c>
      <c r="O3014" s="39">
        <f t="shared" si="186"/>
        <v>0</v>
      </c>
      <c r="P3014" s="10">
        <f t="shared" si="187"/>
        <v>7287.41</v>
      </c>
      <c r="Q3014" s="40">
        <v>0</v>
      </c>
      <c r="R3014" s="10">
        <f t="shared" si="188"/>
        <v>7287.41</v>
      </c>
    </row>
    <row r="3015" spans="1:18" hidden="1" x14ac:dyDescent="0.2">
      <c r="A3015" s="32">
        <v>2986</v>
      </c>
      <c r="B3015" s="56">
        <v>10101016201</v>
      </c>
      <c r="C3015" s="34" t="s">
        <v>356</v>
      </c>
      <c r="D3015" s="35" t="s">
        <v>357</v>
      </c>
      <c r="E3015" s="35" t="s">
        <v>446</v>
      </c>
      <c r="F3015" s="35" t="s">
        <v>597</v>
      </c>
      <c r="G3015" s="35" t="s">
        <v>961</v>
      </c>
      <c r="H3015" s="35">
        <v>0</v>
      </c>
      <c r="I3015" s="57" t="s">
        <v>3277</v>
      </c>
      <c r="J3015" s="37">
        <v>0</v>
      </c>
      <c r="K3015" s="38">
        <v>0</v>
      </c>
      <c r="L3015" s="37">
        <v>7473176.1200000001</v>
      </c>
      <c r="M3015" s="37">
        <v>6838889.8299899995</v>
      </c>
      <c r="N3015" s="37">
        <f t="shared" ref="N3015:N3078" si="189">IF((J3015+L3015)-(K3015+M3015)&lt;0,0,(J3015+L3015)-(K3015+M3015))</f>
        <v>634286.29001000058</v>
      </c>
      <c r="O3015" s="39">
        <f t="shared" ref="O3015:O3078" si="190">-IF((J3015+L3015)-(K3015+M3015)&lt;0,(J3015+L3015)-(K3015+M3015),0)</f>
        <v>0</v>
      </c>
      <c r="P3015" s="10">
        <f t="shared" ref="P3015:P3078" si="191">N3015-O3015</f>
        <v>634286.29001000058</v>
      </c>
      <c r="Q3015" s="40">
        <v>0</v>
      </c>
      <c r="R3015" s="10">
        <f t="shared" ref="R3015:R3078" si="192">P3015-Q3015</f>
        <v>634286.29001000058</v>
      </c>
    </row>
    <row r="3016" spans="1:18" hidden="1" x14ac:dyDescent="0.2">
      <c r="A3016" s="32">
        <v>2987</v>
      </c>
      <c r="B3016" s="56">
        <v>10101016401</v>
      </c>
      <c r="C3016" s="34" t="s">
        <v>356</v>
      </c>
      <c r="D3016" s="35" t="s">
        <v>357</v>
      </c>
      <c r="E3016" s="35" t="s">
        <v>446</v>
      </c>
      <c r="F3016" s="35" t="s">
        <v>597</v>
      </c>
      <c r="G3016" s="35" t="s">
        <v>961</v>
      </c>
      <c r="H3016" s="35">
        <v>0</v>
      </c>
      <c r="I3016" s="57" t="s">
        <v>3278</v>
      </c>
      <c r="J3016" s="37">
        <v>68923.19</v>
      </c>
      <c r="K3016" s="38">
        <v>0</v>
      </c>
      <c r="L3016" s="37">
        <v>0</v>
      </c>
      <c r="M3016" s="37">
        <v>0</v>
      </c>
      <c r="N3016" s="37">
        <f t="shared" si="189"/>
        <v>68923.19</v>
      </c>
      <c r="O3016" s="39">
        <f t="shared" si="190"/>
        <v>0</v>
      </c>
      <c r="P3016" s="10">
        <f t="shared" si="191"/>
        <v>68923.19</v>
      </c>
      <c r="Q3016" s="40">
        <v>0</v>
      </c>
      <c r="R3016" s="10">
        <f t="shared" si="192"/>
        <v>68923.19</v>
      </c>
    </row>
    <row r="3017" spans="1:18" hidden="1" x14ac:dyDescent="0.2">
      <c r="A3017" s="32">
        <v>2988</v>
      </c>
      <c r="B3017" s="56">
        <v>10101016402</v>
      </c>
      <c r="C3017" s="34" t="s">
        <v>356</v>
      </c>
      <c r="D3017" s="35" t="s">
        <v>357</v>
      </c>
      <c r="E3017" s="35" t="s">
        <v>446</v>
      </c>
      <c r="F3017" s="35" t="s">
        <v>597</v>
      </c>
      <c r="G3017" s="35" t="s">
        <v>961</v>
      </c>
      <c r="H3017" s="35">
        <v>0</v>
      </c>
      <c r="I3017" s="57" t="s">
        <v>3279</v>
      </c>
      <c r="J3017" s="37">
        <v>386791.66000000003</v>
      </c>
      <c r="K3017" s="38">
        <v>0</v>
      </c>
      <c r="L3017" s="37">
        <v>0</v>
      </c>
      <c r="M3017" s="37">
        <v>386791.66000000003</v>
      </c>
      <c r="N3017" s="37">
        <f t="shared" si="189"/>
        <v>0</v>
      </c>
      <c r="O3017" s="39">
        <f t="shared" si="190"/>
        <v>0</v>
      </c>
      <c r="P3017" s="10">
        <f t="shared" si="191"/>
        <v>0</v>
      </c>
      <c r="Q3017" s="40">
        <v>0</v>
      </c>
      <c r="R3017" s="10">
        <f t="shared" si="192"/>
        <v>0</v>
      </c>
    </row>
    <row r="3018" spans="1:18" hidden="1" x14ac:dyDescent="0.2">
      <c r="A3018" s="32">
        <v>2989</v>
      </c>
      <c r="B3018" s="56">
        <v>10101016701</v>
      </c>
      <c r="C3018" s="34" t="s">
        <v>356</v>
      </c>
      <c r="D3018" s="35" t="s">
        <v>357</v>
      </c>
      <c r="E3018" s="35" t="s">
        <v>446</v>
      </c>
      <c r="F3018" s="35" t="s">
        <v>597</v>
      </c>
      <c r="G3018" s="35" t="s">
        <v>961</v>
      </c>
      <c r="H3018" s="35">
        <v>0</v>
      </c>
      <c r="I3018" s="57" t="s">
        <v>3280</v>
      </c>
      <c r="J3018" s="37">
        <v>1464521.99</v>
      </c>
      <c r="K3018" s="38">
        <v>0</v>
      </c>
      <c r="L3018" s="37">
        <v>4400750.58</v>
      </c>
      <c r="M3018" s="37">
        <v>5336368.38</v>
      </c>
      <c r="N3018" s="37">
        <f t="shared" si="189"/>
        <v>528904.19000000041</v>
      </c>
      <c r="O3018" s="39">
        <f t="shared" si="190"/>
        <v>0</v>
      </c>
      <c r="P3018" s="10">
        <f t="shared" si="191"/>
        <v>528904.19000000041</v>
      </c>
      <c r="Q3018" s="40">
        <v>0</v>
      </c>
      <c r="R3018" s="10">
        <f t="shared" si="192"/>
        <v>528904.19000000041</v>
      </c>
    </row>
    <row r="3019" spans="1:18" hidden="1" x14ac:dyDescent="0.2">
      <c r="A3019" s="32">
        <v>2990</v>
      </c>
      <c r="B3019" s="56">
        <v>10101016801</v>
      </c>
      <c r="C3019" s="34" t="s">
        <v>356</v>
      </c>
      <c r="D3019" s="35" t="s">
        <v>357</v>
      </c>
      <c r="E3019" s="35" t="s">
        <v>446</v>
      </c>
      <c r="F3019" s="35" t="s">
        <v>597</v>
      </c>
      <c r="G3019" s="35" t="s">
        <v>961</v>
      </c>
      <c r="H3019" s="35">
        <v>0</v>
      </c>
      <c r="I3019" s="57" t="s">
        <v>3281</v>
      </c>
      <c r="J3019" s="37">
        <v>460682.52</v>
      </c>
      <c r="K3019" s="38">
        <v>0</v>
      </c>
      <c r="L3019" s="37">
        <v>2714810.7600000002</v>
      </c>
      <c r="M3019" s="37">
        <v>2624599.34</v>
      </c>
      <c r="N3019" s="37">
        <f t="shared" si="189"/>
        <v>550893.94000000041</v>
      </c>
      <c r="O3019" s="39">
        <f t="shared" si="190"/>
        <v>0</v>
      </c>
      <c r="P3019" s="10">
        <f t="shared" si="191"/>
        <v>550893.94000000041</v>
      </c>
      <c r="Q3019" s="40">
        <v>0</v>
      </c>
      <c r="R3019" s="10">
        <f t="shared" si="192"/>
        <v>550893.94000000041</v>
      </c>
    </row>
    <row r="3020" spans="1:18" hidden="1" x14ac:dyDescent="0.2">
      <c r="A3020" s="32">
        <v>2991</v>
      </c>
      <c r="B3020" s="56">
        <v>10101016901</v>
      </c>
      <c r="C3020" s="34" t="s">
        <v>356</v>
      </c>
      <c r="D3020" s="35" t="s">
        <v>357</v>
      </c>
      <c r="E3020" s="35" t="s">
        <v>446</v>
      </c>
      <c r="F3020" s="35" t="s">
        <v>597</v>
      </c>
      <c r="G3020" s="35" t="s">
        <v>961</v>
      </c>
      <c r="H3020" s="35">
        <v>0</v>
      </c>
      <c r="I3020" s="57" t="s">
        <v>3282</v>
      </c>
      <c r="J3020" s="37">
        <v>4836293.32</v>
      </c>
      <c r="K3020" s="38">
        <v>0</v>
      </c>
      <c r="L3020" s="37">
        <v>4452444.28</v>
      </c>
      <c r="M3020" s="37">
        <v>8183438.3200000003</v>
      </c>
      <c r="N3020" s="37">
        <f t="shared" si="189"/>
        <v>1105299.2800000012</v>
      </c>
      <c r="O3020" s="39">
        <f t="shared" si="190"/>
        <v>0</v>
      </c>
      <c r="P3020" s="10">
        <f t="shared" si="191"/>
        <v>1105299.2800000012</v>
      </c>
      <c r="Q3020" s="40">
        <v>0</v>
      </c>
      <c r="R3020" s="10">
        <f t="shared" si="192"/>
        <v>1105299.2800000012</v>
      </c>
    </row>
    <row r="3021" spans="1:18" hidden="1" x14ac:dyDescent="0.2">
      <c r="A3021" s="32">
        <v>2992</v>
      </c>
      <c r="B3021" s="56">
        <v>10101016902</v>
      </c>
      <c r="C3021" s="34" t="s">
        <v>356</v>
      </c>
      <c r="D3021" s="35" t="s">
        <v>357</v>
      </c>
      <c r="E3021" s="35" t="s">
        <v>446</v>
      </c>
      <c r="F3021" s="35" t="s">
        <v>597</v>
      </c>
      <c r="G3021" s="35" t="s">
        <v>961</v>
      </c>
      <c r="H3021" s="35">
        <v>0</v>
      </c>
      <c r="I3021" s="57" t="s">
        <v>3283</v>
      </c>
      <c r="J3021" s="37">
        <v>0</v>
      </c>
      <c r="K3021" s="38">
        <v>0</v>
      </c>
      <c r="L3021" s="37">
        <v>269113.8</v>
      </c>
      <c r="M3021" s="37">
        <v>269113.8</v>
      </c>
      <c r="N3021" s="37">
        <f t="shared" si="189"/>
        <v>0</v>
      </c>
      <c r="O3021" s="39">
        <f t="shared" si="190"/>
        <v>0</v>
      </c>
      <c r="P3021" s="10">
        <f t="shared" si="191"/>
        <v>0</v>
      </c>
      <c r="Q3021" s="40">
        <v>0</v>
      </c>
      <c r="R3021" s="10">
        <f t="shared" si="192"/>
        <v>0</v>
      </c>
    </row>
    <row r="3022" spans="1:18" hidden="1" x14ac:dyDescent="0.2">
      <c r="A3022" s="32">
        <v>2993</v>
      </c>
      <c r="B3022" s="56">
        <v>10101017001</v>
      </c>
      <c r="C3022" s="34" t="s">
        <v>356</v>
      </c>
      <c r="D3022" s="35" t="s">
        <v>357</v>
      </c>
      <c r="E3022" s="35" t="s">
        <v>446</v>
      </c>
      <c r="F3022" s="35" t="s">
        <v>597</v>
      </c>
      <c r="G3022" s="35" t="s">
        <v>961</v>
      </c>
      <c r="H3022" s="35">
        <v>0</v>
      </c>
      <c r="I3022" s="57" t="s">
        <v>3284</v>
      </c>
      <c r="J3022" s="37">
        <v>99422.49</v>
      </c>
      <c r="K3022" s="38">
        <v>0</v>
      </c>
      <c r="L3022" s="37">
        <v>169994.92</v>
      </c>
      <c r="M3022" s="37">
        <v>89345.400000000009</v>
      </c>
      <c r="N3022" s="37">
        <f t="shared" si="189"/>
        <v>180072.01</v>
      </c>
      <c r="O3022" s="39">
        <f t="shared" si="190"/>
        <v>0</v>
      </c>
      <c r="P3022" s="10">
        <f t="shared" si="191"/>
        <v>180072.01</v>
      </c>
      <c r="Q3022" s="40">
        <v>0</v>
      </c>
      <c r="R3022" s="10">
        <f t="shared" si="192"/>
        <v>180072.01</v>
      </c>
    </row>
    <row r="3023" spans="1:18" hidden="1" x14ac:dyDescent="0.2">
      <c r="A3023" s="32">
        <v>2994</v>
      </c>
      <c r="B3023" s="56">
        <v>10101017101</v>
      </c>
      <c r="C3023" s="34" t="s">
        <v>356</v>
      </c>
      <c r="D3023" s="35" t="s">
        <v>357</v>
      </c>
      <c r="E3023" s="35" t="s">
        <v>446</v>
      </c>
      <c r="F3023" s="35" t="s">
        <v>597</v>
      </c>
      <c r="G3023" s="35" t="s">
        <v>961</v>
      </c>
      <c r="H3023" s="35">
        <v>0</v>
      </c>
      <c r="I3023" s="57" t="s">
        <v>3285</v>
      </c>
      <c r="J3023" s="37">
        <v>11220</v>
      </c>
      <c r="K3023" s="38">
        <v>0</v>
      </c>
      <c r="L3023" s="37">
        <v>0</v>
      </c>
      <c r="M3023" s="37">
        <v>0</v>
      </c>
      <c r="N3023" s="37">
        <f t="shared" si="189"/>
        <v>11220</v>
      </c>
      <c r="O3023" s="39">
        <f t="shared" si="190"/>
        <v>0</v>
      </c>
      <c r="P3023" s="10">
        <f t="shared" si="191"/>
        <v>11220</v>
      </c>
      <c r="Q3023" s="40">
        <v>0</v>
      </c>
      <c r="R3023" s="10">
        <f t="shared" si="192"/>
        <v>11220</v>
      </c>
    </row>
    <row r="3024" spans="1:18" hidden="1" x14ac:dyDescent="0.2">
      <c r="A3024" s="32">
        <v>2995</v>
      </c>
      <c r="B3024" s="56">
        <v>10101017501</v>
      </c>
      <c r="C3024" s="34" t="s">
        <v>356</v>
      </c>
      <c r="D3024" s="35" t="s">
        <v>357</v>
      </c>
      <c r="E3024" s="35" t="s">
        <v>446</v>
      </c>
      <c r="F3024" s="35" t="s">
        <v>597</v>
      </c>
      <c r="G3024" s="35" t="s">
        <v>961</v>
      </c>
      <c r="H3024" s="35">
        <v>0</v>
      </c>
      <c r="I3024" s="57" t="s">
        <v>3286</v>
      </c>
      <c r="J3024" s="37">
        <v>0</v>
      </c>
      <c r="K3024" s="38">
        <v>0</v>
      </c>
      <c r="L3024" s="37">
        <v>0</v>
      </c>
      <c r="M3024" s="37">
        <v>0</v>
      </c>
      <c r="N3024" s="37">
        <f t="shared" si="189"/>
        <v>0</v>
      </c>
      <c r="O3024" s="39">
        <f t="shared" si="190"/>
        <v>0</v>
      </c>
      <c r="P3024" s="10">
        <f t="shared" si="191"/>
        <v>0</v>
      </c>
      <c r="Q3024" s="40">
        <v>0</v>
      </c>
      <c r="R3024" s="10">
        <f t="shared" si="192"/>
        <v>0</v>
      </c>
    </row>
    <row r="3025" spans="1:18" hidden="1" x14ac:dyDescent="0.2">
      <c r="A3025" s="32">
        <v>2996</v>
      </c>
      <c r="B3025" s="56">
        <v>10101017601</v>
      </c>
      <c r="C3025" s="34" t="s">
        <v>356</v>
      </c>
      <c r="D3025" s="35" t="s">
        <v>357</v>
      </c>
      <c r="E3025" s="35" t="s">
        <v>446</v>
      </c>
      <c r="F3025" s="35" t="s">
        <v>597</v>
      </c>
      <c r="G3025" s="35" t="s">
        <v>961</v>
      </c>
      <c r="H3025" s="35">
        <v>0</v>
      </c>
      <c r="I3025" s="57" t="s">
        <v>3287</v>
      </c>
      <c r="J3025" s="37">
        <v>672595.94000000006</v>
      </c>
      <c r="K3025" s="38">
        <v>0</v>
      </c>
      <c r="L3025" s="37">
        <v>563538.32999999996</v>
      </c>
      <c r="M3025" s="37">
        <v>400000</v>
      </c>
      <c r="N3025" s="37">
        <f t="shared" si="189"/>
        <v>836134.27</v>
      </c>
      <c r="O3025" s="39">
        <f t="shared" si="190"/>
        <v>0</v>
      </c>
      <c r="P3025" s="10">
        <f t="shared" si="191"/>
        <v>836134.27</v>
      </c>
      <c r="Q3025" s="40">
        <v>0</v>
      </c>
      <c r="R3025" s="10">
        <f t="shared" si="192"/>
        <v>836134.27</v>
      </c>
    </row>
    <row r="3026" spans="1:18" hidden="1" x14ac:dyDescent="0.2">
      <c r="A3026" s="32">
        <v>2997</v>
      </c>
      <c r="B3026" s="56">
        <v>10101017602</v>
      </c>
      <c r="C3026" s="34" t="s">
        <v>356</v>
      </c>
      <c r="D3026" s="35" t="s">
        <v>357</v>
      </c>
      <c r="E3026" s="35" t="s">
        <v>446</v>
      </c>
      <c r="F3026" s="35" t="s">
        <v>597</v>
      </c>
      <c r="G3026" s="35" t="s">
        <v>961</v>
      </c>
      <c r="H3026" s="35">
        <v>0</v>
      </c>
      <c r="I3026" s="57" t="s">
        <v>3288</v>
      </c>
      <c r="J3026" s="37">
        <v>109334.91</v>
      </c>
      <c r="K3026" s="38">
        <v>0</v>
      </c>
      <c r="L3026" s="37">
        <v>0</v>
      </c>
      <c r="M3026" s="37">
        <v>0</v>
      </c>
      <c r="N3026" s="37">
        <f t="shared" si="189"/>
        <v>109334.91</v>
      </c>
      <c r="O3026" s="39">
        <f t="shared" si="190"/>
        <v>0</v>
      </c>
      <c r="P3026" s="10">
        <f t="shared" si="191"/>
        <v>109334.91</v>
      </c>
      <c r="Q3026" s="40">
        <v>0</v>
      </c>
      <c r="R3026" s="10">
        <f t="shared" si="192"/>
        <v>109334.91</v>
      </c>
    </row>
    <row r="3027" spans="1:18" hidden="1" x14ac:dyDescent="0.2">
      <c r="A3027" s="32">
        <v>2998</v>
      </c>
      <c r="B3027" s="56">
        <v>10101017701</v>
      </c>
      <c r="C3027" s="34" t="s">
        <v>356</v>
      </c>
      <c r="D3027" s="35" t="s">
        <v>357</v>
      </c>
      <c r="E3027" s="35" t="s">
        <v>446</v>
      </c>
      <c r="F3027" s="35" t="s">
        <v>597</v>
      </c>
      <c r="G3027" s="35" t="s">
        <v>961</v>
      </c>
      <c r="H3027" s="35">
        <v>0</v>
      </c>
      <c r="I3027" s="57" t="s">
        <v>3289</v>
      </c>
      <c r="J3027" s="37">
        <v>267433.65000000002</v>
      </c>
      <c r="K3027" s="38">
        <v>0</v>
      </c>
      <c r="L3027" s="37">
        <v>0</v>
      </c>
      <c r="M3027" s="37">
        <v>0</v>
      </c>
      <c r="N3027" s="37">
        <f t="shared" si="189"/>
        <v>267433.65000000002</v>
      </c>
      <c r="O3027" s="39">
        <f t="shared" si="190"/>
        <v>0</v>
      </c>
      <c r="P3027" s="10">
        <f t="shared" si="191"/>
        <v>267433.65000000002</v>
      </c>
      <c r="Q3027" s="40">
        <v>0</v>
      </c>
      <c r="R3027" s="10">
        <f t="shared" si="192"/>
        <v>267433.65000000002</v>
      </c>
    </row>
    <row r="3028" spans="1:18" hidden="1" x14ac:dyDescent="0.2">
      <c r="A3028" s="32">
        <v>2999</v>
      </c>
      <c r="B3028" s="56">
        <v>10101017801</v>
      </c>
      <c r="C3028" s="34" t="s">
        <v>356</v>
      </c>
      <c r="D3028" s="35" t="s">
        <v>357</v>
      </c>
      <c r="E3028" s="35" t="s">
        <v>446</v>
      </c>
      <c r="F3028" s="35" t="s">
        <v>597</v>
      </c>
      <c r="G3028" s="35" t="s">
        <v>961</v>
      </c>
      <c r="H3028" s="35">
        <v>0</v>
      </c>
      <c r="I3028" s="57" t="s">
        <v>3290</v>
      </c>
      <c r="J3028" s="37">
        <v>140651.34</v>
      </c>
      <c r="K3028" s="38">
        <v>0</v>
      </c>
      <c r="L3028" s="37">
        <v>0</v>
      </c>
      <c r="M3028" s="37">
        <v>140651.34</v>
      </c>
      <c r="N3028" s="37">
        <f t="shared" si="189"/>
        <v>0</v>
      </c>
      <c r="O3028" s="39">
        <f t="shared" si="190"/>
        <v>0</v>
      </c>
      <c r="P3028" s="10">
        <f t="shared" si="191"/>
        <v>0</v>
      </c>
      <c r="Q3028" s="40">
        <v>0</v>
      </c>
      <c r="R3028" s="10">
        <f t="shared" si="192"/>
        <v>0</v>
      </c>
    </row>
    <row r="3029" spans="1:18" hidden="1" x14ac:dyDescent="0.2">
      <c r="A3029" s="32">
        <v>3000</v>
      </c>
      <c r="B3029" s="56">
        <v>10101017802</v>
      </c>
      <c r="C3029" s="34" t="s">
        <v>356</v>
      </c>
      <c r="D3029" s="35" t="s">
        <v>357</v>
      </c>
      <c r="E3029" s="35" t="s">
        <v>446</v>
      </c>
      <c r="F3029" s="35" t="s">
        <v>597</v>
      </c>
      <c r="G3029" s="35" t="s">
        <v>961</v>
      </c>
      <c r="H3029" s="35">
        <v>0</v>
      </c>
      <c r="I3029" s="57" t="s">
        <v>3291</v>
      </c>
      <c r="J3029" s="37">
        <v>477.56</v>
      </c>
      <c r="K3029" s="38">
        <v>0</v>
      </c>
      <c r="L3029" s="37">
        <v>110709.1</v>
      </c>
      <c r="M3029" s="37">
        <v>111186.66</v>
      </c>
      <c r="N3029" s="37">
        <f t="shared" si="189"/>
        <v>0</v>
      </c>
      <c r="O3029" s="39">
        <f t="shared" si="190"/>
        <v>0</v>
      </c>
      <c r="P3029" s="10">
        <f t="shared" si="191"/>
        <v>0</v>
      </c>
      <c r="Q3029" s="40">
        <v>0</v>
      </c>
      <c r="R3029" s="10">
        <f t="shared" si="192"/>
        <v>0</v>
      </c>
    </row>
    <row r="3030" spans="1:18" hidden="1" x14ac:dyDescent="0.2">
      <c r="A3030" s="32">
        <v>3001</v>
      </c>
      <c r="B3030" s="56">
        <v>10101017803</v>
      </c>
      <c r="C3030" s="34" t="s">
        <v>356</v>
      </c>
      <c r="D3030" s="35" t="s">
        <v>357</v>
      </c>
      <c r="E3030" s="35" t="s">
        <v>446</v>
      </c>
      <c r="F3030" s="35" t="s">
        <v>597</v>
      </c>
      <c r="G3030" s="35" t="s">
        <v>961</v>
      </c>
      <c r="H3030" s="35">
        <v>0</v>
      </c>
      <c r="I3030" s="57" t="s">
        <v>3292</v>
      </c>
      <c r="J3030" s="37">
        <v>273645.32</v>
      </c>
      <c r="K3030" s="38">
        <v>0</v>
      </c>
      <c r="L3030" s="37">
        <v>1366898.29</v>
      </c>
      <c r="M3030" s="37">
        <v>1178600</v>
      </c>
      <c r="N3030" s="37">
        <f t="shared" si="189"/>
        <v>461943.6100000001</v>
      </c>
      <c r="O3030" s="39">
        <f t="shared" si="190"/>
        <v>0</v>
      </c>
      <c r="P3030" s="10">
        <f t="shared" si="191"/>
        <v>461943.6100000001</v>
      </c>
      <c r="Q3030" s="40">
        <v>0</v>
      </c>
      <c r="R3030" s="10">
        <f t="shared" si="192"/>
        <v>461943.6100000001</v>
      </c>
    </row>
    <row r="3031" spans="1:18" hidden="1" x14ac:dyDescent="0.2">
      <c r="A3031" s="32">
        <v>3002</v>
      </c>
      <c r="B3031" s="56">
        <v>10101017901</v>
      </c>
      <c r="C3031" s="34" t="s">
        <v>356</v>
      </c>
      <c r="D3031" s="35" t="s">
        <v>357</v>
      </c>
      <c r="E3031" s="35" t="s">
        <v>446</v>
      </c>
      <c r="F3031" s="35" t="s">
        <v>597</v>
      </c>
      <c r="G3031" s="35" t="s">
        <v>961</v>
      </c>
      <c r="H3031" s="35">
        <v>0</v>
      </c>
      <c r="I3031" s="57" t="s">
        <v>3293</v>
      </c>
      <c r="J3031" s="37">
        <v>0</v>
      </c>
      <c r="K3031" s="38">
        <v>0</v>
      </c>
      <c r="L3031" s="37">
        <v>0</v>
      </c>
      <c r="M3031" s="37">
        <v>0</v>
      </c>
      <c r="N3031" s="37">
        <f t="shared" si="189"/>
        <v>0</v>
      </c>
      <c r="O3031" s="39">
        <f t="shared" si="190"/>
        <v>0</v>
      </c>
      <c r="P3031" s="10">
        <f t="shared" si="191"/>
        <v>0</v>
      </c>
      <c r="Q3031" s="40">
        <v>0</v>
      </c>
      <c r="R3031" s="10">
        <f t="shared" si="192"/>
        <v>0</v>
      </c>
    </row>
    <row r="3032" spans="1:18" hidden="1" x14ac:dyDescent="0.2">
      <c r="A3032" s="32">
        <v>3003</v>
      </c>
      <c r="B3032" s="56">
        <v>10101017902</v>
      </c>
      <c r="C3032" s="34" t="s">
        <v>356</v>
      </c>
      <c r="D3032" s="35" t="s">
        <v>357</v>
      </c>
      <c r="E3032" s="35" t="s">
        <v>446</v>
      </c>
      <c r="F3032" s="35" t="s">
        <v>597</v>
      </c>
      <c r="G3032" s="35" t="s">
        <v>961</v>
      </c>
      <c r="H3032" s="35">
        <v>0</v>
      </c>
      <c r="I3032" s="57" t="s">
        <v>3294</v>
      </c>
      <c r="J3032" s="37">
        <v>0</v>
      </c>
      <c r="K3032" s="38">
        <v>0</v>
      </c>
      <c r="L3032" s="37">
        <v>3864</v>
      </c>
      <c r="M3032" s="37">
        <v>3864</v>
      </c>
      <c r="N3032" s="37">
        <f t="shared" si="189"/>
        <v>0</v>
      </c>
      <c r="O3032" s="39">
        <f t="shared" si="190"/>
        <v>0</v>
      </c>
      <c r="P3032" s="10">
        <f t="shared" si="191"/>
        <v>0</v>
      </c>
      <c r="Q3032" s="40">
        <v>0</v>
      </c>
      <c r="R3032" s="10">
        <f t="shared" si="192"/>
        <v>0</v>
      </c>
    </row>
    <row r="3033" spans="1:18" hidden="1" x14ac:dyDescent="0.2">
      <c r="A3033" s="32">
        <v>3004</v>
      </c>
      <c r="B3033" s="56">
        <v>10101018001</v>
      </c>
      <c r="C3033" s="34" t="s">
        <v>356</v>
      </c>
      <c r="D3033" s="35" t="s">
        <v>357</v>
      </c>
      <c r="E3033" s="35" t="s">
        <v>446</v>
      </c>
      <c r="F3033" s="35" t="s">
        <v>597</v>
      </c>
      <c r="G3033" s="35" t="s">
        <v>961</v>
      </c>
      <c r="H3033" s="35">
        <v>0</v>
      </c>
      <c r="I3033" s="57" t="s">
        <v>3295</v>
      </c>
      <c r="J3033" s="37">
        <v>1479594.47</v>
      </c>
      <c r="K3033" s="38">
        <v>0</v>
      </c>
      <c r="L3033" s="37">
        <v>72937.960000000006</v>
      </c>
      <c r="M3033" s="37">
        <v>1492856.51</v>
      </c>
      <c r="N3033" s="37">
        <f t="shared" si="189"/>
        <v>59675.919999999925</v>
      </c>
      <c r="O3033" s="39">
        <f t="shared" si="190"/>
        <v>0</v>
      </c>
      <c r="P3033" s="10">
        <f t="shared" si="191"/>
        <v>59675.919999999925</v>
      </c>
      <c r="Q3033" s="40">
        <v>0</v>
      </c>
      <c r="R3033" s="10">
        <f t="shared" si="192"/>
        <v>59675.919999999925</v>
      </c>
    </row>
    <row r="3034" spans="1:18" hidden="1" x14ac:dyDescent="0.2">
      <c r="A3034" s="32">
        <v>3005</v>
      </c>
      <c r="B3034" s="56">
        <v>10101018002</v>
      </c>
      <c r="C3034" s="34" t="s">
        <v>356</v>
      </c>
      <c r="D3034" s="35" t="s">
        <v>357</v>
      </c>
      <c r="E3034" s="35" t="s">
        <v>446</v>
      </c>
      <c r="F3034" s="35" t="s">
        <v>597</v>
      </c>
      <c r="G3034" s="35" t="s">
        <v>961</v>
      </c>
      <c r="H3034" s="35">
        <v>0</v>
      </c>
      <c r="I3034" s="57" t="s">
        <v>3296</v>
      </c>
      <c r="J3034" s="37">
        <v>0</v>
      </c>
      <c r="K3034" s="38">
        <v>0</v>
      </c>
      <c r="L3034" s="37">
        <v>665884.26</v>
      </c>
      <c r="M3034" s="37">
        <v>330264</v>
      </c>
      <c r="N3034" s="37">
        <f t="shared" si="189"/>
        <v>335620.26</v>
      </c>
      <c r="O3034" s="39">
        <f t="shared" si="190"/>
        <v>0</v>
      </c>
      <c r="P3034" s="10">
        <f t="shared" si="191"/>
        <v>335620.26</v>
      </c>
      <c r="Q3034" s="40">
        <v>0</v>
      </c>
      <c r="R3034" s="10">
        <f t="shared" si="192"/>
        <v>335620.26</v>
      </c>
    </row>
    <row r="3035" spans="1:18" hidden="1" x14ac:dyDescent="0.2">
      <c r="A3035" s="32">
        <v>3006</v>
      </c>
      <c r="B3035" s="56">
        <v>10101018003</v>
      </c>
      <c r="C3035" s="34" t="s">
        <v>356</v>
      </c>
      <c r="D3035" s="35" t="s">
        <v>357</v>
      </c>
      <c r="E3035" s="35" t="s">
        <v>446</v>
      </c>
      <c r="F3035" s="35" t="s">
        <v>597</v>
      </c>
      <c r="G3035" s="35" t="s">
        <v>961</v>
      </c>
      <c r="H3035" s="35">
        <v>0</v>
      </c>
      <c r="I3035" s="57" t="s">
        <v>3297</v>
      </c>
      <c r="J3035" s="37">
        <v>0</v>
      </c>
      <c r="K3035" s="38">
        <v>0</v>
      </c>
      <c r="L3035" s="37">
        <v>229936.89</v>
      </c>
      <c r="M3035" s="37">
        <v>41806.71</v>
      </c>
      <c r="N3035" s="37">
        <f t="shared" si="189"/>
        <v>188130.18000000002</v>
      </c>
      <c r="O3035" s="39">
        <f t="shared" si="190"/>
        <v>0</v>
      </c>
      <c r="P3035" s="10">
        <f t="shared" si="191"/>
        <v>188130.18000000002</v>
      </c>
      <c r="Q3035" s="40">
        <v>0</v>
      </c>
      <c r="R3035" s="10">
        <f t="shared" si="192"/>
        <v>188130.18000000002</v>
      </c>
    </row>
    <row r="3036" spans="1:18" hidden="1" x14ac:dyDescent="0.2">
      <c r="A3036" s="32">
        <v>3007</v>
      </c>
      <c r="B3036" s="56">
        <v>10101018101</v>
      </c>
      <c r="C3036" s="34" t="s">
        <v>356</v>
      </c>
      <c r="D3036" s="35" t="s">
        <v>357</v>
      </c>
      <c r="E3036" s="35" t="s">
        <v>446</v>
      </c>
      <c r="F3036" s="35" t="s">
        <v>597</v>
      </c>
      <c r="G3036" s="35" t="s">
        <v>961</v>
      </c>
      <c r="H3036" s="35">
        <v>0</v>
      </c>
      <c r="I3036" s="57" t="s">
        <v>3298</v>
      </c>
      <c r="J3036" s="37">
        <v>515440.54000000004</v>
      </c>
      <c r="K3036" s="38">
        <v>0</v>
      </c>
      <c r="L3036" s="37">
        <v>1016128.47</v>
      </c>
      <c r="M3036" s="37">
        <v>1040232.53</v>
      </c>
      <c r="N3036" s="37">
        <f t="shared" si="189"/>
        <v>491336.48</v>
      </c>
      <c r="O3036" s="39">
        <f t="shared" si="190"/>
        <v>0</v>
      </c>
      <c r="P3036" s="10">
        <f t="shared" si="191"/>
        <v>491336.48</v>
      </c>
      <c r="Q3036" s="40">
        <v>0</v>
      </c>
      <c r="R3036" s="10">
        <f t="shared" si="192"/>
        <v>491336.48</v>
      </c>
    </row>
    <row r="3037" spans="1:18" hidden="1" x14ac:dyDescent="0.2">
      <c r="A3037" s="32">
        <v>3008</v>
      </c>
      <c r="B3037" s="56">
        <v>10101018102</v>
      </c>
      <c r="C3037" s="34" t="s">
        <v>356</v>
      </c>
      <c r="D3037" s="35" t="s">
        <v>357</v>
      </c>
      <c r="E3037" s="35" t="s">
        <v>446</v>
      </c>
      <c r="F3037" s="35" t="s">
        <v>597</v>
      </c>
      <c r="G3037" s="35" t="s">
        <v>961</v>
      </c>
      <c r="H3037" s="35">
        <v>0</v>
      </c>
      <c r="I3037" s="57" t="s">
        <v>3299</v>
      </c>
      <c r="J3037" s="37">
        <v>2259381.16</v>
      </c>
      <c r="K3037" s="38">
        <v>0</v>
      </c>
      <c r="L3037" s="37">
        <v>2363345.1800000002</v>
      </c>
      <c r="M3037" s="37">
        <v>4534975.17</v>
      </c>
      <c r="N3037" s="37">
        <f t="shared" si="189"/>
        <v>87751.169999999925</v>
      </c>
      <c r="O3037" s="39">
        <f t="shared" si="190"/>
        <v>0</v>
      </c>
      <c r="P3037" s="10">
        <f t="shared" si="191"/>
        <v>87751.169999999925</v>
      </c>
      <c r="Q3037" s="40">
        <v>0</v>
      </c>
      <c r="R3037" s="10">
        <f t="shared" si="192"/>
        <v>87751.169999999925</v>
      </c>
    </row>
    <row r="3038" spans="1:18" hidden="1" x14ac:dyDescent="0.2">
      <c r="A3038" s="32"/>
      <c r="B3038" s="56">
        <v>10101018103</v>
      </c>
      <c r="C3038" s="34" t="s">
        <v>356</v>
      </c>
      <c r="D3038" s="35" t="s">
        <v>357</v>
      </c>
      <c r="E3038" s="35" t="s">
        <v>446</v>
      </c>
      <c r="F3038" s="35" t="s">
        <v>597</v>
      </c>
      <c r="G3038" s="35" t="s">
        <v>961</v>
      </c>
      <c r="H3038" s="35">
        <v>0</v>
      </c>
      <c r="I3038" s="57" t="s">
        <v>3300</v>
      </c>
      <c r="J3038" s="37">
        <v>0</v>
      </c>
      <c r="K3038" s="38">
        <v>0</v>
      </c>
      <c r="L3038" s="37">
        <v>201157.25</v>
      </c>
      <c r="M3038" s="37">
        <v>0</v>
      </c>
      <c r="N3038" s="37">
        <f t="shared" si="189"/>
        <v>201157.25</v>
      </c>
      <c r="O3038" s="39">
        <f t="shared" si="190"/>
        <v>0</v>
      </c>
      <c r="P3038" s="10">
        <f t="shared" si="191"/>
        <v>201157.25</v>
      </c>
      <c r="Q3038" s="40">
        <v>0</v>
      </c>
      <c r="R3038" s="10">
        <f t="shared" si="192"/>
        <v>201157.25</v>
      </c>
    </row>
    <row r="3039" spans="1:18" hidden="1" x14ac:dyDescent="0.2">
      <c r="A3039" s="32">
        <v>3009</v>
      </c>
      <c r="B3039" s="56">
        <v>10101018201</v>
      </c>
      <c r="C3039" s="34" t="s">
        <v>356</v>
      </c>
      <c r="D3039" s="35" t="s">
        <v>357</v>
      </c>
      <c r="E3039" s="35" t="s">
        <v>446</v>
      </c>
      <c r="F3039" s="35" t="s">
        <v>597</v>
      </c>
      <c r="G3039" s="35" t="s">
        <v>961</v>
      </c>
      <c r="H3039" s="35">
        <v>0</v>
      </c>
      <c r="I3039" s="57" t="s">
        <v>3301</v>
      </c>
      <c r="J3039" s="37">
        <v>0</v>
      </c>
      <c r="K3039" s="38">
        <v>0</v>
      </c>
      <c r="L3039" s="37">
        <v>18142.400000000001</v>
      </c>
      <c r="M3039" s="37">
        <v>18142.400000000001</v>
      </c>
      <c r="N3039" s="37">
        <f t="shared" si="189"/>
        <v>0</v>
      </c>
      <c r="O3039" s="39">
        <f t="shared" si="190"/>
        <v>0</v>
      </c>
      <c r="P3039" s="10">
        <f t="shared" si="191"/>
        <v>0</v>
      </c>
      <c r="Q3039" s="40">
        <v>0</v>
      </c>
      <c r="R3039" s="10">
        <f t="shared" si="192"/>
        <v>0</v>
      </c>
    </row>
    <row r="3040" spans="1:18" hidden="1" x14ac:dyDescent="0.2">
      <c r="A3040" s="32">
        <v>3010</v>
      </c>
      <c r="B3040" s="56">
        <v>10101018301</v>
      </c>
      <c r="C3040" s="34" t="s">
        <v>356</v>
      </c>
      <c r="D3040" s="35" t="s">
        <v>357</v>
      </c>
      <c r="E3040" s="35" t="s">
        <v>446</v>
      </c>
      <c r="F3040" s="35" t="s">
        <v>597</v>
      </c>
      <c r="G3040" s="35" t="s">
        <v>961</v>
      </c>
      <c r="H3040" s="35">
        <v>0</v>
      </c>
      <c r="I3040" s="57" t="s">
        <v>3302</v>
      </c>
      <c r="J3040" s="37">
        <v>2950.93</v>
      </c>
      <c r="K3040" s="38">
        <v>0</v>
      </c>
      <c r="L3040" s="37">
        <v>0</v>
      </c>
      <c r="M3040" s="37">
        <v>0</v>
      </c>
      <c r="N3040" s="37">
        <f t="shared" si="189"/>
        <v>2950.93</v>
      </c>
      <c r="O3040" s="39">
        <f t="shared" si="190"/>
        <v>0</v>
      </c>
      <c r="P3040" s="10">
        <f t="shared" si="191"/>
        <v>2950.93</v>
      </c>
      <c r="Q3040" s="40">
        <v>0</v>
      </c>
      <c r="R3040" s="10">
        <f t="shared" si="192"/>
        <v>2950.93</v>
      </c>
    </row>
    <row r="3041" spans="1:18" hidden="1" x14ac:dyDescent="0.2">
      <c r="A3041" s="32">
        <v>3011</v>
      </c>
      <c r="B3041" s="56">
        <v>10101018401</v>
      </c>
      <c r="C3041" s="34" t="s">
        <v>356</v>
      </c>
      <c r="D3041" s="35" t="s">
        <v>357</v>
      </c>
      <c r="E3041" s="35" t="s">
        <v>446</v>
      </c>
      <c r="F3041" s="35" t="s">
        <v>597</v>
      </c>
      <c r="G3041" s="35" t="s">
        <v>961</v>
      </c>
      <c r="H3041" s="35">
        <v>0</v>
      </c>
      <c r="I3041" s="57" t="s">
        <v>3303</v>
      </c>
      <c r="J3041" s="37">
        <v>5201.2300000000005</v>
      </c>
      <c r="K3041" s="38">
        <v>0</v>
      </c>
      <c r="L3041" s="37">
        <v>15846.18</v>
      </c>
      <c r="M3041" s="37">
        <v>0</v>
      </c>
      <c r="N3041" s="37">
        <f t="shared" si="189"/>
        <v>21047.41</v>
      </c>
      <c r="O3041" s="39">
        <f t="shared" si="190"/>
        <v>0</v>
      </c>
      <c r="P3041" s="10">
        <f t="shared" si="191"/>
        <v>21047.41</v>
      </c>
      <c r="Q3041" s="40">
        <v>0</v>
      </c>
      <c r="R3041" s="10">
        <f t="shared" si="192"/>
        <v>21047.41</v>
      </c>
    </row>
    <row r="3042" spans="1:18" hidden="1" x14ac:dyDescent="0.2">
      <c r="A3042" s="32">
        <v>3012</v>
      </c>
      <c r="B3042" s="56">
        <v>10101018402</v>
      </c>
      <c r="C3042" s="34" t="s">
        <v>356</v>
      </c>
      <c r="D3042" s="35" t="s">
        <v>357</v>
      </c>
      <c r="E3042" s="35" t="s">
        <v>446</v>
      </c>
      <c r="F3042" s="35" t="s">
        <v>597</v>
      </c>
      <c r="G3042" s="35" t="s">
        <v>961</v>
      </c>
      <c r="H3042" s="35">
        <v>0</v>
      </c>
      <c r="I3042" s="57" t="s">
        <v>3304</v>
      </c>
      <c r="J3042" s="37">
        <v>0</v>
      </c>
      <c r="K3042" s="38">
        <v>0</v>
      </c>
      <c r="L3042" s="37">
        <v>0</v>
      </c>
      <c r="M3042" s="37">
        <v>0</v>
      </c>
      <c r="N3042" s="37">
        <f t="shared" si="189"/>
        <v>0</v>
      </c>
      <c r="O3042" s="39">
        <f t="shared" si="190"/>
        <v>0</v>
      </c>
      <c r="P3042" s="10">
        <f t="shared" si="191"/>
        <v>0</v>
      </c>
      <c r="Q3042" s="40">
        <v>0</v>
      </c>
      <c r="R3042" s="10">
        <f t="shared" si="192"/>
        <v>0</v>
      </c>
    </row>
    <row r="3043" spans="1:18" hidden="1" x14ac:dyDescent="0.2">
      <c r="A3043" s="32">
        <v>3013</v>
      </c>
      <c r="B3043" s="56">
        <v>10101018501</v>
      </c>
      <c r="C3043" s="34" t="s">
        <v>356</v>
      </c>
      <c r="D3043" s="35" t="s">
        <v>357</v>
      </c>
      <c r="E3043" s="35" t="s">
        <v>446</v>
      </c>
      <c r="F3043" s="35" t="s">
        <v>597</v>
      </c>
      <c r="G3043" s="35" t="s">
        <v>961</v>
      </c>
      <c r="H3043" s="35">
        <v>0</v>
      </c>
      <c r="I3043" s="57" t="s">
        <v>3305</v>
      </c>
      <c r="J3043" s="37">
        <v>0</v>
      </c>
      <c r="K3043" s="38">
        <v>0</v>
      </c>
      <c r="L3043" s="37">
        <v>0</v>
      </c>
      <c r="M3043" s="37">
        <v>0</v>
      </c>
      <c r="N3043" s="37">
        <f t="shared" si="189"/>
        <v>0</v>
      </c>
      <c r="O3043" s="39">
        <f t="shared" si="190"/>
        <v>0</v>
      </c>
      <c r="P3043" s="10">
        <f t="shared" si="191"/>
        <v>0</v>
      </c>
      <c r="Q3043" s="40">
        <v>0</v>
      </c>
      <c r="R3043" s="10">
        <f t="shared" si="192"/>
        <v>0</v>
      </c>
    </row>
    <row r="3044" spans="1:18" hidden="1" x14ac:dyDescent="0.2">
      <c r="A3044" s="32">
        <v>3014</v>
      </c>
      <c r="B3044" s="56">
        <v>10101018601</v>
      </c>
      <c r="C3044" s="34" t="s">
        <v>356</v>
      </c>
      <c r="D3044" s="35" t="s">
        <v>357</v>
      </c>
      <c r="E3044" s="35" t="s">
        <v>446</v>
      </c>
      <c r="F3044" s="35" t="s">
        <v>597</v>
      </c>
      <c r="G3044" s="35" t="s">
        <v>961</v>
      </c>
      <c r="H3044" s="35">
        <v>0</v>
      </c>
      <c r="I3044" s="57" t="s">
        <v>3306</v>
      </c>
      <c r="J3044" s="37">
        <v>1212092.44</v>
      </c>
      <c r="K3044" s="38">
        <v>0</v>
      </c>
      <c r="L3044" s="37">
        <v>1645914.97</v>
      </c>
      <c r="M3044" s="37">
        <v>2858007.41</v>
      </c>
      <c r="N3044" s="37">
        <f t="shared" si="189"/>
        <v>0</v>
      </c>
      <c r="O3044" s="39">
        <f t="shared" si="190"/>
        <v>0</v>
      </c>
      <c r="P3044" s="10">
        <f t="shared" si="191"/>
        <v>0</v>
      </c>
      <c r="Q3044" s="40">
        <v>0</v>
      </c>
      <c r="R3044" s="10">
        <f t="shared" si="192"/>
        <v>0</v>
      </c>
    </row>
    <row r="3045" spans="1:18" hidden="1" x14ac:dyDescent="0.2">
      <c r="A3045" s="32">
        <v>3015</v>
      </c>
      <c r="B3045" s="56">
        <v>10101018602</v>
      </c>
      <c r="C3045" s="34" t="s">
        <v>356</v>
      </c>
      <c r="D3045" s="35" t="s">
        <v>357</v>
      </c>
      <c r="E3045" s="35" t="s">
        <v>446</v>
      </c>
      <c r="F3045" s="35" t="s">
        <v>597</v>
      </c>
      <c r="G3045" s="35" t="s">
        <v>961</v>
      </c>
      <c r="H3045" s="35">
        <v>0</v>
      </c>
      <c r="I3045" s="57" t="s">
        <v>3307</v>
      </c>
      <c r="J3045" s="37">
        <v>375350.52</v>
      </c>
      <c r="K3045" s="38">
        <v>0</v>
      </c>
      <c r="L3045" s="37">
        <v>588089.69000000006</v>
      </c>
      <c r="M3045" s="37">
        <v>963440.21</v>
      </c>
      <c r="N3045" s="37">
        <f t="shared" si="189"/>
        <v>1.1641532182693481E-10</v>
      </c>
      <c r="O3045" s="39">
        <f t="shared" si="190"/>
        <v>0</v>
      </c>
      <c r="P3045" s="10">
        <f t="shared" si="191"/>
        <v>1.1641532182693481E-10</v>
      </c>
      <c r="Q3045" s="40">
        <v>0</v>
      </c>
      <c r="R3045" s="10">
        <f t="shared" si="192"/>
        <v>1.1641532182693481E-10</v>
      </c>
    </row>
    <row r="3046" spans="1:18" hidden="1" x14ac:dyDescent="0.2">
      <c r="A3046" s="32">
        <v>3016</v>
      </c>
      <c r="B3046" s="56">
        <v>10101018701</v>
      </c>
      <c r="C3046" s="34" t="s">
        <v>356</v>
      </c>
      <c r="D3046" s="35" t="s">
        <v>357</v>
      </c>
      <c r="E3046" s="35" t="s">
        <v>446</v>
      </c>
      <c r="F3046" s="35" t="s">
        <v>597</v>
      </c>
      <c r="G3046" s="35" t="s">
        <v>961</v>
      </c>
      <c r="H3046" s="35">
        <v>0</v>
      </c>
      <c r="I3046" s="57" t="s">
        <v>3308</v>
      </c>
      <c r="J3046" s="37">
        <v>408658.8</v>
      </c>
      <c r="K3046" s="38">
        <v>0</v>
      </c>
      <c r="L3046" s="37">
        <v>1651584.25</v>
      </c>
      <c r="M3046" s="37">
        <v>2060243.05</v>
      </c>
      <c r="N3046" s="37">
        <f t="shared" si="189"/>
        <v>0</v>
      </c>
      <c r="O3046" s="39">
        <f t="shared" si="190"/>
        <v>0</v>
      </c>
      <c r="P3046" s="10">
        <f t="shared" si="191"/>
        <v>0</v>
      </c>
      <c r="Q3046" s="40">
        <v>0</v>
      </c>
      <c r="R3046" s="10">
        <f t="shared" si="192"/>
        <v>0</v>
      </c>
    </row>
    <row r="3047" spans="1:18" hidden="1" x14ac:dyDescent="0.2">
      <c r="A3047" s="32">
        <v>3017</v>
      </c>
      <c r="B3047" s="56">
        <v>10101018801</v>
      </c>
      <c r="C3047" s="34" t="s">
        <v>356</v>
      </c>
      <c r="D3047" s="35" t="s">
        <v>357</v>
      </c>
      <c r="E3047" s="35" t="s">
        <v>446</v>
      </c>
      <c r="F3047" s="35" t="s">
        <v>597</v>
      </c>
      <c r="G3047" s="35" t="s">
        <v>961</v>
      </c>
      <c r="H3047" s="35">
        <v>0</v>
      </c>
      <c r="I3047" s="57" t="s">
        <v>3309</v>
      </c>
      <c r="J3047" s="37">
        <v>76395.41</v>
      </c>
      <c r="K3047" s="38">
        <v>0</v>
      </c>
      <c r="L3047" s="37">
        <v>0</v>
      </c>
      <c r="M3047" s="37">
        <v>76394</v>
      </c>
      <c r="N3047" s="37">
        <f t="shared" si="189"/>
        <v>1.4100000000034925</v>
      </c>
      <c r="O3047" s="39">
        <f t="shared" si="190"/>
        <v>0</v>
      </c>
      <c r="P3047" s="10">
        <f t="shared" si="191"/>
        <v>1.4100000000034925</v>
      </c>
      <c r="Q3047" s="40">
        <v>0</v>
      </c>
      <c r="R3047" s="10">
        <f t="shared" si="192"/>
        <v>1.4100000000034925</v>
      </c>
    </row>
    <row r="3048" spans="1:18" hidden="1" x14ac:dyDescent="0.2">
      <c r="A3048" s="32">
        <v>3018</v>
      </c>
      <c r="B3048" s="56">
        <v>10101018901</v>
      </c>
      <c r="C3048" s="34" t="s">
        <v>356</v>
      </c>
      <c r="D3048" s="35" t="s">
        <v>357</v>
      </c>
      <c r="E3048" s="35" t="s">
        <v>446</v>
      </c>
      <c r="F3048" s="35" t="s">
        <v>597</v>
      </c>
      <c r="G3048" s="35" t="s">
        <v>961</v>
      </c>
      <c r="H3048" s="35">
        <v>0</v>
      </c>
      <c r="I3048" s="57" t="s">
        <v>3310</v>
      </c>
      <c r="J3048" s="37">
        <v>0</v>
      </c>
      <c r="K3048" s="38">
        <v>0</v>
      </c>
      <c r="L3048" s="37">
        <v>5869605.9400000004</v>
      </c>
      <c r="M3048" s="37">
        <v>5544588.3300000001</v>
      </c>
      <c r="N3048" s="37">
        <f t="shared" si="189"/>
        <v>325017.61000000034</v>
      </c>
      <c r="O3048" s="39">
        <f t="shared" si="190"/>
        <v>0</v>
      </c>
      <c r="P3048" s="10">
        <f t="shared" si="191"/>
        <v>325017.61000000034</v>
      </c>
      <c r="Q3048" s="40">
        <v>0</v>
      </c>
      <c r="R3048" s="10">
        <f t="shared" si="192"/>
        <v>325017.61000000034</v>
      </c>
    </row>
    <row r="3049" spans="1:18" hidden="1" x14ac:dyDescent="0.2">
      <c r="A3049" s="32">
        <v>3019</v>
      </c>
      <c r="B3049" s="56">
        <v>10101018902</v>
      </c>
      <c r="C3049" s="34" t="s">
        <v>356</v>
      </c>
      <c r="D3049" s="35" t="s">
        <v>357</v>
      </c>
      <c r="E3049" s="35" t="s">
        <v>446</v>
      </c>
      <c r="F3049" s="35" t="s">
        <v>597</v>
      </c>
      <c r="G3049" s="35" t="s">
        <v>961</v>
      </c>
      <c r="H3049" s="35">
        <v>0</v>
      </c>
      <c r="I3049" s="57" t="s">
        <v>3311</v>
      </c>
      <c r="J3049" s="37">
        <v>315216.53999999998</v>
      </c>
      <c r="K3049" s="38">
        <v>0</v>
      </c>
      <c r="L3049" s="37">
        <v>79877.41</v>
      </c>
      <c r="M3049" s="37">
        <v>395093.95</v>
      </c>
      <c r="N3049" s="37">
        <f t="shared" si="189"/>
        <v>0</v>
      </c>
      <c r="O3049" s="39">
        <f t="shared" si="190"/>
        <v>5.8207660913467407E-11</v>
      </c>
      <c r="P3049" s="10">
        <f t="shared" si="191"/>
        <v>-5.8207660913467407E-11</v>
      </c>
      <c r="Q3049" s="40">
        <v>0</v>
      </c>
      <c r="R3049" s="10">
        <f t="shared" si="192"/>
        <v>-5.8207660913467407E-11</v>
      </c>
    </row>
    <row r="3050" spans="1:18" hidden="1" x14ac:dyDescent="0.2">
      <c r="A3050" s="32">
        <v>3020</v>
      </c>
      <c r="B3050" s="56">
        <v>10101018903</v>
      </c>
      <c r="C3050" s="34" t="s">
        <v>356</v>
      </c>
      <c r="D3050" s="35" t="s">
        <v>357</v>
      </c>
      <c r="E3050" s="35" t="s">
        <v>446</v>
      </c>
      <c r="F3050" s="35" t="s">
        <v>597</v>
      </c>
      <c r="G3050" s="35" t="s">
        <v>961</v>
      </c>
      <c r="H3050" s="35">
        <v>0</v>
      </c>
      <c r="I3050" s="57" t="s">
        <v>3312</v>
      </c>
      <c r="J3050" s="37">
        <v>707710.66</v>
      </c>
      <c r="K3050" s="38">
        <v>0</v>
      </c>
      <c r="L3050" s="37">
        <v>1171873.51</v>
      </c>
      <c r="M3050" s="37">
        <v>14906.050000000001</v>
      </c>
      <c r="N3050" s="37">
        <f t="shared" si="189"/>
        <v>1864678.1199999999</v>
      </c>
      <c r="O3050" s="39">
        <f t="shared" si="190"/>
        <v>0</v>
      </c>
      <c r="P3050" s="10">
        <f t="shared" si="191"/>
        <v>1864678.1199999999</v>
      </c>
      <c r="Q3050" s="40">
        <v>0</v>
      </c>
      <c r="R3050" s="10">
        <f t="shared" si="192"/>
        <v>1864678.1199999999</v>
      </c>
    </row>
    <row r="3051" spans="1:18" hidden="1" x14ac:dyDescent="0.2">
      <c r="A3051" s="32">
        <v>3021</v>
      </c>
      <c r="B3051" s="56">
        <v>10101018904</v>
      </c>
      <c r="C3051" s="34" t="s">
        <v>356</v>
      </c>
      <c r="D3051" s="35" t="s">
        <v>357</v>
      </c>
      <c r="E3051" s="35" t="s">
        <v>446</v>
      </c>
      <c r="F3051" s="35" t="s">
        <v>597</v>
      </c>
      <c r="G3051" s="35" t="s">
        <v>961</v>
      </c>
      <c r="H3051" s="35">
        <v>0</v>
      </c>
      <c r="I3051" s="57" t="s">
        <v>3313</v>
      </c>
      <c r="J3051" s="37">
        <v>90000</v>
      </c>
      <c r="K3051" s="38">
        <v>0</v>
      </c>
      <c r="L3051" s="37">
        <v>0</v>
      </c>
      <c r="M3051" s="37">
        <v>90000</v>
      </c>
      <c r="N3051" s="37">
        <f t="shared" si="189"/>
        <v>0</v>
      </c>
      <c r="O3051" s="39">
        <f t="shared" si="190"/>
        <v>0</v>
      </c>
      <c r="P3051" s="10">
        <f t="shared" si="191"/>
        <v>0</v>
      </c>
      <c r="Q3051" s="40">
        <v>0</v>
      </c>
      <c r="R3051" s="10">
        <f t="shared" si="192"/>
        <v>0</v>
      </c>
    </row>
    <row r="3052" spans="1:18" hidden="1" x14ac:dyDescent="0.2">
      <c r="A3052" s="32">
        <v>3022</v>
      </c>
      <c r="B3052" s="56">
        <v>10101019001</v>
      </c>
      <c r="C3052" s="34" t="s">
        <v>356</v>
      </c>
      <c r="D3052" s="35" t="s">
        <v>357</v>
      </c>
      <c r="E3052" s="35" t="s">
        <v>446</v>
      </c>
      <c r="F3052" s="35" t="s">
        <v>597</v>
      </c>
      <c r="G3052" s="35" t="s">
        <v>961</v>
      </c>
      <c r="H3052" s="35">
        <v>0</v>
      </c>
      <c r="I3052" s="57" t="s">
        <v>3314</v>
      </c>
      <c r="J3052" s="37">
        <v>1361142.61</v>
      </c>
      <c r="K3052" s="38">
        <v>0</v>
      </c>
      <c r="L3052" s="37">
        <v>0</v>
      </c>
      <c r="M3052" s="37">
        <v>0</v>
      </c>
      <c r="N3052" s="37">
        <f t="shared" si="189"/>
        <v>1361142.61</v>
      </c>
      <c r="O3052" s="39">
        <f t="shared" si="190"/>
        <v>0</v>
      </c>
      <c r="P3052" s="10">
        <f t="shared" si="191"/>
        <v>1361142.61</v>
      </c>
      <c r="Q3052" s="40">
        <v>0</v>
      </c>
      <c r="R3052" s="10">
        <f t="shared" si="192"/>
        <v>1361142.61</v>
      </c>
    </row>
    <row r="3053" spans="1:18" hidden="1" x14ac:dyDescent="0.2">
      <c r="A3053" s="32">
        <v>3023</v>
      </c>
      <c r="B3053" s="56">
        <v>10101019002</v>
      </c>
      <c r="C3053" s="34" t="s">
        <v>356</v>
      </c>
      <c r="D3053" s="35" t="s">
        <v>357</v>
      </c>
      <c r="E3053" s="35" t="s">
        <v>446</v>
      </c>
      <c r="F3053" s="35" t="s">
        <v>597</v>
      </c>
      <c r="G3053" s="35" t="s">
        <v>961</v>
      </c>
      <c r="H3053" s="35">
        <v>0</v>
      </c>
      <c r="I3053" s="57" t="s">
        <v>3315</v>
      </c>
      <c r="J3053" s="37">
        <v>1711412.4100000001</v>
      </c>
      <c r="K3053" s="38">
        <v>0</v>
      </c>
      <c r="L3053" s="37">
        <v>0</v>
      </c>
      <c r="M3053" s="37">
        <v>0</v>
      </c>
      <c r="N3053" s="37">
        <f t="shared" si="189"/>
        <v>1711412.4100000001</v>
      </c>
      <c r="O3053" s="39">
        <f t="shared" si="190"/>
        <v>0</v>
      </c>
      <c r="P3053" s="10">
        <f t="shared" si="191"/>
        <v>1711412.4100000001</v>
      </c>
      <c r="Q3053" s="40">
        <v>0</v>
      </c>
      <c r="R3053" s="10">
        <f t="shared" si="192"/>
        <v>1711412.4100000001</v>
      </c>
    </row>
    <row r="3054" spans="1:18" hidden="1" x14ac:dyDescent="0.2">
      <c r="A3054" s="32">
        <v>3024</v>
      </c>
      <c r="B3054" s="56">
        <v>10101019003</v>
      </c>
      <c r="C3054" s="34" t="s">
        <v>356</v>
      </c>
      <c r="D3054" s="35" t="s">
        <v>357</v>
      </c>
      <c r="E3054" s="35" t="s">
        <v>446</v>
      </c>
      <c r="F3054" s="35" t="s">
        <v>597</v>
      </c>
      <c r="G3054" s="35" t="s">
        <v>961</v>
      </c>
      <c r="H3054" s="35">
        <v>0</v>
      </c>
      <c r="I3054" s="57" t="s">
        <v>3316</v>
      </c>
      <c r="J3054" s="37">
        <v>1649621.8800000001</v>
      </c>
      <c r="K3054" s="38">
        <v>0</v>
      </c>
      <c r="L3054" s="37">
        <v>0</v>
      </c>
      <c r="M3054" s="37">
        <v>0</v>
      </c>
      <c r="N3054" s="37">
        <f t="shared" si="189"/>
        <v>1649621.8800000001</v>
      </c>
      <c r="O3054" s="39">
        <f t="shared" si="190"/>
        <v>0</v>
      </c>
      <c r="P3054" s="10">
        <f t="shared" si="191"/>
        <v>1649621.8800000001</v>
      </c>
      <c r="Q3054" s="40">
        <v>0</v>
      </c>
      <c r="R3054" s="10">
        <f t="shared" si="192"/>
        <v>1649621.8800000001</v>
      </c>
    </row>
    <row r="3055" spans="1:18" hidden="1" x14ac:dyDescent="0.2">
      <c r="A3055" s="32">
        <v>3025</v>
      </c>
      <c r="B3055" s="56">
        <v>10101019101</v>
      </c>
      <c r="C3055" s="34" t="s">
        <v>356</v>
      </c>
      <c r="D3055" s="35" t="s">
        <v>357</v>
      </c>
      <c r="E3055" s="35" t="s">
        <v>446</v>
      </c>
      <c r="F3055" s="35" t="s">
        <v>597</v>
      </c>
      <c r="G3055" s="35" t="s">
        <v>961</v>
      </c>
      <c r="H3055" s="35">
        <v>0</v>
      </c>
      <c r="I3055" s="57" t="s">
        <v>3317</v>
      </c>
      <c r="J3055" s="37">
        <v>35959.96</v>
      </c>
      <c r="K3055" s="38">
        <v>0</v>
      </c>
      <c r="L3055" s="37">
        <v>0</v>
      </c>
      <c r="M3055" s="37">
        <v>0</v>
      </c>
      <c r="N3055" s="37">
        <f t="shared" si="189"/>
        <v>35959.96</v>
      </c>
      <c r="O3055" s="39">
        <f t="shared" si="190"/>
        <v>0</v>
      </c>
      <c r="P3055" s="10">
        <f t="shared" si="191"/>
        <v>35959.96</v>
      </c>
      <c r="Q3055" s="40">
        <v>0</v>
      </c>
      <c r="R3055" s="10">
        <f t="shared" si="192"/>
        <v>35959.96</v>
      </c>
    </row>
    <row r="3056" spans="1:18" hidden="1" x14ac:dyDescent="0.2">
      <c r="A3056" s="32">
        <v>3026</v>
      </c>
      <c r="B3056" s="56">
        <v>10101019201</v>
      </c>
      <c r="C3056" s="34" t="s">
        <v>356</v>
      </c>
      <c r="D3056" s="35" t="s">
        <v>357</v>
      </c>
      <c r="E3056" s="35" t="s">
        <v>446</v>
      </c>
      <c r="F3056" s="35" t="s">
        <v>597</v>
      </c>
      <c r="G3056" s="35" t="s">
        <v>961</v>
      </c>
      <c r="H3056" s="35">
        <v>0</v>
      </c>
      <c r="I3056" s="57" t="s">
        <v>3318</v>
      </c>
      <c r="J3056" s="37">
        <v>0</v>
      </c>
      <c r="K3056" s="38">
        <v>0</v>
      </c>
      <c r="L3056" s="37">
        <v>0</v>
      </c>
      <c r="M3056" s="37">
        <v>0</v>
      </c>
      <c r="N3056" s="37">
        <f t="shared" si="189"/>
        <v>0</v>
      </c>
      <c r="O3056" s="39">
        <f t="shared" si="190"/>
        <v>0</v>
      </c>
      <c r="P3056" s="10">
        <f t="shared" si="191"/>
        <v>0</v>
      </c>
      <c r="Q3056" s="40">
        <v>0</v>
      </c>
      <c r="R3056" s="10">
        <f t="shared" si="192"/>
        <v>0</v>
      </c>
    </row>
    <row r="3057" spans="1:18" hidden="1" x14ac:dyDescent="0.2">
      <c r="A3057" s="32">
        <v>3027</v>
      </c>
      <c r="B3057" s="56">
        <v>10101019202</v>
      </c>
      <c r="C3057" s="34" t="s">
        <v>356</v>
      </c>
      <c r="D3057" s="35" t="s">
        <v>357</v>
      </c>
      <c r="E3057" s="35" t="s">
        <v>446</v>
      </c>
      <c r="F3057" s="35" t="s">
        <v>597</v>
      </c>
      <c r="G3057" s="35" t="s">
        <v>961</v>
      </c>
      <c r="H3057" s="35">
        <v>0</v>
      </c>
      <c r="I3057" s="57" t="s">
        <v>3319</v>
      </c>
      <c r="J3057" s="37">
        <v>0</v>
      </c>
      <c r="K3057" s="38">
        <v>0</v>
      </c>
      <c r="L3057" s="37">
        <v>0</v>
      </c>
      <c r="M3057" s="37">
        <v>0</v>
      </c>
      <c r="N3057" s="37">
        <f t="shared" si="189"/>
        <v>0</v>
      </c>
      <c r="O3057" s="39">
        <f t="shared" si="190"/>
        <v>0</v>
      </c>
      <c r="P3057" s="10">
        <f t="shared" si="191"/>
        <v>0</v>
      </c>
      <c r="Q3057" s="40">
        <v>0</v>
      </c>
      <c r="R3057" s="10">
        <f t="shared" si="192"/>
        <v>0</v>
      </c>
    </row>
    <row r="3058" spans="1:18" hidden="1" x14ac:dyDescent="0.2">
      <c r="A3058" s="32">
        <v>3028</v>
      </c>
      <c r="B3058" s="56">
        <v>10101019301</v>
      </c>
      <c r="C3058" s="34" t="s">
        <v>356</v>
      </c>
      <c r="D3058" s="35" t="s">
        <v>357</v>
      </c>
      <c r="E3058" s="35" t="s">
        <v>446</v>
      </c>
      <c r="F3058" s="35" t="s">
        <v>597</v>
      </c>
      <c r="G3058" s="35" t="s">
        <v>961</v>
      </c>
      <c r="H3058" s="35">
        <v>0</v>
      </c>
      <c r="I3058" s="57" t="s">
        <v>3320</v>
      </c>
      <c r="J3058" s="37">
        <v>0</v>
      </c>
      <c r="K3058" s="38">
        <v>0</v>
      </c>
      <c r="L3058" s="37">
        <v>0</v>
      </c>
      <c r="M3058" s="37">
        <v>0</v>
      </c>
      <c r="N3058" s="37">
        <f t="shared" si="189"/>
        <v>0</v>
      </c>
      <c r="O3058" s="39">
        <f t="shared" si="190"/>
        <v>0</v>
      </c>
      <c r="P3058" s="10">
        <f t="shared" si="191"/>
        <v>0</v>
      </c>
      <c r="Q3058" s="40">
        <v>0</v>
      </c>
      <c r="R3058" s="10">
        <f t="shared" si="192"/>
        <v>0</v>
      </c>
    </row>
    <row r="3059" spans="1:18" hidden="1" x14ac:dyDescent="0.2">
      <c r="A3059" s="32">
        <v>3029</v>
      </c>
      <c r="B3059" s="56">
        <v>10101019401</v>
      </c>
      <c r="C3059" s="34" t="s">
        <v>356</v>
      </c>
      <c r="D3059" s="35" t="s">
        <v>357</v>
      </c>
      <c r="E3059" s="35" t="s">
        <v>446</v>
      </c>
      <c r="F3059" s="35" t="s">
        <v>597</v>
      </c>
      <c r="G3059" s="35" t="s">
        <v>961</v>
      </c>
      <c r="H3059" s="35">
        <v>0</v>
      </c>
      <c r="I3059" s="57" t="s">
        <v>3321</v>
      </c>
      <c r="J3059" s="37">
        <v>0</v>
      </c>
      <c r="K3059" s="38">
        <v>0</v>
      </c>
      <c r="L3059" s="37">
        <v>0</v>
      </c>
      <c r="M3059" s="37">
        <v>0</v>
      </c>
      <c r="N3059" s="37">
        <f t="shared" si="189"/>
        <v>0</v>
      </c>
      <c r="O3059" s="39">
        <f t="shared" si="190"/>
        <v>0</v>
      </c>
      <c r="P3059" s="10">
        <f t="shared" si="191"/>
        <v>0</v>
      </c>
      <c r="Q3059" s="40">
        <v>0</v>
      </c>
      <c r="R3059" s="10">
        <f t="shared" si="192"/>
        <v>0</v>
      </c>
    </row>
    <row r="3060" spans="1:18" hidden="1" x14ac:dyDescent="0.2">
      <c r="A3060" s="32">
        <v>3030</v>
      </c>
      <c r="B3060" s="56">
        <v>10101019501</v>
      </c>
      <c r="C3060" s="34" t="s">
        <v>356</v>
      </c>
      <c r="D3060" s="35" t="s">
        <v>357</v>
      </c>
      <c r="E3060" s="35" t="s">
        <v>446</v>
      </c>
      <c r="F3060" s="35" t="s">
        <v>597</v>
      </c>
      <c r="G3060" s="35" t="s">
        <v>961</v>
      </c>
      <c r="H3060" s="35">
        <v>0</v>
      </c>
      <c r="I3060" s="57" t="s">
        <v>3322</v>
      </c>
      <c r="J3060" s="37">
        <v>21448.7</v>
      </c>
      <c r="K3060" s="38">
        <v>0</v>
      </c>
      <c r="L3060" s="37">
        <v>0</v>
      </c>
      <c r="M3060" s="37">
        <v>0</v>
      </c>
      <c r="N3060" s="37">
        <f t="shared" si="189"/>
        <v>21448.7</v>
      </c>
      <c r="O3060" s="39">
        <f t="shared" si="190"/>
        <v>0</v>
      </c>
      <c r="P3060" s="10">
        <f t="shared" si="191"/>
        <v>21448.7</v>
      </c>
      <c r="Q3060" s="40">
        <v>0</v>
      </c>
      <c r="R3060" s="10">
        <f t="shared" si="192"/>
        <v>21448.7</v>
      </c>
    </row>
    <row r="3061" spans="1:18" hidden="1" x14ac:dyDescent="0.2">
      <c r="A3061" s="32">
        <v>3031</v>
      </c>
      <c r="B3061" s="56">
        <v>10101019601</v>
      </c>
      <c r="C3061" s="34" t="s">
        <v>356</v>
      </c>
      <c r="D3061" s="35" t="s">
        <v>357</v>
      </c>
      <c r="E3061" s="35" t="s">
        <v>446</v>
      </c>
      <c r="F3061" s="35" t="s">
        <v>597</v>
      </c>
      <c r="G3061" s="35" t="s">
        <v>961</v>
      </c>
      <c r="H3061" s="35">
        <v>0</v>
      </c>
      <c r="I3061" s="57" t="s">
        <v>3323</v>
      </c>
      <c r="J3061" s="37">
        <v>0</v>
      </c>
      <c r="K3061" s="38">
        <v>0</v>
      </c>
      <c r="L3061" s="37">
        <v>0</v>
      </c>
      <c r="M3061" s="37">
        <v>0</v>
      </c>
      <c r="N3061" s="37">
        <f t="shared" si="189"/>
        <v>0</v>
      </c>
      <c r="O3061" s="39">
        <f t="shared" si="190"/>
        <v>0</v>
      </c>
      <c r="P3061" s="10">
        <f t="shared" si="191"/>
        <v>0</v>
      </c>
      <c r="Q3061" s="40">
        <v>0</v>
      </c>
      <c r="R3061" s="10">
        <f t="shared" si="192"/>
        <v>0</v>
      </c>
    </row>
    <row r="3062" spans="1:18" hidden="1" x14ac:dyDescent="0.2">
      <c r="A3062" s="32">
        <v>3032</v>
      </c>
      <c r="B3062" s="56">
        <v>10101019701</v>
      </c>
      <c r="C3062" s="34" t="s">
        <v>356</v>
      </c>
      <c r="D3062" s="35" t="s">
        <v>357</v>
      </c>
      <c r="E3062" s="35" t="s">
        <v>446</v>
      </c>
      <c r="F3062" s="35" t="s">
        <v>597</v>
      </c>
      <c r="G3062" s="35" t="s">
        <v>961</v>
      </c>
      <c r="H3062" s="35">
        <v>0</v>
      </c>
      <c r="I3062" s="57" t="s">
        <v>3324</v>
      </c>
      <c r="J3062" s="37">
        <v>0</v>
      </c>
      <c r="K3062" s="38">
        <v>0</v>
      </c>
      <c r="L3062" s="37">
        <v>0</v>
      </c>
      <c r="M3062" s="37">
        <v>0</v>
      </c>
      <c r="N3062" s="37">
        <f t="shared" si="189"/>
        <v>0</v>
      </c>
      <c r="O3062" s="39">
        <f t="shared" si="190"/>
        <v>0</v>
      </c>
      <c r="P3062" s="10">
        <f t="shared" si="191"/>
        <v>0</v>
      </c>
      <c r="Q3062" s="40">
        <v>0</v>
      </c>
      <c r="R3062" s="10">
        <f t="shared" si="192"/>
        <v>0</v>
      </c>
    </row>
    <row r="3063" spans="1:18" hidden="1" x14ac:dyDescent="0.2">
      <c r="A3063" s="32">
        <v>3033</v>
      </c>
      <c r="B3063" s="56">
        <v>10101019801</v>
      </c>
      <c r="C3063" s="34" t="s">
        <v>356</v>
      </c>
      <c r="D3063" s="35" t="s">
        <v>357</v>
      </c>
      <c r="E3063" s="35" t="s">
        <v>446</v>
      </c>
      <c r="F3063" s="35" t="s">
        <v>597</v>
      </c>
      <c r="G3063" s="35" t="s">
        <v>961</v>
      </c>
      <c r="H3063" s="35">
        <v>0</v>
      </c>
      <c r="I3063" s="57" t="s">
        <v>3325</v>
      </c>
      <c r="J3063" s="37">
        <v>3219.84</v>
      </c>
      <c r="K3063" s="38">
        <v>0</v>
      </c>
      <c r="L3063" s="37">
        <v>0</v>
      </c>
      <c r="M3063" s="37">
        <v>0</v>
      </c>
      <c r="N3063" s="37">
        <f t="shared" si="189"/>
        <v>3219.84</v>
      </c>
      <c r="O3063" s="39">
        <f t="shared" si="190"/>
        <v>0</v>
      </c>
      <c r="P3063" s="10">
        <f t="shared" si="191"/>
        <v>3219.84</v>
      </c>
      <c r="Q3063" s="40">
        <v>0</v>
      </c>
      <c r="R3063" s="10">
        <f t="shared" si="192"/>
        <v>3219.84</v>
      </c>
    </row>
    <row r="3064" spans="1:18" hidden="1" x14ac:dyDescent="0.2">
      <c r="A3064" s="32">
        <v>3034</v>
      </c>
      <c r="B3064" s="56">
        <v>10101019901</v>
      </c>
      <c r="C3064" s="34" t="s">
        <v>356</v>
      </c>
      <c r="D3064" s="35" t="s">
        <v>357</v>
      </c>
      <c r="E3064" s="35" t="s">
        <v>446</v>
      </c>
      <c r="F3064" s="35" t="s">
        <v>597</v>
      </c>
      <c r="G3064" s="35" t="s">
        <v>961</v>
      </c>
      <c r="H3064" s="35">
        <v>0</v>
      </c>
      <c r="I3064" s="57" t="s">
        <v>3326</v>
      </c>
      <c r="J3064" s="37">
        <v>0</v>
      </c>
      <c r="K3064" s="38">
        <v>0</v>
      </c>
      <c r="L3064" s="37">
        <v>0</v>
      </c>
      <c r="M3064" s="37">
        <v>0</v>
      </c>
      <c r="N3064" s="37">
        <f t="shared" si="189"/>
        <v>0</v>
      </c>
      <c r="O3064" s="39">
        <f t="shared" si="190"/>
        <v>0</v>
      </c>
      <c r="P3064" s="10">
        <f t="shared" si="191"/>
        <v>0</v>
      </c>
      <c r="Q3064" s="40">
        <v>0</v>
      </c>
      <c r="R3064" s="10">
        <f t="shared" si="192"/>
        <v>0</v>
      </c>
    </row>
    <row r="3065" spans="1:18" hidden="1" x14ac:dyDescent="0.2">
      <c r="A3065" s="32">
        <v>3035</v>
      </c>
      <c r="B3065" s="56">
        <v>10101020001</v>
      </c>
      <c r="C3065" s="34" t="s">
        <v>356</v>
      </c>
      <c r="D3065" s="35" t="s">
        <v>357</v>
      </c>
      <c r="E3065" s="35" t="s">
        <v>446</v>
      </c>
      <c r="F3065" s="35" t="s">
        <v>597</v>
      </c>
      <c r="G3065" s="35" t="s">
        <v>961</v>
      </c>
      <c r="H3065" s="35">
        <v>0</v>
      </c>
      <c r="I3065" s="57" t="s">
        <v>3327</v>
      </c>
      <c r="J3065" s="37">
        <v>1622634.33</v>
      </c>
      <c r="K3065" s="38">
        <v>0</v>
      </c>
      <c r="L3065" s="37">
        <v>3222198.67</v>
      </c>
      <c r="M3065" s="37">
        <v>4390305.46</v>
      </c>
      <c r="N3065" s="37">
        <f t="shared" si="189"/>
        <v>454527.54000000004</v>
      </c>
      <c r="O3065" s="39">
        <f t="shared" si="190"/>
        <v>0</v>
      </c>
      <c r="P3065" s="10">
        <f t="shared" si="191"/>
        <v>454527.54000000004</v>
      </c>
      <c r="Q3065" s="40">
        <v>0</v>
      </c>
      <c r="R3065" s="10">
        <f t="shared" si="192"/>
        <v>454527.54000000004</v>
      </c>
    </row>
    <row r="3066" spans="1:18" hidden="1" x14ac:dyDescent="0.2">
      <c r="A3066" s="32">
        <v>3036</v>
      </c>
      <c r="B3066" s="56">
        <v>10101021001</v>
      </c>
      <c r="C3066" s="34" t="s">
        <v>356</v>
      </c>
      <c r="D3066" s="35" t="s">
        <v>357</v>
      </c>
      <c r="E3066" s="35" t="s">
        <v>446</v>
      </c>
      <c r="F3066" s="35" t="s">
        <v>597</v>
      </c>
      <c r="G3066" s="35" t="s">
        <v>961</v>
      </c>
      <c r="H3066" s="35">
        <v>0</v>
      </c>
      <c r="I3066" s="57" t="s">
        <v>3328</v>
      </c>
      <c r="J3066" s="37">
        <v>16521.53</v>
      </c>
      <c r="K3066" s="38">
        <v>0</v>
      </c>
      <c r="L3066" s="37">
        <v>105299.47</v>
      </c>
      <c r="M3066" s="37">
        <v>110000</v>
      </c>
      <c r="N3066" s="37">
        <f t="shared" si="189"/>
        <v>11821</v>
      </c>
      <c r="O3066" s="39">
        <f t="shared" si="190"/>
        <v>0</v>
      </c>
      <c r="P3066" s="10">
        <f t="shared" si="191"/>
        <v>11821</v>
      </c>
      <c r="Q3066" s="40">
        <v>0</v>
      </c>
      <c r="R3066" s="10">
        <f t="shared" si="192"/>
        <v>11821</v>
      </c>
    </row>
    <row r="3067" spans="1:18" hidden="1" x14ac:dyDescent="0.2">
      <c r="A3067" s="32">
        <v>3037</v>
      </c>
      <c r="B3067" s="56">
        <v>10101022001</v>
      </c>
      <c r="C3067" s="34" t="s">
        <v>356</v>
      </c>
      <c r="D3067" s="35" t="s">
        <v>357</v>
      </c>
      <c r="E3067" s="35" t="s">
        <v>446</v>
      </c>
      <c r="F3067" s="35" t="s">
        <v>597</v>
      </c>
      <c r="G3067" s="35" t="s">
        <v>961</v>
      </c>
      <c r="H3067" s="35">
        <v>0</v>
      </c>
      <c r="I3067" s="57" t="s">
        <v>3329</v>
      </c>
      <c r="J3067" s="37">
        <v>0</v>
      </c>
      <c r="K3067" s="38">
        <v>0</v>
      </c>
      <c r="L3067" s="37">
        <v>3249999.68</v>
      </c>
      <c r="M3067" s="37">
        <v>3250000</v>
      </c>
      <c r="N3067" s="37">
        <f t="shared" si="189"/>
        <v>0</v>
      </c>
      <c r="O3067" s="39">
        <f t="shared" si="190"/>
        <v>0.31999999983236194</v>
      </c>
      <c r="P3067" s="10">
        <f t="shared" si="191"/>
        <v>-0.31999999983236194</v>
      </c>
      <c r="Q3067" s="40">
        <v>0</v>
      </c>
      <c r="R3067" s="10">
        <f t="shared" si="192"/>
        <v>-0.31999999983236194</v>
      </c>
    </row>
    <row r="3068" spans="1:18" hidden="1" x14ac:dyDescent="0.2">
      <c r="A3068" s="32">
        <v>3038</v>
      </c>
      <c r="B3068" s="56">
        <v>10101023001</v>
      </c>
      <c r="C3068" s="34" t="s">
        <v>356</v>
      </c>
      <c r="D3068" s="35" t="s">
        <v>357</v>
      </c>
      <c r="E3068" s="35" t="s">
        <v>446</v>
      </c>
      <c r="F3068" s="35" t="s">
        <v>597</v>
      </c>
      <c r="G3068" s="35" t="s">
        <v>961</v>
      </c>
      <c r="H3068" s="35">
        <v>0</v>
      </c>
      <c r="I3068" s="57" t="s">
        <v>3330</v>
      </c>
      <c r="J3068" s="37">
        <v>0</v>
      </c>
      <c r="K3068" s="38">
        <v>0</v>
      </c>
      <c r="L3068" s="37">
        <v>171868.65</v>
      </c>
      <c r="M3068" s="37">
        <v>140875</v>
      </c>
      <c r="N3068" s="37">
        <f t="shared" si="189"/>
        <v>30993.649999999994</v>
      </c>
      <c r="O3068" s="39">
        <f t="shared" si="190"/>
        <v>0</v>
      </c>
      <c r="P3068" s="10">
        <f t="shared" si="191"/>
        <v>30993.649999999994</v>
      </c>
      <c r="Q3068" s="40">
        <v>0</v>
      </c>
      <c r="R3068" s="10">
        <f t="shared" si="192"/>
        <v>30993.649999999994</v>
      </c>
    </row>
    <row r="3069" spans="1:18" hidden="1" x14ac:dyDescent="0.2">
      <c r="A3069" s="32">
        <v>3039</v>
      </c>
      <c r="B3069" s="56">
        <v>10101024001</v>
      </c>
      <c r="C3069" s="34" t="s">
        <v>356</v>
      </c>
      <c r="D3069" s="35" t="s">
        <v>357</v>
      </c>
      <c r="E3069" s="35" t="s">
        <v>446</v>
      </c>
      <c r="F3069" s="35" t="s">
        <v>597</v>
      </c>
      <c r="G3069" s="35" t="s">
        <v>961</v>
      </c>
      <c r="H3069" s="35">
        <v>0</v>
      </c>
      <c r="I3069" s="57" t="s">
        <v>3331</v>
      </c>
      <c r="J3069" s="37">
        <v>0</v>
      </c>
      <c r="K3069" s="38">
        <v>0</v>
      </c>
      <c r="L3069" s="37">
        <v>2928413.91</v>
      </c>
      <c r="M3069" s="37">
        <v>2171060.0499999998</v>
      </c>
      <c r="N3069" s="37">
        <f t="shared" si="189"/>
        <v>757353.86000000034</v>
      </c>
      <c r="O3069" s="39">
        <f t="shared" si="190"/>
        <v>0</v>
      </c>
      <c r="P3069" s="10">
        <f t="shared" si="191"/>
        <v>757353.86000000034</v>
      </c>
      <c r="Q3069" s="40">
        <v>0</v>
      </c>
      <c r="R3069" s="10">
        <f t="shared" si="192"/>
        <v>757353.86000000034</v>
      </c>
    </row>
    <row r="3070" spans="1:18" hidden="1" x14ac:dyDescent="0.2">
      <c r="A3070" s="32">
        <v>3040</v>
      </c>
      <c r="B3070" s="56">
        <v>10101025001</v>
      </c>
      <c r="C3070" s="34" t="s">
        <v>356</v>
      </c>
      <c r="D3070" s="35" t="s">
        <v>357</v>
      </c>
      <c r="E3070" s="35" t="s">
        <v>446</v>
      </c>
      <c r="F3070" s="35" t="s">
        <v>597</v>
      </c>
      <c r="G3070" s="35" t="s">
        <v>961</v>
      </c>
      <c r="H3070" s="35">
        <v>0</v>
      </c>
      <c r="I3070" s="57" t="s">
        <v>3332</v>
      </c>
      <c r="J3070" s="37">
        <v>0</v>
      </c>
      <c r="K3070" s="38">
        <v>0</v>
      </c>
      <c r="L3070" s="37">
        <v>6665449.3500000006</v>
      </c>
      <c r="M3070" s="37">
        <v>6665449.3500000006</v>
      </c>
      <c r="N3070" s="37">
        <f t="shared" si="189"/>
        <v>0</v>
      </c>
      <c r="O3070" s="39">
        <f t="shared" si="190"/>
        <v>0</v>
      </c>
      <c r="P3070" s="10">
        <f t="shared" si="191"/>
        <v>0</v>
      </c>
      <c r="Q3070" s="40">
        <v>0</v>
      </c>
      <c r="R3070" s="10">
        <f t="shared" si="192"/>
        <v>0</v>
      </c>
    </row>
    <row r="3071" spans="1:18" hidden="1" x14ac:dyDescent="0.2">
      <c r="A3071" s="32">
        <v>3041</v>
      </c>
      <c r="B3071" s="56">
        <v>10101026001</v>
      </c>
      <c r="C3071" s="34" t="s">
        <v>356</v>
      </c>
      <c r="D3071" s="35" t="s">
        <v>357</v>
      </c>
      <c r="E3071" s="35" t="s">
        <v>446</v>
      </c>
      <c r="F3071" s="35" t="s">
        <v>597</v>
      </c>
      <c r="G3071" s="35" t="s">
        <v>961</v>
      </c>
      <c r="H3071" s="35">
        <v>0</v>
      </c>
      <c r="I3071" s="57" t="s">
        <v>3333</v>
      </c>
      <c r="J3071" s="37">
        <v>0</v>
      </c>
      <c r="K3071" s="38">
        <v>0</v>
      </c>
      <c r="L3071" s="37">
        <v>31140.38</v>
      </c>
      <c r="M3071" s="37">
        <v>0</v>
      </c>
      <c r="N3071" s="37">
        <f t="shared" si="189"/>
        <v>31140.38</v>
      </c>
      <c r="O3071" s="39">
        <f t="shared" si="190"/>
        <v>0</v>
      </c>
      <c r="P3071" s="10">
        <f t="shared" si="191"/>
        <v>31140.38</v>
      </c>
      <c r="Q3071" s="40">
        <v>0</v>
      </c>
      <c r="R3071" s="10">
        <f t="shared" si="192"/>
        <v>31140.38</v>
      </c>
    </row>
    <row r="3072" spans="1:18" hidden="1" x14ac:dyDescent="0.2">
      <c r="A3072" s="32">
        <v>3042</v>
      </c>
      <c r="B3072" s="56">
        <v>10101026002</v>
      </c>
      <c r="C3072" s="34" t="s">
        <v>356</v>
      </c>
      <c r="D3072" s="35" t="s">
        <v>357</v>
      </c>
      <c r="E3072" s="35" t="s">
        <v>446</v>
      </c>
      <c r="F3072" s="35" t="s">
        <v>597</v>
      </c>
      <c r="G3072" s="35" t="s">
        <v>961</v>
      </c>
      <c r="H3072" s="35">
        <v>0</v>
      </c>
      <c r="I3072" s="57" t="s">
        <v>3334</v>
      </c>
      <c r="J3072" s="37">
        <v>0</v>
      </c>
      <c r="K3072" s="38">
        <v>0</v>
      </c>
      <c r="L3072" s="37">
        <v>8430770.6799999997</v>
      </c>
      <c r="M3072" s="37">
        <v>5515588.8899999997</v>
      </c>
      <c r="N3072" s="37">
        <f t="shared" si="189"/>
        <v>2915181.79</v>
      </c>
      <c r="O3072" s="39">
        <f t="shared" si="190"/>
        <v>0</v>
      </c>
      <c r="P3072" s="10">
        <f t="shared" si="191"/>
        <v>2915181.79</v>
      </c>
      <c r="Q3072" s="40">
        <v>0</v>
      </c>
      <c r="R3072" s="10">
        <f t="shared" si="192"/>
        <v>2915181.79</v>
      </c>
    </row>
    <row r="3073" spans="1:18" hidden="1" x14ac:dyDescent="0.2">
      <c r="A3073" s="32">
        <v>3043</v>
      </c>
      <c r="B3073" s="56">
        <v>10101027001</v>
      </c>
      <c r="C3073" s="34" t="s">
        <v>356</v>
      </c>
      <c r="D3073" s="35" t="s">
        <v>357</v>
      </c>
      <c r="E3073" s="35" t="s">
        <v>446</v>
      </c>
      <c r="F3073" s="35" t="s">
        <v>597</v>
      </c>
      <c r="G3073" s="35" t="s">
        <v>961</v>
      </c>
      <c r="H3073" s="35">
        <v>0</v>
      </c>
      <c r="I3073" s="57" t="s">
        <v>3335</v>
      </c>
      <c r="J3073" s="37">
        <v>0</v>
      </c>
      <c r="K3073" s="38">
        <v>0</v>
      </c>
      <c r="L3073" s="37">
        <v>828000</v>
      </c>
      <c r="M3073" s="37">
        <v>708199.44000000006</v>
      </c>
      <c r="N3073" s="37">
        <f t="shared" si="189"/>
        <v>119800.55999999994</v>
      </c>
      <c r="O3073" s="39">
        <f t="shared" si="190"/>
        <v>0</v>
      </c>
      <c r="P3073" s="10">
        <f t="shared" si="191"/>
        <v>119800.55999999994</v>
      </c>
      <c r="Q3073" s="40">
        <v>0</v>
      </c>
      <c r="R3073" s="10">
        <f t="shared" si="192"/>
        <v>119800.55999999994</v>
      </c>
    </row>
    <row r="3074" spans="1:18" hidden="1" x14ac:dyDescent="0.2">
      <c r="A3074" s="32">
        <v>3044</v>
      </c>
      <c r="B3074" s="56">
        <v>10101028001</v>
      </c>
      <c r="C3074" s="34" t="s">
        <v>356</v>
      </c>
      <c r="D3074" s="35" t="s">
        <v>357</v>
      </c>
      <c r="E3074" s="35" t="s">
        <v>446</v>
      </c>
      <c r="F3074" s="35" t="s">
        <v>597</v>
      </c>
      <c r="G3074" s="35" t="s">
        <v>961</v>
      </c>
      <c r="H3074" s="35">
        <v>0</v>
      </c>
      <c r="I3074" s="57" t="s">
        <v>3336</v>
      </c>
      <c r="J3074" s="37">
        <v>0</v>
      </c>
      <c r="K3074" s="38">
        <v>0</v>
      </c>
      <c r="L3074" s="37">
        <v>350154.7</v>
      </c>
      <c r="M3074" s="37">
        <v>350154.7</v>
      </c>
      <c r="N3074" s="37">
        <f t="shared" si="189"/>
        <v>0</v>
      </c>
      <c r="O3074" s="39">
        <f t="shared" si="190"/>
        <v>0</v>
      </c>
      <c r="P3074" s="10">
        <f t="shared" si="191"/>
        <v>0</v>
      </c>
      <c r="Q3074" s="40">
        <v>0</v>
      </c>
      <c r="R3074" s="10">
        <f t="shared" si="192"/>
        <v>0</v>
      </c>
    </row>
    <row r="3075" spans="1:18" hidden="1" x14ac:dyDescent="0.2">
      <c r="A3075" s="32">
        <v>3045</v>
      </c>
      <c r="B3075" s="56">
        <v>10101029001</v>
      </c>
      <c r="C3075" s="34" t="s">
        <v>356</v>
      </c>
      <c r="D3075" s="35" t="s">
        <v>357</v>
      </c>
      <c r="E3075" s="35" t="s">
        <v>446</v>
      </c>
      <c r="F3075" s="35" t="s">
        <v>597</v>
      </c>
      <c r="G3075" s="35" t="s">
        <v>961</v>
      </c>
      <c r="H3075" s="35">
        <v>0</v>
      </c>
      <c r="I3075" s="57" t="s">
        <v>3337</v>
      </c>
      <c r="J3075" s="37">
        <v>0</v>
      </c>
      <c r="K3075" s="38">
        <v>0</v>
      </c>
      <c r="L3075" s="37">
        <v>1391619.45</v>
      </c>
      <c r="M3075" s="37">
        <v>1261445.3600000001</v>
      </c>
      <c r="N3075" s="37">
        <f t="shared" si="189"/>
        <v>130174.08999999985</v>
      </c>
      <c r="O3075" s="39">
        <f t="shared" si="190"/>
        <v>0</v>
      </c>
      <c r="P3075" s="10">
        <f t="shared" si="191"/>
        <v>130174.08999999985</v>
      </c>
      <c r="Q3075" s="40">
        <v>0</v>
      </c>
      <c r="R3075" s="10">
        <f t="shared" si="192"/>
        <v>130174.08999999985</v>
      </c>
    </row>
    <row r="3076" spans="1:18" hidden="1" x14ac:dyDescent="0.2">
      <c r="A3076" s="32">
        <v>3046</v>
      </c>
      <c r="B3076" s="56">
        <v>10101030001</v>
      </c>
      <c r="C3076" s="34" t="s">
        <v>356</v>
      </c>
      <c r="D3076" s="35" t="s">
        <v>357</v>
      </c>
      <c r="E3076" s="35" t="s">
        <v>446</v>
      </c>
      <c r="F3076" s="35" t="s">
        <v>597</v>
      </c>
      <c r="G3076" s="35" t="s">
        <v>961</v>
      </c>
      <c r="H3076" s="35">
        <v>0</v>
      </c>
      <c r="I3076" s="57" t="s">
        <v>3338</v>
      </c>
      <c r="J3076" s="37">
        <v>0</v>
      </c>
      <c r="K3076" s="38">
        <v>0</v>
      </c>
      <c r="L3076" s="37">
        <v>827059.1</v>
      </c>
      <c r="M3076" s="37">
        <v>600127.69000000006</v>
      </c>
      <c r="N3076" s="37">
        <f t="shared" si="189"/>
        <v>226931.40999999992</v>
      </c>
      <c r="O3076" s="39">
        <f t="shared" si="190"/>
        <v>0</v>
      </c>
      <c r="P3076" s="10">
        <f t="shared" si="191"/>
        <v>226931.40999999992</v>
      </c>
      <c r="Q3076" s="40">
        <v>0</v>
      </c>
      <c r="R3076" s="10">
        <f t="shared" si="192"/>
        <v>226931.40999999992</v>
      </c>
    </row>
    <row r="3077" spans="1:18" hidden="1" x14ac:dyDescent="0.2">
      <c r="A3077" s="32">
        <v>3047</v>
      </c>
      <c r="B3077" s="56">
        <v>10101031001</v>
      </c>
      <c r="C3077" s="34" t="s">
        <v>356</v>
      </c>
      <c r="D3077" s="35" t="s">
        <v>357</v>
      </c>
      <c r="E3077" s="35" t="s">
        <v>446</v>
      </c>
      <c r="F3077" s="35" t="s">
        <v>597</v>
      </c>
      <c r="G3077" s="35" t="s">
        <v>961</v>
      </c>
      <c r="H3077" s="35">
        <v>0</v>
      </c>
      <c r="I3077" s="57" t="s">
        <v>3339</v>
      </c>
      <c r="J3077" s="37">
        <v>0</v>
      </c>
      <c r="K3077" s="38">
        <v>0</v>
      </c>
      <c r="L3077" s="37">
        <v>2581875.35</v>
      </c>
      <c r="M3077" s="37">
        <v>1290937.68</v>
      </c>
      <c r="N3077" s="37">
        <f t="shared" si="189"/>
        <v>1290937.6700000002</v>
      </c>
      <c r="O3077" s="39">
        <f t="shared" si="190"/>
        <v>0</v>
      </c>
      <c r="P3077" s="10">
        <f t="shared" si="191"/>
        <v>1290937.6700000002</v>
      </c>
      <c r="Q3077" s="40">
        <v>0</v>
      </c>
      <c r="R3077" s="10">
        <f t="shared" si="192"/>
        <v>1290937.6700000002</v>
      </c>
    </row>
    <row r="3078" spans="1:18" hidden="1" x14ac:dyDescent="0.2">
      <c r="A3078" s="32">
        <v>3048</v>
      </c>
      <c r="B3078" s="56">
        <v>10101032001</v>
      </c>
      <c r="C3078" s="34" t="s">
        <v>356</v>
      </c>
      <c r="D3078" s="35" t="s">
        <v>357</v>
      </c>
      <c r="E3078" s="35" t="s">
        <v>446</v>
      </c>
      <c r="F3078" s="35" t="s">
        <v>597</v>
      </c>
      <c r="G3078" s="35" t="s">
        <v>961</v>
      </c>
      <c r="H3078" s="35">
        <v>0</v>
      </c>
      <c r="I3078" s="57" t="s">
        <v>3340</v>
      </c>
      <c r="J3078" s="37">
        <v>0</v>
      </c>
      <c r="K3078" s="38">
        <v>0</v>
      </c>
      <c r="L3078" s="37">
        <v>132262.97</v>
      </c>
      <c r="M3078" s="37">
        <v>132262.97</v>
      </c>
      <c r="N3078" s="37">
        <f t="shared" si="189"/>
        <v>0</v>
      </c>
      <c r="O3078" s="39">
        <f t="shared" si="190"/>
        <v>0</v>
      </c>
      <c r="P3078" s="10">
        <f t="shared" si="191"/>
        <v>0</v>
      </c>
      <c r="Q3078" s="40">
        <v>0</v>
      </c>
      <c r="R3078" s="10">
        <f t="shared" si="192"/>
        <v>0</v>
      </c>
    </row>
    <row r="3079" spans="1:18" x14ac:dyDescent="0.2">
      <c r="A3079" s="32">
        <v>3049</v>
      </c>
      <c r="B3079" s="56">
        <v>10101040101</v>
      </c>
      <c r="C3079" s="34" t="s">
        <v>356</v>
      </c>
      <c r="D3079" s="35" t="s">
        <v>357</v>
      </c>
      <c r="E3079" s="35" t="s">
        <v>446</v>
      </c>
      <c r="F3079" s="35" t="s">
        <v>600</v>
      </c>
      <c r="G3079" s="35" t="s">
        <v>822</v>
      </c>
      <c r="H3079" s="35">
        <v>0</v>
      </c>
      <c r="I3079" s="57" t="s">
        <v>3341</v>
      </c>
      <c r="J3079" s="37">
        <v>0</v>
      </c>
      <c r="K3079" s="38">
        <v>3.7000000476837161E-3</v>
      </c>
      <c r="L3079" s="37">
        <v>2468377</v>
      </c>
      <c r="M3079" s="37">
        <v>2469299.9166999999</v>
      </c>
      <c r="N3079" s="37">
        <f t="shared" ref="N3079:N3142" si="193">IF((J3079+L3079)-(K3079+M3079)&lt;0,0,(J3079+L3079)-(K3079+M3079))</f>
        <v>0</v>
      </c>
      <c r="O3079" s="39">
        <f t="shared" ref="O3079:O3142" si="194">-IF((J3079+L3079)-(K3079+M3079)&lt;0,(J3079+L3079)-(K3079+M3079),0)</f>
        <v>922.92040000017732</v>
      </c>
      <c r="P3079" s="10">
        <f t="shared" ref="P3079:P3142" si="195">N3079-O3079</f>
        <v>-922.92040000017732</v>
      </c>
      <c r="Q3079" s="40">
        <v>0</v>
      </c>
      <c r="R3079" s="10">
        <f t="shared" ref="R3079:R3142" si="196">P3079-Q3079</f>
        <v>-922.92040000017732</v>
      </c>
    </row>
    <row r="3080" spans="1:18" x14ac:dyDescent="0.2">
      <c r="A3080" s="32">
        <v>3050</v>
      </c>
      <c r="B3080" s="56">
        <v>10101040102</v>
      </c>
      <c r="C3080" s="34" t="s">
        <v>356</v>
      </c>
      <c r="D3080" s="35" t="s">
        <v>357</v>
      </c>
      <c r="E3080" s="35" t="s">
        <v>446</v>
      </c>
      <c r="F3080" s="35" t="s">
        <v>600</v>
      </c>
      <c r="G3080" s="35" t="s">
        <v>822</v>
      </c>
      <c r="H3080" s="35">
        <v>0</v>
      </c>
      <c r="I3080" s="57" t="s">
        <v>3342</v>
      </c>
      <c r="J3080" s="37">
        <v>0</v>
      </c>
      <c r="K3080" s="38">
        <v>0</v>
      </c>
      <c r="L3080" s="37">
        <v>77510.36</v>
      </c>
      <c r="M3080" s="37">
        <v>77510.36</v>
      </c>
      <c r="N3080" s="37">
        <f t="shared" si="193"/>
        <v>0</v>
      </c>
      <c r="O3080" s="39">
        <f t="shared" si="194"/>
        <v>0</v>
      </c>
      <c r="P3080" s="10">
        <f t="shared" si="195"/>
        <v>0</v>
      </c>
      <c r="Q3080" s="40">
        <v>0</v>
      </c>
      <c r="R3080" s="10">
        <f t="shared" si="196"/>
        <v>0</v>
      </c>
    </row>
    <row r="3081" spans="1:18" x14ac:dyDescent="0.2">
      <c r="A3081" s="32">
        <v>3051</v>
      </c>
      <c r="B3081" s="56">
        <v>10101040201</v>
      </c>
      <c r="C3081" s="34" t="s">
        <v>356</v>
      </c>
      <c r="D3081" s="35" t="s">
        <v>357</v>
      </c>
      <c r="E3081" s="35" t="s">
        <v>446</v>
      </c>
      <c r="F3081" s="35" t="s">
        <v>600</v>
      </c>
      <c r="G3081" s="35" t="s">
        <v>822</v>
      </c>
      <c r="H3081" s="35">
        <v>0</v>
      </c>
      <c r="I3081" s="57" t="s">
        <v>3343</v>
      </c>
      <c r="J3081" s="37">
        <v>0</v>
      </c>
      <c r="K3081" s="38">
        <v>0</v>
      </c>
      <c r="L3081" s="37">
        <v>26678</v>
      </c>
      <c r="M3081" s="37">
        <v>30365.78</v>
      </c>
      <c r="N3081" s="37">
        <f t="shared" si="193"/>
        <v>0</v>
      </c>
      <c r="O3081" s="39">
        <f t="shared" si="194"/>
        <v>3687.7799999999988</v>
      </c>
      <c r="P3081" s="10">
        <f t="shared" si="195"/>
        <v>-3687.7799999999988</v>
      </c>
      <c r="Q3081" s="40">
        <v>0</v>
      </c>
      <c r="R3081" s="10">
        <f t="shared" si="196"/>
        <v>-3687.7799999999988</v>
      </c>
    </row>
    <row r="3082" spans="1:18" x14ac:dyDescent="0.2">
      <c r="A3082" s="32">
        <v>3052</v>
      </c>
      <c r="B3082" s="56">
        <v>10101040202</v>
      </c>
      <c r="C3082" s="34" t="s">
        <v>356</v>
      </c>
      <c r="D3082" s="35" t="s">
        <v>357</v>
      </c>
      <c r="E3082" s="35" t="s">
        <v>446</v>
      </c>
      <c r="F3082" s="35" t="s">
        <v>600</v>
      </c>
      <c r="G3082" s="35" t="s">
        <v>822</v>
      </c>
      <c r="H3082" s="35">
        <v>0</v>
      </c>
      <c r="I3082" s="57" t="s">
        <v>3344</v>
      </c>
      <c r="J3082" s="37">
        <v>0</v>
      </c>
      <c r="K3082" s="38">
        <v>0</v>
      </c>
      <c r="L3082" s="37">
        <v>43542</v>
      </c>
      <c r="M3082" s="37">
        <v>43002.25</v>
      </c>
      <c r="N3082" s="37">
        <f t="shared" si="193"/>
        <v>539.75</v>
      </c>
      <c r="O3082" s="39">
        <f t="shared" si="194"/>
        <v>0</v>
      </c>
      <c r="P3082" s="10">
        <f t="shared" si="195"/>
        <v>539.75</v>
      </c>
      <c r="Q3082" s="40">
        <v>0</v>
      </c>
      <c r="R3082" s="10">
        <f t="shared" si="196"/>
        <v>539.75</v>
      </c>
    </row>
    <row r="3083" spans="1:18" x14ac:dyDescent="0.2">
      <c r="A3083" s="32">
        <v>3053</v>
      </c>
      <c r="B3083" s="56">
        <v>10101040206</v>
      </c>
      <c r="C3083" s="34" t="s">
        <v>356</v>
      </c>
      <c r="D3083" s="35" t="s">
        <v>357</v>
      </c>
      <c r="E3083" s="35" t="s">
        <v>446</v>
      </c>
      <c r="F3083" s="35" t="s">
        <v>600</v>
      </c>
      <c r="G3083" s="35" t="s">
        <v>822</v>
      </c>
      <c r="H3083" s="35">
        <v>0</v>
      </c>
      <c r="I3083" s="57" t="s">
        <v>3345</v>
      </c>
      <c r="J3083" s="37">
        <v>0</v>
      </c>
      <c r="K3083" s="38">
        <v>0</v>
      </c>
      <c r="L3083" s="37">
        <v>50932.56</v>
      </c>
      <c r="M3083" s="37">
        <v>50514.82</v>
      </c>
      <c r="N3083" s="37">
        <f t="shared" si="193"/>
        <v>417.73999999999796</v>
      </c>
      <c r="O3083" s="39">
        <f t="shared" si="194"/>
        <v>0</v>
      </c>
      <c r="P3083" s="10">
        <f t="shared" si="195"/>
        <v>417.73999999999796</v>
      </c>
      <c r="Q3083" s="40">
        <v>0</v>
      </c>
      <c r="R3083" s="10">
        <f t="shared" si="196"/>
        <v>417.73999999999796</v>
      </c>
    </row>
    <row r="3084" spans="1:18" x14ac:dyDescent="0.2">
      <c r="A3084" s="32">
        <v>3054</v>
      </c>
      <c r="B3084" s="56">
        <v>10101040207</v>
      </c>
      <c r="C3084" s="34" t="s">
        <v>356</v>
      </c>
      <c r="D3084" s="35" t="s">
        <v>357</v>
      </c>
      <c r="E3084" s="35" t="s">
        <v>446</v>
      </c>
      <c r="F3084" s="35" t="s">
        <v>600</v>
      </c>
      <c r="G3084" s="35" t="s">
        <v>822</v>
      </c>
      <c r="H3084" s="35">
        <v>0</v>
      </c>
      <c r="I3084" s="57" t="s">
        <v>3346</v>
      </c>
      <c r="J3084" s="37">
        <v>0</v>
      </c>
      <c r="K3084" s="38">
        <v>0</v>
      </c>
      <c r="L3084" s="37">
        <v>0</v>
      </c>
      <c r="M3084" s="37">
        <v>0</v>
      </c>
      <c r="N3084" s="37">
        <f t="shared" si="193"/>
        <v>0</v>
      </c>
      <c r="O3084" s="39">
        <f t="shared" si="194"/>
        <v>0</v>
      </c>
      <c r="P3084" s="10">
        <f t="shared" si="195"/>
        <v>0</v>
      </c>
      <c r="Q3084" s="40">
        <v>0</v>
      </c>
      <c r="R3084" s="10">
        <f t="shared" si="196"/>
        <v>0</v>
      </c>
    </row>
    <row r="3085" spans="1:18" x14ac:dyDescent="0.2">
      <c r="A3085" s="32">
        <v>3055</v>
      </c>
      <c r="B3085" s="56">
        <v>10101040303</v>
      </c>
      <c r="C3085" s="34" t="s">
        <v>356</v>
      </c>
      <c r="D3085" s="35" t="s">
        <v>357</v>
      </c>
      <c r="E3085" s="35" t="s">
        <v>446</v>
      </c>
      <c r="F3085" s="35" t="s">
        <v>600</v>
      </c>
      <c r="G3085" s="35" t="s">
        <v>822</v>
      </c>
      <c r="H3085" s="35">
        <v>0</v>
      </c>
      <c r="I3085" s="57" t="s">
        <v>3347</v>
      </c>
      <c r="J3085" s="37">
        <v>0</v>
      </c>
      <c r="K3085" s="38">
        <v>0</v>
      </c>
      <c r="L3085" s="37">
        <v>4877.1000000000004</v>
      </c>
      <c r="M3085" s="37">
        <v>5136.03</v>
      </c>
      <c r="N3085" s="37">
        <f t="shared" si="193"/>
        <v>0</v>
      </c>
      <c r="O3085" s="39">
        <f t="shared" si="194"/>
        <v>258.92999999999938</v>
      </c>
      <c r="P3085" s="10">
        <f t="shared" si="195"/>
        <v>-258.92999999999938</v>
      </c>
      <c r="Q3085" s="40">
        <v>0</v>
      </c>
      <c r="R3085" s="10">
        <f t="shared" si="196"/>
        <v>-258.92999999999938</v>
      </c>
    </row>
    <row r="3086" spans="1:18" x14ac:dyDescent="0.2">
      <c r="A3086" s="32">
        <v>3056</v>
      </c>
      <c r="B3086" s="56">
        <v>10101040306</v>
      </c>
      <c r="C3086" s="34" t="s">
        <v>356</v>
      </c>
      <c r="D3086" s="35" t="s">
        <v>357</v>
      </c>
      <c r="E3086" s="35" t="s">
        <v>446</v>
      </c>
      <c r="F3086" s="35" t="s">
        <v>600</v>
      </c>
      <c r="G3086" s="35" t="s">
        <v>822</v>
      </c>
      <c r="H3086" s="35">
        <v>0</v>
      </c>
      <c r="I3086" s="57" t="s">
        <v>3348</v>
      </c>
      <c r="J3086" s="37">
        <v>0</v>
      </c>
      <c r="K3086" s="38">
        <v>0</v>
      </c>
      <c r="L3086" s="37">
        <v>2900</v>
      </c>
      <c r="M3086" s="37">
        <v>2755.02</v>
      </c>
      <c r="N3086" s="37">
        <f t="shared" si="193"/>
        <v>144.98000000000002</v>
      </c>
      <c r="O3086" s="39">
        <f t="shared" si="194"/>
        <v>0</v>
      </c>
      <c r="P3086" s="10">
        <f t="shared" si="195"/>
        <v>144.98000000000002</v>
      </c>
      <c r="Q3086" s="40">
        <v>0</v>
      </c>
      <c r="R3086" s="10">
        <f t="shared" si="196"/>
        <v>144.98000000000002</v>
      </c>
    </row>
    <row r="3087" spans="1:18" x14ac:dyDescent="0.2">
      <c r="A3087" s="32">
        <v>3057</v>
      </c>
      <c r="B3087" s="56">
        <v>10101040307</v>
      </c>
      <c r="C3087" s="34" t="s">
        <v>356</v>
      </c>
      <c r="D3087" s="35" t="s">
        <v>357</v>
      </c>
      <c r="E3087" s="35" t="s">
        <v>446</v>
      </c>
      <c r="F3087" s="35" t="s">
        <v>600</v>
      </c>
      <c r="G3087" s="35" t="s">
        <v>822</v>
      </c>
      <c r="H3087" s="35">
        <v>0</v>
      </c>
      <c r="I3087" s="57" t="s">
        <v>3349</v>
      </c>
      <c r="J3087" s="37">
        <v>0</v>
      </c>
      <c r="K3087" s="38">
        <v>0</v>
      </c>
      <c r="L3087" s="37">
        <v>23100</v>
      </c>
      <c r="M3087" s="37">
        <v>23100</v>
      </c>
      <c r="N3087" s="37">
        <f t="shared" si="193"/>
        <v>0</v>
      </c>
      <c r="O3087" s="39">
        <f t="shared" si="194"/>
        <v>0</v>
      </c>
      <c r="P3087" s="10">
        <f t="shared" si="195"/>
        <v>0</v>
      </c>
      <c r="Q3087" s="40">
        <v>0</v>
      </c>
      <c r="R3087" s="10">
        <f t="shared" si="196"/>
        <v>0</v>
      </c>
    </row>
    <row r="3088" spans="1:18" x14ac:dyDescent="0.2">
      <c r="A3088" s="32">
        <v>3058</v>
      </c>
      <c r="B3088" s="56">
        <v>10101040308</v>
      </c>
      <c r="C3088" s="34" t="s">
        <v>356</v>
      </c>
      <c r="D3088" s="35" t="s">
        <v>357</v>
      </c>
      <c r="E3088" s="35" t="s">
        <v>446</v>
      </c>
      <c r="F3088" s="35" t="s">
        <v>600</v>
      </c>
      <c r="G3088" s="35" t="s">
        <v>822</v>
      </c>
      <c r="H3088" s="35">
        <v>0</v>
      </c>
      <c r="I3088" s="57" t="s">
        <v>3350</v>
      </c>
      <c r="J3088" s="37">
        <v>0</v>
      </c>
      <c r="K3088" s="38">
        <v>0</v>
      </c>
      <c r="L3088" s="37">
        <v>499190</v>
      </c>
      <c r="M3088" s="37">
        <v>502370.42</v>
      </c>
      <c r="N3088" s="37">
        <f t="shared" si="193"/>
        <v>0</v>
      </c>
      <c r="O3088" s="39">
        <f t="shared" si="194"/>
        <v>3180.4199999999837</v>
      </c>
      <c r="P3088" s="10">
        <f t="shared" si="195"/>
        <v>-3180.4199999999837</v>
      </c>
      <c r="Q3088" s="40">
        <v>0</v>
      </c>
      <c r="R3088" s="10">
        <f t="shared" si="196"/>
        <v>-3180.4199999999837</v>
      </c>
    </row>
    <row r="3089" spans="1:18" x14ac:dyDescent="0.2">
      <c r="A3089" s="32">
        <v>3059</v>
      </c>
      <c r="B3089" s="56">
        <v>10101040309</v>
      </c>
      <c r="C3089" s="34" t="s">
        <v>356</v>
      </c>
      <c r="D3089" s="35" t="s">
        <v>357</v>
      </c>
      <c r="E3089" s="35" t="s">
        <v>446</v>
      </c>
      <c r="F3089" s="35" t="s">
        <v>600</v>
      </c>
      <c r="G3089" s="35" t="s">
        <v>822</v>
      </c>
      <c r="H3089" s="35">
        <v>0</v>
      </c>
      <c r="I3089" s="57" t="s">
        <v>3351</v>
      </c>
      <c r="J3089" s="37">
        <v>0</v>
      </c>
      <c r="K3089" s="38">
        <v>0</v>
      </c>
      <c r="L3089" s="37">
        <v>98056</v>
      </c>
      <c r="M3089" s="37">
        <v>96162.31</v>
      </c>
      <c r="N3089" s="37">
        <f t="shared" si="193"/>
        <v>1893.6900000000023</v>
      </c>
      <c r="O3089" s="39">
        <f t="shared" si="194"/>
        <v>0</v>
      </c>
      <c r="P3089" s="10">
        <f t="shared" si="195"/>
        <v>1893.6900000000023</v>
      </c>
      <c r="Q3089" s="40">
        <v>0</v>
      </c>
      <c r="R3089" s="10">
        <f t="shared" si="196"/>
        <v>1893.6900000000023</v>
      </c>
    </row>
    <row r="3090" spans="1:18" x14ac:dyDescent="0.2">
      <c r="A3090" s="32">
        <v>3060</v>
      </c>
      <c r="B3090" s="56">
        <v>10101040310</v>
      </c>
      <c r="C3090" s="34" t="s">
        <v>356</v>
      </c>
      <c r="D3090" s="35" t="s">
        <v>357</v>
      </c>
      <c r="E3090" s="35" t="s">
        <v>446</v>
      </c>
      <c r="F3090" s="35" t="s">
        <v>600</v>
      </c>
      <c r="G3090" s="35" t="s">
        <v>822</v>
      </c>
      <c r="H3090" s="35">
        <v>0</v>
      </c>
      <c r="I3090" s="57" t="s">
        <v>3352</v>
      </c>
      <c r="J3090" s="37">
        <v>0</v>
      </c>
      <c r="K3090" s="38">
        <v>0</v>
      </c>
      <c r="L3090" s="37">
        <v>69992.86</v>
      </c>
      <c r="M3090" s="37">
        <v>71152.86</v>
      </c>
      <c r="N3090" s="37">
        <f t="shared" si="193"/>
        <v>0</v>
      </c>
      <c r="O3090" s="39">
        <f t="shared" si="194"/>
        <v>1160</v>
      </c>
      <c r="P3090" s="10">
        <f t="shared" si="195"/>
        <v>-1160</v>
      </c>
      <c r="Q3090" s="40">
        <v>0</v>
      </c>
      <c r="R3090" s="10">
        <f t="shared" si="196"/>
        <v>-1160</v>
      </c>
    </row>
    <row r="3091" spans="1:18" x14ac:dyDescent="0.2">
      <c r="A3091" s="32">
        <v>3061</v>
      </c>
      <c r="B3091" s="56">
        <v>10101040316</v>
      </c>
      <c r="C3091" s="34" t="s">
        <v>356</v>
      </c>
      <c r="D3091" s="35" t="s">
        <v>357</v>
      </c>
      <c r="E3091" s="35" t="s">
        <v>446</v>
      </c>
      <c r="F3091" s="35" t="s">
        <v>600</v>
      </c>
      <c r="G3091" s="35" t="s">
        <v>822</v>
      </c>
      <c r="H3091" s="35">
        <v>0</v>
      </c>
      <c r="I3091" s="57" t="s">
        <v>3353</v>
      </c>
      <c r="J3091" s="37">
        <v>0</v>
      </c>
      <c r="K3091" s="38">
        <v>0</v>
      </c>
      <c r="L3091" s="37">
        <v>100</v>
      </c>
      <c r="M3091" s="37">
        <v>100</v>
      </c>
      <c r="N3091" s="37">
        <f t="shared" si="193"/>
        <v>0</v>
      </c>
      <c r="O3091" s="39">
        <f t="shared" si="194"/>
        <v>0</v>
      </c>
      <c r="P3091" s="10">
        <f t="shared" si="195"/>
        <v>0</v>
      </c>
      <c r="Q3091" s="40">
        <v>0</v>
      </c>
      <c r="R3091" s="10">
        <f t="shared" si="196"/>
        <v>0</v>
      </c>
    </row>
    <row r="3092" spans="1:18" x14ac:dyDescent="0.2">
      <c r="A3092" s="32">
        <v>3062</v>
      </c>
      <c r="B3092" s="56">
        <v>10101040317</v>
      </c>
      <c r="C3092" s="34" t="s">
        <v>356</v>
      </c>
      <c r="D3092" s="35" t="s">
        <v>357</v>
      </c>
      <c r="E3092" s="35" t="s">
        <v>446</v>
      </c>
      <c r="F3092" s="35" t="s">
        <v>600</v>
      </c>
      <c r="G3092" s="35" t="s">
        <v>822</v>
      </c>
      <c r="H3092" s="35">
        <v>0</v>
      </c>
      <c r="I3092" s="57" t="s">
        <v>3354</v>
      </c>
      <c r="J3092" s="37">
        <v>0</v>
      </c>
      <c r="K3092" s="38">
        <v>0</v>
      </c>
      <c r="L3092" s="37">
        <v>15597</v>
      </c>
      <c r="M3092" s="37">
        <v>15597</v>
      </c>
      <c r="N3092" s="37">
        <f t="shared" si="193"/>
        <v>0</v>
      </c>
      <c r="O3092" s="39">
        <f t="shared" si="194"/>
        <v>0</v>
      </c>
      <c r="P3092" s="10">
        <f t="shared" si="195"/>
        <v>0</v>
      </c>
      <c r="Q3092" s="40">
        <v>0</v>
      </c>
      <c r="R3092" s="10">
        <f t="shared" si="196"/>
        <v>0</v>
      </c>
    </row>
    <row r="3093" spans="1:18" x14ac:dyDescent="0.2">
      <c r="A3093" s="32">
        <v>3063</v>
      </c>
      <c r="B3093" s="56">
        <v>10101040318</v>
      </c>
      <c r="C3093" s="34" t="s">
        <v>356</v>
      </c>
      <c r="D3093" s="35" t="s">
        <v>357</v>
      </c>
      <c r="E3093" s="35" t="s">
        <v>446</v>
      </c>
      <c r="F3093" s="35" t="s">
        <v>600</v>
      </c>
      <c r="G3093" s="35" t="s">
        <v>822</v>
      </c>
      <c r="H3093" s="35">
        <v>0</v>
      </c>
      <c r="I3093" s="57" t="s">
        <v>3355</v>
      </c>
      <c r="J3093" s="37">
        <v>0</v>
      </c>
      <c r="K3093" s="38">
        <v>0</v>
      </c>
      <c r="L3093" s="37">
        <v>3035</v>
      </c>
      <c r="M3093" s="37">
        <v>2713.4900000000002</v>
      </c>
      <c r="N3093" s="37">
        <f t="shared" si="193"/>
        <v>321.50999999999976</v>
      </c>
      <c r="O3093" s="39">
        <f t="shared" si="194"/>
        <v>0</v>
      </c>
      <c r="P3093" s="10">
        <f t="shared" si="195"/>
        <v>321.50999999999976</v>
      </c>
      <c r="Q3093" s="40">
        <v>0</v>
      </c>
      <c r="R3093" s="10">
        <f t="shared" si="196"/>
        <v>321.50999999999976</v>
      </c>
    </row>
    <row r="3094" spans="1:18" x14ac:dyDescent="0.2">
      <c r="A3094" s="32">
        <v>3064</v>
      </c>
      <c r="B3094" s="56">
        <v>10101040321</v>
      </c>
      <c r="C3094" s="34" t="s">
        <v>356</v>
      </c>
      <c r="D3094" s="35" t="s">
        <v>357</v>
      </c>
      <c r="E3094" s="35" t="s">
        <v>446</v>
      </c>
      <c r="F3094" s="35" t="s">
        <v>600</v>
      </c>
      <c r="G3094" s="35" t="s">
        <v>822</v>
      </c>
      <c r="H3094" s="35">
        <v>0</v>
      </c>
      <c r="I3094" s="57" t="s">
        <v>3356</v>
      </c>
      <c r="J3094" s="37">
        <v>0</v>
      </c>
      <c r="K3094" s="38">
        <v>0</v>
      </c>
      <c r="L3094" s="37">
        <v>0</v>
      </c>
      <c r="M3094" s="37">
        <v>0</v>
      </c>
      <c r="N3094" s="37">
        <f t="shared" si="193"/>
        <v>0</v>
      </c>
      <c r="O3094" s="39">
        <f t="shared" si="194"/>
        <v>0</v>
      </c>
      <c r="P3094" s="10">
        <f t="shared" si="195"/>
        <v>0</v>
      </c>
      <c r="Q3094" s="40">
        <v>0</v>
      </c>
      <c r="R3094" s="10">
        <f t="shared" si="196"/>
        <v>0</v>
      </c>
    </row>
    <row r="3095" spans="1:18" x14ac:dyDescent="0.2">
      <c r="A3095" s="32">
        <v>3065</v>
      </c>
      <c r="B3095" s="56">
        <v>10101040322</v>
      </c>
      <c r="C3095" s="34" t="s">
        <v>356</v>
      </c>
      <c r="D3095" s="35" t="s">
        <v>357</v>
      </c>
      <c r="E3095" s="35" t="s">
        <v>446</v>
      </c>
      <c r="F3095" s="35" t="s">
        <v>600</v>
      </c>
      <c r="G3095" s="35" t="s">
        <v>822</v>
      </c>
      <c r="H3095" s="35">
        <v>0</v>
      </c>
      <c r="I3095" s="57" t="s">
        <v>3357</v>
      </c>
      <c r="J3095" s="37">
        <v>0</v>
      </c>
      <c r="K3095" s="38">
        <v>0</v>
      </c>
      <c r="L3095" s="37">
        <v>1.44</v>
      </c>
      <c r="M3095" s="37">
        <v>1.44</v>
      </c>
      <c r="N3095" s="37">
        <f t="shared" si="193"/>
        <v>0</v>
      </c>
      <c r="O3095" s="39">
        <f t="shared" si="194"/>
        <v>0</v>
      </c>
      <c r="P3095" s="10">
        <f t="shared" si="195"/>
        <v>0</v>
      </c>
      <c r="Q3095" s="40">
        <v>0</v>
      </c>
      <c r="R3095" s="10">
        <f t="shared" si="196"/>
        <v>0</v>
      </c>
    </row>
    <row r="3096" spans="1:18" x14ac:dyDescent="0.2">
      <c r="A3096" s="32">
        <v>3066</v>
      </c>
      <c r="B3096" s="56">
        <v>10101040325</v>
      </c>
      <c r="C3096" s="34" t="s">
        <v>356</v>
      </c>
      <c r="D3096" s="35" t="s">
        <v>357</v>
      </c>
      <c r="E3096" s="35" t="s">
        <v>446</v>
      </c>
      <c r="F3096" s="35" t="s">
        <v>600</v>
      </c>
      <c r="G3096" s="35" t="s">
        <v>822</v>
      </c>
      <c r="H3096" s="35">
        <v>0</v>
      </c>
      <c r="I3096" s="57" t="s">
        <v>3358</v>
      </c>
      <c r="J3096" s="37">
        <v>0</v>
      </c>
      <c r="K3096" s="38">
        <v>0</v>
      </c>
      <c r="L3096" s="37">
        <v>5097</v>
      </c>
      <c r="M3096" s="37">
        <v>5097.17</v>
      </c>
      <c r="N3096" s="37">
        <f t="shared" si="193"/>
        <v>0</v>
      </c>
      <c r="O3096" s="39">
        <f t="shared" si="194"/>
        <v>0.17000000000007276</v>
      </c>
      <c r="P3096" s="10">
        <f t="shared" si="195"/>
        <v>-0.17000000000007276</v>
      </c>
      <c r="Q3096" s="40">
        <v>0</v>
      </c>
      <c r="R3096" s="10">
        <f t="shared" si="196"/>
        <v>-0.17000000000007276</v>
      </c>
    </row>
    <row r="3097" spans="1:18" x14ac:dyDescent="0.2">
      <c r="A3097" s="32">
        <v>3067</v>
      </c>
      <c r="B3097" s="56">
        <v>10101040326</v>
      </c>
      <c r="C3097" s="34" t="s">
        <v>356</v>
      </c>
      <c r="D3097" s="35" t="s">
        <v>357</v>
      </c>
      <c r="E3097" s="35" t="s">
        <v>446</v>
      </c>
      <c r="F3097" s="35" t="s">
        <v>600</v>
      </c>
      <c r="G3097" s="35" t="s">
        <v>822</v>
      </c>
      <c r="H3097" s="35">
        <v>0</v>
      </c>
      <c r="I3097" s="57" t="s">
        <v>3359</v>
      </c>
      <c r="J3097" s="37">
        <v>0</v>
      </c>
      <c r="K3097" s="38">
        <v>0</v>
      </c>
      <c r="L3097" s="37">
        <v>0</v>
      </c>
      <c r="M3097" s="37">
        <v>0</v>
      </c>
      <c r="N3097" s="37">
        <f t="shared" si="193"/>
        <v>0</v>
      </c>
      <c r="O3097" s="39">
        <f t="shared" si="194"/>
        <v>0</v>
      </c>
      <c r="P3097" s="10">
        <f t="shared" si="195"/>
        <v>0</v>
      </c>
      <c r="Q3097" s="40">
        <v>0</v>
      </c>
      <c r="R3097" s="10">
        <f t="shared" si="196"/>
        <v>0</v>
      </c>
    </row>
    <row r="3098" spans="1:18" x14ac:dyDescent="0.2">
      <c r="A3098" s="32">
        <v>3068</v>
      </c>
      <c r="B3098" s="56">
        <v>10101040327</v>
      </c>
      <c r="C3098" s="34" t="s">
        <v>356</v>
      </c>
      <c r="D3098" s="35" t="s">
        <v>357</v>
      </c>
      <c r="E3098" s="35" t="s">
        <v>446</v>
      </c>
      <c r="F3098" s="35" t="s">
        <v>600</v>
      </c>
      <c r="G3098" s="35" t="s">
        <v>822</v>
      </c>
      <c r="H3098" s="35">
        <v>0</v>
      </c>
      <c r="I3098" s="57" t="s">
        <v>3360</v>
      </c>
      <c r="J3098" s="37">
        <v>0</v>
      </c>
      <c r="K3098" s="38">
        <v>0</v>
      </c>
      <c r="L3098" s="37">
        <v>0</v>
      </c>
      <c r="M3098" s="37">
        <v>0</v>
      </c>
      <c r="N3098" s="37">
        <f t="shared" si="193"/>
        <v>0</v>
      </c>
      <c r="O3098" s="39">
        <f t="shared" si="194"/>
        <v>0</v>
      </c>
      <c r="P3098" s="10">
        <f t="shared" si="195"/>
        <v>0</v>
      </c>
      <c r="Q3098" s="40">
        <v>0</v>
      </c>
      <c r="R3098" s="10">
        <f t="shared" si="196"/>
        <v>0</v>
      </c>
    </row>
    <row r="3099" spans="1:18" x14ac:dyDescent="0.2">
      <c r="A3099" s="32">
        <v>3069</v>
      </c>
      <c r="B3099" s="56">
        <v>10101040328</v>
      </c>
      <c r="C3099" s="34" t="s">
        <v>356</v>
      </c>
      <c r="D3099" s="35" t="s">
        <v>357</v>
      </c>
      <c r="E3099" s="35" t="s">
        <v>446</v>
      </c>
      <c r="F3099" s="35" t="s">
        <v>600</v>
      </c>
      <c r="G3099" s="35" t="s">
        <v>822</v>
      </c>
      <c r="H3099" s="35">
        <v>0</v>
      </c>
      <c r="I3099" s="57" t="s">
        <v>3361</v>
      </c>
      <c r="J3099" s="37">
        <v>0</v>
      </c>
      <c r="K3099" s="38">
        <v>0</v>
      </c>
      <c r="L3099" s="37">
        <v>8600</v>
      </c>
      <c r="M3099" s="37">
        <v>8600</v>
      </c>
      <c r="N3099" s="37">
        <f t="shared" si="193"/>
        <v>0</v>
      </c>
      <c r="O3099" s="39">
        <f t="shared" si="194"/>
        <v>0</v>
      </c>
      <c r="P3099" s="10">
        <f t="shared" si="195"/>
        <v>0</v>
      </c>
      <c r="Q3099" s="40">
        <v>0</v>
      </c>
      <c r="R3099" s="10">
        <f t="shared" si="196"/>
        <v>0</v>
      </c>
    </row>
    <row r="3100" spans="1:18" x14ac:dyDescent="0.2">
      <c r="A3100" s="32">
        <v>3070</v>
      </c>
      <c r="B3100" s="56">
        <v>10101040330</v>
      </c>
      <c r="C3100" s="34" t="s">
        <v>356</v>
      </c>
      <c r="D3100" s="35" t="s">
        <v>357</v>
      </c>
      <c r="E3100" s="35" t="s">
        <v>446</v>
      </c>
      <c r="F3100" s="35" t="s">
        <v>600</v>
      </c>
      <c r="G3100" s="35" t="s">
        <v>822</v>
      </c>
      <c r="H3100" s="35">
        <v>0</v>
      </c>
      <c r="I3100" s="57" t="s">
        <v>3362</v>
      </c>
      <c r="J3100" s="37">
        <v>0</v>
      </c>
      <c r="K3100" s="38">
        <v>0</v>
      </c>
      <c r="L3100" s="37">
        <v>0</v>
      </c>
      <c r="M3100" s="37">
        <v>0</v>
      </c>
      <c r="N3100" s="37">
        <f t="shared" si="193"/>
        <v>0</v>
      </c>
      <c r="O3100" s="39">
        <f t="shared" si="194"/>
        <v>0</v>
      </c>
      <c r="P3100" s="10">
        <f t="shared" si="195"/>
        <v>0</v>
      </c>
      <c r="Q3100" s="40">
        <v>0</v>
      </c>
      <c r="R3100" s="10">
        <f t="shared" si="196"/>
        <v>0</v>
      </c>
    </row>
    <row r="3101" spans="1:18" x14ac:dyDescent="0.2">
      <c r="A3101" s="32">
        <v>3071</v>
      </c>
      <c r="B3101" s="56">
        <v>10101040331</v>
      </c>
      <c r="C3101" s="34" t="s">
        <v>356</v>
      </c>
      <c r="D3101" s="35" t="s">
        <v>357</v>
      </c>
      <c r="E3101" s="35" t="s">
        <v>446</v>
      </c>
      <c r="F3101" s="35" t="s">
        <v>600</v>
      </c>
      <c r="G3101" s="35" t="s">
        <v>822</v>
      </c>
      <c r="H3101" s="35">
        <v>0</v>
      </c>
      <c r="I3101" s="57" t="s">
        <v>3363</v>
      </c>
      <c r="J3101" s="37">
        <v>0</v>
      </c>
      <c r="K3101" s="38">
        <v>0</v>
      </c>
      <c r="L3101" s="37">
        <v>1435.76</v>
      </c>
      <c r="M3101" s="37">
        <v>1625.91</v>
      </c>
      <c r="N3101" s="37">
        <f t="shared" si="193"/>
        <v>0</v>
      </c>
      <c r="O3101" s="39">
        <f t="shared" si="194"/>
        <v>190.15000000000009</v>
      </c>
      <c r="P3101" s="10">
        <f t="shared" si="195"/>
        <v>-190.15000000000009</v>
      </c>
      <c r="Q3101" s="40">
        <v>0</v>
      </c>
      <c r="R3101" s="10">
        <f t="shared" si="196"/>
        <v>-190.15000000000009</v>
      </c>
    </row>
    <row r="3102" spans="1:18" x14ac:dyDescent="0.2">
      <c r="A3102" s="32">
        <v>3072</v>
      </c>
      <c r="B3102" s="56">
        <v>10101040332</v>
      </c>
      <c r="C3102" s="34" t="s">
        <v>356</v>
      </c>
      <c r="D3102" s="35" t="s">
        <v>357</v>
      </c>
      <c r="E3102" s="35" t="s">
        <v>446</v>
      </c>
      <c r="F3102" s="35" t="s">
        <v>600</v>
      </c>
      <c r="G3102" s="35" t="s">
        <v>822</v>
      </c>
      <c r="H3102" s="35">
        <v>0</v>
      </c>
      <c r="I3102" s="57" t="s">
        <v>3364</v>
      </c>
      <c r="J3102" s="37">
        <v>0</v>
      </c>
      <c r="K3102" s="38">
        <v>0</v>
      </c>
      <c r="L3102" s="37">
        <v>19008</v>
      </c>
      <c r="M3102" s="37">
        <v>19641.23</v>
      </c>
      <c r="N3102" s="37">
        <f t="shared" si="193"/>
        <v>0</v>
      </c>
      <c r="O3102" s="39">
        <f t="shared" si="194"/>
        <v>633.22999999999956</v>
      </c>
      <c r="P3102" s="10">
        <f t="shared" si="195"/>
        <v>-633.22999999999956</v>
      </c>
      <c r="Q3102" s="40">
        <v>0</v>
      </c>
      <c r="R3102" s="10">
        <f t="shared" si="196"/>
        <v>-633.22999999999956</v>
      </c>
    </row>
    <row r="3103" spans="1:18" x14ac:dyDescent="0.2">
      <c r="A3103" s="32">
        <v>3073</v>
      </c>
      <c r="B3103" s="56">
        <v>10101040333</v>
      </c>
      <c r="C3103" s="34" t="s">
        <v>356</v>
      </c>
      <c r="D3103" s="35" t="s">
        <v>357</v>
      </c>
      <c r="E3103" s="35" t="s">
        <v>446</v>
      </c>
      <c r="F3103" s="35" t="s">
        <v>600</v>
      </c>
      <c r="G3103" s="35" t="s">
        <v>822</v>
      </c>
      <c r="H3103" s="35">
        <v>0</v>
      </c>
      <c r="I3103" s="57" t="s">
        <v>3365</v>
      </c>
      <c r="J3103" s="37">
        <v>0</v>
      </c>
      <c r="K3103" s="38">
        <v>0</v>
      </c>
      <c r="L3103" s="37">
        <v>1000</v>
      </c>
      <c r="M3103" s="37">
        <v>1000</v>
      </c>
      <c r="N3103" s="37">
        <f t="shared" si="193"/>
        <v>0</v>
      </c>
      <c r="O3103" s="39">
        <f t="shared" si="194"/>
        <v>0</v>
      </c>
      <c r="P3103" s="10">
        <f t="shared" si="195"/>
        <v>0</v>
      </c>
      <c r="Q3103" s="40">
        <v>0</v>
      </c>
      <c r="R3103" s="10">
        <f t="shared" si="196"/>
        <v>0</v>
      </c>
    </row>
    <row r="3104" spans="1:18" x14ac:dyDescent="0.2">
      <c r="A3104" s="32">
        <v>3074</v>
      </c>
      <c r="B3104" s="56">
        <v>10101040334</v>
      </c>
      <c r="C3104" s="34" t="s">
        <v>356</v>
      </c>
      <c r="D3104" s="35" t="s">
        <v>357</v>
      </c>
      <c r="E3104" s="35" t="s">
        <v>446</v>
      </c>
      <c r="F3104" s="35" t="s">
        <v>600</v>
      </c>
      <c r="G3104" s="35" t="s">
        <v>822</v>
      </c>
      <c r="H3104" s="35">
        <v>0</v>
      </c>
      <c r="I3104" s="57" t="s">
        <v>3366</v>
      </c>
      <c r="J3104" s="37">
        <v>0</v>
      </c>
      <c r="K3104" s="38">
        <v>0</v>
      </c>
      <c r="L3104" s="37">
        <v>12875</v>
      </c>
      <c r="M3104" s="37">
        <v>10891.53</v>
      </c>
      <c r="N3104" s="37">
        <f t="shared" si="193"/>
        <v>1983.4699999999993</v>
      </c>
      <c r="O3104" s="39">
        <f t="shared" si="194"/>
        <v>0</v>
      </c>
      <c r="P3104" s="10">
        <f t="shared" si="195"/>
        <v>1983.4699999999993</v>
      </c>
      <c r="Q3104" s="40">
        <v>0</v>
      </c>
      <c r="R3104" s="10">
        <f t="shared" si="196"/>
        <v>1983.4699999999993</v>
      </c>
    </row>
    <row r="3105" spans="1:18" x14ac:dyDescent="0.2">
      <c r="A3105" s="32">
        <v>3075</v>
      </c>
      <c r="B3105" s="56">
        <v>10101040335</v>
      </c>
      <c r="C3105" s="34" t="s">
        <v>356</v>
      </c>
      <c r="D3105" s="35" t="s">
        <v>357</v>
      </c>
      <c r="E3105" s="35" t="s">
        <v>446</v>
      </c>
      <c r="F3105" s="35" t="s">
        <v>600</v>
      </c>
      <c r="G3105" s="35" t="s">
        <v>822</v>
      </c>
      <c r="H3105" s="35">
        <v>0</v>
      </c>
      <c r="I3105" s="57" t="s">
        <v>3367</v>
      </c>
      <c r="J3105" s="37">
        <v>0</v>
      </c>
      <c r="K3105" s="38">
        <v>0</v>
      </c>
      <c r="L3105" s="37">
        <v>2000</v>
      </c>
      <c r="M3105" s="37">
        <v>2000</v>
      </c>
      <c r="N3105" s="37">
        <f t="shared" si="193"/>
        <v>0</v>
      </c>
      <c r="O3105" s="39">
        <f t="shared" si="194"/>
        <v>0</v>
      </c>
      <c r="P3105" s="10">
        <f t="shared" si="195"/>
        <v>0</v>
      </c>
      <c r="Q3105" s="40">
        <v>0</v>
      </c>
      <c r="R3105" s="10">
        <f t="shared" si="196"/>
        <v>0</v>
      </c>
    </row>
    <row r="3106" spans="1:18" x14ac:dyDescent="0.2">
      <c r="A3106" s="32">
        <v>3076</v>
      </c>
      <c r="B3106" s="56">
        <v>10101040336</v>
      </c>
      <c r="C3106" s="34" t="s">
        <v>356</v>
      </c>
      <c r="D3106" s="35" t="s">
        <v>357</v>
      </c>
      <c r="E3106" s="35" t="s">
        <v>446</v>
      </c>
      <c r="F3106" s="35" t="s">
        <v>600</v>
      </c>
      <c r="G3106" s="35" t="s">
        <v>822</v>
      </c>
      <c r="H3106" s="35">
        <v>0</v>
      </c>
      <c r="I3106" s="57" t="s">
        <v>3368</v>
      </c>
      <c r="J3106" s="37">
        <v>0</v>
      </c>
      <c r="K3106" s="38">
        <v>0</v>
      </c>
      <c r="L3106" s="37">
        <v>16256</v>
      </c>
      <c r="M3106" s="37">
        <v>16255.57</v>
      </c>
      <c r="N3106" s="37">
        <f t="shared" si="193"/>
        <v>0.43000000000029104</v>
      </c>
      <c r="O3106" s="39">
        <f t="shared" si="194"/>
        <v>0</v>
      </c>
      <c r="P3106" s="10">
        <f t="shared" si="195"/>
        <v>0.43000000000029104</v>
      </c>
      <c r="Q3106" s="40">
        <v>0</v>
      </c>
      <c r="R3106" s="10">
        <f t="shared" si="196"/>
        <v>0.43000000000029104</v>
      </c>
    </row>
    <row r="3107" spans="1:18" x14ac:dyDescent="0.2">
      <c r="A3107" s="32">
        <v>3077</v>
      </c>
      <c r="B3107" s="56">
        <v>10101040337</v>
      </c>
      <c r="C3107" s="34" t="s">
        <v>356</v>
      </c>
      <c r="D3107" s="35" t="s">
        <v>357</v>
      </c>
      <c r="E3107" s="35" t="s">
        <v>446</v>
      </c>
      <c r="F3107" s="35" t="s">
        <v>600</v>
      </c>
      <c r="G3107" s="35" t="s">
        <v>822</v>
      </c>
      <c r="H3107" s="35">
        <v>0</v>
      </c>
      <c r="I3107" s="57" t="s">
        <v>3369</v>
      </c>
      <c r="J3107" s="37">
        <v>0</v>
      </c>
      <c r="K3107" s="38">
        <v>0</v>
      </c>
      <c r="L3107" s="37">
        <v>10000</v>
      </c>
      <c r="M3107" s="37">
        <v>10000</v>
      </c>
      <c r="N3107" s="37">
        <f t="shared" si="193"/>
        <v>0</v>
      </c>
      <c r="O3107" s="39">
        <f t="shared" si="194"/>
        <v>0</v>
      </c>
      <c r="P3107" s="10">
        <f t="shared" si="195"/>
        <v>0</v>
      </c>
      <c r="Q3107" s="40">
        <v>0</v>
      </c>
      <c r="R3107" s="10">
        <f t="shared" si="196"/>
        <v>0</v>
      </c>
    </row>
    <row r="3108" spans="1:18" x14ac:dyDescent="0.2">
      <c r="A3108" s="32">
        <v>3078</v>
      </c>
      <c r="B3108" s="56">
        <v>10101040338</v>
      </c>
      <c r="C3108" s="34" t="s">
        <v>356</v>
      </c>
      <c r="D3108" s="35" t="s">
        <v>357</v>
      </c>
      <c r="E3108" s="35" t="s">
        <v>446</v>
      </c>
      <c r="F3108" s="35" t="s">
        <v>600</v>
      </c>
      <c r="G3108" s="35" t="s">
        <v>822</v>
      </c>
      <c r="H3108" s="35">
        <v>0</v>
      </c>
      <c r="I3108" s="57" t="s">
        <v>3370</v>
      </c>
      <c r="J3108" s="37">
        <v>0</v>
      </c>
      <c r="K3108" s="38">
        <v>0</v>
      </c>
      <c r="L3108" s="37">
        <v>9707</v>
      </c>
      <c r="M3108" s="37">
        <v>9707.15</v>
      </c>
      <c r="N3108" s="37">
        <f t="shared" si="193"/>
        <v>0</v>
      </c>
      <c r="O3108" s="39">
        <f t="shared" si="194"/>
        <v>0.1499999999996362</v>
      </c>
      <c r="P3108" s="10">
        <f t="shared" si="195"/>
        <v>-0.1499999999996362</v>
      </c>
      <c r="Q3108" s="40">
        <v>0</v>
      </c>
      <c r="R3108" s="10">
        <f t="shared" si="196"/>
        <v>-0.1499999999996362</v>
      </c>
    </row>
    <row r="3109" spans="1:18" x14ac:dyDescent="0.2">
      <c r="A3109" s="32">
        <v>3079</v>
      </c>
      <c r="B3109" s="56">
        <v>10101040339</v>
      </c>
      <c r="C3109" s="34" t="s">
        <v>356</v>
      </c>
      <c r="D3109" s="35" t="s">
        <v>357</v>
      </c>
      <c r="E3109" s="35" t="s">
        <v>446</v>
      </c>
      <c r="F3109" s="35" t="s">
        <v>600</v>
      </c>
      <c r="G3109" s="35" t="s">
        <v>822</v>
      </c>
      <c r="H3109" s="35">
        <v>0</v>
      </c>
      <c r="I3109" s="57" t="s">
        <v>3371</v>
      </c>
      <c r="J3109" s="37">
        <v>0</v>
      </c>
      <c r="K3109" s="38">
        <v>0</v>
      </c>
      <c r="L3109" s="37">
        <v>9603.49</v>
      </c>
      <c r="M3109" s="37">
        <v>9603.49</v>
      </c>
      <c r="N3109" s="37">
        <f t="shared" si="193"/>
        <v>0</v>
      </c>
      <c r="O3109" s="39">
        <f t="shared" si="194"/>
        <v>0</v>
      </c>
      <c r="P3109" s="10">
        <f t="shared" si="195"/>
        <v>0</v>
      </c>
      <c r="Q3109" s="40">
        <v>0</v>
      </c>
      <c r="R3109" s="10">
        <f t="shared" si="196"/>
        <v>0</v>
      </c>
    </row>
    <row r="3110" spans="1:18" x14ac:dyDescent="0.2">
      <c r="A3110" s="32">
        <v>3080</v>
      </c>
      <c r="B3110" s="56">
        <v>10101040401</v>
      </c>
      <c r="C3110" s="34" t="s">
        <v>356</v>
      </c>
      <c r="D3110" s="35" t="s">
        <v>357</v>
      </c>
      <c r="E3110" s="35" t="s">
        <v>446</v>
      </c>
      <c r="F3110" s="35" t="s">
        <v>600</v>
      </c>
      <c r="G3110" s="35" t="s">
        <v>822</v>
      </c>
      <c r="H3110" s="35">
        <v>0</v>
      </c>
      <c r="I3110" s="57" t="s">
        <v>3372</v>
      </c>
      <c r="J3110" s="37">
        <v>0</v>
      </c>
      <c r="K3110" s="38">
        <v>0</v>
      </c>
      <c r="L3110" s="37">
        <v>46935</v>
      </c>
      <c r="M3110" s="37">
        <v>52237.1</v>
      </c>
      <c r="N3110" s="37">
        <f t="shared" si="193"/>
        <v>0</v>
      </c>
      <c r="O3110" s="39">
        <f t="shared" si="194"/>
        <v>5302.0999999999985</v>
      </c>
      <c r="P3110" s="10">
        <f t="shared" si="195"/>
        <v>-5302.0999999999985</v>
      </c>
      <c r="Q3110" s="40">
        <v>0</v>
      </c>
      <c r="R3110" s="10">
        <f t="shared" si="196"/>
        <v>-5302.0999999999985</v>
      </c>
    </row>
    <row r="3111" spans="1:18" x14ac:dyDescent="0.2">
      <c r="A3111" s="32">
        <v>3081</v>
      </c>
      <c r="B3111" s="56">
        <v>10101040403</v>
      </c>
      <c r="C3111" s="34" t="s">
        <v>356</v>
      </c>
      <c r="D3111" s="35" t="s">
        <v>357</v>
      </c>
      <c r="E3111" s="35" t="s">
        <v>446</v>
      </c>
      <c r="F3111" s="35" t="s">
        <v>600</v>
      </c>
      <c r="G3111" s="35" t="s">
        <v>822</v>
      </c>
      <c r="H3111" s="35">
        <v>0</v>
      </c>
      <c r="I3111" s="57" t="s">
        <v>3373</v>
      </c>
      <c r="J3111" s="37">
        <v>0</v>
      </c>
      <c r="K3111" s="38">
        <v>0</v>
      </c>
      <c r="L3111" s="37">
        <v>30740.5</v>
      </c>
      <c r="M3111" s="37">
        <v>33740.720000000001</v>
      </c>
      <c r="N3111" s="37">
        <f t="shared" si="193"/>
        <v>0</v>
      </c>
      <c r="O3111" s="39">
        <f t="shared" si="194"/>
        <v>3000.2200000000012</v>
      </c>
      <c r="P3111" s="10">
        <f t="shared" si="195"/>
        <v>-3000.2200000000012</v>
      </c>
      <c r="Q3111" s="40">
        <v>0</v>
      </c>
      <c r="R3111" s="10">
        <f t="shared" si="196"/>
        <v>-3000.2200000000012</v>
      </c>
    </row>
    <row r="3112" spans="1:18" x14ac:dyDescent="0.2">
      <c r="A3112" s="32">
        <v>3082</v>
      </c>
      <c r="B3112" s="56">
        <v>10101040405</v>
      </c>
      <c r="C3112" s="34" t="s">
        <v>356</v>
      </c>
      <c r="D3112" s="35" t="s">
        <v>357</v>
      </c>
      <c r="E3112" s="35" t="s">
        <v>446</v>
      </c>
      <c r="F3112" s="35" t="s">
        <v>600</v>
      </c>
      <c r="G3112" s="35" t="s">
        <v>822</v>
      </c>
      <c r="H3112" s="35">
        <v>0</v>
      </c>
      <c r="I3112" s="57" t="s">
        <v>3374</v>
      </c>
      <c r="J3112" s="37">
        <v>0</v>
      </c>
      <c r="K3112" s="38">
        <v>0</v>
      </c>
      <c r="L3112" s="37">
        <v>25623.119999999999</v>
      </c>
      <c r="M3112" s="37">
        <v>25466.48</v>
      </c>
      <c r="N3112" s="37">
        <f t="shared" si="193"/>
        <v>156.63999999999942</v>
      </c>
      <c r="O3112" s="39">
        <f t="shared" si="194"/>
        <v>0</v>
      </c>
      <c r="P3112" s="10">
        <f t="shared" si="195"/>
        <v>156.63999999999942</v>
      </c>
      <c r="Q3112" s="40">
        <v>0</v>
      </c>
      <c r="R3112" s="10">
        <f t="shared" si="196"/>
        <v>156.63999999999942</v>
      </c>
    </row>
    <row r="3113" spans="1:18" x14ac:dyDescent="0.2">
      <c r="A3113" s="32">
        <v>3083</v>
      </c>
      <c r="B3113" s="56">
        <v>10101040406</v>
      </c>
      <c r="C3113" s="34" t="s">
        <v>356</v>
      </c>
      <c r="D3113" s="35" t="s">
        <v>357</v>
      </c>
      <c r="E3113" s="35" t="s">
        <v>446</v>
      </c>
      <c r="F3113" s="35" t="s">
        <v>600</v>
      </c>
      <c r="G3113" s="35" t="s">
        <v>822</v>
      </c>
      <c r="H3113" s="35">
        <v>0</v>
      </c>
      <c r="I3113" s="57" t="s">
        <v>3375</v>
      </c>
      <c r="J3113" s="37">
        <v>0</v>
      </c>
      <c r="K3113" s="38">
        <v>0</v>
      </c>
      <c r="L3113" s="37">
        <v>95941.34</v>
      </c>
      <c r="M3113" s="37">
        <v>94887.87</v>
      </c>
      <c r="N3113" s="37">
        <f t="shared" si="193"/>
        <v>1053.4700000000012</v>
      </c>
      <c r="O3113" s="39">
        <f t="shared" si="194"/>
        <v>0</v>
      </c>
      <c r="P3113" s="10">
        <f t="shared" si="195"/>
        <v>1053.4700000000012</v>
      </c>
      <c r="Q3113" s="40">
        <v>0</v>
      </c>
      <c r="R3113" s="10">
        <f t="shared" si="196"/>
        <v>1053.4700000000012</v>
      </c>
    </row>
    <row r="3114" spans="1:18" x14ac:dyDescent="0.2">
      <c r="A3114" s="32">
        <v>3084</v>
      </c>
      <c r="B3114" s="56">
        <v>10101040407</v>
      </c>
      <c r="C3114" s="34" t="s">
        <v>356</v>
      </c>
      <c r="D3114" s="35" t="s">
        <v>357</v>
      </c>
      <c r="E3114" s="35" t="s">
        <v>446</v>
      </c>
      <c r="F3114" s="35" t="s">
        <v>600</v>
      </c>
      <c r="G3114" s="35" t="s">
        <v>822</v>
      </c>
      <c r="H3114" s="35">
        <v>0</v>
      </c>
      <c r="I3114" s="57" t="s">
        <v>3376</v>
      </c>
      <c r="J3114" s="37">
        <v>0</v>
      </c>
      <c r="K3114" s="38">
        <v>0</v>
      </c>
      <c r="L3114" s="37">
        <v>4698.5600000000004</v>
      </c>
      <c r="M3114" s="37">
        <v>4698.5600000000004</v>
      </c>
      <c r="N3114" s="37">
        <f t="shared" si="193"/>
        <v>0</v>
      </c>
      <c r="O3114" s="39">
        <f t="shared" si="194"/>
        <v>0</v>
      </c>
      <c r="P3114" s="10">
        <f t="shared" si="195"/>
        <v>0</v>
      </c>
      <c r="Q3114" s="40">
        <v>0</v>
      </c>
      <c r="R3114" s="10">
        <f t="shared" si="196"/>
        <v>0</v>
      </c>
    </row>
    <row r="3115" spans="1:18" x14ac:dyDescent="0.2">
      <c r="A3115" s="32">
        <v>3085</v>
      </c>
      <c r="B3115" s="56">
        <v>10101040408</v>
      </c>
      <c r="C3115" s="34" t="s">
        <v>356</v>
      </c>
      <c r="D3115" s="35" t="s">
        <v>357</v>
      </c>
      <c r="E3115" s="35" t="s">
        <v>446</v>
      </c>
      <c r="F3115" s="35" t="s">
        <v>600</v>
      </c>
      <c r="G3115" s="35" t="s">
        <v>822</v>
      </c>
      <c r="H3115" s="35">
        <v>0</v>
      </c>
      <c r="I3115" s="57" t="s">
        <v>3377</v>
      </c>
      <c r="J3115" s="37">
        <v>0</v>
      </c>
      <c r="K3115" s="38">
        <v>0</v>
      </c>
      <c r="L3115" s="37">
        <v>16841</v>
      </c>
      <c r="M3115" s="37">
        <v>20248.260000000002</v>
      </c>
      <c r="N3115" s="37">
        <f t="shared" si="193"/>
        <v>0</v>
      </c>
      <c r="O3115" s="39">
        <f t="shared" si="194"/>
        <v>3407.260000000002</v>
      </c>
      <c r="P3115" s="10">
        <f t="shared" si="195"/>
        <v>-3407.260000000002</v>
      </c>
      <c r="Q3115" s="40">
        <v>0</v>
      </c>
      <c r="R3115" s="10">
        <f t="shared" si="196"/>
        <v>-3407.260000000002</v>
      </c>
    </row>
    <row r="3116" spans="1:18" x14ac:dyDescent="0.2">
      <c r="A3116" s="32">
        <v>3086</v>
      </c>
      <c r="B3116" s="56">
        <v>10101040410</v>
      </c>
      <c r="C3116" s="34" t="s">
        <v>356</v>
      </c>
      <c r="D3116" s="35" t="s">
        <v>357</v>
      </c>
      <c r="E3116" s="35" t="s">
        <v>446</v>
      </c>
      <c r="F3116" s="35" t="s">
        <v>600</v>
      </c>
      <c r="G3116" s="35" t="s">
        <v>822</v>
      </c>
      <c r="H3116" s="35">
        <v>0</v>
      </c>
      <c r="I3116" s="57" t="s">
        <v>3378</v>
      </c>
      <c r="J3116" s="37">
        <v>0</v>
      </c>
      <c r="K3116" s="38">
        <v>0</v>
      </c>
      <c r="L3116" s="37">
        <v>0</v>
      </c>
      <c r="M3116" s="37">
        <v>0</v>
      </c>
      <c r="N3116" s="37">
        <f t="shared" si="193"/>
        <v>0</v>
      </c>
      <c r="O3116" s="39">
        <f t="shared" si="194"/>
        <v>0</v>
      </c>
      <c r="P3116" s="10">
        <f t="shared" si="195"/>
        <v>0</v>
      </c>
      <c r="Q3116" s="40">
        <v>0</v>
      </c>
      <c r="R3116" s="10">
        <f t="shared" si="196"/>
        <v>0</v>
      </c>
    </row>
    <row r="3117" spans="1:18" x14ac:dyDescent="0.2">
      <c r="A3117" s="32">
        <v>3087</v>
      </c>
      <c r="B3117" s="56">
        <v>10101040413</v>
      </c>
      <c r="C3117" s="34" t="s">
        <v>356</v>
      </c>
      <c r="D3117" s="35" t="s">
        <v>357</v>
      </c>
      <c r="E3117" s="35" t="s">
        <v>446</v>
      </c>
      <c r="F3117" s="35" t="s">
        <v>600</v>
      </c>
      <c r="G3117" s="35" t="s">
        <v>822</v>
      </c>
      <c r="H3117" s="35">
        <v>0</v>
      </c>
      <c r="I3117" s="57" t="s">
        <v>3379</v>
      </c>
      <c r="J3117" s="37">
        <v>0</v>
      </c>
      <c r="K3117" s="38">
        <v>0</v>
      </c>
      <c r="L3117" s="37">
        <v>22879.79</v>
      </c>
      <c r="M3117" s="37">
        <v>22964.79</v>
      </c>
      <c r="N3117" s="37">
        <f t="shared" si="193"/>
        <v>0</v>
      </c>
      <c r="O3117" s="39">
        <f t="shared" si="194"/>
        <v>85</v>
      </c>
      <c r="P3117" s="10">
        <f t="shared" si="195"/>
        <v>-85</v>
      </c>
      <c r="Q3117" s="40">
        <v>0</v>
      </c>
      <c r="R3117" s="10">
        <f t="shared" si="196"/>
        <v>-85</v>
      </c>
    </row>
    <row r="3118" spans="1:18" x14ac:dyDescent="0.2">
      <c r="A3118" s="32">
        <v>3088</v>
      </c>
      <c r="B3118" s="56">
        <v>10101040415</v>
      </c>
      <c r="C3118" s="34" t="s">
        <v>356</v>
      </c>
      <c r="D3118" s="35" t="s">
        <v>357</v>
      </c>
      <c r="E3118" s="35" t="s">
        <v>446</v>
      </c>
      <c r="F3118" s="35" t="s">
        <v>600</v>
      </c>
      <c r="G3118" s="35" t="s">
        <v>822</v>
      </c>
      <c r="H3118" s="35">
        <v>0</v>
      </c>
      <c r="I3118" s="57" t="s">
        <v>3380</v>
      </c>
      <c r="J3118" s="37">
        <v>0</v>
      </c>
      <c r="K3118" s="38">
        <v>0</v>
      </c>
      <c r="L3118" s="37">
        <v>38159.18</v>
      </c>
      <c r="M3118" s="37">
        <v>38075.56</v>
      </c>
      <c r="N3118" s="37">
        <f t="shared" si="193"/>
        <v>83.620000000002619</v>
      </c>
      <c r="O3118" s="39">
        <f t="shared" si="194"/>
        <v>0</v>
      </c>
      <c r="P3118" s="10">
        <f t="shared" si="195"/>
        <v>83.620000000002619</v>
      </c>
      <c r="Q3118" s="40">
        <v>0</v>
      </c>
      <c r="R3118" s="10">
        <f t="shared" si="196"/>
        <v>83.620000000002619</v>
      </c>
    </row>
    <row r="3119" spans="1:18" x14ac:dyDescent="0.2">
      <c r="A3119" s="32">
        <v>3089</v>
      </c>
      <c r="B3119" s="56">
        <v>10101040416</v>
      </c>
      <c r="C3119" s="34" t="s">
        <v>356</v>
      </c>
      <c r="D3119" s="35" t="s">
        <v>357</v>
      </c>
      <c r="E3119" s="35" t="s">
        <v>446</v>
      </c>
      <c r="F3119" s="35" t="s">
        <v>600</v>
      </c>
      <c r="G3119" s="35" t="s">
        <v>822</v>
      </c>
      <c r="H3119" s="35">
        <v>0</v>
      </c>
      <c r="I3119" s="57" t="s">
        <v>3381</v>
      </c>
      <c r="J3119" s="37">
        <v>0</v>
      </c>
      <c r="K3119" s="38">
        <v>0</v>
      </c>
      <c r="L3119" s="37">
        <v>1735</v>
      </c>
      <c r="M3119" s="37">
        <v>1735</v>
      </c>
      <c r="N3119" s="37">
        <f t="shared" si="193"/>
        <v>0</v>
      </c>
      <c r="O3119" s="39">
        <f t="shared" si="194"/>
        <v>0</v>
      </c>
      <c r="P3119" s="10">
        <f t="shared" si="195"/>
        <v>0</v>
      </c>
      <c r="Q3119" s="40">
        <v>0</v>
      </c>
      <c r="R3119" s="10">
        <f t="shared" si="196"/>
        <v>0</v>
      </c>
    </row>
    <row r="3120" spans="1:18" x14ac:dyDescent="0.2">
      <c r="A3120" s="32">
        <v>3090</v>
      </c>
      <c r="B3120" s="56">
        <v>10101040418</v>
      </c>
      <c r="C3120" s="34" t="s">
        <v>356</v>
      </c>
      <c r="D3120" s="35" t="s">
        <v>357</v>
      </c>
      <c r="E3120" s="35" t="s">
        <v>446</v>
      </c>
      <c r="F3120" s="35" t="s">
        <v>600</v>
      </c>
      <c r="G3120" s="35" t="s">
        <v>822</v>
      </c>
      <c r="H3120" s="35">
        <v>0</v>
      </c>
      <c r="I3120" s="57" t="s">
        <v>3382</v>
      </c>
      <c r="J3120" s="37">
        <v>0</v>
      </c>
      <c r="K3120" s="38">
        <v>0</v>
      </c>
      <c r="L3120" s="37">
        <v>14502.94</v>
      </c>
      <c r="M3120" s="37">
        <v>14502.94</v>
      </c>
      <c r="N3120" s="37">
        <f t="shared" si="193"/>
        <v>0</v>
      </c>
      <c r="O3120" s="39">
        <f t="shared" si="194"/>
        <v>0</v>
      </c>
      <c r="P3120" s="10">
        <f t="shared" si="195"/>
        <v>0</v>
      </c>
      <c r="Q3120" s="40">
        <v>0</v>
      </c>
      <c r="R3120" s="10">
        <f t="shared" si="196"/>
        <v>0</v>
      </c>
    </row>
    <row r="3121" spans="1:18" x14ac:dyDescent="0.2">
      <c r="A3121" s="32">
        <v>3091</v>
      </c>
      <c r="B3121" s="56">
        <v>10101040419</v>
      </c>
      <c r="C3121" s="34" t="s">
        <v>356</v>
      </c>
      <c r="D3121" s="35" t="s">
        <v>357</v>
      </c>
      <c r="E3121" s="35" t="s">
        <v>446</v>
      </c>
      <c r="F3121" s="35" t="s">
        <v>600</v>
      </c>
      <c r="G3121" s="35" t="s">
        <v>822</v>
      </c>
      <c r="H3121" s="35">
        <v>0</v>
      </c>
      <c r="I3121" s="57" t="s">
        <v>3383</v>
      </c>
      <c r="J3121" s="37">
        <v>0</v>
      </c>
      <c r="K3121" s="38">
        <v>0</v>
      </c>
      <c r="L3121" s="37">
        <v>6190.4000000000005</v>
      </c>
      <c r="M3121" s="37">
        <v>3902</v>
      </c>
      <c r="N3121" s="37">
        <f t="shared" si="193"/>
        <v>2288.4000000000005</v>
      </c>
      <c r="O3121" s="39">
        <f t="shared" si="194"/>
        <v>0</v>
      </c>
      <c r="P3121" s="10">
        <f t="shared" si="195"/>
        <v>2288.4000000000005</v>
      </c>
      <c r="Q3121" s="40">
        <v>0</v>
      </c>
      <c r="R3121" s="10">
        <f t="shared" si="196"/>
        <v>2288.4000000000005</v>
      </c>
    </row>
    <row r="3122" spans="1:18" x14ac:dyDescent="0.2">
      <c r="A3122" s="32">
        <v>3092</v>
      </c>
      <c r="B3122" s="56">
        <v>10101040421</v>
      </c>
      <c r="C3122" s="34" t="s">
        <v>356</v>
      </c>
      <c r="D3122" s="35" t="s">
        <v>357</v>
      </c>
      <c r="E3122" s="35" t="s">
        <v>446</v>
      </c>
      <c r="F3122" s="35" t="s">
        <v>600</v>
      </c>
      <c r="G3122" s="35" t="s">
        <v>822</v>
      </c>
      <c r="H3122" s="35">
        <v>0</v>
      </c>
      <c r="I3122" s="57" t="s">
        <v>3384</v>
      </c>
      <c r="J3122" s="37">
        <v>0</v>
      </c>
      <c r="K3122" s="38">
        <v>0</v>
      </c>
      <c r="L3122" s="37">
        <v>0</v>
      </c>
      <c r="M3122" s="37">
        <v>0</v>
      </c>
      <c r="N3122" s="37">
        <f t="shared" si="193"/>
        <v>0</v>
      </c>
      <c r="O3122" s="39">
        <f t="shared" si="194"/>
        <v>0</v>
      </c>
      <c r="P3122" s="10">
        <f t="shared" si="195"/>
        <v>0</v>
      </c>
      <c r="Q3122" s="40">
        <v>0</v>
      </c>
      <c r="R3122" s="10">
        <f t="shared" si="196"/>
        <v>0</v>
      </c>
    </row>
    <row r="3123" spans="1:18" x14ac:dyDescent="0.2">
      <c r="A3123" s="32">
        <v>3093</v>
      </c>
      <c r="B3123" s="56">
        <v>10101040422</v>
      </c>
      <c r="C3123" s="34" t="s">
        <v>356</v>
      </c>
      <c r="D3123" s="35" t="s">
        <v>357</v>
      </c>
      <c r="E3123" s="35" t="s">
        <v>446</v>
      </c>
      <c r="F3123" s="35" t="s">
        <v>600</v>
      </c>
      <c r="G3123" s="35" t="s">
        <v>822</v>
      </c>
      <c r="H3123" s="35">
        <v>0</v>
      </c>
      <c r="I3123" s="57" t="s">
        <v>3385</v>
      </c>
      <c r="J3123" s="37">
        <v>0</v>
      </c>
      <c r="K3123" s="38">
        <v>0</v>
      </c>
      <c r="L3123" s="37">
        <v>92588.11</v>
      </c>
      <c r="M3123" s="37">
        <v>92588.11</v>
      </c>
      <c r="N3123" s="37">
        <f t="shared" si="193"/>
        <v>0</v>
      </c>
      <c r="O3123" s="39">
        <f t="shared" si="194"/>
        <v>0</v>
      </c>
      <c r="P3123" s="10">
        <f t="shared" si="195"/>
        <v>0</v>
      </c>
      <c r="Q3123" s="40">
        <v>0</v>
      </c>
      <c r="R3123" s="10">
        <f t="shared" si="196"/>
        <v>0</v>
      </c>
    </row>
    <row r="3124" spans="1:18" x14ac:dyDescent="0.2">
      <c r="A3124" s="32">
        <v>3094</v>
      </c>
      <c r="B3124" s="56">
        <v>10101040425</v>
      </c>
      <c r="C3124" s="34" t="s">
        <v>356</v>
      </c>
      <c r="D3124" s="35" t="s">
        <v>357</v>
      </c>
      <c r="E3124" s="35" t="s">
        <v>446</v>
      </c>
      <c r="F3124" s="35" t="s">
        <v>600</v>
      </c>
      <c r="G3124" s="35" t="s">
        <v>822</v>
      </c>
      <c r="H3124" s="35">
        <v>0</v>
      </c>
      <c r="I3124" s="57" t="s">
        <v>3386</v>
      </c>
      <c r="J3124" s="37">
        <v>0</v>
      </c>
      <c r="K3124" s="38">
        <v>0</v>
      </c>
      <c r="L3124" s="37">
        <v>6135.6</v>
      </c>
      <c r="M3124" s="37">
        <v>11431.39</v>
      </c>
      <c r="N3124" s="37">
        <f t="shared" si="193"/>
        <v>0</v>
      </c>
      <c r="O3124" s="39">
        <f t="shared" si="194"/>
        <v>5295.7899999999991</v>
      </c>
      <c r="P3124" s="10">
        <f t="shared" si="195"/>
        <v>-5295.7899999999991</v>
      </c>
      <c r="Q3124" s="40">
        <v>0</v>
      </c>
      <c r="R3124" s="10">
        <f t="shared" si="196"/>
        <v>-5295.7899999999991</v>
      </c>
    </row>
    <row r="3125" spans="1:18" x14ac:dyDescent="0.2">
      <c r="A3125" s="32">
        <v>3095</v>
      </c>
      <c r="B3125" s="56">
        <v>10101040426</v>
      </c>
      <c r="C3125" s="34" t="s">
        <v>356</v>
      </c>
      <c r="D3125" s="35" t="s">
        <v>357</v>
      </c>
      <c r="E3125" s="35" t="s">
        <v>446</v>
      </c>
      <c r="F3125" s="35" t="s">
        <v>600</v>
      </c>
      <c r="G3125" s="35" t="s">
        <v>822</v>
      </c>
      <c r="H3125" s="35">
        <v>0</v>
      </c>
      <c r="I3125" s="57" t="s">
        <v>3387</v>
      </c>
      <c r="J3125" s="37">
        <v>0</v>
      </c>
      <c r="K3125" s="38">
        <v>0</v>
      </c>
      <c r="L3125" s="37">
        <v>22001.200000000001</v>
      </c>
      <c r="M3125" s="37">
        <v>23458.53</v>
      </c>
      <c r="N3125" s="37">
        <f t="shared" si="193"/>
        <v>0</v>
      </c>
      <c r="O3125" s="39">
        <f t="shared" si="194"/>
        <v>1457.3299999999981</v>
      </c>
      <c r="P3125" s="10">
        <f t="shared" si="195"/>
        <v>-1457.3299999999981</v>
      </c>
      <c r="Q3125" s="40">
        <v>0</v>
      </c>
      <c r="R3125" s="10">
        <f t="shared" si="196"/>
        <v>-1457.3299999999981</v>
      </c>
    </row>
    <row r="3126" spans="1:18" x14ac:dyDescent="0.2">
      <c r="A3126" s="32">
        <v>3096</v>
      </c>
      <c r="B3126" s="56">
        <v>10101040428</v>
      </c>
      <c r="C3126" s="34" t="s">
        <v>356</v>
      </c>
      <c r="D3126" s="35" t="s">
        <v>357</v>
      </c>
      <c r="E3126" s="35" t="s">
        <v>446</v>
      </c>
      <c r="F3126" s="35" t="s">
        <v>600</v>
      </c>
      <c r="G3126" s="35" t="s">
        <v>822</v>
      </c>
      <c r="H3126" s="35">
        <v>0</v>
      </c>
      <c r="I3126" s="57" t="s">
        <v>3388</v>
      </c>
      <c r="J3126" s="37">
        <v>0</v>
      </c>
      <c r="K3126" s="38">
        <v>0</v>
      </c>
      <c r="L3126" s="37">
        <v>0</v>
      </c>
      <c r="M3126" s="37">
        <v>0</v>
      </c>
      <c r="N3126" s="37">
        <f t="shared" si="193"/>
        <v>0</v>
      </c>
      <c r="O3126" s="39">
        <f t="shared" si="194"/>
        <v>0</v>
      </c>
      <c r="P3126" s="10">
        <f t="shared" si="195"/>
        <v>0</v>
      </c>
      <c r="Q3126" s="40">
        <v>0</v>
      </c>
      <c r="R3126" s="10">
        <f t="shared" si="196"/>
        <v>0</v>
      </c>
    </row>
    <row r="3127" spans="1:18" x14ac:dyDescent="0.2">
      <c r="A3127" s="32">
        <v>3097</v>
      </c>
      <c r="B3127" s="56">
        <v>10101040429</v>
      </c>
      <c r="C3127" s="34" t="s">
        <v>356</v>
      </c>
      <c r="D3127" s="35" t="s">
        <v>357</v>
      </c>
      <c r="E3127" s="35" t="s">
        <v>446</v>
      </c>
      <c r="F3127" s="35" t="s">
        <v>600</v>
      </c>
      <c r="G3127" s="35" t="s">
        <v>822</v>
      </c>
      <c r="H3127" s="35">
        <v>0</v>
      </c>
      <c r="I3127" s="57" t="s">
        <v>3389</v>
      </c>
      <c r="J3127" s="37">
        <v>0</v>
      </c>
      <c r="K3127" s="38">
        <v>0</v>
      </c>
      <c r="L3127" s="37">
        <v>24005</v>
      </c>
      <c r="M3127" s="37">
        <v>24005.09</v>
      </c>
      <c r="N3127" s="37">
        <f t="shared" si="193"/>
        <v>0</v>
      </c>
      <c r="O3127" s="39">
        <f t="shared" si="194"/>
        <v>9.0000000000145519E-2</v>
      </c>
      <c r="P3127" s="10">
        <f t="shared" si="195"/>
        <v>-9.0000000000145519E-2</v>
      </c>
      <c r="Q3127" s="40">
        <v>0</v>
      </c>
      <c r="R3127" s="10">
        <f t="shared" si="196"/>
        <v>-9.0000000000145519E-2</v>
      </c>
    </row>
    <row r="3128" spans="1:18" x14ac:dyDescent="0.2">
      <c r="A3128" s="32">
        <v>3098</v>
      </c>
      <c r="B3128" s="56">
        <v>10101040430</v>
      </c>
      <c r="C3128" s="34" t="s">
        <v>356</v>
      </c>
      <c r="D3128" s="35" t="s">
        <v>357</v>
      </c>
      <c r="E3128" s="35" t="s">
        <v>446</v>
      </c>
      <c r="F3128" s="35" t="s">
        <v>600</v>
      </c>
      <c r="G3128" s="35" t="s">
        <v>822</v>
      </c>
      <c r="H3128" s="35">
        <v>0</v>
      </c>
      <c r="I3128" s="57" t="s">
        <v>3390</v>
      </c>
      <c r="J3128" s="37">
        <v>0</v>
      </c>
      <c r="K3128" s="38">
        <v>0</v>
      </c>
      <c r="L3128" s="37">
        <v>5577.09</v>
      </c>
      <c r="M3128" s="37">
        <v>5766.84</v>
      </c>
      <c r="N3128" s="37">
        <f t="shared" si="193"/>
        <v>0</v>
      </c>
      <c r="O3128" s="39">
        <f t="shared" si="194"/>
        <v>189.75</v>
      </c>
      <c r="P3128" s="10">
        <f t="shared" si="195"/>
        <v>-189.75</v>
      </c>
      <c r="Q3128" s="40">
        <v>0</v>
      </c>
      <c r="R3128" s="10">
        <f t="shared" si="196"/>
        <v>-189.75</v>
      </c>
    </row>
    <row r="3129" spans="1:18" x14ac:dyDescent="0.2">
      <c r="A3129" s="32">
        <v>3099</v>
      </c>
      <c r="B3129" s="56">
        <v>10101040431</v>
      </c>
      <c r="C3129" s="34" t="s">
        <v>356</v>
      </c>
      <c r="D3129" s="35" t="s">
        <v>357</v>
      </c>
      <c r="E3129" s="35" t="s">
        <v>446</v>
      </c>
      <c r="F3129" s="35" t="s">
        <v>600</v>
      </c>
      <c r="G3129" s="35" t="s">
        <v>822</v>
      </c>
      <c r="H3129" s="35">
        <v>0</v>
      </c>
      <c r="I3129" s="57" t="s">
        <v>3391</v>
      </c>
      <c r="J3129" s="37">
        <v>0</v>
      </c>
      <c r="K3129" s="38">
        <v>0</v>
      </c>
      <c r="L3129" s="37">
        <v>22797.41</v>
      </c>
      <c r="M3129" s="37">
        <v>22797.41</v>
      </c>
      <c r="N3129" s="37">
        <f t="shared" si="193"/>
        <v>0</v>
      </c>
      <c r="O3129" s="39">
        <f t="shared" si="194"/>
        <v>0</v>
      </c>
      <c r="P3129" s="10">
        <f t="shared" si="195"/>
        <v>0</v>
      </c>
      <c r="Q3129" s="40">
        <v>0</v>
      </c>
      <c r="R3129" s="10">
        <f t="shared" si="196"/>
        <v>0</v>
      </c>
    </row>
    <row r="3130" spans="1:18" x14ac:dyDescent="0.2">
      <c r="A3130" s="32">
        <v>3100</v>
      </c>
      <c r="B3130" s="56">
        <v>10101040432</v>
      </c>
      <c r="C3130" s="34" t="s">
        <v>356</v>
      </c>
      <c r="D3130" s="35" t="s">
        <v>357</v>
      </c>
      <c r="E3130" s="35" t="s">
        <v>446</v>
      </c>
      <c r="F3130" s="35" t="s">
        <v>600</v>
      </c>
      <c r="G3130" s="35" t="s">
        <v>822</v>
      </c>
      <c r="H3130" s="35">
        <v>0</v>
      </c>
      <c r="I3130" s="57" t="s">
        <v>3392</v>
      </c>
      <c r="J3130" s="37">
        <v>0</v>
      </c>
      <c r="K3130" s="38">
        <v>0</v>
      </c>
      <c r="L3130" s="37">
        <v>0</v>
      </c>
      <c r="M3130" s="37">
        <v>0</v>
      </c>
      <c r="N3130" s="37">
        <f t="shared" si="193"/>
        <v>0</v>
      </c>
      <c r="O3130" s="39">
        <f t="shared" si="194"/>
        <v>0</v>
      </c>
      <c r="P3130" s="10">
        <f t="shared" si="195"/>
        <v>0</v>
      </c>
      <c r="Q3130" s="40">
        <v>0</v>
      </c>
      <c r="R3130" s="10">
        <f t="shared" si="196"/>
        <v>0</v>
      </c>
    </row>
    <row r="3131" spans="1:18" x14ac:dyDescent="0.2">
      <c r="A3131" s="32">
        <v>3101</v>
      </c>
      <c r="B3131" s="56">
        <v>10101040433</v>
      </c>
      <c r="C3131" s="34" t="s">
        <v>356</v>
      </c>
      <c r="D3131" s="35" t="s">
        <v>357</v>
      </c>
      <c r="E3131" s="35" t="s">
        <v>446</v>
      </c>
      <c r="F3131" s="35" t="s">
        <v>600</v>
      </c>
      <c r="G3131" s="35" t="s">
        <v>822</v>
      </c>
      <c r="H3131" s="35">
        <v>0</v>
      </c>
      <c r="I3131" s="57" t="s">
        <v>3393</v>
      </c>
      <c r="J3131" s="37">
        <v>0</v>
      </c>
      <c r="K3131" s="38">
        <v>0</v>
      </c>
      <c r="L3131" s="37">
        <v>0</v>
      </c>
      <c r="M3131" s="37">
        <v>0</v>
      </c>
      <c r="N3131" s="37">
        <f t="shared" si="193"/>
        <v>0</v>
      </c>
      <c r="O3131" s="39">
        <f t="shared" si="194"/>
        <v>0</v>
      </c>
      <c r="P3131" s="10">
        <f t="shared" si="195"/>
        <v>0</v>
      </c>
      <c r="Q3131" s="40">
        <v>0</v>
      </c>
      <c r="R3131" s="10">
        <f t="shared" si="196"/>
        <v>0</v>
      </c>
    </row>
    <row r="3132" spans="1:18" x14ac:dyDescent="0.2">
      <c r="A3132" s="32">
        <v>3102</v>
      </c>
      <c r="B3132" s="56">
        <v>10101040434</v>
      </c>
      <c r="C3132" s="34" t="s">
        <v>356</v>
      </c>
      <c r="D3132" s="35" t="s">
        <v>357</v>
      </c>
      <c r="E3132" s="35" t="s">
        <v>446</v>
      </c>
      <c r="F3132" s="35" t="s">
        <v>600</v>
      </c>
      <c r="G3132" s="35" t="s">
        <v>822</v>
      </c>
      <c r="H3132" s="35">
        <v>0</v>
      </c>
      <c r="I3132" s="57" t="s">
        <v>3394</v>
      </c>
      <c r="J3132" s="37">
        <v>0</v>
      </c>
      <c r="K3132" s="38">
        <v>0</v>
      </c>
      <c r="L3132" s="37">
        <v>745</v>
      </c>
      <c r="M3132" s="37">
        <v>3469.44</v>
      </c>
      <c r="N3132" s="37">
        <f t="shared" si="193"/>
        <v>0</v>
      </c>
      <c r="O3132" s="39">
        <f t="shared" si="194"/>
        <v>2724.44</v>
      </c>
      <c r="P3132" s="10">
        <f t="shared" si="195"/>
        <v>-2724.44</v>
      </c>
      <c r="Q3132" s="40">
        <v>0</v>
      </c>
      <c r="R3132" s="10">
        <f t="shared" si="196"/>
        <v>-2724.44</v>
      </c>
    </row>
    <row r="3133" spans="1:18" x14ac:dyDescent="0.2">
      <c r="A3133" s="32">
        <v>3103</v>
      </c>
      <c r="B3133" s="56">
        <v>10101040435</v>
      </c>
      <c r="C3133" s="34" t="s">
        <v>356</v>
      </c>
      <c r="D3133" s="35" t="s">
        <v>357</v>
      </c>
      <c r="E3133" s="35" t="s">
        <v>446</v>
      </c>
      <c r="F3133" s="35" t="s">
        <v>600</v>
      </c>
      <c r="G3133" s="35" t="s">
        <v>822</v>
      </c>
      <c r="H3133" s="35">
        <v>0</v>
      </c>
      <c r="I3133" s="57" t="s">
        <v>3395</v>
      </c>
      <c r="J3133" s="60">
        <v>0</v>
      </c>
      <c r="K3133" s="61">
        <v>0</v>
      </c>
      <c r="L3133" s="37">
        <v>7867.62</v>
      </c>
      <c r="M3133" s="37">
        <v>6495.78</v>
      </c>
      <c r="N3133" s="37">
        <f t="shared" si="193"/>
        <v>1371.8400000000001</v>
      </c>
      <c r="O3133" s="39">
        <f t="shared" si="194"/>
        <v>0</v>
      </c>
      <c r="P3133" s="10">
        <f t="shared" si="195"/>
        <v>1371.8400000000001</v>
      </c>
      <c r="Q3133" s="40">
        <v>0</v>
      </c>
      <c r="R3133" s="10">
        <f t="shared" si="196"/>
        <v>1371.8400000000001</v>
      </c>
    </row>
    <row r="3134" spans="1:18" x14ac:dyDescent="0.2">
      <c r="A3134" s="32">
        <v>3104</v>
      </c>
      <c r="B3134" s="56">
        <v>10101040436</v>
      </c>
      <c r="C3134" s="34" t="s">
        <v>356</v>
      </c>
      <c r="D3134" s="35" t="s">
        <v>357</v>
      </c>
      <c r="E3134" s="35" t="s">
        <v>446</v>
      </c>
      <c r="F3134" s="35" t="s">
        <v>600</v>
      </c>
      <c r="G3134" s="35" t="s">
        <v>822</v>
      </c>
      <c r="H3134" s="35">
        <v>0</v>
      </c>
      <c r="I3134" s="57" t="s">
        <v>3396</v>
      </c>
      <c r="J3134" s="60">
        <v>0</v>
      </c>
      <c r="K3134" s="61">
        <v>0</v>
      </c>
      <c r="L3134" s="37">
        <v>5288.6500000000005</v>
      </c>
      <c r="M3134" s="37">
        <v>5288.6500000000005</v>
      </c>
      <c r="N3134" s="37">
        <f t="shared" si="193"/>
        <v>0</v>
      </c>
      <c r="O3134" s="39">
        <f t="shared" si="194"/>
        <v>0</v>
      </c>
      <c r="P3134" s="10">
        <f t="shared" si="195"/>
        <v>0</v>
      </c>
      <c r="Q3134" s="40">
        <v>0</v>
      </c>
      <c r="R3134" s="10">
        <f t="shared" si="196"/>
        <v>0</v>
      </c>
    </row>
    <row r="3135" spans="1:18" x14ac:dyDescent="0.2">
      <c r="A3135" s="32">
        <v>3105</v>
      </c>
      <c r="B3135" s="56">
        <v>10101040437</v>
      </c>
      <c r="C3135" s="34" t="s">
        <v>356</v>
      </c>
      <c r="D3135" s="35" t="s">
        <v>357</v>
      </c>
      <c r="E3135" s="35" t="s">
        <v>446</v>
      </c>
      <c r="F3135" s="35" t="s">
        <v>600</v>
      </c>
      <c r="G3135" s="35" t="s">
        <v>822</v>
      </c>
      <c r="H3135" s="35">
        <v>0</v>
      </c>
      <c r="I3135" s="57" t="s">
        <v>3397</v>
      </c>
      <c r="J3135" s="60">
        <v>0</v>
      </c>
      <c r="K3135" s="61">
        <v>0</v>
      </c>
      <c r="L3135" s="37">
        <v>0</v>
      </c>
      <c r="M3135" s="37">
        <v>0</v>
      </c>
      <c r="N3135" s="37">
        <f t="shared" si="193"/>
        <v>0</v>
      </c>
      <c r="O3135" s="39">
        <f t="shared" si="194"/>
        <v>0</v>
      </c>
      <c r="P3135" s="10">
        <f t="shared" si="195"/>
        <v>0</v>
      </c>
      <c r="Q3135" s="40">
        <v>0</v>
      </c>
      <c r="R3135" s="10">
        <f t="shared" si="196"/>
        <v>0</v>
      </c>
    </row>
    <row r="3136" spans="1:18" x14ac:dyDescent="0.2">
      <c r="A3136" s="32">
        <v>3106</v>
      </c>
      <c r="B3136" s="56">
        <v>10101040438</v>
      </c>
      <c r="C3136" s="34" t="s">
        <v>356</v>
      </c>
      <c r="D3136" s="35" t="s">
        <v>357</v>
      </c>
      <c r="E3136" s="35" t="s">
        <v>446</v>
      </c>
      <c r="F3136" s="35" t="s">
        <v>600</v>
      </c>
      <c r="G3136" s="35" t="s">
        <v>822</v>
      </c>
      <c r="H3136" s="35">
        <v>0</v>
      </c>
      <c r="I3136" s="57" t="s">
        <v>3398</v>
      </c>
      <c r="J3136" s="60">
        <v>0</v>
      </c>
      <c r="K3136" s="61">
        <v>0</v>
      </c>
      <c r="L3136" s="37">
        <v>3088.12</v>
      </c>
      <c r="M3136" s="37">
        <v>3088.12</v>
      </c>
      <c r="N3136" s="37">
        <f t="shared" si="193"/>
        <v>0</v>
      </c>
      <c r="O3136" s="39">
        <f t="shared" si="194"/>
        <v>0</v>
      </c>
      <c r="P3136" s="10">
        <f t="shared" si="195"/>
        <v>0</v>
      </c>
      <c r="Q3136" s="40">
        <v>0</v>
      </c>
      <c r="R3136" s="10">
        <f t="shared" si="196"/>
        <v>0</v>
      </c>
    </row>
    <row r="3137" spans="1:18" x14ac:dyDescent="0.2">
      <c r="A3137" s="32">
        <v>3107</v>
      </c>
      <c r="B3137" s="56">
        <v>10101040439</v>
      </c>
      <c r="C3137" s="34" t="s">
        <v>356</v>
      </c>
      <c r="D3137" s="35" t="s">
        <v>357</v>
      </c>
      <c r="E3137" s="35" t="s">
        <v>446</v>
      </c>
      <c r="F3137" s="35" t="s">
        <v>600</v>
      </c>
      <c r="G3137" s="35" t="s">
        <v>822</v>
      </c>
      <c r="H3137" s="35">
        <v>0</v>
      </c>
      <c r="I3137" s="57" t="s">
        <v>3399</v>
      </c>
      <c r="J3137" s="60">
        <v>0</v>
      </c>
      <c r="K3137" s="61">
        <v>0</v>
      </c>
      <c r="L3137" s="37">
        <v>87851.520000000004</v>
      </c>
      <c r="M3137" s="37">
        <v>89029.08</v>
      </c>
      <c r="N3137" s="37">
        <f t="shared" si="193"/>
        <v>0</v>
      </c>
      <c r="O3137" s="39">
        <f t="shared" si="194"/>
        <v>1177.5599999999977</v>
      </c>
      <c r="P3137" s="10">
        <f t="shared" si="195"/>
        <v>-1177.5599999999977</v>
      </c>
      <c r="Q3137" s="40">
        <v>0</v>
      </c>
      <c r="R3137" s="10">
        <f t="shared" si="196"/>
        <v>-1177.5599999999977</v>
      </c>
    </row>
    <row r="3138" spans="1:18" x14ac:dyDescent="0.2">
      <c r="A3138" s="32">
        <v>3108</v>
      </c>
      <c r="B3138" s="56">
        <v>10101040440</v>
      </c>
      <c r="C3138" s="34" t="s">
        <v>356</v>
      </c>
      <c r="D3138" s="35" t="s">
        <v>357</v>
      </c>
      <c r="E3138" s="35" t="s">
        <v>446</v>
      </c>
      <c r="F3138" s="35" t="s">
        <v>600</v>
      </c>
      <c r="G3138" s="35" t="s">
        <v>822</v>
      </c>
      <c r="H3138" s="35">
        <v>0</v>
      </c>
      <c r="I3138" s="57" t="s">
        <v>3400</v>
      </c>
      <c r="J3138" s="60">
        <v>0</v>
      </c>
      <c r="K3138" s="61">
        <v>0</v>
      </c>
      <c r="L3138" s="37">
        <v>22422.75</v>
      </c>
      <c r="M3138" s="37">
        <v>22422.75</v>
      </c>
      <c r="N3138" s="37">
        <f t="shared" si="193"/>
        <v>0</v>
      </c>
      <c r="O3138" s="39">
        <f t="shared" si="194"/>
        <v>0</v>
      </c>
      <c r="P3138" s="10">
        <f t="shared" si="195"/>
        <v>0</v>
      </c>
      <c r="Q3138" s="40">
        <v>0</v>
      </c>
      <c r="R3138" s="10">
        <f t="shared" si="196"/>
        <v>0</v>
      </c>
    </row>
    <row r="3139" spans="1:18" x14ac:dyDescent="0.2">
      <c r="A3139" s="32">
        <v>3109</v>
      </c>
      <c r="B3139" s="56">
        <v>10101040444</v>
      </c>
      <c r="C3139" s="34" t="s">
        <v>356</v>
      </c>
      <c r="D3139" s="35" t="s">
        <v>357</v>
      </c>
      <c r="E3139" s="35" t="s">
        <v>446</v>
      </c>
      <c r="F3139" s="35" t="s">
        <v>600</v>
      </c>
      <c r="G3139" s="35" t="s">
        <v>822</v>
      </c>
      <c r="H3139" s="35">
        <v>0</v>
      </c>
      <c r="I3139" s="57" t="s">
        <v>3401</v>
      </c>
      <c r="J3139" s="60">
        <v>0</v>
      </c>
      <c r="K3139" s="61">
        <v>0</v>
      </c>
      <c r="L3139" s="37">
        <v>102277.79000000001</v>
      </c>
      <c r="M3139" s="37">
        <v>101138.63</v>
      </c>
      <c r="N3139" s="37">
        <f t="shared" si="193"/>
        <v>1139.1600000000035</v>
      </c>
      <c r="O3139" s="39">
        <f t="shared" si="194"/>
        <v>0</v>
      </c>
      <c r="P3139" s="10">
        <f t="shared" si="195"/>
        <v>1139.1600000000035</v>
      </c>
      <c r="Q3139" s="40">
        <v>0</v>
      </c>
      <c r="R3139" s="10">
        <f t="shared" si="196"/>
        <v>1139.1600000000035</v>
      </c>
    </row>
    <row r="3140" spans="1:18" x14ac:dyDescent="0.2">
      <c r="A3140" s="32">
        <v>3110</v>
      </c>
      <c r="B3140" s="56">
        <v>10101040448</v>
      </c>
      <c r="C3140" s="34" t="s">
        <v>356</v>
      </c>
      <c r="D3140" s="35" t="s">
        <v>357</v>
      </c>
      <c r="E3140" s="35" t="s">
        <v>446</v>
      </c>
      <c r="F3140" s="35" t="s">
        <v>600</v>
      </c>
      <c r="G3140" s="35" t="s">
        <v>822</v>
      </c>
      <c r="H3140" s="35">
        <v>0</v>
      </c>
      <c r="I3140" s="57" t="s">
        <v>3402</v>
      </c>
      <c r="J3140" s="60">
        <v>0</v>
      </c>
      <c r="K3140" s="61">
        <v>0</v>
      </c>
      <c r="L3140" s="37">
        <v>1500</v>
      </c>
      <c r="M3140" s="37">
        <v>1500</v>
      </c>
      <c r="N3140" s="37">
        <f t="shared" si="193"/>
        <v>0</v>
      </c>
      <c r="O3140" s="39">
        <f t="shared" si="194"/>
        <v>0</v>
      </c>
      <c r="P3140" s="10">
        <f t="shared" si="195"/>
        <v>0</v>
      </c>
      <c r="Q3140" s="40">
        <v>0</v>
      </c>
      <c r="R3140" s="10">
        <f t="shared" si="196"/>
        <v>0</v>
      </c>
    </row>
    <row r="3141" spans="1:18" x14ac:dyDescent="0.2">
      <c r="A3141" s="32">
        <v>3111</v>
      </c>
      <c r="B3141" s="56">
        <v>10101040449</v>
      </c>
      <c r="C3141" s="34" t="s">
        <v>356</v>
      </c>
      <c r="D3141" s="35" t="s">
        <v>357</v>
      </c>
      <c r="E3141" s="35" t="s">
        <v>446</v>
      </c>
      <c r="F3141" s="35" t="s">
        <v>600</v>
      </c>
      <c r="G3141" s="35" t="s">
        <v>822</v>
      </c>
      <c r="H3141" s="35">
        <v>0</v>
      </c>
      <c r="I3141" s="57" t="s">
        <v>3403</v>
      </c>
      <c r="J3141" s="60">
        <v>0</v>
      </c>
      <c r="K3141" s="61">
        <v>0</v>
      </c>
      <c r="L3141" s="37">
        <v>153887.51</v>
      </c>
      <c r="M3141" s="37">
        <v>155839.51</v>
      </c>
      <c r="N3141" s="37">
        <f t="shared" si="193"/>
        <v>0</v>
      </c>
      <c r="O3141" s="39">
        <f t="shared" si="194"/>
        <v>1952</v>
      </c>
      <c r="P3141" s="10">
        <f t="shared" si="195"/>
        <v>-1952</v>
      </c>
      <c r="Q3141" s="40">
        <v>0</v>
      </c>
      <c r="R3141" s="10">
        <f t="shared" si="196"/>
        <v>-1952</v>
      </c>
    </row>
    <row r="3142" spans="1:18" x14ac:dyDescent="0.2">
      <c r="A3142" s="32">
        <v>3112</v>
      </c>
      <c r="B3142" s="56">
        <v>10101040450</v>
      </c>
      <c r="C3142" s="34" t="s">
        <v>356</v>
      </c>
      <c r="D3142" s="35" t="s">
        <v>357</v>
      </c>
      <c r="E3142" s="35" t="s">
        <v>446</v>
      </c>
      <c r="F3142" s="35" t="s">
        <v>600</v>
      </c>
      <c r="G3142" s="35" t="s">
        <v>822</v>
      </c>
      <c r="H3142" s="35">
        <v>0</v>
      </c>
      <c r="I3142" s="57" t="s">
        <v>3404</v>
      </c>
      <c r="J3142" s="60">
        <v>0</v>
      </c>
      <c r="K3142" s="61">
        <v>0</v>
      </c>
      <c r="L3142" s="37">
        <v>1410</v>
      </c>
      <c r="M3142" s="37">
        <v>1410</v>
      </c>
      <c r="N3142" s="37">
        <f t="shared" si="193"/>
        <v>0</v>
      </c>
      <c r="O3142" s="39">
        <f t="shared" si="194"/>
        <v>0</v>
      </c>
      <c r="P3142" s="10">
        <f t="shared" si="195"/>
        <v>0</v>
      </c>
      <c r="Q3142" s="40">
        <v>0</v>
      </c>
      <c r="R3142" s="10">
        <f t="shared" si="196"/>
        <v>0</v>
      </c>
    </row>
    <row r="3143" spans="1:18" x14ac:dyDescent="0.2">
      <c r="A3143" s="32">
        <v>3113</v>
      </c>
      <c r="B3143" s="56">
        <v>10101040454</v>
      </c>
      <c r="C3143" s="34" t="s">
        <v>356</v>
      </c>
      <c r="D3143" s="35" t="s">
        <v>357</v>
      </c>
      <c r="E3143" s="35" t="s">
        <v>446</v>
      </c>
      <c r="F3143" s="35" t="s">
        <v>600</v>
      </c>
      <c r="G3143" s="35" t="s">
        <v>822</v>
      </c>
      <c r="H3143" s="35">
        <v>0</v>
      </c>
      <c r="I3143" s="57" t="s">
        <v>3405</v>
      </c>
      <c r="J3143" s="60">
        <v>0</v>
      </c>
      <c r="K3143" s="61">
        <v>0</v>
      </c>
      <c r="L3143" s="37">
        <v>37845.620000000003</v>
      </c>
      <c r="M3143" s="37">
        <v>37846.520000000004</v>
      </c>
      <c r="N3143" s="37">
        <f t="shared" ref="N3143:N3206" si="197">IF((J3143+L3143)-(K3143+M3143)&lt;0,0,(J3143+L3143)-(K3143+M3143))</f>
        <v>0</v>
      </c>
      <c r="O3143" s="39">
        <f t="shared" ref="O3143:O3206" si="198">-IF((J3143+L3143)-(K3143+M3143)&lt;0,(J3143+L3143)-(K3143+M3143),0)</f>
        <v>0.90000000000145519</v>
      </c>
      <c r="P3143" s="10">
        <f t="shared" ref="P3143:P3206" si="199">N3143-O3143</f>
        <v>-0.90000000000145519</v>
      </c>
      <c r="Q3143" s="40">
        <v>0</v>
      </c>
      <c r="R3143" s="10">
        <f t="shared" ref="R3143:R3206" si="200">P3143-Q3143</f>
        <v>-0.90000000000145519</v>
      </c>
    </row>
    <row r="3144" spans="1:18" x14ac:dyDescent="0.2">
      <c r="A3144" s="32">
        <v>3114</v>
      </c>
      <c r="B3144" s="56">
        <v>10101040456</v>
      </c>
      <c r="C3144" s="34" t="s">
        <v>356</v>
      </c>
      <c r="D3144" s="35" t="s">
        <v>357</v>
      </c>
      <c r="E3144" s="35" t="s">
        <v>446</v>
      </c>
      <c r="F3144" s="35" t="s">
        <v>600</v>
      </c>
      <c r="G3144" s="35" t="s">
        <v>822</v>
      </c>
      <c r="H3144" s="35">
        <v>0</v>
      </c>
      <c r="I3144" s="57" t="s">
        <v>3406</v>
      </c>
      <c r="J3144" s="37">
        <v>0</v>
      </c>
      <c r="K3144" s="38">
        <v>0</v>
      </c>
      <c r="L3144" s="37">
        <v>35056.79</v>
      </c>
      <c r="M3144" s="37">
        <v>35192.43</v>
      </c>
      <c r="N3144" s="37">
        <f t="shared" si="197"/>
        <v>0</v>
      </c>
      <c r="O3144" s="39">
        <f t="shared" si="198"/>
        <v>135.63999999999942</v>
      </c>
      <c r="P3144" s="10">
        <f t="shared" si="199"/>
        <v>-135.63999999999942</v>
      </c>
      <c r="Q3144" s="40">
        <v>0</v>
      </c>
      <c r="R3144" s="10">
        <f t="shared" si="200"/>
        <v>-135.63999999999942</v>
      </c>
    </row>
    <row r="3145" spans="1:18" x14ac:dyDescent="0.2">
      <c r="A3145" s="32">
        <v>3115</v>
      </c>
      <c r="B3145" s="56">
        <v>10101040461</v>
      </c>
      <c r="C3145" s="34" t="s">
        <v>356</v>
      </c>
      <c r="D3145" s="35" t="s">
        <v>357</v>
      </c>
      <c r="E3145" s="35" t="s">
        <v>446</v>
      </c>
      <c r="F3145" s="35" t="s">
        <v>600</v>
      </c>
      <c r="G3145" s="35" t="s">
        <v>822</v>
      </c>
      <c r="H3145" s="35">
        <v>0</v>
      </c>
      <c r="I3145" s="57" t="s">
        <v>3407</v>
      </c>
      <c r="J3145" s="37">
        <v>0</v>
      </c>
      <c r="K3145" s="38">
        <v>0</v>
      </c>
      <c r="L3145" s="37">
        <v>417</v>
      </c>
      <c r="M3145" s="37">
        <v>417</v>
      </c>
      <c r="N3145" s="37">
        <f t="shared" si="197"/>
        <v>0</v>
      </c>
      <c r="O3145" s="39">
        <f t="shared" si="198"/>
        <v>0</v>
      </c>
      <c r="P3145" s="10">
        <f t="shared" si="199"/>
        <v>0</v>
      </c>
      <c r="Q3145" s="40">
        <v>0</v>
      </c>
      <c r="R3145" s="10">
        <f t="shared" si="200"/>
        <v>0</v>
      </c>
    </row>
    <row r="3146" spans="1:18" x14ac:dyDescent="0.2">
      <c r="A3146" s="32">
        <v>3116</v>
      </c>
      <c r="B3146" s="56">
        <v>10101040463</v>
      </c>
      <c r="C3146" s="34" t="s">
        <v>356</v>
      </c>
      <c r="D3146" s="35" t="s">
        <v>357</v>
      </c>
      <c r="E3146" s="35" t="s">
        <v>446</v>
      </c>
      <c r="F3146" s="35" t="s">
        <v>600</v>
      </c>
      <c r="G3146" s="35" t="s">
        <v>822</v>
      </c>
      <c r="H3146" s="35">
        <v>0</v>
      </c>
      <c r="I3146" s="57" t="s">
        <v>3408</v>
      </c>
      <c r="J3146" s="37">
        <v>0</v>
      </c>
      <c r="K3146" s="38">
        <v>0</v>
      </c>
      <c r="L3146" s="37">
        <v>0</v>
      </c>
      <c r="M3146" s="37">
        <v>0</v>
      </c>
      <c r="N3146" s="37">
        <f t="shared" si="197"/>
        <v>0</v>
      </c>
      <c r="O3146" s="39">
        <f t="shared" si="198"/>
        <v>0</v>
      </c>
      <c r="P3146" s="10">
        <f t="shared" si="199"/>
        <v>0</v>
      </c>
      <c r="Q3146" s="40">
        <v>0</v>
      </c>
      <c r="R3146" s="10">
        <f t="shared" si="200"/>
        <v>0</v>
      </c>
    </row>
    <row r="3147" spans="1:18" x14ac:dyDescent="0.2">
      <c r="A3147" s="32">
        <v>3117</v>
      </c>
      <c r="B3147" s="56">
        <v>10101040464</v>
      </c>
      <c r="C3147" s="34" t="s">
        <v>356</v>
      </c>
      <c r="D3147" s="35" t="s">
        <v>357</v>
      </c>
      <c r="E3147" s="35" t="s">
        <v>446</v>
      </c>
      <c r="F3147" s="35" t="s">
        <v>600</v>
      </c>
      <c r="G3147" s="35" t="s">
        <v>822</v>
      </c>
      <c r="H3147" s="35">
        <v>0</v>
      </c>
      <c r="I3147" s="57" t="s">
        <v>3409</v>
      </c>
      <c r="J3147" s="37">
        <v>0</v>
      </c>
      <c r="K3147" s="38">
        <v>0</v>
      </c>
      <c r="L3147" s="37">
        <v>22007</v>
      </c>
      <c r="M3147" s="37">
        <v>21619.14</v>
      </c>
      <c r="N3147" s="37">
        <f t="shared" si="197"/>
        <v>387.86000000000058</v>
      </c>
      <c r="O3147" s="39">
        <f t="shared" si="198"/>
        <v>0</v>
      </c>
      <c r="P3147" s="10">
        <f t="shared" si="199"/>
        <v>387.86000000000058</v>
      </c>
      <c r="Q3147" s="40">
        <v>0</v>
      </c>
      <c r="R3147" s="10">
        <f t="shared" si="200"/>
        <v>387.86000000000058</v>
      </c>
    </row>
    <row r="3148" spans="1:18" x14ac:dyDescent="0.2">
      <c r="A3148" s="32">
        <v>3118</v>
      </c>
      <c r="B3148" s="56">
        <v>10101040465</v>
      </c>
      <c r="C3148" s="34" t="s">
        <v>356</v>
      </c>
      <c r="D3148" s="35" t="s">
        <v>357</v>
      </c>
      <c r="E3148" s="35" t="s">
        <v>446</v>
      </c>
      <c r="F3148" s="35" t="s">
        <v>600</v>
      </c>
      <c r="G3148" s="35" t="s">
        <v>822</v>
      </c>
      <c r="H3148" s="35">
        <v>0</v>
      </c>
      <c r="I3148" s="57" t="s">
        <v>3410</v>
      </c>
      <c r="J3148" s="37">
        <v>0</v>
      </c>
      <c r="K3148" s="38">
        <v>0</v>
      </c>
      <c r="L3148" s="37">
        <v>7433.4000000000005</v>
      </c>
      <c r="M3148" s="37">
        <v>7433.4000000000005</v>
      </c>
      <c r="N3148" s="37">
        <f t="shared" si="197"/>
        <v>0</v>
      </c>
      <c r="O3148" s="39">
        <f t="shared" si="198"/>
        <v>0</v>
      </c>
      <c r="P3148" s="10">
        <f t="shared" si="199"/>
        <v>0</v>
      </c>
      <c r="Q3148" s="40">
        <v>0</v>
      </c>
      <c r="R3148" s="10">
        <f t="shared" si="200"/>
        <v>0</v>
      </c>
    </row>
    <row r="3149" spans="1:18" x14ac:dyDescent="0.2">
      <c r="A3149" s="32">
        <v>3119</v>
      </c>
      <c r="B3149" s="56">
        <v>10101040466</v>
      </c>
      <c r="C3149" s="34" t="s">
        <v>356</v>
      </c>
      <c r="D3149" s="35" t="s">
        <v>357</v>
      </c>
      <c r="E3149" s="35" t="s">
        <v>446</v>
      </c>
      <c r="F3149" s="35" t="s">
        <v>600</v>
      </c>
      <c r="G3149" s="35" t="s">
        <v>822</v>
      </c>
      <c r="H3149" s="35">
        <v>0</v>
      </c>
      <c r="I3149" s="57" t="s">
        <v>3411</v>
      </c>
      <c r="J3149" s="37">
        <v>0</v>
      </c>
      <c r="K3149" s="38">
        <v>0</v>
      </c>
      <c r="L3149" s="37">
        <v>0</v>
      </c>
      <c r="M3149" s="37">
        <v>0</v>
      </c>
      <c r="N3149" s="37">
        <f t="shared" si="197"/>
        <v>0</v>
      </c>
      <c r="O3149" s="39">
        <f t="shared" si="198"/>
        <v>0</v>
      </c>
      <c r="P3149" s="10">
        <f t="shared" si="199"/>
        <v>0</v>
      </c>
      <c r="Q3149" s="40">
        <v>0</v>
      </c>
      <c r="R3149" s="10">
        <f t="shared" si="200"/>
        <v>0</v>
      </c>
    </row>
    <row r="3150" spans="1:18" x14ac:dyDescent="0.2">
      <c r="A3150" s="32">
        <v>3120</v>
      </c>
      <c r="B3150" s="56">
        <v>10101040467</v>
      </c>
      <c r="C3150" s="34" t="s">
        <v>356</v>
      </c>
      <c r="D3150" s="35" t="s">
        <v>357</v>
      </c>
      <c r="E3150" s="35" t="s">
        <v>446</v>
      </c>
      <c r="F3150" s="35" t="s">
        <v>600</v>
      </c>
      <c r="G3150" s="35" t="s">
        <v>822</v>
      </c>
      <c r="H3150" s="35">
        <v>0</v>
      </c>
      <c r="I3150" s="57" t="s">
        <v>3412</v>
      </c>
      <c r="J3150" s="37">
        <v>0</v>
      </c>
      <c r="K3150" s="38">
        <v>0</v>
      </c>
      <c r="L3150" s="37">
        <v>5500</v>
      </c>
      <c r="M3150" s="37">
        <v>5500</v>
      </c>
      <c r="N3150" s="37">
        <f t="shared" si="197"/>
        <v>0</v>
      </c>
      <c r="O3150" s="39">
        <f t="shared" si="198"/>
        <v>0</v>
      </c>
      <c r="P3150" s="10">
        <f t="shared" si="199"/>
        <v>0</v>
      </c>
      <c r="Q3150" s="40">
        <v>0</v>
      </c>
      <c r="R3150" s="10">
        <f t="shared" si="200"/>
        <v>0</v>
      </c>
    </row>
    <row r="3151" spans="1:18" x14ac:dyDescent="0.2">
      <c r="A3151" s="32">
        <v>3121</v>
      </c>
      <c r="B3151" s="56">
        <v>10101040468</v>
      </c>
      <c r="C3151" s="34" t="s">
        <v>356</v>
      </c>
      <c r="D3151" s="35" t="s">
        <v>357</v>
      </c>
      <c r="E3151" s="35" t="s">
        <v>446</v>
      </c>
      <c r="F3151" s="35" t="s">
        <v>600</v>
      </c>
      <c r="G3151" s="35" t="s">
        <v>822</v>
      </c>
      <c r="H3151" s="35">
        <v>0</v>
      </c>
      <c r="I3151" s="57" t="s">
        <v>3413</v>
      </c>
      <c r="J3151" s="37">
        <v>0</v>
      </c>
      <c r="K3151" s="38">
        <v>0</v>
      </c>
      <c r="L3151" s="37">
        <v>21136.68</v>
      </c>
      <c r="M3151" s="37">
        <v>21136.68</v>
      </c>
      <c r="N3151" s="37">
        <f t="shared" si="197"/>
        <v>0</v>
      </c>
      <c r="O3151" s="39">
        <f t="shared" si="198"/>
        <v>0</v>
      </c>
      <c r="P3151" s="10">
        <f t="shared" si="199"/>
        <v>0</v>
      </c>
      <c r="Q3151" s="40">
        <v>0</v>
      </c>
      <c r="R3151" s="10">
        <f t="shared" si="200"/>
        <v>0</v>
      </c>
    </row>
    <row r="3152" spans="1:18" x14ac:dyDescent="0.2">
      <c r="A3152" s="32">
        <v>3122</v>
      </c>
      <c r="B3152" s="56">
        <v>10101040469</v>
      </c>
      <c r="C3152" s="34" t="s">
        <v>356</v>
      </c>
      <c r="D3152" s="35" t="s">
        <v>357</v>
      </c>
      <c r="E3152" s="35" t="s">
        <v>446</v>
      </c>
      <c r="F3152" s="35" t="s">
        <v>600</v>
      </c>
      <c r="G3152" s="35" t="s">
        <v>822</v>
      </c>
      <c r="H3152" s="35">
        <v>0</v>
      </c>
      <c r="I3152" s="57" t="s">
        <v>3414</v>
      </c>
      <c r="J3152" s="37">
        <v>0</v>
      </c>
      <c r="K3152" s="38">
        <v>0</v>
      </c>
      <c r="L3152" s="37">
        <v>5932.74</v>
      </c>
      <c r="M3152" s="37">
        <v>5932.74</v>
      </c>
      <c r="N3152" s="37">
        <f t="shared" si="197"/>
        <v>0</v>
      </c>
      <c r="O3152" s="39">
        <f t="shared" si="198"/>
        <v>0</v>
      </c>
      <c r="P3152" s="10">
        <f t="shared" si="199"/>
        <v>0</v>
      </c>
      <c r="Q3152" s="40">
        <v>0</v>
      </c>
      <c r="R3152" s="10">
        <f t="shared" si="200"/>
        <v>0</v>
      </c>
    </row>
    <row r="3153" spans="1:18" x14ac:dyDescent="0.2">
      <c r="A3153" s="32">
        <v>3123</v>
      </c>
      <c r="B3153" s="56">
        <v>10101040470</v>
      </c>
      <c r="C3153" s="34" t="s">
        <v>356</v>
      </c>
      <c r="D3153" s="35" t="s">
        <v>357</v>
      </c>
      <c r="E3153" s="35" t="s">
        <v>446</v>
      </c>
      <c r="F3153" s="35" t="s">
        <v>600</v>
      </c>
      <c r="G3153" s="35" t="s">
        <v>822</v>
      </c>
      <c r="H3153" s="35">
        <v>0</v>
      </c>
      <c r="I3153" s="57" t="s">
        <v>3415</v>
      </c>
      <c r="J3153" s="37">
        <v>0</v>
      </c>
      <c r="K3153" s="38">
        <v>0</v>
      </c>
      <c r="L3153" s="37">
        <v>0</v>
      </c>
      <c r="M3153" s="37">
        <v>0</v>
      </c>
      <c r="N3153" s="37">
        <f t="shared" si="197"/>
        <v>0</v>
      </c>
      <c r="O3153" s="39">
        <f t="shared" si="198"/>
        <v>0</v>
      </c>
      <c r="P3153" s="10">
        <f t="shared" si="199"/>
        <v>0</v>
      </c>
      <c r="Q3153" s="40">
        <v>0</v>
      </c>
      <c r="R3153" s="10">
        <f t="shared" si="200"/>
        <v>0</v>
      </c>
    </row>
    <row r="3154" spans="1:18" x14ac:dyDescent="0.2">
      <c r="A3154" s="32">
        <v>3124</v>
      </c>
      <c r="B3154" s="56">
        <v>10101040471</v>
      </c>
      <c r="C3154" s="34" t="s">
        <v>356</v>
      </c>
      <c r="D3154" s="35" t="s">
        <v>357</v>
      </c>
      <c r="E3154" s="35" t="s">
        <v>446</v>
      </c>
      <c r="F3154" s="35" t="s">
        <v>600</v>
      </c>
      <c r="G3154" s="35" t="s">
        <v>822</v>
      </c>
      <c r="H3154" s="35">
        <v>0</v>
      </c>
      <c r="I3154" s="57" t="s">
        <v>3416</v>
      </c>
      <c r="J3154" s="37">
        <v>0</v>
      </c>
      <c r="K3154" s="38">
        <v>0</v>
      </c>
      <c r="L3154" s="37">
        <v>506</v>
      </c>
      <c r="M3154" s="37">
        <v>506</v>
      </c>
      <c r="N3154" s="37">
        <f t="shared" si="197"/>
        <v>0</v>
      </c>
      <c r="O3154" s="39">
        <f t="shared" si="198"/>
        <v>0</v>
      </c>
      <c r="P3154" s="10">
        <f t="shared" si="199"/>
        <v>0</v>
      </c>
      <c r="Q3154" s="40">
        <v>0</v>
      </c>
      <c r="R3154" s="10">
        <f t="shared" si="200"/>
        <v>0</v>
      </c>
    </row>
    <row r="3155" spans="1:18" x14ac:dyDescent="0.2">
      <c r="A3155" s="32">
        <v>3125</v>
      </c>
      <c r="B3155" s="56">
        <v>10101040472</v>
      </c>
      <c r="C3155" s="34" t="s">
        <v>356</v>
      </c>
      <c r="D3155" s="35" t="s">
        <v>357</v>
      </c>
      <c r="E3155" s="35" t="s">
        <v>446</v>
      </c>
      <c r="F3155" s="35" t="s">
        <v>600</v>
      </c>
      <c r="G3155" s="35" t="s">
        <v>822</v>
      </c>
      <c r="H3155" s="35">
        <v>0</v>
      </c>
      <c r="I3155" s="57" t="s">
        <v>3417</v>
      </c>
      <c r="J3155" s="37">
        <v>0</v>
      </c>
      <c r="K3155" s="38">
        <v>0</v>
      </c>
      <c r="L3155" s="37">
        <v>57825.43</v>
      </c>
      <c r="M3155" s="37">
        <v>57147.46</v>
      </c>
      <c r="N3155" s="37">
        <f t="shared" si="197"/>
        <v>677.97000000000116</v>
      </c>
      <c r="O3155" s="39">
        <f t="shared" si="198"/>
        <v>0</v>
      </c>
      <c r="P3155" s="10">
        <f t="shared" si="199"/>
        <v>677.97000000000116</v>
      </c>
      <c r="Q3155" s="40">
        <v>0</v>
      </c>
      <c r="R3155" s="10">
        <f t="shared" si="200"/>
        <v>677.97000000000116</v>
      </c>
    </row>
    <row r="3156" spans="1:18" x14ac:dyDescent="0.2">
      <c r="A3156" s="32">
        <v>3126</v>
      </c>
      <c r="B3156" s="56">
        <v>10101040473</v>
      </c>
      <c r="C3156" s="34" t="s">
        <v>356</v>
      </c>
      <c r="D3156" s="35" t="s">
        <v>357</v>
      </c>
      <c r="E3156" s="35" t="s">
        <v>446</v>
      </c>
      <c r="F3156" s="35" t="s">
        <v>600</v>
      </c>
      <c r="G3156" s="35" t="s">
        <v>822</v>
      </c>
      <c r="H3156" s="35">
        <v>0</v>
      </c>
      <c r="I3156" s="57" t="s">
        <v>3418</v>
      </c>
      <c r="J3156" s="37">
        <v>0</v>
      </c>
      <c r="K3156" s="38">
        <v>0</v>
      </c>
      <c r="L3156" s="37">
        <v>0</v>
      </c>
      <c r="M3156" s="37">
        <v>0</v>
      </c>
      <c r="N3156" s="37">
        <f t="shared" si="197"/>
        <v>0</v>
      </c>
      <c r="O3156" s="39">
        <f t="shared" si="198"/>
        <v>0</v>
      </c>
      <c r="P3156" s="10">
        <f t="shared" si="199"/>
        <v>0</v>
      </c>
      <c r="Q3156" s="40">
        <v>0</v>
      </c>
      <c r="R3156" s="10">
        <f t="shared" si="200"/>
        <v>0</v>
      </c>
    </row>
    <row r="3157" spans="1:18" x14ac:dyDescent="0.2">
      <c r="A3157" s="32">
        <v>3127</v>
      </c>
      <c r="B3157" s="56">
        <v>10101040474</v>
      </c>
      <c r="C3157" s="34" t="s">
        <v>356</v>
      </c>
      <c r="D3157" s="35" t="s">
        <v>357</v>
      </c>
      <c r="E3157" s="35" t="s">
        <v>446</v>
      </c>
      <c r="F3157" s="35" t="s">
        <v>600</v>
      </c>
      <c r="G3157" s="35" t="s">
        <v>822</v>
      </c>
      <c r="H3157" s="35">
        <v>0</v>
      </c>
      <c r="I3157" s="57" t="s">
        <v>3419</v>
      </c>
      <c r="J3157" s="37">
        <v>0</v>
      </c>
      <c r="K3157" s="38">
        <v>0</v>
      </c>
      <c r="L3157" s="37">
        <v>0</v>
      </c>
      <c r="M3157" s="37">
        <v>0</v>
      </c>
      <c r="N3157" s="37">
        <f t="shared" si="197"/>
        <v>0</v>
      </c>
      <c r="O3157" s="39">
        <f t="shared" si="198"/>
        <v>0</v>
      </c>
      <c r="P3157" s="10">
        <f t="shared" si="199"/>
        <v>0</v>
      </c>
      <c r="Q3157" s="40">
        <v>0</v>
      </c>
      <c r="R3157" s="10">
        <f t="shared" si="200"/>
        <v>0</v>
      </c>
    </row>
    <row r="3158" spans="1:18" x14ac:dyDescent="0.2">
      <c r="A3158" s="32">
        <v>3128</v>
      </c>
      <c r="B3158" s="56">
        <v>10101040475</v>
      </c>
      <c r="C3158" s="34" t="s">
        <v>356</v>
      </c>
      <c r="D3158" s="35" t="s">
        <v>357</v>
      </c>
      <c r="E3158" s="35" t="s">
        <v>446</v>
      </c>
      <c r="F3158" s="35" t="s">
        <v>600</v>
      </c>
      <c r="G3158" s="35" t="s">
        <v>822</v>
      </c>
      <c r="H3158" s="35">
        <v>0</v>
      </c>
      <c r="I3158" s="57" t="s">
        <v>3420</v>
      </c>
      <c r="J3158" s="37">
        <v>0</v>
      </c>
      <c r="K3158" s="38">
        <v>0</v>
      </c>
      <c r="L3158" s="37">
        <v>41392.370000000003</v>
      </c>
      <c r="M3158" s="37">
        <v>50992.71</v>
      </c>
      <c r="N3158" s="37">
        <f t="shared" si="197"/>
        <v>0</v>
      </c>
      <c r="O3158" s="39">
        <f t="shared" si="198"/>
        <v>9600.3399999999965</v>
      </c>
      <c r="P3158" s="10">
        <f t="shared" si="199"/>
        <v>-9600.3399999999965</v>
      </c>
      <c r="Q3158" s="40">
        <v>0</v>
      </c>
      <c r="R3158" s="10">
        <f t="shared" si="200"/>
        <v>-9600.3399999999965</v>
      </c>
    </row>
    <row r="3159" spans="1:18" x14ac:dyDescent="0.2">
      <c r="A3159" s="32">
        <v>3129</v>
      </c>
      <c r="B3159" s="56">
        <v>10101040476</v>
      </c>
      <c r="C3159" s="34" t="s">
        <v>356</v>
      </c>
      <c r="D3159" s="35" t="s">
        <v>357</v>
      </c>
      <c r="E3159" s="35" t="s">
        <v>446</v>
      </c>
      <c r="F3159" s="35" t="s">
        <v>600</v>
      </c>
      <c r="G3159" s="35" t="s">
        <v>822</v>
      </c>
      <c r="H3159" s="35">
        <v>0</v>
      </c>
      <c r="I3159" s="57" t="s">
        <v>3421</v>
      </c>
      <c r="J3159" s="37">
        <v>0</v>
      </c>
      <c r="K3159" s="38">
        <v>0</v>
      </c>
      <c r="L3159" s="37">
        <v>1000</v>
      </c>
      <c r="M3159" s="37">
        <v>1033.56</v>
      </c>
      <c r="N3159" s="37">
        <f t="shared" si="197"/>
        <v>0</v>
      </c>
      <c r="O3159" s="39">
        <f t="shared" si="198"/>
        <v>33.559999999999945</v>
      </c>
      <c r="P3159" s="10">
        <f t="shared" si="199"/>
        <v>-33.559999999999945</v>
      </c>
      <c r="Q3159" s="40">
        <v>0</v>
      </c>
      <c r="R3159" s="10">
        <f t="shared" si="200"/>
        <v>-33.559999999999945</v>
      </c>
    </row>
    <row r="3160" spans="1:18" x14ac:dyDescent="0.2">
      <c r="A3160" s="32">
        <v>3130</v>
      </c>
      <c r="B3160" s="56">
        <v>10101040477</v>
      </c>
      <c r="C3160" s="34" t="s">
        <v>356</v>
      </c>
      <c r="D3160" s="35" t="s">
        <v>357</v>
      </c>
      <c r="E3160" s="35" t="s">
        <v>446</v>
      </c>
      <c r="F3160" s="35" t="s">
        <v>600</v>
      </c>
      <c r="G3160" s="35" t="s">
        <v>822</v>
      </c>
      <c r="H3160" s="35">
        <v>0</v>
      </c>
      <c r="I3160" s="57" t="s">
        <v>3422</v>
      </c>
      <c r="J3160" s="37">
        <v>0</v>
      </c>
      <c r="K3160" s="38">
        <v>0</v>
      </c>
      <c r="L3160" s="37">
        <v>10500</v>
      </c>
      <c r="M3160" s="37">
        <v>8881</v>
      </c>
      <c r="N3160" s="37">
        <f t="shared" si="197"/>
        <v>1619</v>
      </c>
      <c r="O3160" s="39">
        <f t="shared" si="198"/>
        <v>0</v>
      </c>
      <c r="P3160" s="10">
        <f t="shared" si="199"/>
        <v>1619</v>
      </c>
      <c r="Q3160" s="40">
        <v>0</v>
      </c>
      <c r="R3160" s="10">
        <f t="shared" si="200"/>
        <v>1619</v>
      </c>
    </row>
    <row r="3161" spans="1:18" x14ac:dyDescent="0.2">
      <c r="A3161" s="32">
        <v>3131</v>
      </c>
      <c r="B3161" s="56">
        <v>10101040478</v>
      </c>
      <c r="C3161" s="34" t="s">
        <v>356</v>
      </c>
      <c r="D3161" s="35" t="s">
        <v>357</v>
      </c>
      <c r="E3161" s="35" t="s">
        <v>446</v>
      </c>
      <c r="F3161" s="35" t="s">
        <v>600</v>
      </c>
      <c r="G3161" s="35" t="s">
        <v>822</v>
      </c>
      <c r="H3161" s="35">
        <v>0</v>
      </c>
      <c r="I3161" s="57" t="s">
        <v>3423</v>
      </c>
      <c r="J3161" s="37">
        <v>0</v>
      </c>
      <c r="K3161" s="38">
        <v>0</v>
      </c>
      <c r="L3161" s="37">
        <v>6000</v>
      </c>
      <c r="M3161" s="37">
        <v>1265</v>
      </c>
      <c r="N3161" s="37">
        <f t="shared" si="197"/>
        <v>4735</v>
      </c>
      <c r="O3161" s="39">
        <f t="shared" si="198"/>
        <v>0</v>
      </c>
      <c r="P3161" s="10">
        <f t="shared" si="199"/>
        <v>4735</v>
      </c>
      <c r="Q3161" s="40">
        <v>0</v>
      </c>
      <c r="R3161" s="10">
        <f t="shared" si="200"/>
        <v>4735</v>
      </c>
    </row>
    <row r="3162" spans="1:18" x14ac:dyDescent="0.2">
      <c r="A3162" s="32">
        <v>3132</v>
      </c>
      <c r="B3162" s="56">
        <v>10101040501</v>
      </c>
      <c r="C3162" s="34" t="s">
        <v>356</v>
      </c>
      <c r="D3162" s="35" t="s">
        <v>357</v>
      </c>
      <c r="E3162" s="35" t="s">
        <v>446</v>
      </c>
      <c r="F3162" s="35" t="s">
        <v>600</v>
      </c>
      <c r="G3162" s="35" t="s">
        <v>822</v>
      </c>
      <c r="H3162" s="35">
        <v>0</v>
      </c>
      <c r="I3162" s="57" t="s">
        <v>3424</v>
      </c>
      <c r="J3162" s="37">
        <v>0</v>
      </c>
      <c r="K3162" s="38">
        <v>0</v>
      </c>
      <c r="L3162" s="37">
        <v>3194.4</v>
      </c>
      <c r="M3162" s="37">
        <v>3194.4</v>
      </c>
      <c r="N3162" s="37">
        <f t="shared" si="197"/>
        <v>0</v>
      </c>
      <c r="O3162" s="39">
        <f t="shared" si="198"/>
        <v>0</v>
      </c>
      <c r="P3162" s="10">
        <f t="shared" si="199"/>
        <v>0</v>
      </c>
      <c r="Q3162" s="40">
        <v>0</v>
      </c>
      <c r="R3162" s="10">
        <f t="shared" si="200"/>
        <v>0</v>
      </c>
    </row>
    <row r="3163" spans="1:18" x14ac:dyDescent="0.2">
      <c r="A3163" s="32">
        <v>3133</v>
      </c>
      <c r="B3163" s="56">
        <v>10101040604</v>
      </c>
      <c r="C3163" s="34" t="s">
        <v>356</v>
      </c>
      <c r="D3163" s="35" t="s">
        <v>357</v>
      </c>
      <c r="E3163" s="35" t="s">
        <v>446</v>
      </c>
      <c r="F3163" s="35" t="s">
        <v>600</v>
      </c>
      <c r="G3163" s="35" t="s">
        <v>822</v>
      </c>
      <c r="H3163" s="35">
        <v>0</v>
      </c>
      <c r="I3163" s="57" t="s">
        <v>3425</v>
      </c>
      <c r="J3163" s="37">
        <v>0</v>
      </c>
      <c r="K3163" s="38">
        <v>0</v>
      </c>
      <c r="L3163" s="37">
        <v>1115</v>
      </c>
      <c r="M3163" s="37">
        <v>1115.5</v>
      </c>
      <c r="N3163" s="37">
        <f t="shared" si="197"/>
        <v>0</v>
      </c>
      <c r="O3163" s="39">
        <f t="shared" si="198"/>
        <v>0.5</v>
      </c>
      <c r="P3163" s="10">
        <f t="shared" si="199"/>
        <v>-0.5</v>
      </c>
      <c r="Q3163" s="40">
        <v>0</v>
      </c>
      <c r="R3163" s="10">
        <f t="shared" si="200"/>
        <v>-0.5</v>
      </c>
    </row>
    <row r="3164" spans="1:18" x14ac:dyDescent="0.2">
      <c r="A3164" s="32">
        <v>3134</v>
      </c>
      <c r="B3164" s="56">
        <v>10101040605</v>
      </c>
      <c r="C3164" s="34" t="s">
        <v>356</v>
      </c>
      <c r="D3164" s="35" t="s">
        <v>357</v>
      </c>
      <c r="E3164" s="35" t="s">
        <v>446</v>
      </c>
      <c r="F3164" s="35" t="s">
        <v>600</v>
      </c>
      <c r="G3164" s="35" t="s">
        <v>822</v>
      </c>
      <c r="H3164" s="35">
        <v>0</v>
      </c>
      <c r="I3164" s="57" t="s">
        <v>3426</v>
      </c>
      <c r="J3164" s="37">
        <v>0</v>
      </c>
      <c r="K3164" s="38">
        <v>0</v>
      </c>
      <c r="L3164" s="37">
        <v>9310.7199999999993</v>
      </c>
      <c r="M3164" s="37">
        <v>9310.7199999999993</v>
      </c>
      <c r="N3164" s="37">
        <f t="shared" si="197"/>
        <v>0</v>
      </c>
      <c r="O3164" s="39">
        <f t="shared" si="198"/>
        <v>0</v>
      </c>
      <c r="P3164" s="10">
        <f t="shared" si="199"/>
        <v>0</v>
      </c>
      <c r="Q3164" s="40">
        <v>0</v>
      </c>
      <c r="R3164" s="10">
        <f t="shared" si="200"/>
        <v>0</v>
      </c>
    </row>
    <row r="3165" spans="1:18" x14ac:dyDescent="0.2">
      <c r="A3165" s="32">
        <v>3135</v>
      </c>
      <c r="B3165" s="56">
        <v>10101040608</v>
      </c>
      <c r="C3165" s="34" t="s">
        <v>356</v>
      </c>
      <c r="D3165" s="35" t="s">
        <v>357</v>
      </c>
      <c r="E3165" s="35" t="s">
        <v>446</v>
      </c>
      <c r="F3165" s="35" t="s">
        <v>600</v>
      </c>
      <c r="G3165" s="35" t="s">
        <v>822</v>
      </c>
      <c r="H3165" s="35">
        <v>0</v>
      </c>
      <c r="I3165" s="57" t="s">
        <v>3427</v>
      </c>
      <c r="J3165" s="37">
        <v>0</v>
      </c>
      <c r="K3165" s="38">
        <v>0</v>
      </c>
      <c r="L3165" s="37">
        <v>2575.25</v>
      </c>
      <c r="M3165" s="37">
        <v>2575.25</v>
      </c>
      <c r="N3165" s="37">
        <f t="shared" si="197"/>
        <v>0</v>
      </c>
      <c r="O3165" s="39">
        <f t="shared" si="198"/>
        <v>0</v>
      </c>
      <c r="P3165" s="10">
        <f t="shared" si="199"/>
        <v>0</v>
      </c>
      <c r="Q3165" s="40">
        <v>0</v>
      </c>
      <c r="R3165" s="10">
        <f t="shared" si="200"/>
        <v>0</v>
      </c>
    </row>
    <row r="3166" spans="1:18" x14ac:dyDescent="0.2">
      <c r="A3166" s="32">
        <v>3136</v>
      </c>
      <c r="B3166" s="56">
        <v>10101040610</v>
      </c>
      <c r="C3166" s="34" t="s">
        <v>356</v>
      </c>
      <c r="D3166" s="35" t="s">
        <v>357</v>
      </c>
      <c r="E3166" s="35" t="s">
        <v>446</v>
      </c>
      <c r="F3166" s="35" t="s">
        <v>600</v>
      </c>
      <c r="G3166" s="35" t="s">
        <v>822</v>
      </c>
      <c r="H3166" s="35">
        <v>0</v>
      </c>
      <c r="I3166" s="57" t="s">
        <v>3428</v>
      </c>
      <c r="J3166" s="37">
        <v>0</v>
      </c>
      <c r="K3166" s="38">
        <v>0</v>
      </c>
      <c r="L3166" s="37">
        <v>0</v>
      </c>
      <c r="M3166" s="37">
        <v>0</v>
      </c>
      <c r="N3166" s="37">
        <f t="shared" si="197"/>
        <v>0</v>
      </c>
      <c r="O3166" s="39">
        <f t="shared" si="198"/>
        <v>0</v>
      </c>
      <c r="P3166" s="10">
        <f t="shared" si="199"/>
        <v>0</v>
      </c>
      <c r="Q3166" s="40">
        <v>0</v>
      </c>
      <c r="R3166" s="10">
        <f t="shared" si="200"/>
        <v>0</v>
      </c>
    </row>
    <row r="3167" spans="1:18" x14ac:dyDescent="0.2">
      <c r="A3167" s="32">
        <v>3137</v>
      </c>
      <c r="B3167" s="56">
        <v>10101040611</v>
      </c>
      <c r="C3167" s="34" t="s">
        <v>356</v>
      </c>
      <c r="D3167" s="35" t="s">
        <v>357</v>
      </c>
      <c r="E3167" s="35" t="s">
        <v>446</v>
      </c>
      <c r="F3167" s="35" t="s">
        <v>600</v>
      </c>
      <c r="G3167" s="35" t="s">
        <v>822</v>
      </c>
      <c r="H3167" s="35">
        <v>0</v>
      </c>
      <c r="I3167" s="57" t="s">
        <v>3429</v>
      </c>
      <c r="J3167" s="37">
        <v>0</v>
      </c>
      <c r="K3167" s="38">
        <v>0</v>
      </c>
      <c r="L3167" s="37">
        <v>435822.4</v>
      </c>
      <c r="M3167" s="37">
        <v>443722.35000000003</v>
      </c>
      <c r="N3167" s="37">
        <f t="shared" si="197"/>
        <v>0</v>
      </c>
      <c r="O3167" s="39">
        <f t="shared" si="198"/>
        <v>7899.9500000000116</v>
      </c>
      <c r="P3167" s="10">
        <f t="shared" si="199"/>
        <v>-7899.9500000000116</v>
      </c>
      <c r="Q3167" s="40">
        <v>0</v>
      </c>
      <c r="R3167" s="10">
        <f t="shared" si="200"/>
        <v>-7899.9500000000116</v>
      </c>
    </row>
    <row r="3168" spans="1:18" x14ac:dyDescent="0.2">
      <c r="A3168" s="32">
        <v>3138</v>
      </c>
      <c r="B3168" s="56">
        <v>10101040612</v>
      </c>
      <c r="C3168" s="34" t="s">
        <v>356</v>
      </c>
      <c r="D3168" s="35" t="s">
        <v>357</v>
      </c>
      <c r="E3168" s="35" t="s">
        <v>446</v>
      </c>
      <c r="F3168" s="35" t="s">
        <v>600</v>
      </c>
      <c r="G3168" s="35" t="s">
        <v>822</v>
      </c>
      <c r="H3168" s="35">
        <v>0</v>
      </c>
      <c r="I3168" s="57" t="s">
        <v>3430</v>
      </c>
      <c r="J3168" s="37">
        <v>0</v>
      </c>
      <c r="K3168" s="38">
        <v>0</v>
      </c>
      <c r="L3168" s="37">
        <v>1460</v>
      </c>
      <c r="M3168" s="37">
        <v>2265</v>
      </c>
      <c r="N3168" s="37">
        <f t="shared" si="197"/>
        <v>0</v>
      </c>
      <c r="O3168" s="39">
        <f t="shared" si="198"/>
        <v>805</v>
      </c>
      <c r="P3168" s="10">
        <f t="shared" si="199"/>
        <v>-805</v>
      </c>
      <c r="Q3168" s="40">
        <v>0</v>
      </c>
      <c r="R3168" s="10">
        <f t="shared" si="200"/>
        <v>-805</v>
      </c>
    </row>
    <row r="3169" spans="1:18" x14ac:dyDescent="0.2">
      <c r="A3169" s="32">
        <v>3139</v>
      </c>
      <c r="B3169" s="56">
        <v>10101040702</v>
      </c>
      <c r="C3169" s="34" t="s">
        <v>356</v>
      </c>
      <c r="D3169" s="35" t="s">
        <v>357</v>
      </c>
      <c r="E3169" s="35" t="s">
        <v>446</v>
      </c>
      <c r="F3169" s="35" t="s">
        <v>600</v>
      </c>
      <c r="G3169" s="35" t="s">
        <v>822</v>
      </c>
      <c r="H3169" s="35">
        <v>0</v>
      </c>
      <c r="I3169" s="57" t="s">
        <v>3431</v>
      </c>
      <c r="J3169" s="37">
        <v>0</v>
      </c>
      <c r="K3169" s="38">
        <v>0</v>
      </c>
      <c r="L3169" s="37">
        <v>44912.66</v>
      </c>
      <c r="M3169" s="37">
        <v>44912.65999</v>
      </c>
      <c r="N3169" s="37">
        <f t="shared" si="197"/>
        <v>1.0000003385357559E-5</v>
      </c>
      <c r="O3169" s="39">
        <f t="shared" si="198"/>
        <v>0</v>
      </c>
      <c r="P3169" s="10">
        <f t="shared" si="199"/>
        <v>1.0000003385357559E-5</v>
      </c>
      <c r="Q3169" s="40">
        <v>0</v>
      </c>
      <c r="R3169" s="10">
        <f t="shared" si="200"/>
        <v>1.0000003385357559E-5</v>
      </c>
    </row>
    <row r="3170" spans="1:18" x14ac:dyDescent="0.2">
      <c r="A3170" s="32">
        <v>3140</v>
      </c>
      <c r="B3170" s="56">
        <v>10101040703</v>
      </c>
      <c r="C3170" s="34" t="s">
        <v>356</v>
      </c>
      <c r="D3170" s="35" t="s">
        <v>357</v>
      </c>
      <c r="E3170" s="35" t="s">
        <v>446</v>
      </c>
      <c r="F3170" s="35" t="s">
        <v>600</v>
      </c>
      <c r="G3170" s="35" t="s">
        <v>822</v>
      </c>
      <c r="H3170" s="35">
        <v>0</v>
      </c>
      <c r="I3170" s="57" t="s">
        <v>3432</v>
      </c>
      <c r="J3170" s="37">
        <v>3.2999999821186066E-3</v>
      </c>
      <c r="K3170" s="38">
        <v>0</v>
      </c>
      <c r="L3170" s="37">
        <v>366394.19</v>
      </c>
      <c r="M3170" s="37">
        <v>366394.19799999997</v>
      </c>
      <c r="N3170" s="37">
        <f t="shared" si="197"/>
        <v>0</v>
      </c>
      <c r="O3170" s="39">
        <f t="shared" si="198"/>
        <v>4.6999999904073775E-3</v>
      </c>
      <c r="P3170" s="10">
        <f t="shared" si="199"/>
        <v>-4.6999999904073775E-3</v>
      </c>
      <c r="Q3170" s="40">
        <v>0</v>
      </c>
      <c r="R3170" s="10">
        <f t="shared" si="200"/>
        <v>-4.6999999904073775E-3</v>
      </c>
    </row>
    <row r="3171" spans="1:18" x14ac:dyDescent="0.2">
      <c r="A3171" s="32">
        <v>3141</v>
      </c>
      <c r="B3171" s="56">
        <v>10101040704</v>
      </c>
      <c r="C3171" s="34" t="s">
        <v>356</v>
      </c>
      <c r="D3171" s="35" t="s">
        <v>357</v>
      </c>
      <c r="E3171" s="35" t="s">
        <v>446</v>
      </c>
      <c r="F3171" s="35" t="s">
        <v>600</v>
      </c>
      <c r="G3171" s="35" t="s">
        <v>822</v>
      </c>
      <c r="H3171" s="35">
        <v>0</v>
      </c>
      <c r="I3171" s="57" t="s">
        <v>3433</v>
      </c>
      <c r="J3171" s="37">
        <v>0</v>
      </c>
      <c r="K3171" s="38">
        <v>0</v>
      </c>
      <c r="L3171" s="37">
        <v>74000</v>
      </c>
      <c r="M3171" s="37">
        <v>74308.19</v>
      </c>
      <c r="N3171" s="37">
        <f t="shared" si="197"/>
        <v>0</v>
      </c>
      <c r="O3171" s="39">
        <f t="shared" si="198"/>
        <v>308.19000000000233</v>
      </c>
      <c r="P3171" s="10">
        <f t="shared" si="199"/>
        <v>-308.19000000000233</v>
      </c>
      <c r="Q3171" s="40">
        <v>0</v>
      </c>
      <c r="R3171" s="10">
        <f t="shared" si="200"/>
        <v>-308.19000000000233</v>
      </c>
    </row>
    <row r="3172" spans="1:18" x14ac:dyDescent="0.2">
      <c r="A3172" s="32">
        <v>3142</v>
      </c>
      <c r="B3172" s="56">
        <v>10101040705</v>
      </c>
      <c r="C3172" s="34" t="s">
        <v>356</v>
      </c>
      <c r="D3172" s="35" t="s">
        <v>357</v>
      </c>
      <c r="E3172" s="35" t="s">
        <v>446</v>
      </c>
      <c r="F3172" s="35" t="s">
        <v>600</v>
      </c>
      <c r="G3172" s="35" t="s">
        <v>822</v>
      </c>
      <c r="H3172" s="35">
        <v>0</v>
      </c>
      <c r="I3172" s="57" t="s">
        <v>3434</v>
      </c>
      <c r="J3172" s="37">
        <v>0</v>
      </c>
      <c r="K3172" s="38">
        <v>0</v>
      </c>
      <c r="L3172" s="37">
        <v>62411.950000000004</v>
      </c>
      <c r="M3172" s="37">
        <v>62411.950000000004</v>
      </c>
      <c r="N3172" s="37">
        <f t="shared" si="197"/>
        <v>0</v>
      </c>
      <c r="O3172" s="39">
        <f t="shared" si="198"/>
        <v>0</v>
      </c>
      <c r="P3172" s="10">
        <f t="shared" si="199"/>
        <v>0</v>
      </c>
      <c r="Q3172" s="40">
        <v>0</v>
      </c>
      <c r="R3172" s="10">
        <f t="shared" si="200"/>
        <v>0</v>
      </c>
    </row>
    <row r="3173" spans="1:18" x14ac:dyDescent="0.2">
      <c r="A3173" s="32">
        <v>3143</v>
      </c>
      <c r="B3173" s="56">
        <v>10101040706</v>
      </c>
      <c r="C3173" s="34" t="s">
        <v>356</v>
      </c>
      <c r="D3173" s="35" t="s">
        <v>357</v>
      </c>
      <c r="E3173" s="35" t="s">
        <v>446</v>
      </c>
      <c r="F3173" s="35" t="s">
        <v>600</v>
      </c>
      <c r="G3173" s="35" t="s">
        <v>822</v>
      </c>
      <c r="H3173" s="35">
        <v>0</v>
      </c>
      <c r="I3173" s="57" t="s">
        <v>3435</v>
      </c>
      <c r="J3173" s="37">
        <v>0</v>
      </c>
      <c r="K3173" s="38">
        <v>0</v>
      </c>
      <c r="L3173" s="37">
        <v>491</v>
      </c>
      <c r="M3173" s="37">
        <v>491</v>
      </c>
      <c r="N3173" s="37">
        <f t="shared" si="197"/>
        <v>0</v>
      </c>
      <c r="O3173" s="39">
        <f t="shared" si="198"/>
        <v>0</v>
      </c>
      <c r="P3173" s="10">
        <f t="shared" si="199"/>
        <v>0</v>
      </c>
      <c r="Q3173" s="40">
        <v>0</v>
      </c>
      <c r="R3173" s="10">
        <f t="shared" si="200"/>
        <v>0</v>
      </c>
    </row>
    <row r="3174" spans="1:18" x14ac:dyDescent="0.2">
      <c r="A3174" s="32">
        <v>3144</v>
      </c>
      <c r="B3174" s="56">
        <v>10101040707</v>
      </c>
      <c r="C3174" s="34" t="s">
        <v>356</v>
      </c>
      <c r="D3174" s="35" t="s">
        <v>357</v>
      </c>
      <c r="E3174" s="35" t="s">
        <v>446</v>
      </c>
      <c r="F3174" s="35" t="s">
        <v>600</v>
      </c>
      <c r="G3174" s="35" t="s">
        <v>822</v>
      </c>
      <c r="H3174" s="35">
        <v>0</v>
      </c>
      <c r="I3174" s="57" t="s">
        <v>3436</v>
      </c>
      <c r="J3174" s="37">
        <v>0</v>
      </c>
      <c r="K3174" s="38">
        <v>0</v>
      </c>
      <c r="L3174" s="37">
        <v>0</v>
      </c>
      <c r="M3174" s="37">
        <v>0</v>
      </c>
      <c r="N3174" s="37">
        <f t="shared" si="197"/>
        <v>0</v>
      </c>
      <c r="O3174" s="39">
        <f t="shared" si="198"/>
        <v>0</v>
      </c>
      <c r="P3174" s="10">
        <f t="shared" si="199"/>
        <v>0</v>
      </c>
      <c r="Q3174" s="40">
        <v>0</v>
      </c>
      <c r="R3174" s="10">
        <f t="shared" si="200"/>
        <v>0</v>
      </c>
    </row>
    <row r="3175" spans="1:18" x14ac:dyDescent="0.2">
      <c r="A3175" s="32">
        <v>3145</v>
      </c>
      <c r="B3175" s="56">
        <v>10101040708</v>
      </c>
      <c r="C3175" s="34" t="s">
        <v>356</v>
      </c>
      <c r="D3175" s="35" t="s">
        <v>357</v>
      </c>
      <c r="E3175" s="35" t="s">
        <v>446</v>
      </c>
      <c r="F3175" s="35" t="s">
        <v>600</v>
      </c>
      <c r="G3175" s="35" t="s">
        <v>822</v>
      </c>
      <c r="H3175" s="35">
        <v>0</v>
      </c>
      <c r="I3175" s="57" t="s">
        <v>3437</v>
      </c>
      <c r="J3175" s="37">
        <v>0</v>
      </c>
      <c r="K3175" s="38">
        <v>0</v>
      </c>
      <c r="L3175" s="37">
        <v>21565.760000000002</v>
      </c>
      <c r="M3175" s="37">
        <v>21565.760000000002</v>
      </c>
      <c r="N3175" s="37">
        <f t="shared" si="197"/>
        <v>0</v>
      </c>
      <c r="O3175" s="39">
        <f t="shared" si="198"/>
        <v>0</v>
      </c>
      <c r="P3175" s="10">
        <f t="shared" si="199"/>
        <v>0</v>
      </c>
      <c r="Q3175" s="40">
        <v>0</v>
      </c>
      <c r="R3175" s="10">
        <f t="shared" si="200"/>
        <v>0</v>
      </c>
    </row>
    <row r="3176" spans="1:18" x14ac:dyDescent="0.2">
      <c r="A3176" s="32">
        <v>3146</v>
      </c>
      <c r="B3176" s="56">
        <v>10101040709</v>
      </c>
      <c r="C3176" s="34" t="s">
        <v>356</v>
      </c>
      <c r="D3176" s="35" t="s">
        <v>357</v>
      </c>
      <c r="E3176" s="35" t="s">
        <v>446</v>
      </c>
      <c r="F3176" s="35" t="s">
        <v>600</v>
      </c>
      <c r="G3176" s="35" t="s">
        <v>822</v>
      </c>
      <c r="H3176" s="35">
        <v>0</v>
      </c>
      <c r="I3176" s="57" t="s">
        <v>3438</v>
      </c>
      <c r="J3176" s="37">
        <v>0</v>
      </c>
      <c r="K3176" s="38">
        <v>0</v>
      </c>
      <c r="L3176" s="37">
        <v>72707.5</v>
      </c>
      <c r="M3176" s="37">
        <v>72707.5</v>
      </c>
      <c r="N3176" s="37">
        <f t="shared" si="197"/>
        <v>0</v>
      </c>
      <c r="O3176" s="39">
        <f t="shared" si="198"/>
        <v>0</v>
      </c>
      <c r="P3176" s="10">
        <f t="shared" si="199"/>
        <v>0</v>
      </c>
      <c r="Q3176" s="40">
        <v>0</v>
      </c>
      <c r="R3176" s="10">
        <f t="shared" si="200"/>
        <v>0</v>
      </c>
    </row>
    <row r="3177" spans="1:18" x14ac:dyDescent="0.2">
      <c r="A3177" s="32">
        <v>3147</v>
      </c>
      <c r="B3177" s="56">
        <v>10101040710</v>
      </c>
      <c r="C3177" s="34" t="s">
        <v>356</v>
      </c>
      <c r="D3177" s="35" t="s">
        <v>357</v>
      </c>
      <c r="E3177" s="35" t="s">
        <v>446</v>
      </c>
      <c r="F3177" s="35" t="s">
        <v>600</v>
      </c>
      <c r="G3177" s="35" t="s">
        <v>822</v>
      </c>
      <c r="H3177" s="35">
        <v>0</v>
      </c>
      <c r="I3177" s="57" t="s">
        <v>3439</v>
      </c>
      <c r="J3177" s="37">
        <v>0</v>
      </c>
      <c r="K3177" s="38">
        <v>0</v>
      </c>
      <c r="L3177" s="37">
        <v>47975</v>
      </c>
      <c r="M3177" s="37">
        <v>48185</v>
      </c>
      <c r="N3177" s="37">
        <f t="shared" si="197"/>
        <v>0</v>
      </c>
      <c r="O3177" s="39">
        <f t="shared" si="198"/>
        <v>210</v>
      </c>
      <c r="P3177" s="10">
        <f t="shared" si="199"/>
        <v>-210</v>
      </c>
      <c r="Q3177" s="40">
        <v>0</v>
      </c>
      <c r="R3177" s="10">
        <f t="shared" si="200"/>
        <v>-210</v>
      </c>
    </row>
    <row r="3178" spans="1:18" x14ac:dyDescent="0.2">
      <c r="A3178" s="32">
        <v>3148</v>
      </c>
      <c r="B3178" s="56">
        <v>10101040711</v>
      </c>
      <c r="C3178" s="34" t="s">
        <v>356</v>
      </c>
      <c r="D3178" s="35" t="s">
        <v>357</v>
      </c>
      <c r="E3178" s="35" t="s">
        <v>446</v>
      </c>
      <c r="F3178" s="35" t="s">
        <v>600</v>
      </c>
      <c r="G3178" s="35" t="s">
        <v>822</v>
      </c>
      <c r="H3178" s="35">
        <v>0</v>
      </c>
      <c r="I3178" s="57" t="s">
        <v>3440</v>
      </c>
      <c r="J3178" s="37">
        <v>0</v>
      </c>
      <c r="K3178" s="38">
        <v>0</v>
      </c>
      <c r="L3178" s="37">
        <v>739</v>
      </c>
      <c r="M3178" s="37">
        <v>739</v>
      </c>
      <c r="N3178" s="37">
        <f t="shared" si="197"/>
        <v>0</v>
      </c>
      <c r="O3178" s="39">
        <f t="shared" si="198"/>
        <v>0</v>
      </c>
      <c r="P3178" s="10">
        <f t="shared" si="199"/>
        <v>0</v>
      </c>
      <c r="Q3178" s="40">
        <v>0</v>
      </c>
      <c r="R3178" s="10">
        <f t="shared" si="200"/>
        <v>0</v>
      </c>
    </row>
    <row r="3179" spans="1:18" x14ac:dyDescent="0.2">
      <c r="A3179" s="32">
        <v>3149</v>
      </c>
      <c r="B3179" s="56">
        <v>10101040712</v>
      </c>
      <c r="C3179" s="34" t="s">
        <v>356</v>
      </c>
      <c r="D3179" s="35" t="s">
        <v>357</v>
      </c>
      <c r="E3179" s="35" t="s">
        <v>446</v>
      </c>
      <c r="F3179" s="35" t="s">
        <v>600</v>
      </c>
      <c r="G3179" s="35" t="s">
        <v>822</v>
      </c>
      <c r="H3179" s="35">
        <v>0</v>
      </c>
      <c r="I3179" s="57" t="s">
        <v>3441</v>
      </c>
      <c r="J3179" s="37">
        <v>0</v>
      </c>
      <c r="K3179" s="38">
        <v>0</v>
      </c>
      <c r="L3179" s="37">
        <v>0</v>
      </c>
      <c r="M3179" s="37">
        <v>0</v>
      </c>
      <c r="N3179" s="37">
        <f t="shared" si="197"/>
        <v>0</v>
      </c>
      <c r="O3179" s="39">
        <f t="shared" si="198"/>
        <v>0</v>
      </c>
      <c r="P3179" s="10">
        <f t="shared" si="199"/>
        <v>0</v>
      </c>
      <c r="Q3179" s="40">
        <v>0</v>
      </c>
      <c r="R3179" s="10">
        <f t="shared" si="200"/>
        <v>0</v>
      </c>
    </row>
    <row r="3180" spans="1:18" x14ac:dyDescent="0.2">
      <c r="A3180" s="32">
        <v>3150</v>
      </c>
      <c r="B3180" s="56">
        <v>10101040713</v>
      </c>
      <c r="C3180" s="34" t="s">
        <v>356</v>
      </c>
      <c r="D3180" s="35" t="s">
        <v>357</v>
      </c>
      <c r="E3180" s="35" t="s">
        <v>446</v>
      </c>
      <c r="F3180" s="35" t="s">
        <v>600</v>
      </c>
      <c r="G3180" s="35" t="s">
        <v>822</v>
      </c>
      <c r="H3180" s="35">
        <v>0</v>
      </c>
      <c r="I3180" s="57" t="s">
        <v>3442</v>
      </c>
      <c r="J3180" s="37">
        <v>0</v>
      </c>
      <c r="K3180" s="38">
        <v>0</v>
      </c>
      <c r="L3180" s="37">
        <v>1000</v>
      </c>
      <c r="M3180" s="37">
        <v>1000</v>
      </c>
      <c r="N3180" s="37">
        <f t="shared" si="197"/>
        <v>0</v>
      </c>
      <c r="O3180" s="39">
        <f t="shared" si="198"/>
        <v>0</v>
      </c>
      <c r="P3180" s="10">
        <f t="shared" si="199"/>
        <v>0</v>
      </c>
      <c r="Q3180" s="40">
        <v>0</v>
      </c>
      <c r="R3180" s="10">
        <f t="shared" si="200"/>
        <v>0</v>
      </c>
    </row>
    <row r="3181" spans="1:18" x14ac:dyDescent="0.2">
      <c r="A3181" s="32">
        <v>3151</v>
      </c>
      <c r="B3181" s="56">
        <v>10101040714</v>
      </c>
      <c r="C3181" s="34" t="s">
        <v>356</v>
      </c>
      <c r="D3181" s="35" t="s">
        <v>357</v>
      </c>
      <c r="E3181" s="35" t="s">
        <v>446</v>
      </c>
      <c r="F3181" s="35" t="s">
        <v>600</v>
      </c>
      <c r="G3181" s="35" t="s">
        <v>822</v>
      </c>
      <c r="H3181" s="35">
        <v>0</v>
      </c>
      <c r="I3181" s="57" t="s">
        <v>3443</v>
      </c>
      <c r="J3181" s="37">
        <v>0</v>
      </c>
      <c r="K3181" s="38">
        <v>0</v>
      </c>
      <c r="L3181" s="37">
        <v>8535</v>
      </c>
      <c r="M3181" s="37">
        <v>8534.9999900000003</v>
      </c>
      <c r="N3181" s="37">
        <f t="shared" si="197"/>
        <v>9.9999997473787516E-6</v>
      </c>
      <c r="O3181" s="39">
        <f t="shared" si="198"/>
        <v>0</v>
      </c>
      <c r="P3181" s="10">
        <f t="shared" si="199"/>
        <v>9.9999997473787516E-6</v>
      </c>
      <c r="Q3181" s="40">
        <v>0</v>
      </c>
      <c r="R3181" s="10">
        <f t="shared" si="200"/>
        <v>9.9999997473787516E-6</v>
      </c>
    </row>
    <row r="3182" spans="1:18" x14ac:dyDescent="0.2">
      <c r="A3182" s="32">
        <v>3152</v>
      </c>
      <c r="B3182" s="56">
        <v>10101040715</v>
      </c>
      <c r="C3182" s="34" t="s">
        <v>356</v>
      </c>
      <c r="D3182" s="35" t="s">
        <v>357</v>
      </c>
      <c r="E3182" s="35" t="s">
        <v>446</v>
      </c>
      <c r="F3182" s="35" t="s">
        <v>600</v>
      </c>
      <c r="G3182" s="35" t="s">
        <v>822</v>
      </c>
      <c r="H3182" s="35">
        <v>0</v>
      </c>
      <c r="I3182" s="57" t="s">
        <v>3444</v>
      </c>
      <c r="J3182" s="37">
        <v>0</v>
      </c>
      <c r="K3182" s="38">
        <v>0</v>
      </c>
      <c r="L3182" s="37">
        <v>5856</v>
      </c>
      <c r="M3182" s="37">
        <v>5856</v>
      </c>
      <c r="N3182" s="37">
        <f t="shared" si="197"/>
        <v>0</v>
      </c>
      <c r="O3182" s="39">
        <f t="shared" si="198"/>
        <v>0</v>
      </c>
      <c r="P3182" s="10">
        <f t="shared" si="199"/>
        <v>0</v>
      </c>
      <c r="Q3182" s="40">
        <v>0</v>
      </c>
      <c r="R3182" s="10">
        <f t="shared" si="200"/>
        <v>0</v>
      </c>
    </row>
    <row r="3183" spans="1:18" x14ac:dyDescent="0.2">
      <c r="A3183" s="32">
        <v>3153</v>
      </c>
      <c r="B3183" s="56">
        <v>10101040716</v>
      </c>
      <c r="C3183" s="34" t="s">
        <v>356</v>
      </c>
      <c r="D3183" s="35" t="s">
        <v>357</v>
      </c>
      <c r="E3183" s="35" t="s">
        <v>446</v>
      </c>
      <c r="F3183" s="35" t="s">
        <v>600</v>
      </c>
      <c r="G3183" s="35" t="s">
        <v>822</v>
      </c>
      <c r="H3183" s="35">
        <v>0</v>
      </c>
      <c r="I3183" s="57" t="s">
        <v>3445</v>
      </c>
      <c r="J3183" s="37">
        <v>0</v>
      </c>
      <c r="K3183" s="38">
        <v>0</v>
      </c>
      <c r="L3183" s="37">
        <v>7356.78</v>
      </c>
      <c r="M3183" s="37">
        <v>8108</v>
      </c>
      <c r="N3183" s="37">
        <f t="shared" si="197"/>
        <v>0</v>
      </c>
      <c r="O3183" s="39">
        <f t="shared" si="198"/>
        <v>751.22000000000025</v>
      </c>
      <c r="P3183" s="10">
        <f t="shared" si="199"/>
        <v>-751.22000000000025</v>
      </c>
      <c r="Q3183" s="40">
        <v>0</v>
      </c>
      <c r="R3183" s="10">
        <f t="shared" si="200"/>
        <v>-751.22000000000025</v>
      </c>
    </row>
    <row r="3184" spans="1:18" x14ac:dyDescent="0.2">
      <c r="A3184" s="32">
        <v>3154</v>
      </c>
      <c r="B3184" s="56">
        <v>10101040717</v>
      </c>
      <c r="C3184" s="34" t="s">
        <v>356</v>
      </c>
      <c r="D3184" s="35" t="s">
        <v>357</v>
      </c>
      <c r="E3184" s="35" t="s">
        <v>446</v>
      </c>
      <c r="F3184" s="35" t="s">
        <v>600</v>
      </c>
      <c r="G3184" s="35" t="s">
        <v>822</v>
      </c>
      <c r="H3184" s="35">
        <v>0</v>
      </c>
      <c r="I3184" s="57" t="s">
        <v>3446</v>
      </c>
      <c r="J3184" s="37">
        <v>0</v>
      </c>
      <c r="K3184" s="38">
        <v>0</v>
      </c>
      <c r="L3184" s="37">
        <v>8833.57</v>
      </c>
      <c r="M3184" s="37">
        <v>8833.57</v>
      </c>
      <c r="N3184" s="37">
        <f t="shared" si="197"/>
        <v>0</v>
      </c>
      <c r="O3184" s="39">
        <f t="shared" si="198"/>
        <v>0</v>
      </c>
      <c r="P3184" s="10">
        <f t="shared" si="199"/>
        <v>0</v>
      </c>
      <c r="Q3184" s="40">
        <v>0</v>
      </c>
      <c r="R3184" s="10">
        <f t="shared" si="200"/>
        <v>0</v>
      </c>
    </row>
    <row r="3185" spans="1:18" x14ac:dyDescent="0.2">
      <c r="A3185" s="32">
        <v>3155</v>
      </c>
      <c r="B3185" s="56">
        <v>10101040718</v>
      </c>
      <c r="C3185" s="34" t="s">
        <v>356</v>
      </c>
      <c r="D3185" s="35" t="s">
        <v>357</v>
      </c>
      <c r="E3185" s="35" t="s">
        <v>446</v>
      </c>
      <c r="F3185" s="35" t="s">
        <v>600</v>
      </c>
      <c r="G3185" s="35" t="s">
        <v>822</v>
      </c>
      <c r="H3185" s="35">
        <v>0</v>
      </c>
      <c r="I3185" s="57" t="s">
        <v>3447</v>
      </c>
      <c r="J3185" s="37">
        <v>0</v>
      </c>
      <c r="K3185" s="38">
        <v>0</v>
      </c>
      <c r="L3185" s="37">
        <v>5000</v>
      </c>
      <c r="M3185" s="37">
        <v>5000.6000000000004</v>
      </c>
      <c r="N3185" s="37">
        <f t="shared" si="197"/>
        <v>0</v>
      </c>
      <c r="O3185" s="39">
        <f t="shared" si="198"/>
        <v>0.6000000000003638</v>
      </c>
      <c r="P3185" s="10">
        <f t="shared" si="199"/>
        <v>-0.6000000000003638</v>
      </c>
      <c r="Q3185" s="40">
        <v>0</v>
      </c>
      <c r="R3185" s="10">
        <f t="shared" si="200"/>
        <v>-0.6000000000003638</v>
      </c>
    </row>
    <row r="3186" spans="1:18" x14ac:dyDescent="0.2">
      <c r="A3186" s="32">
        <v>3156</v>
      </c>
      <c r="B3186" s="56">
        <v>10101040719</v>
      </c>
      <c r="C3186" s="34" t="s">
        <v>356</v>
      </c>
      <c r="D3186" s="35" t="s">
        <v>357</v>
      </c>
      <c r="E3186" s="35" t="s">
        <v>446</v>
      </c>
      <c r="F3186" s="35" t="s">
        <v>600</v>
      </c>
      <c r="G3186" s="35" t="s">
        <v>822</v>
      </c>
      <c r="H3186" s="35">
        <v>0</v>
      </c>
      <c r="I3186" s="57" t="s">
        <v>3448</v>
      </c>
      <c r="J3186" s="37">
        <v>0</v>
      </c>
      <c r="K3186" s="38">
        <v>0</v>
      </c>
      <c r="L3186" s="37">
        <v>20075.47</v>
      </c>
      <c r="M3186" s="37">
        <v>13577.380000000001</v>
      </c>
      <c r="N3186" s="37">
        <f t="shared" si="197"/>
        <v>6498.09</v>
      </c>
      <c r="O3186" s="39">
        <f t="shared" si="198"/>
        <v>0</v>
      </c>
      <c r="P3186" s="10">
        <f t="shared" si="199"/>
        <v>6498.09</v>
      </c>
      <c r="Q3186" s="40">
        <v>0</v>
      </c>
      <c r="R3186" s="10">
        <f t="shared" si="200"/>
        <v>6498.09</v>
      </c>
    </row>
    <row r="3187" spans="1:18" x14ac:dyDescent="0.2">
      <c r="A3187" s="32">
        <v>3157</v>
      </c>
      <c r="B3187" s="56">
        <v>10101040720</v>
      </c>
      <c r="C3187" s="34" t="s">
        <v>356</v>
      </c>
      <c r="D3187" s="35" t="s">
        <v>357</v>
      </c>
      <c r="E3187" s="35" t="s">
        <v>446</v>
      </c>
      <c r="F3187" s="35" t="s">
        <v>600</v>
      </c>
      <c r="G3187" s="35" t="s">
        <v>822</v>
      </c>
      <c r="H3187" s="35">
        <v>0</v>
      </c>
      <c r="I3187" s="57" t="s">
        <v>3449</v>
      </c>
      <c r="J3187" s="37">
        <v>0</v>
      </c>
      <c r="K3187" s="38">
        <v>0</v>
      </c>
      <c r="L3187" s="37">
        <v>1300</v>
      </c>
      <c r="M3187" s="37">
        <v>1300</v>
      </c>
      <c r="N3187" s="37">
        <f t="shared" si="197"/>
        <v>0</v>
      </c>
      <c r="O3187" s="39">
        <f t="shared" si="198"/>
        <v>0</v>
      </c>
      <c r="P3187" s="10">
        <f t="shared" si="199"/>
        <v>0</v>
      </c>
      <c r="Q3187" s="40">
        <v>0</v>
      </c>
      <c r="R3187" s="10">
        <f t="shared" si="200"/>
        <v>0</v>
      </c>
    </row>
    <row r="3188" spans="1:18" x14ac:dyDescent="0.2">
      <c r="A3188" s="32">
        <v>3158</v>
      </c>
      <c r="B3188" s="56">
        <v>10101040721</v>
      </c>
      <c r="C3188" s="34" t="s">
        <v>356</v>
      </c>
      <c r="D3188" s="35" t="s">
        <v>357</v>
      </c>
      <c r="E3188" s="35" t="s">
        <v>446</v>
      </c>
      <c r="F3188" s="35" t="s">
        <v>600</v>
      </c>
      <c r="G3188" s="35" t="s">
        <v>822</v>
      </c>
      <c r="H3188" s="35">
        <v>0</v>
      </c>
      <c r="I3188" s="57" t="s">
        <v>3450</v>
      </c>
      <c r="J3188" s="37">
        <v>0</v>
      </c>
      <c r="K3188" s="38">
        <v>0</v>
      </c>
      <c r="L3188" s="37">
        <v>6000</v>
      </c>
      <c r="M3188" s="37">
        <v>7269</v>
      </c>
      <c r="N3188" s="37">
        <f t="shared" si="197"/>
        <v>0</v>
      </c>
      <c r="O3188" s="39">
        <f t="shared" si="198"/>
        <v>1269</v>
      </c>
      <c r="P3188" s="10">
        <f t="shared" si="199"/>
        <v>-1269</v>
      </c>
      <c r="Q3188" s="40">
        <v>0</v>
      </c>
      <c r="R3188" s="10">
        <f t="shared" si="200"/>
        <v>-1269</v>
      </c>
    </row>
    <row r="3189" spans="1:18" hidden="1" x14ac:dyDescent="0.2">
      <c r="A3189" s="32">
        <v>3159</v>
      </c>
      <c r="B3189" s="56">
        <v>61010101001</v>
      </c>
      <c r="C3189" s="52" t="s">
        <v>3451</v>
      </c>
      <c r="D3189" s="35" t="s">
        <v>357</v>
      </c>
      <c r="E3189" s="35" t="s">
        <v>446</v>
      </c>
      <c r="F3189" s="35" t="s">
        <v>599</v>
      </c>
      <c r="G3189" s="35" t="s">
        <v>812</v>
      </c>
      <c r="H3189" s="35">
        <v>0</v>
      </c>
      <c r="I3189" s="57" t="s">
        <v>3452</v>
      </c>
      <c r="J3189" s="37">
        <v>5263.37</v>
      </c>
      <c r="K3189" s="38">
        <v>0</v>
      </c>
      <c r="L3189" s="37">
        <v>32299.02</v>
      </c>
      <c r="M3189" s="37">
        <v>32627.98</v>
      </c>
      <c r="N3189" s="37">
        <f t="shared" si="197"/>
        <v>4934.41</v>
      </c>
      <c r="O3189" s="39">
        <f t="shared" si="198"/>
        <v>0</v>
      </c>
      <c r="P3189" s="10">
        <f t="shared" si="199"/>
        <v>4934.41</v>
      </c>
      <c r="Q3189" s="40">
        <v>0</v>
      </c>
      <c r="R3189" s="10">
        <f t="shared" si="200"/>
        <v>4934.41</v>
      </c>
    </row>
    <row r="3190" spans="1:18" hidden="1" x14ac:dyDescent="0.2">
      <c r="A3190" s="1">
        <v>3160</v>
      </c>
      <c r="B3190" s="56">
        <v>61010101002</v>
      </c>
      <c r="C3190" s="52" t="s">
        <v>3451</v>
      </c>
      <c r="D3190" s="35" t="s">
        <v>357</v>
      </c>
      <c r="E3190" s="35" t="s">
        <v>446</v>
      </c>
      <c r="F3190" s="35" t="s">
        <v>599</v>
      </c>
      <c r="G3190" s="35" t="s">
        <v>812</v>
      </c>
      <c r="H3190" s="35">
        <v>0</v>
      </c>
      <c r="I3190" s="57" t="s">
        <v>3453</v>
      </c>
      <c r="J3190" s="37">
        <v>0</v>
      </c>
      <c r="K3190" s="38">
        <v>0</v>
      </c>
      <c r="L3190" s="37">
        <v>7511.4000000000005</v>
      </c>
      <c r="M3190" s="37">
        <v>7511.4000000000005</v>
      </c>
      <c r="N3190" s="37">
        <f t="shared" si="197"/>
        <v>0</v>
      </c>
      <c r="O3190" s="39">
        <f t="shared" si="198"/>
        <v>0</v>
      </c>
      <c r="P3190" s="10">
        <f t="shared" si="199"/>
        <v>0</v>
      </c>
      <c r="Q3190" s="40">
        <v>0</v>
      </c>
      <c r="R3190" s="10">
        <f t="shared" si="200"/>
        <v>0</v>
      </c>
    </row>
    <row r="3191" spans="1:18" hidden="1" x14ac:dyDescent="0.2">
      <c r="B3191" s="56">
        <v>61010101003</v>
      </c>
      <c r="C3191" s="52" t="s">
        <v>3451</v>
      </c>
      <c r="D3191" s="35" t="s">
        <v>357</v>
      </c>
      <c r="E3191" s="35" t="s">
        <v>446</v>
      </c>
      <c r="F3191" s="35" t="s">
        <v>599</v>
      </c>
      <c r="G3191" s="35" t="s">
        <v>812</v>
      </c>
      <c r="H3191" s="35">
        <v>0</v>
      </c>
      <c r="I3191" s="57" t="s">
        <v>3454</v>
      </c>
      <c r="J3191" s="37">
        <v>216.67000000000002</v>
      </c>
      <c r="K3191" s="38">
        <v>0</v>
      </c>
      <c r="L3191" s="37">
        <v>144.46</v>
      </c>
      <c r="M3191" s="37">
        <v>0</v>
      </c>
      <c r="N3191" s="37">
        <f t="shared" si="197"/>
        <v>361.13</v>
      </c>
      <c r="O3191" s="39">
        <f t="shared" si="198"/>
        <v>0</v>
      </c>
      <c r="P3191" s="10">
        <f t="shared" si="199"/>
        <v>361.13</v>
      </c>
      <c r="Q3191" s="40">
        <v>0</v>
      </c>
      <c r="R3191" s="10">
        <f t="shared" si="200"/>
        <v>361.13</v>
      </c>
    </row>
    <row r="3192" spans="1:18" hidden="1" x14ac:dyDescent="0.2">
      <c r="B3192" s="56">
        <v>61010101004</v>
      </c>
      <c r="C3192" s="52" t="s">
        <v>3451</v>
      </c>
      <c r="D3192" s="35" t="s">
        <v>357</v>
      </c>
      <c r="E3192" s="35" t="s">
        <v>446</v>
      </c>
      <c r="F3192" s="35" t="s">
        <v>599</v>
      </c>
      <c r="G3192" s="35" t="s">
        <v>812</v>
      </c>
      <c r="H3192" s="35">
        <v>0</v>
      </c>
      <c r="I3192" s="57" t="s">
        <v>3455</v>
      </c>
      <c r="J3192" s="37">
        <v>1213.3800000000001</v>
      </c>
      <c r="K3192" s="38">
        <v>0</v>
      </c>
      <c r="L3192" s="37">
        <v>14286.300000000001</v>
      </c>
      <c r="M3192" s="37">
        <v>9461.67</v>
      </c>
      <c r="N3192" s="37">
        <f t="shared" si="197"/>
        <v>6038.01</v>
      </c>
      <c r="O3192" s="39">
        <f t="shared" si="198"/>
        <v>0</v>
      </c>
      <c r="P3192" s="10">
        <f t="shared" si="199"/>
        <v>6038.01</v>
      </c>
      <c r="Q3192" s="40">
        <v>0</v>
      </c>
      <c r="R3192" s="10">
        <f t="shared" si="200"/>
        <v>6038.01</v>
      </c>
    </row>
    <row r="3193" spans="1:18" hidden="1" x14ac:dyDescent="0.2">
      <c r="B3193" s="56">
        <v>61010101005</v>
      </c>
      <c r="C3193" s="52" t="s">
        <v>3451</v>
      </c>
      <c r="D3193" s="35" t="s">
        <v>357</v>
      </c>
      <c r="E3193" s="35" t="s">
        <v>446</v>
      </c>
      <c r="F3193" s="35" t="s">
        <v>599</v>
      </c>
      <c r="G3193" s="35" t="s">
        <v>812</v>
      </c>
      <c r="H3193" s="35">
        <v>0</v>
      </c>
      <c r="I3193" s="57" t="s">
        <v>3456</v>
      </c>
      <c r="J3193" s="37">
        <v>70934.17</v>
      </c>
      <c r="K3193" s="38">
        <v>0</v>
      </c>
      <c r="L3193" s="37">
        <v>0</v>
      </c>
      <c r="M3193" s="37">
        <v>58074.39</v>
      </c>
      <c r="N3193" s="37">
        <f t="shared" si="197"/>
        <v>12859.779999999999</v>
      </c>
      <c r="O3193" s="39">
        <f t="shared" si="198"/>
        <v>0</v>
      </c>
      <c r="P3193" s="10">
        <f t="shared" si="199"/>
        <v>12859.779999999999</v>
      </c>
      <c r="Q3193" s="40">
        <v>0</v>
      </c>
      <c r="R3193" s="10">
        <f t="shared" si="200"/>
        <v>12859.779999999999</v>
      </c>
    </row>
    <row r="3194" spans="1:18" hidden="1" x14ac:dyDescent="0.2">
      <c r="B3194" s="56">
        <v>61010101006</v>
      </c>
      <c r="C3194" s="52" t="s">
        <v>3451</v>
      </c>
      <c r="D3194" s="35" t="s">
        <v>357</v>
      </c>
      <c r="E3194" s="35" t="s">
        <v>446</v>
      </c>
      <c r="F3194" s="35" t="s">
        <v>599</v>
      </c>
      <c r="G3194" s="35" t="s">
        <v>812</v>
      </c>
      <c r="H3194" s="35">
        <v>0</v>
      </c>
      <c r="I3194" s="57" t="s">
        <v>3457</v>
      </c>
      <c r="J3194" s="37">
        <v>1227.82</v>
      </c>
      <c r="K3194" s="38">
        <v>0</v>
      </c>
      <c r="L3194" s="37">
        <v>5922.46</v>
      </c>
      <c r="M3194" s="37">
        <v>0</v>
      </c>
      <c r="N3194" s="37">
        <f t="shared" si="197"/>
        <v>7150.28</v>
      </c>
      <c r="O3194" s="39">
        <f t="shared" si="198"/>
        <v>0</v>
      </c>
      <c r="P3194" s="10">
        <f t="shared" si="199"/>
        <v>7150.28</v>
      </c>
      <c r="Q3194" s="40">
        <v>0</v>
      </c>
      <c r="R3194" s="10">
        <f t="shared" si="200"/>
        <v>7150.28</v>
      </c>
    </row>
    <row r="3195" spans="1:18" hidden="1" x14ac:dyDescent="0.2">
      <c r="B3195" s="56">
        <v>61010101007</v>
      </c>
      <c r="C3195" s="52" t="s">
        <v>3451</v>
      </c>
      <c r="D3195" s="35" t="s">
        <v>357</v>
      </c>
      <c r="E3195" s="35" t="s">
        <v>446</v>
      </c>
      <c r="F3195" s="35" t="s">
        <v>599</v>
      </c>
      <c r="G3195" s="35" t="s">
        <v>812</v>
      </c>
      <c r="H3195" s="35">
        <v>0</v>
      </c>
      <c r="I3195" s="57" t="s">
        <v>3458</v>
      </c>
      <c r="J3195" s="37">
        <v>5214.6400000000003</v>
      </c>
      <c r="K3195" s="38">
        <v>0</v>
      </c>
      <c r="L3195" s="37">
        <v>2260.65</v>
      </c>
      <c r="M3195" s="37">
        <v>0</v>
      </c>
      <c r="N3195" s="37">
        <f t="shared" si="197"/>
        <v>7475.2900000000009</v>
      </c>
      <c r="O3195" s="39">
        <f t="shared" si="198"/>
        <v>0</v>
      </c>
      <c r="P3195" s="10">
        <f t="shared" si="199"/>
        <v>7475.2900000000009</v>
      </c>
      <c r="Q3195" s="40">
        <v>0</v>
      </c>
      <c r="R3195" s="10">
        <f t="shared" si="200"/>
        <v>7475.2900000000009</v>
      </c>
    </row>
    <row r="3196" spans="1:18" hidden="1" x14ac:dyDescent="0.2">
      <c r="B3196" s="56">
        <v>61010101008</v>
      </c>
      <c r="C3196" s="52" t="s">
        <v>3451</v>
      </c>
      <c r="D3196" s="35" t="s">
        <v>357</v>
      </c>
      <c r="E3196" s="35" t="s">
        <v>446</v>
      </c>
      <c r="F3196" s="35" t="s">
        <v>599</v>
      </c>
      <c r="G3196" s="35" t="s">
        <v>812</v>
      </c>
      <c r="H3196" s="35">
        <v>0</v>
      </c>
      <c r="I3196" s="57" t="s">
        <v>3459</v>
      </c>
      <c r="J3196" s="37">
        <v>3575.14</v>
      </c>
      <c r="K3196" s="38">
        <v>0</v>
      </c>
      <c r="L3196" s="37">
        <v>0</v>
      </c>
      <c r="M3196" s="37">
        <v>650.03</v>
      </c>
      <c r="N3196" s="37">
        <f t="shared" si="197"/>
        <v>2925.1099999999997</v>
      </c>
      <c r="O3196" s="39">
        <f t="shared" si="198"/>
        <v>0</v>
      </c>
      <c r="P3196" s="10">
        <f t="shared" si="199"/>
        <v>2925.1099999999997</v>
      </c>
      <c r="Q3196" s="40">
        <v>0</v>
      </c>
      <c r="R3196" s="10">
        <f t="shared" si="200"/>
        <v>2925.1099999999997</v>
      </c>
    </row>
    <row r="3197" spans="1:18" hidden="1" x14ac:dyDescent="0.2">
      <c r="B3197" s="56">
        <v>61010101009</v>
      </c>
      <c r="C3197" s="52" t="s">
        <v>3451</v>
      </c>
      <c r="D3197" s="35" t="s">
        <v>357</v>
      </c>
      <c r="E3197" s="35" t="s">
        <v>446</v>
      </c>
      <c r="F3197" s="35" t="s">
        <v>599</v>
      </c>
      <c r="G3197" s="35" t="s">
        <v>812</v>
      </c>
      <c r="H3197" s="35">
        <v>0</v>
      </c>
      <c r="I3197" s="57" t="s">
        <v>3460</v>
      </c>
      <c r="J3197" s="37">
        <v>10926.2</v>
      </c>
      <c r="K3197" s="38">
        <v>0</v>
      </c>
      <c r="L3197" s="37">
        <v>23112.97</v>
      </c>
      <c r="M3197" s="37">
        <v>33334.25</v>
      </c>
      <c r="N3197" s="37">
        <f t="shared" si="197"/>
        <v>704.91999999999825</v>
      </c>
      <c r="O3197" s="39">
        <f t="shared" si="198"/>
        <v>0</v>
      </c>
      <c r="P3197" s="10">
        <f t="shared" si="199"/>
        <v>704.91999999999825</v>
      </c>
      <c r="Q3197" s="40">
        <v>0</v>
      </c>
      <c r="R3197" s="10">
        <f t="shared" si="200"/>
        <v>704.91999999999825</v>
      </c>
    </row>
    <row r="3198" spans="1:18" hidden="1" x14ac:dyDescent="0.2">
      <c r="B3198" s="56">
        <v>61010101010</v>
      </c>
      <c r="C3198" s="52" t="s">
        <v>3451</v>
      </c>
      <c r="D3198" s="51" t="s">
        <v>357</v>
      </c>
      <c r="E3198" s="51" t="s">
        <v>446</v>
      </c>
      <c r="F3198" s="51" t="s">
        <v>599</v>
      </c>
      <c r="G3198" s="51" t="s">
        <v>812</v>
      </c>
      <c r="H3198" s="35">
        <v>0</v>
      </c>
      <c r="I3198" s="57" t="s">
        <v>3461</v>
      </c>
      <c r="J3198" s="37">
        <v>7944.75</v>
      </c>
      <c r="K3198" s="38">
        <v>0</v>
      </c>
      <c r="L3198" s="37">
        <v>682.5</v>
      </c>
      <c r="M3198" s="37">
        <v>2040.3300000000002</v>
      </c>
      <c r="N3198" s="37">
        <f t="shared" si="197"/>
        <v>6586.92</v>
      </c>
      <c r="O3198" s="39">
        <f t="shared" si="198"/>
        <v>0</v>
      </c>
      <c r="P3198" s="10">
        <f t="shared" si="199"/>
        <v>6586.92</v>
      </c>
      <c r="Q3198" s="40">
        <v>0</v>
      </c>
      <c r="R3198" s="10">
        <f t="shared" si="200"/>
        <v>6586.92</v>
      </c>
    </row>
    <row r="3199" spans="1:18" hidden="1" x14ac:dyDescent="0.2">
      <c r="B3199" s="56">
        <v>61010101011</v>
      </c>
      <c r="C3199" s="52" t="s">
        <v>3451</v>
      </c>
      <c r="D3199" s="52" t="s">
        <v>357</v>
      </c>
      <c r="E3199" s="52" t="s">
        <v>446</v>
      </c>
      <c r="F3199" s="52" t="s">
        <v>599</v>
      </c>
      <c r="G3199" s="52" t="s">
        <v>812</v>
      </c>
      <c r="H3199" s="35">
        <v>0</v>
      </c>
      <c r="I3199" s="57" t="s">
        <v>3462</v>
      </c>
      <c r="J3199" s="37">
        <v>6673.59</v>
      </c>
      <c r="K3199" s="38">
        <v>0</v>
      </c>
      <c r="L3199" s="37">
        <v>0</v>
      </c>
      <c r="M3199" s="37">
        <v>5286.87</v>
      </c>
      <c r="N3199" s="37">
        <f t="shared" si="197"/>
        <v>1386.7200000000003</v>
      </c>
      <c r="O3199" s="39">
        <f t="shared" si="198"/>
        <v>0</v>
      </c>
      <c r="P3199" s="10">
        <f t="shared" si="199"/>
        <v>1386.7200000000003</v>
      </c>
      <c r="Q3199" s="40">
        <v>0</v>
      </c>
      <c r="R3199" s="10">
        <f t="shared" si="200"/>
        <v>1386.7200000000003</v>
      </c>
    </row>
    <row r="3200" spans="1:18" hidden="1" x14ac:dyDescent="0.2">
      <c r="B3200" s="56">
        <v>61010101012</v>
      </c>
      <c r="C3200" s="52" t="s">
        <v>3451</v>
      </c>
      <c r="D3200" s="52" t="s">
        <v>357</v>
      </c>
      <c r="E3200" s="52" t="s">
        <v>446</v>
      </c>
      <c r="F3200" s="52" t="s">
        <v>599</v>
      </c>
      <c r="G3200" s="52" t="s">
        <v>812</v>
      </c>
      <c r="H3200" s="35">
        <v>0</v>
      </c>
      <c r="I3200" s="57" t="s">
        <v>3463</v>
      </c>
      <c r="J3200" s="37">
        <v>7143.05</v>
      </c>
      <c r="K3200" s="38">
        <v>0</v>
      </c>
      <c r="L3200" s="37">
        <v>166.12</v>
      </c>
      <c r="M3200" s="37">
        <v>0</v>
      </c>
      <c r="N3200" s="37">
        <f t="shared" si="197"/>
        <v>7309.17</v>
      </c>
      <c r="O3200" s="39">
        <f t="shared" si="198"/>
        <v>0</v>
      </c>
      <c r="P3200" s="10">
        <f t="shared" si="199"/>
        <v>7309.17</v>
      </c>
      <c r="Q3200" s="40">
        <v>0</v>
      </c>
      <c r="R3200" s="10">
        <f t="shared" si="200"/>
        <v>7309.17</v>
      </c>
    </row>
    <row r="3201" spans="2:18" hidden="1" x14ac:dyDescent="0.2">
      <c r="B3201" s="56">
        <v>61010101013</v>
      </c>
      <c r="C3201" s="52" t="s">
        <v>3451</v>
      </c>
      <c r="D3201" s="52" t="s">
        <v>357</v>
      </c>
      <c r="E3201" s="52" t="s">
        <v>446</v>
      </c>
      <c r="F3201" s="52" t="s">
        <v>599</v>
      </c>
      <c r="G3201" s="52" t="s">
        <v>812</v>
      </c>
      <c r="H3201" s="35">
        <v>0</v>
      </c>
      <c r="I3201" s="57" t="s">
        <v>3464</v>
      </c>
      <c r="J3201" s="37">
        <v>0</v>
      </c>
      <c r="K3201" s="38">
        <v>0</v>
      </c>
      <c r="L3201" s="37">
        <v>79921.710000000006</v>
      </c>
      <c r="M3201" s="37">
        <v>79921.710000000006</v>
      </c>
      <c r="N3201" s="37">
        <f t="shared" si="197"/>
        <v>0</v>
      </c>
      <c r="O3201" s="39">
        <f t="shared" si="198"/>
        <v>0</v>
      </c>
      <c r="P3201" s="10">
        <f t="shared" si="199"/>
        <v>0</v>
      </c>
      <c r="Q3201" s="40">
        <v>0</v>
      </c>
      <c r="R3201" s="10">
        <f t="shared" si="200"/>
        <v>0</v>
      </c>
    </row>
    <row r="3202" spans="2:18" hidden="1" x14ac:dyDescent="0.2">
      <c r="B3202" s="56">
        <v>61010101014</v>
      </c>
      <c r="C3202" s="52" t="s">
        <v>3451</v>
      </c>
      <c r="D3202" s="52" t="s">
        <v>357</v>
      </c>
      <c r="E3202" s="52" t="s">
        <v>446</v>
      </c>
      <c r="F3202" s="52" t="s">
        <v>599</v>
      </c>
      <c r="G3202" s="52" t="s">
        <v>812</v>
      </c>
      <c r="H3202" s="35">
        <v>0</v>
      </c>
      <c r="I3202" s="57" t="s">
        <v>3465</v>
      </c>
      <c r="J3202" s="37">
        <v>0</v>
      </c>
      <c r="K3202" s="38">
        <v>0</v>
      </c>
      <c r="L3202" s="37">
        <v>0</v>
      </c>
      <c r="M3202" s="37">
        <v>0</v>
      </c>
      <c r="N3202" s="37">
        <f t="shared" si="197"/>
        <v>0</v>
      </c>
      <c r="O3202" s="39">
        <f t="shared" si="198"/>
        <v>0</v>
      </c>
      <c r="P3202" s="10">
        <f t="shared" si="199"/>
        <v>0</v>
      </c>
      <c r="Q3202" s="40">
        <v>0</v>
      </c>
      <c r="R3202" s="10">
        <f t="shared" si="200"/>
        <v>0</v>
      </c>
    </row>
    <row r="3203" spans="2:18" hidden="1" x14ac:dyDescent="0.2">
      <c r="B3203" s="56">
        <v>61010101015</v>
      </c>
      <c r="C3203" s="52" t="s">
        <v>3451</v>
      </c>
      <c r="D3203" s="52" t="s">
        <v>357</v>
      </c>
      <c r="E3203" s="52" t="s">
        <v>446</v>
      </c>
      <c r="F3203" s="52" t="s">
        <v>599</v>
      </c>
      <c r="G3203" s="52" t="s">
        <v>812</v>
      </c>
      <c r="H3203" s="35">
        <v>0</v>
      </c>
      <c r="I3203" s="57" t="s">
        <v>3466</v>
      </c>
      <c r="J3203" s="37">
        <v>0</v>
      </c>
      <c r="K3203" s="38">
        <v>0</v>
      </c>
      <c r="L3203" s="37">
        <v>0</v>
      </c>
      <c r="M3203" s="37">
        <v>0</v>
      </c>
      <c r="N3203" s="37">
        <f t="shared" si="197"/>
        <v>0</v>
      </c>
      <c r="O3203" s="39">
        <f t="shared" si="198"/>
        <v>0</v>
      </c>
      <c r="P3203" s="10">
        <f t="shared" si="199"/>
        <v>0</v>
      </c>
      <c r="Q3203" s="40">
        <v>0</v>
      </c>
      <c r="R3203" s="10">
        <f t="shared" si="200"/>
        <v>0</v>
      </c>
    </row>
    <row r="3204" spans="2:18" hidden="1" x14ac:dyDescent="0.2">
      <c r="B3204" s="56">
        <v>61010101016</v>
      </c>
      <c r="C3204" s="52" t="s">
        <v>3451</v>
      </c>
      <c r="D3204" s="52" t="s">
        <v>357</v>
      </c>
      <c r="E3204" s="52" t="s">
        <v>446</v>
      </c>
      <c r="F3204" s="52" t="s">
        <v>599</v>
      </c>
      <c r="G3204" s="52" t="s">
        <v>812</v>
      </c>
      <c r="H3204" s="35">
        <v>0</v>
      </c>
      <c r="I3204" s="57" t="s">
        <v>3467</v>
      </c>
      <c r="J3204" s="37">
        <v>0</v>
      </c>
      <c r="K3204" s="38">
        <v>0</v>
      </c>
      <c r="L3204" s="37">
        <v>0</v>
      </c>
      <c r="M3204" s="37">
        <v>0</v>
      </c>
      <c r="N3204" s="37">
        <f t="shared" si="197"/>
        <v>0</v>
      </c>
      <c r="O3204" s="39">
        <f t="shared" si="198"/>
        <v>0</v>
      </c>
      <c r="P3204" s="10">
        <f t="shared" si="199"/>
        <v>0</v>
      </c>
      <c r="Q3204" s="40">
        <v>0</v>
      </c>
      <c r="R3204" s="10">
        <f t="shared" si="200"/>
        <v>0</v>
      </c>
    </row>
    <row r="3205" spans="2:18" hidden="1" x14ac:dyDescent="0.2">
      <c r="B3205" s="56">
        <v>61010101017</v>
      </c>
      <c r="C3205" s="52" t="s">
        <v>3451</v>
      </c>
      <c r="D3205" s="52" t="s">
        <v>357</v>
      </c>
      <c r="E3205" s="52" t="s">
        <v>446</v>
      </c>
      <c r="F3205" s="52" t="s">
        <v>599</v>
      </c>
      <c r="G3205" s="52" t="s">
        <v>812</v>
      </c>
      <c r="H3205" s="35">
        <v>0</v>
      </c>
      <c r="I3205" s="57" t="s">
        <v>3468</v>
      </c>
      <c r="J3205" s="37">
        <v>0</v>
      </c>
      <c r="K3205" s="38">
        <v>0</v>
      </c>
      <c r="L3205" s="37">
        <v>5626.33</v>
      </c>
      <c r="M3205" s="37">
        <v>5626.33</v>
      </c>
      <c r="N3205" s="37">
        <f t="shared" si="197"/>
        <v>0</v>
      </c>
      <c r="O3205" s="39">
        <f t="shared" si="198"/>
        <v>0</v>
      </c>
      <c r="P3205" s="10">
        <f t="shared" si="199"/>
        <v>0</v>
      </c>
      <c r="Q3205" s="40">
        <v>0</v>
      </c>
      <c r="R3205" s="10">
        <f t="shared" si="200"/>
        <v>0</v>
      </c>
    </row>
    <row r="3206" spans="2:18" hidden="1" x14ac:dyDescent="0.2">
      <c r="B3206" s="56">
        <v>61010101018</v>
      </c>
      <c r="C3206" s="52" t="s">
        <v>3451</v>
      </c>
      <c r="D3206" s="52" t="s">
        <v>357</v>
      </c>
      <c r="E3206" s="52" t="s">
        <v>446</v>
      </c>
      <c r="F3206" s="52" t="s">
        <v>599</v>
      </c>
      <c r="G3206" s="52" t="s">
        <v>812</v>
      </c>
      <c r="H3206" s="35">
        <v>0</v>
      </c>
      <c r="I3206" s="57" t="s">
        <v>3469</v>
      </c>
      <c r="J3206" s="37">
        <v>0</v>
      </c>
      <c r="K3206" s="38">
        <v>0</v>
      </c>
      <c r="L3206" s="37">
        <v>0</v>
      </c>
      <c r="M3206" s="37">
        <v>0</v>
      </c>
      <c r="N3206" s="37">
        <f t="shared" si="197"/>
        <v>0</v>
      </c>
      <c r="O3206" s="39">
        <f t="shared" si="198"/>
        <v>0</v>
      </c>
      <c r="P3206" s="10">
        <f t="shared" si="199"/>
        <v>0</v>
      </c>
      <c r="Q3206" s="40">
        <v>0</v>
      </c>
      <c r="R3206" s="10">
        <f t="shared" si="200"/>
        <v>0</v>
      </c>
    </row>
    <row r="3207" spans="2:18" hidden="1" x14ac:dyDescent="0.2">
      <c r="B3207" s="56">
        <v>61010101019</v>
      </c>
      <c r="C3207" s="52" t="s">
        <v>3451</v>
      </c>
      <c r="D3207" s="52" t="s">
        <v>357</v>
      </c>
      <c r="E3207" s="52" t="s">
        <v>446</v>
      </c>
      <c r="F3207" s="52" t="s">
        <v>599</v>
      </c>
      <c r="G3207" s="52" t="s">
        <v>812</v>
      </c>
      <c r="H3207" s="35">
        <v>0</v>
      </c>
      <c r="I3207" s="57" t="s">
        <v>3470</v>
      </c>
      <c r="J3207" s="37">
        <v>7086.1500000000005</v>
      </c>
      <c r="K3207" s="38">
        <v>0</v>
      </c>
      <c r="L3207" s="37">
        <v>0</v>
      </c>
      <c r="M3207" s="37">
        <v>5049.9000000000005</v>
      </c>
      <c r="N3207" s="37">
        <f t="shared" ref="N3207:N3270" si="201">IF((J3207+L3207)-(K3207+M3207)&lt;0,0,(J3207+L3207)-(K3207+M3207))</f>
        <v>2036.25</v>
      </c>
      <c r="O3207" s="39">
        <f t="shared" ref="O3207:O3270" si="202">-IF((J3207+L3207)-(K3207+M3207)&lt;0,(J3207+L3207)-(K3207+M3207),0)</f>
        <v>0</v>
      </c>
      <c r="P3207" s="10">
        <f t="shared" ref="P3207:P3270" si="203">N3207-O3207</f>
        <v>2036.25</v>
      </c>
      <c r="Q3207" s="40">
        <v>0</v>
      </c>
      <c r="R3207" s="10">
        <f t="shared" ref="R3207:R3270" si="204">P3207-Q3207</f>
        <v>2036.25</v>
      </c>
    </row>
    <row r="3208" spans="2:18" hidden="1" x14ac:dyDescent="0.2">
      <c r="B3208" s="56">
        <v>61010101020</v>
      </c>
      <c r="C3208" s="52" t="s">
        <v>3451</v>
      </c>
      <c r="D3208" s="52" t="s">
        <v>357</v>
      </c>
      <c r="E3208" s="52" t="s">
        <v>446</v>
      </c>
      <c r="F3208" s="52" t="s">
        <v>599</v>
      </c>
      <c r="G3208" s="52" t="s">
        <v>812</v>
      </c>
      <c r="H3208" s="35">
        <v>0</v>
      </c>
      <c r="I3208" s="57" t="s">
        <v>3471</v>
      </c>
      <c r="J3208" s="37">
        <v>0</v>
      </c>
      <c r="K3208" s="38">
        <v>0</v>
      </c>
      <c r="L3208" s="37">
        <v>0</v>
      </c>
      <c r="M3208" s="37">
        <v>0</v>
      </c>
      <c r="N3208" s="37">
        <f t="shared" si="201"/>
        <v>0</v>
      </c>
      <c r="O3208" s="39">
        <f t="shared" si="202"/>
        <v>0</v>
      </c>
      <c r="P3208" s="10">
        <f t="shared" si="203"/>
        <v>0</v>
      </c>
      <c r="Q3208" s="40">
        <v>0</v>
      </c>
      <c r="R3208" s="10">
        <f t="shared" si="204"/>
        <v>0</v>
      </c>
    </row>
    <row r="3209" spans="2:18" hidden="1" x14ac:dyDescent="0.2">
      <c r="B3209" s="56">
        <v>61010101021</v>
      </c>
      <c r="C3209" s="52" t="s">
        <v>3451</v>
      </c>
      <c r="D3209" s="52" t="s">
        <v>357</v>
      </c>
      <c r="E3209" s="52" t="s">
        <v>446</v>
      </c>
      <c r="F3209" s="52" t="s">
        <v>599</v>
      </c>
      <c r="G3209" s="52" t="s">
        <v>812</v>
      </c>
      <c r="H3209" s="35">
        <v>0</v>
      </c>
      <c r="I3209" s="57" t="s">
        <v>3472</v>
      </c>
      <c r="J3209" s="37">
        <v>3187.5</v>
      </c>
      <c r="K3209" s="38">
        <v>0</v>
      </c>
      <c r="L3209" s="37">
        <v>1968.75</v>
      </c>
      <c r="M3209" s="37">
        <v>0</v>
      </c>
      <c r="N3209" s="37">
        <f t="shared" si="201"/>
        <v>5156.25</v>
      </c>
      <c r="O3209" s="39">
        <f t="shared" si="202"/>
        <v>0</v>
      </c>
      <c r="P3209" s="10">
        <f t="shared" si="203"/>
        <v>5156.25</v>
      </c>
      <c r="Q3209" s="40">
        <v>0</v>
      </c>
      <c r="R3209" s="10">
        <f t="shared" si="204"/>
        <v>5156.25</v>
      </c>
    </row>
    <row r="3210" spans="2:18" hidden="1" x14ac:dyDescent="0.2">
      <c r="B3210" s="56">
        <v>61010101022</v>
      </c>
      <c r="C3210" s="52" t="s">
        <v>3451</v>
      </c>
      <c r="D3210" s="52" t="s">
        <v>357</v>
      </c>
      <c r="E3210" s="52" t="s">
        <v>446</v>
      </c>
      <c r="F3210" s="52" t="s">
        <v>599</v>
      </c>
      <c r="G3210" s="52" t="s">
        <v>812</v>
      </c>
      <c r="H3210" s="35">
        <v>0</v>
      </c>
      <c r="I3210" s="57" t="s">
        <v>3473</v>
      </c>
      <c r="J3210" s="37">
        <v>0</v>
      </c>
      <c r="K3210" s="38">
        <v>0</v>
      </c>
      <c r="L3210" s="37">
        <v>214.78</v>
      </c>
      <c r="M3210" s="37">
        <v>214.78</v>
      </c>
      <c r="N3210" s="37">
        <f t="shared" si="201"/>
        <v>0</v>
      </c>
      <c r="O3210" s="39">
        <f t="shared" si="202"/>
        <v>0</v>
      </c>
      <c r="P3210" s="10">
        <f t="shared" si="203"/>
        <v>0</v>
      </c>
      <c r="Q3210" s="40">
        <v>0</v>
      </c>
      <c r="R3210" s="10">
        <f t="shared" si="204"/>
        <v>0</v>
      </c>
    </row>
    <row r="3211" spans="2:18" hidden="1" x14ac:dyDescent="0.2">
      <c r="B3211" s="56">
        <v>61010101023</v>
      </c>
      <c r="C3211" s="52" t="s">
        <v>3451</v>
      </c>
      <c r="D3211" s="52" t="s">
        <v>357</v>
      </c>
      <c r="E3211" s="52" t="s">
        <v>446</v>
      </c>
      <c r="F3211" s="52" t="s">
        <v>599</v>
      </c>
      <c r="G3211" s="52" t="s">
        <v>812</v>
      </c>
      <c r="H3211" s="35">
        <v>0</v>
      </c>
      <c r="I3211" s="57" t="s">
        <v>3474</v>
      </c>
      <c r="J3211" s="37">
        <v>0</v>
      </c>
      <c r="K3211" s="38">
        <v>0</v>
      </c>
      <c r="L3211" s="37">
        <v>138459.84</v>
      </c>
      <c r="M3211" s="37">
        <v>138459.84</v>
      </c>
      <c r="N3211" s="37">
        <f t="shared" si="201"/>
        <v>0</v>
      </c>
      <c r="O3211" s="39">
        <f t="shared" si="202"/>
        <v>0</v>
      </c>
      <c r="P3211" s="10">
        <f t="shared" si="203"/>
        <v>0</v>
      </c>
      <c r="Q3211" s="40">
        <v>0</v>
      </c>
      <c r="R3211" s="10">
        <f t="shared" si="204"/>
        <v>0</v>
      </c>
    </row>
    <row r="3212" spans="2:18" hidden="1" x14ac:dyDescent="0.2">
      <c r="B3212" s="56">
        <v>61010101024</v>
      </c>
      <c r="C3212" s="52" t="s">
        <v>3451</v>
      </c>
      <c r="D3212" s="52" t="s">
        <v>357</v>
      </c>
      <c r="E3212" s="52" t="s">
        <v>446</v>
      </c>
      <c r="F3212" s="52" t="s">
        <v>599</v>
      </c>
      <c r="G3212" s="52" t="s">
        <v>812</v>
      </c>
      <c r="H3212" s="35">
        <v>0</v>
      </c>
      <c r="I3212" s="57" t="s">
        <v>3475</v>
      </c>
      <c r="J3212" s="37">
        <v>0</v>
      </c>
      <c r="K3212" s="38">
        <v>0</v>
      </c>
      <c r="L3212" s="37">
        <v>24224.27</v>
      </c>
      <c r="M3212" s="37">
        <v>24224.27</v>
      </c>
      <c r="N3212" s="37">
        <f t="shared" si="201"/>
        <v>0</v>
      </c>
      <c r="O3212" s="39">
        <f t="shared" si="202"/>
        <v>0</v>
      </c>
      <c r="P3212" s="10">
        <f t="shared" si="203"/>
        <v>0</v>
      </c>
      <c r="Q3212" s="40">
        <v>0</v>
      </c>
      <c r="R3212" s="10">
        <f t="shared" si="204"/>
        <v>0</v>
      </c>
    </row>
    <row r="3213" spans="2:18" hidden="1" x14ac:dyDescent="0.2">
      <c r="B3213" s="56">
        <v>61010101025</v>
      </c>
      <c r="C3213" s="52" t="s">
        <v>3451</v>
      </c>
      <c r="D3213" s="52" t="s">
        <v>357</v>
      </c>
      <c r="E3213" s="52" t="s">
        <v>446</v>
      </c>
      <c r="F3213" s="52" t="s">
        <v>599</v>
      </c>
      <c r="G3213" s="52" t="s">
        <v>812</v>
      </c>
      <c r="H3213" s="35">
        <v>0</v>
      </c>
      <c r="I3213" s="57" t="s">
        <v>3476</v>
      </c>
      <c r="J3213" s="37">
        <v>0</v>
      </c>
      <c r="K3213" s="38">
        <v>0</v>
      </c>
      <c r="L3213" s="37">
        <v>7563.4000000000005</v>
      </c>
      <c r="M3213" s="37">
        <v>7563.4000000000005</v>
      </c>
      <c r="N3213" s="37">
        <f t="shared" si="201"/>
        <v>0</v>
      </c>
      <c r="O3213" s="39">
        <f t="shared" si="202"/>
        <v>0</v>
      </c>
      <c r="P3213" s="10">
        <f t="shared" si="203"/>
        <v>0</v>
      </c>
      <c r="Q3213" s="40">
        <v>0</v>
      </c>
      <c r="R3213" s="10">
        <f t="shared" si="204"/>
        <v>0</v>
      </c>
    </row>
    <row r="3214" spans="2:18" hidden="1" x14ac:dyDescent="0.2">
      <c r="B3214" s="56">
        <v>61010102001</v>
      </c>
      <c r="C3214" s="52" t="s">
        <v>3451</v>
      </c>
      <c r="D3214" s="52" t="s">
        <v>357</v>
      </c>
      <c r="E3214" s="52" t="s">
        <v>446</v>
      </c>
      <c r="F3214" s="52" t="s">
        <v>599</v>
      </c>
      <c r="G3214" s="52" t="s">
        <v>812</v>
      </c>
      <c r="H3214" s="35">
        <v>0</v>
      </c>
      <c r="I3214" s="57" t="s">
        <v>3477</v>
      </c>
      <c r="J3214" s="37">
        <v>42600</v>
      </c>
      <c r="K3214" s="38">
        <v>0</v>
      </c>
      <c r="L3214" s="37">
        <v>113245.81</v>
      </c>
      <c r="M3214" s="37">
        <v>89605.81</v>
      </c>
      <c r="N3214" s="37">
        <f t="shared" si="201"/>
        <v>66240</v>
      </c>
      <c r="O3214" s="39">
        <f t="shared" si="202"/>
        <v>0</v>
      </c>
      <c r="P3214" s="10">
        <f t="shared" si="203"/>
        <v>66240</v>
      </c>
      <c r="Q3214" s="40">
        <v>0</v>
      </c>
      <c r="R3214" s="10">
        <f t="shared" si="204"/>
        <v>66240</v>
      </c>
    </row>
    <row r="3215" spans="2:18" hidden="1" x14ac:dyDescent="0.2">
      <c r="B3215" s="56">
        <v>61010102002</v>
      </c>
      <c r="C3215" s="52" t="s">
        <v>3451</v>
      </c>
      <c r="D3215" s="52" t="s">
        <v>357</v>
      </c>
      <c r="E3215" s="52" t="s">
        <v>446</v>
      </c>
      <c r="F3215" s="52" t="s">
        <v>599</v>
      </c>
      <c r="G3215" s="52" t="s">
        <v>812</v>
      </c>
      <c r="H3215" s="35">
        <v>0</v>
      </c>
      <c r="I3215" s="57" t="s">
        <v>3478</v>
      </c>
      <c r="J3215" s="37">
        <v>0</v>
      </c>
      <c r="K3215" s="38">
        <v>0</v>
      </c>
      <c r="L3215" s="37">
        <v>0</v>
      </c>
      <c r="M3215" s="37">
        <v>0</v>
      </c>
      <c r="N3215" s="37">
        <f t="shared" si="201"/>
        <v>0</v>
      </c>
      <c r="O3215" s="39">
        <f t="shared" si="202"/>
        <v>0</v>
      </c>
      <c r="P3215" s="10">
        <f t="shared" si="203"/>
        <v>0</v>
      </c>
      <c r="Q3215" s="40">
        <v>0</v>
      </c>
      <c r="R3215" s="10">
        <f t="shared" si="204"/>
        <v>0</v>
      </c>
    </row>
    <row r="3216" spans="2:18" hidden="1" x14ac:dyDescent="0.2">
      <c r="B3216" s="56">
        <v>61010103001</v>
      </c>
      <c r="C3216" s="52" t="s">
        <v>3451</v>
      </c>
      <c r="D3216" s="52" t="s">
        <v>357</v>
      </c>
      <c r="E3216" s="52" t="s">
        <v>446</v>
      </c>
      <c r="F3216" s="52" t="s">
        <v>599</v>
      </c>
      <c r="G3216" s="52" t="s">
        <v>812</v>
      </c>
      <c r="H3216" s="35">
        <v>0</v>
      </c>
      <c r="I3216" s="57" t="s">
        <v>3479</v>
      </c>
      <c r="J3216" s="37">
        <v>1100</v>
      </c>
      <c r="K3216" s="38">
        <v>0</v>
      </c>
      <c r="L3216" s="37">
        <v>1850.43</v>
      </c>
      <c r="M3216" s="37">
        <v>2550.4299999999998</v>
      </c>
      <c r="N3216" s="37">
        <f t="shared" si="201"/>
        <v>400.00000000000045</v>
      </c>
      <c r="O3216" s="39">
        <f t="shared" si="202"/>
        <v>0</v>
      </c>
      <c r="P3216" s="10">
        <f t="shared" si="203"/>
        <v>400.00000000000045</v>
      </c>
      <c r="Q3216" s="40">
        <v>0</v>
      </c>
      <c r="R3216" s="10">
        <f t="shared" si="204"/>
        <v>400.00000000000045</v>
      </c>
    </row>
    <row r="3217" spans="2:18" hidden="1" x14ac:dyDescent="0.2">
      <c r="B3217" s="56">
        <v>61010103002</v>
      </c>
      <c r="C3217" s="52" t="s">
        <v>3451</v>
      </c>
      <c r="D3217" s="52" t="s">
        <v>357</v>
      </c>
      <c r="E3217" s="52" t="s">
        <v>446</v>
      </c>
      <c r="F3217" s="52" t="s">
        <v>599</v>
      </c>
      <c r="G3217" s="52" t="s">
        <v>812</v>
      </c>
      <c r="H3217" s="35">
        <v>0</v>
      </c>
      <c r="I3217" s="57" t="s">
        <v>3480</v>
      </c>
      <c r="J3217" s="37">
        <v>896.7</v>
      </c>
      <c r="K3217" s="38">
        <v>0</v>
      </c>
      <c r="L3217" s="37">
        <v>0</v>
      </c>
      <c r="M3217" s="37">
        <v>896.7</v>
      </c>
      <c r="N3217" s="37">
        <f t="shared" si="201"/>
        <v>0</v>
      </c>
      <c r="O3217" s="39">
        <f t="shared" si="202"/>
        <v>0</v>
      </c>
      <c r="P3217" s="10">
        <f t="shared" si="203"/>
        <v>0</v>
      </c>
      <c r="Q3217" s="40">
        <v>0</v>
      </c>
      <c r="R3217" s="10">
        <f t="shared" si="204"/>
        <v>0</v>
      </c>
    </row>
    <row r="3218" spans="2:18" hidden="1" x14ac:dyDescent="0.2">
      <c r="B3218" s="56">
        <v>61010103003</v>
      </c>
      <c r="C3218" s="52" t="s">
        <v>3451</v>
      </c>
      <c r="D3218" s="52" t="s">
        <v>357</v>
      </c>
      <c r="E3218" s="52" t="s">
        <v>446</v>
      </c>
      <c r="F3218" s="52" t="s">
        <v>599</v>
      </c>
      <c r="G3218" s="52" t="s">
        <v>812</v>
      </c>
      <c r="H3218" s="35">
        <v>0</v>
      </c>
      <c r="I3218" s="57" t="s">
        <v>3481</v>
      </c>
      <c r="J3218" s="37">
        <v>0</v>
      </c>
      <c r="K3218" s="38">
        <v>0</v>
      </c>
      <c r="L3218" s="37">
        <v>0</v>
      </c>
      <c r="M3218" s="37">
        <v>0</v>
      </c>
      <c r="N3218" s="37">
        <f t="shared" si="201"/>
        <v>0</v>
      </c>
      <c r="O3218" s="39">
        <f t="shared" si="202"/>
        <v>0</v>
      </c>
      <c r="P3218" s="10">
        <f t="shared" si="203"/>
        <v>0</v>
      </c>
      <c r="Q3218" s="40">
        <v>0</v>
      </c>
      <c r="R3218" s="10">
        <f t="shared" si="204"/>
        <v>0</v>
      </c>
    </row>
    <row r="3219" spans="2:18" hidden="1" x14ac:dyDescent="0.2">
      <c r="B3219" s="56">
        <v>61010103004</v>
      </c>
      <c r="C3219" s="52" t="s">
        <v>3451</v>
      </c>
      <c r="D3219" s="52" t="s">
        <v>357</v>
      </c>
      <c r="E3219" s="52" t="s">
        <v>446</v>
      </c>
      <c r="F3219" s="52" t="s">
        <v>599</v>
      </c>
      <c r="G3219" s="52" t="s">
        <v>812</v>
      </c>
      <c r="H3219" s="35">
        <v>0</v>
      </c>
      <c r="I3219" s="57" t="s">
        <v>3482</v>
      </c>
      <c r="J3219" s="37">
        <v>4483.5</v>
      </c>
      <c r="K3219" s="38">
        <v>0</v>
      </c>
      <c r="L3219" s="37">
        <v>0</v>
      </c>
      <c r="M3219" s="37">
        <v>1483.5</v>
      </c>
      <c r="N3219" s="37">
        <f t="shared" si="201"/>
        <v>3000</v>
      </c>
      <c r="O3219" s="39">
        <f t="shared" si="202"/>
        <v>0</v>
      </c>
      <c r="P3219" s="10">
        <f t="shared" si="203"/>
        <v>3000</v>
      </c>
      <c r="Q3219" s="40">
        <v>0</v>
      </c>
      <c r="R3219" s="10">
        <f t="shared" si="204"/>
        <v>3000</v>
      </c>
    </row>
    <row r="3220" spans="2:18" hidden="1" x14ac:dyDescent="0.2">
      <c r="B3220" s="56">
        <v>61010103005</v>
      </c>
      <c r="C3220" s="52" t="s">
        <v>3451</v>
      </c>
      <c r="D3220" s="52" t="s">
        <v>357</v>
      </c>
      <c r="E3220" s="52" t="s">
        <v>617</v>
      </c>
      <c r="F3220" s="52" t="s">
        <v>599</v>
      </c>
      <c r="G3220" s="52" t="s">
        <v>812</v>
      </c>
      <c r="H3220" s="35">
        <v>0</v>
      </c>
      <c r="I3220" s="57" t="s">
        <v>3483</v>
      </c>
      <c r="J3220" s="37">
        <v>896.7</v>
      </c>
      <c r="K3220" s="38">
        <v>0</v>
      </c>
      <c r="L3220" s="37">
        <v>5146.08</v>
      </c>
      <c r="M3220" s="37">
        <v>5042.78</v>
      </c>
      <c r="N3220" s="37">
        <f t="shared" si="201"/>
        <v>1000</v>
      </c>
      <c r="O3220" s="39">
        <f t="shared" si="202"/>
        <v>0</v>
      </c>
      <c r="P3220" s="10">
        <f t="shared" si="203"/>
        <v>1000</v>
      </c>
      <c r="Q3220" s="40">
        <v>0</v>
      </c>
      <c r="R3220" s="10">
        <f t="shared" si="204"/>
        <v>1000</v>
      </c>
    </row>
    <row r="3221" spans="2:18" hidden="1" x14ac:dyDescent="0.2">
      <c r="B3221" s="56">
        <v>61010103006</v>
      </c>
      <c r="C3221" s="52" t="s">
        <v>3451</v>
      </c>
      <c r="D3221" s="52" t="s">
        <v>357</v>
      </c>
      <c r="E3221" s="52" t="s">
        <v>446</v>
      </c>
      <c r="F3221" s="52" t="s">
        <v>599</v>
      </c>
      <c r="G3221" s="52" t="s">
        <v>812</v>
      </c>
      <c r="H3221" s="35">
        <v>0</v>
      </c>
      <c r="I3221" s="57" t="s">
        <v>3484</v>
      </c>
      <c r="J3221" s="37">
        <v>0</v>
      </c>
      <c r="K3221" s="38">
        <v>0</v>
      </c>
      <c r="L3221" s="37">
        <v>0</v>
      </c>
      <c r="M3221" s="37">
        <v>0</v>
      </c>
      <c r="N3221" s="37">
        <f t="shared" si="201"/>
        <v>0</v>
      </c>
      <c r="O3221" s="39">
        <f t="shared" si="202"/>
        <v>0</v>
      </c>
      <c r="P3221" s="10">
        <f t="shared" si="203"/>
        <v>0</v>
      </c>
      <c r="Q3221" s="40">
        <v>0</v>
      </c>
      <c r="R3221" s="10">
        <f t="shared" si="204"/>
        <v>0</v>
      </c>
    </row>
    <row r="3222" spans="2:18" hidden="1" x14ac:dyDescent="0.2">
      <c r="B3222" s="56">
        <v>61010103007</v>
      </c>
      <c r="C3222" s="52" t="s">
        <v>3451</v>
      </c>
      <c r="D3222" s="52" t="s">
        <v>357</v>
      </c>
      <c r="E3222" s="52" t="s">
        <v>446</v>
      </c>
      <c r="F3222" s="52" t="s">
        <v>599</v>
      </c>
      <c r="G3222" s="52" t="s">
        <v>812</v>
      </c>
      <c r="H3222" s="35">
        <v>0</v>
      </c>
      <c r="I3222" s="57" t="s">
        <v>3485</v>
      </c>
      <c r="J3222" s="37">
        <v>896.7</v>
      </c>
      <c r="K3222" s="38">
        <v>0</v>
      </c>
      <c r="L3222" s="37">
        <v>0</v>
      </c>
      <c r="M3222" s="37">
        <v>896.7</v>
      </c>
      <c r="N3222" s="37">
        <f t="shared" si="201"/>
        <v>0</v>
      </c>
      <c r="O3222" s="39">
        <f t="shared" si="202"/>
        <v>0</v>
      </c>
      <c r="P3222" s="10">
        <f t="shared" si="203"/>
        <v>0</v>
      </c>
      <c r="Q3222" s="40">
        <v>0</v>
      </c>
      <c r="R3222" s="10">
        <f t="shared" si="204"/>
        <v>0</v>
      </c>
    </row>
    <row r="3223" spans="2:18" hidden="1" x14ac:dyDescent="0.2">
      <c r="B3223" s="56">
        <v>61010103008</v>
      </c>
      <c r="C3223" s="52" t="s">
        <v>3451</v>
      </c>
      <c r="D3223" s="52" t="s">
        <v>357</v>
      </c>
      <c r="E3223" s="52" t="s">
        <v>446</v>
      </c>
      <c r="F3223" s="52" t="s">
        <v>599</v>
      </c>
      <c r="G3223" s="52" t="s">
        <v>812</v>
      </c>
      <c r="H3223" s="35">
        <v>0</v>
      </c>
      <c r="I3223" s="57" t="s">
        <v>3486</v>
      </c>
      <c r="J3223" s="37">
        <v>0</v>
      </c>
      <c r="K3223" s="38">
        <v>0</v>
      </c>
      <c r="L3223" s="37">
        <v>0</v>
      </c>
      <c r="M3223" s="37">
        <v>0</v>
      </c>
      <c r="N3223" s="37">
        <f t="shared" si="201"/>
        <v>0</v>
      </c>
      <c r="O3223" s="39">
        <f t="shared" si="202"/>
        <v>0</v>
      </c>
      <c r="P3223" s="10">
        <f t="shared" si="203"/>
        <v>0</v>
      </c>
      <c r="Q3223" s="40">
        <v>0</v>
      </c>
      <c r="R3223" s="10">
        <f t="shared" si="204"/>
        <v>0</v>
      </c>
    </row>
    <row r="3224" spans="2:18" hidden="1" x14ac:dyDescent="0.2">
      <c r="B3224" s="56">
        <v>61010103009</v>
      </c>
      <c r="C3224" s="52" t="s">
        <v>3451</v>
      </c>
      <c r="D3224" s="52" t="s">
        <v>357</v>
      </c>
      <c r="E3224" s="52" t="s">
        <v>446</v>
      </c>
      <c r="F3224" s="52" t="s">
        <v>599</v>
      </c>
      <c r="G3224" s="52" t="s">
        <v>812</v>
      </c>
      <c r="H3224" s="35">
        <v>0</v>
      </c>
      <c r="I3224" s="57" t="s">
        <v>3487</v>
      </c>
      <c r="J3224" s="37">
        <v>4483.5</v>
      </c>
      <c r="K3224" s="38">
        <v>0</v>
      </c>
      <c r="L3224" s="37">
        <v>0</v>
      </c>
      <c r="M3224" s="37">
        <v>2483.5</v>
      </c>
      <c r="N3224" s="37">
        <f t="shared" si="201"/>
        <v>2000</v>
      </c>
      <c r="O3224" s="39">
        <f t="shared" si="202"/>
        <v>0</v>
      </c>
      <c r="P3224" s="10">
        <f t="shared" si="203"/>
        <v>2000</v>
      </c>
      <c r="Q3224" s="40">
        <v>0</v>
      </c>
      <c r="R3224" s="10">
        <f t="shared" si="204"/>
        <v>2000</v>
      </c>
    </row>
    <row r="3225" spans="2:18" hidden="1" x14ac:dyDescent="0.2">
      <c r="B3225" s="56">
        <v>61010103010</v>
      </c>
      <c r="C3225" s="52" t="s">
        <v>3451</v>
      </c>
      <c r="D3225" s="52" t="s">
        <v>357</v>
      </c>
      <c r="E3225" s="52" t="s">
        <v>446</v>
      </c>
      <c r="F3225" s="52" t="s">
        <v>599</v>
      </c>
      <c r="G3225" s="52" t="s">
        <v>812</v>
      </c>
      <c r="H3225" s="35">
        <v>0</v>
      </c>
      <c r="I3225" s="57" t="s">
        <v>3488</v>
      </c>
      <c r="J3225" s="37">
        <v>0</v>
      </c>
      <c r="K3225" s="38">
        <v>0</v>
      </c>
      <c r="L3225" s="37">
        <v>67.83</v>
      </c>
      <c r="M3225" s="37">
        <v>67.83</v>
      </c>
      <c r="N3225" s="37">
        <f t="shared" si="201"/>
        <v>0</v>
      </c>
      <c r="O3225" s="39">
        <f t="shared" si="202"/>
        <v>0</v>
      </c>
      <c r="P3225" s="10">
        <f t="shared" si="203"/>
        <v>0</v>
      </c>
      <c r="Q3225" s="40">
        <v>0</v>
      </c>
      <c r="R3225" s="10">
        <f t="shared" si="204"/>
        <v>0</v>
      </c>
    </row>
    <row r="3226" spans="2:18" hidden="1" x14ac:dyDescent="0.2">
      <c r="B3226" s="56">
        <v>61010103021</v>
      </c>
      <c r="C3226" s="52" t="s">
        <v>3451</v>
      </c>
      <c r="D3226" s="52" t="s">
        <v>357</v>
      </c>
      <c r="E3226" s="52" t="s">
        <v>446</v>
      </c>
      <c r="F3226" s="52" t="s">
        <v>599</v>
      </c>
      <c r="G3226" s="52" t="s">
        <v>812</v>
      </c>
      <c r="H3226" s="35">
        <v>0</v>
      </c>
      <c r="I3226" s="57" t="s">
        <v>3489</v>
      </c>
      <c r="J3226" s="37">
        <v>0</v>
      </c>
      <c r="K3226" s="38">
        <v>0</v>
      </c>
      <c r="L3226" s="37">
        <v>8.7000000000000011</v>
      </c>
      <c r="M3226" s="37">
        <v>8.7000000000000011</v>
      </c>
      <c r="N3226" s="37">
        <f t="shared" si="201"/>
        <v>0</v>
      </c>
      <c r="O3226" s="39">
        <f t="shared" si="202"/>
        <v>0</v>
      </c>
      <c r="P3226" s="10">
        <f t="shared" si="203"/>
        <v>0</v>
      </c>
      <c r="Q3226" s="40">
        <v>0</v>
      </c>
      <c r="R3226" s="10">
        <f t="shared" si="204"/>
        <v>0</v>
      </c>
    </row>
    <row r="3227" spans="2:18" hidden="1" x14ac:dyDescent="0.2">
      <c r="B3227" s="56">
        <v>61010103022</v>
      </c>
      <c r="C3227" s="52" t="s">
        <v>3451</v>
      </c>
      <c r="D3227" s="52" t="s">
        <v>357</v>
      </c>
      <c r="E3227" s="52" t="s">
        <v>446</v>
      </c>
      <c r="F3227" s="52" t="s">
        <v>599</v>
      </c>
      <c r="G3227" s="52" t="s">
        <v>812</v>
      </c>
      <c r="H3227" s="35">
        <v>0</v>
      </c>
      <c r="I3227" s="57" t="s">
        <v>3490</v>
      </c>
      <c r="J3227" s="37">
        <v>0</v>
      </c>
      <c r="K3227" s="38">
        <v>0</v>
      </c>
      <c r="L3227" s="37">
        <v>0</v>
      </c>
      <c r="M3227" s="37">
        <v>0</v>
      </c>
      <c r="N3227" s="37">
        <f t="shared" si="201"/>
        <v>0</v>
      </c>
      <c r="O3227" s="39">
        <f t="shared" si="202"/>
        <v>0</v>
      </c>
      <c r="P3227" s="10">
        <f t="shared" si="203"/>
        <v>0</v>
      </c>
      <c r="Q3227" s="40">
        <v>0</v>
      </c>
      <c r="R3227" s="10">
        <f t="shared" si="204"/>
        <v>0</v>
      </c>
    </row>
    <row r="3228" spans="2:18" hidden="1" x14ac:dyDescent="0.2">
      <c r="B3228" s="56">
        <v>61010103023</v>
      </c>
      <c r="C3228" s="52" t="s">
        <v>3451</v>
      </c>
      <c r="D3228" s="52" t="s">
        <v>357</v>
      </c>
      <c r="E3228" s="52" t="s">
        <v>446</v>
      </c>
      <c r="F3228" s="52" t="s">
        <v>599</v>
      </c>
      <c r="G3228" s="52" t="s">
        <v>812</v>
      </c>
      <c r="H3228" s="35">
        <v>0</v>
      </c>
      <c r="I3228" s="57" t="s">
        <v>3491</v>
      </c>
      <c r="J3228" s="37">
        <v>560</v>
      </c>
      <c r="K3228" s="38">
        <v>0</v>
      </c>
      <c r="L3228" s="37">
        <v>0</v>
      </c>
      <c r="M3228" s="37">
        <v>260</v>
      </c>
      <c r="N3228" s="37">
        <f t="shared" si="201"/>
        <v>300</v>
      </c>
      <c r="O3228" s="39">
        <f t="shared" si="202"/>
        <v>0</v>
      </c>
      <c r="P3228" s="10">
        <f t="shared" si="203"/>
        <v>300</v>
      </c>
      <c r="Q3228" s="40">
        <v>0</v>
      </c>
      <c r="R3228" s="10">
        <f t="shared" si="204"/>
        <v>300</v>
      </c>
    </row>
    <row r="3229" spans="2:18" hidden="1" x14ac:dyDescent="0.2">
      <c r="B3229" s="56">
        <v>61010103024</v>
      </c>
      <c r="C3229" s="52" t="s">
        <v>3451</v>
      </c>
      <c r="D3229" s="52" t="s">
        <v>357</v>
      </c>
      <c r="E3229" s="52" t="s">
        <v>446</v>
      </c>
      <c r="F3229" s="52" t="s">
        <v>599</v>
      </c>
      <c r="G3229" s="52" t="s">
        <v>812</v>
      </c>
      <c r="H3229" s="35">
        <v>0</v>
      </c>
      <c r="I3229" s="57" t="s">
        <v>3492</v>
      </c>
      <c r="J3229" s="37">
        <v>1400</v>
      </c>
      <c r="K3229" s="38">
        <v>0</v>
      </c>
      <c r="L3229" s="37">
        <v>0</v>
      </c>
      <c r="M3229" s="37">
        <v>1100</v>
      </c>
      <c r="N3229" s="37">
        <f t="shared" si="201"/>
        <v>300</v>
      </c>
      <c r="O3229" s="39">
        <f t="shared" si="202"/>
        <v>0</v>
      </c>
      <c r="P3229" s="10">
        <f t="shared" si="203"/>
        <v>300</v>
      </c>
      <c r="Q3229" s="40">
        <v>0</v>
      </c>
      <c r="R3229" s="10">
        <f t="shared" si="204"/>
        <v>300</v>
      </c>
    </row>
    <row r="3230" spans="2:18" hidden="1" x14ac:dyDescent="0.2">
      <c r="B3230" s="56">
        <v>61010103025</v>
      </c>
      <c r="C3230" s="52" t="s">
        <v>3451</v>
      </c>
      <c r="D3230" s="52" t="s">
        <v>357</v>
      </c>
      <c r="E3230" s="52" t="s">
        <v>446</v>
      </c>
      <c r="F3230" s="52" t="s">
        <v>599</v>
      </c>
      <c r="G3230" s="52" t="s">
        <v>812</v>
      </c>
      <c r="H3230" s="35">
        <v>0</v>
      </c>
      <c r="I3230" s="57" t="s">
        <v>3493</v>
      </c>
      <c r="J3230" s="37">
        <v>0</v>
      </c>
      <c r="K3230" s="38">
        <v>0</v>
      </c>
      <c r="L3230" s="37">
        <v>0</v>
      </c>
      <c r="M3230" s="37">
        <v>0</v>
      </c>
      <c r="N3230" s="37">
        <f t="shared" si="201"/>
        <v>0</v>
      </c>
      <c r="O3230" s="39">
        <f t="shared" si="202"/>
        <v>0</v>
      </c>
      <c r="P3230" s="10">
        <f t="shared" si="203"/>
        <v>0</v>
      </c>
      <c r="Q3230" s="40">
        <v>0</v>
      </c>
      <c r="R3230" s="10">
        <f t="shared" si="204"/>
        <v>0</v>
      </c>
    </row>
    <row r="3231" spans="2:18" hidden="1" x14ac:dyDescent="0.2">
      <c r="B3231" s="56">
        <v>61010103026</v>
      </c>
      <c r="C3231" s="52" t="s">
        <v>3451</v>
      </c>
      <c r="D3231" s="52" t="s">
        <v>357</v>
      </c>
      <c r="E3231" s="52" t="s">
        <v>446</v>
      </c>
      <c r="F3231" s="52" t="s">
        <v>599</v>
      </c>
      <c r="G3231" s="52" t="s">
        <v>812</v>
      </c>
      <c r="H3231" s="35">
        <v>0</v>
      </c>
      <c r="I3231" s="57" t="s">
        <v>3494</v>
      </c>
      <c r="J3231" s="37">
        <v>840</v>
      </c>
      <c r="K3231" s="38">
        <v>0</v>
      </c>
      <c r="L3231" s="37">
        <v>0</v>
      </c>
      <c r="M3231" s="37">
        <v>240</v>
      </c>
      <c r="N3231" s="37">
        <f t="shared" si="201"/>
        <v>600</v>
      </c>
      <c r="O3231" s="39">
        <f t="shared" si="202"/>
        <v>0</v>
      </c>
      <c r="P3231" s="10">
        <f t="shared" si="203"/>
        <v>600</v>
      </c>
      <c r="Q3231" s="40">
        <v>0</v>
      </c>
      <c r="R3231" s="10">
        <f t="shared" si="204"/>
        <v>600</v>
      </c>
    </row>
    <row r="3232" spans="2:18" hidden="1" x14ac:dyDescent="0.2">
      <c r="B3232" s="56">
        <v>61010103027</v>
      </c>
      <c r="C3232" s="52" t="s">
        <v>3451</v>
      </c>
      <c r="D3232" s="52" t="s">
        <v>357</v>
      </c>
      <c r="E3232" s="52" t="s">
        <v>446</v>
      </c>
      <c r="F3232" s="52" t="s">
        <v>599</v>
      </c>
      <c r="G3232" s="52" t="s">
        <v>812</v>
      </c>
      <c r="H3232" s="35">
        <v>0</v>
      </c>
      <c r="I3232" s="57" t="s">
        <v>3495</v>
      </c>
      <c r="J3232" s="37">
        <v>0</v>
      </c>
      <c r="K3232" s="38">
        <v>0</v>
      </c>
      <c r="L3232" s="37">
        <v>0</v>
      </c>
      <c r="M3232" s="37">
        <v>0</v>
      </c>
      <c r="N3232" s="37">
        <f t="shared" si="201"/>
        <v>0</v>
      </c>
      <c r="O3232" s="39">
        <f t="shared" si="202"/>
        <v>0</v>
      </c>
      <c r="P3232" s="10">
        <f t="shared" si="203"/>
        <v>0</v>
      </c>
      <c r="Q3232" s="40">
        <v>0</v>
      </c>
      <c r="R3232" s="10">
        <f t="shared" si="204"/>
        <v>0</v>
      </c>
    </row>
    <row r="3233" spans="2:18" hidden="1" x14ac:dyDescent="0.2">
      <c r="B3233" s="56">
        <v>61010103028</v>
      </c>
      <c r="C3233" s="52" t="s">
        <v>3451</v>
      </c>
      <c r="D3233" s="52" t="s">
        <v>357</v>
      </c>
      <c r="E3233" s="52" t="s">
        <v>446</v>
      </c>
      <c r="F3233" s="52" t="s">
        <v>599</v>
      </c>
      <c r="G3233" s="52" t="s">
        <v>812</v>
      </c>
      <c r="H3233" s="35">
        <v>0</v>
      </c>
      <c r="I3233" s="57" t="s">
        <v>3496</v>
      </c>
      <c r="J3233" s="37">
        <v>560</v>
      </c>
      <c r="K3233" s="38">
        <v>0</v>
      </c>
      <c r="L3233" s="37">
        <v>0</v>
      </c>
      <c r="M3233" s="37">
        <v>260</v>
      </c>
      <c r="N3233" s="37">
        <f t="shared" si="201"/>
        <v>300</v>
      </c>
      <c r="O3233" s="39">
        <f t="shared" si="202"/>
        <v>0</v>
      </c>
      <c r="P3233" s="10">
        <f t="shared" si="203"/>
        <v>300</v>
      </c>
      <c r="Q3233" s="40">
        <v>0</v>
      </c>
      <c r="R3233" s="10">
        <f t="shared" si="204"/>
        <v>300</v>
      </c>
    </row>
    <row r="3234" spans="2:18" hidden="1" x14ac:dyDescent="0.2">
      <c r="B3234" s="56">
        <v>61010103029</v>
      </c>
      <c r="C3234" s="52" t="s">
        <v>3451</v>
      </c>
      <c r="D3234" s="52" t="s">
        <v>357</v>
      </c>
      <c r="E3234" s="52" t="s">
        <v>446</v>
      </c>
      <c r="F3234" s="52" t="s">
        <v>599</v>
      </c>
      <c r="G3234" s="52" t="s">
        <v>812</v>
      </c>
      <c r="H3234" s="35">
        <v>0</v>
      </c>
      <c r="I3234" s="57" t="s">
        <v>3497</v>
      </c>
      <c r="J3234" s="37">
        <v>0</v>
      </c>
      <c r="K3234" s="38">
        <v>0</v>
      </c>
      <c r="L3234" s="37">
        <v>21.740000000000002</v>
      </c>
      <c r="M3234" s="37">
        <v>21.740000000000002</v>
      </c>
      <c r="N3234" s="37">
        <f t="shared" si="201"/>
        <v>0</v>
      </c>
      <c r="O3234" s="39">
        <f t="shared" si="202"/>
        <v>0</v>
      </c>
      <c r="P3234" s="10">
        <f t="shared" si="203"/>
        <v>0</v>
      </c>
      <c r="Q3234" s="40">
        <v>0</v>
      </c>
      <c r="R3234" s="10">
        <f t="shared" si="204"/>
        <v>0</v>
      </c>
    </row>
    <row r="3235" spans="2:18" hidden="1" x14ac:dyDescent="0.2">
      <c r="B3235" s="56">
        <v>61010200001</v>
      </c>
      <c r="C3235" s="52" t="s">
        <v>3451</v>
      </c>
      <c r="D3235" s="52" t="s">
        <v>357</v>
      </c>
      <c r="E3235" s="52" t="s">
        <v>617</v>
      </c>
      <c r="F3235" s="52" t="s">
        <v>820</v>
      </c>
      <c r="G3235" s="52" t="s">
        <v>820</v>
      </c>
      <c r="H3235" s="35">
        <v>0</v>
      </c>
      <c r="I3235" s="57" t="s">
        <v>3498</v>
      </c>
      <c r="J3235" s="37">
        <v>0</v>
      </c>
      <c r="K3235" s="38">
        <v>150041.85</v>
      </c>
      <c r="L3235" s="37">
        <v>1764191.81</v>
      </c>
      <c r="M3235" s="37">
        <v>1433109.33</v>
      </c>
      <c r="N3235" s="37">
        <f t="shared" si="201"/>
        <v>181040.62999999989</v>
      </c>
      <c r="O3235" s="39">
        <f t="shared" si="202"/>
        <v>0</v>
      </c>
      <c r="P3235" s="10">
        <f t="shared" si="203"/>
        <v>181040.62999999989</v>
      </c>
      <c r="Q3235" s="40">
        <v>0</v>
      </c>
      <c r="R3235" s="10">
        <f t="shared" si="204"/>
        <v>181040.62999999989</v>
      </c>
    </row>
    <row r="3236" spans="2:18" hidden="1" x14ac:dyDescent="0.2">
      <c r="B3236" s="56">
        <v>61010200002</v>
      </c>
      <c r="C3236" s="52" t="s">
        <v>3451</v>
      </c>
      <c r="D3236" s="52" t="s">
        <v>357</v>
      </c>
      <c r="E3236" s="52" t="s">
        <v>617</v>
      </c>
      <c r="F3236" s="52" t="s">
        <v>820</v>
      </c>
      <c r="G3236" s="52" t="s">
        <v>820</v>
      </c>
      <c r="H3236" s="35">
        <v>0</v>
      </c>
      <c r="I3236" s="57" t="s">
        <v>3499</v>
      </c>
      <c r="J3236" s="37">
        <v>0</v>
      </c>
      <c r="K3236" s="38">
        <v>0</v>
      </c>
      <c r="L3236" s="37">
        <v>70187.100000000006</v>
      </c>
      <c r="M3236" s="37">
        <v>15600</v>
      </c>
      <c r="N3236" s="37">
        <f t="shared" si="201"/>
        <v>54587.100000000006</v>
      </c>
      <c r="O3236" s="39">
        <f t="shared" si="202"/>
        <v>0</v>
      </c>
      <c r="P3236" s="10">
        <f t="shared" si="203"/>
        <v>54587.100000000006</v>
      </c>
      <c r="Q3236" s="40">
        <v>0</v>
      </c>
      <c r="R3236" s="10">
        <f t="shared" si="204"/>
        <v>54587.100000000006</v>
      </c>
    </row>
    <row r="3237" spans="2:18" x14ac:dyDescent="0.2">
      <c r="B3237" s="56">
        <v>61010300001</v>
      </c>
      <c r="C3237" s="52" t="s">
        <v>3451</v>
      </c>
      <c r="D3237" s="52" t="s">
        <v>357</v>
      </c>
      <c r="E3237" s="52" t="s">
        <v>446</v>
      </c>
      <c r="F3237" s="52" t="s">
        <v>600</v>
      </c>
      <c r="G3237" s="52" t="s">
        <v>789</v>
      </c>
      <c r="H3237" s="35">
        <v>0</v>
      </c>
      <c r="I3237" s="57" t="s">
        <v>196</v>
      </c>
      <c r="J3237" s="37">
        <v>2777.78</v>
      </c>
      <c r="K3237" s="38">
        <v>0</v>
      </c>
      <c r="L3237" s="37">
        <v>575.34</v>
      </c>
      <c r="M3237" s="37">
        <v>2777.78</v>
      </c>
      <c r="N3237" s="37">
        <f t="shared" si="201"/>
        <v>575.34000000000015</v>
      </c>
      <c r="O3237" s="39">
        <f t="shared" si="202"/>
        <v>0</v>
      </c>
      <c r="P3237" s="10">
        <f t="shared" si="203"/>
        <v>575.34000000000015</v>
      </c>
      <c r="Q3237" s="40">
        <v>0</v>
      </c>
      <c r="R3237" s="10">
        <f t="shared" si="204"/>
        <v>575.34000000000015</v>
      </c>
    </row>
    <row r="3238" spans="2:18" x14ac:dyDescent="0.2">
      <c r="B3238" s="56">
        <v>61010300002</v>
      </c>
      <c r="C3238" s="52" t="s">
        <v>3451</v>
      </c>
      <c r="D3238" s="52" t="s">
        <v>357</v>
      </c>
      <c r="E3238" s="52" t="s">
        <v>446</v>
      </c>
      <c r="F3238" s="52" t="s">
        <v>600</v>
      </c>
      <c r="G3238" s="52" t="s">
        <v>789</v>
      </c>
      <c r="H3238" s="35">
        <v>0</v>
      </c>
      <c r="I3238" s="57" t="s">
        <v>197</v>
      </c>
      <c r="J3238" s="37">
        <v>2629</v>
      </c>
      <c r="K3238" s="38">
        <v>0</v>
      </c>
      <c r="L3238" s="37">
        <v>6166.56</v>
      </c>
      <c r="M3238" s="37">
        <v>2629</v>
      </c>
      <c r="N3238" s="37">
        <f t="shared" si="201"/>
        <v>6166.5600000000013</v>
      </c>
      <c r="O3238" s="39">
        <f t="shared" si="202"/>
        <v>0</v>
      </c>
      <c r="P3238" s="10">
        <f t="shared" si="203"/>
        <v>6166.5600000000013</v>
      </c>
      <c r="Q3238" s="40">
        <v>0</v>
      </c>
      <c r="R3238" s="10">
        <f t="shared" si="204"/>
        <v>6166.5600000000013</v>
      </c>
    </row>
    <row r="3239" spans="2:18" x14ac:dyDescent="0.2">
      <c r="B3239" s="56">
        <v>61010300004</v>
      </c>
      <c r="C3239" s="52" t="s">
        <v>3451</v>
      </c>
      <c r="D3239" s="52" t="s">
        <v>357</v>
      </c>
      <c r="E3239" s="52" t="s">
        <v>446</v>
      </c>
      <c r="F3239" s="52" t="s">
        <v>600</v>
      </c>
      <c r="G3239" s="52" t="s">
        <v>789</v>
      </c>
      <c r="H3239" s="35">
        <v>0</v>
      </c>
      <c r="I3239" s="57" t="s">
        <v>198</v>
      </c>
      <c r="J3239" s="37">
        <v>1076.75</v>
      </c>
      <c r="K3239" s="38">
        <v>0</v>
      </c>
      <c r="L3239" s="37">
        <v>0</v>
      </c>
      <c r="M3239" s="37">
        <v>1076.75</v>
      </c>
      <c r="N3239" s="37">
        <f t="shared" si="201"/>
        <v>0</v>
      </c>
      <c r="O3239" s="39">
        <f t="shared" si="202"/>
        <v>0</v>
      </c>
      <c r="P3239" s="10">
        <f t="shared" si="203"/>
        <v>0</v>
      </c>
      <c r="Q3239" s="40">
        <v>0</v>
      </c>
      <c r="R3239" s="10">
        <f t="shared" si="204"/>
        <v>0</v>
      </c>
    </row>
    <row r="3240" spans="2:18" hidden="1" x14ac:dyDescent="0.2">
      <c r="B3240" s="56">
        <v>62060300001</v>
      </c>
      <c r="C3240" s="52" t="s">
        <v>3451</v>
      </c>
      <c r="D3240" s="52" t="s">
        <v>357</v>
      </c>
      <c r="E3240" s="52" t="s">
        <v>617</v>
      </c>
      <c r="F3240" s="53" t="s">
        <v>631</v>
      </c>
      <c r="G3240" s="53" t="s">
        <v>632</v>
      </c>
      <c r="H3240" s="35">
        <v>0</v>
      </c>
      <c r="I3240" s="57" t="s">
        <v>3500</v>
      </c>
      <c r="J3240" s="37">
        <v>0</v>
      </c>
      <c r="K3240" s="38">
        <v>45765.209998999984</v>
      </c>
      <c r="L3240" s="37">
        <v>0</v>
      </c>
      <c r="M3240" s="37">
        <v>0</v>
      </c>
      <c r="N3240" s="37">
        <f t="shared" si="201"/>
        <v>0</v>
      </c>
      <c r="O3240" s="39">
        <f t="shared" si="202"/>
        <v>45765.209998999984</v>
      </c>
      <c r="P3240" s="10">
        <f t="shared" si="203"/>
        <v>-45765.209998999984</v>
      </c>
      <c r="Q3240" s="40">
        <v>0</v>
      </c>
      <c r="R3240" s="10">
        <f t="shared" si="204"/>
        <v>-45765.209998999984</v>
      </c>
    </row>
    <row r="3241" spans="2:18" hidden="1" x14ac:dyDescent="0.2">
      <c r="B3241" s="56">
        <v>63100000001</v>
      </c>
      <c r="C3241" s="52" t="s">
        <v>3451</v>
      </c>
      <c r="D3241" s="52" t="s">
        <v>195</v>
      </c>
      <c r="E3241" s="52" t="s">
        <v>693</v>
      </c>
      <c r="F3241" s="35" t="s">
        <v>694</v>
      </c>
      <c r="G3241" s="35" t="s">
        <v>639</v>
      </c>
      <c r="H3241" s="35" t="s">
        <v>639</v>
      </c>
      <c r="I3241" s="57" t="s">
        <v>199</v>
      </c>
      <c r="J3241" s="37">
        <v>0</v>
      </c>
      <c r="K3241" s="38">
        <v>0</v>
      </c>
      <c r="L3241" s="37">
        <v>527126</v>
      </c>
      <c r="M3241" s="37">
        <v>22140</v>
      </c>
      <c r="N3241" s="37">
        <f t="shared" si="201"/>
        <v>504986</v>
      </c>
      <c r="O3241" s="39">
        <f t="shared" si="202"/>
        <v>0</v>
      </c>
      <c r="P3241" s="10">
        <f t="shared" si="203"/>
        <v>504986</v>
      </c>
      <c r="Q3241" s="40">
        <v>0</v>
      </c>
      <c r="R3241" s="10">
        <f t="shared" si="204"/>
        <v>504986</v>
      </c>
    </row>
    <row r="3242" spans="2:18" hidden="1" x14ac:dyDescent="0.2">
      <c r="B3242" s="56">
        <v>63100000002</v>
      </c>
      <c r="C3242" s="52" t="s">
        <v>3451</v>
      </c>
      <c r="D3242" s="52" t="s">
        <v>195</v>
      </c>
      <c r="E3242" s="52" t="s">
        <v>693</v>
      </c>
      <c r="F3242" s="35" t="s">
        <v>694</v>
      </c>
      <c r="G3242" s="35" t="s">
        <v>639</v>
      </c>
      <c r="H3242" s="35" t="s">
        <v>639</v>
      </c>
      <c r="I3242" s="57" t="s">
        <v>200</v>
      </c>
      <c r="J3242" s="37">
        <v>0</v>
      </c>
      <c r="K3242" s="38">
        <v>0</v>
      </c>
      <c r="L3242" s="37">
        <v>1567</v>
      </c>
      <c r="M3242" s="37">
        <v>0</v>
      </c>
      <c r="N3242" s="37">
        <f t="shared" si="201"/>
        <v>1567</v>
      </c>
      <c r="O3242" s="39">
        <f t="shared" si="202"/>
        <v>0</v>
      </c>
      <c r="P3242" s="10">
        <f t="shared" si="203"/>
        <v>1567</v>
      </c>
      <c r="Q3242" s="40">
        <v>0</v>
      </c>
      <c r="R3242" s="10">
        <f t="shared" si="204"/>
        <v>1567</v>
      </c>
    </row>
    <row r="3243" spans="2:18" hidden="1" x14ac:dyDescent="0.2">
      <c r="B3243" s="56">
        <v>63100000003</v>
      </c>
      <c r="C3243" s="52" t="s">
        <v>3451</v>
      </c>
      <c r="D3243" s="52" t="s">
        <v>195</v>
      </c>
      <c r="E3243" s="52" t="s">
        <v>693</v>
      </c>
      <c r="F3243" s="35" t="s">
        <v>694</v>
      </c>
      <c r="G3243" s="35" t="s">
        <v>639</v>
      </c>
      <c r="H3243" s="35" t="s">
        <v>639</v>
      </c>
      <c r="I3243" s="57" t="s">
        <v>201</v>
      </c>
      <c r="J3243" s="37">
        <v>0</v>
      </c>
      <c r="K3243" s="38">
        <v>0</v>
      </c>
      <c r="L3243" s="37">
        <v>8747</v>
      </c>
      <c r="M3243" s="37">
        <v>0</v>
      </c>
      <c r="N3243" s="37">
        <f t="shared" si="201"/>
        <v>8747</v>
      </c>
      <c r="O3243" s="39">
        <f t="shared" si="202"/>
        <v>0</v>
      </c>
      <c r="P3243" s="10">
        <f t="shared" si="203"/>
        <v>8747</v>
      </c>
      <c r="Q3243" s="40">
        <v>0</v>
      </c>
      <c r="R3243" s="10">
        <f t="shared" si="204"/>
        <v>8747</v>
      </c>
    </row>
    <row r="3244" spans="2:18" hidden="1" x14ac:dyDescent="0.2">
      <c r="B3244" s="56">
        <v>63100000004</v>
      </c>
      <c r="C3244" s="52" t="s">
        <v>3451</v>
      </c>
      <c r="D3244" s="52" t="s">
        <v>195</v>
      </c>
      <c r="E3244" s="52" t="s">
        <v>693</v>
      </c>
      <c r="F3244" s="35" t="s">
        <v>694</v>
      </c>
      <c r="G3244" s="35" t="s">
        <v>639</v>
      </c>
      <c r="H3244" s="35" t="s">
        <v>639</v>
      </c>
      <c r="I3244" s="57" t="s">
        <v>202</v>
      </c>
      <c r="J3244" s="37">
        <v>0</v>
      </c>
      <c r="K3244" s="38">
        <v>0</v>
      </c>
      <c r="L3244" s="37">
        <v>0</v>
      </c>
      <c r="M3244" s="37">
        <v>0</v>
      </c>
      <c r="N3244" s="37">
        <f t="shared" si="201"/>
        <v>0</v>
      </c>
      <c r="O3244" s="39">
        <f t="shared" si="202"/>
        <v>0</v>
      </c>
      <c r="P3244" s="10">
        <f t="shared" si="203"/>
        <v>0</v>
      </c>
      <c r="Q3244" s="40">
        <v>0</v>
      </c>
      <c r="R3244" s="10">
        <f t="shared" si="204"/>
        <v>0</v>
      </c>
    </row>
    <row r="3245" spans="2:18" hidden="1" x14ac:dyDescent="0.2">
      <c r="B3245" s="56">
        <v>63100000006</v>
      </c>
      <c r="C3245" s="52" t="s">
        <v>3451</v>
      </c>
      <c r="D3245" s="52" t="s">
        <v>195</v>
      </c>
      <c r="E3245" s="52" t="s">
        <v>693</v>
      </c>
      <c r="F3245" s="35" t="s">
        <v>694</v>
      </c>
      <c r="G3245" s="35" t="s">
        <v>639</v>
      </c>
      <c r="H3245" s="35" t="s">
        <v>639</v>
      </c>
      <c r="I3245" s="57" t="s">
        <v>3501</v>
      </c>
      <c r="J3245" s="37">
        <v>0</v>
      </c>
      <c r="K3245" s="38">
        <v>0</v>
      </c>
      <c r="L3245" s="37">
        <v>42560</v>
      </c>
      <c r="M3245" s="37">
        <v>0</v>
      </c>
      <c r="N3245" s="37">
        <f t="shared" si="201"/>
        <v>42560</v>
      </c>
      <c r="O3245" s="39">
        <f t="shared" si="202"/>
        <v>0</v>
      </c>
      <c r="P3245" s="10">
        <f t="shared" si="203"/>
        <v>42560</v>
      </c>
      <c r="Q3245" s="40">
        <v>0</v>
      </c>
      <c r="R3245" s="10">
        <f t="shared" si="204"/>
        <v>42560</v>
      </c>
    </row>
    <row r="3246" spans="2:18" hidden="1" x14ac:dyDescent="0.2">
      <c r="B3246" s="56">
        <v>63100000007</v>
      </c>
      <c r="C3246" s="52" t="s">
        <v>3451</v>
      </c>
      <c r="D3246" s="52" t="s">
        <v>195</v>
      </c>
      <c r="E3246" s="52" t="s">
        <v>693</v>
      </c>
      <c r="F3246" s="35" t="s">
        <v>694</v>
      </c>
      <c r="G3246" s="35" t="s">
        <v>639</v>
      </c>
      <c r="H3246" s="51" t="s">
        <v>639</v>
      </c>
      <c r="I3246" s="57" t="s">
        <v>203</v>
      </c>
      <c r="J3246" s="37">
        <v>0</v>
      </c>
      <c r="K3246" s="38">
        <v>0</v>
      </c>
      <c r="L3246" s="37">
        <v>20633</v>
      </c>
      <c r="M3246" s="37">
        <v>0</v>
      </c>
      <c r="N3246" s="37">
        <f t="shared" si="201"/>
        <v>20633</v>
      </c>
      <c r="O3246" s="39">
        <f t="shared" si="202"/>
        <v>0</v>
      </c>
      <c r="P3246" s="10">
        <f t="shared" si="203"/>
        <v>20633</v>
      </c>
      <c r="Q3246" s="40">
        <v>0</v>
      </c>
      <c r="R3246" s="10">
        <f t="shared" si="204"/>
        <v>20633</v>
      </c>
    </row>
    <row r="3247" spans="2:18" hidden="1" x14ac:dyDescent="0.2">
      <c r="B3247" s="56">
        <v>63100000009</v>
      </c>
      <c r="C3247" s="52" t="s">
        <v>3451</v>
      </c>
      <c r="D3247" s="52" t="s">
        <v>195</v>
      </c>
      <c r="E3247" s="52" t="s">
        <v>693</v>
      </c>
      <c r="F3247" s="35" t="s">
        <v>694</v>
      </c>
      <c r="G3247" s="35" t="s">
        <v>704</v>
      </c>
      <c r="H3247" s="62" t="s">
        <v>704</v>
      </c>
      <c r="I3247" s="57" t="s">
        <v>3502</v>
      </c>
      <c r="J3247" s="37">
        <v>0</v>
      </c>
      <c r="K3247" s="38">
        <v>0</v>
      </c>
      <c r="L3247" s="37">
        <v>0</v>
      </c>
      <c r="M3247" s="37">
        <v>0</v>
      </c>
      <c r="N3247" s="37">
        <f t="shared" si="201"/>
        <v>0</v>
      </c>
      <c r="O3247" s="39">
        <f t="shared" si="202"/>
        <v>0</v>
      </c>
      <c r="P3247" s="10">
        <f t="shared" si="203"/>
        <v>0</v>
      </c>
      <c r="Q3247" s="40">
        <v>0</v>
      </c>
      <c r="R3247" s="10">
        <f t="shared" si="204"/>
        <v>0</v>
      </c>
    </row>
    <row r="3248" spans="2:18" hidden="1" x14ac:dyDescent="0.2">
      <c r="B3248" s="56">
        <v>63100000010</v>
      </c>
      <c r="C3248" s="52" t="s">
        <v>3451</v>
      </c>
      <c r="D3248" s="52" t="s">
        <v>195</v>
      </c>
      <c r="E3248" s="52" t="s">
        <v>693</v>
      </c>
      <c r="F3248" s="35" t="s">
        <v>694</v>
      </c>
      <c r="G3248" s="35" t="s">
        <v>697</v>
      </c>
      <c r="H3248" s="51" t="s">
        <v>697</v>
      </c>
      <c r="I3248" s="57" t="s">
        <v>204</v>
      </c>
      <c r="J3248" s="37">
        <v>0</v>
      </c>
      <c r="K3248" s="38">
        <v>0</v>
      </c>
      <c r="L3248" s="37">
        <v>12038</v>
      </c>
      <c r="M3248" s="37">
        <v>0</v>
      </c>
      <c r="N3248" s="37">
        <f t="shared" si="201"/>
        <v>12038</v>
      </c>
      <c r="O3248" s="39">
        <f t="shared" si="202"/>
        <v>0</v>
      </c>
      <c r="P3248" s="10">
        <f t="shared" si="203"/>
        <v>12038</v>
      </c>
      <c r="Q3248" s="40">
        <v>0</v>
      </c>
      <c r="R3248" s="10">
        <f t="shared" si="204"/>
        <v>12038</v>
      </c>
    </row>
    <row r="3249" spans="2:18" hidden="1" x14ac:dyDescent="0.2">
      <c r="B3249" s="56">
        <v>63100000011</v>
      </c>
      <c r="C3249" s="52" t="s">
        <v>3451</v>
      </c>
      <c r="D3249" s="52" t="s">
        <v>195</v>
      </c>
      <c r="E3249" s="52" t="s">
        <v>693</v>
      </c>
      <c r="F3249" s="35" t="s">
        <v>694</v>
      </c>
      <c r="G3249" s="51" t="s">
        <v>644</v>
      </c>
      <c r="H3249" s="63" t="s">
        <v>644</v>
      </c>
      <c r="I3249" s="57" t="s">
        <v>205</v>
      </c>
      <c r="J3249" s="37">
        <v>0</v>
      </c>
      <c r="K3249" s="38">
        <v>0</v>
      </c>
      <c r="L3249" s="37">
        <v>25542.440000000002</v>
      </c>
      <c r="M3249" s="37">
        <v>0</v>
      </c>
      <c r="N3249" s="37">
        <f t="shared" si="201"/>
        <v>25542.440000000002</v>
      </c>
      <c r="O3249" s="39">
        <f t="shared" si="202"/>
        <v>0</v>
      </c>
      <c r="P3249" s="10">
        <f t="shared" si="203"/>
        <v>25542.440000000002</v>
      </c>
      <c r="Q3249" s="40">
        <v>0</v>
      </c>
      <c r="R3249" s="10">
        <f t="shared" si="204"/>
        <v>25542.440000000002</v>
      </c>
    </row>
    <row r="3250" spans="2:18" hidden="1" x14ac:dyDescent="0.2">
      <c r="B3250" s="56">
        <v>63100000012</v>
      </c>
      <c r="C3250" s="52" t="s">
        <v>3451</v>
      </c>
      <c r="D3250" s="52" t="s">
        <v>195</v>
      </c>
      <c r="E3250" s="52" t="s">
        <v>693</v>
      </c>
      <c r="F3250" s="35" t="s">
        <v>694</v>
      </c>
      <c r="G3250" s="52" t="s">
        <v>639</v>
      </c>
      <c r="H3250" s="52" t="s">
        <v>639</v>
      </c>
      <c r="I3250" s="57" t="s">
        <v>206</v>
      </c>
      <c r="J3250" s="37">
        <v>0</v>
      </c>
      <c r="K3250" s="38">
        <v>0</v>
      </c>
      <c r="L3250" s="37">
        <v>11452</v>
      </c>
      <c r="M3250" s="37">
        <v>0</v>
      </c>
      <c r="N3250" s="37">
        <f t="shared" si="201"/>
        <v>11452</v>
      </c>
      <c r="O3250" s="39">
        <f t="shared" si="202"/>
        <v>0</v>
      </c>
      <c r="P3250" s="10">
        <f t="shared" si="203"/>
        <v>11452</v>
      </c>
      <c r="Q3250" s="40">
        <v>0</v>
      </c>
      <c r="R3250" s="10">
        <f t="shared" si="204"/>
        <v>11452</v>
      </c>
    </row>
    <row r="3251" spans="2:18" hidden="1" x14ac:dyDescent="0.2">
      <c r="B3251" s="56">
        <v>63100000013</v>
      </c>
      <c r="C3251" s="52" t="s">
        <v>3451</v>
      </c>
      <c r="D3251" s="52" t="s">
        <v>195</v>
      </c>
      <c r="E3251" s="52" t="s">
        <v>693</v>
      </c>
      <c r="F3251" s="35" t="s">
        <v>694</v>
      </c>
      <c r="G3251" s="53" t="s">
        <v>658</v>
      </c>
      <c r="H3251" s="53" t="s">
        <v>658</v>
      </c>
      <c r="I3251" s="57" t="s">
        <v>3503</v>
      </c>
      <c r="J3251" s="37">
        <v>0</v>
      </c>
      <c r="K3251" s="38">
        <v>0</v>
      </c>
      <c r="L3251" s="37">
        <v>0</v>
      </c>
      <c r="M3251" s="37">
        <v>0</v>
      </c>
      <c r="N3251" s="37">
        <f t="shared" si="201"/>
        <v>0</v>
      </c>
      <c r="O3251" s="39">
        <f t="shared" si="202"/>
        <v>0</v>
      </c>
      <c r="P3251" s="10">
        <f t="shared" si="203"/>
        <v>0</v>
      </c>
      <c r="Q3251" s="40">
        <v>0</v>
      </c>
      <c r="R3251" s="10">
        <f t="shared" si="204"/>
        <v>0</v>
      </c>
    </row>
    <row r="3252" spans="2:18" hidden="1" x14ac:dyDescent="0.2">
      <c r="B3252" s="56">
        <v>63100000014</v>
      </c>
      <c r="C3252" s="52" t="s">
        <v>3451</v>
      </c>
      <c r="D3252" s="52" t="s">
        <v>195</v>
      </c>
      <c r="E3252" s="52" t="s">
        <v>693</v>
      </c>
      <c r="F3252" s="35" t="s">
        <v>694</v>
      </c>
      <c r="G3252" s="35" t="s">
        <v>639</v>
      </c>
      <c r="H3252" s="35" t="s">
        <v>639</v>
      </c>
      <c r="I3252" s="57" t="s">
        <v>207</v>
      </c>
      <c r="J3252" s="37">
        <v>0</v>
      </c>
      <c r="K3252" s="38">
        <v>0</v>
      </c>
      <c r="L3252" s="37">
        <v>0</v>
      </c>
      <c r="M3252" s="37">
        <v>0</v>
      </c>
      <c r="N3252" s="37">
        <f t="shared" si="201"/>
        <v>0</v>
      </c>
      <c r="O3252" s="39">
        <f t="shared" si="202"/>
        <v>0</v>
      </c>
      <c r="P3252" s="10">
        <f t="shared" si="203"/>
        <v>0</v>
      </c>
      <c r="Q3252" s="40">
        <v>0</v>
      </c>
      <c r="R3252" s="10">
        <f t="shared" si="204"/>
        <v>0</v>
      </c>
    </row>
    <row r="3253" spans="2:18" hidden="1" x14ac:dyDescent="0.2">
      <c r="B3253" s="56">
        <v>63100000015</v>
      </c>
      <c r="C3253" s="52" t="s">
        <v>3451</v>
      </c>
      <c r="D3253" s="52" t="s">
        <v>195</v>
      </c>
      <c r="E3253" s="52" t="s">
        <v>693</v>
      </c>
      <c r="F3253" s="35" t="s">
        <v>694</v>
      </c>
      <c r="G3253" s="35" t="s">
        <v>639</v>
      </c>
      <c r="H3253" s="51" t="s">
        <v>639</v>
      </c>
      <c r="I3253" s="57" t="s">
        <v>208</v>
      </c>
      <c r="J3253" s="37">
        <v>0</v>
      </c>
      <c r="K3253" s="38">
        <v>0</v>
      </c>
      <c r="L3253" s="37">
        <v>0</v>
      </c>
      <c r="M3253" s="37">
        <v>0</v>
      </c>
      <c r="N3253" s="37">
        <f t="shared" si="201"/>
        <v>0</v>
      </c>
      <c r="O3253" s="39">
        <f t="shared" si="202"/>
        <v>0</v>
      </c>
      <c r="P3253" s="10">
        <f t="shared" si="203"/>
        <v>0</v>
      </c>
      <c r="Q3253" s="40">
        <v>0</v>
      </c>
      <c r="R3253" s="10">
        <f t="shared" si="204"/>
        <v>0</v>
      </c>
    </row>
    <row r="3254" spans="2:18" hidden="1" x14ac:dyDescent="0.2">
      <c r="B3254" s="56">
        <v>63100000018</v>
      </c>
      <c r="C3254" s="52" t="s">
        <v>3451</v>
      </c>
      <c r="D3254" s="52" t="s">
        <v>195</v>
      </c>
      <c r="E3254" s="52" t="s">
        <v>693</v>
      </c>
      <c r="F3254" s="35" t="s">
        <v>694</v>
      </c>
      <c r="G3254" s="35" t="s">
        <v>656</v>
      </c>
      <c r="H3254" s="63" t="s">
        <v>656</v>
      </c>
      <c r="I3254" s="57" t="s">
        <v>209</v>
      </c>
      <c r="J3254" s="37">
        <v>0</v>
      </c>
      <c r="K3254" s="38">
        <v>0</v>
      </c>
      <c r="L3254" s="37">
        <v>0</v>
      </c>
      <c r="M3254" s="37">
        <v>0</v>
      </c>
      <c r="N3254" s="37">
        <f t="shared" si="201"/>
        <v>0</v>
      </c>
      <c r="O3254" s="39">
        <f t="shared" si="202"/>
        <v>0</v>
      </c>
      <c r="P3254" s="10">
        <f t="shared" si="203"/>
        <v>0</v>
      </c>
      <c r="Q3254" s="40">
        <v>0</v>
      </c>
      <c r="R3254" s="10">
        <f t="shared" si="204"/>
        <v>0</v>
      </c>
    </row>
    <row r="3255" spans="2:18" hidden="1" x14ac:dyDescent="0.2">
      <c r="B3255" s="56">
        <v>63100000019</v>
      </c>
      <c r="C3255" s="52" t="s">
        <v>3451</v>
      </c>
      <c r="D3255" s="52" t="s">
        <v>195</v>
      </c>
      <c r="E3255" s="52" t="s">
        <v>693</v>
      </c>
      <c r="F3255" s="35" t="s">
        <v>694</v>
      </c>
      <c r="G3255" s="35" t="s">
        <v>673</v>
      </c>
      <c r="H3255" s="62" t="s">
        <v>673</v>
      </c>
      <c r="I3255" s="57" t="s">
        <v>210</v>
      </c>
      <c r="J3255" s="37">
        <v>0</v>
      </c>
      <c r="K3255" s="38">
        <v>0</v>
      </c>
      <c r="L3255" s="37">
        <v>12884.08</v>
      </c>
      <c r="M3255" s="37">
        <v>0</v>
      </c>
      <c r="N3255" s="37">
        <f t="shared" si="201"/>
        <v>12884.08</v>
      </c>
      <c r="O3255" s="39">
        <f t="shared" si="202"/>
        <v>0</v>
      </c>
      <c r="P3255" s="10">
        <f t="shared" si="203"/>
        <v>12884.08</v>
      </c>
      <c r="Q3255" s="40">
        <v>0</v>
      </c>
      <c r="R3255" s="10">
        <f t="shared" si="204"/>
        <v>12884.08</v>
      </c>
    </row>
    <row r="3256" spans="2:18" hidden="1" x14ac:dyDescent="0.2">
      <c r="B3256" s="56">
        <v>63100000020</v>
      </c>
      <c r="C3256" s="52" t="s">
        <v>3451</v>
      </c>
      <c r="D3256" s="52" t="s">
        <v>195</v>
      </c>
      <c r="E3256" s="52" t="s">
        <v>693</v>
      </c>
      <c r="F3256" s="35" t="s">
        <v>694</v>
      </c>
      <c r="G3256" s="35" t="s">
        <v>697</v>
      </c>
      <c r="H3256" s="35" t="s">
        <v>697</v>
      </c>
      <c r="I3256" s="57" t="s">
        <v>211</v>
      </c>
      <c r="J3256" s="37">
        <v>0</v>
      </c>
      <c r="K3256" s="38">
        <v>0</v>
      </c>
      <c r="L3256" s="37">
        <v>8275</v>
      </c>
      <c r="M3256" s="37">
        <v>0</v>
      </c>
      <c r="N3256" s="37">
        <f t="shared" si="201"/>
        <v>8275</v>
      </c>
      <c r="O3256" s="39">
        <f t="shared" si="202"/>
        <v>0</v>
      </c>
      <c r="P3256" s="10">
        <f t="shared" si="203"/>
        <v>8275</v>
      </c>
      <c r="Q3256" s="40">
        <v>0</v>
      </c>
      <c r="R3256" s="10">
        <f t="shared" si="204"/>
        <v>8275</v>
      </c>
    </row>
    <row r="3257" spans="2:18" hidden="1" x14ac:dyDescent="0.2">
      <c r="B3257" s="56">
        <v>63100000021</v>
      </c>
      <c r="C3257" s="52" t="s">
        <v>3451</v>
      </c>
      <c r="D3257" s="52" t="s">
        <v>195</v>
      </c>
      <c r="E3257" s="52" t="s">
        <v>693</v>
      </c>
      <c r="F3257" s="35" t="s">
        <v>694</v>
      </c>
      <c r="G3257" s="35" t="s">
        <v>658</v>
      </c>
      <c r="H3257" s="35" t="s">
        <v>658</v>
      </c>
      <c r="I3257" s="57" t="s">
        <v>212</v>
      </c>
      <c r="J3257" s="37">
        <v>0</v>
      </c>
      <c r="K3257" s="38">
        <v>0</v>
      </c>
      <c r="L3257" s="37">
        <v>3972.7200000000003</v>
      </c>
      <c r="M3257" s="37">
        <v>0</v>
      </c>
      <c r="N3257" s="37">
        <f t="shared" si="201"/>
        <v>3972.7200000000003</v>
      </c>
      <c r="O3257" s="39">
        <f t="shared" si="202"/>
        <v>0</v>
      </c>
      <c r="P3257" s="10">
        <f t="shared" si="203"/>
        <v>3972.7200000000003</v>
      </c>
      <c r="Q3257" s="40">
        <v>0</v>
      </c>
      <c r="R3257" s="10">
        <f t="shared" si="204"/>
        <v>3972.7200000000003</v>
      </c>
    </row>
    <row r="3258" spans="2:18" hidden="1" x14ac:dyDescent="0.2">
      <c r="B3258" s="56">
        <v>63100000022</v>
      </c>
      <c r="C3258" s="52" t="s">
        <v>3451</v>
      </c>
      <c r="D3258" s="52" t="s">
        <v>195</v>
      </c>
      <c r="E3258" s="52" t="s">
        <v>693</v>
      </c>
      <c r="F3258" s="35" t="s">
        <v>694</v>
      </c>
      <c r="G3258" s="35" t="s">
        <v>651</v>
      </c>
      <c r="H3258" s="35" t="s">
        <v>651</v>
      </c>
      <c r="I3258" s="57" t="s">
        <v>213</v>
      </c>
      <c r="J3258" s="37">
        <v>0</v>
      </c>
      <c r="K3258" s="38">
        <v>0</v>
      </c>
      <c r="L3258" s="37">
        <v>4407.3</v>
      </c>
      <c r="M3258" s="37">
        <v>0</v>
      </c>
      <c r="N3258" s="37">
        <f t="shared" si="201"/>
        <v>4407.3</v>
      </c>
      <c r="O3258" s="39">
        <f t="shared" si="202"/>
        <v>0</v>
      </c>
      <c r="P3258" s="10">
        <f t="shared" si="203"/>
        <v>4407.3</v>
      </c>
      <c r="Q3258" s="40">
        <v>0</v>
      </c>
      <c r="R3258" s="10">
        <f t="shared" si="204"/>
        <v>4407.3</v>
      </c>
    </row>
    <row r="3259" spans="2:18" hidden="1" x14ac:dyDescent="0.2">
      <c r="B3259" s="56">
        <v>63100000023</v>
      </c>
      <c r="C3259" s="52" t="s">
        <v>3451</v>
      </c>
      <c r="D3259" s="52" t="s">
        <v>195</v>
      </c>
      <c r="E3259" s="52" t="s">
        <v>693</v>
      </c>
      <c r="F3259" s="35" t="s">
        <v>694</v>
      </c>
      <c r="G3259" s="35" t="s">
        <v>655</v>
      </c>
      <c r="H3259" s="35" t="s">
        <v>655</v>
      </c>
      <c r="I3259" s="57" t="s">
        <v>214</v>
      </c>
      <c r="J3259" s="37">
        <v>0</v>
      </c>
      <c r="K3259" s="38">
        <v>0</v>
      </c>
      <c r="L3259" s="37">
        <v>142202.44</v>
      </c>
      <c r="M3259" s="37">
        <v>0</v>
      </c>
      <c r="N3259" s="37">
        <f t="shared" si="201"/>
        <v>142202.44</v>
      </c>
      <c r="O3259" s="39">
        <f t="shared" si="202"/>
        <v>0</v>
      </c>
      <c r="P3259" s="10">
        <f t="shared" si="203"/>
        <v>142202.44</v>
      </c>
      <c r="Q3259" s="40">
        <v>0</v>
      </c>
      <c r="R3259" s="10">
        <f t="shared" si="204"/>
        <v>142202.44</v>
      </c>
    </row>
    <row r="3260" spans="2:18" hidden="1" x14ac:dyDescent="0.2">
      <c r="B3260" s="56">
        <v>63100000024</v>
      </c>
      <c r="C3260" s="52" t="s">
        <v>3451</v>
      </c>
      <c r="D3260" s="52" t="s">
        <v>195</v>
      </c>
      <c r="E3260" s="52" t="s">
        <v>693</v>
      </c>
      <c r="F3260" s="35" t="s">
        <v>694</v>
      </c>
      <c r="G3260" s="35" t="s">
        <v>651</v>
      </c>
      <c r="H3260" s="35" t="s">
        <v>651</v>
      </c>
      <c r="I3260" s="57" t="s">
        <v>215</v>
      </c>
      <c r="J3260" s="37">
        <v>0</v>
      </c>
      <c r="K3260" s="38">
        <v>0</v>
      </c>
      <c r="L3260" s="37">
        <v>1256</v>
      </c>
      <c r="M3260" s="37">
        <v>0</v>
      </c>
      <c r="N3260" s="37">
        <f t="shared" si="201"/>
        <v>1256</v>
      </c>
      <c r="O3260" s="39">
        <f t="shared" si="202"/>
        <v>0</v>
      </c>
      <c r="P3260" s="10">
        <f t="shared" si="203"/>
        <v>1256</v>
      </c>
      <c r="Q3260" s="40">
        <v>0</v>
      </c>
      <c r="R3260" s="10">
        <f t="shared" si="204"/>
        <v>1256</v>
      </c>
    </row>
    <row r="3261" spans="2:18" hidden="1" x14ac:dyDescent="0.2">
      <c r="B3261" s="56">
        <v>63100000026</v>
      </c>
      <c r="C3261" s="52" t="s">
        <v>3451</v>
      </c>
      <c r="D3261" s="52" t="s">
        <v>195</v>
      </c>
      <c r="E3261" s="52" t="s">
        <v>693</v>
      </c>
      <c r="F3261" s="35" t="s">
        <v>694</v>
      </c>
      <c r="G3261" s="35" t="s">
        <v>651</v>
      </c>
      <c r="H3261" s="35" t="s">
        <v>651</v>
      </c>
      <c r="I3261" s="57" t="s">
        <v>216</v>
      </c>
      <c r="J3261" s="37">
        <v>0</v>
      </c>
      <c r="K3261" s="38">
        <v>0</v>
      </c>
      <c r="L3261" s="37">
        <v>521.74</v>
      </c>
      <c r="M3261" s="37">
        <v>0</v>
      </c>
      <c r="N3261" s="37">
        <f t="shared" si="201"/>
        <v>521.74</v>
      </c>
      <c r="O3261" s="39">
        <f t="shared" si="202"/>
        <v>0</v>
      </c>
      <c r="P3261" s="10">
        <f t="shared" si="203"/>
        <v>521.74</v>
      </c>
      <c r="Q3261" s="40">
        <v>0</v>
      </c>
      <c r="R3261" s="10">
        <f t="shared" si="204"/>
        <v>521.74</v>
      </c>
    </row>
    <row r="3262" spans="2:18" hidden="1" x14ac:dyDescent="0.2">
      <c r="B3262" s="56">
        <v>63100000027</v>
      </c>
      <c r="C3262" s="52" t="s">
        <v>3451</v>
      </c>
      <c r="D3262" s="52" t="s">
        <v>195</v>
      </c>
      <c r="E3262" s="52" t="s">
        <v>693</v>
      </c>
      <c r="F3262" s="35" t="s">
        <v>694</v>
      </c>
      <c r="G3262" s="35" t="s">
        <v>658</v>
      </c>
      <c r="H3262" s="51" t="s">
        <v>658</v>
      </c>
      <c r="I3262" s="57" t="s">
        <v>217</v>
      </c>
      <c r="J3262" s="37">
        <v>0</v>
      </c>
      <c r="K3262" s="38">
        <v>0</v>
      </c>
      <c r="L3262" s="37">
        <v>29748.87</v>
      </c>
      <c r="M3262" s="37">
        <v>0</v>
      </c>
      <c r="N3262" s="37">
        <f t="shared" si="201"/>
        <v>29748.87</v>
      </c>
      <c r="O3262" s="39">
        <f t="shared" si="202"/>
        <v>0</v>
      </c>
      <c r="P3262" s="10">
        <f t="shared" si="203"/>
        <v>29748.87</v>
      </c>
      <c r="Q3262" s="40">
        <v>0</v>
      </c>
      <c r="R3262" s="10">
        <f t="shared" si="204"/>
        <v>29748.87</v>
      </c>
    </row>
    <row r="3263" spans="2:18" hidden="1" x14ac:dyDescent="0.2">
      <c r="B3263" s="56">
        <v>63100000028</v>
      </c>
      <c r="C3263" s="52" t="s">
        <v>3451</v>
      </c>
      <c r="D3263" s="52" t="s">
        <v>195</v>
      </c>
      <c r="E3263" s="52" t="s">
        <v>693</v>
      </c>
      <c r="F3263" s="35" t="s">
        <v>694</v>
      </c>
      <c r="G3263" s="35" t="s">
        <v>656</v>
      </c>
      <c r="H3263" s="62" t="s">
        <v>656</v>
      </c>
      <c r="I3263" s="57" t="s">
        <v>218</v>
      </c>
      <c r="J3263" s="37">
        <v>0</v>
      </c>
      <c r="K3263" s="38">
        <v>0</v>
      </c>
      <c r="L3263" s="37">
        <v>0</v>
      </c>
      <c r="M3263" s="37">
        <v>0</v>
      </c>
      <c r="N3263" s="37">
        <f t="shared" si="201"/>
        <v>0</v>
      </c>
      <c r="O3263" s="39">
        <f t="shared" si="202"/>
        <v>0</v>
      </c>
      <c r="P3263" s="10">
        <f t="shared" si="203"/>
        <v>0</v>
      </c>
      <c r="Q3263" s="40">
        <v>0</v>
      </c>
      <c r="R3263" s="10">
        <f t="shared" si="204"/>
        <v>0</v>
      </c>
    </row>
    <row r="3264" spans="2:18" hidden="1" x14ac:dyDescent="0.2">
      <c r="B3264" s="56">
        <v>63100000032</v>
      </c>
      <c r="C3264" s="52" t="s">
        <v>3451</v>
      </c>
      <c r="D3264" s="52" t="s">
        <v>195</v>
      </c>
      <c r="E3264" s="52" t="s">
        <v>693</v>
      </c>
      <c r="F3264" s="35" t="s">
        <v>694</v>
      </c>
      <c r="G3264" s="35" t="s">
        <v>697</v>
      </c>
      <c r="H3264" s="35" t="s">
        <v>697</v>
      </c>
      <c r="I3264" s="57" t="s">
        <v>219</v>
      </c>
      <c r="J3264" s="37">
        <v>0</v>
      </c>
      <c r="K3264" s="38">
        <v>0</v>
      </c>
      <c r="L3264" s="37">
        <v>17250</v>
      </c>
      <c r="M3264" s="37">
        <v>0</v>
      </c>
      <c r="N3264" s="37">
        <f t="shared" si="201"/>
        <v>17250</v>
      </c>
      <c r="O3264" s="39">
        <f t="shared" si="202"/>
        <v>0</v>
      </c>
      <c r="P3264" s="10">
        <f t="shared" si="203"/>
        <v>17250</v>
      </c>
      <c r="Q3264" s="40">
        <v>0</v>
      </c>
      <c r="R3264" s="10">
        <f t="shared" si="204"/>
        <v>17250</v>
      </c>
    </row>
    <row r="3265" spans="2:18" hidden="1" x14ac:dyDescent="0.2">
      <c r="B3265" s="56">
        <v>63100000033</v>
      </c>
      <c r="C3265" s="52" t="s">
        <v>3451</v>
      </c>
      <c r="D3265" s="52" t="s">
        <v>195</v>
      </c>
      <c r="E3265" s="52" t="s">
        <v>693</v>
      </c>
      <c r="F3265" s="35" t="s">
        <v>694</v>
      </c>
      <c r="G3265" s="35" t="s">
        <v>655</v>
      </c>
      <c r="H3265" s="35" t="s">
        <v>655</v>
      </c>
      <c r="I3265" s="57" t="s">
        <v>220</v>
      </c>
      <c r="J3265" s="37">
        <v>0</v>
      </c>
      <c r="K3265" s="38">
        <v>0</v>
      </c>
      <c r="L3265" s="37">
        <v>0</v>
      </c>
      <c r="M3265" s="37">
        <v>0</v>
      </c>
      <c r="N3265" s="37">
        <f t="shared" si="201"/>
        <v>0</v>
      </c>
      <c r="O3265" s="39">
        <f t="shared" si="202"/>
        <v>0</v>
      </c>
      <c r="P3265" s="10">
        <f t="shared" si="203"/>
        <v>0</v>
      </c>
      <c r="Q3265" s="40">
        <v>0</v>
      </c>
      <c r="R3265" s="10">
        <f t="shared" si="204"/>
        <v>0</v>
      </c>
    </row>
    <row r="3266" spans="2:18" hidden="1" x14ac:dyDescent="0.2">
      <c r="B3266" s="56">
        <v>63100000037</v>
      </c>
      <c r="C3266" s="52" t="s">
        <v>3451</v>
      </c>
      <c r="D3266" s="52" t="s">
        <v>195</v>
      </c>
      <c r="E3266" s="52" t="s">
        <v>693</v>
      </c>
      <c r="F3266" s="35" t="s">
        <v>694</v>
      </c>
      <c r="G3266" s="35" t="s">
        <v>658</v>
      </c>
      <c r="H3266" s="35" t="s">
        <v>658</v>
      </c>
      <c r="I3266" s="57" t="s">
        <v>221</v>
      </c>
      <c r="J3266" s="37">
        <v>0</v>
      </c>
      <c r="K3266" s="38">
        <v>0</v>
      </c>
      <c r="L3266" s="37">
        <v>186</v>
      </c>
      <c r="M3266" s="37">
        <v>0</v>
      </c>
      <c r="N3266" s="37">
        <f t="shared" si="201"/>
        <v>186</v>
      </c>
      <c r="O3266" s="39">
        <f t="shared" si="202"/>
        <v>0</v>
      </c>
      <c r="P3266" s="10">
        <f t="shared" si="203"/>
        <v>186</v>
      </c>
      <c r="Q3266" s="40">
        <v>0</v>
      </c>
      <c r="R3266" s="10">
        <f t="shared" si="204"/>
        <v>186</v>
      </c>
    </row>
    <row r="3267" spans="2:18" hidden="1" x14ac:dyDescent="0.2">
      <c r="B3267" s="56">
        <v>63100000040</v>
      </c>
      <c r="C3267" s="52" t="s">
        <v>3451</v>
      </c>
      <c r="D3267" s="52" t="s">
        <v>195</v>
      </c>
      <c r="E3267" s="52" t="s">
        <v>693</v>
      </c>
      <c r="F3267" s="35" t="s">
        <v>694</v>
      </c>
      <c r="G3267" s="35" t="s">
        <v>697</v>
      </c>
      <c r="H3267" s="35" t="s">
        <v>697</v>
      </c>
      <c r="I3267" s="57" t="s">
        <v>222</v>
      </c>
      <c r="J3267" s="37">
        <v>0</v>
      </c>
      <c r="K3267" s="38">
        <v>0</v>
      </c>
      <c r="L3267" s="37">
        <v>2044.25</v>
      </c>
      <c r="M3267" s="37">
        <v>0</v>
      </c>
      <c r="N3267" s="37">
        <f t="shared" si="201"/>
        <v>2044.25</v>
      </c>
      <c r="O3267" s="39">
        <f t="shared" si="202"/>
        <v>0</v>
      </c>
      <c r="P3267" s="10">
        <f t="shared" si="203"/>
        <v>2044.25</v>
      </c>
      <c r="Q3267" s="40">
        <v>0</v>
      </c>
      <c r="R3267" s="10">
        <f t="shared" si="204"/>
        <v>2044.25</v>
      </c>
    </row>
    <row r="3268" spans="2:18" hidden="1" x14ac:dyDescent="0.2">
      <c r="B3268" s="56">
        <v>63100000041</v>
      </c>
      <c r="C3268" s="52" t="s">
        <v>3451</v>
      </c>
      <c r="D3268" s="52" t="s">
        <v>195</v>
      </c>
      <c r="E3268" s="52" t="s">
        <v>693</v>
      </c>
      <c r="F3268" s="35" t="s">
        <v>155</v>
      </c>
      <c r="G3268" s="52" t="s">
        <v>714</v>
      </c>
      <c r="H3268" s="63" t="s">
        <v>714</v>
      </c>
      <c r="I3268" s="57" t="s">
        <v>223</v>
      </c>
      <c r="J3268" s="37">
        <v>0</v>
      </c>
      <c r="K3268" s="38">
        <v>0</v>
      </c>
      <c r="L3268" s="37">
        <v>101123.51000000001</v>
      </c>
      <c r="M3268" s="37">
        <v>6781.5</v>
      </c>
      <c r="N3268" s="37">
        <f t="shared" si="201"/>
        <v>94342.010000000009</v>
      </c>
      <c r="O3268" s="39">
        <f t="shared" si="202"/>
        <v>0</v>
      </c>
      <c r="P3268" s="10">
        <f t="shared" si="203"/>
        <v>94342.010000000009</v>
      </c>
      <c r="Q3268" s="40">
        <v>0</v>
      </c>
      <c r="R3268" s="10">
        <f t="shared" si="204"/>
        <v>94342.010000000009</v>
      </c>
    </row>
    <row r="3269" spans="2:18" hidden="1" x14ac:dyDescent="0.2">
      <c r="B3269" s="56">
        <v>63100000049</v>
      </c>
      <c r="C3269" s="52" t="s">
        <v>3451</v>
      </c>
      <c r="D3269" s="52" t="s">
        <v>195</v>
      </c>
      <c r="E3269" s="52" t="s">
        <v>693</v>
      </c>
      <c r="F3269" s="35" t="s">
        <v>155</v>
      </c>
      <c r="G3269" s="52" t="s">
        <v>714</v>
      </c>
      <c r="H3269" s="63" t="s">
        <v>714</v>
      </c>
      <c r="I3269" s="57" t="s">
        <v>3504</v>
      </c>
      <c r="J3269" s="37">
        <v>0</v>
      </c>
      <c r="K3269" s="38">
        <v>0</v>
      </c>
      <c r="L3269" s="37">
        <v>530564.84</v>
      </c>
      <c r="M3269" s="37">
        <v>9956.34</v>
      </c>
      <c r="N3269" s="37">
        <f t="shared" si="201"/>
        <v>520608.49999999994</v>
      </c>
      <c r="O3269" s="39">
        <f t="shared" si="202"/>
        <v>0</v>
      </c>
      <c r="P3269" s="10">
        <f t="shared" si="203"/>
        <v>520608.49999999994</v>
      </c>
      <c r="Q3269" s="40">
        <v>0</v>
      </c>
      <c r="R3269" s="10">
        <f t="shared" si="204"/>
        <v>520608.49999999994</v>
      </c>
    </row>
    <row r="3270" spans="2:18" hidden="1" x14ac:dyDescent="0.2">
      <c r="B3270" s="56">
        <v>63100000060</v>
      </c>
      <c r="C3270" s="52" t="s">
        <v>3451</v>
      </c>
      <c r="D3270" s="52" t="s">
        <v>195</v>
      </c>
      <c r="E3270" s="52" t="s">
        <v>693</v>
      </c>
      <c r="F3270" s="35" t="s">
        <v>155</v>
      </c>
      <c r="G3270" s="53" t="s">
        <v>714</v>
      </c>
      <c r="H3270" s="62" t="s">
        <v>714</v>
      </c>
      <c r="I3270" s="57" t="s">
        <v>224</v>
      </c>
      <c r="J3270" s="37">
        <v>0</v>
      </c>
      <c r="K3270" s="38">
        <v>0</v>
      </c>
      <c r="L3270" s="37">
        <v>280</v>
      </c>
      <c r="M3270" s="37">
        <v>0</v>
      </c>
      <c r="N3270" s="37">
        <f t="shared" si="201"/>
        <v>280</v>
      </c>
      <c r="O3270" s="39">
        <f t="shared" si="202"/>
        <v>0</v>
      </c>
      <c r="P3270" s="10">
        <f t="shared" si="203"/>
        <v>280</v>
      </c>
      <c r="Q3270" s="40">
        <v>0</v>
      </c>
      <c r="R3270" s="10">
        <f t="shared" si="204"/>
        <v>280</v>
      </c>
    </row>
    <row r="3271" spans="2:18" hidden="1" x14ac:dyDescent="0.2">
      <c r="B3271" s="56">
        <v>63100000066</v>
      </c>
      <c r="C3271" s="52" t="s">
        <v>3451</v>
      </c>
      <c r="D3271" s="52" t="s">
        <v>195</v>
      </c>
      <c r="E3271" s="52" t="s">
        <v>693</v>
      </c>
      <c r="F3271" s="35" t="s">
        <v>694</v>
      </c>
      <c r="G3271" s="51" t="s">
        <v>655</v>
      </c>
      <c r="H3271" s="51" t="s">
        <v>655</v>
      </c>
      <c r="I3271" s="57" t="s">
        <v>225</v>
      </c>
      <c r="J3271" s="37">
        <v>0</v>
      </c>
      <c r="K3271" s="38">
        <v>0</v>
      </c>
      <c r="L3271" s="37">
        <v>3000</v>
      </c>
      <c r="M3271" s="37">
        <v>0</v>
      </c>
      <c r="N3271" s="37">
        <f t="shared" ref="N3271:N3334" si="205">IF((J3271+L3271)-(K3271+M3271)&lt;0,0,(J3271+L3271)-(K3271+M3271))</f>
        <v>3000</v>
      </c>
      <c r="O3271" s="39">
        <f t="shared" ref="O3271:O3334" si="206">-IF((J3271+L3271)-(K3271+M3271)&lt;0,(J3271+L3271)-(K3271+M3271),0)</f>
        <v>0</v>
      </c>
      <c r="P3271" s="10">
        <f t="shared" ref="P3271:P3334" si="207">N3271-O3271</f>
        <v>3000</v>
      </c>
      <c r="Q3271" s="40">
        <v>0</v>
      </c>
      <c r="R3271" s="10">
        <f t="shared" ref="R3271:R3334" si="208">P3271-Q3271</f>
        <v>3000</v>
      </c>
    </row>
    <row r="3272" spans="2:18" hidden="1" x14ac:dyDescent="0.2">
      <c r="B3272" s="56">
        <v>63100000067</v>
      </c>
      <c r="C3272" s="52" t="s">
        <v>3451</v>
      </c>
      <c r="D3272" s="52" t="s">
        <v>195</v>
      </c>
      <c r="E3272" s="52" t="s">
        <v>693</v>
      </c>
      <c r="F3272" s="35" t="s">
        <v>155</v>
      </c>
      <c r="G3272" s="53" t="s">
        <v>714</v>
      </c>
      <c r="H3272" s="62" t="s">
        <v>714</v>
      </c>
      <c r="I3272" s="57" t="s">
        <v>226</v>
      </c>
      <c r="J3272" s="37">
        <v>0</v>
      </c>
      <c r="K3272" s="38">
        <v>0</v>
      </c>
      <c r="L3272" s="37">
        <v>0</v>
      </c>
      <c r="M3272" s="37">
        <v>0</v>
      </c>
      <c r="N3272" s="37">
        <f t="shared" si="205"/>
        <v>0</v>
      </c>
      <c r="O3272" s="39">
        <f t="shared" si="206"/>
        <v>0</v>
      </c>
      <c r="P3272" s="10">
        <f t="shared" si="207"/>
        <v>0</v>
      </c>
      <c r="Q3272" s="40">
        <v>0</v>
      </c>
      <c r="R3272" s="10">
        <f t="shared" si="208"/>
        <v>0</v>
      </c>
    </row>
    <row r="3273" spans="2:18" hidden="1" x14ac:dyDescent="0.2">
      <c r="B3273" s="56">
        <v>63100000074</v>
      </c>
      <c r="C3273" s="52" t="s">
        <v>3451</v>
      </c>
      <c r="D3273" s="52" t="s">
        <v>195</v>
      </c>
      <c r="E3273" s="52" t="s">
        <v>693</v>
      </c>
      <c r="F3273" s="35" t="s">
        <v>694</v>
      </c>
      <c r="G3273" s="35" t="s">
        <v>651</v>
      </c>
      <c r="H3273" s="35" t="s">
        <v>651</v>
      </c>
      <c r="I3273" s="57" t="s">
        <v>227</v>
      </c>
      <c r="J3273" s="37">
        <v>0</v>
      </c>
      <c r="K3273" s="38">
        <v>0</v>
      </c>
      <c r="L3273" s="37">
        <v>0</v>
      </c>
      <c r="M3273" s="37">
        <v>0</v>
      </c>
      <c r="N3273" s="37">
        <f t="shared" si="205"/>
        <v>0</v>
      </c>
      <c r="O3273" s="39">
        <f t="shared" si="206"/>
        <v>0</v>
      </c>
      <c r="P3273" s="10">
        <f t="shared" si="207"/>
        <v>0</v>
      </c>
      <c r="Q3273" s="40">
        <v>0</v>
      </c>
      <c r="R3273" s="10">
        <f t="shared" si="208"/>
        <v>0</v>
      </c>
    </row>
    <row r="3274" spans="2:18" hidden="1" x14ac:dyDescent="0.2">
      <c r="B3274" s="56">
        <v>63100000075</v>
      </c>
      <c r="C3274" s="52" t="s">
        <v>3451</v>
      </c>
      <c r="D3274" s="52" t="s">
        <v>195</v>
      </c>
      <c r="E3274" s="52" t="s">
        <v>693</v>
      </c>
      <c r="F3274" s="35" t="s">
        <v>694</v>
      </c>
      <c r="G3274" s="51" t="s">
        <v>658</v>
      </c>
      <c r="H3274" s="51" t="s">
        <v>658</v>
      </c>
      <c r="I3274" s="57" t="s">
        <v>228</v>
      </c>
      <c r="J3274" s="37">
        <v>0</v>
      </c>
      <c r="K3274" s="38">
        <v>0</v>
      </c>
      <c r="L3274" s="37">
        <v>400</v>
      </c>
      <c r="M3274" s="37">
        <v>0</v>
      </c>
      <c r="N3274" s="37">
        <f t="shared" si="205"/>
        <v>400</v>
      </c>
      <c r="O3274" s="39">
        <f t="shared" si="206"/>
        <v>0</v>
      </c>
      <c r="P3274" s="10">
        <f t="shared" si="207"/>
        <v>400</v>
      </c>
      <c r="Q3274" s="40">
        <v>0</v>
      </c>
      <c r="R3274" s="10">
        <f t="shared" si="208"/>
        <v>400</v>
      </c>
    </row>
    <row r="3275" spans="2:18" hidden="1" x14ac:dyDescent="0.2">
      <c r="B3275" s="56">
        <v>63100000076</v>
      </c>
      <c r="C3275" s="52" t="s">
        <v>3451</v>
      </c>
      <c r="D3275" s="52" t="s">
        <v>195</v>
      </c>
      <c r="E3275" s="52" t="s">
        <v>693</v>
      </c>
      <c r="F3275" s="35" t="s">
        <v>155</v>
      </c>
      <c r="G3275" s="52" t="s">
        <v>714</v>
      </c>
      <c r="H3275" s="63" t="s">
        <v>714</v>
      </c>
      <c r="I3275" s="57" t="s">
        <v>229</v>
      </c>
      <c r="J3275" s="37">
        <v>0</v>
      </c>
      <c r="K3275" s="38">
        <v>0</v>
      </c>
      <c r="L3275" s="37">
        <v>0</v>
      </c>
      <c r="M3275" s="37">
        <v>0</v>
      </c>
      <c r="N3275" s="37">
        <f t="shared" si="205"/>
        <v>0</v>
      </c>
      <c r="O3275" s="39">
        <f t="shared" si="206"/>
        <v>0</v>
      </c>
      <c r="P3275" s="10">
        <f t="shared" si="207"/>
        <v>0</v>
      </c>
      <c r="Q3275" s="40">
        <v>0</v>
      </c>
      <c r="R3275" s="10">
        <f t="shared" si="208"/>
        <v>0</v>
      </c>
    </row>
    <row r="3276" spans="2:18" hidden="1" x14ac:dyDescent="0.2">
      <c r="B3276" s="56">
        <v>63100000077</v>
      </c>
      <c r="C3276" s="52" t="s">
        <v>3451</v>
      </c>
      <c r="D3276" s="52" t="s">
        <v>195</v>
      </c>
      <c r="E3276" s="52" t="s">
        <v>693</v>
      </c>
      <c r="F3276" s="35" t="s">
        <v>155</v>
      </c>
      <c r="G3276" s="53" t="s">
        <v>714</v>
      </c>
      <c r="H3276" s="62" t="s">
        <v>714</v>
      </c>
      <c r="I3276" s="57" t="s">
        <v>3505</v>
      </c>
      <c r="J3276" s="37">
        <v>0</v>
      </c>
      <c r="K3276" s="38">
        <v>0</v>
      </c>
      <c r="L3276" s="37">
        <v>884.4</v>
      </c>
      <c r="M3276" s="37">
        <v>0</v>
      </c>
      <c r="N3276" s="37">
        <f t="shared" si="205"/>
        <v>884.4</v>
      </c>
      <c r="O3276" s="39">
        <f t="shared" si="206"/>
        <v>0</v>
      </c>
      <c r="P3276" s="10">
        <f t="shared" si="207"/>
        <v>884.4</v>
      </c>
      <c r="Q3276" s="40">
        <v>0</v>
      </c>
      <c r="R3276" s="10">
        <f t="shared" si="208"/>
        <v>884.4</v>
      </c>
    </row>
    <row r="3277" spans="2:18" hidden="1" x14ac:dyDescent="0.2">
      <c r="B3277" s="56">
        <v>63300000001</v>
      </c>
      <c r="C3277" s="52" t="s">
        <v>3451</v>
      </c>
      <c r="D3277" s="52" t="s">
        <v>195</v>
      </c>
      <c r="E3277" s="53" t="s">
        <v>693</v>
      </c>
      <c r="F3277" s="35" t="s">
        <v>694</v>
      </c>
      <c r="G3277" s="35" t="s">
        <v>639</v>
      </c>
      <c r="H3277" s="51" t="s">
        <v>639</v>
      </c>
      <c r="I3277" s="57" t="s">
        <v>3506</v>
      </c>
      <c r="J3277" s="37">
        <v>0</v>
      </c>
      <c r="K3277" s="38">
        <v>0</v>
      </c>
      <c r="L3277" s="37">
        <v>0</v>
      </c>
      <c r="M3277" s="37">
        <v>0</v>
      </c>
      <c r="N3277" s="37">
        <f t="shared" si="205"/>
        <v>0</v>
      </c>
      <c r="O3277" s="39">
        <f t="shared" si="206"/>
        <v>0</v>
      </c>
      <c r="P3277" s="10">
        <f t="shared" si="207"/>
        <v>0</v>
      </c>
      <c r="Q3277" s="40">
        <v>0</v>
      </c>
      <c r="R3277" s="10">
        <f t="shared" si="208"/>
        <v>0</v>
      </c>
    </row>
    <row r="3278" spans="2:18" hidden="1" x14ac:dyDescent="0.2">
      <c r="B3278" s="56">
        <v>64100000000</v>
      </c>
      <c r="C3278" s="52" t="s">
        <v>3451</v>
      </c>
      <c r="D3278" s="52" t="s">
        <v>195</v>
      </c>
      <c r="E3278" s="35" t="s">
        <v>693</v>
      </c>
      <c r="F3278" s="35" t="s">
        <v>155</v>
      </c>
      <c r="G3278" s="35" t="s">
        <v>714</v>
      </c>
      <c r="H3278" s="63" t="s">
        <v>714</v>
      </c>
      <c r="I3278" s="57" t="s">
        <v>3507</v>
      </c>
      <c r="J3278" s="37">
        <v>0</v>
      </c>
      <c r="K3278" s="38">
        <v>0</v>
      </c>
      <c r="L3278" s="37">
        <v>0</v>
      </c>
      <c r="M3278" s="37">
        <v>1735270.31</v>
      </c>
      <c r="N3278" s="37">
        <f t="shared" si="205"/>
        <v>0</v>
      </c>
      <c r="O3278" s="39">
        <f t="shared" si="206"/>
        <v>1735270.31</v>
      </c>
      <c r="P3278" s="10">
        <f t="shared" si="207"/>
        <v>-1735270.31</v>
      </c>
      <c r="Q3278" s="40">
        <v>-1735270.31</v>
      </c>
      <c r="R3278" s="10">
        <f t="shared" si="208"/>
        <v>0</v>
      </c>
    </row>
    <row r="3279" spans="2:18" hidden="1" x14ac:dyDescent="0.2">
      <c r="B3279" s="56">
        <v>64100000001</v>
      </c>
      <c r="C3279" s="52" t="s">
        <v>3451</v>
      </c>
      <c r="D3279" s="52" t="s">
        <v>195</v>
      </c>
      <c r="E3279" s="51" t="s">
        <v>693</v>
      </c>
      <c r="F3279" s="51" t="s">
        <v>155</v>
      </c>
      <c r="G3279" s="51" t="s">
        <v>714</v>
      </c>
      <c r="H3279" s="62" t="s">
        <v>714</v>
      </c>
      <c r="I3279" s="57" t="s">
        <v>3508</v>
      </c>
      <c r="J3279" s="37">
        <v>0</v>
      </c>
      <c r="K3279" s="38">
        <v>0</v>
      </c>
      <c r="L3279" s="37">
        <v>0</v>
      </c>
      <c r="M3279" s="37">
        <v>70187.100000000006</v>
      </c>
      <c r="N3279" s="37">
        <f t="shared" si="205"/>
        <v>0</v>
      </c>
      <c r="O3279" s="39">
        <f t="shared" si="206"/>
        <v>70187.100000000006</v>
      </c>
      <c r="P3279" s="10">
        <f t="shared" si="207"/>
        <v>-70187.100000000006</v>
      </c>
      <c r="Q3279" s="40">
        <v>-70187.100000000006</v>
      </c>
      <c r="R3279" s="10">
        <f t="shared" si="208"/>
        <v>0</v>
      </c>
    </row>
    <row r="3280" spans="2:18" hidden="1" x14ac:dyDescent="0.2">
      <c r="B3280" s="56">
        <v>81010100101</v>
      </c>
      <c r="C3280" s="52" t="s">
        <v>3509</v>
      </c>
      <c r="D3280" s="52" t="s">
        <v>357</v>
      </c>
      <c r="E3280" s="52" t="s">
        <v>446</v>
      </c>
      <c r="F3280" s="52" t="s">
        <v>597</v>
      </c>
      <c r="G3280" s="52" t="s">
        <v>961</v>
      </c>
      <c r="H3280" s="35">
        <v>0</v>
      </c>
      <c r="I3280" s="57" t="s">
        <v>3510</v>
      </c>
      <c r="J3280" s="37">
        <v>0</v>
      </c>
      <c r="K3280" s="38">
        <v>0</v>
      </c>
      <c r="L3280" s="37">
        <v>18939.240000000002</v>
      </c>
      <c r="M3280" s="37">
        <v>18939.240000000002</v>
      </c>
      <c r="N3280" s="37">
        <f t="shared" si="205"/>
        <v>0</v>
      </c>
      <c r="O3280" s="39">
        <f t="shared" si="206"/>
        <v>0</v>
      </c>
      <c r="P3280" s="10">
        <f t="shared" si="207"/>
        <v>0</v>
      </c>
      <c r="Q3280" s="40">
        <v>0</v>
      </c>
      <c r="R3280" s="10">
        <f t="shared" si="208"/>
        <v>0</v>
      </c>
    </row>
    <row r="3281" spans="2:18" hidden="1" x14ac:dyDescent="0.2">
      <c r="B3281" s="56">
        <v>81010100201</v>
      </c>
      <c r="C3281" s="52" t="s">
        <v>3509</v>
      </c>
      <c r="D3281" s="52" t="s">
        <v>357</v>
      </c>
      <c r="E3281" s="52" t="s">
        <v>446</v>
      </c>
      <c r="F3281" s="52" t="s">
        <v>597</v>
      </c>
      <c r="G3281" s="52" t="s">
        <v>961</v>
      </c>
      <c r="H3281" s="35">
        <v>0</v>
      </c>
      <c r="I3281" s="57" t="s">
        <v>3511</v>
      </c>
      <c r="J3281" s="37">
        <v>237066.38</v>
      </c>
      <c r="K3281" s="38">
        <v>0</v>
      </c>
      <c r="L3281" s="37">
        <v>0</v>
      </c>
      <c r="M3281" s="37">
        <v>0</v>
      </c>
      <c r="N3281" s="37">
        <f t="shared" si="205"/>
        <v>237066.38</v>
      </c>
      <c r="O3281" s="39">
        <f t="shared" si="206"/>
        <v>0</v>
      </c>
      <c r="P3281" s="10">
        <f t="shared" si="207"/>
        <v>237066.38</v>
      </c>
      <c r="Q3281" s="40">
        <v>0</v>
      </c>
      <c r="R3281" s="10">
        <f t="shared" si="208"/>
        <v>237066.38</v>
      </c>
    </row>
    <row r="3282" spans="2:18" hidden="1" x14ac:dyDescent="0.2">
      <c r="B3282" s="56">
        <v>81010100301</v>
      </c>
      <c r="C3282" s="52" t="s">
        <v>3509</v>
      </c>
      <c r="D3282" s="52" t="s">
        <v>357</v>
      </c>
      <c r="E3282" s="52" t="s">
        <v>446</v>
      </c>
      <c r="F3282" s="52" t="s">
        <v>597</v>
      </c>
      <c r="G3282" s="52" t="s">
        <v>961</v>
      </c>
      <c r="H3282" s="35">
        <v>0</v>
      </c>
      <c r="I3282" s="57" t="s">
        <v>3512</v>
      </c>
      <c r="J3282" s="37">
        <v>0</v>
      </c>
      <c r="K3282" s="38">
        <v>0</v>
      </c>
      <c r="L3282" s="37">
        <v>0</v>
      </c>
      <c r="M3282" s="37">
        <v>0</v>
      </c>
      <c r="N3282" s="37">
        <f t="shared" si="205"/>
        <v>0</v>
      </c>
      <c r="O3282" s="39">
        <f t="shared" si="206"/>
        <v>0</v>
      </c>
      <c r="P3282" s="10">
        <f t="shared" si="207"/>
        <v>0</v>
      </c>
      <c r="Q3282" s="40">
        <v>0</v>
      </c>
      <c r="R3282" s="10">
        <f t="shared" si="208"/>
        <v>0</v>
      </c>
    </row>
    <row r="3283" spans="2:18" hidden="1" x14ac:dyDescent="0.2">
      <c r="B3283" s="56">
        <v>81010100401</v>
      </c>
      <c r="C3283" s="52" t="s">
        <v>3509</v>
      </c>
      <c r="D3283" s="52" t="s">
        <v>357</v>
      </c>
      <c r="E3283" s="52" t="s">
        <v>446</v>
      </c>
      <c r="F3283" s="52" t="s">
        <v>597</v>
      </c>
      <c r="G3283" s="52" t="s">
        <v>961</v>
      </c>
      <c r="H3283" s="35">
        <v>0</v>
      </c>
      <c r="I3283" s="57" t="s">
        <v>3513</v>
      </c>
      <c r="J3283" s="37">
        <v>0</v>
      </c>
      <c r="K3283" s="38">
        <v>0</v>
      </c>
      <c r="L3283" s="37">
        <v>56259.92</v>
      </c>
      <c r="M3283" s="37">
        <v>56259.92</v>
      </c>
      <c r="N3283" s="37">
        <f t="shared" si="205"/>
        <v>0</v>
      </c>
      <c r="O3283" s="39">
        <f t="shared" si="206"/>
        <v>0</v>
      </c>
      <c r="P3283" s="10">
        <f t="shared" si="207"/>
        <v>0</v>
      </c>
      <c r="Q3283" s="40">
        <v>0</v>
      </c>
      <c r="R3283" s="10">
        <f t="shared" si="208"/>
        <v>0</v>
      </c>
    </row>
    <row r="3284" spans="2:18" hidden="1" x14ac:dyDescent="0.2">
      <c r="B3284" s="56">
        <v>81010100501</v>
      </c>
      <c r="C3284" s="52" t="s">
        <v>3509</v>
      </c>
      <c r="D3284" s="52" t="s">
        <v>357</v>
      </c>
      <c r="E3284" s="52" t="s">
        <v>446</v>
      </c>
      <c r="F3284" s="52" t="s">
        <v>597</v>
      </c>
      <c r="G3284" s="52" t="s">
        <v>961</v>
      </c>
      <c r="H3284" s="35">
        <v>0</v>
      </c>
      <c r="I3284" s="57" t="s">
        <v>3514</v>
      </c>
      <c r="J3284" s="37">
        <v>0</v>
      </c>
      <c r="K3284" s="38">
        <v>0</v>
      </c>
      <c r="L3284" s="37">
        <v>0</v>
      </c>
      <c r="M3284" s="37">
        <v>0</v>
      </c>
      <c r="N3284" s="37">
        <f t="shared" si="205"/>
        <v>0</v>
      </c>
      <c r="O3284" s="39">
        <f t="shared" si="206"/>
        <v>0</v>
      </c>
      <c r="P3284" s="10">
        <f t="shared" si="207"/>
        <v>0</v>
      </c>
      <c r="Q3284" s="40">
        <v>0</v>
      </c>
      <c r="R3284" s="10">
        <f t="shared" si="208"/>
        <v>0</v>
      </c>
    </row>
    <row r="3285" spans="2:18" hidden="1" x14ac:dyDescent="0.2">
      <c r="B3285" s="56">
        <v>81010100601</v>
      </c>
      <c r="C3285" s="52" t="s">
        <v>3509</v>
      </c>
      <c r="D3285" s="52" t="s">
        <v>357</v>
      </c>
      <c r="E3285" s="52" t="s">
        <v>446</v>
      </c>
      <c r="F3285" s="52" t="s">
        <v>597</v>
      </c>
      <c r="G3285" s="52" t="s">
        <v>961</v>
      </c>
      <c r="H3285" s="35">
        <v>0</v>
      </c>
      <c r="I3285" s="57" t="s">
        <v>3515</v>
      </c>
      <c r="J3285" s="37">
        <v>375706.84</v>
      </c>
      <c r="K3285" s="38">
        <v>0</v>
      </c>
      <c r="L3285" s="37">
        <v>0</v>
      </c>
      <c r="M3285" s="37">
        <v>0</v>
      </c>
      <c r="N3285" s="37">
        <f t="shared" si="205"/>
        <v>375706.84</v>
      </c>
      <c r="O3285" s="39">
        <f t="shared" si="206"/>
        <v>0</v>
      </c>
      <c r="P3285" s="10">
        <f t="shared" si="207"/>
        <v>375706.84</v>
      </c>
      <c r="Q3285" s="40">
        <v>0</v>
      </c>
      <c r="R3285" s="10">
        <f t="shared" si="208"/>
        <v>375706.84</v>
      </c>
    </row>
    <row r="3286" spans="2:18" hidden="1" x14ac:dyDescent="0.2">
      <c r="B3286" s="56">
        <v>81010100602</v>
      </c>
      <c r="C3286" s="52" t="s">
        <v>3509</v>
      </c>
      <c r="D3286" s="52" t="s">
        <v>357</v>
      </c>
      <c r="E3286" s="52" t="s">
        <v>446</v>
      </c>
      <c r="F3286" s="52" t="s">
        <v>597</v>
      </c>
      <c r="G3286" s="52" t="s">
        <v>961</v>
      </c>
      <c r="H3286" s="35">
        <v>0</v>
      </c>
      <c r="I3286" s="57" t="s">
        <v>3516</v>
      </c>
      <c r="J3286" s="37">
        <v>163335.65</v>
      </c>
      <c r="K3286" s="38">
        <v>0</v>
      </c>
      <c r="L3286" s="37">
        <v>0</v>
      </c>
      <c r="M3286" s="37">
        <v>0</v>
      </c>
      <c r="N3286" s="37">
        <f t="shared" si="205"/>
        <v>163335.65</v>
      </c>
      <c r="O3286" s="39">
        <f t="shared" si="206"/>
        <v>0</v>
      </c>
      <c r="P3286" s="10">
        <f t="shared" si="207"/>
        <v>163335.65</v>
      </c>
      <c r="Q3286" s="40">
        <v>0</v>
      </c>
      <c r="R3286" s="10">
        <f t="shared" si="208"/>
        <v>163335.65</v>
      </c>
    </row>
    <row r="3287" spans="2:18" hidden="1" x14ac:dyDescent="0.2">
      <c r="B3287" s="56">
        <v>81010100701</v>
      </c>
      <c r="C3287" s="52" t="s">
        <v>3509</v>
      </c>
      <c r="D3287" s="52" t="s">
        <v>357</v>
      </c>
      <c r="E3287" s="52" t="s">
        <v>446</v>
      </c>
      <c r="F3287" s="52" t="s">
        <v>597</v>
      </c>
      <c r="G3287" s="52" t="s">
        <v>961</v>
      </c>
      <c r="H3287" s="35">
        <v>0</v>
      </c>
      <c r="I3287" s="57" t="s">
        <v>3517</v>
      </c>
      <c r="J3287" s="37">
        <v>1230</v>
      </c>
      <c r="K3287" s="38">
        <v>0</v>
      </c>
      <c r="L3287" s="37">
        <v>0</v>
      </c>
      <c r="M3287" s="37">
        <v>1230</v>
      </c>
      <c r="N3287" s="37">
        <f t="shared" si="205"/>
        <v>0</v>
      </c>
      <c r="O3287" s="39">
        <f t="shared" si="206"/>
        <v>0</v>
      </c>
      <c r="P3287" s="10">
        <f t="shared" si="207"/>
        <v>0</v>
      </c>
      <c r="Q3287" s="40">
        <v>0</v>
      </c>
      <c r="R3287" s="10">
        <f t="shared" si="208"/>
        <v>0</v>
      </c>
    </row>
    <row r="3288" spans="2:18" hidden="1" x14ac:dyDescent="0.2">
      <c r="B3288" s="56">
        <v>81010100801</v>
      </c>
      <c r="C3288" s="52" t="s">
        <v>3509</v>
      </c>
      <c r="D3288" s="52" t="s">
        <v>357</v>
      </c>
      <c r="E3288" s="52" t="s">
        <v>446</v>
      </c>
      <c r="F3288" s="52" t="s">
        <v>597</v>
      </c>
      <c r="G3288" s="52" t="s">
        <v>961</v>
      </c>
      <c r="H3288" s="35">
        <v>0</v>
      </c>
      <c r="I3288" s="57" t="s">
        <v>3518</v>
      </c>
      <c r="J3288" s="37">
        <v>91367.51</v>
      </c>
      <c r="K3288" s="38">
        <v>0</v>
      </c>
      <c r="L3288" s="37">
        <v>0</v>
      </c>
      <c r="M3288" s="37">
        <v>0</v>
      </c>
      <c r="N3288" s="37">
        <f t="shared" si="205"/>
        <v>91367.51</v>
      </c>
      <c r="O3288" s="39">
        <f t="shared" si="206"/>
        <v>0</v>
      </c>
      <c r="P3288" s="10">
        <f t="shared" si="207"/>
        <v>91367.51</v>
      </c>
      <c r="Q3288" s="40">
        <v>0</v>
      </c>
      <c r="R3288" s="10">
        <f t="shared" si="208"/>
        <v>91367.51</v>
      </c>
    </row>
    <row r="3289" spans="2:18" hidden="1" x14ac:dyDescent="0.2">
      <c r="B3289" s="56">
        <v>81010100901</v>
      </c>
      <c r="C3289" s="52" t="s">
        <v>3509</v>
      </c>
      <c r="D3289" s="52" t="s">
        <v>357</v>
      </c>
      <c r="E3289" s="52" t="s">
        <v>446</v>
      </c>
      <c r="F3289" s="52" t="s">
        <v>597</v>
      </c>
      <c r="G3289" s="52" t="s">
        <v>961</v>
      </c>
      <c r="H3289" s="35">
        <v>0</v>
      </c>
      <c r="I3289" s="57" t="s">
        <v>3519</v>
      </c>
      <c r="J3289" s="37">
        <v>0</v>
      </c>
      <c r="K3289" s="38">
        <v>0</v>
      </c>
      <c r="L3289" s="37">
        <v>0</v>
      </c>
      <c r="M3289" s="37">
        <v>0</v>
      </c>
      <c r="N3289" s="37">
        <f t="shared" si="205"/>
        <v>0</v>
      </c>
      <c r="O3289" s="39">
        <f t="shared" si="206"/>
        <v>0</v>
      </c>
      <c r="P3289" s="10">
        <f t="shared" si="207"/>
        <v>0</v>
      </c>
      <c r="Q3289" s="40">
        <v>0</v>
      </c>
      <c r="R3289" s="10">
        <f t="shared" si="208"/>
        <v>0</v>
      </c>
    </row>
    <row r="3290" spans="2:18" hidden="1" x14ac:dyDescent="0.2">
      <c r="B3290" s="56">
        <v>81010101001</v>
      </c>
      <c r="C3290" s="52" t="s">
        <v>3509</v>
      </c>
      <c r="D3290" s="52" t="s">
        <v>357</v>
      </c>
      <c r="E3290" s="52" t="s">
        <v>446</v>
      </c>
      <c r="F3290" s="52" t="s">
        <v>597</v>
      </c>
      <c r="G3290" s="52" t="s">
        <v>961</v>
      </c>
      <c r="H3290" s="35">
        <v>0</v>
      </c>
      <c r="I3290" s="57" t="s">
        <v>3520</v>
      </c>
      <c r="J3290" s="37">
        <v>345836</v>
      </c>
      <c r="K3290" s="38">
        <v>0</v>
      </c>
      <c r="L3290" s="37">
        <v>0</v>
      </c>
      <c r="M3290" s="37">
        <v>147896</v>
      </c>
      <c r="N3290" s="37">
        <f t="shared" si="205"/>
        <v>197940</v>
      </c>
      <c r="O3290" s="39">
        <f t="shared" si="206"/>
        <v>0</v>
      </c>
      <c r="P3290" s="10">
        <f t="shared" si="207"/>
        <v>197940</v>
      </c>
      <c r="Q3290" s="40">
        <v>0</v>
      </c>
      <c r="R3290" s="10">
        <f t="shared" si="208"/>
        <v>197940</v>
      </c>
    </row>
    <row r="3291" spans="2:18" hidden="1" x14ac:dyDescent="0.2">
      <c r="B3291" s="56">
        <v>81010101101</v>
      </c>
      <c r="C3291" s="52" t="s">
        <v>3509</v>
      </c>
      <c r="D3291" s="52" t="s">
        <v>357</v>
      </c>
      <c r="E3291" s="52" t="s">
        <v>446</v>
      </c>
      <c r="F3291" s="52" t="s">
        <v>597</v>
      </c>
      <c r="G3291" s="52" t="s">
        <v>961</v>
      </c>
      <c r="H3291" s="35">
        <v>0</v>
      </c>
      <c r="I3291" s="57" t="s">
        <v>3521</v>
      </c>
      <c r="J3291" s="37">
        <v>104739.26000000001</v>
      </c>
      <c r="K3291" s="38">
        <v>0</v>
      </c>
      <c r="L3291" s="37">
        <v>78472.58</v>
      </c>
      <c r="M3291" s="37">
        <v>149703.88</v>
      </c>
      <c r="N3291" s="37">
        <f t="shared" si="205"/>
        <v>33507.960000000021</v>
      </c>
      <c r="O3291" s="39">
        <f t="shared" si="206"/>
        <v>0</v>
      </c>
      <c r="P3291" s="10">
        <f t="shared" si="207"/>
        <v>33507.960000000021</v>
      </c>
      <c r="Q3291" s="40">
        <v>0</v>
      </c>
      <c r="R3291" s="10">
        <f t="shared" si="208"/>
        <v>33507.960000000021</v>
      </c>
    </row>
    <row r="3292" spans="2:18" hidden="1" x14ac:dyDescent="0.2">
      <c r="B3292" s="56">
        <v>81010101102</v>
      </c>
      <c r="C3292" s="52" t="s">
        <v>3509</v>
      </c>
      <c r="D3292" s="52" t="s">
        <v>357</v>
      </c>
      <c r="E3292" s="52" t="s">
        <v>446</v>
      </c>
      <c r="F3292" s="52" t="s">
        <v>597</v>
      </c>
      <c r="G3292" s="52" t="s">
        <v>961</v>
      </c>
      <c r="H3292" s="35">
        <v>0</v>
      </c>
      <c r="I3292" s="57" t="s">
        <v>3522</v>
      </c>
      <c r="J3292" s="37">
        <v>71012.89</v>
      </c>
      <c r="K3292" s="38">
        <v>0</v>
      </c>
      <c r="L3292" s="37">
        <v>0</v>
      </c>
      <c r="M3292" s="37">
        <v>0</v>
      </c>
      <c r="N3292" s="37">
        <f t="shared" si="205"/>
        <v>71012.89</v>
      </c>
      <c r="O3292" s="39">
        <f t="shared" si="206"/>
        <v>0</v>
      </c>
      <c r="P3292" s="10">
        <f t="shared" si="207"/>
        <v>71012.89</v>
      </c>
      <c r="Q3292" s="40">
        <v>0</v>
      </c>
      <c r="R3292" s="10">
        <f t="shared" si="208"/>
        <v>71012.89</v>
      </c>
    </row>
    <row r="3293" spans="2:18" hidden="1" x14ac:dyDescent="0.2">
      <c r="B3293" s="56">
        <v>81010101103</v>
      </c>
      <c r="C3293" s="52" t="s">
        <v>3509</v>
      </c>
      <c r="D3293" s="52" t="s">
        <v>357</v>
      </c>
      <c r="E3293" s="52" t="s">
        <v>446</v>
      </c>
      <c r="F3293" s="52" t="s">
        <v>597</v>
      </c>
      <c r="G3293" s="52" t="s">
        <v>961</v>
      </c>
      <c r="H3293" s="35">
        <v>0</v>
      </c>
      <c r="I3293" s="57" t="s">
        <v>3523</v>
      </c>
      <c r="J3293" s="37">
        <v>0</v>
      </c>
      <c r="K3293" s="38">
        <v>0</v>
      </c>
      <c r="L3293" s="37">
        <v>0</v>
      </c>
      <c r="M3293" s="37">
        <v>0</v>
      </c>
      <c r="N3293" s="37">
        <f t="shared" si="205"/>
        <v>0</v>
      </c>
      <c r="O3293" s="39">
        <f t="shared" si="206"/>
        <v>0</v>
      </c>
      <c r="P3293" s="10">
        <f t="shared" si="207"/>
        <v>0</v>
      </c>
      <c r="Q3293" s="40">
        <v>0</v>
      </c>
      <c r="R3293" s="10">
        <f t="shared" si="208"/>
        <v>0</v>
      </c>
    </row>
    <row r="3294" spans="2:18" hidden="1" x14ac:dyDescent="0.2">
      <c r="B3294" s="56">
        <v>81010101201</v>
      </c>
      <c r="C3294" s="52" t="s">
        <v>3509</v>
      </c>
      <c r="D3294" s="52" t="s">
        <v>357</v>
      </c>
      <c r="E3294" s="52" t="s">
        <v>446</v>
      </c>
      <c r="F3294" s="52" t="s">
        <v>597</v>
      </c>
      <c r="G3294" s="52" t="s">
        <v>961</v>
      </c>
      <c r="H3294" s="35">
        <v>0</v>
      </c>
      <c r="I3294" s="57" t="s">
        <v>3524</v>
      </c>
      <c r="J3294" s="37">
        <v>0</v>
      </c>
      <c r="K3294" s="38">
        <v>0</v>
      </c>
      <c r="L3294" s="37">
        <v>0</v>
      </c>
      <c r="M3294" s="37">
        <v>0</v>
      </c>
      <c r="N3294" s="37">
        <f t="shared" si="205"/>
        <v>0</v>
      </c>
      <c r="O3294" s="39">
        <f t="shared" si="206"/>
        <v>0</v>
      </c>
      <c r="P3294" s="10">
        <f t="shared" si="207"/>
        <v>0</v>
      </c>
      <c r="Q3294" s="40">
        <v>0</v>
      </c>
      <c r="R3294" s="10">
        <f t="shared" si="208"/>
        <v>0</v>
      </c>
    </row>
    <row r="3295" spans="2:18" hidden="1" x14ac:dyDescent="0.2">
      <c r="B3295" s="56">
        <v>81010101301</v>
      </c>
      <c r="C3295" s="52" t="s">
        <v>3509</v>
      </c>
      <c r="D3295" s="52" t="s">
        <v>357</v>
      </c>
      <c r="E3295" s="52" t="s">
        <v>446</v>
      </c>
      <c r="F3295" s="52" t="s">
        <v>597</v>
      </c>
      <c r="G3295" s="52" t="s">
        <v>961</v>
      </c>
      <c r="H3295" s="35">
        <v>0</v>
      </c>
      <c r="I3295" s="57" t="s">
        <v>3525</v>
      </c>
      <c r="J3295" s="37">
        <v>0</v>
      </c>
      <c r="K3295" s="38">
        <v>0</v>
      </c>
      <c r="L3295" s="37">
        <v>0</v>
      </c>
      <c r="M3295" s="37">
        <v>0</v>
      </c>
      <c r="N3295" s="37">
        <f t="shared" si="205"/>
        <v>0</v>
      </c>
      <c r="O3295" s="39">
        <f t="shared" si="206"/>
        <v>0</v>
      </c>
      <c r="P3295" s="10">
        <f t="shared" si="207"/>
        <v>0</v>
      </c>
      <c r="Q3295" s="40">
        <v>0</v>
      </c>
      <c r="R3295" s="10">
        <f t="shared" si="208"/>
        <v>0</v>
      </c>
    </row>
    <row r="3296" spans="2:18" hidden="1" x14ac:dyDescent="0.2">
      <c r="B3296" s="56">
        <v>81010101401</v>
      </c>
      <c r="C3296" s="52" t="s">
        <v>3509</v>
      </c>
      <c r="D3296" s="52" t="s">
        <v>357</v>
      </c>
      <c r="E3296" s="52" t="s">
        <v>446</v>
      </c>
      <c r="F3296" s="52" t="s">
        <v>597</v>
      </c>
      <c r="G3296" s="52" t="s">
        <v>961</v>
      </c>
      <c r="H3296" s="35">
        <v>0</v>
      </c>
      <c r="I3296" s="57" t="s">
        <v>3526</v>
      </c>
      <c r="J3296" s="37">
        <v>28750</v>
      </c>
      <c r="K3296" s="38">
        <v>0</v>
      </c>
      <c r="L3296" s="37">
        <v>0</v>
      </c>
      <c r="M3296" s="37">
        <v>28750</v>
      </c>
      <c r="N3296" s="37">
        <f t="shared" si="205"/>
        <v>0</v>
      </c>
      <c r="O3296" s="39">
        <f t="shared" si="206"/>
        <v>0</v>
      </c>
      <c r="P3296" s="10">
        <f t="shared" si="207"/>
        <v>0</v>
      </c>
      <c r="Q3296" s="40">
        <v>0</v>
      </c>
      <c r="R3296" s="10">
        <f t="shared" si="208"/>
        <v>0</v>
      </c>
    </row>
    <row r="3297" spans="2:18" hidden="1" x14ac:dyDescent="0.2">
      <c r="B3297" s="56">
        <v>81010101501</v>
      </c>
      <c r="C3297" s="52" t="s">
        <v>3509</v>
      </c>
      <c r="D3297" s="52" t="s">
        <v>357</v>
      </c>
      <c r="E3297" s="52" t="s">
        <v>446</v>
      </c>
      <c r="F3297" s="52" t="s">
        <v>597</v>
      </c>
      <c r="G3297" s="52" t="s">
        <v>961</v>
      </c>
      <c r="H3297" s="35">
        <v>0</v>
      </c>
      <c r="I3297" s="57" t="s">
        <v>3527</v>
      </c>
      <c r="J3297" s="37">
        <v>0</v>
      </c>
      <c r="K3297" s="38">
        <v>0</v>
      </c>
      <c r="L3297" s="37">
        <v>0</v>
      </c>
      <c r="M3297" s="37">
        <v>0</v>
      </c>
      <c r="N3297" s="37">
        <f t="shared" si="205"/>
        <v>0</v>
      </c>
      <c r="O3297" s="39">
        <f t="shared" si="206"/>
        <v>0</v>
      </c>
      <c r="P3297" s="10">
        <f t="shared" si="207"/>
        <v>0</v>
      </c>
      <c r="Q3297" s="40">
        <v>0</v>
      </c>
      <c r="R3297" s="10">
        <f t="shared" si="208"/>
        <v>0</v>
      </c>
    </row>
    <row r="3298" spans="2:18" hidden="1" x14ac:dyDescent="0.2">
      <c r="B3298" s="56">
        <v>81010101601</v>
      </c>
      <c r="C3298" s="52" t="s">
        <v>3509</v>
      </c>
      <c r="D3298" s="52" t="s">
        <v>357</v>
      </c>
      <c r="E3298" s="52" t="s">
        <v>446</v>
      </c>
      <c r="F3298" s="52" t="s">
        <v>597</v>
      </c>
      <c r="G3298" s="52" t="s">
        <v>961</v>
      </c>
      <c r="H3298" s="35">
        <v>0</v>
      </c>
      <c r="I3298" s="57" t="s">
        <v>3528</v>
      </c>
      <c r="J3298" s="37">
        <v>0</v>
      </c>
      <c r="K3298" s="38">
        <v>0</v>
      </c>
      <c r="L3298" s="37">
        <v>0</v>
      </c>
      <c r="M3298" s="37">
        <v>0</v>
      </c>
      <c r="N3298" s="37">
        <f t="shared" si="205"/>
        <v>0</v>
      </c>
      <c r="O3298" s="39">
        <f t="shared" si="206"/>
        <v>0</v>
      </c>
      <c r="P3298" s="10">
        <f t="shared" si="207"/>
        <v>0</v>
      </c>
      <c r="Q3298" s="40">
        <v>0</v>
      </c>
      <c r="R3298" s="10">
        <f t="shared" si="208"/>
        <v>0</v>
      </c>
    </row>
    <row r="3299" spans="2:18" hidden="1" x14ac:dyDescent="0.2">
      <c r="B3299" s="56">
        <v>81010101701</v>
      </c>
      <c r="C3299" s="52" t="s">
        <v>3509</v>
      </c>
      <c r="D3299" s="52" t="s">
        <v>357</v>
      </c>
      <c r="E3299" s="52" t="s">
        <v>446</v>
      </c>
      <c r="F3299" s="52" t="s">
        <v>597</v>
      </c>
      <c r="G3299" s="52" t="s">
        <v>961</v>
      </c>
      <c r="H3299" s="35">
        <v>0</v>
      </c>
      <c r="I3299" s="57" t="s">
        <v>3529</v>
      </c>
      <c r="J3299" s="37">
        <v>84464</v>
      </c>
      <c r="K3299" s="38">
        <v>0</v>
      </c>
      <c r="L3299" s="37">
        <v>1019519.1</v>
      </c>
      <c r="M3299" s="37">
        <v>1014609</v>
      </c>
      <c r="N3299" s="37">
        <f t="shared" si="205"/>
        <v>89374.100000000093</v>
      </c>
      <c r="O3299" s="39">
        <f t="shared" si="206"/>
        <v>0</v>
      </c>
      <c r="P3299" s="10">
        <f t="shared" si="207"/>
        <v>89374.100000000093</v>
      </c>
      <c r="Q3299" s="40">
        <v>0</v>
      </c>
      <c r="R3299" s="10">
        <f t="shared" si="208"/>
        <v>89374.100000000093</v>
      </c>
    </row>
    <row r="3300" spans="2:18" hidden="1" x14ac:dyDescent="0.2">
      <c r="B3300" s="56">
        <v>81010101702</v>
      </c>
      <c r="C3300" s="52" t="s">
        <v>3509</v>
      </c>
      <c r="D3300" s="52" t="s">
        <v>357</v>
      </c>
      <c r="E3300" s="52" t="s">
        <v>446</v>
      </c>
      <c r="F3300" s="52" t="s">
        <v>597</v>
      </c>
      <c r="G3300" s="52" t="s">
        <v>961</v>
      </c>
      <c r="H3300" s="35">
        <v>0</v>
      </c>
      <c r="I3300" s="57" t="s">
        <v>3530</v>
      </c>
      <c r="J3300" s="37">
        <v>0</v>
      </c>
      <c r="K3300" s="38">
        <v>0</v>
      </c>
      <c r="L3300" s="37">
        <v>0</v>
      </c>
      <c r="M3300" s="37">
        <v>0</v>
      </c>
      <c r="N3300" s="37">
        <f t="shared" si="205"/>
        <v>0</v>
      </c>
      <c r="O3300" s="39">
        <f t="shared" si="206"/>
        <v>0</v>
      </c>
      <c r="P3300" s="10">
        <f t="shared" si="207"/>
        <v>0</v>
      </c>
      <c r="Q3300" s="40">
        <v>0</v>
      </c>
      <c r="R3300" s="10">
        <f t="shared" si="208"/>
        <v>0</v>
      </c>
    </row>
    <row r="3301" spans="2:18" hidden="1" x14ac:dyDescent="0.2">
      <c r="B3301" s="56">
        <v>81010101703</v>
      </c>
      <c r="C3301" s="52" t="s">
        <v>3509</v>
      </c>
      <c r="D3301" s="52" t="s">
        <v>357</v>
      </c>
      <c r="E3301" s="52" t="s">
        <v>446</v>
      </c>
      <c r="F3301" s="52" t="s">
        <v>597</v>
      </c>
      <c r="G3301" s="52" t="s">
        <v>961</v>
      </c>
      <c r="H3301" s="35">
        <v>0</v>
      </c>
      <c r="I3301" s="57" t="s">
        <v>3531</v>
      </c>
      <c r="J3301" s="37">
        <v>0</v>
      </c>
      <c r="K3301" s="38">
        <v>0</v>
      </c>
      <c r="L3301" s="37">
        <v>36225</v>
      </c>
      <c r="M3301" s="37">
        <v>20000</v>
      </c>
      <c r="N3301" s="37">
        <f t="shared" si="205"/>
        <v>16225</v>
      </c>
      <c r="O3301" s="39">
        <f t="shared" si="206"/>
        <v>0</v>
      </c>
      <c r="P3301" s="10">
        <f t="shared" si="207"/>
        <v>16225</v>
      </c>
      <c r="Q3301" s="40">
        <v>0</v>
      </c>
      <c r="R3301" s="10">
        <f t="shared" si="208"/>
        <v>16225</v>
      </c>
    </row>
    <row r="3302" spans="2:18" hidden="1" x14ac:dyDescent="0.2">
      <c r="B3302" s="56">
        <v>81010101704</v>
      </c>
      <c r="C3302" s="52" t="s">
        <v>3509</v>
      </c>
      <c r="D3302" s="52" t="s">
        <v>357</v>
      </c>
      <c r="E3302" s="52" t="s">
        <v>446</v>
      </c>
      <c r="F3302" s="52" t="s">
        <v>597</v>
      </c>
      <c r="G3302" s="52" t="s">
        <v>961</v>
      </c>
      <c r="H3302" s="35">
        <v>0</v>
      </c>
      <c r="I3302" s="57" t="s">
        <v>3532</v>
      </c>
      <c r="J3302" s="37">
        <v>0</v>
      </c>
      <c r="K3302" s="38">
        <v>0</v>
      </c>
      <c r="L3302" s="37">
        <v>186473.08000000002</v>
      </c>
      <c r="M3302" s="37">
        <v>57310</v>
      </c>
      <c r="N3302" s="37">
        <f t="shared" si="205"/>
        <v>129163.08000000002</v>
      </c>
      <c r="O3302" s="39">
        <f t="shared" si="206"/>
        <v>0</v>
      </c>
      <c r="P3302" s="10">
        <f t="shared" si="207"/>
        <v>129163.08000000002</v>
      </c>
      <c r="Q3302" s="40">
        <v>0</v>
      </c>
      <c r="R3302" s="10">
        <f t="shared" si="208"/>
        <v>129163.08000000002</v>
      </c>
    </row>
    <row r="3303" spans="2:18" hidden="1" x14ac:dyDescent="0.2">
      <c r="B3303" s="56">
        <v>81010101801</v>
      </c>
      <c r="C3303" s="52" t="s">
        <v>3509</v>
      </c>
      <c r="D3303" s="52" t="s">
        <v>357</v>
      </c>
      <c r="E3303" s="52" t="s">
        <v>446</v>
      </c>
      <c r="F3303" s="52" t="s">
        <v>597</v>
      </c>
      <c r="G3303" s="52" t="s">
        <v>961</v>
      </c>
      <c r="H3303" s="35">
        <v>0</v>
      </c>
      <c r="I3303" s="57" t="s">
        <v>3533</v>
      </c>
      <c r="J3303" s="37">
        <v>0</v>
      </c>
      <c r="K3303" s="38">
        <v>0</v>
      </c>
      <c r="L3303" s="37">
        <v>0</v>
      </c>
      <c r="M3303" s="37">
        <v>0</v>
      </c>
      <c r="N3303" s="37">
        <f t="shared" si="205"/>
        <v>0</v>
      </c>
      <c r="O3303" s="39">
        <f t="shared" si="206"/>
        <v>0</v>
      </c>
      <c r="P3303" s="10">
        <f t="shared" si="207"/>
        <v>0</v>
      </c>
      <c r="Q3303" s="40">
        <v>0</v>
      </c>
      <c r="R3303" s="10">
        <f t="shared" si="208"/>
        <v>0</v>
      </c>
    </row>
    <row r="3304" spans="2:18" hidden="1" x14ac:dyDescent="0.2">
      <c r="B3304" s="56">
        <v>81010101901</v>
      </c>
      <c r="C3304" s="52" t="s">
        <v>3509</v>
      </c>
      <c r="D3304" s="52" t="s">
        <v>357</v>
      </c>
      <c r="E3304" s="52" t="s">
        <v>446</v>
      </c>
      <c r="F3304" s="52" t="s">
        <v>597</v>
      </c>
      <c r="G3304" s="52" t="s">
        <v>961</v>
      </c>
      <c r="H3304" s="35">
        <v>0</v>
      </c>
      <c r="I3304" s="57" t="s">
        <v>3534</v>
      </c>
      <c r="J3304" s="37">
        <v>177645.62</v>
      </c>
      <c r="K3304" s="38">
        <v>0</v>
      </c>
      <c r="L3304" s="37">
        <v>1481660.05</v>
      </c>
      <c r="M3304" s="37">
        <v>1646203.7</v>
      </c>
      <c r="N3304" s="37">
        <f t="shared" si="205"/>
        <v>13101.969999999972</v>
      </c>
      <c r="O3304" s="39">
        <f t="shared" si="206"/>
        <v>0</v>
      </c>
      <c r="P3304" s="10">
        <f t="shared" si="207"/>
        <v>13101.969999999972</v>
      </c>
      <c r="Q3304" s="40">
        <v>0</v>
      </c>
      <c r="R3304" s="10">
        <f t="shared" si="208"/>
        <v>13101.969999999972</v>
      </c>
    </row>
    <row r="3305" spans="2:18" hidden="1" x14ac:dyDescent="0.2">
      <c r="B3305" s="56">
        <v>81010102001</v>
      </c>
      <c r="C3305" s="52" t="s">
        <v>3509</v>
      </c>
      <c r="D3305" s="52" t="s">
        <v>357</v>
      </c>
      <c r="E3305" s="52" t="s">
        <v>446</v>
      </c>
      <c r="F3305" s="52" t="s">
        <v>597</v>
      </c>
      <c r="G3305" s="52" t="s">
        <v>961</v>
      </c>
      <c r="H3305" s="35">
        <v>0</v>
      </c>
      <c r="I3305" s="57" t="s">
        <v>3535</v>
      </c>
      <c r="J3305" s="37">
        <v>0</v>
      </c>
      <c r="K3305" s="38">
        <v>0</v>
      </c>
      <c r="L3305" s="37">
        <v>0</v>
      </c>
      <c r="M3305" s="37">
        <v>0</v>
      </c>
      <c r="N3305" s="37">
        <f t="shared" si="205"/>
        <v>0</v>
      </c>
      <c r="O3305" s="39">
        <f t="shared" si="206"/>
        <v>0</v>
      </c>
      <c r="P3305" s="10">
        <f t="shared" si="207"/>
        <v>0</v>
      </c>
      <c r="Q3305" s="40">
        <v>0</v>
      </c>
      <c r="R3305" s="10">
        <f t="shared" si="208"/>
        <v>0</v>
      </c>
    </row>
    <row r="3306" spans="2:18" hidden="1" x14ac:dyDescent="0.2">
      <c r="B3306" s="56">
        <v>81010102101</v>
      </c>
      <c r="C3306" s="52" t="s">
        <v>3509</v>
      </c>
      <c r="D3306" s="52" t="s">
        <v>357</v>
      </c>
      <c r="E3306" s="52" t="s">
        <v>446</v>
      </c>
      <c r="F3306" s="52" t="s">
        <v>597</v>
      </c>
      <c r="G3306" s="52" t="s">
        <v>961</v>
      </c>
      <c r="H3306" s="35">
        <v>0</v>
      </c>
      <c r="I3306" s="57" t="s">
        <v>3536</v>
      </c>
      <c r="J3306" s="37">
        <v>20633.75</v>
      </c>
      <c r="K3306" s="38">
        <v>0</v>
      </c>
      <c r="L3306" s="37">
        <v>122317.34</v>
      </c>
      <c r="M3306" s="37">
        <v>142465</v>
      </c>
      <c r="N3306" s="37">
        <f t="shared" si="205"/>
        <v>486.08999999999651</v>
      </c>
      <c r="O3306" s="39">
        <f t="shared" si="206"/>
        <v>0</v>
      </c>
      <c r="P3306" s="10">
        <f t="shared" si="207"/>
        <v>486.08999999999651</v>
      </c>
      <c r="Q3306" s="40">
        <v>0</v>
      </c>
      <c r="R3306" s="10">
        <f t="shared" si="208"/>
        <v>486.08999999999651</v>
      </c>
    </row>
    <row r="3307" spans="2:18" hidden="1" x14ac:dyDescent="0.2">
      <c r="B3307" s="56">
        <v>81010102102</v>
      </c>
      <c r="C3307" s="52" t="s">
        <v>3509</v>
      </c>
      <c r="D3307" s="52" t="s">
        <v>357</v>
      </c>
      <c r="E3307" s="52" t="s">
        <v>446</v>
      </c>
      <c r="F3307" s="52" t="s">
        <v>597</v>
      </c>
      <c r="G3307" s="52" t="s">
        <v>961</v>
      </c>
      <c r="H3307" s="35">
        <v>0</v>
      </c>
      <c r="I3307" s="57" t="s">
        <v>3537</v>
      </c>
      <c r="J3307" s="37">
        <v>0</v>
      </c>
      <c r="K3307" s="38">
        <v>0</v>
      </c>
      <c r="L3307" s="37">
        <v>2223557.06</v>
      </c>
      <c r="M3307" s="37">
        <v>2114471</v>
      </c>
      <c r="N3307" s="37">
        <f t="shared" si="205"/>
        <v>109086.06000000006</v>
      </c>
      <c r="O3307" s="39">
        <f t="shared" si="206"/>
        <v>0</v>
      </c>
      <c r="P3307" s="10">
        <f t="shared" si="207"/>
        <v>109086.06000000006</v>
      </c>
      <c r="Q3307" s="40">
        <v>0</v>
      </c>
      <c r="R3307" s="10">
        <f t="shared" si="208"/>
        <v>109086.06000000006</v>
      </c>
    </row>
    <row r="3308" spans="2:18" hidden="1" x14ac:dyDescent="0.2">
      <c r="B3308" s="56">
        <v>81010102103</v>
      </c>
      <c r="C3308" s="52" t="s">
        <v>3509</v>
      </c>
      <c r="D3308" s="52" t="s">
        <v>357</v>
      </c>
      <c r="E3308" s="52" t="s">
        <v>446</v>
      </c>
      <c r="F3308" s="52" t="s">
        <v>597</v>
      </c>
      <c r="G3308" s="52" t="s">
        <v>961</v>
      </c>
      <c r="H3308" s="35">
        <v>0</v>
      </c>
      <c r="I3308" s="57" t="s">
        <v>3538</v>
      </c>
      <c r="J3308" s="37">
        <v>0</v>
      </c>
      <c r="K3308" s="38">
        <v>0</v>
      </c>
      <c r="L3308" s="37">
        <v>0</v>
      </c>
      <c r="M3308" s="37">
        <v>0</v>
      </c>
      <c r="N3308" s="37">
        <f t="shared" si="205"/>
        <v>0</v>
      </c>
      <c r="O3308" s="39">
        <f t="shared" si="206"/>
        <v>0</v>
      </c>
      <c r="P3308" s="10">
        <f t="shared" si="207"/>
        <v>0</v>
      </c>
      <c r="Q3308" s="40">
        <v>0</v>
      </c>
      <c r="R3308" s="10">
        <f t="shared" si="208"/>
        <v>0</v>
      </c>
    </row>
    <row r="3309" spans="2:18" hidden="1" x14ac:dyDescent="0.2">
      <c r="B3309" s="56">
        <v>81010102201</v>
      </c>
      <c r="C3309" s="52" t="s">
        <v>3509</v>
      </c>
      <c r="D3309" s="52" t="s">
        <v>357</v>
      </c>
      <c r="E3309" s="52" t="s">
        <v>446</v>
      </c>
      <c r="F3309" s="52" t="s">
        <v>597</v>
      </c>
      <c r="G3309" s="52" t="s">
        <v>961</v>
      </c>
      <c r="H3309" s="35">
        <v>0</v>
      </c>
      <c r="I3309" s="57" t="s">
        <v>3539</v>
      </c>
      <c r="J3309" s="37">
        <v>0</v>
      </c>
      <c r="K3309" s="38">
        <v>0</v>
      </c>
      <c r="L3309" s="37">
        <v>8825.5</v>
      </c>
      <c r="M3309" s="37">
        <v>8825.5</v>
      </c>
      <c r="N3309" s="37">
        <f t="shared" si="205"/>
        <v>0</v>
      </c>
      <c r="O3309" s="39">
        <f t="shared" si="206"/>
        <v>0</v>
      </c>
      <c r="P3309" s="10">
        <f t="shared" si="207"/>
        <v>0</v>
      </c>
      <c r="Q3309" s="40">
        <v>0</v>
      </c>
      <c r="R3309" s="10">
        <f t="shared" si="208"/>
        <v>0</v>
      </c>
    </row>
    <row r="3310" spans="2:18" hidden="1" x14ac:dyDescent="0.2">
      <c r="B3310" s="56">
        <v>81010102301</v>
      </c>
      <c r="C3310" s="52" t="s">
        <v>3509</v>
      </c>
      <c r="D3310" s="52" t="s">
        <v>357</v>
      </c>
      <c r="E3310" s="52" t="s">
        <v>446</v>
      </c>
      <c r="F3310" s="52" t="s">
        <v>597</v>
      </c>
      <c r="G3310" s="52" t="s">
        <v>961</v>
      </c>
      <c r="H3310" s="35">
        <v>0</v>
      </c>
      <c r="I3310" s="57" t="s">
        <v>3540</v>
      </c>
      <c r="J3310" s="37">
        <v>0</v>
      </c>
      <c r="K3310" s="38">
        <v>0</v>
      </c>
      <c r="L3310" s="37">
        <v>0</v>
      </c>
      <c r="M3310" s="37">
        <v>0</v>
      </c>
      <c r="N3310" s="37">
        <f t="shared" si="205"/>
        <v>0</v>
      </c>
      <c r="O3310" s="39">
        <f t="shared" si="206"/>
        <v>0</v>
      </c>
      <c r="P3310" s="10">
        <f t="shared" si="207"/>
        <v>0</v>
      </c>
      <c r="Q3310" s="40">
        <v>0</v>
      </c>
      <c r="R3310" s="10">
        <f t="shared" si="208"/>
        <v>0</v>
      </c>
    </row>
    <row r="3311" spans="2:18" hidden="1" x14ac:dyDescent="0.2">
      <c r="B3311" s="56">
        <v>81010102401</v>
      </c>
      <c r="C3311" s="52" t="s">
        <v>3509</v>
      </c>
      <c r="D3311" s="52" t="s">
        <v>357</v>
      </c>
      <c r="E3311" s="52" t="s">
        <v>446</v>
      </c>
      <c r="F3311" s="52" t="s">
        <v>597</v>
      </c>
      <c r="G3311" s="52" t="s">
        <v>961</v>
      </c>
      <c r="H3311" s="35">
        <v>0</v>
      </c>
      <c r="I3311" s="57" t="s">
        <v>3541</v>
      </c>
      <c r="J3311" s="37">
        <v>0</v>
      </c>
      <c r="K3311" s="38">
        <v>0</v>
      </c>
      <c r="L3311" s="37">
        <v>10511</v>
      </c>
      <c r="M3311" s="37">
        <v>10511</v>
      </c>
      <c r="N3311" s="37">
        <f t="shared" si="205"/>
        <v>0</v>
      </c>
      <c r="O3311" s="39">
        <f t="shared" si="206"/>
        <v>0</v>
      </c>
      <c r="P3311" s="10">
        <f t="shared" si="207"/>
        <v>0</v>
      </c>
      <c r="Q3311" s="40">
        <v>0</v>
      </c>
      <c r="R3311" s="10">
        <f t="shared" si="208"/>
        <v>0</v>
      </c>
    </row>
    <row r="3312" spans="2:18" hidden="1" x14ac:dyDescent="0.2">
      <c r="B3312" s="56">
        <v>81010102402</v>
      </c>
      <c r="C3312" s="52" t="s">
        <v>3509</v>
      </c>
      <c r="D3312" s="52" t="s">
        <v>357</v>
      </c>
      <c r="E3312" s="52" t="s">
        <v>446</v>
      </c>
      <c r="F3312" s="52" t="s">
        <v>597</v>
      </c>
      <c r="G3312" s="52" t="s">
        <v>961</v>
      </c>
      <c r="H3312" s="35">
        <v>0</v>
      </c>
      <c r="I3312" s="57" t="s">
        <v>3542</v>
      </c>
      <c r="J3312" s="37">
        <v>0</v>
      </c>
      <c r="K3312" s="38">
        <v>0</v>
      </c>
      <c r="L3312" s="37">
        <v>13898</v>
      </c>
      <c r="M3312" s="37">
        <v>13898</v>
      </c>
      <c r="N3312" s="37">
        <f t="shared" si="205"/>
        <v>0</v>
      </c>
      <c r="O3312" s="39">
        <f t="shared" si="206"/>
        <v>0</v>
      </c>
      <c r="P3312" s="10">
        <f t="shared" si="207"/>
        <v>0</v>
      </c>
      <c r="Q3312" s="40">
        <v>0</v>
      </c>
      <c r="R3312" s="10">
        <f t="shared" si="208"/>
        <v>0</v>
      </c>
    </row>
    <row r="3313" spans="2:18" hidden="1" x14ac:dyDescent="0.2">
      <c r="B3313" s="56">
        <v>81010102501</v>
      </c>
      <c r="C3313" s="52" t="s">
        <v>3509</v>
      </c>
      <c r="D3313" s="52" t="s">
        <v>357</v>
      </c>
      <c r="E3313" s="52" t="s">
        <v>446</v>
      </c>
      <c r="F3313" s="52" t="s">
        <v>597</v>
      </c>
      <c r="G3313" s="52" t="s">
        <v>961</v>
      </c>
      <c r="H3313" s="35">
        <v>0</v>
      </c>
      <c r="I3313" s="57" t="s">
        <v>3543</v>
      </c>
      <c r="J3313" s="37">
        <v>0</v>
      </c>
      <c r="K3313" s="38">
        <v>0</v>
      </c>
      <c r="L3313" s="37">
        <v>230000</v>
      </c>
      <c r="M3313" s="37">
        <v>230000</v>
      </c>
      <c r="N3313" s="37">
        <f t="shared" si="205"/>
        <v>0</v>
      </c>
      <c r="O3313" s="39">
        <f t="shared" si="206"/>
        <v>0</v>
      </c>
      <c r="P3313" s="10">
        <f t="shared" si="207"/>
        <v>0</v>
      </c>
      <c r="Q3313" s="40">
        <v>0</v>
      </c>
      <c r="R3313" s="10">
        <f t="shared" si="208"/>
        <v>0</v>
      </c>
    </row>
    <row r="3314" spans="2:18" hidden="1" x14ac:dyDescent="0.2">
      <c r="B3314" s="56">
        <v>81010102601</v>
      </c>
      <c r="C3314" s="52" t="s">
        <v>3509</v>
      </c>
      <c r="D3314" s="52" t="s">
        <v>357</v>
      </c>
      <c r="E3314" s="52" t="s">
        <v>446</v>
      </c>
      <c r="F3314" s="52" t="s">
        <v>597</v>
      </c>
      <c r="G3314" s="52" t="s">
        <v>961</v>
      </c>
      <c r="H3314" s="35">
        <v>0</v>
      </c>
      <c r="I3314" s="57" t="s">
        <v>3544</v>
      </c>
      <c r="J3314" s="37">
        <v>0</v>
      </c>
      <c r="K3314" s="38">
        <v>0</v>
      </c>
      <c r="L3314" s="37">
        <v>0</v>
      </c>
      <c r="M3314" s="37">
        <v>0</v>
      </c>
      <c r="N3314" s="37">
        <f t="shared" si="205"/>
        <v>0</v>
      </c>
      <c r="O3314" s="39">
        <f t="shared" si="206"/>
        <v>0</v>
      </c>
      <c r="P3314" s="10">
        <f t="shared" si="207"/>
        <v>0</v>
      </c>
      <c r="Q3314" s="40">
        <v>0</v>
      </c>
      <c r="R3314" s="10">
        <f t="shared" si="208"/>
        <v>0</v>
      </c>
    </row>
    <row r="3315" spans="2:18" hidden="1" x14ac:dyDescent="0.2">
      <c r="B3315" s="56">
        <v>81010102701</v>
      </c>
      <c r="C3315" s="52" t="s">
        <v>3509</v>
      </c>
      <c r="D3315" s="52" t="s">
        <v>357</v>
      </c>
      <c r="E3315" s="52" t="s">
        <v>446</v>
      </c>
      <c r="F3315" s="52" t="s">
        <v>597</v>
      </c>
      <c r="G3315" s="52" t="s">
        <v>961</v>
      </c>
      <c r="H3315" s="35">
        <v>0</v>
      </c>
      <c r="I3315" s="57" t="s">
        <v>3545</v>
      </c>
      <c r="J3315" s="37">
        <v>0</v>
      </c>
      <c r="K3315" s="38">
        <v>0</v>
      </c>
      <c r="L3315" s="37">
        <v>527500</v>
      </c>
      <c r="M3315" s="37">
        <v>168782</v>
      </c>
      <c r="N3315" s="37">
        <f t="shared" si="205"/>
        <v>358718</v>
      </c>
      <c r="O3315" s="39">
        <f t="shared" si="206"/>
        <v>0</v>
      </c>
      <c r="P3315" s="10">
        <f t="shared" si="207"/>
        <v>358718</v>
      </c>
      <c r="Q3315" s="40">
        <v>0</v>
      </c>
      <c r="R3315" s="10">
        <f t="shared" si="208"/>
        <v>358718</v>
      </c>
    </row>
    <row r="3316" spans="2:18" hidden="1" x14ac:dyDescent="0.2">
      <c r="B3316" s="56">
        <v>81010102702</v>
      </c>
      <c r="C3316" s="52" t="s">
        <v>3509</v>
      </c>
      <c r="D3316" s="52" t="s">
        <v>357</v>
      </c>
      <c r="E3316" s="52" t="s">
        <v>446</v>
      </c>
      <c r="F3316" s="52" t="s">
        <v>597</v>
      </c>
      <c r="G3316" s="52" t="s">
        <v>961</v>
      </c>
      <c r="H3316" s="35">
        <v>0</v>
      </c>
      <c r="I3316" s="57" t="s">
        <v>3546</v>
      </c>
      <c r="J3316" s="37">
        <v>0</v>
      </c>
      <c r="K3316" s="38">
        <v>0</v>
      </c>
      <c r="L3316" s="37">
        <v>16389.8</v>
      </c>
      <c r="M3316" s="37">
        <v>0</v>
      </c>
      <c r="N3316" s="37">
        <f t="shared" si="205"/>
        <v>16389.8</v>
      </c>
      <c r="O3316" s="39">
        <f t="shared" si="206"/>
        <v>0</v>
      </c>
      <c r="P3316" s="10">
        <f t="shared" si="207"/>
        <v>16389.8</v>
      </c>
      <c r="Q3316" s="40">
        <v>0</v>
      </c>
      <c r="R3316" s="10">
        <f t="shared" si="208"/>
        <v>16389.8</v>
      </c>
    </row>
    <row r="3317" spans="2:18" hidden="1" x14ac:dyDescent="0.2">
      <c r="B3317" s="56">
        <v>81010102801</v>
      </c>
      <c r="C3317" s="52" t="s">
        <v>3509</v>
      </c>
      <c r="D3317" s="52" t="s">
        <v>357</v>
      </c>
      <c r="E3317" s="52" t="s">
        <v>446</v>
      </c>
      <c r="F3317" s="52" t="s">
        <v>597</v>
      </c>
      <c r="G3317" s="52" t="s">
        <v>961</v>
      </c>
      <c r="H3317" s="35">
        <v>0</v>
      </c>
      <c r="I3317" s="57" t="s">
        <v>3547</v>
      </c>
      <c r="J3317" s="37">
        <v>0</v>
      </c>
      <c r="K3317" s="38">
        <v>0</v>
      </c>
      <c r="L3317" s="37">
        <v>0</v>
      </c>
      <c r="M3317" s="37">
        <v>0</v>
      </c>
      <c r="N3317" s="37">
        <f t="shared" si="205"/>
        <v>0</v>
      </c>
      <c r="O3317" s="39">
        <f t="shared" si="206"/>
        <v>0</v>
      </c>
      <c r="P3317" s="10">
        <f t="shared" si="207"/>
        <v>0</v>
      </c>
      <c r="Q3317" s="40">
        <v>0</v>
      </c>
      <c r="R3317" s="10">
        <f t="shared" si="208"/>
        <v>0</v>
      </c>
    </row>
    <row r="3318" spans="2:18" hidden="1" x14ac:dyDescent="0.2">
      <c r="B3318" s="56">
        <v>81010102901</v>
      </c>
      <c r="C3318" s="52" t="s">
        <v>3509</v>
      </c>
      <c r="D3318" s="52" t="s">
        <v>357</v>
      </c>
      <c r="E3318" s="52" t="s">
        <v>446</v>
      </c>
      <c r="F3318" s="52" t="s">
        <v>597</v>
      </c>
      <c r="G3318" s="52" t="s">
        <v>961</v>
      </c>
      <c r="H3318" s="35">
        <v>0</v>
      </c>
      <c r="I3318" s="57" t="s">
        <v>3548</v>
      </c>
      <c r="J3318" s="37">
        <v>0</v>
      </c>
      <c r="K3318" s="38">
        <v>0</v>
      </c>
      <c r="L3318" s="37">
        <v>7870</v>
      </c>
      <c r="M3318" s="37">
        <v>7870</v>
      </c>
      <c r="N3318" s="37">
        <f t="shared" si="205"/>
        <v>0</v>
      </c>
      <c r="O3318" s="39">
        <f t="shared" si="206"/>
        <v>0</v>
      </c>
      <c r="P3318" s="10">
        <f t="shared" si="207"/>
        <v>0</v>
      </c>
      <c r="Q3318" s="40">
        <v>0</v>
      </c>
      <c r="R3318" s="10">
        <f t="shared" si="208"/>
        <v>0</v>
      </c>
    </row>
    <row r="3319" spans="2:18" hidden="1" x14ac:dyDescent="0.2">
      <c r="B3319" s="56">
        <v>81010103001</v>
      </c>
      <c r="C3319" s="52" t="s">
        <v>3509</v>
      </c>
      <c r="D3319" s="52" t="s">
        <v>357</v>
      </c>
      <c r="E3319" s="52" t="s">
        <v>446</v>
      </c>
      <c r="F3319" s="52" t="s">
        <v>597</v>
      </c>
      <c r="G3319" s="52" t="s">
        <v>961</v>
      </c>
      <c r="H3319" s="35">
        <v>0</v>
      </c>
      <c r="I3319" s="57" t="s">
        <v>3549</v>
      </c>
      <c r="J3319" s="37">
        <v>0</v>
      </c>
      <c r="K3319" s="38">
        <v>0</v>
      </c>
      <c r="L3319" s="37">
        <v>0</v>
      </c>
      <c r="M3319" s="37">
        <v>0</v>
      </c>
      <c r="N3319" s="37">
        <f t="shared" si="205"/>
        <v>0</v>
      </c>
      <c r="O3319" s="39">
        <f t="shared" si="206"/>
        <v>0</v>
      </c>
      <c r="P3319" s="10">
        <f t="shared" si="207"/>
        <v>0</v>
      </c>
      <c r="Q3319" s="40">
        <v>0</v>
      </c>
      <c r="R3319" s="10">
        <f t="shared" si="208"/>
        <v>0</v>
      </c>
    </row>
    <row r="3320" spans="2:18" hidden="1" x14ac:dyDescent="0.2">
      <c r="B3320" s="56">
        <v>81010200001</v>
      </c>
      <c r="C3320" s="52" t="s">
        <v>3509</v>
      </c>
      <c r="D3320" s="52" t="s">
        <v>357</v>
      </c>
      <c r="E3320" s="52" t="s">
        <v>446</v>
      </c>
      <c r="F3320" s="52" t="s">
        <v>781</v>
      </c>
      <c r="G3320" s="52" t="s">
        <v>782</v>
      </c>
      <c r="H3320" s="35">
        <v>0</v>
      </c>
      <c r="I3320" s="57" t="s">
        <v>230</v>
      </c>
      <c r="J3320" s="37">
        <v>0</v>
      </c>
      <c r="K3320" s="38">
        <v>0</v>
      </c>
      <c r="L3320" s="37">
        <v>783757.29</v>
      </c>
      <c r="M3320" s="37">
        <v>775993.87</v>
      </c>
      <c r="N3320" s="37">
        <f t="shared" si="205"/>
        <v>7763.4200000000419</v>
      </c>
      <c r="O3320" s="39">
        <f t="shared" si="206"/>
        <v>0</v>
      </c>
      <c r="P3320" s="10">
        <f t="shared" si="207"/>
        <v>7763.4200000000419</v>
      </c>
      <c r="Q3320" s="40">
        <v>0</v>
      </c>
      <c r="R3320" s="10">
        <f t="shared" si="208"/>
        <v>7763.4200000000419</v>
      </c>
    </row>
    <row r="3321" spans="2:18" hidden="1" x14ac:dyDescent="0.2">
      <c r="B3321" s="56">
        <v>81010300001</v>
      </c>
      <c r="C3321" s="52" t="s">
        <v>3509</v>
      </c>
      <c r="D3321" s="52" t="s">
        <v>357</v>
      </c>
      <c r="E3321" s="52" t="s">
        <v>446</v>
      </c>
      <c r="F3321" s="52" t="s">
        <v>781</v>
      </c>
      <c r="G3321" s="52" t="s">
        <v>783</v>
      </c>
      <c r="H3321" s="35">
        <v>0</v>
      </c>
      <c r="I3321" s="57" t="s">
        <v>231</v>
      </c>
      <c r="J3321" s="37">
        <v>10740.08</v>
      </c>
      <c r="K3321" s="38">
        <v>0</v>
      </c>
      <c r="L3321" s="37">
        <v>5927848.8899999997</v>
      </c>
      <c r="M3321" s="37">
        <v>5912512.1000000006</v>
      </c>
      <c r="N3321" s="37">
        <f t="shared" si="205"/>
        <v>26076.86999999918</v>
      </c>
      <c r="O3321" s="39">
        <f t="shared" si="206"/>
        <v>0</v>
      </c>
      <c r="P3321" s="10">
        <f t="shared" si="207"/>
        <v>26076.86999999918</v>
      </c>
      <c r="Q3321" s="40">
        <v>0</v>
      </c>
      <c r="R3321" s="10">
        <f t="shared" si="208"/>
        <v>26076.86999999918</v>
      </c>
    </row>
    <row r="3322" spans="2:18" x14ac:dyDescent="0.2">
      <c r="B3322" s="56">
        <v>81010400001</v>
      </c>
      <c r="C3322" s="52" t="s">
        <v>3509</v>
      </c>
      <c r="D3322" s="52" t="s">
        <v>357</v>
      </c>
      <c r="E3322" s="52" t="s">
        <v>446</v>
      </c>
      <c r="F3322" s="52" t="s">
        <v>600</v>
      </c>
      <c r="G3322" s="52" t="s">
        <v>822</v>
      </c>
      <c r="H3322" s="35">
        <v>0</v>
      </c>
      <c r="I3322" s="57" t="s">
        <v>3550</v>
      </c>
      <c r="J3322" s="37">
        <v>0</v>
      </c>
      <c r="K3322" s="38">
        <v>0</v>
      </c>
      <c r="L3322" s="37">
        <v>761836.47</v>
      </c>
      <c r="M3322" s="37">
        <v>761836.47</v>
      </c>
      <c r="N3322" s="37">
        <f t="shared" si="205"/>
        <v>0</v>
      </c>
      <c r="O3322" s="39">
        <f t="shared" si="206"/>
        <v>0</v>
      </c>
      <c r="P3322" s="10">
        <f t="shared" si="207"/>
        <v>0</v>
      </c>
      <c r="Q3322" s="40">
        <v>0</v>
      </c>
      <c r="R3322" s="10">
        <f t="shared" si="208"/>
        <v>0</v>
      </c>
    </row>
    <row r="3323" spans="2:18" x14ac:dyDescent="0.2">
      <c r="B3323" s="56">
        <v>81010400006</v>
      </c>
      <c r="C3323" s="52" t="s">
        <v>3509</v>
      </c>
      <c r="D3323" s="52" t="s">
        <v>357</v>
      </c>
      <c r="E3323" s="52" t="s">
        <v>446</v>
      </c>
      <c r="F3323" s="52" t="s">
        <v>600</v>
      </c>
      <c r="G3323" s="52" t="s">
        <v>822</v>
      </c>
      <c r="H3323" s="35">
        <v>0</v>
      </c>
      <c r="I3323" s="57" t="s">
        <v>3551</v>
      </c>
      <c r="J3323" s="37">
        <v>0</v>
      </c>
      <c r="K3323" s="38">
        <v>0</v>
      </c>
      <c r="L3323" s="37">
        <v>5599</v>
      </c>
      <c r="M3323" s="37">
        <v>5599</v>
      </c>
      <c r="N3323" s="37">
        <f t="shared" si="205"/>
        <v>0</v>
      </c>
      <c r="O3323" s="39">
        <f t="shared" si="206"/>
        <v>0</v>
      </c>
      <c r="P3323" s="10">
        <f t="shared" si="207"/>
        <v>0</v>
      </c>
      <c r="Q3323" s="40">
        <v>0</v>
      </c>
      <c r="R3323" s="10">
        <f t="shared" si="208"/>
        <v>0</v>
      </c>
    </row>
    <row r="3324" spans="2:18" x14ac:dyDescent="0.2">
      <c r="B3324" s="56">
        <v>81010400007</v>
      </c>
      <c r="C3324" s="52" t="s">
        <v>3509</v>
      </c>
      <c r="D3324" s="52" t="s">
        <v>357</v>
      </c>
      <c r="E3324" s="52" t="s">
        <v>446</v>
      </c>
      <c r="F3324" s="52" t="s">
        <v>600</v>
      </c>
      <c r="G3324" s="52" t="s">
        <v>822</v>
      </c>
      <c r="H3324" s="35">
        <v>0</v>
      </c>
      <c r="I3324" s="57" t="s">
        <v>3552</v>
      </c>
      <c r="J3324" s="37">
        <v>0</v>
      </c>
      <c r="K3324" s="38">
        <v>0</v>
      </c>
      <c r="L3324" s="37">
        <v>0</v>
      </c>
      <c r="M3324" s="37">
        <v>0</v>
      </c>
      <c r="N3324" s="37">
        <f t="shared" si="205"/>
        <v>0</v>
      </c>
      <c r="O3324" s="39">
        <f t="shared" si="206"/>
        <v>0</v>
      </c>
      <c r="P3324" s="10">
        <f t="shared" si="207"/>
        <v>0</v>
      </c>
      <c r="Q3324" s="40">
        <v>0</v>
      </c>
      <c r="R3324" s="10">
        <f t="shared" si="208"/>
        <v>0</v>
      </c>
    </row>
    <row r="3325" spans="2:18" x14ac:dyDescent="0.2">
      <c r="B3325" s="56">
        <v>81010400008</v>
      </c>
      <c r="C3325" s="52" t="s">
        <v>3509</v>
      </c>
      <c r="D3325" s="52" t="s">
        <v>357</v>
      </c>
      <c r="E3325" s="52" t="s">
        <v>446</v>
      </c>
      <c r="F3325" s="52" t="s">
        <v>600</v>
      </c>
      <c r="G3325" s="52" t="s">
        <v>822</v>
      </c>
      <c r="H3325" s="35">
        <v>0</v>
      </c>
      <c r="I3325" s="57" t="s">
        <v>3553</v>
      </c>
      <c r="J3325" s="37">
        <v>0</v>
      </c>
      <c r="K3325" s="38">
        <v>0</v>
      </c>
      <c r="L3325" s="37">
        <v>0</v>
      </c>
      <c r="M3325" s="37">
        <v>0</v>
      </c>
      <c r="N3325" s="37">
        <f t="shared" si="205"/>
        <v>0</v>
      </c>
      <c r="O3325" s="39">
        <f t="shared" si="206"/>
        <v>0</v>
      </c>
      <c r="P3325" s="10">
        <f t="shared" si="207"/>
        <v>0</v>
      </c>
      <c r="Q3325" s="40">
        <v>0</v>
      </c>
      <c r="R3325" s="10">
        <f t="shared" si="208"/>
        <v>0</v>
      </c>
    </row>
    <row r="3326" spans="2:18" x14ac:dyDescent="0.2">
      <c r="B3326" s="56">
        <v>81010400009</v>
      </c>
      <c r="C3326" s="52" t="s">
        <v>3509</v>
      </c>
      <c r="D3326" s="52" t="s">
        <v>357</v>
      </c>
      <c r="E3326" s="52" t="s">
        <v>446</v>
      </c>
      <c r="F3326" s="52" t="s">
        <v>600</v>
      </c>
      <c r="G3326" s="52" t="s">
        <v>822</v>
      </c>
      <c r="H3326" s="35">
        <v>0</v>
      </c>
      <c r="I3326" s="57" t="s">
        <v>3554</v>
      </c>
      <c r="J3326" s="37">
        <v>0</v>
      </c>
      <c r="K3326" s="38">
        <v>0</v>
      </c>
      <c r="L3326" s="37">
        <v>5784.5</v>
      </c>
      <c r="M3326" s="37">
        <v>5784.5</v>
      </c>
      <c r="N3326" s="37">
        <f t="shared" si="205"/>
        <v>0</v>
      </c>
      <c r="O3326" s="39">
        <f t="shared" si="206"/>
        <v>0</v>
      </c>
      <c r="P3326" s="10">
        <f t="shared" si="207"/>
        <v>0</v>
      </c>
      <c r="Q3326" s="40">
        <v>0</v>
      </c>
      <c r="R3326" s="10">
        <f t="shared" si="208"/>
        <v>0</v>
      </c>
    </row>
    <row r="3327" spans="2:18" x14ac:dyDescent="0.2">
      <c r="B3327" s="56">
        <v>81010400010</v>
      </c>
      <c r="C3327" s="52" t="s">
        <v>3509</v>
      </c>
      <c r="D3327" s="52" t="s">
        <v>357</v>
      </c>
      <c r="E3327" s="52" t="s">
        <v>446</v>
      </c>
      <c r="F3327" s="52" t="s">
        <v>600</v>
      </c>
      <c r="G3327" s="52" t="s">
        <v>822</v>
      </c>
      <c r="H3327" s="35">
        <v>0</v>
      </c>
      <c r="I3327" s="57" t="s">
        <v>3555</v>
      </c>
      <c r="J3327" s="37">
        <v>0</v>
      </c>
      <c r="K3327" s="38">
        <v>0</v>
      </c>
      <c r="L3327" s="37">
        <v>3958</v>
      </c>
      <c r="M3327" s="37">
        <v>3958</v>
      </c>
      <c r="N3327" s="37">
        <f t="shared" si="205"/>
        <v>0</v>
      </c>
      <c r="O3327" s="39">
        <f t="shared" si="206"/>
        <v>0</v>
      </c>
      <c r="P3327" s="10">
        <f t="shared" si="207"/>
        <v>0</v>
      </c>
      <c r="Q3327" s="40">
        <v>0</v>
      </c>
      <c r="R3327" s="10">
        <f t="shared" si="208"/>
        <v>0</v>
      </c>
    </row>
    <row r="3328" spans="2:18" x14ac:dyDescent="0.2">
      <c r="B3328" s="56">
        <v>81010400015</v>
      </c>
      <c r="C3328" s="52" t="s">
        <v>3509</v>
      </c>
      <c r="D3328" s="52" t="s">
        <v>357</v>
      </c>
      <c r="E3328" s="52" t="s">
        <v>446</v>
      </c>
      <c r="F3328" s="52" t="s">
        <v>600</v>
      </c>
      <c r="G3328" s="52" t="s">
        <v>822</v>
      </c>
      <c r="H3328" s="35">
        <v>0</v>
      </c>
      <c r="I3328" s="57" t="s">
        <v>3556</v>
      </c>
      <c r="J3328" s="37">
        <v>0</v>
      </c>
      <c r="K3328" s="38">
        <v>0</v>
      </c>
      <c r="L3328" s="37">
        <v>93437.790000000008</v>
      </c>
      <c r="M3328" s="37">
        <v>93437.790000000008</v>
      </c>
      <c r="N3328" s="37">
        <f t="shared" si="205"/>
        <v>0</v>
      </c>
      <c r="O3328" s="39">
        <f t="shared" si="206"/>
        <v>0</v>
      </c>
      <c r="P3328" s="10">
        <f t="shared" si="207"/>
        <v>0</v>
      </c>
      <c r="Q3328" s="40">
        <v>0</v>
      </c>
      <c r="R3328" s="10">
        <f t="shared" si="208"/>
        <v>0</v>
      </c>
    </row>
    <row r="3329" spans="2:18" x14ac:dyDescent="0.2">
      <c r="B3329" s="56">
        <v>81010400016</v>
      </c>
      <c r="C3329" s="52" t="s">
        <v>3509</v>
      </c>
      <c r="D3329" s="52" t="s">
        <v>357</v>
      </c>
      <c r="E3329" s="52" t="s">
        <v>446</v>
      </c>
      <c r="F3329" s="52" t="s">
        <v>600</v>
      </c>
      <c r="G3329" s="52" t="s">
        <v>822</v>
      </c>
      <c r="H3329" s="35">
        <v>0</v>
      </c>
      <c r="I3329" s="57" t="s">
        <v>3557</v>
      </c>
      <c r="J3329" s="37">
        <v>0</v>
      </c>
      <c r="K3329" s="38">
        <v>0</v>
      </c>
      <c r="L3329" s="37">
        <v>450</v>
      </c>
      <c r="M3329" s="37">
        <v>450</v>
      </c>
      <c r="N3329" s="37">
        <f t="shared" si="205"/>
        <v>0</v>
      </c>
      <c r="O3329" s="39">
        <f t="shared" si="206"/>
        <v>0</v>
      </c>
      <c r="P3329" s="10">
        <f t="shared" si="207"/>
        <v>0</v>
      </c>
      <c r="Q3329" s="40">
        <v>0</v>
      </c>
      <c r="R3329" s="10">
        <f t="shared" si="208"/>
        <v>0</v>
      </c>
    </row>
    <row r="3330" spans="2:18" x14ac:dyDescent="0.2">
      <c r="B3330" s="56">
        <v>81010400017</v>
      </c>
      <c r="C3330" s="52" t="s">
        <v>3509</v>
      </c>
      <c r="D3330" s="52" t="s">
        <v>357</v>
      </c>
      <c r="E3330" s="52" t="s">
        <v>446</v>
      </c>
      <c r="F3330" s="52" t="s">
        <v>600</v>
      </c>
      <c r="G3330" s="52" t="s">
        <v>822</v>
      </c>
      <c r="H3330" s="35">
        <v>0</v>
      </c>
      <c r="I3330" s="57" t="s">
        <v>3558</v>
      </c>
      <c r="J3330" s="37">
        <v>0</v>
      </c>
      <c r="K3330" s="38">
        <v>0</v>
      </c>
      <c r="L3330" s="37">
        <v>0</v>
      </c>
      <c r="M3330" s="37">
        <v>0</v>
      </c>
      <c r="N3330" s="37">
        <f t="shared" si="205"/>
        <v>0</v>
      </c>
      <c r="O3330" s="39">
        <f t="shared" si="206"/>
        <v>0</v>
      </c>
      <c r="P3330" s="10">
        <f t="shared" si="207"/>
        <v>0</v>
      </c>
      <c r="Q3330" s="40">
        <v>0</v>
      </c>
      <c r="R3330" s="10">
        <f t="shared" si="208"/>
        <v>0</v>
      </c>
    </row>
    <row r="3331" spans="2:18" x14ac:dyDescent="0.2">
      <c r="B3331" s="56">
        <v>81010400018</v>
      </c>
      <c r="C3331" s="52" t="s">
        <v>3509</v>
      </c>
      <c r="D3331" s="52" t="s">
        <v>357</v>
      </c>
      <c r="E3331" s="52" t="s">
        <v>446</v>
      </c>
      <c r="F3331" s="52" t="s">
        <v>600</v>
      </c>
      <c r="G3331" s="52" t="s">
        <v>822</v>
      </c>
      <c r="H3331" s="35">
        <v>0</v>
      </c>
      <c r="I3331" s="57" t="s">
        <v>3559</v>
      </c>
      <c r="J3331" s="37">
        <v>0</v>
      </c>
      <c r="K3331" s="38">
        <v>0</v>
      </c>
      <c r="L3331" s="37">
        <v>0</v>
      </c>
      <c r="M3331" s="37">
        <v>0</v>
      </c>
      <c r="N3331" s="37">
        <f t="shared" si="205"/>
        <v>0</v>
      </c>
      <c r="O3331" s="39">
        <f t="shared" si="206"/>
        <v>0</v>
      </c>
      <c r="P3331" s="10">
        <f t="shared" si="207"/>
        <v>0</v>
      </c>
      <c r="Q3331" s="40">
        <v>0</v>
      </c>
      <c r="R3331" s="10">
        <f t="shared" si="208"/>
        <v>0</v>
      </c>
    </row>
    <row r="3332" spans="2:18" x14ac:dyDescent="0.2">
      <c r="B3332" s="56">
        <v>81010400019</v>
      </c>
      <c r="C3332" s="52" t="s">
        <v>3509</v>
      </c>
      <c r="D3332" s="52" t="s">
        <v>357</v>
      </c>
      <c r="E3332" s="52" t="s">
        <v>446</v>
      </c>
      <c r="F3332" s="52" t="s">
        <v>600</v>
      </c>
      <c r="G3332" s="52" t="s">
        <v>822</v>
      </c>
      <c r="H3332" s="35">
        <v>0</v>
      </c>
      <c r="I3332" s="57" t="s">
        <v>3560</v>
      </c>
      <c r="J3332" s="37">
        <v>0</v>
      </c>
      <c r="K3332" s="38">
        <v>0</v>
      </c>
      <c r="L3332" s="37">
        <v>4855</v>
      </c>
      <c r="M3332" s="37">
        <v>4855</v>
      </c>
      <c r="N3332" s="37">
        <f t="shared" si="205"/>
        <v>0</v>
      </c>
      <c r="O3332" s="39">
        <f t="shared" si="206"/>
        <v>0</v>
      </c>
      <c r="P3332" s="10">
        <f t="shared" si="207"/>
        <v>0</v>
      </c>
      <c r="Q3332" s="40">
        <v>0</v>
      </c>
      <c r="R3332" s="10">
        <f t="shared" si="208"/>
        <v>0</v>
      </c>
    </row>
    <row r="3333" spans="2:18" x14ac:dyDescent="0.2">
      <c r="B3333" s="56">
        <v>81010400020</v>
      </c>
      <c r="C3333" s="52" t="s">
        <v>3509</v>
      </c>
      <c r="D3333" s="52" t="s">
        <v>357</v>
      </c>
      <c r="E3333" s="52" t="s">
        <v>446</v>
      </c>
      <c r="F3333" s="52" t="s">
        <v>600</v>
      </c>
      <c r="G3333" s="52" t="s">
        <v>822</v>
      </c>
      <c r="H3333" s="35">
        <v>0</v>
      </c>
      <c r="I3333" s="57" t="s">
        <v>3561</v>
      </c>
      <c r="J3333" s="37">
        <v>0</v>
      </c>
      <c r="K3333" s="38">
        <v>0</v>
      </c>
      <c r="L3333" s="37">
        <v>1500</v>
      </c>
      <c r="M3333" s="37">
        <v>1500</v>
      </c>
      <c r="N3333" s="37">
        <f t="shared" si="205"/>
        <v>0</v>
      </c>
      <c r="O3333" s="39">
        <f t="shared" si="206"/>
        <v>0</v>
      </c>
      <c r="P3333" s="10">
        <f t="shared" si="207"/>
        <v>0</v>
      </c>
      <c r="Q3333" s="40">
        <v>0</v>
      </c>
      <c r="R3333" s="10">
        <f t="shared" si="208"/>
        <v>0</v>
      </c>
    </row>
    <row r="3334" spans="2:18" x14ac:dyDescent="0.2">
      <c r="B3334" s="56">
        <v>81010500001</v>
      </c>
      <c r="C3334" s="52" t="s">
        <v>3509</v>
      </c>
      <c r="D3334" s="52" t="s">
        <v>357</v>
      </c>
      <c r="E3334" s="52" t="s">
        <v>446</v>
      </c>
      <c r="F3334" s="52" t="s">
        <v>600</v>
      </c>
      <c r="G3334" s="52" t="s">
        <v>789</v>
      </c>
      <c r="H3334" s="35">
        <v>0</v>
      </c>
      <c r="I3334" s="57" t="s">
        <v>3562</v>
      </c>
      <c r="J3334" s="37">
        <v>32265</v>
      </c>
      <c r="K3334" s="38">
        <v>0</v>
      </c>
      <c r="L3334" s="37">
        <v>29822.07</v>
      </c>
      <c r="M3334" s="37">
        <v>32265</v>
      </c>
      <c r="N3334" s="37">
        <f t="shared" si="205"/>
        <v>29822.07</v>
      </c>
      <c r="O3334" s="39">
        <f t="shared" si="206"/>
        <v>0</v>
      </c>
      <c r="P3334" s="10">
        <f t="shared" si="207"/>
        <v>29822.07</v>
      </c>
      <c r="Q3334" s="40">
        <v>0</v>
      </c>
      <c r="R3334" s="10">
        <f t="shared" si="208"/>
        <v>29822.07</v>
      </c>
    </row>
    <row r="3335" spans="2:18" x14ac:dyDescent="0.2">
      <c r="B3335" s="56">
        <v>81010500003</v>
      </c>
      <c r="C3335" s="52" t="s">
        <v>3509</v>
      </c>
      <c r="D3335" s="52" t="s">
        <v>357</v>
      </c>
      <c r="E3335" s="52" t="s">
        <v>446</v>
      </c>
      <c r="F3335" s="52" t="s">
        <v>600</v>
      </c>
      <c r="G3335" s="52" t="s">
        <v>789</v>
      </c>
      <c r="H3335" s="35">
        <v>0</v>
      </c>
      <c r="I3335" s="57" t="s">
        <v>232</v>
      </c>
      <c r="J3335" s="37">
        <v>128389</v>
      </c>
      <c r="K3335" s="38">
        <v>0</v>
      </c>
      <c r="L3335" s="37">
        <v>0</v>
      </c>
      <c r="M3335" s="37">
        <v>128389</v>
      </c>
      <c r="N3335" s="37">
        <f t="shared" ref="N3335:N3398" si="209">IF((J3335+L3335)-(K3335+M3335)&lt;0,0,(J3335+L3335)-(K3335+M3335))</f>
        <v>0</v>
      </c>
      <c r="O3335" s="39">
        <f t="shared" ref="O3335:O3398" si="210">-IF((J3335+L3335)-(K3335+M3335)&lt;0,(J3335+L3335)-(K3335+M3335),0)</f>
        <v>0</v>
      </c>
      <c r="P3335" s="10">
        <f t="shared" ref="P3335:P3398" si="211">N3335-O3335</f>
        <v>0</v>
      </c>
      <c r="Q3335" s="40">
        <v>0</v>
      </c>
      <c r="R3335" s="10">
        <f t="shared" ref="R3335:R3398" si="212">P3335-Q3335</f>
        <v>0</v>
      </c>
    </row>
    <row r="3336" spans="2:18" hidden="1" x14ac:dyDescent="0.2">
      <c r="B3336" s="56">
        <v>81010601001</v>
      </c>
      <c r="C3336" s="52" t="s">
        <v>3509</v>
      </c>
      <c r="D3336" s="52" t="s">
        <v>357</v>
      </c>
      <c r="E3336" s="52" t="s">
        <v>446</v>
      </c>
      <c r="F3336" s="52" t="s">
        <v>599</v>
      </c>
      <c r="G3336" s="52" t="s">
        <v>812</v>
      </c>
      <c r="H3336" s="35">
        <v>0</v>
      </c>
      <c r="I3336" s="57" t="s">
        <v>3563</v>
      </c>
      <c r="J3336" s="37">
        <v>479814.98</v>
      </c>
      <c r="K3336" s="38">
        <v>0</v>
      </c>
      <c r="L3336" s="37">
        <v>0</v>
      </c>
      <c r="M3336" s="37">
        <v>479814.98</v>
      </c>
      <c r="N3336" s="37">
        <f t="shared" si="209"/>
        <v>0</v>
      </c>
      <c r="O3336" s="39">
        <f t="shared" si="210"/>
        <v>0</v>
      </c>
      <c r="P3336" s="10">
        <f t="shared" si="211"/>
        <v>0</v>
      </c>
      <c r="Q3336" s="40">
        <v>0</v>
      </c>
      <c r="R3336" s="10">
        <f t="shared" si="212"/>
        <v>0</v>
      </c>
    </row>
    <row r="3337" spans="2:18" hidden="1" x14ac:dyDescent="0.2">
      <c r="B3337" s="56">
        <v>81010601002</v>
      </c>
      <c r="C3337" s="52" t="s">
        <v>3509</v>
      </c>
      <c r="D3337" s="52" t="s">
        <v>357</v>
      </c>
      <c r="E3337" s="52" t="s">
        <v>446</v>
      </c>
      <c r="F3337" s="52" t="s">
        <v>599</v>
      </c>
      <c r="G3337" s="52" t="s">
        <v>812</v>
      </c>
      <c r="H3337" s="35">
        <v>0</v>
      </c>
      <c r="I3337" s="57" t="s">
        <v>3564</v>
      </c>
      <c r="J3337" s="37">
        <v>0</v>
      </c>
      <c r="K3337" s="38">
        <v>0</v>
      </c>
      <c r="L3337" s="37">
        <v>8125</v>
      </c>
      <c r="M3337" s="37">
        <v>0</v>
      </c>
      <c r="N3337" s="37">
        <f t="shared" si="209"/>
        <v>8125</v>
      </c>
      <c r="O3337" s="39">
        <f t="shared" si="210"/>
        <v>0</v>
      </c>
      <c r="P3337" s="10">
        <f t="shared" si="211"/>
        <v>8125</v>
      </c>
      <c r="Q3337" s="40">
        <v>0</v>
      </c>
      <c r="R3337" s="10">
        <f t="shared" si="212"/>
        <v>8125</v>
      </c>
    </row>
    <row r="3338" spans="2:18" hidden="1" x14ac:dyDescent="0.2">
      <c r="B3338" s="56">
        <v>81010601003</v>
      </c>
      <c r="C3338" s="52" t="s">
        <v>3509</v>
      </c>
      <c r="D3338" s="52" t="s">
        <v>357</v>
      </c>
      <c r="E3338" s="52" t="s">
        <v>446</v>
      </c>
      <c r="F3338" s="52" t="s">
        <v>599</v>
      </c>
      <c r="G3338" s="52" t="s">
        <v>812</v>
      </c>
      <c r="H3338" s="35">
        <v>0</v>
      </c>
      <c r="I3338" s="57" t="s">
        <v>3565</v>
      </c>
      <c r="J3338" s="37">
        <v>0</v>
      </c>
      <c r="K3338" s="38">
        <v>0</v>
      </c>
      <c r="L3338" s="37">
        <v>32000</v>
      </c>
      <c r="M3338" s="37">
        <v>0</v>
      </c>
      <c r="N3338" s="37">
        <f t="shared" si="209"/>
        <v>32000</v>
      </c>
      <c r="O3338" s="39">
        <f t="shared" si="210"/>
        <v>0</v>
      </c>
      <c r="P3338" s="10">
        <f t="shared" si="211"/>
        <v>32000</v>
      </c>
      <c r="Q3338" s="40">
        <v>0</v>
      </c>
      <c r="R3338" s="10">
        <f t="shared" si="212"/>
        <v>32000</v>
      </c>
    </row>
    <row r="3339" spans="2:18" hidden="1" x14ac:dyDescent="0.2">
      <c r="B3339" s="56">
        <v>81010601004</v>
      </c>
      <c r="C3339" s="52" t="s">
        <v>3509</v>
      </c>
      <c r="D3339" s="52" t="s">
        <v>357</v>
      </c>
      <c r="E3339" s="52" t="s">
        <v>446</v>
      </c>
      <c r="F3339" s="52" t="s">
        <v>599</v>
      </c>
      <c r="G3339" s="52" t="s">
        <v>812</v>
      </c>
      <c r="H3339" s="35">
        <v>0</v>
      </c>
      <c r="I3339" s="57" t="s">
        <v>3566</v>
      </c>
      <c r="J3339" s="37">
        <v>0</v>
      </c>
      <c r="K3339" s="38">
        <v>0</v>
      </c>
      <c r="L3339" s="37">
        <v>8280</v>
      </c>
      <c r="M3339" s="37">
        <v>0</v>
      </c>
      <c r="N3339" s="37">
        <f t="shared" si="209"/>
        <v>8280</v>
      </c>
      <c r="O3339" s="39">
        <f t="shared" si="210"/>
        <v>0</v>
      </c>
      <c r="P3339" s="10">
        <f t="shared" si="211"/>
        <v>8280</v>
      </c>
      <c r="Q3339" s="40">
        <v>0</v>
      </c>
      <c r="R3339" s="10">
        <f t="shared" si="212"/>
        <v>8280</v>
      </c>
    </row>
    <row r="3340" spans="2:18" hidden="1" x14ac:dyDescent="0.2">
      <c r="B3340" s="56">
        <v>81010601005</v>
      </c>
      <c r="C3340" s="52" t="s">
        <v>3509</v>
      </c>
      <c r="D3340" s="52" t="s">
        <v>357</v>
      </c>
      <c r="E3340" s="52" t="s">
        <v>446</v>
      </c>
      <c r="F3340" s="52" t="s">
        <v>599</v>
      </c>
      <c r="G3340" s="52" t="s">
        <v>812</v>
      </c>
      <c r="H3340" s="35">
        <v>0</v>
      </c>
      <c r="I3340" s="57" t="s">
        <v>3567</v>
      </c>
      <c r="J3340" s="37">
        <v>0</v>
      </c>
      <c r="K3340" s="38">
        <v>0</v>
      </c>
      <c r="L3340" s="37">
        <v>20860</v>
      </c>
      <c r="M3340" s="37">
        <v>0</v>
      </c>
      <c r="N3340" s="37">
        <f t="shared" si="209"/>
        <v>20860</v>
      </c>
      <c r="O3340" s="39">
        <f t="shared" si="210"/>
        <v>0</v>
      </c>
      <c r="P3340" s="10">
        <f t="shared" si="211"/>
        <v>20860</v>
      </c>
      <c r="Q3340" s="40">
        <v>0</v>
      </c>
      <c r="R3340" s="10">
        <f t="shared" si="212"/>
        <v>20860</v>
      </c>
    </row>
    <row r="3341" spans="2:18" hidden="1" x14ac:dyDescent="0.2">
      <c r="B3341" s="56">
        <v>81010601006</v>
      </c>
      <c r="C3341" s="52" t="s">
        <v>3509</v>
      </c>
      <c r="D3341" s="52" t="s">
        <v>357</v>
      </c>
      <c r="E3341" s="52" t="s">
        <v>446</v>
      </c>
      <c r="F3341" s="52" t="s">
        <v>599</v>
      </c>
      <c r="G3341" s="52" t="s">
        <v>812</v>
      </c>
      <c r="H3341" s="35">
        <v>0</v>
      </c>
      <c r="I3341" s="57" t="s">
        <v>3568</v>
      </c>
      <c r="J3341" s="37">
        <v>0</v>
      </c>
      <c r="K3341" s="38">
        <v>0</v>
      </c>
      <c r="L3341" s="37">
        <v>8510</v>
      </c>
      <c r="M3341" s="37">
        <v>0</v>
      </c>
      <c r="N3341" s="37">
        <f t="shared" si="209"/>
        <v>8510</v>
      </c>
      <c r="O3341" s="39">
        <f t="shared" si="210"/>
        <v>0</v>
      </c>
      <c r="P3341" s="10">
        <f t="shared" si="211"/>
        <v>8510</v>
      </c>
      <c r="Q3341" s="40">
        <v>0</v>
      </c>
      <c r="R3341" s="10">
        <f t="shared" si="212"/>
        <v>8510</v>
      </c>
    </row>
    <row r="3342" spans="2:18" hidden="1" x14ac:dyDescent="0.2">
      <c r="B3342" s="56">
        <v>81010601007</v>
      </c>
      <c r="C3342" s="52" t="s">
        <v>3509</v>
      </c>
      <c r="D3342" s="52" t="s">
        <v>357</v>
      </c>
      <c r="E3342" s="52" t="s">
        <v>446</v>
      </c>
      <c r="F3342" s="52" t="s">
        <v>599</v>
      </c>
      <c r="G3342" s="52" t="s">
        <v>812</v>
      </c>
      <c r="H3342" s="35">
        <v>0</v>
      </c>
      <c r="I3342" s="57" t="s">
        <v>3569</v>
      </c>
      <c r="J3342" s="37">
        <v>0</v>
      </c>
      <c r="K3342" s="38">
        <v>0</v>
      </c>
      <c r="L3342" s="37">
        <v>5115</v>
      </c>
      <c r="M3342" s="37">
        <v>0</v>
      </c>
      <c r="N3342" s="37">
        <f t="shared" si="209"/>
        <v>5115</v>
      </c>
      <c r="O3342" s="39">
        <f t="shared" si="210"/>
        <v>0</v>
      </c>
      <c r="P3342" s="10">
        <f t="shared" si="211"/>
        <v>5115</v>
      </c>
      <c r="Q3342" s="40">
        <v>0</v>
      </c>
      <c r="R3342" s="10">
        <f t="shared" si="212"/>
        <v>5115</v>
      </c>
    </row>
    <row r="3343" spans="2:18" hidden="1" x14ac:dyDescent="0.2">
      <c r="B3343" s="56">
        <v>81010601008</v>
      </c>
      <c r="C3343" s="52" t="s">
        <v>3509</v>
      </c>
      <c r="D3343" s="52" t="s">
        <v>357</v>
      </c>
      <c r="E3343" s="52" t="s">
        <v>446</v>
      </c>
      <c r="F3343" s="52" t="s">
        <v>599</v>
      </c>
      <c r="G3343" s="52" t="s">
        <v>812</v>
      </c>
      <c r="H3343" s="35">
        <v>0</v>
      </c>
      <c r="I3343" s="57" t="s">
        <v>3570</v>
      </c>
      <c r="J3343" s="37">
        <v>0</v>
      </c>
      <c r="K3343" s="38">
        <v>0</v>
      </c>
      <c r="L3343" s="37">
        <v>7650</v>
      </c>
      <c r="M3343" s="37">
        <v>0</v>
      </c>
      <c r="N3343" s="37">
        <f t="shared" si="209"/>
        <v>7650</v>
      </c>
      <c r="O3343" s="39">
        <f t="shared" si="210"/>
        <v>0</v>
      </c>
      <c r="P3343" s="10">
        <f t="shared" si="211"/>
        <v>7650</v>
      </c>
      <c r="Q3343" s="40">
        <v>0</v>
      </c>
      <c r="R3343" s="10">
        <f t="shared" si="212"/>
        <v>7650</v>
      </c>
    </row>
    <row r="3344" spans="2:18" hidden="1" x14ac:dyDescent="0.2">
      <c r="B3344" s="56">
        <v>81010601009</v>
      </c>
      <c r="C3344" s="52" t="s">
        <v>3509</v>
      </c>
      <c r="D3344" s="52" t="s">
        <v>357</v>
      </c>
      <c r="E3344" s="52" t="s">
        <v>446</v>
      </c>
      <c r="F3344" s="52" t="s">
        <v>599</v>
      </c>
      <c r="G3344" s="52" t="s">
        <v>812</v>
      </c>
      <c r="H3344" s="35">
        <v>0</v>
      </c>
      <c r="I3344" s="57" t="s">
        <v>3571</v>
      </c>
      <c r="J3344" s="37">
        <v>0</v>
      </c>
      <c r="K3344" s="38">
        <v>0</v>
      </c>
      <c r="L3344" s="37">
        <v>6500</v>
      </c>
      <c r="M3344" s="37">
        <v>0</v>
      </c>
      <c r="N3344" s="37">
        <f t="shared" si="209"/>
        <v>6500</v>
      </c>
      <c r="O3344" s="39">
        <f t="shared" si="210"/>
        <v>0</v>
      </c>
      <c r="P3344" s="10">
        <f t="shared" si="211"/>
        <v>6500</v>
      </c>
      <c r="Q3344" s="40">
        <v>0</v>
      </c>
      <c r="R3344" s="10">
        <f t="shared" si="212"/>
        <v>6500</v>
      </c>
    </row>
    <row r="3345" spans="2:18" hidden="1" x14ac:dyDescent="0.2">
      <c r="B3345" s="56">
        <v>81010601010</v>
      </c>
      <c r="C3345" s="52" t="s">
        <v>3509</v>
      </c>
      <c r="D3345" s="52" t="s">
        <v>357</v>
      </c>
      <c r="E3345" s="52" t="s">
        <v>446</v>
      </c>
      <c r="F3345" s="52" t="s">
        <v>599</v>
      </c>
      <c r="G3345" s="52" t="s">
        <v>812</v>
      </c>
      <c r="H3345" s="35">
        <v>0</v>
      </c>
      <c r="I3345" s="57" t="s">
        <v>3572</v>
      </c>
      <c r="J3345" s="37">
        <v>0</v>
      </c>
      <c r="K3345" s="38">
        <v>0</v>
      </c>
      <c r="L3345" s="37">
        <v>342</v>
      </c>
      <c r="M3345" s="37">
        <v>0</v>
      </c>
      <c r="N3345" s="37">
        <f t="shared" si="209"/>
        <v>342</v>
      </c>
      <c r="O3345" s="39">
        <f t="shared" si="210"/>
        <v>0</v>
      </c>
      <c r="P3345" s="10">
        <f t="shared" si="211"/>
        <v>342</v>
      </c>
      <c r="Q3345" s="40">
        <v>0</v>
      </c>
      <c r="R3345" s="10">
        <f t="shared" si="212"/>
        <v>342</v>
      </c>
    </row>
    <row r="3346" spans="2:18" hidden="1" x14ac:dyDescent="0.2">
      <c r="B3346" s="56">
        <v>81010601011</v>
      </c>
      <c r="C3346" s="52" t="s">
        <v>3509</v>
      </c>
      <c r="D3346" s="52" t="s">
        <v>357</v>
      </c>
      <c r="E3346" s="52" t="s">
        <v>446</v>
      </c>
      <c r="F3346" s="52" t="s">
        <v>599</v>
      </c>
      <c r="G3346" s="52" t="s">
        <v>812</v>
      </c>
      <c r="H3346" s="35">
        <v>0</v>
      </c>
      <c r="I3346" s="57" t="s">
        <v>3573</v>
      </c>
      <c r="J3346" s="37">
        <v>0</v>
      </c>
      <c r="K3346" s="38">
        <v>0</v>
      </c>
      <c r="L3346" s="37">
        <v>400</v>
      </c>
      <c r="M3346" s="37">
        <v>0</v>
      </c>
      <c r="N3346" s="37">
        <f t="shared" si="209"/>
        <v>400</v>
      </c>
      <c r="O3346" s="39">
        <f t="shared" si="210"/>
        <v>0</v>
      </c>
      <c r="P3346" s="10">
        <f t="shared" si="211"/>
        <v>400</v>
      </c>
      <c r="Q3346" s="40">
        <v>0</v>
      </c>
      <c r="R3346" s="10">
        <f t="shared" si="212"/>
        <v>400</v>
      </c>
    </row>
    <row r="3347" spans="2:18" hidden="1" x14ac:dyDescent="0.2">
      <c r="B3347" s="56">
        <v>81010601012</v>
      </c>
      <c r="C3347" s="52" t="s">
        <v>3509</v>
      </c>
      <c r="D3347" s="52" t="s">
        <v>357</v>
      </c>
      <c r="E3347" s="52" t="s">
        <v>446</v>
      </c>
      <c r="F3347" s="52" t="s">
        <v>599</v>
      </c>
      <c r="G3347" s="52" t="s">
        <v>812</v>
      </c>
      <c r="H3347" s="35">
        <v>0</v>
      </c>
      <c r="I3347" s="57" t="s">
        <v>3574</v>
      </c>
      <c r="J3347" s="37">
        <v>0</v>
      </c>
      <c r="K3347" s="38">
        <v>0</v>
      </c>
      <c r="L3347" s="37">
        <v>2160</v>
      </c>
      <c r="M3347" s="37">
        <v>0</v>
      </c>
      <c r="N3347" s="37">
        <f t="shared" si="209"/>
        <v>2160</v>
      </c>
      <c r="O3347" s="39">
        <f t="shared" si="210"/>
        <v>0</v>
      </c>
      <c r="P3347" s="10">
        <f t="shared" si="211"/>
        <v>2160</v>
      </c>
      <c r="Q3347" s="40">
        <v>0</v>
      </c>
      <c r="R3347" s="10">
        <f t="shared" si="212"/>
        <v>2160</v>
      </c>
    </row>
    <row r="3348" spans="2:18" hidden="1" x14ac:dyDescent="0.2">
      <c r="B3348" s="56">
        <v>81010601013</v>
      </c>
      <c r="C3348" s="52" t="s">
        <v>3509</v>
      </c>
      <c r="D3348" s="52" t="s">
        <v>357</v>
      </c>
      <c r="E3348" s="52" t="s">
        <v>446</v>
      </c>
      <c r="F3348" s="52" t="s">
        <v>599</v>
      </c>
      <c r="G3348" s="52" t="s">
        <v>812</v>
      </c>
      <c r="H3348" s="35">
        <v>0</v>
      </c>
      <c r="I3348" s="57" t="s">
        <v>3575</v>
      </c>
      <c r="J3348" s="37">
        <v>0</v>
      </c>
      <c r="K3348" s="38">
        <v>0</v>
      </c>
      <c r="L3348" s="37">
        <v>896</v>
      </c>
      <c r="M3348" s="37">
        <v>0</v>
      </c>
      <c r="N3348" s="37">
        <f t="shared" si="209"/>
        <v>896</v>
      </c>
      <c r="O3348" s="39">
        <f t="shared" si="210"/>
        <v>0</v>
      </c>
      <c r="P3348" s="10">
        <f t="shared" si="211"/>
        <v>896</v>
      </c>
      <c r="Q3348" s="40">
        <v>0</v>
      </c>
      <c r="R3348" s="10">
        <f t="shared" si="212"/>
        <v>896</v>
      </c>
    </row>
    <row r="3349" spans="2:18" hidden="1" x14ac:dyDescent="0.2">
      <c r="B3349" s="56">
        <v>81010601014</v>
      </c>
      <c r="C3349" s="52" t="s">
        <v>3509</v>
      </c>
      <c r="D3349" s="52" t="s">
        <v>357</v>
      </c>
      <c r="E3349" s="52" t="s">
        <v>446</v>
      </c>
      <c r="F3349" s="52" t="s">
        <v>599</v>
      </c>
      <c r="G3349" s="52" t="s">
        <v>812</v>
      </c>
      <c r="H3349" s="35">
        <v>0</v>
      </c>
      <c r="I3349" s="57" t="s">
        <v>3576</v>
      </c>
      <c r="J3349" s="37">
        <v>0</v>
      </c>
      <c r="K3349" s="38">
        <v>0</v>
      </c>
      <c r="L3349" s="37">
        <v>11008</v>
      </c>
      <c r="M3349" s="37">
        <v>0</v>
      </c>
      <c r="N3349" s="37">
        <f t="shared" si="209"/>
        <v>11008</v>
      </c>
      <c r="O3349" s="39">
        <f t="shared" si="210"/>
        <v>0</v>
      </c>
      <c r="P3349" s="10">
        <f t="shared" si="211"/>
        <v>11008</v>
      </c>
      <c r="Q3349" s="40">
        <v>0</v>
      </c>
      <c r="R3349" s="10">
        <f t="shared" si="212"/>
        <v>11008</v>
      </c>
    </row>
    <row r="3350" spans="2:18" hidden="1" x14ac:dyDescent="0.2">
      <c r="B3350" s="56">
        <v>81010601015</v>
      </c>
      <c r="C3350" s="52" t="s">
        <v>3509</v>
      </c>
      <c r="D3350" s="52" t="s">
        <v>357</v>
      </c>
      <c r="E3350" s="52" t="s">
        <v>446</v>
      </c>
      <c r="F3350" s="52" t="s">
        <v>599</v>
      </c>
      <c r="G3350" s="52" t="s">
        <v>812</v>
      </c>
      <c r="H3350" s="35">
        <v>0</v>
      </c>
      <c r="I3350" s="57" t="s">
        <v>3577</v>
      </c>
      <c r="J3350" s="37">
        <v>0</v>
      </c>
      <c r="K3350" s="38">
        <v>0</v>
      </c>
      <c r="L3350" s="37">
        <v>0</v>
      </c>
      <c r="M3350" s="37">
        <v>0</v>
      </c>
      <c r="N3350" s="37">
        <f t="shared" si="209"/>
        <v>0</v>
      </c>
      <c r="O3350" s="39">
        <f t="shared" si="210"/>
        <v>0</v>
      </c>
      <c r="P3350" s="10">
        <f t="shared" si="211"/>
        <v>0</v>
      </c>
      <c r="Q3350" s="40">
        <v>0</v>
      </c>
      <c r="R3350" s="10">
        <f t="shared" si="212"/>
        <v>0</v>
      </c>
    </row>
    <row r="3351" spans="2:18" hidden="1" x14ac:dyDescent="0.2">
      <c r="B3351" s="56">
        <v>81010601016</v>
      </c>
      <c r="C3351" s="52" t="s">
        <v>3509</v>
      </c>
      <c r="D3351" s="52" t="s">
        <v>357</v>
      </c>
      <c r="E3351" s="52" t="s">
        <v>446</v>
      </c>
      <c r="F3351" s="52" t="s">
        <v>599</v>
      </c>
      <c r="G3351" s="52" t="s">
        <v>812</v>
      </c>
      <c r="H3351" s="35">
        <v>0</v>
      </c>
      <c r="I3351" s="57" t="s">
        <v>3578</v>
      </c>
      <c r="J3351" s="37">
        <v>0</v>
      </c>
      <c r="K3351" s="38">
        <v>0</v>
      </c>
      <c r="L3351" s="37">
        <v>96</v>
      </c>
      <c r="M3351" s="37">
        <v>0</v>
      </c>
      <c r="N3351" s="37">
        <f t="shared" si="209"/>
        <v>96</v>
      </c>
      <c r="O3351" s="39">
        <f t="shared" si="210"/>
        <v>0</v>
      </c>
      <c r="P3351" s="10">
        <f t="shared" si="211"/>
        <v>96</v>
      </c>
      <c r="Q3351" s="40">
        <v>0</v>
      </c>
      <c r="R3351" s="10">
        <f t="shared" si="212"/>
        <v>96</v>
      </c>
    </row>
    <row r="3352" spans="2:18" hidden="1" x14ac:dyDescent="0.2">
      <c r="B3352" s="56">
        <v>81010601017</v>
      </c>
      <c r="C3352" s="52" t="s">
        <v>3509</v>
      </c>
      <c r="D3352" s="52" t="s">
        <v>357</v>
      </c>
      <c r="E3352" s="52" t="s">
        <v>446</v>
      </c>
      <c r="F3352" s="52" t="s">
        <v>599</v>
      </c>
      <c r="G3352" s="52" t="s">
        <v>812</v>
      </c>
      <c r="H3352" s="35">
        <v>0</v>
      </c>
      <c r="I3352" s="57" t="s">
        <v>3579</v>
      </c>
      <c r="J3352" s="37">
        <v>0</v>
      </c>
      <c r="K3352" s="38">
        <v>0</v>
      </c>
      <c r="L3352" s="37">
        <v>160</v>
      </c>
      <c r="M3352" s="37">
        <v>0</v>
      </c>
      <c r="N3352" s="37">
        <f t="shared" si="209"/>
        <v>160</v>
      </c>
      <c r="O3352" s="39">
        <f t="shared" si="210"/>
        <v>0</v>
      </c>
      <c r="P3352" s="10">
        <f t="shared" si="211"/>
        <v>160</v>
      </c>
      <c r="Q3352" s="40">
        <v>0</v>
      </c>
      <c r="R3352" s="10">
        <f t="shared" si="212"/>
        <v>160</v>
      </c>
    </row>
    <row r="3353" spans="2:18" hidden="1" x14ac:dyDescent="0.2">
      <c r="B3353" s="56">
        <v>81010601018</v>
      </c>
      <c r="C3353" s="52" t="s">
        <v>3509</v>
      </c>
      <c r="D3353" s="52" t="s">
        <v>357</v>
      </c>
      <c r="E3353" s="52" t="s">
        <v>446</v>
      </c>
      <c r="F3353" s="52" t="s">
        <v>599</v>
      </c>
      <c r="G3353" s="52" t="s">
        <v>812</v>
      </c>
      <c r="H3353" s="35">
        <v>0</v>
      </c>
      <c r="I3353" s="57" t="s">
        <v>3580</v>
      </c>
      <c r="J3353" s="37">
        <v>0</v>
      </c>
      <c r="K3353" s="38">
        <v>0</v>
      </c>
      <c r="L3353" s="37">
        <v>2916</v>
      </c>
      <c r="M3353" s="37">
        <v>0</v>
      </c>
      <c r="N3353" s="37">
        <f t="shared" si="209"/>
        <v>2916</v>
      </c>
      <c r="O3353" s="39">
        <f t="shared" si="210"/>
        <v>0</v>
      </c>
      <c r="P3353" s="10">
        <f t="shared" si="211"/>
        <v>2916</v>
      </c>
      <c r="Q3353" s="40">
        <v>0</v>
      </c>
      <c r="R3353" s="10">
        <f t="shared" si="212"/>
        <v>2916</v>
      </c>
    </row>
    <row r="3354" spans="2:18" hidden="1" x14ac:dyDescent="0.2">
      <c r="B3354" s="56">
        <v>81010601019</v>
      </c>
      <c r="C3354" s="52" t="s">
        <v>3509</v>
      </c>
      <c r="D3354" s="52" t="s">
        <v>357</v>
      </c>
      <c r="E3354" s="52" t="s">
        <v>446</v>
      </c>
      <c r="F3354" s="52" t="s">
        <v>599</v>
      </c>
      <c r="G3354" s="52" t="s">
        <v>812</v>
      </c>
      <c r="H3354" s="35">
        <v>0</v>
      </c>
      <c r="I3354" s="57" t="s">
        <v>3581</v>
      </c>
      <c r="J3354" s="37">
        <v>0</v>
      </c>
      <c r="K3354" s="38">
        <v>0</v>
      </c>
      <c r="L3354" s="37">
        <v>2750</v>
      </c>
      <c r="M3354" s="37">
        <v>0</v>
      </c>
      <c r="N3354" s="37">
        <f t="shared" si="209"/>
        <v>2750</v>
      </c>
      <c r="O3354" s="39">
        <f t="shared" si="210"/>
        <v>0</v>
      </c>
      <c r="P3354" s="10">
        <f t="shared" si="211"/>
        <v>2750</v>
      </c>
      <c r="Q3354" s="40">
        <v>0</v>
      </c>
      <c r="R3354" s="10">
        <f t="shared" si="212"/>
        <v>2750</v>
      </c>
    </row>
    <row r="3355" spans="2:18" hidden="1" x14ac:dyDescent="0.2">
      <c r="B3355" s="56">
        <v>81010601020</v>
      </c>
      <c r="C3355" s="52" t="s">
        <v>3509</v>
      </c>
      <c r="D3355" s="52" t="s">
        <v>357</v>
      </c>
      <c r="E3355" s="52" t="s">
        <v>446</v>
      </c>
      <c r="F3355" s="52" t="s">
        <v>599</v>
      </c>
      <c r="G3355" s="52" t="s">
        <v>812</v>
      </c>
      <c r="H3355" s="35">
        <v>0</v>
      </c>
      <c r="I3355" s="57" t="s">
        <v>3582</v>
      </c>
      <c r="J3355" s="37">
        <v>0</v>
      </c>
      <c r="K3355" s="38">
        <v>0</v>
      </c>
      <c r="L3355" s="37">
        <v>1314</v>
      </c>
      <c r="M3355" s="37">
        <v>0</v>
      </c>
      <c r="N3355" s="37">
        <f t="shared" si="209"/>
        <v>1314</v>
      </c>
      <c r="O3355" s="39">
        <f t="shared" si="210"/>
        <v>0</v>
      </c>
      <c r="P3355" s="10">
        <f t="shared" si="211"/>
        <v>1314</v>
      </c>
      <c r="Q3355" s="40">
        <v>0</v>
      </c>
      <c r="R3355" s="10">
        <f t="shared" si="212"/>
        <v>1314</v>
      </c>
    </row>
    <row r="3356" spans="2:18" hidden="1" x14ac:dyDescent="0.2">
      <c r="B3356" s="56">
        <v>81010601021</v>
      </c>
      <c r="C3356" s="52" t="s">
        <v>3509</v>
      </c>
      <c r="D3356" s="52" t="s">
        <v>357</v>
      </c>
      <c r="E3356" s="52" t="s">
        <v>446</v>
      </c>
      <c r="F3356" s="52" t="s">
        <v>599</v>
      </c>
      <c r="G3356" s="52" t="s">
        <v>812</v>
      </c>
      <c r="H3356" s="35">
        <v>0</v>
      </c>
      <c r="I3356" s="57" t="s">
        <v>3583</v>
      </c>
      <c r="J3356" s="37">
        <v>0</v>
      </c>
      <c r="K3356" s="38">
        <v>0</v>
      </c>
      <c r="L3356" s="37">
        <v>1122</v>
      </c>
      <c r="M3356" s="37">
        <v>0</v>
      </c>
      <c r="N3356" s="37">
        <f t="shared" si="209"/>
        <v>1122</v>
      </c>
      <c r="O3356" s="39">
        <f t="shared" si="210"/>
        <v>0</v>
      </c>
      <c r="P3356" s="10">
        <f t="shared" si="211"/>
        <v>1122</v>
      </c>
      <c r="Q3356" s="40">
        <v>0</v>
      </c>
      <c r="R3356" s="10">
        <f t="shared" si="212"/>
        <v>1122</v>
      </c>
    </row>
    <row r="3357" spans="2:18" hidden="1" x14ac:dyDescent="0.2">
      <c r="B3357" s="56">
        <v>81010601022</v>
      </c>
      <c r="C3357" s="52" t="s">
        <v>3509</v>
      </c>
      <c r="D3357" s="52" t="s">
        <v>357</v>
      </c>
      <c r="E3357" s="52" t="s">
        <v>446</v>
      </c>
      <c r="F3357" s="52" t="s">
        <v>599</v>
      </c>
      <c r="G3357" s="52" t="s">
        <v>812</v>
      </c>
      <c r="H3357" s="35">
        <v>0</v>
      </c>
      <c r="I3357" s="57" t="s">
        <v>3584</v>
      </c>
      <c r="J3357" s="37">
        <v>0</v>
      </c>
      <c r="K3357" s="38">
        <v>0</v>
      </c>
      <c r="L3357" s="37">
        <v>1235</v>
      </c>
      <c r="M3357" s="37">
        <v>0</v>
      </c>
      <c r="N3357" s="37">
        <f t="shared" si="209"/>
        <v>1235</v>
      </c>
      <c r="O3357" s="39">
        <f t="shared" si="210"/>
        <v>0</v>
      </c>
      <c r="P3357" s="10">
        <f t="shared" si="211"/>
        <v>1235</v>
      </c>
      <c r="Q3357" s="40">
        <v>0</v>
      </c>
      <c r="R3357" s="10">
        <f t="shared" si="212"/>
        <v>1235</v>
      </c>
    </row>
    <row r="3358" spans="2:18" hidden="1" x14ac:dyDescent="0.2">
      <c r="B3358" s="56">
        <v>81010601023</v>
      </c>
      <c r="C3358" s="52" t="s">
        <v>3509</v>
      </c>
      <c r="D3358" s="52" t="s">
        <v>357</v>
      </c>
      <c r="E3358" s="52" t="s">
        <v>446</v>
      </c>
      <c r="F3358" s="52" t="s">
        <v>599</v>
      </c>
      <c r="G3358" s="52" t="s">
        <v>812</v>
      </c>
      <c r="H3358" s="35">
        <v>0</v>
      </c>
      <c r="I3358" s="57" t="s">
        <v>3585</v>
      </c>
      <c r="J3358" s="37">
        <v>0</v>
      </c>
      <c r="K3358" s="38">
        <v>0</v>
      </c>
      <c r="L3358" s="37">
        <v>8928</v>
      </c>
      <c r="M3358" s="37">
        <v>0</v>
      </c>
      <c r="N3358" s="37">
        <f t="shared" si="209"/>
        <v>8928</v>
      </c>
      <c r="O3358" s="39">
        <f t="shared" si="210"/>
        <v>0</v>
      </c>
      <c r="P3358" s="10">
        <f t="shared" si="211"/>
        <v>8928</v>
      </c>
      <c r="Q3358" s="40">
        <v>0</v>
      </c>
      <c r="R3358" s="10">
        <f t="shared" si="212"/>
        <v>8928</v>
      </c>
    </row>
    <row r="3359" spans="2:18" hidden="1" x14ac:dyDescent="0.2">
      <c r="B3359" s="56">
        <v>81010601024</v>
      </c>
      <c r="C3359" s="52" t="s">
        <v>3509</v>
      </c>
      <c r="D3359" s="52" t="s">
        <v>357</v>
      </c>
      <c r="E3359" s="52" t="s">
        <v>446</v>
      </c>
      <c r="F3359" s="52" t="s">
        <v>599</v>
      </c>
      <c r="G3359" s="52" t="s">
        <v>812</v>
      </c>
      <c r="H3359" s="35">
        <v>0</v>
      </c>
      <c r="I3359" s="57" t="s">
        <v>3586</v>
      </c>
      <c r="J3359" s="37">
        <v>0</v>
      </c>
      <c r="K3359" s="38">
        <v>0</v>
      </c>
      <c r="L3359" s="37">
        <v>1980</v>
      </c>
      <c r="M3359" s="37">
        <v>0</v>
      </c>
      <c r="N3359" s="37">
        <f t="shared" si="209"/>
        <v>1980</v>
      </c>
      <c r="O3359" s="39">
        <f t="shared" si="210"/>
        <v>0</v>
      </c>
      <c r="P3359" s="10">
        <f t="shared" si="211"/>
        <v>1980</v>
      </c>
      <c r="Q3359" s="40">
        <v>0</v>
      </c>
      <c r="R3359" s="10">
        <f t="shared" si="212"/>
        <v>1980</v>
      </c>
    </row>
    <row r="3360" spans="2:18" hidden="1" x14ac:dyDescent="0.2">
      <c r="B3360" s="56">
        <v>81010601025</v>
      </c>
      <c r="C3360" s="52" t="s">
        <v>3509</v>
      </c>
      <c r="D3360" s="52" t="s">
        <v>357</v>
      </c>
      <c r="E3360" s="52" t="s">
        <v>446</v>
      </c>
      <c r="F3360" s="52" t="s">
        <v>599</v>
      </c>
      <c r="G3360" s="52" t="s">
        <v>812</v>
      </c>
      <c r="H3360" s="35">
        <v>0</v>
      </c>
      <c r="I3360" s="57" t="s">
        <v>3587</v>
      </c>
      <c r="J3360" s="37">
        <v>0</v>
      </c>
      <c r="K3360" s="38">
        <v>0</v>
      </c>
      <c r="L3360" s="37">
        <v>7560</v>
      </c>
      <c r="M3360" s="37">
        <v>0</v>
      </c>
      <c r="N3360" s="37">
        <f t="shared" si="209"/>
        <v>7560</v>
      </c>
      <c r="O3360" s="39">
        <f t="shared" si="210"/>
        <v>0</v>
      </c>
      <c r="P3360" s="10">
        <f t="shared" si="211"/>
        <v>7560</v>
      </c>
      <c r="Q3360" s="40">
        <v>0</v>
      </c>
      <c r="R3360" s="10">
        <f t="shared" si="212"/>
        <v>7560</v>
      </c>
    </row>
    <row r="3361" spans="2:18" hidden="1" x14ac:dyDescent="0.2">
      <c r="B3361" s="56">
        <v>81010601026</v>
      </c>
      <c r="C3361" s="52" t="s">
        <v>3509</v>
      </c>
      <c r="D3361" s="52" t="s">
        <v>357</v>
      </c>
      <c r="E3361" s="52" t="s">
        <v>446</v>
      </c>
      <c r="F3361" s="52" t="s">
        <v>599</v>
      </c>
      <c r="G3361" s="52" t="s">
        <v>812</v>
      </c>
      <c r="H3361" s="35">
        <v>0</v>
      </c>
      <c r="I3361" s="57" t="s">
        <v>3588</v>
      </c>
      <c r="J3361" s="37">
        <v>0</v>
      </c>
      <c r="K3361" s="38">
        <v>0</v>
      </c>
      <c r="L3361" s="37">
        <v>9900</v>
      </c>
      <c r="M3361" s="37">
        <v>0</v>
      </c>
      <c r="N3361" s="37">
        <f t="shared" si="209"/>
        <v>9900</v>
      </c>
      <c r="O3361" s="39">
        <f t="shared" si="210"/>
        <v>0</v>
      </c>
      <c r="P3361" s="10">
        <f t="shared" si="211"/>
        <v>9900</v>
      </c>
      <c r="Q3361" s="40">
        <v>0</v>
      </c>
      <c r="R3361" s="10">
        <f t="shared" si="212"/>
        <v>9900</v>
      </c>
    </row>
    <row r="3362" spans="2:18" hidden="1" x14ac:dyDescent="0.2">
      <c r="B3362" s="56">
        <v>81010601027</v>
      </c>
      <c r="C3362" s="52" t="s">
        <v>3509</v>
      </c>
      <c r="D3362" s="52" t="s">
        <v>357</v>
      </c>
      <c r="E3362" s="52" t="s">
        <v>446</v>
      </c>
      <c r="F3362" s="52" t="s">
        <v>599</v>
      </c>
      <c r="G3362" s="52" t="s">
        <v>812</v>
      </c>
      <c r="H3362" s="35">
        <v>0</v>
      </c>
      <c r="I3362" s="57" t="s">
        <v>3589</v>
      </c>
      <c r="J3362" s="37">
        <v>0</v>
      </c>
      <c r="K3362" s="38">
        <v>0</v>
      </c>
      <c r="L3362" s="37">
        <v>11700</v>
      </c>
      <c r="M3362" s="37">
        <v>0</v>
      </c>
      <c r="N3362" s="37">
        <f t="shared" si="209"/>
        <v>11700</v>
      </c>
      <c r="O3362" s="39">
        <f t="shared" si="210"/>
        <v>0</v>
      </c>
      <c r="P3362" s="10">
        <f t="shared" si="211"/>
        <v>11700</v>
      </c>
      <c r="Q3362" s="40">
        <v>0</v>
      </c>
      <c r="R3362" s="10">
        <f t="shared" si="212"/>
        <v>11700</v>
      </c>
    </row>
    <row r="3363" spans="2:18" hidden="1" x14ac:dyDescent="0.2">
      <c r="B3363" s="56">
        <v>81010601028</v>
      </c>
      <c r="C3363" s="52" t="s">
        <v>3509</v>
      </c>
      <c r="D3363" s="52" t="s">
        <v>357</v>
      </c>
      <c r="E3363" s="52" t="s">
        <v>446</v>
      </c>
      <c r="F3363" s="52" t="s">
        <v>599</v>
      </c>
      <c r="G3363" s="52" t="s">
        <v>812</v>
      </c>
      <c r="H3363" s="35">
        <v>0</v>
      </c>
      <c r="I3363" s="57" t="s">
        <v>3590</v>
      </c>
      <c r="J3363" s="37">
        <v>0</v>
      </c>
      <c r="K3363" s="38">
        <v>0</v>
      </c>
      <c r="L3363" s="37">
        <v>767</v>
      </c>
      <c r="M3363" s="37">
        <v>0</v>
      </c>
      <c r="N3363" s="37">
        <f t="shared" si="209"/>
        <v>767</v>
      </c>
      <c r="O3363" s="39">
        <f t="shared" si="210"/>
        <v>0</v>
      </c>
      <c r="P3363" s="10">
        <f t="shared" si="211"/>
        <v>767</v>
      </c>
      <c r="Q3363" s="40">
        <v>0</v>
      </c>
      <c r="R3363" s="10">
        <f t="shared" si="212"/>
        <v>767</v>
      </c>
    </row>
    <row r="3364" spans="2:18" hidden="1" x14ac:dyDescent="0.2">
      <c r="B3364" s="56">
        <v>81010601029</v>
      </c>
      <c r="C3364" s="52" t="s">
        <v>3509</v>
      </c>
      <c r="D3364" s="52" t="s">
        <v>357</v>
      </c>
      <c r="E3364" s="52" t="s">
        <v>446</v>
      </c>
      <c r="F3364" s="52" t="s">
        <v>599</v>
      </c>
      <c r="G3364" s="52" t="s">
        <v>812</v>
      </c>
      <c r="H3364" s="35">
        <v>0</v>
      </c>
      <c r="I3364" s="57" t="s">
        <v>3591</v>
      </c>
      <c r="J3364" s="37">
        <v>0</v>
      </c>
      <c r="K3364" s="38">
        <v>0</v>
      </c>
      <c r="L3364" s="37">
        <v>5402</v>
      </c>
      <c r="M3364" s="37">
        <v>0</v>
      </c>
      <c r="N3364" s="37">
        <f t="shared" si="209"/>
        <v>5402</v>
      </c>
      <c r="O3364" s="39">
        <f t="shared" si="210"/>
        <v>0</v>
      </c>
      <c r="P3364" s="10">
        <f t="shared" si="211"/>
        <v>5402</v>
      </c>
      <c r="Q3364" s="40">
        <v>0</v>
      </c>
      <c r="R3364" s="10">
        <f t="shared" si="212"/>
        <v>5402</v>
      </c>
    </row>
    <row r="3365" spans="2:18" hidden="1" x14ac:dyDescent="0.2">
      <c r="B3365" s="56">
        <v>81010601030</v>
      </c>
      <c r="C3365" s="52" t="s">
        <v>3509</v>
      </c>
      <c r="D3365" s="52" t="s">
        <v>357</v>
      </c>
      <c r="E3365" s="52" t="s">
        <v>446</v>
      </c>
      <c r="F3365" s="52" t="s">
        <v>599</v>
      </c>
      <c r="G3365" s="52" t="s">
        <v>812</v>
      </c>
      <c r="H3365" s="35">
        <v>0</v>
      </c>
      <c r="I3365" s="57" t="s">
        <v>3592</v>
      </c>
      <c r="J3365" s="37">
        <v>0</v>
      </c>
      <c r="K3365" s="38">
        <v>0</v>
      </c>
      <c r="L3365" s="37">
        <v>3776</v>
      </c>
      <c r="M3365" s="37">
        <v>0</v>
      </c>
      <c r="N3365" s="37">
        <f t="shared" si="209"/>
        <v>3776</v>
      </c>
      <c r="O3365" s="39">
        <f t="shared" si="210"/>
        <v>0</v>
      </c>
      <c r="P3365" s="10">
        <f t="shared" si="211"/>
        <v>3776</v>
      </c>
      <c r="Q3365" s="40">
        <v>0</v>
      </c>
      <c r="R3365" s="10">
        <f t="shared" si="212"/>
        <v>3776</v>
      </c>
    </row>
    <row r="3366" spans="2:18" hidden="1" x14ac:dyDescent="0.2">
      <c r="B3366" s="56">
        <v>81010601031</v>
      </c>
      <c r="C3366" s="52" t="s">
        <v>3509</v>
      </c>
      <c r="D3366" s="52" t="s">
        <v>357</v>
      </c>
      <c r="E3366" s="52" t="s">
        <v>446</v>
      </c>
      <c r="F3366" s="52" t="s">
        <v>599</v>
      </c>
      <c r="G3366" s="52" t="s">
        <v>812</v>
      </c>
      <c r="H3366" s="35">
        <v>0</v>
      </c>
      <c r="I3366" s="57" t="s">
        <v>3593</v>
      </c>
      <c r="J3366" s="37">
        <v>0</v>
      </c>
      <c r="K3366" s="38">
        <v>0</v>
      </c>
      <c r="L3366" s="37">
        <v>472</v>
      </c>
      <c r="M3366" s="37">
        <v>0</v>
      </c>
      <c r="N3366" s="37">
        <f t="shared" si="209"/>
        <v>472</v>
      </c>
      <c r="O3366" s="39">
        <f t="shared" si="210"/>
        <v>0</v>
      </c>
      <c r="P3366" s="10">
        <f t="shared" si="211"/>
        <v>472</v>
      </c>
      <c r="Q3366" s="40">
        <v>0</v>
      </c>
      <c r="R3366" s="10">
        <f t="shared" si="212"/>
        <v>472</v>
      </c>
    </row>
    <row r="3367" spans="2:18" hidden="1" x14ac:dyDescent="0.2">
      <c r="B3367" s="56">
        <v>81010601032</v>
      </c>
      <c r="C3367" s="52" t="s">
        <v>3509</v>
      </c>
      <c r="D3367" s="52" t="s">
        <v>357</v>
      </c>
      <c r="E3367" s="52" t="s">
        <v>446</v>
      </c>
      <c r="F3367" s="52" t="s">
        <v>599</v>
      </c>
      <c r="G3367" s="52" t="s">
        <v>812</v>
      </c>
      <c r="H3367" s="35">
        <v>0</v>
      </c>
      <c r="I3367" s="57" t="s">
        <v>3594</v>
      </c>
      <c r="J3367" s="37">
        <v>0</v>
      </c>
      <c r="K3367" s="38">
        <v>0</v>
      </c>
      <c r="L3367" s="37">
        <v>1540</v>
      </c>
      <c r="M3367" s="37">
        <v>0</v>
      </c>
      <c r="N3367" s="37">
        <f t="shared" si="209"/>
        <v>1540</v>
      </c>
      <c r="O3367" s="39">
        <f t="shared" si="210"/>
        <v>0</v>
      </c>
      <c r="P3367" s="10">
        <f t="shared" si="211"/>
        <v>1540</v>
      </c>
      <c r="Q3367" s="40">
        <v>0</v>
      </c>
      <c r="R3367" s="10">
        <f t="shared" si="212"/>
        <v>1540</v>
      </c>
    </row>
    <row r="3368" spans="2:18" hidden="1" x14ac:dyDescent="0.2">
      <c r="B3368" s="56">
        <v>81010602001</v>
      </c>
      <c r="C3368" s="52" t="s">
        <v>3509</v>
      </c>
      <c r="D3368" s="52" t="s">
        <v>357</v>
      </c>
      <c r="E3368" s="52" t="s">
        <v>446</v>
      </c>
      <c r="F3368" s="52" t="s">
        <v>599</v>
      </c>
      <c r="G3368" s="52" t="s">
        <v>812</v>
      </c>
      <c r="H3368" s="35">
        <v>0</v>
      </c>
      <c r="I3368" s="57" t="s">
        <v>3595</v>
      </c>
      <c r="J3368" s="37">
        <v>0</v>
      </c>
      <c r="K3368" s="38">
        <v>0</v>
      </c>
      <c r="L3368" s="37">
        <v>4648</v>
      </c>
      <c r="M3368" s="37">
        <v>0</v>
      </c>
      <c r="N3368" s="37">
        <f t="shared" si="209"/>
        <v>4648</v>
      </c>
      <c r="O3368" s="39">
        <f t="shared" si="210"/>
        <v>0</v>
      </c>
      <c r="P3368" s="10">
        <f t="shared" si="211"/>
        <v>4648</v>
      </c>
      <c r="Q3368" s="40">
        <v>0</v>
      </c>
      <c r="R3368" s="10">
        <f t="shared" si="212"/>
        <v>4648</v>
      </c>
    </row>
    <row r="3369" spans="2:18" hidden="1" x14ac:dyDescent="0.2">
      <c r="B3369" s="56">
        <v>81010602002</v>
      </c>
      <c r="C3369" s="52" t="s">
        <v>3509</v>
      </c>
      <c r="D3369" s="52" t="s">
        <v>357</v>
      </c>
      <c r="E3369" s="52" t="s">
        <v>446</v>
      </c>
      <c r="F3369" s="52" t="s">
        <v>599</v>
      </c>
      <c r="G3369" s="52" t="s">
        <v>812</v>
      </c>
      <c r="H3369" s="35">
        <v>0</v>
      </c>
      <c r="I3369" s="57" t="s">
        <v>3596</v>
      </c>
      <c r="J3369" s="37">
        <v>0</v>
      </c>
      <c r="K3369" s="38">
        <v>0</v>
      </c>
      <c r="L3369" s="37">
        <v>1855</v>
      </c>
      <c r="M3369" s="37">
        <v>0</v>
      </c>
      <c r="N3369" s="37">
        <f t="shared" si="209"/>
        <v>1855</v>
      </c>
      <c r="O3369" s="39">
        <f t="shared" si="210"/>
        <v>0</v>
      </c>
      <c r="P3369" s="10">
        <f t="shared" si="211"/>
        <v>1855</v>
      </c>
      <c r="Q3369" s="40">
        <v>0</v>
      </c>
      <c r="R3369" s="10">
        <f t="shared" si="212"/>
        <v>1855</v>
      </c>
    </row>
    <row r="3370" spans="2:18" hidden="1" x14ac:dyDescent="0.2">
      <c r="B3370" s="56">
        <v>81010602003</v>
      </c>
      <c r="C3370" s="52" t="s">
        <v>3509</v>
      </c>
      <c r="D3370" s="52" t="s">
        <v>357</v>
      </c>
      <c r="E3370" s="52" t="s">
        <v>446</v>
      </c>
      <c r="F3370" s="52" t="s">
        <v>599</v>
      </c>
      <c r="G3370" s="52" t="s">
        <v>812</v>
      </c>
      <c r="H3370" s="35">
        <v>0</v>
      </c>
      <c r="I3370" s="57" t="s">
        <v>3597</v>
      </c>
      <c r="J3370" s="37">
        <v>0</v>
      </c>
      <c r="K3370" s="38">
        <v>0</v>
      </c>
      <c r="L3370" s="37">
        <v>752</v>
      </c>
      <c r="M3370" s="37">
        <v>0</v>
      </c>
      <c r="N3370" s="37">
        <f t="shared" si="209"/>
        <v>752</v>
      </c>
      <c r="O3370" s="39">
        <f t="shared" si="210"/>
        <v>0</v>
      </c>
      <c r="P3370" s="10">
        <f t="shared" si="211"/>
        <v>752</v>
      </c>
      <c r="Q3370" s="40">
        <v>0</v>
      </c>
      <c r="R3370" s="10">
        <f t="shared" si="212"/>
        <v>752</v>
      </c>
    </row>
    <row r="3371" spans="2:18" hidden="1" x14ac:dyDescent="0.2">
      <c r="B3371" s="56">
        <v>81010602004</v>
      </c>
      <c r="C3371" s="52" t="s">
        <v>3509</v>
      </c>
      <c r="D3371" s="52" t="s">
        <v>357</v>
      </c>
      <c r="E3371" s="52" t="s">
        <v>446</v>
      </c>
      <c r="F3371" s="52" t="s">
        <v>599</v>
      </c>
      <c r="G3371" s="52" t="s">
        <v>812</v>
      </c>
      <c r="H3371" s="35">
        <v>0</v>
      </c>
      <c r="I3371" s="57" t="s">
        <v>3598</v>
      </c>
      <c r="J3371" s="37">
        <v>0</v>
      </c>
      <c r="K3371" s="38">
        <v>0</v>
      </c>
      <c r="L3371" s="37">
        <v>1638</v>
      </c>
      <c r="M3371" s="37">
        <v>0</v>
      </c>
      <c r="N3371" s="37">
        <f t="shared" si="209"/>
        <v>1638</v>
      </c>
      <c r="O3371" s="39">
        <f t="shared" si="210"/>
        <v>0</v>
      </c>
      <c r="P3371" s="10">
        <f t="shared" si="211"/>
        <v>1638</v>
      </c>
      <c r="Q3371" s="40">
        <v>0</v>
      </c>
      <c r="R3371" s="10">
        <f t="shared" si="212"/>
        <v>1638</v>
      </c>
    </row>
    <row r="3372" spans="2:18" hidden="1" x14ac:dyDescent="0.2">
      <c r="B3372" s="56">
        <v>81010602005</v>
      </c>
      <c r="C3372" s="52" t="s">
        <v>3509</v>
      </c>
      <c r="D3372" s="52" t="s">
        <v>357</v>
      </c>
      <c r="E3372" s="52" t="s">
        <v>446</v>
      </c>
      <c r="F3372" s="52" t="s">
        <v>599</v>
      </c>
      <c r="G3372" s="52" t="s">
        <v>812</v>
      </c>
      <c r="H3372" s="35">
        <v>0</v>
      </c>
      <c r="I3372" s="57" t="s">
        <v>3599</v>
      </c>
      <c r="J3372" s="37">
        <v>0</v>
      </c>
      <c r="K3372" s="38">
        <v>0</v>
      </c>
      <c r="L3372" s="37">
        <v>2066.4</v>
      </c>
      <c r="M3372" s="37">
        <v>0</v>
      </c>
      <c r="N3372" s="37">
        <f t="shared" si="209"/>
        <v>2066.4</v>
      </c>
      <c r="O3372" s="39">
        <f t="shared" si="210"/>
        <v>0</v>
      </c>
      <c r="P3372" s="10">
        <f t="shared" si="211"/>
        <v>2066.4</v>
      </c>
      <c r="Q3372" s="40">
        <v>0</v>
      </c>
      <c r="R3372" s="10">
        <f t="shared" si="212"/>
        <v>2066.4</v>
      </c>
    </row>
    <row r="3373" spans="2:18" hidden="1" x14ac:dyDescent="0.2">
      <c r="B3373" s="56">
        <v>81010602006</v>
      </c>
      <c r="C3373" s="52" t="s">
        <v>3509</v>
      </c>
      <c r="D3373" s="52" t="s">
        <v>357</v>
      </c>
      <c r="E3373" s="52" t="s">
        <v>446</v>
      </c>
      <c r="F3373" s="52" t="s">
        <v>599</v>
      </c>
      <c r="G3373" s="52" t="s">
        <v>812</v>
      </c>
      <c r="H3373" s="35">
        <v>0</v>
      </c>
      <c r="I3373" s="57" t="s">
        <v>3600</v>
      </c>
      <c r="J3373" s="37">
        <v>0</v>
      </c>
      <c r="K3373" s="38">
        <v>0</v>
      </c>
      <c r="L3373" s="37">
        <v>136</v>
      </c>
      <c r="M3373" s="37">
        <v>0</v>
      </c>
      <c r="N3373" s="37">
        <f t="shared" si="209"/>
        <v>136</v>
      </c>
      <c r="O3373" s="39">
        <f t="shared" si="210"/>
        <v>0</v>
      </c>
      <c r="P3373" s="10">
        <f t="shared" si="211"/>
        <v>136</v>
      </c>
      <c r="Q3373" s="40">
        <v>0</v>
      </c>
      <c r="R3373" s="10">
        <f t="shared" si="212"/>
        <v>136</v>
      </c>
    </row>
    <row r="3374" spans="2:18" hidden="1" x14ac:dyDescent="0.2">
      <c r="B3374" s="56">
        <v>81010602007</v>
      </c>
      <c r="C3374" s="52" t="s">
        <v>3509</v>
      </c>
      <c r="D3374" s="52" t="s">
        <v>357</v>
      </c>
      <c r="E3374" s="52" t="s">
        <v>446</v>
      </c>
      <c r="F3374" s="52" t="s">
        <v>599</v>
      </c>
      <c r="G3374" s="52" t="s">
        <v>812</v>
      </c>
      <c r="H3374" s="35">
        <v>0</v>
      </c>
      <c r="I3374" s="57" t="s">
        <v>3601</v>
      </c>
      <c r="J3374" s="37">
        <v>0</v>
      </c>
      <c r="K3374" s="38">
        <v>0</v>
      </c>
      <c r="L3374" s="37">
        <v>4272.2</v>
      </c>
      <c r="M3374" s="37">
        <v>0</v>
      </c>
      <c r="N3374" s="37">
        <f t="shared" si="209"/>
        <v>4272.2</v>
      </c>
      <c r="O3374" s="39">
        <f t="shared" si="210"/>
        <v>0</v>
      </c>
      <c r="P3374" s="10">
        <f t="shared" si="211"/>
        <v>4272.2</v>
      </c>
      <c r="Q3374" s="40">
        <v>0</v>
      </c>
      <c r="R3374" s="10">
        <f t="shared" si="212"/>
        <v>4272.2</v>
      </c>
    </row>
    <row r="3375" spans="2:18" hidden="1" x14ac:dyDescent="0.2">
      <c r="B3375" s="56">
        <v>81010603001</v>
      </c>
      <c r="C3375" s="52" t="s">
        <v>3509</v>
      </c>
      <c r="D3375" s="52" t="s">
        <v>357</v>
      </c>
      <c r="E3375" s="52" t="s">
        <v>446</v>
      </c>
      <c r="F3375" s="52" t="s">
        <v>599</v>
      </c>
      <c r="G3375" s="52" t="s">
        <v>812</v>
      </c>
      <c r="H3375" s="35">
        <v>0</v>
      </c>
      <c r="I3375" s="57" t="s">
        <v>3602</v>
      </c>
      <c r="J3375" s="37">
        <v>3366</v>
      </c>
      <c r="K3375" s="38">
        <v>0</v>
      </c>
      <c r="L3375" s="37">
        <v>0</v>
      </c>
      <c r="M3375" s="37">
        <v>3366</v>
      </c>
      <c r="N3375" s="37">
        <f t="shared" si="209"/>
        <v>0</v>
      </c>
      <c r="O3375" s="39">
        <f t="shared" si="210"/>
        <v>0</v>
      </c>
      <c r="P3375" s="10">
        <f t="shared" si="211"/>
        <v>0</v>
      </c>
      <c r="Q3375" s="40">
        <v>0</v>
      </c>
      <c r="R3375" s="10">
        <f t="shared" si="212"/>
        <v>0</v>
      </c>
    </row>
    <row r="3376" spans="2:18" hidden="1" x14ac:dyDescent="0.2">
      <c r="B3376" s="56">
        <v>81010603002</v>
      </c>
      <c r="C3376" s="52" t="s">
        <v>3509</v>
      </c>
      <c r="D3376" s="52" t="s">
        <v>357</v>
      </c>
      <c r="E3376" s="52" t="s">
        <v>446</v>
      </c>
      <c r="F3376" s="52" t="s">
        <v>599</v>
      </c>
      <c r="G3376" s="52" t="s">
        <v>812</v>
      </c>
      <c r="H3376" s="35">
        <v>0</v>
      </c>
      <c r="I3376" s="57" t="s">
        <v>3603</v>
      </c>
      <c r="J3376" s="37">
        <v>0</v>
      </c>
      <c r="K3376" s="38">
        <v>0</v>
      </c>
      <c r="L3376" s="37">
        <v>8845</v>
      </c>
      <c r="M3376" s="37">
        <v>0</v>
      </c>
      <c r="N3376" s="37">
        <f t="shared" si="209"/>
        <v>8845</v>
      </c>
      <c r="O3376" s="39">
        <f t="shared" si="210"/>
        <v>0</v>
      </c>
      <c r="P3376" s="10">
        <f t="shared" si="211"/>
        <v>8845</v>
      </c>
      <c r="Q3376" s="40">
        <v>0</v>
      </c>
      <c r="R3376" s="10">
        <f t="shared" si="212"/>
        <v>8845</v>
      </c>
    </row>
    <row r="3377" spans="2:18" hidden="1" x14ac:dyDescent="0.2">
      <c r="B3377" s="56">
        <v>81010603003</v>
      </c>
      <c r="C3377" s="52" t="s">
        <v>3509</v>
      </c>
      <c r="D3377" s="52" t="s">
        <v>357</v>
      </c>
      <c r="E3377" s="52" t="s">
        <v>446</v>
      </c>
      <c r="F3377" s="52" t="s">
        <v>599</v>
      </c>
      <c r="G3377" s="52" t="s">
        <v>812</v>
      </c>
      <c r="H3377" s="35">
        <v>0</v>
      </c>
      <c r="I3377" s="57" t="s">
        <v>3604</v>
      </c>
      <c r="J3377" s="37">
        <v>0</v>
      </c>
      <c r="K3377" s="38">
        <v>0</v>
      </c>
      <c r="L3377" s="37">
        <v>3355</v>
      </c>
      <c r="M3377" s="37">
        <v>0</v>
      </c>
      <c r="N3377" s="37">
        <f t="shared" si="209"/>
        <v>3355</v>
      </c>
      <c r="O3377" s="39">
        <f t="shared" si="210"/>
        <v>0</v>
      </c>
      <c r="P3377" s="10">
        <f t="shared" si="211"/>
        <v>3355</v>
      </c>
      <c r="Q3377" s="40">
        <v>0</v>
      </c>
      <c r="R3377" s="10">
        <f t="shared" si="212"/>
        <v>3355</v>
      </c>
    </row>
    <row r="3378" spans="2:18" hidden="1" x14ac:dyDescent="0.2">
      <c r="B3378" s="56">
        <v>81010603004</v>
      </c>
      <c r="C3378" s="52" t="s">
        <v>3509</v>
      </c>
      <c r="D3378" s="52" t="s">
        <v>357</v>
      </c>
      <c r="E3378" s="52" t="s">
        <v>446</v>
      </c>
      <c r="F3378" s="52" t="s">
        <v>599</v>
      </c>
      <c r="G3378" s="52" t="s">
        <v>812</v>
      </c>
      <c r="H3378" s="35">
        <v>0</v>
      </c>
      <c r="I3378" s="57" t="s">
        <v>3605</v>
      </c>
      <c r="J3378" s="37">
        <v>0</v>
      </c>
      <c r="K3378" s="38">
        <v>0</v>
      </c>
      <c r="L3378" s="37">
        <v>14840</v>
      </c>
      <c r="M3378" s="37">
        <v>0</v>
      </c>
      <c r="N3378" s="37">
        <f t="shared" si="209"/>
        <v>14840</v>
      </c>
      <c r="O3378" s="39">
        <f t="shared" si="210"/>
        <v>0</v>
      </c>
      <c r="P3378" s="10">
        <f t="shared" si="211"/>
        <v>14840</v>
      </c>
      <c r="Q3378" s="40">
        <v>0</v>
      </c>
      <c r="R3378" s="10">
        <f t="shared" si="212"/>
        <v>14840</v>
      </c>
    </row>
    <row r="3379" spans="2:18" hidden="1" x14ac:dyDescent="0.2">
      <c r="B3379" s="56">
        <v>81010603005</v>
      </c>
      <c r="C3379" s="52" t="s">
        <v>3509</v>
      </c>
      <c r="D3379" s="52" t="s">
        <v>357</v>
      </c>
      <c r="E3379" s="52" t="s">
        <v>446</v>
      </c>
      <c r="F3379" s="52" t="s">
        <v>599</v>
      </c>
      <c r="G3379" s="52" t="s">
        <v>812</v>
      </c>
      <c r="H3379" s="35">
        <v>0</v>
      </c>
      <c r="I3379" s="57" t="s">
        <v>3606</v>
      </c>
      <c r="J3379" s="37">
        <v>0</v>
      </c>
      <c r="K3379" s="38">
        <v>0</v>
      </c>
      <c r="L3379" s="37">
        <v>2604</v>
      </c>
      <c r="M3379" s="37">
        <v>0</v>
      </c>
      <c r="N3379" s="37">
        <f t="shared" si="209"/>
        <v>2604</v>
      </c>
      <c r="O3379" s="39">
        <f t="shared" si="210"/>
        <v>0</v>
      </c>
      <c r="P3379" s="10">
        <f t="shared" si="211"/>
        <v>2604</v>
      </c>
      <c r="Q3379" s="40">
        <v>0</v>
      </c>
      <c r="R3379" s="10">
        <f t="shared" si="212"/>
        <v>2604</v>
      </c>
    </row>
    <row r="3380" spans="2:18" hidden="1" x14ac:dyDescent="0.2">
      <c r="B3380" s="56">
        <v>81010603006</v>
      </c>
      <c r="C3380" s="52" t="s">
        <v>3509</v>
      </c>
      <c r="D3380" s="52" t="s">
        <v>357</v>
      </c>
      <c r="E3380" s="52" t="s">
        <v>446</v>
      </c>
      <c r="F3380" s="52" t="s">
        <v>599</v>
      </c>
      <c r="G3380" s="52" t="s">
        <v>812</v>
      </c>
      <c r="H3380" s="35">
        <v>0</v>
      </c>
      <c r="I3380" s="57" t="s">
        <v>3607</v>
      </c>
      <c r="J3380" s="37">
        <v>0</v>
      </c>
      <c r="K3380" s="38">
        <v>0</v>
      </c>
      <c r="L3380" s="37">
        <v>4030</v>
      </c>
      <c r="M3380" s="37">
        <v>0</v>
      </c>
      <c r="N3380" s="37">
        <f t="shared" si="209"/>
        <v>4030</v>
      </c>
      <c r="O3380" s="39">
        <f t="shared" si="210"/>
        <v>0</v>
      </c>
      <c r="P3380" s="10">
        <f t="shared" si="211"/>
        <v>4030</v>
      </c>
      <c r="Q3380" s="40">
        <v>0</v>
      </c>
      <c r="R3380" s="10">
        <f t="shared" si="212"/>
        <v>4030</v>
      </c>
    </row>
    <row r="3381" spans="2:18" hidden="1" x14ac:dyDescent="0.2">
      <c r="B3381" s="56">
        <v>81010603007</v>
      </c>
      <c r="C3381" s="52" t="s">
        <v>3509</v>
      </c>
      <c r="D3381" s="52" t="s">
        <v>357</v>
      </c>
      <c r="E3381" s="52" t="s">
        <v>446</v>
      </c>
      <c r="F3381" s="52" t="s">
        <v>599</v>
      </c>
      <c r="G3381" s="52" t="s">
        <v>812</v>
      </c>
      <c r="H3381" s="35">
        <v>0</v>
      </c>
      <c r="I3381" s="57" t="s">
        <v>3608</v>
      </c>
      <c r="J3381" s="37">
        <v>0</v>
      </c>
      <c r="K3381" s="38">
        <v>0</v>
      </c>
      <c r="L3381" s="37">
        <v>1250</v>
      </c>
      <c r="M3381" s="37">
        <v>0</v>
      </c>
      <c r="N3381" s="37">
        <f t="shared" si="209"/>
        <v>1250</v>
      </c>
      <c r="O3381" s="39">
        <f t="shared" si="210"/>
        <v>0</v>
      </c>
      <c r="P3381" s="10">
        <f t="shared" si="211"/>
        <v>1250</v>
      </c>
      <c r="Q3381" s="40">
        <v>0</v>
      </c>
      <c r="R3381" s="10">
        <f t="shared" si="212"/>
        <v>1250</v>
      </c>
    </row>
    <row r="3382" spans="2:18" hidden="1" x14ac:dyDescent="0.2">
      <c r="B3382" s="56">
        <v>81010603008</v>
      </c>
      <c r="C3382" s="52" t="s">
        <v>3509</v>
      </c>
      <c r="D3382" s="52" t="s">
        <v>357</v>
      </c>
      <c r="E3382" s="52" t="s">
        <v>446</v>
      </c>
      <c r="F3382" s="52" t="s">
        <v>599</v>
      </c>
      <c r="G3382" s="52" t="s">
        <v>812</v>
      </c>
      <c r="H3382" s="35">
        <v>0</v>
      </c>
      <c r="I3382" s="57" t="s">
        <v>3609</v>
      </c>
      <c r="J3382" s="37">
        <v>0</v>
      </c>
      <c r="K3382" s="38">
        <v>0</v>
      </c>
      <c r="L3382" s="37">
        <v>1575</v>
      </c>
      <c r="M3382" s="37">
        <v>0</v>
      </c>
      <c r="N3382" s="37">
        <f t="shared" si="209"/>
        <v>1575</v>
      </c>
      <c r="O3382" s="39">
        <f t="shared" si="210"/>
        <v>0</v>
      </c>
      <c r="P3382" s="10">
        <f t="shared" si="211"/>
        <v>1575</v>
      </c>
      <c r="Q3382" s="40">
        <v>0</v>
      </c>
      <c r="R3382" s="10">
        <f t="shared" si="212"/>
        <v>1575</v>
      </c>
    </row>
    <row r="3383" spans="2:18" hidden="1" x14ac:dyDescent="0.2">
      <c r="B3383" s="56">
        <v>81010604001</v>
      </c>
      <c r="C3383" s="52" t="s">
        <v>3509</v>
      </c>
      <c r="D3383" s="52" t="s">
        <v>357</v>
      </c>
      <c r="E3383" s="52" t="s">
        <v>446</v>
      </c>
      <c r="F3383" s="52" t="s">
        <v>599</v>
      </c>
      <c r="G3383" s="52" t="s">
        <v>812</v>
      </c>
      <c r="H3383" s="35">
        <v>0</v>
      </c>
      <c r="I3383" s="57" t="s">
        <v>3610</v>
      </c>
      <c r="J3383" s="37">
        <v>55120</v>
      </c>
      <c r="K3383" s="38">
        <v>0</v>
      </c>
      <c r="L3383" s="37">
        <v>0</v>
      </c>
      <c r="M3383" s="37">
        <v>55120</v>
      </c>
      <c r="N3383" s="37">
        <f t="shared" si="209"/>
        <v>0</v>
      </c>
      <c r="O3383" s="39">
        <f t="shared" si="210"/>
        <v>0</v>
      </c>
      <c r="P3383" s="10">
        <f t="shared" si="211"/>
        <v>0</v>
      </c>
      <c r="Q3383" s="40">
        <v>0</v>
      </c>
      <c r="R3383" s="10">
        <f t="shared" si="212"/>
        <v>0</v>
      </c>
    </row>
    <row r="3384" spans="2:18" hidden="1" x14ac:dyDescent="0.2">
      <c r="B3384" s="56">
        <v>81010604002</v>
      </c>
      <c r="C3384" s="52" t="s">
        <v>3509</v>
      </c>
      <c r="D3384" s="52" t="s">
        <v>357</v>
      </c>
      <c r="E3384" s="52" t="s">
        <v>446</v>
      </c>
      <c r="F3384" s="52" t="s">
        <v>599</v>
      </c>
      <c r="G3384" s="52" t="s">
        <v>812</v>
      </c>
      <c r="H3384" s="35">
        <v>0</v>
      </c>
      <c r="I3384" s="57" t="s">
        <v>3611</v>
      </c>
      <c r="J3384" s="37">
        <v>0</v>
      </c>
      <c r="K3384" s="38">
        <v>0</v>
      </c>
      <c r="L3384" s="37">
        <v>15600</v>
      </c>
      <c r="M3384" s="37">
        <v>0</v>
      </c>
      <c r="N3384" s="37">
        <f t="shared" si="209"/>
        <v>15600</v>
      </c>
      <c r="O3384" s="39">
        <f t="shared" si="210"/>
        <v>0</v>
      </c>
      <c r="P3384" s="10">
        <f t="shared" si="211"/>
        <v>15600</v>
      </c>
      <c r="Q3384" s="40">
        <v>0</v>
      </c>
      <c r="R3384" s="10">
        <f t="shared" si="212"/>
        <v>15600</v>
      </c>
    </row>
    <row r="3385" spans="2:18" hidden="1" x14ac:dyDescent="0.2">
      <c r="B3385" s="56">
        <v>81010604003</v>
      </c>
      <c r="C3385" s="52" t="s">
        <v>3509</v>
      </c>
      <c r="D3385" s="52" t="s">
        <v>357</v>
      </c>
      <c r="E3385" s="52" t="s">
        <v>446</v>
      </c>
      <c r="F3385" s="52" t="s">
        <v>599</v>
      </c>
      <c r="G3385" s="52" t="s">
        <v>812</v>
      </c>
      <c r="H3385" s="35">
        <v>0</v>
      </c>
      <c r="I3385" s="57" t="s">
        <v>3612</v>
      </c>
      <c r="J3385" s="37">
        <v>0</v>
      </c>
      <c r="K3385" s="38">
        <v>0</v>
      </c>
      <c r="L3385" s="37">
        <v>450</v>
      </c>
      <c r="M3385" s="37">
        <v>0</v>
      </c>
      <c r="N3385" s="37">
        <f t="shared" si="209"/>
        <v>450</v>
      </c>
      <c r="O3385" s="39">
        <f t="shared" si="210"/>
        <v>0</v>
      </c>
      <c r="P3385" s="10">
        <f t="shared" si="211"/>
        <v>450</v>
      </c>
      <c r="Q3385" s="40">
        <v>0</v>
      </c>
      <c r="R3385" s="10">
        <f t="shared" si="212"/>
        <v>450</v>
      </c>
    </row>
    <row r="3386" spans="2:18" hidden="1" x14ac:dyDescent="0.2">
      <c r="B3386" s="56">
        <v>81010604004</v>
      </c>
      <c r="C3386" s="52" t="s">
        <v>3509</v>
      </c>
      <c r="D3386" s="52" t="s">
        <v>357</v>
      </c>
      <c r="E3386" s="52" t="s">
        <v>446</v>
      </c>
      <c r="F3386" s="52" t="s">
        <v>599</v>
      </c>
      <c r="G3386" s="52" t="s">
        <v>812</v>
      </c>
      <c r="H3386" s="35">
        <v>0</v>
      </c>
      <c r="I3386" s="57" t="s">
        <v>3613</v>
      </c>
      <c r="J3386" s="37">
        <v>0</v>
      </c>
      <c r="K3386" s="38">
        <v>0</v>
      </c>
      <c r="L3386" s="37">
        <v>3300</v>
      </c>
      <c r="M3386" s="37">
        <v>0</v>
      </c>
      <c r="N3386" s="37">
        <f t="shared" si="209"/>
        <v>3300</v>
      </c>
      <c r="O3386" s="39">
        <f t="shared" si="210"/>
        <v>0</v>
      </c>
      <c r="P3386" s="10">
        <f t="shared" si="211"/>
        <v>3300</v>
      </c>
      <c r="Q3386" s="40">
        <v>0</v>
      </c>
      <c r="R3386" s="10">
        <f t="shared" si="212"/>
        <v>3300</v>
      </c>
    </row>
    <row r="3387" spans="2:18" hidden="1" x14ac:dyDescent="0.2">
      <c r="B3387" s="56">
        <v>81010604005</v>
      </c>
      <c r="C3387" s="52" t="s">
        <v>3509</v>
      </c>
      <c r="D3387" s="52" t="s">
        <v>357</v>
      </c>
      <c r="E3387" s="52" t="s">
        <v>446</v>
      </c>
      <c r="F3387" s="52" t="s">
        <v>599</v>
      </c>
      <c r="G3387" s="52" t="s">
        <v>812</v>
      </c>
      <c r="H3387" s="35">
        <v>0</v>
      </c>
      <c r="I3387" s="57" t="s">
        <v>3614</v>
      </c>
      <c r="J3387" s="37">
        <v>0</v>
      </c>
      <c r="K3387" s="38">
        <v>0</v>
      </c>
      <c r="L3387" s="37">
        <v>720</v>
      </c>
      <c r="M3387" s="37">
        <v>0</v>
      </c>
      <c r="N3387" s="37">
        <f t="shared" si="209"/>
        <v>720</v>
      </c>
      <c r="O3387" s="39">
        <f t="shared" si="210"/>
        <v>0</v>
      </c>
      <c r="P3387" s="10">
        <f t="shared" si="211"/>
        <v>720</v>
      </c>
      <c r="Q3387" s="40">
        <v>0</v>
      </c>
      <c r="R3387" s="10">
        <f t="shared" si="212"/>
        <v>720</v>
      </c>
    </row>
    <row r="3388" spans="2:18" hidden="1" x14ac:dyDescent="0.2">
      <c r="B3388" s="56">
        <v>81010604006</v>
      </c>
      <c r="C3388" s="52" t="s">
        <v>3509</v>
      </c>
      <c r="D3388" s="52" t="s">
        <v>357</v>
      </c>
      <c r="E3388" s="52" t="s">
        <v>446</v>
      </c>
      <c r="F3388" s="52" t="s">
        <v>599</v>
      </c>
      <c r="G3388" s="52" t="s">
        <v>812</v>
      </c>
      <c r="H3388" s="35">
        <v>0</v>
      </c>
      <c r="I3388" s="57" t="s">
        <v>3615</v>
      </c>
      <c r="J3388" s="37">
        <v>0</v>
      </c>
      <c r="K3388" s="38">
        <v>0</v>
      </c>
      <c r="L3388" s="37">
        <v>3500</v>
      </c>
      <c r="M3388" s="37">
        <v>0</v>
      </c>
      <c r="N3388" s="37">
        <f t="shared" si="209"/>
        <v>3500</v>
      </c>
      <c r="O3388" s="39">
        <f t="shared" si="210"/>
        <v>0</v>
      </c>
      <c r="P3388" s="10">
        <f t="shared" si="211"/>
        <v>3500</v>
      </c>
      <c r="Q3388" s="40">
        <v>0</v>
      </c>
      <c r="R3388" s="10">
        <f t="shared" si="212"/>
        <v>3500</v>
      </c>
    </row>
    <row r="3389" spans="2:18" hidden="1" x14ac:dyDescent="0.2">
      <c r="B3389" s="56">
        <v>81010604007</v>
      </c>
      <c r="C3389" s="52" t="s">
        <v>3509</v>
      </c>
      <c r="D3389" s="52" t="s">
        <v>357</v>
      </c>
      <c r="E3389" s="52" t="s">
        <v>446</v>
      </c>
      <c r="F3389" s="52" t="s">
        <v>599</v>
      </c>
      <c r="G3389" s="52" t="s">
        <v>812</v>
      </c>
      <c r="H3389" s="35">
        <v>0</v>
      </c>
      <c r="I3389" s="57" t="s">
        <v>3616</v>
      </c>
      <c r="J3389" s="37">
        <v>0</v>
      </c>
      <c r="K3389" s="38">
        <v>0</v>
      </c>
      <c r="L3389" s="37">
        <v>1210</v>
      </c>
      <c r="M3389" s="37">
        <v>0</v>
      </c>
      <c r="N3389" s="37">
        <f t="shared" si="209"/>
        <v>1210</v>
      </c>
      <c r="O3389" s="39">
        <f t="shared" si="210"/>
        <v>0</v>
      </c>
      <c r="P3389" s="10">
        <f t="shared" si="211"/>
        <v>1210</v>
      </c>
      <c r="Q3389" s="40">
        <v>0</v>
      </c>
      <c r="R3389" s="10">
        <f t="shared" si="212"/>
        <v>1210</v>
      </c>
    </row>
    <row r="3390" spans="2:18" hidden="1" x14ac:dyDescent="0.2">
      <c r="B3390" s="56">
        <v>81010604008</v>
      </c>
      <c r="C3390" s="52" t="s">
        <v>3509</v>
      </c>
      <c r="D3390" s="52" t="s">
        <v>357</v>
      </c>
      <c r="E3390" s="52" t="s">
        <v>446</v>
      </c>
      <c r="F3390" s="52" t="s">
        <v>599</v>
      </c>
      <c r="G3390" s="52" t="s">
        <v>812</v>
      </c>
      <c r="H3390" s="35">
        <v>0</v>
      </c>
      <c r="I3390" s="57" t="s">
        <v>3617</v>
      </c>
      <c r="J3390" s="37">
        <v>0</v>
      </c>
      <c r="K3390" s="38">
        <v>0</v>
      </c>
      <c r="L3390" s="37">
        <v>825</v>
      </c>
      <c r="M3390" s="37">
        <v>0</v>
      </c>
      <c r="N3390" s="37">
        <f t="shared" si="209"/>
        <v>825</v>
      </c>
      <c r="O3390" s="39">
        <f t="shared" si="210"/>
        <v>0</v>
      </c>
      <c r="P3390" s="10">
        <f t="shared" si="211"/>
        <v>825</v>
      </c>
      <c r="Q3390" s="40">
        <v>0</v>
      </c>
      <c r="R3390" s="10">
        <f t="shared" si="212"/>
        <v>825</v>
      </c>
    </row>
    <row r="3391" spans="2:18" hidden="1" x14ac:dyDescent="0.2">
      <c r="B3391" s="56">
        <v>81010604009</v>
      </c>
      <c r="C3391" s="52" t="s">
        <v>3509</v>
      </c>
      <c r="D3391" s="52" t="s">
        <v>357</v>
      </c>
      <c r="E3391" s="52" t="s">
        <v>446</v>
      </c>
      <c r="F3391" s="52" t="s">
        <v>599</v>
      </c>
      <c r="G3391" s="52" t="s">
        <v>812</v>
      </c>
      <c r="H3391" s="35">
        <v>0</v>
      </c>
      <c r="I3391" s="57" t="s">
        <v>3618</v>
      </c>
      <c r="J3391" s="37">
        <v>0</v>
      </c>
      <c r="K3391" s="38">
        <v>0</v>
      </c>
      <c r="L3391" s="37">
        <v>1750</v>
      </c>
      <c r="M3391" s="37">
        <v>0</v>
      </c>
      <c r="N3391" s="37">
        <f t="shared" si="209"/>
        <v>1750</v>
      </c>
      <c r="O3391" s="39">
        <f t="shared" si="210"/>
        <v>0</v>
      </c>
      <c r="P3391" s="10">
        <f t="shared" si="211"/>
        <v>1750</v>
      </c>
      <c r="Q3391" s="40">
        <v>0</v>
      </c>
      <c r="R3391" s="10">
        <f t="shared" si="212"/>
        <v>1750</v>
      </c>
    </row>
    <row r="3392" spans="2:18" hidden="1" x14ac:dyDescent="0.2">
      <c r="B3392" s="56">
        <v>81010605001</v>
      </c>
      <c r="C3392" s="52" t="s">
        <v>3509</v>
      </c>
      <c r="D3392" s="52" t="s">
        <v>357</v>
      </c>
      <c r="E3392" s="52" t="s">
        <v>446</v>
      </c>
      <c r="F3392" s="52" t="s">
        <v>599</v>
      </c>
      <c r="G3392" s="52" t="s">
        <v>812</v>
      </c>
      <c r="H3392" s="35">
        <v>0</v>
      </c>
      <c r="I3392" s="57" t="s">
        <v>3619</v>
      </c>
      <c r="J3392" s="37">
        <v>45218</v>
      </c>
      <c r="K3392" s="38">
        <v>0</v>
      </c>
      <c r="L3392" s="37">
        <v>132</v>
      </c>
      <c r="M3392" s="37">
        <v>45218</v>
      </c>
      <c r="N3392" s="37">
        <f t="shared" si="209"/>
        <v>132</v>
      </c>
      <c r="O3392" s="39">
        <f t="shared" si="210"/>
        <v>0</v>
      </c>
      <c r="P3392" s="10">
        <f t="shared" si="211"/>
        <v>132</v>
      </c>
      <c r="Q3392" s="40">
        <v>0</v>
      </c>
      <c r="R3392" s="10">
        <f t="shared" si="212"/>
        <v>132</v>
      </c>
    </row>
    <row r="3393" spans="2:18" hidden="1" x14ac:dyDescent="0.2">
      <c r="B3393" s="56">
        <v>81010606001</v>
      </c>
      <c r="C3393" s="52" t="s">
        <v>3509</v>
      </c>
      <c r="D3393" s="52" t="s">
        <v>357</v>
      </c>
      <c r="E3393" s="52" t="s">
        <v>446</v>
      </c>
      <c r="F3393" s="52" t="s">
        <v>599</v>
      </c>
      <c r="G3393" s="52" t="s">
        <v>812</v>
      </c>
      <c r="H3393" s="35">
        <v>0</v>
      </c>
      <c r="I3393" s="57" t="s">
        <v>3620</v>
      </c>
      <c r="J3393" s="37">
        <v>0</v>
      </c>
      <c r="K3393" s="38">
        <v>0</v>
      </c>
      <c r="L3393" s="37">
        <v>0</v>
      </c>
      <c r="M3393" s="37">
        <v>0</v>
      </c>
      <c r="N3393" s="37">
        <f t="shared" si="209"/>
        <v>0</v>
      </c>
      <c r="O3393" s="39">
        <f t="shared" si="210"/>
        <v>0</v>
      </c>
      <c r="P3393" s="10">
        <f t="shared" si="211"/>
        <v>0</v>
      </c>
      <c r="Q3393" s="40">
        <v>0</v>
      </c>
      <c r="R3393" s="10">
        <f t="shared" si="212"/>
        <v>0</v>
      </c>
    </row>
    <row r="3394" spans="2:18" hidden="1" x14ac:dyDescent="0.2">
      <c r="B3394" s="56">
        <v>81010606002</v>
      </c>
      <c r="C3394" s="52" t="s">
        <v>3509</v>
      </c>
      <c r="D3394" s="52" t="s">
        <v>357</v>
      </c>
      <c r="E3394" s="52" t="s">
        <v>446</v>
      </c>
      <c r="F3394" s="52" t="s">
        <v>599</v>
      </c>
      <c r="G3394" s="52" t="s">
        <v>812</v>
      </c>
      <c r="H3394" s="35">
        <v>0</v>
      </c>
      <c r="I3394" s="57" t="s">
        <v>3621</v>
      </c>
      <c r="J3394" s="37">
        <v>0</v>
      </c>
      <c r="K3394" s="38">
        <v>0</v>
      </c>
      <c r="L3394" s="37">
        <v>0</v>
      </c>
      <c r="M3394" s="37">
        <v>0</v>
      </c>
      <c r="N3394" s="37">
        <f t="shared" si="209"/>
        <v>0</v>
      </c>
      <c r="O3394" s="39">
        <f t="shared" si="210"/>
        <v>0</v>
      </c>
      <c r="P3394" s="10">
        <f t="shared" si="211"/>
        <v>0</v>
      </c>
      <c r="Q3394" s="40">
        <v>0</v>
      </c>
      <c r="R3394" s="10">
        <f t="shared" si="212"/>
        <v>0</v>
      </c>
    </row>
    <row r="3395" spans="2:18" hidden="1" x14ac:dyDescent="0.2">
      <c r="B3395" s="56">
        <v>81010607001</v>
      </c>
      <c r="C3395" s="52" t="s">
        <v>3509</v>
      </c>
      <c r="D3395" s="52" t="s">
        <v>357</v>
      </c>
      <c r="E3395" s="52" t="s">
        <v>446</v>
      </c>
      <c r="F3395" s="52" t="s">
        <v>599</v>
      </c>
      <c r="G3395" s="52" t="s">
        <v>812</v>
      </c>
      <c r="H3395" s="35">
        <v>0</v>
      </c>
      <c r="I3395" s="57" t="s">
        <v>3622</v>
      </c>
      <c r="J3395" s="37">
        <v>94815</v>
      </c>
      <c r="K3395" s="38">
        <v>0</v>
      </c>
      <c r="L3395" s="37">
        <v>0</v>
      </c>
      <c r="M3395" s="37">
        <v>0</v>
      </c>
      <c r="N3395" s="37">
        <f t="shared" si="209"/>
        <v>94815</v>
      </c>
      <c r="O3395" s="39">
        <f t="shared" si="210"/>
        <v>0</v>
      </c>
      <c r="P3395" s="10">
        <f t="shared" si="211"/>
        <v>94815</v>
      </c>
      <c r="Q3395" s="40">
        <v>0</v>
      </c>
      <c r="R3395" s="10">
        <f t="shared" si="212"/>
        <v>94815</v>
      </c>
    </row>
    <row r="3396" spans="2:18" hidden="1" x14ac:dyDescent="0.2">
      <c r="B3396" s="56">
        <v>81010608001</v>
      </c>
      <c r="C3396" s="52" t="s">
        <v>3509</v>
      </c>
      <c r="D3396" s="52" t="s">
        <v>357</v>
      </c>
      <c r="E3396" s="52" t="s">
        <v>446</v>
      </c>
      <c r="F3396" s="52" t="s">
        <v>599</v>
      </c>
      <c r="G3396" s="52" t="s">
        <v>812</v>
      </c>
      <c r="H3396" s="35">
        <v>0</v>
      </c>
      <c r="I3396" s="57" t="s">
        <v>3623</v>
      </c>
      <c r="J3396" s="37">
        <v>0</v>
      </c>
      <c r="K3396" s="38">
        <v>0</v>
      </c>
      <c r="L3396" s="37">
        <v>2788</v>
      </c>
      <c r="M3396" s="37">
        <v>0</v>
      </c>
      <c r="N3396" s="37">
        <f t="shared" si="209"/>
        <v>2788</v>
      </c>
      <c r="O3396" s="39">
        <f t="shared" si="210"/>
        <v>0</v>
      </c>
      <c r="P3396" s="10">
        <f t="shared" si="211"/>
        <v>2788</v>
      </c>
      <c r="Q3396" s="40">
        <v>0</v>
      </c>
      <c r="R3396" s="10">
        <f t="shared" si="212"/>
        <v>2788</v>
      </c>
    </row>
    <row r="3397" spans="2:18" hidden="1" x14ac:dyDescent="0.2">
      <c r="B3397" s="56">
        <v>81010609001</v>
      </c>
      <c r="C3397" s="52" t="s">
        <v>3509</v>
      </c>
      <c r="D3397" s="52" t="s">
        <v>357</v>
      </c>
      <c r="E3397" s="52" t="s">
        <v>446</v>
      </c>
      <c r="F3397" s="52" t="s">
        <v>599</v>
      </c>
      <c r="G3397" s="52" t="s">
        <v>812</v>
      </c>
      <c r="H3397" s="35">
        <v>0</v>
      </c>
      <c r="I3397" s="57" t="s">
        <v>3624</v>
      </c>
      <c r="J3397" s="37">
        <v>0</v>
      </c>
      <c r="K3397" s="38">
        <v>0</v>
      </c>
      <c r="L3397" s="37">
        <v>26643.75</v>
      </c>
      <c r="M3397" s="37">
        <v>0</v>
      </c>
      <c r="N3397" s="37">
        <f t="shared" si="209"/>
        <v>26643.75</v>
      </c>
      <c r="O3397" s="39">
        <f t="shared" si="210"/>
        <v>0</v>
      </c>
      <c r="P3397" s="10">
        <f t="shared" si="211"/>
        <v>26643.75</v>
      </c>
      <c r="Q3397" s="40">
        <v>0</v>
      </c>
      <c r="R3397" s="10">
        <f t="shared" si="212"/>
        <v>26643.75</v>
      </c>
    </row>
    <row r="3398" spans="2:18" hidden="1" x14ac:dyDescent="0.2">
      <c r="B3398" s="56">
        <v>81010610001</v>
      </c>
      <c r="C3398" s="52" t="s">
        <v>3509</v>
      </c>
      <c r="D3398" s="52" t="s">
        <v>357</v>
      </c>
      <c r="E3398" s="52" t="s">
        <v>446</v>
      </c>
      <c r="F3398" s="52" t="s">
        <v>599</v>
      </c>
      <c r="G3398" s="52" t="s">
        <v>812</v>
      </c>
      <c r="H3398" s="35">
        <v>0</v>
      </c>
      <c r="I3398" s="57" t="s">
        <v>3625</v>
      </c>
      <c r="J3398" s="37">
        <v>0</v>
      </c>
      <c r="K3398" s="38">
        <v>0</v>
      </c>
      <c r="L3398" s="37">
        <v>5040</v>
      </c>
      <c r="M3398" s="37">
        <v>0</v>
      </c>
      <c r="N3398" s="37">
        <f t="shared" si="209"/>
        <v>5040</v>
      </c>
      <c r="O3398" s="39">
        <f t="shared" si="210"/>
        <v>0</v>
      </c>
      <c r="P3398" s="10">
        <f t="shared" si="211"/>
        <v>5040</v>
      </c>
      <c r="Q3398" s="40">
        <v>0</v>
      </c>
      <c r="R3398" s="10">
        <f t="shared" si="212"/>
        <v>5040</v>
      </c>
    </row>
    <row r="3399" spans="2:18" hidden="1" x14ac:dyDescent="0.2">
      <c r="B3399" s="56">
        <v>81010611001</v>
      </c>
      <c r="C3399" s="52" t="s">
        <v>3509</v>
      </c>
      <c r="D3399" s="52" t="s">
        <v>357</v>
      </c>
      <c r="E3399" s="52" t="s">
        <v>446</v>
      </c>
      <c r="F3399" s="52" t="s">
        <v>599</v>
      </c>
      <c r="G3399" s="52" t="s">
        <v>812</v>
      </c>
      <c r="H3399" s="35">
        <v>0</v>
      </c>
      <c r="I3399" s="57" t="s">
        <v>3626</v>
      </c>
      <c r="J3399" s="37">
        <v>0</v>
      </c>
      <c r="K3399" s="38">
        <v>0</v>
      </c>
      <c r="L3399" s="37">
        <v>10340</v>
      </c>
      <c r="M3399" s="37">
        <v>0</v>
      </c>
      <c r="N3399" s="37">
        <f t="shared" ref="N3399:N3462" si="213">IF((J3399+L3399)-(K3399+M3399)&lt;0,0,(J3399+L3399)-(K3399+M3399))</f>
        <v>10340</v>
      </c>
      <c r="O3399" s="39">
        <f t="shared" ref="O3399:O3462" si="214">-IF((J3399+L3399)-(K3399+M3399)&lt;0,(J3399+L3399)-(K3399+M3399),0)</f>
        <v>0</v>
      </c>
      <c r="P3399" s="10">
        <f t="shared" ref="P3399:P3462" si="215">N3399-O3399</f>
        <v>10340</v>
      </c>
      <c r="Q3399" s="40">
        <v>0</v>
      </c>
      <c r="R3399" s="10">
        <f t="shared" ref="R3399:R3462" si="216">P3399-Q3399</f>
        <v>10340</v>
      </c>
    </row>
    <row r="3400" spans="2:18" hidden="1" x14ac:dyDescent="0.2">
      <c r="B3400" s="56">
        <v>81010612001</v>
      </c>
      <c r="C3400" s="52" t="s">
        <v>3509</v>
      </c>
      <c r="D3400" s="52" t="s">
        <v>357</v>
      </c>
      <c r="E3400" s="52" t="s">
        <v>446</v>
      </c>
      <c r="F3400" s="52" t="s">
        <v>599</v>
      </c>
      <c r="G3400" s="52" t="s">
        <v>812</v>
      </c>
      <c r="H3400" s="35">
        <v>0</v>
      </c>
      <c r="I3400" s="57" t="s">
        <v>3627</v>
      </c>
      <c r="J3400" s="37">
        <v>0</v>
      </c>
      <c r="K3400" s="38">
        <v>0</v>
      </c>
      <c r="L3400" s="37">
        <v>1640</v>
      </c>
      <c r="M3400" s="37">
        <v>0</v>
      </c>
      <c r="N3400" s="37">
        <f t="shared" si="213"/>
        <v>1640</v>
      </c>
      <c r="O3400" s="39">
        <f t="shared" si="214"/>
        <v>0</v>
      </c>
      <c r="P3400" s="10">
        <f t="shared" si="215"/>
        <v>1640</v>
      </c>
      <c r="Q3400" s="40">
        <v>0</v>
      </c>
      <c r="R3400" s="10">
        <f t="shared" si="216"/>
        <v>1640</v>
      </c>
    </row>
    <row r="3401" spans="2:18" hidden="1" x14ac:dyDescent="0.2">
      <c r="B3401" s="56">
        <v>81010612002</v>
      </c>
      <c r="C3401" s="52" t="s">
        <v>3509</v>
      </c>
      <c r="D3401" s="52" t="s">
        <v>357</v>
      </c>
      <c r="E3401" s="52" t="s">
        <v>446</v>
      </c>
      <c r="F3401" s="52" t="s">
        <v>599</v>
      </c>
      <c r="G3401" s="52" t="s">
        <v>812</v>
      </c>
      <c r="H3401" s="35">
        <v>0</v>
      </c>
      <c r="I3401" s="57" t="s">
        <v>3628</v>
      </c>
      <c r="J3401" s="37">
        <v>0</v>
      </c>
      <c r="K3401" s="38">
        <v>0</v>
      </c>
      <c r="L3401" s="37">
        <v>3120</v>
      </c>
      <c r="M3401" s="37">
        <v>0</v>
      </c>
      <c r="N3401" s="37">
        <f t="shared" si="213"/>
        <v>3120</v>
      </c>
      <c r="O3401" s="39">
        <f t="shared" si="214"/>
        <v>0</v>
      </c>
      <c r="P3401" s="10">
        <f t="shared" si="215"/>
        <v>3120</v>
      </c>
      <c r="Q3401" s="40">
        <v>0</v>
      </c>
      <c r="R3401" s="10">
        <f t="shared" si="216"/>
        <v>3120</v>
      </c>
    </row>
    <row r="3402" spans="2:18" hidden="1" x14ac:dyDescent="0.2">
      <c r="B3402" s="56">
        <v>81010612003</v>
      </c>
      <c r="C3402" s="52" t="s">
        <v>3509</v>
      </c>
      <c r="D3402" s="52" t="s">
        <v>357</v>
      </c>
      <c r="E3402" s="52" t="s">
        <v>446</v>
      </c>
      <c r="F3402" s="52" t="s">
        <v>599</v>
      </c>
      <c r="G3402" s="52" t="s">
        <v>812</v>
      </c>
      <c r="H3402" s="35">
        <v>0</v>
      </c>
      <c r="I3402" s="57" t="s">
        <v>3629</v>
      </c>
      <c r="J3402" s="37">
        <v>0</v>
      </c>
      <c r="K3402" s="38">
        <v>0</v>
      </c>
      <c r="L3402" s="37">
        <v>4340</v>
      </c>
      <c r="M3402" s="37">
        <v>0</v>
      </c>
      <c r="N3402" s="37">
        <f t="shared" si="213"/>
        <v>4340</v>
      </c>
      <c r="O3402" s="39">
        <f t="shared" si="214"/>
        <v>0</v>
      </c>
      <c r="P3402" s="10">
        <f t="shared" si="215"/>
        <v>4340</v>
      </c>
      <c r="Q3402" s="40">
        <v>0</v>
      </c>
      <c r="R3402" s="10">
        <f t="shared" si="216"/>
        <v>4340</v>
      </c>
    </row>
    <row r="3403" spans="2:18" hidden="1" x14ac:dyDescent="0.2">
      <c r="B3403" s="56">
        <v>81010613001</v>
      </c>
      <c r="C3403" s="52" t="s">
        <v>3509</v>
      </c>
      <c r="D3403" s="52" t="s">
        <v>357</v>
      </c>
      <c r="E3403" s="52" t="s">
        <v>446</v>
      </c>
      <c r="F3403" s="52" t="s">
        <v>599</v>
      </c>
      <c r="G3403" s="52" t="s">
        <v>812</v>
      </c>
      <c r="H3403" s="35">
        <v>0</v>
      </c>
      <c r="I3403" s="57" t="s">
        <v>3630</v>
      </c>
      <c r="J3403" s="37">
        <v>0</v>
      </c>
      <c r="K3403" s="38">
        <v>0</v>
      </c>
      <c r="L3403" s="37">
        <v>3185.28</v>
      </c>
      <c r="M3403" s="37">
        <v>0</v>
      </c>
      <c r="N3403" s="37">
        <f t="shared" si="213"/>
        <v>3185.28</v>
      </c>
      <c r="O3403" s="39">
        <f t="shared" si="214"/>
        <v>0</v>
      </c>
      <c r="P3403" s="10">
        <f t="shared" si="215"/>
        <v>3185.28</v>
      </c>
      <c r="Q3403" s="40">
        <v>0</v>
      </c>
      <c r="R3403" s="10">
        <f t="shared" si="216"/>
        <v>3185.28</v>
      </c>
    </row>
    <row r="3404" spans="2:18" hidden="1" x14ac:dyDescent="0.2">
      <c r="B3404" s="56">
        <v>81010614001</v>
      </c>
      <c r="C3404" s="52" t="s">
        <v>3509</v>
      </c>
      <c r="D3404" s="52" t="s">
        <v>357</v>
      </c>
      <c r="E3404" s="52" t="s">
        <v>446</v>
      </c>
      <c r="F3404" s="52" t="s">
        <v>599</v>
      </c>
      <c r="G3404" s="52" t="s">
        <v>812</v>
      </c>
      <c r="H3404" s="35">
        <v>0</v>
      </c>
      <c r="I3404" s="57" t="s">
        <v>3631</v>
      </c>
      <c r="J3404" s="37">
        <v>0</v>
      </c>
      <c r="K3404" s="38">
        <v>0</v>
      </c>
      <c r="L3404" s="37">
        <v>3000</v>
      </c>
      <c r="M3404" s="37">
        <v>0</v>
      </c>
      <c r="N3404" s="37">
        <f t="shared" si="213"/>
        <v>3000</v>
      </c>
      <c r="O3404" s="39">
        <f t="shared" si="214"/>
        <v>0</v>
      </c>
      <c r="P3404" s="10">
        <f t="shared" si="215"/>
        <v>3000</v>
      </c>
      <c r="Q3404" s="40">
        <v>0</v>
      </c>
      <c r="R3404" s="10">
        <f t="shared" si="216"/>
        <v>3000</v>
      </c>
    </row>
    <row r="3405" spans="2:18" hidden="1" x14ac:dyDescent="0.2">
      <c r="B3405" s="56">
        <v>81010615001</v>
      </c>
      <c r="C3405" s="52" t="s">
        <v>3509</v>
      </c>
      <c r="D3405" s="52" t="s">
        <v>357</v>
      </c>
      <c r="E3405" s="52" t="s">
        <v>446</v>
      </c>
      <c r="F3405" s="52" t="s">
        <v>599</v>
      </c>
      <c r="G3405" s="52" t="s">
        <v>812</v>
      </c>
      <c r="H3405" s="35">
        <v>0</v>
      </c>
      <c r="I3405" s="57" t="s">
        <v>3632</v>
      </c>
      <c r="J3405" s="37">
        <v>0</v>
      </c>
      <c r="K3405" s="38">
        <v>0</v>
      </c>
      <c r="L3405" s="37">
        <v>2660</v>
      </c>
      <c r="M3405" s="37">
        <v>0</v>
      </c>
      <c r="N3405" s="37">
        <f t="shared" si="213"/>
        <v>2660</v>
      </c>
      <c r="O3405" s="39">
        <f t="shared" si="214"/>
        <v>0</v>
      </c>
      <c r="P3405" s="10">
        <f t="shared" si="215"/>
        <v>2660</v>
      </c>
      <c r="Q3405" s="40">
        <v>0</v>
      </c>
      <c r="R3405" s="10">
        <f t="shared" si="216"/>
        <v>2660</v>
      </c>
    </row>
    <row r="3406" spans="2:18" hidden="1" x14ac:dyDescent="0.2">
      <c r="B3406" s="56">
        <v>81010616001</v>
      </c>
      <c r="C3406" s="52" t="s">
        <v>3509</v>
      </c>
      <c r="D3406" s="52" t="s">
        <v>357</v>
      </c>
      <c r="E3406" s="52" t="s">
        <v>446</v>
      </c>
      <c r="F3406" s="52" t="s">
        <v>599</v>
      </c>
      <c r="G3406" s="52" t="s">
        <v>812</v>
      </c>
      <c r="H3406" s="35">
        <v>0</v>
      </c>
      <c r="I3406" s="57" t="s">
        <v>3633</v>
      </c>
      <c r="J3406" s="37">
        <v>0</v>
      </c>
      <c r="K3406" s="38">
        <v>0</v>
      </c>
      <c r="L3406" s="37">
        <v>6420</v>
      </c>
      <c r="M3406" s="37">
        <v>0</v>
      </c>
      <c r="N3406" s="37">
        <f t="shared" si="213"/>
        <v>6420</v>
      </c>
      <c r="O3406" s="39">
        <f t="shared" si="214"/>
        <v>0</v>
      </c>
      <c r="P3406" s="10">
        <f t="shared" si="215"/>
        <v>6420</v>
      </c>
      <c r="Q3406" s="40">
        <v>0</v>
      </c>
      <c r="R3406" s="10">
        <f t="shared" si="216"/>
        <v>6420</v>
      </c>
    </row>
    <row r="3407" spans="2:18" hidden="1" x14ac:dyDescent="0.2">
      <c r="B3407" s="56">
        <v>81010617001</v>
      </c>
      <c r="C3407" s="52" t="s">
        <v>3509</v>
      </c>
      <c r="D3407" s="52" t="s">
        <v>357</v>
      </c>
      <c r="E3407" s="52" t="s">
        <v>446</v>
      </c>
      <c r="F3407" s="52" t="s">
        <v>599</v>
      </c>
      <c r="G3407" s="52" t="s">
        <v>812</v>
      </c>
      <c r="H3407" s="35">
        <v>0</v>
      </c>
      <c r="I3407" s="57" t="s">
        <v>3634</v>
      </c>
      <c r="J3407" s="37">
        <v>0</v>
      </c>
      <c r="K3407" s="38">
        <v>0</v>
      </c>
      <c r="L3407" s="37">
        <v>22640</v>
      </c>
      <c r="M3407" s="37">
        <v>0</v>
      </c>
      <c r="N3407" s="37">
        <f t="shared" si="213"/>
        <v>22640</v>
      </c>
      <c r="O3407" s="39">
        <f t="shared" si="214"/>
        <v>0</v>
      </c>
      <c r="P3407" s="10">
        <f t="shared" si="215"/>
        <v>22640</v>
      </c>
      <c r="Q3407" s="40">
        <v>0</v>
      </c>
      <c r="R3407" s="10">
        <f t="shared" si="216"/>
        <v>22640</v>
      </c>
    </row>
    <row r="3408" spans="2:18" hidden="1" x14ac:dyDescent="0.2">
      <c r="B3408" s="56">
        <v>81010700001</v>
      </c>
      <c r="C3408" s="52" t="s">
        <v>3509</v>
      </c>
      <c r="D3408" s="52" t="s">
        <v>357</v>
      </c>
      <c r="E3408" s="52" t="s">
        <v>617</v>
      </c>
      <c r="F3408" s="52" t="s">
        <v>820</v>
      </c>
      <c r="G3408" s="52" t="s">
        <v>820</v>
      </c>
      <c r="H3408" s="35">
        <v>0</v>
      </c>
      <c r="I3408" s="57" t="s">
        <v>3635</v>
      </c>
      <c r="J3408" s="37">
        <v>0</v>
      </c>
      <c r="K3408" s="38">
        <v>10723636.890000001</v>
      </c>
      <c r="L3408" s="37">
        <v>2769830.5</v>
      </c>
      <c r="M3408" s="37">
        <v>5694527.1200000001</v>
      </c>
      <c r="N3408" s="37">
        <f t="shared" si="213"/>
        <v>0</v>
      </c>
      <c r="O3408" s="39">
        <f t="shared" si="214"/>
        <v>13648333.510000002</v>
      </c>
      <c r="P3408" s="10">
        <f t="shared" si="215"/>
        <v>-13648333.510000002</v>
      </c>
      <c r="Q3408" s="40">
        <v>0</v>
      </c>
      <c r="R3408" s="10">
        <f t="shared" si="216"/>
        <v>-13648333.510000002</v>
      </c>
    </row>
    <row r="3409" spans="2:18" hidden="1" x14ac:dyDescent="0.2">
      <c r="B3409" s="56">
        <v>81010700002</v>
      </c>
      <c r="C3409" s="52" t="s">
        <v>3509</v>
      </c>
      <c r="D3409" s="52" t="s">
        <v>357</v>
      </c>
      <c r="E3409" s="52" t="s">
        <v>617</v>
      </c>
      <c r="F3409" s="52" t="s">
        <v>820</v>
      </c>
      <c r="G3409" s="52" t="s">
        <v>820</v>
      </c>
      <c r="H3409" s="35">
        <v>0</v>
      </c>
      <c r="I3409" s="57" t="s">
        <v>3636</v>
      </c>
      <c r="J3409" s="37">
        <v>0</v>
      </c>
      <c r="K3409" s="38">
        <v>0</v>
      </c>
      <c r="L3409" s="37">
        <v>458453.19</v>
      </c>
      <c r="M3409" s="37">
        <v>21035.100000000002</v>
      </c>
      <c r="N3409" s="37">
        <f t="shared" si="213"/>
        <v>437418.09</v>
      </c>
      <c r="O3409" s="39">
        <f t="shared" si="214"/>
        <v>0</v>
      </c>
      <c r="P3409" s="10">
        <f t="shared" si="215"/>
        <v>437418.09</v>
      </c>
      <c r="Q3409" s="40">
        <v>0</v>
      </c>
      <c r="R3409" s="10">
        <f t="shared" si="216"/>
        <v>437418.09</v>
      </c>
    </row>
    <row r="3410" spans="2:18" hidden="1" x14ac:dyDescent="0.2">
      <c r="B3410" s="56">
        <v>81010700003</v>
      </c>
      <c r="C3410" s="52" t="s">
        <v>3509</v>
      </c>
      <c r="D3410" s="52" t="s">
        <v>357</v>
      </c>
      <c r="E3410" s="52" t="s">
        <v>617</v>
      </c>
      <c r="F3410" s="52" t="s">
        <v>820</v>
      </c>
      <c r="G3410" s="52" t="s">
        <v>820</v>
      </c>
      <c r="H3410" s="35">
        <v>0</v>
      </c>
      <c r="I3410" s="57" t="s">
        <v>3637</v>
      </c>
      <c r="J3410" s="37">
        <v>0</v>
      </c>
      <c r="K3410" s="38">
        <v>0</v>
      </c>
      <c r="L3410" s="37">
        <v>15600</v>
      </c>
      <c r="M3410" s="37">
        <v>70187.100000000006</v>
      </c>
      <c r="N3410" s="37">
        <f t="shared" si="213"/>
        <v>0</v>
      </c>
      <c r="O3410" s="39">
        <f t="shared" si="214"/>
        <v>54587.100000000006</v>
      </c>
      <c r="P3410" s="10">
        <f t="shared" si="215"/>
        <v>-54587.100000000006</v>
      </c>
      <c r="Q3410" s="40">
        <v>0</v>
      </c>
      <c r="R3410" s="10">
        <f t="shared" si="216"/>
        <v>-54587.100000000006</v>
      </c>
    </row>
    <row r="3411" spans="2:18" x14ac:dyDescent="0.2">
      <c r="B3411" s="56">
        <v>81010800001</v>
      </c>
      <c r="C3411" s="52" t="s">
        <v>3509</v>
      </c>
      <c r="D3411" s="52" t="s">
        <v>357</v>
      </c>
      <c r="E3411" s="52" t="s">
        <v>446</v>
      </c>
      <c r="F3411" s="52" t="s">
        <v>600</v>
      </c>
      <c r="G3411" s="52" t="s">
        <v>822</v>
      </c>
      <c r="H3411" s="35">
        <v>0</v>
      </c>
      <c r="I3411" s="57" t="s">
        <v>3638</v>
      </c>
      <c r="J3411" s="37">
        <v>113119.95</v>
      </c>
      <c r="K3411" s="38">
        <v>0</v>
      </c>
      <c r="L3411" s="37">
        <v>0</v>
      </c>
      <c r="M3411" s="37">
        <v>113119.95</v>
      </c>
      <c r="N3411" s="37">
        <f t="shared" si="213"/>
        <v>0</v>
      </c>
      <c r="O3411" s="39">
        <f t="shared" si="214"/>
        <v>0</v>
      </c>
      <c r="P3411" s="10">
        <f t="shared" si="215"/>
        <v>0</v>
      </c>
      <c r="Q3411" s="40">
        <v>0</v>
      </c>
      <c r="R3411" s="10">
        <f t="shared" si="216"/>
        <v>0</v>
      </c>
    </row>
    <row r="3412" spans="2:18" x14ac:dyDescent="0.2">
      <c r="B3412" s="56">
        <v>81010800002</v>
      </c>
      <c r="C3412" s="52" t="s">
        <v>3509</v>
      </c>
      <c r="D3412" s="52" t="s">
        <v>357</v>
      </c>
      <c r="E3412" s="52" t="s">
        <v>446</v>
      </c>
      <c r="F3412" s="52" t="s">
        <v>600</v>
      </c>
      <c r="G3412" s="52" t="s">
        <v>822</v>
      </c>
      <c r="H3412" s="35">
        <v>0</v>
      </c>
      <c r="I3412" s="57" t="s">
        <v>304</v>
      </c>
      <c r="J3412" s="37">
        <v>85314.2</v>
      </c>
      <c r="K3412" s="38">
        <v>0</v>
      </c>
      <c r="L3412" s="37">
        <v>0</v>
      </c>
      <c r="M3412" s="37">
        <v>85314.2</v>
      </c>
      <c r="N3412" s="37">
        <f t="shared" si="213"/>
        <v>0</v>
      </c>
      <c r="O3412" s="39">
        <f t="shared" si="214"/>
        <v>0</v>
      </c>
      <c r="P3412" s="10">
        <f t="shared" si="215"/>
        <v>0</v>
      </c>
      <c r="Q3412" s="40">
        <v>0</v>
      </c>
      <c r="R3412" s="10">
        <f t="shared" si="216"/>
        <v>0</v>
      </c>
    </row>
    <row r="3413" spans="2:18" x14ac:dyDescent="0.2">
      <c r="B3413" s="56">
        <v>81010800003</v>
      </c>
      <c r="C3413" s="52" t="s">
        <v>3509</v>
      </c>
      <c r="D3413" s="52" t="s">
        <v>357</v>
      </c>
      <c r="E3413" s="52" t="s">
        <v>446</v>
      </c>
      <c r="F3413" s="52" t="s">
        <v>600</v>
      </c>
      <c r="G3413" s="52" t="s">
        <v>822</v>
      </c>
      <c r="H3413" s="35">
        <v>0</v>
      </c>
      <c r="I3413" s="57" t="s">
        <v>3639</v>
      </c>
      <c r="J3413" s="37">
        <v>0</v>
      </c>
      <c r="K3413" s="38">
        <v>0</v>
      </c>
      <c r="L3413" s="37">
        <v>5750</v>
      </c>
      <c r="M3413" s="37">
        <v>5750</v>
      </c>
      <c r="N3413" s="37">
        <f t="shared" si="213"/>
        <v>0</v>
      </c>
      <c r="O3413" s="39">
        <f t="shared" si="214"/>
        <v>0</v>
      </c>
      <c r="P3413" s="10">
        <f t="shared" si="215"/>
        <v>0</v>
      </c>
      <c r="Q3413" s="40">
        <v>0</v>
      </c>
      <c r="R3413" s="10">
        <f t="shared" si="216"/>
        <v>0</v>
      </c>
    </row>
    <row r="3414" spans="2:18" x14ac:dyDescent="0.2">
      <c r="B3414" s="56">
        <v>81010800004</v>
      </c>
      <c r="C3414" s="52" t="s">
        <v>3509</v>
      </c>
      <c r="D3414" s="52" t="s">
        <v>357</v>
      </c>
      <c r="E3414" s="52" t="s">
        <v>446</v>
      </c>
      <c r="F3414" s="52" t="s">
        <v>600</v>
      </c>
      <c r="G3414" s="52" t="s">
        <v>822</v>
      </c>
      <c r="H3414" s="35">
        <v>0</v>
      </c>
      <c r="I3414" s="57" t="s">
        <v>3640</v>
      </c>
      <c r="J3414" s="37">
        <v>0</v>
      </c>
      <c r="K3414" s="38">
        <v>0</v>
      </c>
      <c r="L3414" s="37">
        <v>1350</v>
      </c>
      <c r="M3414" s="37">
        <v>1350</v>
      </c>
      <c r="N3414" s="37">
        <f t="shared" si="213"/>
        <v>0</v>
      </c>
      <c r="O3414" s="39">
        <f t="shared" si="214"/>
        <v>0</v>
      </c>
      <c r="P3414" s="10">
        <f t="shared" si="215"/>
        <v>0</v>
      </c>
      <c r="Q3414" s="40">
        <v>0</v>
      </c>
      <c r="R3414" s="10">
        <f t="shared" si="216"/>
        <v>0</v>
      </c>
    </row>
    <row r="3415" spans="2:18" x14ac:dyDescent="0.2">
      <c r="B3415" s="56">
        <v>81010900001</v>
      </c>
      <c r="C3415" s="52" t="s">
        <v>3509</v>
      </c>
      <c r="D3415" s="52" t="s">
        <v>357</v>
      </c>
      <c r="E3415" s="52" t="s">
        <v>446</v>
      </c>
      <c r="F3415" s="52" t="s">
        <v>600</v>
      </c>
      <c r="G3415" s="52" t="s">
        <v>822</v>
      </c>
      <c r="H3415" s="35">
        <v>0</v>
      </c>
      <c r="I3415" s="57" t="s">
        <v>305</v>
      </c>
      <c r="J3415" s="37">
        <v>0</v>
      </c>
      <c r="K3415" s="38">
        <v>0</v>
      </c>
      <c r="L3415" s="37">
        <v>578248.24</v>
      </c>
      <c r="M3415" s="37">
        <v>523407.99</v>
      </c>
      <c r="N3415" s="37">
        <f t="shared" si="213"/>
        <v>54840.25</v>
      </c>
      <c r="O3415" s="39">
        <f t="shared" si="214"/>
        <v>0</v>
      </c>
      <c r="P3415" s="10">
        <f t="shared" si="215"/>
        <v>54840.25</v>
      </c>
      <c r="Q3415" s="40">
        <v>0</v>
      </c>
      <c r="R3415" s="10">
        <f t="shared" si="216"/>
        <v>54840.25</v>
      </c>
    </row>
    <row r="3416" spans="2:18" x14ac:dyDescent="0.2">
      <c r="B3416" s="56">
        <v>81011000001</v>
      </c>
      <c r="C3416" s="52" t="s">
        <v>3509</v>
      </c>
      <c r="D3416" s="52" t="s">
        <v>357</v>
      </c>
      <c r="E3416" s="52" t="s">
        <v>446</v>
      </c>
      <c r="F3416" s="52" t="s">
        <v>600</v>
      </c>
      <c r="G3416" s="52" t="s">
        <v>3641</v>
      </c>
      <c r="H3416" s="35">
        <v>0</v>
      </c>
      <c r="I3416" s="57" t="s">
        <v>3642</v>
      </c>
      <c r="J3416" s="37">
        <v>27104</v>
      </c>
      <c r="K3416" s="38">
        <v>0</v>
      </c>
      <c r="L3416" s="37">
        <v>0</v>
      </c>
      <c r="M3416" s="37">
        <v>27104</v>
      </c>
      <c r="N3416" s="37">
        <f t="shared" si="213"/>
        <v>0</v>
      </c>
      <c r="O3416" s="39">
        <f t="shared" si="214"/>
        <v>0</v>
      </c>
      <c r="P3416" s="10">
        <f t="shared" si="215"/>
        <v>0</v>
      </c>
      <c r="Q3416" s="40">
        <v>0</v>
      </c>
      <c r="R3416" s="10">
        <f t="shared" si="216"/>
        <v>0</v>
      </c>
    </row>
    <row r="3417" spans="2:18" x14ac:dyDescent="0.2">
      <c r="B3417" s="56">
        <v>81011000002</v>
      </c>
      <c r="C3417" s="52" t="s">
        <v>3509</v>
      </c>
      <c r="D3417" s="52" t="s">
        <v>357</v>
      </c>
      <c r="E3417" s="52" t="s">
        <v>446</v>
      </c>
      <c r="F3417" s="52" t="s">
        <v>600</v>
      </c>
      <c r="G3417" s="52" t="s">
        <v>3641</v>
      </c>
      <c r="H3417" s="35">
        <v>0</v>
      </c>
      <c r="I3417" s="57" t="s">
        <v>3643</v>
      </c>
      <c r="J3417" s="37">
        <v>0</v>
      </c>
      <c r="K3417" s="38">
        <v>0</v>
      </c>
      <c r="L3417" s="37">
        <v>390685.60000000003</v>
      </c>
      <c r="M3417" s="37">
        <v>195343</v>
      </c>
      <c r="N3417" s="37">
        <f t="shared" si="213"/>
        <v>195342.60000000003</v>
      </c>
      <c r="O3417" s="39">
        <f t="shared" si="214"/>
        <v>0</v>
      </c>
      <c r="P3417" s="10">
        <f t="shared" si="215"/>
        <v>195342.60000000003</v>
      </c>
      <c r="Q3417" s="40">
        <v>0</v>
      </c>
      <c r="R3417" s="10">
        <f t="shared" si="216"/>
        <v>195342.60000000003</v>
      </c>
    </row>
    <row r="3418" spans="2:18" hidden="1" x14ac:dyDescent="0.2">
      <c r="B3418" s="56">
        <v>81011201001</v>
      </c>
      <c r="C3418" s="52" t="s">
        <v>3509</v>
      </c>
      <c r="D3418" s="52" t="s">
        <v>357</v>
      </c>
      <c r="E3418" s="52" t="s">
        <v>446</v>
      </c>
      <c r="F3418" s="52" t="s">
        <v>781</v>
      </c>
      <c r="G3418" s="52" t="s">
        <v>958</v>
      </c>
      <c r="H3418" s="35">
        <v>0</v>
      </c>
      <c r="I3418" s="57" t="s">
        <v>3644</v>
      </c>
      <c r="J3418" s="37">
        <v>0</v>
      </c>
      <c r="K3418" s="38">
        <v>0</v>
      </c>
      <c r="L3418" s="37">
        <v>0</v>
      </c>
      <c r="M3418" s="37">
        <v>0</v>
      </c>
      <c r="N3418" s="37">
        <f t="shared" si="213"/>
        <v>0</v>
      </c>
      <c r="O3418" s="39">
        <f t="shared" si="214"/>
        <v>0</v>
      </c>
      <c r="P3418" s="10">
        <f t="shared" si="215"/>
        <v>0</v>
      </c>
      <c r="Q3418" s="40">
        <v>0</v>
      </c>
      <c r="R3418" s="10">
        <f t="shared" si="216"/>
        <v>0</v>
      </c>
    </row>
    <row r="3419" spans="2:18" hidden="1" x14ac:dyDescent="0.2">
      <c r="B3419" s="56">
        <v>81011201002</v>
      </c>
      <c r="C3419" s="52" t="s">
        <v>3509</v>
      </c>
      <c r="D3419" s="52" t="s">
        <v>357</v>
      </c>
      <c r="E3419" s="52" t="s">
        <v>446</v>
      </c>
      <c r="F3419" s="52" t="s">
        <v>781</v>
      </c>
      <c r="G3419" s="52" t="s">
        <v>958</v>
      </c>
      <c r="H3419" s="35">
        <v>0</v>
      </c>
      <c r="I3419" s="57" t="s">
        <v>3645</v>
      </c>
      <c r="J3419" s="37">
        <v>0</v>
      </c>
      <c r="K3419" s="38">
        <v>0</v>
      </c>
      <c r="L3419" s="37">
        <v>262099</v>
      </c>
      <c r="M3419" s="37">
        <v>262099</v>
      </c>
      <c r="N3419" s="37">
        <f t="shared" si="213"/>
        <v>0</v>
      </c>
      <c r="O3419" s="39">
        <f t="shared" si="214"/>
        <v>0</v>
      </c>
      <c r="P3419" s="10">
        <f t="shared" si="215"/>
        <v>0</v>
      </c>
      <c r="Q3419" s="40">
        <v>0</v>
      </c>
      <c r="R3419" s="10">
        <f t="shared" si="216"/>
        <v>0</v>
      </c>
    </row>
    <row r="3420" spans="2:18" hidden="1" x14ac:dyDescent="0.2">
      <c r="B3420" s="56">
        <v>81011201003</v>
      </c>
      <c r="C3420" s="52" t="s">
        <v>3509</v>
      </c>
      <c r="D3420" s="52" t="s">
        <v>357</v>
      </c>
      <c r="E3420" s="52" t="s">
        <v>446</v>
      </c>
      <c r="F3420" s="52" t="s">
        <v>781</v>
      </c>
      <c r="G3420" s="52" t="s">
        <v>958</v>
      </c>
      <c r="H3420" s="35">
        <v>0</v>
      </c>
      <c r="I3420" s="57" t="s">
        <v>3646</v>
      </c>
      <c r="J3420" s="37">
        <v>0</v>
      </c>
      <c r="K3420" s="38">
        <v>0</v>
      </c>
      <c r="L3420" s="37">
        <v>330000</v>
      </c>
      <c r="M3420" s="37">
        <v>330000</v>
      </c>
      <c r="N3420" s="37">
        <f t="shared" si="213"/>
        <v>0</v>
      </c>
      <c r="O3420" s="39">
        <f t="shared" si="214"/>
        <v>0</v>
      </c>
      <c r="P3420" s="10">
        <f t="shared" si="215"/>
        <v>0</v>
      </c>
      <c r="Q3420" s="40">
        <v>0</v>
      </c>
      <c r="R3420" s="10">
        <f t="shared" si="216"/>
        <v>0</v>
      </c>
    </row>
    <row r="3421" spans="2:18" hidden="1" x14ac:dyDescent="0.2">
      <c r="B3421" s="56">
        <v>81011202001</v>
      </c>
      <c r="C3421" s="52" t="s">
        <v>3509</v>
      </c>
      <c r="D3421" s="52" t="s">
        <v>357</v>
      </c>
      <c r="E3421" s="52" t="s">
        <v>446</v>
      </c>
      <c r="F3421" s="52" t="s">
        <v>781</v>
      </c>
      <c r="G3421" s="51" t="s">
        <v>409</v>
      </c>
      <c r="H3421" s="35">
        <v>0</v>
      </c>
      <c r="I3421" s="57" t="s">
        <v>233</v>
      </c>
      <c r="J3421" s="37">
        <v>0</v>
      </c>
      <c r="K3421" s="38">
        <v>0</v>
      </c>
      <c r="L3421" s="37">
        <v>770325</v>
      </c>
      <c r="M3421" s="37">
        <v>770325</v>
      </c>
      <c r="N3421" s="37">
        <f t="shared" si="213"/>
        <v>0</v>
      </c>
      <c r="O3421" s="39">
        <f t="shared" si="214"/>
        <v>0</v>
      </c>
      <c r="P3421" s="10">
        <f t="shared" si="215"/>
        <v>0</v>
      </c>
      <c r="Q3421" s="40">
        <v>0</v>
      </c>
      <c r="R3421" s="10">
        <f t="shared" si="216"/>
        <v>0</v>
      </c>
    </row>
    <row r="3422" spans="2:18" hidden="1" x14ac:dyDescent="0.2">
      <c r="B3422" s="56">
        <v>81011202002</v>
      </c>
      <c r="C3422" s="52" t="s">
        <v>3509</v>
      </c>
      <c r="D3422" s="52" t="s">
        <v>357</v>
      </c>
      <c r="E3422" s="52" t="s">
        <v>446</v>
      </c>
      <c r="F3422" s="52" t="s">
        <v>781</v>
      </c>
      <c r="G3422" s="51" t="s">
        <v>409</v>
      </c>
      <c r="H3422" s="35">
        <v>0</v>
      </c>
      <c r="I3422" s="57" t="s">
        <v>3647</v>
      </c>
      <c r="J3422" s="37">
        <v>0</v>
      </c>
      <c r="K3422" s="38">
        <v>0</v>
      </c>
      <c r="L3422" s="37">
        <v>1161261</v>
      </c>
      <c r="M3422" s="37">
        <v>1087781</v>
      </c>
      <c r="N3422" s="37">
        <f t="shared" si="213"/>
        <v>73480</v>
      </c>
      <c r="O3422" s="39">
        <f t="shared" si="214"/>
        <v>0</v>
      </c>
      <c r="P3422" s="10">
        <f t="shared" si="215"/>
        <v>73480</v>
      </c>
      <c r="Q3422" s="40">
        <v>0</v>
      </c>
      <c r="R3422" s="10">
        <f t="shared" si="216"/>
        <v>73480</v>
      </c>
    </row>
    <row r="3423" spans="2:18" hidden="1" x14ac:dyDescent="0.2">
      <c r="B3423" s="56">
        <v>81011400001</v>
      </c>
      <c r="C3423" s="52" t="s">
        <v>3509</v>
      </c>
      <c r="D3423" s="52" t="s">
        <v>357</v>
      </c>
      <c r="E3423" s="52" t="s">
        <v>446</v>
      </c>
      <c r="F3423" s="52" t="s">
        <v>988</v>
      </c>
      <c r="G3423" s="53" t="s">
        <v>988</v>
      </c>
      <c r="H3423" s="35">
        <v>0</v>
      </c>
      <c r="I3423" s="57" t="s">
        <v>234</v>
      </c>
      <c r="J3423" s="37">
        <v>1356307</v>
      </c>
      <c r="K3423" s="38">
        <v>0</v>
      </c>
      <c r="L3423" s="37">
        <v>0</v>
      </c>
      <c r="M3423" s="37">
        <v>1356307</v>
      </c>
      <c r="N3423" s="37">
        <f t="shared" si="213"/>
        <v>0</v>
      </c>
      <c r="O3423" s="39">
        <f t="shared" si="214"/>
        <v>0</v>
      </c>
      <c r="P3423" s="10">
        <f t="shared" si="215"/>
        <v>0</v>
      </c>
      <c r="Q3423" s="40">
        <v>0</v>
      </c>
      <c r="R3423" s="10">
        <f t="shared" si="216"/>
        <v>0</v>
      </c>
    </row>
    <row r="3424" spans="2:18" hidden="1" x14ac:dyDescent="0.2">
      <c r="B3424" s="56">
        <v>81020100001</v>
      </c>
      <c r="C3424" s="52" t="s">
        <v>3509</v>
      </c>
      <c r="D3424" s="52" t="s">
        <v>357</v>
      </c>
      <c r="E3424" s="52" t="s">
        <v>358</v>
      </c>
      <c r="F3424" s="52" t="s">
        <v>428</v>
      </c>
      <c r="G3424" s="52" t="s">
        <v>429</v>
      </c>
      <c r="H3424" s="35">
        <v>0</v>
      </c>
      <c r="I3424" s="57" t="s">
        <v>3648</v>
      </c>
      <c r="J3424" s="37">
        <v>7302.63</v>
      </c>
      <c r="K3424" s="38">
        <v>0</v>
      </c>
      <c r="L3424" s="37">
        <v>1912.17</v>
      </c>
      <c r="M3424" s="37">
        <v>0</v>
      </c>
      <c r="N3424" s="37">
        <f t="shared" si="213"/>
        <v>9214.7999999999993</v>
      </c>
      <c r="O3424" s="39">
        <f t="shared" si="214"/>
        <v>0</v>
      </c>
      <c r="P3424" s="10">
        <f t="shared" si="215"/>
        <v>9214.7999999999993</v>
      </c>
      <c r="Q3424" s="40">
        <v>0</v>
      </c>
      <c r="R3424" s="10">
        <f t="shared" si="216"/>
        <v>9214.7999999999993</v>
      </c>
    </row>
    <row r="3425" spans="2:18" hidden="1" x14ac:dyDescent="0.2">
      <c r="B3425" s="56">
        <v>81020100002</v>
      </c>
      <c r="C3425" s="52" t="s">
        <v>3509</v>
      </c>
      <c r="D3425" s="52" t="s">
        <v>357</v>
      </c>
      <c r="E3425" s="52" t="s">
        <v>358</v>
      </c>
      <c r="F3425" s="52" t="s">
        <v>428</v>
      </c>
      <c r="G3425" s="51" t="s">
        <v>431</v>
      </c>
      <c r="H3425" s="35">
        <v>0</v>
      </c>
      <c r="I3425" s="57" t="s">
        <v>235</v>
      </c>
      <c r="J3425" s="37">
        <v>36156.950000000004</v>
      </c>
      <c r="K3425" s="38">
        <v>0</v>
      </c>
      <c r="L3425" s="37">
        <v>5375.91</v>
      </c>
      <c r="M3425" s="37">
        <v>0</v>
      </c>
      <c r="N3425" s="37">
        <f t="shared" si="213"/>
        <v>41532.86</v>
      </c>
      <c r="O3425" s="39">
        <f t="shared" si="214"/>
        <v>0</v>
      </c>
      <c r="P3425" s="10">
        <f t="shared" si="215"/>
        <v>41532.86</v>
      </c>
      <c r="Q3425" s="40">
        <v>0</v>
      </c>
      <c r="R3425" s="10">
        <f t="shared" si="216"/>
        <v>41532.86</v>
      </c>
    </row>
    <row r="3426" spans="2:18" hidden="1" x14ac:dyDescent="0.2">
      <c r="B3426" s="56">
        <v>81020200001</v>
      </c>
      <c r="C3426" s="52" t="s">
        <v>3509</v>
      </c>
      <c r="D3426" s="52" t="s">
        <v>357</v>
      </c>
      <c r="E3426" s="52" t="s">
        <v>358</v>
      </c>
      <c r="F3426" s="52" t="s">
        <v>428</v>
      </c>
      <c r="G3426" s="53" t="s">
        <v>429</v>
      </c>
      <c r="H3426" s="35">
        <v>0</v>
      </c>
      <c r="I3426" s="57" t="s">
        <v>3649</v>
      </c>
      <c r="J3426" s="37">
        <v>226426.43</v>
      </c>
      <c r="K3426" s="38">
        <v>0</v>
      </c>
      <c r="L3426" s="37">
        <v>6630</v>
      </c>
      <c r="M3426" s="37">
        <v>5947.83</v>
      </c>
      <c r="N3426" s="37">
        <f t="shared" si="213"/>
        <v>227108.6</v>
      </c>
      <c r="O3426" s="39">
        <f t="shared" si="214"/>
        <v>0</v>
      </c>
      <c r="P3426" s="10">
        <f t="shared" si="215"/>
        <v>227108.6</v>
      </c>
      <c r="Q3426" s="40">
        <v>0</v>
      </c>
      <c r="R3426" s="10">
        <f t="shared" si="216"/>
        <v>227108.6</v>
      </c>
    </row>
    <row r="3427" spans="2:18" hidden="1" x14ac:dyDescent="0.2">
      <c r="B3427" s="56">
        <v>81020200002</v>
      </c>
      <c r="C3427" s="52" t="s">
        <v>3509</v>
      </c>
      <c r="D3427" s="52" t="s">
        <v>357</v>
      </c>
      <c r="E3427" s="52" t="s">
        <v>358</v>
      </c>
      <c r="F3427" s="52" t="s">
        <v>428</v>
      </c>
      <c r="G3427" s="53" t="s">
        <v>435</v>
      </c>
      <c r="H3427" s="35">
        <v>0</v>
      </c>
      <c r="I3427" s="57" t="s">
        <v>236</v>
      </c>
      <c r="J3427" s="37">
        <v>2346438.7600000002</v>
      </c>
      <c r="K3427" s="38">
        <v>0</v>
      </c>
      <c r="L3427" s="37">
        <v>10000</v>
      </c>
      <c r="M3427" s="37">
        <v>0</v>
      </c>
      <c r="N3427" s="37">
        <f t="shared" si="213"/>
        <v>2356438.7600000002</v>
      </c>
      <c r="O3427" s="39">
        <f t="shared" si="214"/>
        <v>0</v>
      </c>
      <c r="P3427" s="10">
        <f t="shared" si="215"/>
        <v>2356438.7600000002</v>
      </c>
      <c r="Q3427" s="40">
        <v>0</v>
      </c>
      <c r="R3427" s="10">
        <f t="shared" si="216"/>
        <v>2356438.7600000002</v>
      </c>
    </row>
    <row r="3428" spans="2:18" hidden="1" x14ac:dyDescent="0.2">
      <c r="B3428" s="56">
        <v>81020200003</v>
      </c>
      <c r="C3428" s="52" t="s">
        <v>3509</v>
      </c>
      <c r="D3428" s="52" t="s">
        <v>357</v>
      </c>
      <c r="E3428" s="52" t="s">
        <v>358</v>
      </c>
      <c r="F3428" s="52" t="s">
        <v>428</v>
      </c>
      <c r="G3428" s="51" t="s">
        <v>431</v>
      </c>
      <c r="H3428" s="35">
        <v>0</v>
      </c>
      <c r="I3428" s="57" t="s">
        <v>3650</v>
      </c>
      <c r="J3428" s="37">
        <v>0</v>
      </c>
      <c r="K3428" s="38">
        <v>0</v>
      </c>
      <c r="L3428" s="37">
        <v>21872.83</v>
      </c>
      <c r="M3428" s="37">
        <v>0</v>
      </c>
      <c r="N3428" s="37">
        <f t="shared" si="213"/>
        <v>21872.83</v>
      </c>
      <c r="O3428" s="39">
        <f t="shared" si="214"/>
        <v>0</v>
      </c>
      <c r="P3428" s="10">
        <f t="shared" si="215"/>
        <v>21872.83</v>
      </c>
      <c r="Q3428" s="40">
        <v>0</v>
      </c>
      <c r="R3428" s="10">
        <f t="shared" si="216"/>
        <v>21872.83</v>
      </c>
    </row>
    <row r="3429" spans="2:18" hidden="1" x14ac:dyDescent="0.2">
      <c r="B3429" s="56">
        <v>81020200004</v>
      </c>
      <c r="C3429" s="52" t="s">
        <v>3509</v>
      </c>
      <c r="D3429" s="52" t="s">
        <v>357</v>
      </c>
      <c r="E3429" s="52" t="s">
        <v>358</v>
      </c>
      <c r="F3429" s="52" t="s">
        <v>428</v>
      </c>
      <c r="G3429" s="51" t="s">
        <v>436</v>
      </c>
      <c r="H3429" s="35">
        <v>0</v>
      </c>
      <c r="I3429" s="57" t="s">
        <v>3651</v>
      </c>
      <c r="J3429" s="37">
        <v>50196.93</v>
      </c>
      <c r="K3429" s="38">
        <v>0</v>
      </c>
      <c r="L3429" s="37">
        <v>43856.73</v>
      </c>
      <c r="M3429" s="37">
        <v>4556.6400000000003</v>
      </c>
      <c r="N3429" s="37">
        <f t="shared" si="213"/>
        <v>89497.02</v>
      </c>
      <c r="O3429" s="39">
        <f t="shared" si="214"/>
        <v>0</v>
      </c>
      <c r="P3429" s="10">
        <f t="shared" si="215"/>
        <v>89497.02</v>
      </c>
      <c r="Q3429" s="40">
        <v>0</v>
      </c>
      <c r="R3429" s="10">
        <f t="shared" si="216"/>
        <v>89497.02</v>
      </c>
    </row>
    <row r="3430" spans="2:18" hidden="1" x14ac:dyDescent="0.2">
      <c r="B3430" s="56">
        <v>81020200005</v>
      </c>
      <c r="C3430" s="52" t="s">
        <v>3509</v>
      </c>
      <c r="D3430" s="52" t="s">
        <v>357</v>
      </c>
      <c r="E3430" s="52" t="s">
        <v>358</v>
      </c>
      <c r="F3430" s="52" t="s">
        <v>428</v>
      </c>
      <c r="G3430" s="52" t="s">
        <v>429</v>
      </c>
      <c r="H3430" s="35">
        <v>0</v>
      </c>
      <c r="I3430" s="57" t="s">
        <v>3652</v>
      </c>
      <c r="J3430" s="37">
        <v>1750</v>
      </c>
      <c r="K3430" s="38">
        <v>0</v>
      </c>
      <c r="L3430" s="37">
        <v>1608.69</v>
      </c>
      <c r="M3430" s="37">
        <v>0</v>
      </c>
      <c r="N3430" s="37">
        <f t="shared" si="213"/>
        <v>3358.69</v>
      </c>
      <c r="O3430" s="39">
        <f t="shared" si="214"/>
        <v>0</v>
      </c>
      <c r="P3430" s="10">
        <f t="shared" si="215"/>
        <v>3358.69</v>
      </c>
      <c r="Q3430" s="40">
        <v>0</v>
      </c>
      <c r="R3430" s="10">
        <f t="shared" si="216"/>
        <v>3358.69</v>
      </c>
    </row>
    <row r="3431" spans="2:18" hidden="1" x14ac:dyDescent="0.2">
      <c r="B3431" s="56">
        <v>81020300001</v>
      </c>
      <c r="C3431" s="52" t="s">
        <v>3509</v>
      </c>
      <c r="D3431" s="52" t="s">
        <v>357</v>
      </c>
      <c r="E3431" s="52" t="s">
        <v>358</v>
      </c>
      <c r="F3431" s="52" t="s">
        <v>428</v>
      </c>
      <c r="G3431" s="53" t="s">
        <v>429</v>
      </c>
      <c r="H3431" s="35">
        <v>0</v>
      </c>
      <c r="I3431" s="57" t="s">
        <v>3653</v>
      </c>
      <c r="J3431" s="37">
        <v>0</v>
      </c>
      <c r="K3431" s="38">
        <v>0</v>
      </c>
      <c r="L3431" s="37">
        <v>60772.480000000003</v>
      </c>
      <c r="M3431" s="37">
        <v>0</v>
      </c>
      <c r="N3431" s="37">
        <f t="shared" si="213"/>
        <v>60772.480000000003</v>
      </c>
      <c r="O3431" s="39">
        <f t="shared" si="214"/>
        <v>0</v>
      </c>
      <c r="P3431" s="10">
        <f t="shared" si="215"/>
        <v>60772.480000000003</v>
      </c>
      <c r="Q3431" s="40">
        <v>0</v>
      </c>
      <c r="R3431" s="10">
        <f t="shared" si="216"/>
        <v>60772.480000000003</v>
      </c>
    </row>
    <row r="3432" spans="2:18" hidden="1" x14ac:dyDescent="0.2">
      <c r="B3432" s="56">
        <v>81020300002</v>
      </c>
      <c r="C3432" s="52" t="s">
        <v>3509</v>
      </c>
      <c r="D3432" s="52" t="s">
        <v>357</v>
      </c>
      <c r="E3432" s="52" t="s">
        <v>358</v>
      </c>
      <c r="F3432" s="52" t="s">
        <v>428</v>
      </c>
      <c r="G3432" s="53" t="s">
        <v>435</v>
      </c>
      <c r="H3432" s="35">
        <v>0</v>
      </c>
      <c r="I3432" s="57" t="s">
        <v>3654</v>
      </c>
      <c r="J3432" s="37">
        <v>0</v>
      </c>
      <c r="K3432" s="38">
        <v>0</v>
      </c>
      <c r="L3432" s="37">
        <v>1444199.78</v>
      </c>
      <c r="M3432" s="37">
        <v>0</v>
      </c>
      <c r="N3432" s="37">
        <f t="shared" si="213"/>
        <v>1444199.78</v>
      </c>
      <c r="O3432" s="39">
        <f t="shared" si="214"/>
        <v>0</v>
      </c>
      <c r="P3432" s="10">
        <f t="shared" si="215"/>
        <v>1444199.78</v>
      </c>
      <c r="Q3432" s="40">
        <v>0</v>
      </c>
      <c r="R3432" s="10">
        <f t="shared" si="216"/>
        <v>1444199.78</v>
      </c>
    </row>
    <row r="3433" spans="2:18" hidden="1" x14ac:dyDescent="0.2">
      <c r="B3433" s="56">
        <v>81020300003</v>
      </c>
      <c r="C3433" s="52" t="s">
        <v>3509</v>
      </c>
      <c r="D3433" s="52" t="s">
        <v>357</v>
      </c>
      <c r="E3433" s="52" t="s">
        <v>358</v>
      </c>
      <c r="F3433" s="52" t="s">
        <v>428</v>
      </c>
      <c r="G3433" s="51" t="s">
        <v>436</v>
      </c>
      <c r="H3433" s="35">
        <v>0</v>
      </c>
      <c r="I3433" s="57" t="s">
        <v>3655</v>
      </c>
      <c r="J3433" s="37">
        <v>0</v>
      </c>
      <c r="K3433" s="38">
        <v>0</v>
      </c>
      <c r="L3433" s="37">
        <v>4700</v>
      </c>
      <c r="M3433" s="37">
        <v>0</v>
      </c>
      <c r="N3433" s="37">
        <f t="shared" si="213"/>
        <v>4700</v>
      </c>
      <c r="O3433" s="39">
        <f t="shared" si="214"/>
        <v>0</v>
      </c>
      <c r="P3433" s="10">
        <f t="shared" si="215"/>
        <v>4700</v>
      </c>
      <c r="Q3433" s="40">
        <v>0</v>
      </c>
      <c r="R3433" s="10">
        <f t="shared" si="216"/>
        <v>4700</v>
      </c>
    </row>
    <row r="3434" spans="2:18" hidden="1" x14ac:dyDescent="0.2">
      <c r="B3434" s="56">
        <v>81020300004</v>
      </c>
      <c r="C3434" s="52" t="s">
        <v>3509</v>
      </c>
      <c r="D3434" s="52" t="s">
        <v>357</v>
      </c>
      <c r="E3434" s="52" t="s">
        <v>358</v>
      </c>
      <c r="F3434" s="52" t="s">
        <v>428</v>
      </c>
      <c r="G3434" s="51" t="s">
        <v>431</v>
      </c>
      <c r="H3434" s="35">
        <v>0</v>
      </c>
      <c r="I3434" s="57" t="s">
        <v>3656</v>
      </c>
      <c r="J3434" s="37">
        <v>0</v>
      </c>
      <c r="K3434" s="38">
        <v>0</v>
      </c>
      <c r="L3434" s="37">
        <v>0</v>
      </c>
      <c r="M3434" s="37">
        <v>0</v>
      </c>
      <c r="N3434" s="37">
        <f t="shared" si="213"/>
        <v>0</v>
      </c>
      <c r="O3434" s="39">
        <f t="shared" si="214"/>
        <v>0</v>
      </c>
      <c r="P3434" s="10">
        <f t="shared" si="215"/>
        <v>0</v>
      </c>
      <c r="Q3434" s="40">
        <v>0</v>
      </c>
      <c r="R3434" s="10">
        <f t="shared" si="216"/>
        <v>0</v>
      </c>
    </row>
    <row r="3435" spans="2:18" hidden="1" x14ac:dyDescent="0.2">
      <c r="B3435" s="56">
        <v>81030000001</v>
      </c>
      <c r="C3435" s="52" t="s">
        <v>3509</v>
      </c>
      <c r="D3435" s="52" t="s">
        <v>357</v>
      </c>
      <c r="E3435" s="52" t="s">
        <v>358</v>
      </c>
      <c r="F3435" s="52" t="s">
        <v>359</v>
      </c>
      <c r="G3435" s="52" t="s">
        <v>359</v>
      </c>
      <c r="H3435" s="35">
        <v>0</v>
      </c>
      <c r="I3435" s="57" t="s">
        <v>3657</v>
      </c>
      <c r="J3435" s="37">
        <v>1540971.86</v>
      </c>
      <c r="K3435" s="38">
        <v>0</v>
      </c>
      <c r="L3435" s="37">
        <v>40244.5</v>
      </c>
      <c r="M3435" s="37">
        <v>1581216.36</v>
      </c>
      <c r="N3435" s="37">
        <f t="shared" si="213"/>
        <v>0</v>
      </c>
      <c r="O3435" s="39">
        <f t="shared" si="214"/>
        <v>0</v>
      </c>
      <c r="P3435" s="10">
        <f t="shared" si="215"/>
        <v>0</v>
      </c>
      <c r="Q3435" s="40">
        <v>0</v>
      </c>
      <c r="R3435" s="10">
        <f t="shared" si="216"/>
        <v>0</v>
      </c>
    </row>
    <row r="3436" spans="2:18" hidden="1" x14ac:dyDescent="0.2">
      <c r="B3436" s="56">
        <v>82010100001</v>
      </c>
      <c r="C3436" s="52" t="s">
        <v>3509</v>
      </c>
      <c r="D3436" s="52" t="s">
        <v>357</v>
      </c>
      <c r="E3436" s="52" t="s">
        <v>363</v>
      </c>
      <c r="F3436" s="52" t="s">
        <v>364</v>
      </c>
      <c r="G3436" s="52" t="s">
        <v>2632</v>
      </c>
      <c r="H3436" s="35">
        <v>0</v>
      </c>
      <c r="I3436" s="57" t="s">
        <v>3658</v>
      </c>
      <c r="J3436" s="37">
        <v>0</v>
      </c>
      <c r="K3436" s="38">
        <v>40.01</v>
      </c>
      <c r="L3436" s="37">
        <v>0</v>
      </c>
      <c r="M3436" s="37">
        <v>0</v>
      </c>
      <c r="N3436" s="37">
        <f t="shared" si="213"/>
        <v>0</v>
      </c>
      <c r="O3436" s="39">
        <f t="shared" si="214"/>
        <v>40.01</v>
      </c>
      <c r="P3436" s="10">
        <f t="shared" si="215"/>
        <v>-40.01</v>
      </c>
      <c r="Q3436" s="40">
        <v>0</v>
      </c>
      <c r="R3436" s="10">
        <f t="shared" si="216"/>
        <v>-40.01</v>
      </c>
    </row>
    <row r="3437" spans="2:18" hidden="1" x14ac:dyDescent="0.2">
      <c r="B3437" s="56">
        <v>82010100002</v>
      </c>
      <c r="C3437" s="52" t="s">
        <v>3509</v>
      </c>
      <c r="D3437" s="52" t="s">
        <v>357</v>
      </c>
      <c r="E3437" s="52" t="s">
        <v>363</v>
      </c>
      <c r="F3437" s="52" t="s">
        <v>364</v>
      </c>
      <c r="G3437" s="52" t="s">
        <v>2632</v>
      </c>
      <c r="H3437" s="35">
        <v>0</v>
      </c>
      <c r="I3437" s="57" t="s">
        <v>3659</v>
      </c>
      <c r="J3437" s="37">
        <v>0</v>
      </c>
      <c r="K3437" s="38">
        <v>0</v>
      </c>
      <c r="L3437" s="37">
        <v>0</v>
      </c>
      <c r="M3437" s="37">
        <v>0</v>
      </c>
      <c r="N3437" s="37">
        <f t="shared" si="213"/>
        <v>0</v>
      </c>
      <c r="O3437" s="39">
        <f t="shared" si="214"/>
        <v>0</v>
      </c>
      <c r="P3437" s="10">
        <f t="shared" si="215"/>
        <v>0</v>
      </c>
      <c r="Q3437" s="40">
        <v>0</v>
      </c>
      <c r="R3437" s="10">
        <f t="shared" si="216"/>
        <v>0</v>
      </c>
    </row>
    <row r="3438" spans="2:18" x14ac:dyDescent="0.2">
      <c r="B3438" s="56">
        <v>82010100003</v>
      </c>
      <c r="C3438" s="52" t="s">
        <v>3509</v>
      </c>
      <c r="D3438" s="52" t="s">
        <v>357</v>
      </c>
      <c r="E3438" s="52" t="s">
        <v>363</v>
      </c>
      <c r="F3438" s="52" t="s">
        <v>600</v>
      </c>
      <c r="G3438" s="52" t="s">
        <v>1006</v>
      </c>
      <c r="H3438" s="35">
        <v>0</v>
      </c>
      <c r="I3438" s="57" t="s">
        <v>3660</v>
      </c>
      <c r="J3438" s="37">
        <v>71665.820000000007</v>
      </c>
      <c r="K3438" s="38">
        <v>0</v>
      </c>
      <c r="L3438" s="37">
        <v>489360</v>
      </c>
      <c r="M3438" s="37">
        <v>592353.74</v>
      </c>
      <c r="N3438" s="37">
        <f t="shared" si="213"/>
        <v>0</v>
      </c>
      <c r="O3438" s="39">
        <f t="shared" si="214"/>
        <v>31327.919999999925</v>
      </c>
      <c r="P3438" s="10">
        <f t="shared" si="215"/>
        <v>-31327.919999999925</v>
      </c>
      <c r="Q3438" s="40">
        <v>0</v>
      </c>
      <c r="R3438" s="10">
        <f t="shared" si="216"/>
        <v>-31327.919999999925</v>
      </c>
    </row>
    <row r="3439" spans="2:18" hidden="1" x14ac:dyDescent="0.2">
      <c r="B3439" s="56">
        <v>82010100004</v>
      </c>
      <c r="C3439" s="52" t="s">
        <v>3509</v>
      </c>
      <c r="D3439" s="52" t="s">
        <v>357</v>
      </c>
      <c r="E3439" s="52" t="s">
        <v>363</v>
      </c>
      <c r="F3439" s="52" t="s">
        <v>364</v>
      </c>
      <c r="G3439" s="52" t="s">
        <v>2632</v>
      </c>
      <c r="H3439" s="35">
        <v>0</v>
      </c>
      <c r="I3439" s="57" t="s">
        <v>3661</v>
      </c>
      <c r="J3439" s="37">
        <v>2303.17</v>
      </c>
      <c r="K3439" s="38">
        <v>0</v>
      </c>
      <c r="L3439" s="37">
        <v>1050968.73</v>
      </c>
      <c r="M3439" s="37">
        <v>1053273.3999999999</v>
      </c>
      <c r="N3439" s="37">
        <f t="shared" si="213"/>
        <v>0</v>
      </c>
      <c r="O3439" s="39">
        <f t="shared" si="214"/>
        <v>1.5</v>
      </c>
      <c r="P3439" s="10">
        <f t="shared" si="215"/>
        <v>-1.5</v>
      </c>
      <c r="Q3439" s="40">
        <v>0</v>
      </c>
      <c r="R3439" s="10">
        <f t="shared" si="216"/>
        <v>-1.5</v>
      </c>
    </row>
    <row r="3440" spans="2:18" hidden="1" x14ac:dyDescent="0.2">
      <c r="B3440" s="56">
        <v>82010100005</v>
      </c>
      <c r="C3440" s="52" t="s">
        <v>3509</v>
      </c>
      <c r="D3440" s="52" t="s">
        <v>357</v>
      </c>
      <c r="E3440" s="52" t="s">
        <v>363</v>
      </c>
      <c r="F3440" s="52" t="s">
        <v>364</v>
      </c>
      <c r="G3440" s="52" t="s">
        <v>2632</v>
      </c>
      <c r="H3440" s="35">
        <v>0</v>
      </c>
      <c r="I3440" s="57" t="s">
        <v>3662</v>
      </c>
      <c r="J3440" s="37">
        <v>0</v>
      </c>
      <c r="K3440" s="38">
        <v>0</v>
      </c>
      <c r="L3440" s="37">
        <v>0</v>
      </c>
      <c r="M3440" s="37">
        <v>0</v>
      </c>
      <c r="N3440" s="37">
        <f t="shared" si="213"/>
        <v>0</v>
      </c>
      <c r="O3440" s="39">
        <f t="shared" si="214"/>
        <v>0</v>
      </c>
      <c r="P3440" s="10">
        <f t="shared" si="215"/>
        <v>0</v>
      </c>
      <c r="Q3440" s="40">
        <v>0</v>
      </c>
      <c r="R3440" s="10">
        <f t="shared" si="216"/>
        <v>0</v>
      </c>
    </row>
    <row r="3441" spans="2:18" hidden="1" x14ac:dyDescent="0.2">
      <c r="B3441" s="56">
        <v>82010100006</v>
      </c>
      <c r="C3441" s="52" t="s">
        <v>3509</v>
      </c>
      <c r="D3441" s="52" t="s">
        <v>357</v>
      </c>
      <c r="E3441" s="52" t="s">
        <v>363</v>
      </c>
      <c r="F3441" s="52" t="s">
        <v>364</v>
      </c>
      <c r="G3441" s="52" t="s">
        <v>2632</v>
      </c>
      <c r="H3441" s="35">
        <v>0</v>
      </c>
      <c r="I3441" s="57" t="s">
        <v>3663</v>
      </c>
      <c r="J3441" s="37">
        <v>0</v>
      </c>
      <c r="K3441" s="38">
        <v>0</v>
      </c>
      <c r="L3441" s="37">
        <v>0</v>
      </c>
      <c r="M3441" s="37">
        <v>0</v>
      </c>
      <c r="N3441" s="37">
        <f t="shared" si="213"/>
        <v>0</v>
      </c>
      <c r="O3441" s="39">
        <f t="shared" si="214"/>
        <v>0</v>
      </c>
      <c r="P3441" s="10">
        <f t="shared" si="215"/>
        <v>0</v>
      </c>
      <c r="Q3441" s="40">
        <v>0</v>
      </c>
      <c r="R3441" s="10">
        <f t="shared" si="216"/>
        <v>0</v>
      </c>
    </row>
    <row r="3442" spans="2:18" hidden="1" x14ac:dyDescent="0.2">
      <c r="B3442" s="56">
        <v>82010100007</v>
      </c>
      <c r="C3442" s="52" t="s">
        <v>3509</v>
      </c>
      <c r="D3442" s="52" t="s">
        <v>357</v>
      </c>
      <c r="E3442" s="52" t="s">
        <v>363</v>
      </c>
      <c r="F3442" s="52" t="s">
        <v>364</v>
      </c>
      <c r="G3442" s="52" t="s">
        <v>2632</v>
      </c>
      <c r="H3442" s="35">
        <v>0</v>
      </c>
      <c r="I3442" s="57" t="s">
        <v>3664</v>
      </c>
      <c r="J3442" s="37">
        <v>0</v>
      </c>
      <c r="K3442" s="38">
        <v>0</v>
      </c>
      <c r="L3442" s="37">
        <v>81061</v>
      </c>
      <c r="M3442" s="37">
        <v>81061.31</v>
      </c>
      <c r="N3442" s="37">
        <f t="shared" si="213"/>
        <v>0</v>
      </c>
      <c r="O3442" s="39">
        <f t="shared" si="214"/>
        <v>0.30999999999767169</v>
      </c>
      <c r="P3442" s="10">
        <f t="shared" si="215"/>
        <v>-0.30999999999767169</v>
      </c>
      <c r="Q3442" s="40">
        <v>0</v>
      </c>
      <c r="R3442" s="10">
        <f t="shared" si="216"/>
        <v>-0.30999999999767169</v>
      </c>
    </row>
    <row r="3443" spans="2:18" hidden="1" x14ac:dyDescent="0.2">
      <c r="B3443" s="56">
        <v>82010100009</v>
      </c>
      <c r="C3443" s="52" t="s">
        <v>3509</v>
      </c>
      <c r="D3443" s="52" t="s">
        <v>357</v>
      </c>
      <c r="E3443" s="52" t="s">
        <v>363</v>
      </c>
      <c r="F3443" s="52" t="s">
        <v>364</v>
      </c>
      <c r="G3443" s="52" t="s">
        <v>2632</v>
      </c>
      <c r="H3443" s="35">
        <v>0</v>
      </c>
      <c r="I3443" s="57" t="s">
        <v>3665</v>
      </c>
      <c r="J3443" s="37">
        <v>0</v>
      </c>
      <c r="K3443" s="38">
        <v>0</v>
      </c>
      <c r="L3443" s="37">
        <v>0</v>
      </c>
      <c r="M3443" s="37">
        <v>0</v>
      </c>
      <c r="N3443" s="37">
        <f t="shared" si="213"/>
        <v>0</v>
      </c>
      <c r="O3443" s="39">
        <f t="shared" si="214"/>
        <v>0</v>
      </c>
      <c r="P3443" s="10">
        <f t="shared" si="215"/>
        <v>0</v>
      </c>
      <c r="Q3443" s="40">
        <v>0</v>
      </c>
      <c r="R3443" s="10">
        <f t="shared" si="216"/>
        <v>0</v>
      </c>
    </row>
    <row r="3444" spans="2:18" hidden="1" x14ac:dyDescent="0.2">
      <c r="B3444" s="56">
        <v>82010100010</v>
      </c>
      <c r="C3444" s="52" t="s">
        <v>3509</v>
      </c>
      <c r="D3444" s="52" t="s">
        <v>357</v>
      </c>
      <c r="E3444" s="52" t="s">
        <v>363</v>
      </c>
      <c r="F3444" s="52" t="s">
        <v>364</v>
      </c>
      <c r="G3444" s="52" t="s">
        <v>2632</v>
      </c>
      <c r="H3444" s="35">
        <v>0</v>
      </c>
      <c r="I3444" s="57" t="s">
        <v>3666</v>
      </c>
      <c r="J3444" s="37">
        <v>0</v>
      </c>
      <c r="K3444" s="38">
        <v>0</v>
      </c>
      <c r="L3444" s="37">
        <v>0</v>
      </c>
      <c r="M3444" s="37">
        <v>0</v>
      </c>
      <c r="N3444" s="37">
        <f t="shared" si="213"/>
        <v>0</v>
      </c>
      <c r="O3444" s="39">
        <f t="shared" si="214"/>
        <v>0</v>
      </c>
      <c r="P3444" s="10">
        <f t="shared" si="215"/>
        <v>0</v>
      </c>
      <c r="Q3444" s="40">
        <v>0</v>
      </c>
      <c r="R3444" s="10">
        <f t="shared" si="216"/>
        <v>0</v>
      </c>
    </row>
    <row r="3445" spans="2:18" hidden="1" x14ac:dyDescent="0.2">
      <c r="B3445" s="56">
        <v>82010100011</v>
      </c>
      <c r="C3445" s="52" t="s">
        <v>3509</v>
      </c>
      <c r="D3445" s="52" t="s">
        <v>357</v>
      </c>
      <c r="E3445" s="52" t="s">
        <v>363</v>
      </c>
      <c r="F3445" s="52" t="s">
        <v>364</v>
      </c>
      <c r="G3445" s="52" t="s">
        <v>2632</v>
      </c>
      <c r="H3445" s="35">
        <v>0</v>
      </c>
      <c r="I3445" s="57" t="s">
        <v>3667</v>
      </c>
      <c r="J3445" s="37">
        <v>0</v>
      </c>
      <c r="K3445" s="38">
        <v>0</v>
      </c>
      <c r="L3445" s="37">
        <v>6187</v>
      </c>
      <c r="M3445" s="37">
        <v>6187</v>
      </c>
      <c r="N3445" s="37">
        <f t="shared" si="213"/>
        <v>0</v>
      </c>
      <c r="O3445" s="39">
        <f t="shared" si="214"/>
        <v>0</v>
      </c>
      <c r="P3445" s="10">
        <f t="shared" si="215"/>
        <v>0</v>
      </c>
      <c r="Q3445" s="40">
        <v>0</v>
      </c>
      <c r="R3445" s="10">
        <f t="shared" si="216"/>
        <v>0</v>
      </c>
    </row>
    <row r="3446" spans="2:18" hidden="1" x14ac:dyDescent="0.2">
      <c r="B3446" s="56">
        <v>82010100013</v>
      </c>
      <c r="C3446" s="52" t="s">
        <v>3509</v>
      </c>
      <c r="D3446" s="52" t="s">
        <v>357</v>
      </c>
      <c r="E3446" s="52" t="s">
        <v>363</v>
      </c>
      <c r="F3446" s="52" t="s">
        <v>364</v>
      </c>
      <c r="G3446" s="52" t="s">
        <v>2632</v>
      </c>
      <c r="H3446" s="35">
        <v>0</v>
      </c>
      <c r="I3446" s="57" t="s">
        <v>3668</v>
      </c>
      <c r="J3446" s="37">
        <v>0</v>
      </c>
      <c r="K3446" s="38">
        <v>21015.9</v>
      </c>
      <c r="L3446" s="37">
        <v>60127</v>
      </c>
      <c r="M3446" s="37">
        <v>56373</v>
      </c>
      <c r="N3446" s="37">
        <f t="shared" si="213"/>
        <v>0</v>
      </c>
      <c r="O3446" s="39">
        <f t="shared" si="214"/>
        <v>17261.899999999994</v>
      </c>
      <c r="P3446" s="10">
        <f t="shared" si="215"/>
        <v>-17261.899999999994</v>
      </c>
      <c r="Q3446" s="40">
        <v>0</v>
      </c>
      <c r="R3446" s="10">
        <f t="shared" si="216"/>
        <v>-17261.899999999994</v>
      </c>
    </row>
    <row r="3447" spans="2:18" hidden="1" x14ac:dyDescent="0.2">
      <c r="B3447" s="56">
        <v>82010100014</v>
      </c>
      <c r="C3447" s="52" t="s">
        <v>3509</v>
      </c>
      <c r="D3447" s="52" t="s">
        <v>357</v>
      </c>
      <c r="E3447" s="52" t="s">
        <v>363</v>
      </c>
      <c r="F3447" s="52" t="s">
        <v>364</v>
      </c>
      <c r="G3447" s="52" t="s">
        <v>2632</v>
      </c>
      <c r="H3447" s="35">
        <v>0</v>
      </c>
      <c r="I3447" s="57" t="s">
        <v>3669</v>
      </c>
      <c r="J3447" s="37">
        <v>0</v>
      </c>
      <c r="K3447" s="38">
        <v>0</v>
      </c>
      <c r="L3447" s="37">
        <v>0</v>
      </c>
      <c r="M3447" s="37">
        <v>0</v>
      </c>
      <c r="N3447" s="37">
        <f t="shared" si="213"/>
        <v>0</v>
      </c>
      <c r="O3447" s="39">
        <f t="shared" si="214"/>
        <v>0</v>
      </c>
      <c r="P3447" s="10">
        <f t="shared" si="215"/>
        <v>0</v>
      </c>
      <c r="Q3447" s="40">
        <v>0</v>
      </c>
      <c r="R3447" s="10">
        <f t="shared" si="216"/>
        <v>0</v>
      </c>
    </row>
    <row r="3448" spans="2:18" hidden="1" x14ac:dyDescent="0.2">
      <c r="B3448" s="56">
        <v>82010100015</v>
      </c>
      <c r="C3448" s="52" t="s">
        <v>3509</v>
      </c>
      <c r="D3448" s="52" t="s">
        <v>357</v>
      </c>
      <c r="E3448" s="52" t="s">
        <v>363</v>
      </c>
      <c r="F3448" s="52" t="s">
        <v>364</v>
      </c>
      <c r="G3448" s="52" t="s">
        <v>2632</v>
      </c>
      <c r="H3448" s="35">
        <v>0</v>
      </c>
      <c r="I3448" s="57" t="s">
        <v>3670</v>
      </c>
      <c r="J3448" s="37">
        <v>0</v>
      </c>
      <c r="K3448" s="38">
        <v>0</v>
      </c>
      <c r="L3448" s="37">
        <v>0</v>
      </c>
      <c r="M3448" s="37">
        <v>0</v>
      </c>
      <c r="N3448" s="37">
        <f t="shared" si="213"/>
        <v>0</v>
      </c>
      <c r="O3448" s="39">
        <f t="shared" si="214"/>
        <v>0</v>
      </c>
      <c r="P3448" s="10">
        <f t="shared" si="215"/>
        <v>0</v>
      </c>
      <c r="Q3448" s="40">
        <v>0</v>
      </c>
      <c r="R3448" s="10">
        <f t="shared" si="216"/>
        <v>0</v>
      </c>
    </row>
    <row r="3449" spans="2:18" hidden="1" x14ac:dyDescent="0.2">
      <c r="B3449" s="56">
        <v>82010100017</v>
      </c>
      <c r="C3449" s="52" t="s">
        <v>3509</v>
      </c>
      <c r="D3449" s="52" t="s">
        <v>357</v>
      </c>
      <c r="E3449" s="52" t="s">
        <v>363</v>
      </c>
      <c r="F3449" s="52" t="s">
        <v>364</v>
      </c>
      <c r="G3449" s="52" t="s">
        <v>2632</v>
      </c>
      <c r="H3449" s="35">
        <v>0</v>
      </c>
      <c r="I3449" s="57" t="s">
        <v>3671</v>
      </c>
      <c r="J3449" s="37">
        <v>0</v>
      </c>
      <c r="K3449" s="38">
        <v>8182.33</v>
      </c>
      <c r="L3449" s="37">
        <v>0</v>
      </c>
      <c r="M3449" s="37">
        <v>0</v>
      </c>
      <c r="N3449" s="37">
        <f t="shared" si="213"/>
        <v>0</v>
      </c>
      <c r="O3449" s="39">
        <f t="shared" si="214"/>
        <v>8182.33</v>
      </c>
      <c r="P3449" s="10">
        <f t="shared" si="215"/>
        <v>-8182.33</v>
      </c>
      <c r="Q3449" s="40">
        <v>0</v>
      </c>
      <c r="R3449" s="10">
        <f t="shared" si="216"/>
        <v>-8182.33</v>
      </c>
    </row>
    <row r="3450" spans="2:18" hidden="1" x14ac:dyDescent="0.2">
      <c r="B3450" s="56">
        <v>82010100019</v>
      </c>
      <c r="C3450" s="52" t="s">
        <v>3509</v>
      </c>
      <c r="D3450" s="52" t="s">
        <v>357</v>
      </c>
      <c r="E3450" s="52" t="s">
        <v>363</v>
      </c>
      <c r="F3450" s="52" t="s">
        <v>364</v>
      </c>
      <c r="G3450" s="52" t="s">
        <v>2632</v>
      </c>
      <c r="H3450" s="35">
        <v>0</v>
      </c>
      <c r="I3450" s="57" t="s">
        <v>3672</v>
      </c>
      <c r="J3450" s="37">
        <v>0</v>
      </c>
      <c r="K3450" s="38">
        <v>0</v>
      </c>
      <c r="L3450" s="37">
        <v>0</v>
      </c>
      <c r="M3450" s="37">
        <v>0</v>
      </c>
      <c r="N3450" s="37">
        <f t="shared" si="213"/>
        <v>0</v>
      </c>
      <c r="O3450" s="39">
        <f t="shared" si="214"/>
        <v>0</v>
      </c>
      <c r="P3450" s="10">
        <f t="shared" si="215"/>
        <v>0</v>
      </c>
      <c r="Q3450" s="40">
        <v>0</v>
      </c>
      <c r="R3450" s="10">
        <f t="shared" si="216"/>
        <v>0</v>
      </c>
    </row>
    <row r="3451" spans="2:18" hidden="1" x14ac:dyDescent="0.2">
      <c r="B3451" s="56">
        <v>82010100020</v>
      </c>
      <c r="C3451" s="52" t="s">
        <v>3509</v>
      </c>
      <c r="D3451" s="52" t="s">
        <v>357</v>
      </c>
      <c r="E3451" s="52" t="s">
        <v>363</v>
      </c>
      <c r="F3451" s="52" t="s">
        <v>364</v>
      </c>
      <c r="G3451" s="52" t="s">
        <v>2632</v>
      </c>
      <c r="H3451" s="35">
        <v>0</v>
      </c>
      <c r="I3451" s="57" t="s">
        <v>3673</v>
      </c>
      <c r="J3451" s="37">
        <v>0</v>
      </c>
      <c r="K3451" s="38">
        <v>0</v>
      </c>
      <c r="L3451" s="37">
        <v>0</v>
      </c>
      <c r="M3451" s="37">
        <v>0</v>
      </c>
      <c r="N3451" s="37">
        <f t="shared" si="213"/>
        <v>0</v>
      </c>
      <c r="O3451" s="39">
        <f t="shared" si="214"/>
        <v>0</v>
      </c>
      <c r="P3451" s="10">
        <f t="shared" si="215"/>
        <v>0</v>
      </c>
      <c r="Q3451" s="40">
        <v>0</v>
      </c>
      <c r="R3451" s="10">
        <f t="shared" si="216"/>
        <v>0</v>
      </c>
    </row>
    <row r="3452" spans="2:18" hidden="1" x14ac:dyDescent="0.2">
      <c r="B3452" s="56">
        <v>82010100021</v>
      </c>
      <c r="C3452" s="52" t="s">
        <v>3509</v>
      </c>
      <c r="D3452" s="52" t="s">
        <v>357</v>
      </c>
      <c r="E3452" s="52" t="s">
        <v>363</v>
      </c>
      <c r="F3452" s="52" t="s">
        <v>364</v>
      </c>
      <c r="G3452" s="52" t="s">
        <v>2632</v>
      </c>
      <c r="H3452" s="35">
        <v>0</v>
      </c>
      <c r="I3452" s="57" t="s">
        <v>3674</v>
      </c>
      <c r="J3452" s="37">
        <v>0</v>
      </c>
      <c r="K3452" s="38">
        <v>0</v>
      </c>
      <c r="L3452" s="37">
        <v>0</v>
      </c>
      <c r="M3452" s="37">
        <v>0</v>
      </c>
      <c r="N3452" s="37">
        <f t="shared" si="213"/>
        <v>0</v>
      </c>
      <c r="O3452" s="39">
        <f t="shared" si="214"/>
        <v>0</v>
      </c>
      <c r="P3452" s="10">
        <f t="shared" si="215"/>
        <v>0</v>
      </c>
      <c r="Q3452" s="40">
        <v>0</v>
      </c>
      <c r="R3452" s="10">
        <f t="shared" si="216"/>
        <v>0</v>
      </c>
    </row>
    <row r="3453" spans="2:18" hidden="1" x14ac:dyDescent="0.2">
      <c r="B3453" s="56">
        <v>82010100022</v>
      </c>
      <c r="C3453" s="52" t="s">
        <v>3509</v>
      </c>
      <c r="D3453" s="52" t="s">
        <v>357</v>
      </c>
      <c r="E3453" s="52" t="s">
        <v>363</v>
      </c>
      <c r="F3453" s="52" t="s">
        <v>364</v>
      </c>
      <c r="G3453" s="52" t="s">
        <v>2632</v>
      </c>
      <c r="H3453" s="35">
        <v>0</v>
      </c>
      <c r="I3453" s="57" t="s">
        <v>3675</v>
      </c>
      <c r="J3453" s="37">
        <v>0</v>
      </c>
      <c r="K3453" s="38">
        <v>0</v>
      </c>
      <c r="L3453" s="37">
        <v>0</v>
      </c>
      <c r="M3453" s="37">
        <v>0</v>
      </c>
      <c r="N3453" s="37">
        <f t="shared" si="213"/>
        <v>0</v>
      </c>
      <c r="O3453" s="39">
        <f t="shared" si="214"/>
        <v>0</v>
      </c>
      <c r="P3453" s="10">
        <f t="shared" si="215"/>
        <v>0</v>
      </c>
      <c r="Q3453" s="40">
        <v>0</v>
      </c>
      <c r="R3453" s="10">
        <f t="shared" si="216"/>
        <v>0</v>
      </c>
    </row>
    <row r="3454" spans="2:18" hidden="1" x14ac:dyDescent="0.2">
      <c r="B3454" s="56">
        <v>82010100023</v>
      </c>
      <c r="C3454" s="52" t="s">
        <v>3509</v>
      </c>
      <c r="D3454" s="52" t="s">
        <v>357</v>
      </c>
      <c r="E3454" s="52" t="s">
        <v>363</v>
      </c>
      <c r="F3454" s="52" t="s">
        <v>364</v>
      </c>
      <c r="G3454" s="52" t="s">
        <v>2632</v>
      </c>
      <c r="H3454" s="35">
        <v>0</v>
      </c>
      <c r="I3454" s="57" t="s">
        <v>3676</v>
      </c>
      <c r="J3454" s="37">
        <v>0</v>
      </c>
      <c r="K3454" s="38">
        <v>0</v>
      </c>
      <c r="L3454" s="37">
        <v>0</v>
      </c>
      <c r="M3454" s="37">
        <v>0</v>
      </c>
      <c r="N3454" s="37">
        <f t="shared" si="213"/>
        <v>0</v>
      </c>
      <c r="O3454" s="39">
        <f t="shared" si="214"/>
        <v>0</v>
      </c>
      <c r="P3454" s="10">
        <f t="shared" si="215"/>
        <v>0</v>
      </c>
      <c r="Q3454" s="40">
        <v>0</v>
      </c>
      <c r="R3454" s="10">
        <f t="shared" si="216"/>
        <v>0</v>
      </c>
    </row>
    <row r="3455" spans="2:18" hidden="1" x14ac:dyDescent="0.2">
      <c r="B3455" s="56">
        <v>82010100024</v>
      </c>
      <c r="C3455" s="52" t="s">
        <v>3509</v>
      </c>
      <c r="D3455" s="52" t="s">
        <v>357</v>
      </c>
      <c r="E3455" s="52" t="s">
        <v>363</v>
      </c>
      <c r="F3455" s="52" t="s">
        <v>364</v>
      </c>
      <c r="G3455" s="52" t="s">
        <v>2632</v>
      </c>
      <c r="H3455" s="35">
        <v>0</v>
      </c>
      <c r="I3455" s="57" t="s">
        <v>3677</v>
      </c>
      <c r="J3455" s="37">
        <v>0</v>
      </c>
      <c r="K3455" s="38">
        <v>0</v>
      </c>
      <c r="L3455" s="37">
        <v>0</v>
      </c>
      <c r="M3455" s="37">
        <v>0</v>
      </c>
      <c r="N3455" s="37">
        <f t="shared" si="213"/>
        <v>0</v>
      </c>
      <c r="O3455" s="39">
        <f t="shared" si="214"/>
        <v>0</v>
      </c>
      <c r="P3455" s="10">
        <f t="shared" si="215"/>
        <v>0</v>
      </c>
      <c r="Q3455" s="40">
        <v>0</v>
      </c>
      <c r="R3455" s="10">
        <f t="shared" si="216"/>
        <v>0</v>
      </c>
    </row>
    <row r="3456" spans="2:18" hidden="1" x14ac:dyDescent="0.2">
      <c r="B3456" s="56">
        <v>82010100025</v>
      </c>
      <c r="C3456" s="52" t="s">
        <v>3509</v>
      </c>
      <c r="D3456" s="52" t="s">
        <v>357</v>
      </c>
      <c r="E3456" s="52" t="s">
        <v>363</v>
      </c>
      <c r="F3456" s="52" t="s">
        <v>364</v>
      </c>
      <c r="G3456" s="52" t="s">
        <v>2632</v>
      </c>
      <c r="H3456" s="35">
        <v>0</v>
      </c>
      <c r="I3456" s="57" t="s">
        <v>3678</v>
      </c>
      <c r="J3456" s="37">
        <v>0</v>
      </c>
      <c r="K3456" s="38">
        <v>47902.25</v>
      </c>
      <c r="L3456" s="37">
        <v>171148</v>
      </c>
      <c r="M3456" s="37">
        <v>189859.6</v>
      </c>
      <c r="N3456" s="37">
        <f t="shared" si="213"/>
        <v>0</v>
      </c>
      <c r="O3456" s="39">
        <f t="shared" si="214"/>
        <v>66613.850000000006</v>
      </c>
      <c r="P3456" s="10">
        <f t="shared" si="215"/>
        <v>-66613.850000000006</v>
      </c>
      <c r="Q3456" s="40">
        <v>0</v>
      </c>
      <c r="R3456" s="10">
        <f t="shared" si="216"/>
        <v>-66613.850000000006</v>
      </c>
    </row>
    <row r="3457" spans="2:18" hidden="1" x14ac:dyDescent="0.2">
      <c r="B3457" s="56">
        <v>82010100026</v>
      </c>
      <c r="C3457" s="52" t="s">
        <v>3509</v>
      </c>
      <c r="D3457" s="52" t="s">
        <v>357</v>
      </c>
      <c r="E3457" s="52" t="s">
        <v>363</v>
      </c>
      <c r="F3457" s="52" t="s">
        <v>364</v>
      </c>
      <c r="G3457" s="52" t="s">
        <v>2632</v>
      </c>
      <c r="H3457" s="35">
        <v>0</v>
      </c>
      <c r="I3457" s="57" t="s">
        <v>3679</v>
      </c>
      <c r="J3457" s="37">
        <v>0</v>
      </c>
      <c r="K3457" s="38">
        <v>0</v>
      </c>
      <c r="L3457" s="37">
        <v>346411</v>
      </c>
      <c r="M3457" s="37">
        <v>346411.48</v>
      </c>
      <c r="N3457" s="37">
        <f t="shared" si="213"/>
        <v>0</v>
      </c>
      <c r="O3457" s="39">
        <f t="shared" si="214"/>
        <v>0.47999999998137355</v>
      </c>
      <c r="P3457" s="10">
        <f t="shared" si="215"/>
        <v>-0.47999999998137355</v>
      </c>
      <c r="Q3457" s="40">
        <v>0</v>
      </c>
      <c r="R3457" s="10">
        <f t="shared" si="216"/>
        <v>-0.47999999998137355</v>
      </c>
    </row>
    <row r="3458" spans="2:18" hidden="1" x14ac:dyDescent="0.2">
      <c r="B3458" s="56">
        <v>82010100027</v>
      </c>
      <c r="C3458" s="52" t="s">
        <v>3509</v>
      </c>
      <c r="D3458" s="52" t="s">
        <v>357</v>
      </c>
      <c r="E3458" s="52" t="s">
        <v>363</v>
      </c>
      <c r="F3458" s="52" t="s">
        <v>364</v>
      </c>
      <c r="G3458" s="52" t="s">
        <v>2632</v>
      </c>
      <c r="H3458" s="35">
        <v>0</v>
      </c>
      <c r="I3458" s="57" t="s">
        <v>3680</v>
      </c>
      <c r="J3458" s="37">
        <v>0</v>
      </c>
      <c r="K3458" s="38">
        <v>0</v>
      </c>
      <c r="L3458" s="37">
        <v>0</v>
      </c>
      <c r="M3458" s="37">
        <v>0</v>
      </c>
      <c r="N3458" s="37">
        <f t="shared" si="213"/>
        <v>0</v>
      </c>
      <c r="O3458" s="39">
        <f t="shared" si="214"/>
        <v>0</v>
      </c>
      <c r="P3458" s="10">
        <f t="shared" si="215"/>
        <v>0</v>
      </c>
      <c r="Q3458" s="40">
        <v>0</v>
      </c>
      <c r="R3458" s="10">
        <f t="shared" si="216"/>
        <v>0</v>
      </c>
    </row>
    <row r="3459" spans="2:18" hidden="1" x14ac:dyDescent="0.2">
      <c r="B3459" s="56">
        <v>82010100028</v>
      </c>
      <c r="C3459" s="52" t="s">
        <v>3509</v>
      </c>
      <c r="D3459" s="52" t="s">
        <v>357</v>
      </c>
      <c r="E3459" s="52" t="s">
        <v>363</v>
      </c>
      <c r="F3459" s="52" t="s">
        <v>364</v>
      </c>
      <c r="G3459" s="52" t="s">
        <v>2632</v>
      </c>
      <c r="H3459" s="35">
        <v>0</v>
      </c>
      <c r="I3459" s="57" t="s">
        <v>3681</v>
      </c>
      <c r="J3459" s="37">
        <v>0</v>
      </c>
      <c r="K3459" s="38">
        <v>0</v>
      </c>
      <c r="L3459" s="37">
        <v>0</v>
      </c>
      <c r="M3459" s="37">
        <v>0</v>
      </c>
      <c r="N3459" s="37">
        <f t="shared" si="213"/>
        <v>0</v>
      </c>
      <c r="O3459" s="39">
        <f t="shared" si="214"/>
        <v>0</v>
      </c>
      <c r="P3459" s="10">
        <f t="shared" si="215"/>
        <v>0</v>
      </c>
      <c r="Q3459" s="40">
        <v>0</v>
      </c>
      <c r="R3459" s="10">
        <f t="shared" si="216"/>
        <v>0</v>
      </c>
    </row>
    <row r="3460" spans="2:18" hidden="1" x14ac:dyDescent="0.2">
      <c r="B3460" s="56">
        <v>82010100029</v>
      </c>
      <c r="C3460" s="52" t="s">
        <v>3509</v>
      </c>
      <c r="D3460" s="52" t="s">
        <v>357</v>
      </c>
      <c r="E3460" s="52" t="s">
        <v>363</v>
      </c>
      <c r="F3460" s="52" t="s">
        <v>364</v>
      </c>
      <c r="G3460" s="52" t="s">
        <v>2632</v>
      </c>
      <c r="H3460" s="35">
        <v>0</v>
      </c>
      <c r="I3460" s="57" t="s">
        <v>3682</v>
      </c>
      <c r="J3460" s="37">
        <v>0</v>
      </c>
      <c r="K3460" s="38">
        <v>109796.25</v>
      </c>
      <c r="L3460" s="37">
        <v>269016.5</v>
      </c>
      <c r="M3460" s="37">
        <v>329577.35000000003</v>
      </c>
      <c r="N3460" s="37">
        <f t="shared" si="213"/>
        <v>0</v>
      </c>
      <c r="O3460" s="39">
        <f t="shared" si="214"/>
        <v>170357.10000000003</v>
      </c>
      <c r="P3460" s="10">
        <f t="shared" si="215"/>
        <v>-170357.10000000003</v>
      </c>
      <c r="Q3460" s="40">
        <v>0</v>
      </c>
      <c r="R3460" s="10">
        <f t="shared" si="216"/>
        <v>-170357.10000000003</v>
      </c>
    </row>
    <row r="3461" spans="2:18" hidden="1" x14ac:dyDescent="0.2">
      <c r="B3461" s="56">
        <v>82010100030</v>
      </c>
      <c r="C3461" s="52" t="s">
        <v>3509</v>
      </c>
      <c r="D3461" s="52" t="s">
        <v>357</v>
      </c>
      <c r="E3461" s="52" t="s">
        <v>363</v>
      </c>
      <c r="F3461" s="52" t="s">
        <v>364</v>
      </c>
      <c r="G3461" s="52" t="s">
        <v>2632</v>
      </c>
      <c r="H3461" s="35">
        <v>0</v>
      </c>
      <c r="I3461" s="57" t="s">
        <v>3683</v>
      </c>
      <c r="J3461" s="37">
        <v>0</v>
      </c>
      <c r="K3461" s="38">
        <v>0</v>
      </c>
      <c r="L3461" s="37">
        <v>0</v>
      </c>
      <c r="M3461" s="37">
        <v>0</v>
      </c>
      <c r="N3461" s="37">
        <f t="shared" si="213"/>
        <v>0</v>
      </c>
      <c r="O3461" s="39">
        <f t="shared" si="214"/>
        <v>0</v>
      </c>
      <c r="P3461" s="10">
        <f t="shared" si="215"/>
        <v>0</v>
      </c>
      <c r="Q3461" s="40">
        <v>0</v>
      </c>
      <c r="R3461" s="10">
        <f t="shared" si="216"/>
        <v>0</v>
      </c>
    </row>
    <row r="3462" spans="2:18" hidden="1" x14ac:dyDescent="0.2">
      <c r="B3462" s="56">
        <v>82010100031</v>
      </c>
      <c r="C3462" s="52" t="s">
        <v>3509</v>
      </c>
      <c r="D3462" s="52" t="s">
        <v>357</v>
      </c>
      <c r="E3462" s="52" t="s">
        <v>363</v>
      </c>
      <c r="F3462" s="52" t="s">
        <v>364</v>
      </c>
      <c r="G3462" s="52" t="s">
        <v>2632</v>
      </c>
      <c r="H3462" s="35">
        <v>0</v>
      </c>
      <c r="I3462" s="57" t="s">
        <v>3684</v>
      </c>
      <c r="J3462" s="37">
        <v>0</v>
      </c>
      <c r="K3462" s="38">
        <v>0</v>
      </c>
      <c r="L3462" s="37">
        <v>0</v>
      </c>
      <c r="M3462" s="37">
        <v>0</v>
      </c>
      <c r="N3462" s="37">
        <f t="shared" si="213"/>
        <v>0</v>
      </c>
      <c r="O3462" s="39">
        <f t="shared" si="214"/>
        <v>0</v>
      </c>
      <c r="P3462" s="10">
        <f t="shared" si="215"/>
        <v>0</v>
      </c>
      <c r="Q3462" s="40">
        <v>0</v>
      </c>
      <c r="R3462" s="10">
        <f t="shared" si="216"/>
        <v>0</v>
      </c>
    </row>
    <row r="3463" spans="2:18" x14ac:dyDescent="0.2">
      <c r="B3463" s="56">
        <v>82010100032</v>
      </c>
      <c r="C3463" s="52" t="s">
        <v>3509</v>
      </c>
      <c r="D3463" s="52" t="s">
        <v>357</v>
      </c>
      <c r="E3463" s="52" t="s">
        <v>363</v>
      </c>
      <c r="F3463" s="52" t="s">
        <v>600</v>
      </c>
      <c r="G3463" s="52" t="s">
        <v>1006</v>
      </c>
      <c r="H3463" s="35">
        <v>0</v>
      </c>
      <c r="I3463" s="57" t="s">
        <v>3685</v>
      </c>
      <c r="J3463" s="37">
        <v>0</v>
      </c>
      <c r="K3463" s="38">
        <v>0</v>
      </c>
      <c r="L3463" s="37">
        <v>1868.75</v>
      </c>
      <c r="M3463" s="37">
        <v>1868.75</v>
      </c>
      <c r="N3463" s="37">
        <f t="shared" ref="N3463:N3526" si="217">IF((J3463+L3463)-(K3463+M3463)&lt;0,0,(J3463+L3463)-(K3463+M3463))</f>
        <v>0</v>
      </c>
      <c r="O3463" s="39">
        <f t="shared" ref="O3463:O3526" si="218">-IF((J3463+L3463)-(K3463+M3463)&lt;0,(J3463+L3463)-(K3463+M3463),0)</f>
        <v>0</v>
      </c>
      <c r="P3463" s="10">
        <f t="shared" ref="P3463:P3526" si="219">N3463-O3463</f>
        <v>0</v>
      </c>
      <c r="Q3463" s="40">
        <v>0</v>
      </c>
      <c r="R3463" s="10">
        <f t="shared" ref="R3463:R3526" si="220">P3463-Q3463</f>
        <v>0</v>
      </c>
    </row>
    <row r="3464" spans="2:18" hidden="1" x14ac:dyDescent="0.2">
      <c r="B3464" s="56">
        <v>82010100033</v>
      </c>
      <c r="C3464" s="52" t="s">
        <v>3509</v>
      </c>
      <c r="D3464" s="52" t="s">
        <v>357</v>
      </c>
      <c r="E3464" s="52" t="s">
        <v>363</v>
      </c>
      <c r="F3464" s="52" t="s">
        <v>364</v>
      </c>
      <c r="G3464" s="52" t="s">
        <v>2632</v>
      </c>
      <c r="H3464" s="35">
        <v>0</v>
      </c>
      <c r="I3464" s="57" t="s">
        <v>3686</v>
      </c>
      <c r="J3464" s="37">
        <v>0</v>
      </c>
      <c r="K3464" s="38">
        <v>80946.31</v>
      </c>
      <c r="L3464" s="37">
        <v>81061.31</v>
      </c>
      <c r="M3464" s="37">
        <v>115</v>
      </c>
      <c r="N3464" s="37">
        <f t="shared" si="217"/>
        <v>0</v>
      </c>
      <c r="O3464" s="39">
        <f t="shared" si="218"/>
        <v>0</v>
      </c>
      <c r="P3464" s="10">
        <f t="shared" si="219"/>
        <v>0</v>
      </c>
      <c r="Q3464" s="40">
        <v>0</v>
      </c>
      <c r="R3464" s="10">
        <f t="shared" si="220"/>
        <v>0</v>
      </c>
    </row>
    <row r="3465" spans="2:18" hidden="1" x14ac:dyDescent="0.2">
      <c r="B3465" s="56">
        <v>82010100034</v>
      </c>
      <c r="C3465" s="52" t="s">
        <v>3509</v>
      </c>
      <c r="D3465" s="52" t="s">
        <v>357</v>
      </c>
      <c r="E3465" s="52" t="s">
        <v>363</v>
      </c>
      <c r="F3465" s="52" t="s">
        <v>364</v>
      </c>
      <c r="G3465" s="52" t="s">
        <v>2632</v>
      </c>
      <c r="H3465" s="35">
        <v>0</v>
      </c>
      <c r="I3465" s="57" t="s">
        <v>3687</v>
      </c>
      <c r="J3465" s="37">
        <v>0</v>
      </c>
      <c r="K3465" s="38">
        <v>0</v>
      </c>
      <c r="L3465" s="37">
        <v>0</v>
      </c>
      <c r="M3465" s="37">
        <v>0</v>
      </c>
      <c r="N3465" s="37">
        <f t="shared" si="217"/>
        <v>0</v>
      </c>
      <c r="O3465" s="39">
        <f t="shared" si="218"/>
        <v>0</v>
      </c>
      <c r="P3465" s="10">
        <f t="shared" si="219"/>
        <v>0</v>
      </c>
      <c r="Q3465" s="40">
        <v>0</v>
      </c>
      <c r="R3465" s="10">
        <f t="shared" si="220"/>
        <v>0</v>
      </c>
    </row>
    <row r="3466" spans="2:18" hidden="1" x14ac:dyDescent="0.2">
      <c r="B3466" s="56">
        <v>82010100035</v>
      </c>
      <c r="C3466" s="52" t="s">
        <v>3509</v>
      </c>
      <c r="D3466" s="52" t="s">
        <v>357</v>
      </c>
      <c r="E3466" s="52" t="s">
        <v>363</v>
      </c>
      <c r="F3466" s="52" t="s">
        <v>364</v>
      </c>
      <c r="G3466" s="52" t="s">
        <v>2632</v>
      </c>
      <c r="H3466" s="35">
        <v>0</v>
      </c>
      <c r="I3466" s="57" t="s">
        <v>3688</v>
      </c>
      <c r="J3466" s="37">
        <v>0</v>
      </c>
      <c r="K3466" s="38">
        <v>0</v>
      </c>
      <c r="L3466" s="37">
        <v>0</v>
      </c>
      <c r="M3466" s="37">
        <v>0</v>
      </c>
      <c r="N3466" s="37">
        <f t="shared" si="217"/>
        <v>0</v>
      </c>
      <c r="O3466" s="39">
        <f t="shared" si="218"/>
        <v>0</v>
      </c>
      <c r="P3466" s="10">
        <f t="shared" si="219"/>
        <v>0</v>
      </c>
      <c r="Q3466" s="40">
        <v>0</v>
      </c>
      <c r="R3466" s="10">
        <f t="shared" si="220"/>
        <v>0</v>
      </c>
    </row>
    <row r="3467" spans="2:18" hidden="1" x14ac:dyDescent="0.2">
      <c r="B3467" s="56">
        <v>82010100036</v>
      </c>
      <c r="C3467" s="52" t="s">
        <v>3509</v>
      </c>
      <c r="D3467" s="52" t="s">
        <v>357</v>
      </c>
      <c r="E3467" s="52" t="s">
        <v>363</v>
      </c>
      <c r="F3467" s="52" t="s">
        <v>364</v>
      </c>
      <c r="G3467" s="52" t="s">
        <v>2632</v>
      </c>
      <c r="H3467" s="35">
        <v>0</v>
      </c>
      <c r="I3467" s="57" t="s">
        <v>3689</v>
      </c>
      <c r="J3467" s="37">
        <v>0</v>
      </c>
      <c r="K3467" s="38">
        <v>0</v>
      </c>
      <c r="L3467" s="37">
        <v>21213</v>
      </c>
      <c r="M3467" s="37">
        <v>21213.31</v>
      </c>
      <c r="N3467" s="37">
        <f t="shared" si="217"/>
        <v>0</v>
      </c>
      <c r="O3467" s="39">
        <f t="shared" si="218"/>
        <v>0.31000000000130967</v>
      </c>
      <c r="P3467" s="10">
        <f t="shared" si="219"/>
        <v>-0.31000000000130967</v>
      </c>
      <c r="Q3467" s="40">
        <v>0</v>
      </c>
      <c r="R3467" s="10">
        <f t="shared" si="220"/>
        <v>-0.31000000000130967</v>
      </c>
    </row>
    <row r="3468" spans="2:18" hidden="1" x14ac:dyDescent="0.2">
      <c r="B3468" s="56">
        <v>82010100037</v>
      </c>
      <c r="C3468" s="52" t="s">
        <v>3509</v>
      </c>
      <c r="D3468" s="52" t="s">
        <v>357</v>
      </c>
      <c r="E3468" s="52" t="s">
        <v>363</v>
      </c>
      <c r="F3468" s="52" t="s">
        <v>364</v>
      </c>
      <c r="G3468" s="52" t="s">
        <v>2632</v>
      </c>
      <c r="H3468" s="35">
        <v>0</v>
      </c>
      <c r="I3468" s="57" t="s">
        <v>3690</v>
      </c>
      <c r="J3468" s="37">
        <v>0</v>
      </c>
      <c r="K3468" s="38">
        <v>0</v>
      </c>
      <c r="L3468" s="37">
        <v>55000</v>
      </c>
      <c r="M3468" s="37">
        <v>55000</v>
      </c>
      <c r="N3468" s="37">
        <f t="shared" si="217"/>
        <v>0</v>
      </c>
      <c r="O3468" s="39">
        <f t="shared" si="218"/>
        <v>0</v>
      </c>
      <c r="P3468" s="10">
        <f t="shared" si="219"/>
        <v>0</v>
      </c>
      <c r="Q3468" s="40">
        <v>0</v>
      </c>
      <c r="R3468" s="10">
        <f t="shared" si="220"/>
        <v>0</v>
      </c>
    </row>
    <row r="3469" spans="2:18" hidden="1" x14ac:dyDescent="0.2">
      <c r="B3469" s="56">
        <v>82010100038</v>
      </c>
      <c r="C3469" s="52" t="s">
        <v>3509</v>
      </c>
      <c r="D3469" s="52" t="s">
        <v>357</v>
      </c>
      <c r="E3469" s="52" t="s">
        <v>363</v>
      </c>
      <c r="F3469" s="52" t="s">
        <v>364</v>
      </c>
      <c r="G3469" s="52" t="s">
        <v>2632</v>
      </c>
      <c r="H3469" s="35">
        <v>0</v>
      </c>
      <c r="I3469" s="57" t="s">
        <v>3691</v>
      </c>
      <c r="J3469" s="37">
        <v>0</v>
      </c>
      <c r="K3469" s="38">
        <v>0</v>
      </c>
      <c r="L3469" s="37">
        <v>27600</v>
      </c>
      <c r="M3469" s="37">
        <v>27600</v>
      </c>
      <c r="N3469" s="37">
        <f t="shared" si="217"/>
        <v>0</v>
      </c>
      <c r="O3469" s="39">
        <f t="shared" si="218"/>
        <v>0</v>
      </c>
      <c r="P3469" s="10">
        <f t="shared" si="219"/>
        <v>0</v>
      </c>
      <c r="Q3469" s="40">
        <v>0</v>
      </c>
      <c r="R3469" s="10">
        <f t="shared" si="220"/>
        <v>0</v>
      </c>
    </row>
    <row r="3470" spans="2:18" hidden="1" x14ac:dyDescent="0.2">
      <c r="B3470" s="56">
        <v>82010100039</v>
      </c>
      <c r="C3470" s="52" t="s">
        <v>3509</v>
      </c>
      <c r="D3470" s="52" t="s">
        <v>357</v>
      </c>
      <c r="E3470" s="52" t="s">
        <v>363</v>
      </c>
      <c r="F3470" s="52" t="s">
        <v>364</v>
      </c>
      <c r="G3470" s="52" t="s">
        <v>2632</v>
      </c>
      <c r="H3470" s="35">
        <v>0</v>
      </c>
      <c r="I3470" s="57" t="s">
        <v>3692</v>
      </c>
      <c r="J3470" s="37">
        <v>0</v>
      </c>
      <c r="K3470" s="38">
        <v>0</v>
      </c>
      <c r="L3470" s="37">
        <v>15525</v>
      </c>
      <c r="M3470" s="37">
        <v>15525</v>
      </c>
      <c r="N3470" s="37">
        <f t="shared" si="217"/>
        <v>0</v>
      </c>
      <c r="O3470" s="39">
        <f t="shared" si="218"/>
        <v>0</v>
      </c>
      <c r="P3470" s="10">
        <f t="shared" si="219"/>
        <v>0</v>
      </c>
      <c r="Q3470" s="40">
        <v>0</v>
      </c>
      <c r="R3470" s="10">
        <f t="shared" si="220"/>
        <v>0</v>
      </c>
    </row>
    <row r="3471" spans="2:18" hidden="1" x14ac:dyDescent="0.2">
      <c r="B3471" s="56">
        <v>82010100040</v>
      </c>
      <c r="C3471" s="52" t="s">
        <v>3509</v>
      </c>
      <c r="D3471" s="52" t="s">
        <v>357</v>
      </c>
      <c r="E3471" s="52" t="s">
        <v>363</v>
      </c>
      <c r="F3471" s="52" t="s">
        <v>364</v>
      </c>
      <c r="G3471" s="52" t="s">
        <v>2632</v>
      </c>
      <c r="H3471" s="35">
        <v>0</v>
      </c>
      <c r="I3471" s="57" t="s">
        <v>3693</v>
      </c>
      <c r="J3471" s="37">
        <v>0</v>
      </c>
      <c r="K3471" s="38">
        <v>0</v>
      </c>
      <c r="L3471" s="37">
        <v>146552</v>
      </c>
      <c r="M3471" s="37">
        <v>146552.55000000002</v>
      </c>
      <c r="N3471" s="37">
        <f t="shared" si="217"/>
        <v>0</v>
      </c>
      <c r="O3471" s="39">
        <f t="shared" si="218"/>
        <v>0.5500000000174623</v>
      </c>
      <c r="P3471" s="10">
        <f t="shared" si="219"/>
        <v>-0.5500000000174623</v>
      </c>
      <c r="Q3471" s="40">
        <v>0</v>
      </c>
      <c r="R3471" s="10">
        <f t="shared" si="220"/>
        <v>-0.5500000000174623</v>
      </c>
    </row>
    <row r="3472" spans="2:18" hidden="1" x14ac:dyDescent="0.2">
      <c r="B3472" s="56">
        <v>82010100041</v>
      </c>
      <c r="C3472" s="52" t="s">
        <v>3509</v>
      </c>
      <c r="D3472" s="52" t="s">
        <v>357</v>
      </c>
      <c r="E3472" s="52" t="s">
        <v>363</v>
      </c>
      <c r="F3472" s="52" t="s">
        <v>364</v>
      </c>
      <c r="G3472" s="52" t="s">
        <v>2632</v>
      </c>
      <c r="H3472" s="35">
        <v>0</v>
      </c>
      <c r="I3472" s="57" t="s">
        <v>3694</v>
      </c>
      <c r="J3472" s="37">
        <v>0</v>
      </c>
      <c r="K3472" s="38">
        <v>0</v>
      </c>
      <c r="L3472" s="37">
        <v>19665</v>
      </c>
      <c r="M3472" s="37">
        <v>19665</v>
      </c>
      <c r="N3472" s="37">
        <f t="shared" si="217"/>
        <v>0</v>
      </c>
      <c r="O3472" s="39">
        <f t="shared" si="218"/>
        <v>0</v>
      </c>
      <c r="P3472" s="10">
        <f t="shared" si="219"/>
        <v>0</v>
      </c>
      <c r="Q3472" s="40">
        <v>0</v>
      </c>
      <c r="R3472" s="10">
        <f t="shared" si="220"/>
        <v>0</v>
      </c>
    </row>
    <row r="3473" spans="2:18" hidden="1" x14ac:dyDescent="0.2">
      <c r="B3473" s="56">
        <v>82010100042</v>
      </c>
      <c r="C3473" s="52" t="s">
        <v>3509</v>
      </c>
      <c r="D3473" s="52" t="s">
        <v>357</v>
      </c>
      <c r="E3473" s="52" t="s">
        <v>363</v>
      </c>
      <c r="F3473" s="52" t="s">
        <v>364</v>
      </c>
      <c r="G3473" s="53" t="s">
        <v>2632</v>
      </c>
      <c r="H3473" s="35">
        <v>0</v>
      </c>
      <c r="I3473" s="57" t="s">
        <v>3695</v>
      </c>
      <c r="J3473" s="37">
        <v>0</v>
      </c>
      <c r="K3473" s="38">
        <v>0</v>
      </c>
      <c r="L3473" s="37">
        <v>17171.12</v>
      </c>
      <c r="M3473" s="37">
        <v>17171.12</v>
      </c>
      <c r="N3473" s="37">
        <f t="shared" si="217"/>
        <v>0</v>
      </c>
      <c r="O3473" s="39">
        <f t="shared" si="218"/>
        <v>0</v>
      </c>
      <c r="P3473" s="10">
        <f t="shared" si="219"/>
        <v>0</v>
      </c>
      <c r="Q3473" s="40">
        <v>0</v>
      </c>
      <c r="R3473" s="10">
        <f t="shared" si="220"/>
        <v>0</v>
      </c>
    </row>
    <row r="3474" spans="2:18" hidden="1" x14ac:dyDescent="0.2">
      <c r="B3474" s="56">
        <v>82010100043</v>
      </c>
      <c r="C3474" s="52" t="s">
        <v>3509</v>
      </c>
      <c r="D3474" s="52" t="s">
        <v>357</v>
      </c>
      <c r="E3474" s="52" t="s">
        <v>363</v>
      </c>
      <c r="F3474" s="52" t="s">
        <v>364</v>
      </c>
      <c r="G3474" s="53" t="s">
        <v>2632</v>
      </c>
      <c r="H3474" s="35">
        <v>0</v>
      </c>
      <c r="I3474" s="57" t="s">
        <v>3696</v>
      </c>
      <c r="J3474" s="37">
        <v>0</v>
      </c>
      <c r="K3474" s="38">
        <v>0</v>
      </c>
      <c r="L3474" s="37">
        <v>322665</v>
      </c>
      <c r="M3474" s="37">
        <v>357391.26</v>
      </c>
      <c r="N3474" s="37">
        <f t="shared" si="217"/>
        <v>0</v>
      </c>
      <c r="O3474" s="39">
        <f t="shared" si="218"/>
        <v>34726.260000000009</v>
      </c>
      <c r="P3474" s="10">
        <f t="shared" si="219"/>
        <v>-34726.260000000009</v>
      </c>
      <c r="Q3474" s="40">
        <v>0</v>
      </c>
      <c r="R3474" s="10">
        <f t="shared" si="220"/>
        <v>-34726.260000000009</v>
      </c>
    </row>
    <row r="3475" spans="2:18" hidden="1" x14ac:dyDescent="0.2">
      <c r="B3475" s="56">
        <v>82010100044</v>
      </c>
      <c r="C3475" s="52" t="s">
        <v>3509</v>
      </c>
      <c r="D3475" s="52" t="s">
        <v>357</v>
      </c>
      <c r="E3475" s="52" t="s">
        <v>363</v>
      </c>
      <c r="F3475" s="52" t="s">
        <v>364</v>
      </c>
      <c r="G3475" s="52" t="s">
        <v>2632</v>
      </c>
      <c r="H3475" s="35">
        <v>0</v>
      </c>
      <c r="I3475" s="57" t="s">
        <v>3697</v>
      </c>
      <c r="J3475" s="37">
        <v>0</v>
      </c>
      <c r="K3475" s="38">
        <v>0</v>
      </c>
      <c r="L3475" s="37">
        <v>141450</v>
      </c>
      <c r="M3475" s="37">
        <v>141450</v>
      </c>
      <c r="N3475" s="37">
        <f t="shared" si="217"/>
        <v>0</v>
      </c>
      <c r="O3475" s="39">
        <f t="shared" si="218"/>
        <v>0</v>
      </c>
      <c r="P3475" s="10">
        <f t="shared" si="219"/>
        <v>0</v>
      </c>
      <c r="Q3475" s="40">
        <v>0</v>
      </c>
      <c r="R3475" s="10">
        <f t="shared" si="220"/>
        <v>0</v>
      </c>
    </row>
    <row r="3476" spans="2:18" hidden="1" x14ac:dyDescent="0.2">
      <c r="B3476" s="56">
        <v>82010100045</v>
      </c>
      <c r="C3476" s="52" t="s">
        <v>3509</v>
      </c>
      <c r="D3476" s="52" t="s">
        <v>357</v>
      </c>
      <c r="E3476" s="52" t="s">
        <v>363</v>
      </c>
      <c r="F3476" s="52" t="s">
        <v>364</v>
      </c>
      <c r="G3476" s="52" t="s">
        <v>2632</v>
      </c>
      <c r="H3476" s="35">
        <v>0</v>
      </c>
      <c r="I3476" s="57" t="s">
        <v>3698</v>
      </c>
      <c r="J3476" s="37">
        <v>0</v>
      </c>
      <c r="K3476" s="38">
        <v>0</v>
      </c>
      <c r="L3476" s="37">
        <v>17940</v>
      </c>
      <c r="M3476" s="37">
        <v>17940</v>
      </c>
      <c r="N3476" s="37">
        <f t="shared" si="217"/>
        <v>0</v>
      </c>
      <c r="O3476" s="39">
        <f t="shared" si="218"/>
        <v>0</v>
      </c>
      <c r="P3476" s="10">
        <f t="shared" si="219"/>
        <v>0</v>
      </c>
      <c r="Q3476" s="40">
        <v>0</v>
      </c>
      <c r="R3476" s="10">
        <f t="shared" si="220"/>
        <v>0</v>
      </c>
    </row>
    <row r="3477" spans="2:18" hidden="1" x14ac:dyDescent="0.2">
      <c r="B3477" s="56">
        <v>82010100046</v>
      </c>
      <c r="C3477" s="52" t="s">
        <v>3509</v>
      </c>
      <c r="D3477" s="52" t="s">
        <v>357</v>
      </c>
      <c r="E3477" s="52" t="s">
        <v>363</v>
      </c>
      <c r="F3477" s="52" t="s">
        <v>364</v>
      </c>
      <c r="G3477" s="52" t="s">
        <v>2632</v>
      </c>
      <c r="H3477" s="35">
        <v>0</v>
      </c>
      <c r="I3477" s="57" t="s">
        <v>3699</v>
      </c>
      <c r="J3477" s="37">
        <v>0</v>
      </c>
      <c r="K3477" s="38">
        <v>0</v>
      </c>
      <c r="L3477" s="37">
        <v>47500</v>
      </c>
      <c r="M3477" s="37">
        <v>47500</v>
      </c>
      <c r="N3477" s="37">
        <f t="shared" si="217"/>
        <v>0</v>
      </c>
      <c r="O3477" s="39">
        <f t="shared" si="218"/>
        <v>0</v>
      </c>
      <c r="P3477" s="10">
        <f t="shared" si="219"/>
        <v>0</v>
      </c>
      <c r="Q3477" s="40">
        <v>0</v>
      </c>
      <c r="R3477" s="10">
        <f t="shared" si="220"/>
        <v>0</v>
      </c>
    </row>
    <row r="3478" spans="2:18" hidden="1" x14ac:dyDescent="0.2">
      <c r="B3478" s="56">
        <v>82010100047</v>
      </c>
      <c r="C3478" s="52" t="s">
        <v>3509</v>
      </c>
      <c r="D3478" s="52" t="s">
        <v>357</v>
      </c>
      <c r="E3478" s="52" t="s">
        <v>363</v>
      </c>
      <c r="F3478" s="52" t="s">
        <v>364</v>
      </c>
      <c r="G3478" s="52" t="s">
        <v>2632</v>
      </c>
      <c r="H3478" s="35">
        <v>0</v>
      </c>
      <c r="I3478" s="57" t="s">
        <v>3700</v>
      </c>
      <c r="J3478" s="37">
        <v>0</v>
      </c>
      <c r="K3478" s="38">
        <v>0</v>
      </c>
      <c r="L3478" s="37">
        <v>17503</v>
      </c>
      <c r="M3478" s="37">
        <v>17503</v>
      </c>
      <c r="N3478" s="37">
        <f t="shared" si="217"/>
        <v>0</v>
      </c>
      <c r="O3478" s="39">
        <f t="shared" si="218"/>
        <v>0</v>
      </c>
      <c r="P3478" s="10">
        <f t="shared" si="219"/>
        <v>0</v>
      </c>
      <c r="Q3478" s="40">
        <v>0</v>
      </c>
      <c r="R3478" s="10">
        <f t="shared" si="220"/>
        <v>0</v>
      </c>
    </row>
    <row r="3479" spans="2:18" hidden="1" x14ac:dyDescent="0.2">
      <c r="B3479" s="56">
        <v>82010100048</v>
      </c>
      <c r="C3479" s="52" t="s">
        <v>3509</v>
      </c>
      <c r="D3479" s="52" t="s">
        <v>357</v>
      </c>
      <c r="E3479" s="52" t="s">
        <v>363</v>
      </c>
      <c r="F3479" s="52" t="s">
        <v>364</v>
      </c>
      <c r="G3479" s="52" t="s">
        <v>2632</v>
      </c>
      <c r="H3479" s="35">
        <v>0</v>
      </c>
      <c r="I3479" s="57" t="s">
        <v>3701</v>
      </c>
      <c r="J3479" s="37">
        <v>0</v>
      </c>
      <c r="K3479" s="38">
        <v>0</v>
      </c>
      <c r="L3479" s="37">
        <v>61966</v>
      </c>
      <c r="M3479" s="37">
        <v>61966.6</v>
      </c>
      <c r="N3479" s="37">
        <f t="shared" si="217"/>
        <v>0</v>
      </c>
      <c r="O3479" s="39">
        <f t="shared" si="218"/>
        <v>0.59999999999854481</v>
      </c>
      <c r="P3479" s="10">
        <f t="shared" si="219"/>
        <v>-0.59999999999854481</v>
      </c>
      <c r="Q3479" s="40">
        <v>0</v>
      </c>
      <c r="R3479" s="10">
        <f t="shared" si="220"/>
        <v>-0.59999999999854481</v>
      </c>
    </row>
    <row r="3480" spans="2:18" hidden="1" x14ac:dyDescent="0.2">
      <c r="B3480" s="56">
        <v>82010100049</v>
      </c>
      <c r="C3480" s="52" t="s">
        <v>3509</v>
      </c>
      <c r="D3480" s="52" t="s">
        <v>357</v>
      </c>
      <c r="E3480" s="52" t="s">
        <v>363</v>
      </c>
      <c r="F3480" s="52" t="s">
        <v>364</v>
      </c>
      <c r="G3480" s="52" t="s">
        <v>2632</v>
      </c>
      <c r="H3480" s="35">
        <v>0</v>
      </c>
      <c r="I3480" s="57" t="s">
        <v>3702</v>
      </c>
      <c r="J3480" s="37">
        <v>0</v>
      </c>
      <c r="K3480" s="38">
        <v>0</v>
      </c>
      <c r="L3480" s="37">
        <v>21505</v>
      </c>
      <c r="M3480" s="37">
        <v>21505</v>
      </c>
      <c r="N3480" s="37">
        <f t="shared" si="217"/>
        <v>0</v>
      </c>
      <c r="O3480" s="39">
        <f t="shared" si="218"/>
        <v>0</v>
      </c>
      <c r="P3480" s="10">
        <f t="shared" si="219"/>
        <v>0</v>
      </c>
      <c r="Q3480" s="40">
        <v>0</v>
      </c>
      <c r="R3480" s="10">
        <f t="shared" si="220"/>
        <v>0</v>
      </c>
    </row>
    <row r="3481" spans="2:18" hidden="1" x14ac:dyDescent="0.2">
      <c r="B3481" s="56">
        <v>82010100050</v>
      </c>
      <c r="C3481" s="52" t="s">
        <v>3509</v>
      </c>
      <c r="D3481" s="52" t="s">
        <v>357</v>
      </c>
      <c r="E3481" s="52" t="s">
        <v>363</v>
      </c>
      <c r="F3481" s="52" t="s">
        <v>364</v>
      </c>
      <c r="G3481" s="52" t="s">
        <v>2632</v>
      </c>
      <c r="H3481" s="35">
        <v>0</v>
      </c>
      <c r="I3481" s="57" t="s">
        <v>3703</v>
      </c>
      <c r="J3481" s="37">
        <v>0</v>
      </c>
      <c r="K3481" s="38">
        <v>0</v>
      </c>
      <c r="L3481" s="37">
        <v>0</v>
      </c>
      <c r="M3481" s="37">
        <v>24776.18</v>
      </c>
      <c r="N3481" s="37">
        <f t="shared" si="217"/>
        <v>0</v>
      </c>
      <c r="O3481" s="39">
        <f t="shared" si="218"/>
        <v>24776.18</v>
      </c>
      <c r="P3481" s="10">
        <f t="shared" si="219"/>
        <v>-24776.18</v>
      </c>
      <c r="Q3481" s="40">
        <v>0</v>
      </c>
      <c r="R3481" s="10">
        <f t="shared" si="220"/>
        <v>-24776.18</v>
      </c>
    </row>
    <row r="3482" spans="2:18" hidden="1" x14ac:dyDescent="0.2">
      <c r="B3482" s="56">
        <v>82010100051</v>
      </c>
      <c r="C3482" s="52" t="s">
        <v>3509</v>
      </c>
      <c r="D3482" s="52" t="s">
        <v>357</v>
      </c>
      <c r="E3482" s="52" t="s">
        <v>363</v>
      </c>
      <c r="F3482" s="52" t="s">
        <v>364</v>
      </c>
      <c r="G3482" s="52" t="s">
        <v>2632</v>
      </c>
      <c r="H3482" s="35">
        <v>0</v>
      </c>
      <c r="I3482" s="57" t="s">
        <v>3704</v>
      </c>
      <c r="J3482" s="37">
        <v>0</v>
      </c>
      <c r="K3482" s="38">
        <v>0</v>
      </c>
      <c r="L3482" s="37">
        <v>11891</v>
      </c>
      <c r="M3482" s="37">
        <v>11891</v>
      </c>
      <c r="N3482" s="37">
        <f t="shared" si="217"/>
        <v>0</v>
      </c>
      <c r="O3482" s="39">
        <f t="shared" si="218"/>
        <v>0</v>
      </c>
      <c r="P3482" s="10">
        <f t="shared" si="219"/>
        <v>0</v>
      </c>
      <c r="Q3482" s="40">
        <v>0</v>
      </c>
      <c r="R3482" s="10">
        <f t="shared" si="220"/>
        <v>0</v>
      </c>
    </row>
    <row r="3483" spans="2:18" hidden="1" x14ac:dyDescent="0.2">
      <c r="B3483" s="56">
        <v>82010100052</v>
      </c>
      <c r="C3483" s="52" t="s">
        <v>3509</v>
      </c>
      <c r="D3483" s="52" t="s">
        <v>357</v>
      </c>
      <c r="E3483" s="52" t="s">
        <v>363</v>
      </c>
      <c r="F3483" s="52" t="s">
        <v>364</v>
      </c>
      <c r="G3483" s="52" t="s">
        <v>2632</v>
      </c>
      <c r="H3483" s="35">
        <v>0</v>
      </c>
      <c r="I3483" s="57" t="s">
        <v>3705</v>
      </c>
      <c r="J3483" s="37">
        <v>0</v>
      </c>
      <c r="K3483" s="38">
        <v>0</v>
      </c>
      <c r="L3483" s="37">
        <v>19853.600000000002</v>
      </c>
      <c r="M3483" s="37">
        <v>19853.600000000002</v>
      </c>
      <c r="N3483" s="37">
        <f t="shared" si="217"/>
        <v>0</v>
      </c>
      <c r="O3483" s="39">
        <f t="shared" si="218"/>
        <v>0</v>
      </c>
      <c r="P3483" s="10">
        <f t="shared" si="219"/>
        <v>0</v>
      </c>
      <c r="Q3483" s="40">
        <v>0</v>
      </c>
      <c r="R3483" s="10">
        <f t="shared" si="220"/>
        <v>0</v>
      </c>
    </row>
    <row r="3484" spans="2:18" hidden="1" x14ac:dyDescent="0.2">
      <c r="B3484" s="56">
        <v>82010100053</v>
      </c>
      <c r="C3484" s="52" t="s">
        <v>3509</v>
      </c>
      <c r="D3484" s="52" t="s">
        <v>357</v>
      </c>
      <c r="E3484" s="52" t="s">
        <v>363</v>
      </c>
      <c r="F3484" s="52" t="s">
        <v>364</v>
      </c>
      <c r="G3484" s="52" t="s">
        <v>2632</v>
      </c>
      <c r="H3484" s="35">
        <v>0</v>
      </c>
      <c r="I3484" s="57" t="s">
        <v>3706</v>
      </c>
      <c r="J3484" s="37">
        <v>0</v>
      </c>
      <c r="K3484" s="38">
        <v>0</v>
      </c>
      <c r="L3484" s="37">
        <v>10350</v>
      </c>
      <c r="M3484" s="37">
        <v>10350</v>
      </c>
      <c r="N3484" s="37">
        <f t="shared" si="217"/>
        <v>0</v>
      </c>
      <c r="O3484" s="39">
        <f t="shared" si="218"/>
        <v>0</v>
      </c>
      <c r="P3484" s="10">
        <f t="shared" si="219"/>
        <v>0</v>
      </c>
      <c r="Q3484" s="40">
        <v>0</v>
      </c>
      <c r="R3484" s="10">
        <f t="shared" si="220"/>
        <v>0</v>
      </c>
    </row>
    <row r="3485" spans="2:18" hidden="1" x14ac:dyDescent="0.2">
      <c r="B3485" s="56">
        <v>82010100054</v>
      </c>
      <c r="C3485" s="52" t="s">
        <v>3509</v>
      </c>
      <c r="D3485" s="52" t="s">
        <v>357</v>
      </c>
      <c r="E3485" s="52" t="s">
        <v>363</v>
      </c>
      <c r="F3485" s="52" t="s">
        <v>364</v>
      </c>
      <c r="G3485" s="52" t="s">
        <v>2632</v>
      </c>
      <c r="H3485" s="35">
        <v>0</v>
      </c>
      <c r="I3485" s="57" t="s">
        <v>3707</v>
      </c>
      <c r="J3485" s="37">
        <v>0</v>
      </c>
      <c r="K3485" s="38">
        <v>0</v>
      </c>
      <c r="L3485" s="37">
        <v>0</v>
      </c>
      <c r="M3485" s="37">
        <v>34195.25</v>
      </c>
      <c r="N3485" s="37">
        <f t="shared" si="217"/>
        <v>0</v>
      </c>
      <c r="O3485" s="39">
        <f t="shared" si="218"/>
        <v>34195.25</v>
      </c>
      <c r="P3485" s="10">
        <f t="shared" si="219"/>
        <v>-34195.25</v>
      </c>
      <c r="Q3485" s="40">
        <v>0</v>
      </c>
      <c r="R3485" s="10">
        <f t="shared" si="220"/>
        <v>-34195.25</v>
      </c>
    </row>
    <row r="3486" spans="2:18" hidden="1" x14ac:dyDescent="0.2">
      <c r="B3486" s="56">
        <v>82010100055</v>
      </c>
      <c r="C3486" s="52" t="s">
        <v>3509</v>
      </c>
      <c r="D3486" s="52" t="s">
        <v>357</v>
      </c>
      <c r="E3486" s="52" t="s">
        <v>363</v>
      </c>
      <c r="F3486" s="52" t="s">
        <v>364</v>
      </c>
      <c r="G3486" s="52" t="s">
        <v>2632</v>
      </c>
      <c r="H3486" s="35">
        <v>0</v>
      </c>
      <c r="I3486" s="57" t="s">
        <v>3708</v>
      </c>
      <c r="J3486" s="37">
        <v>0</v>
      </c>
      <c r="K3486" s="38">
        <v>0</v>
      </c>
      <c r="L3486" s="37">
        <v>7590</v>
      </c>
      <c r="M3486" s="37">
        <v>7590</v>
      </c>
      <c r="N3486" s="37">
        <f t="shared" si="217"/>
        <v>0</v>
      </c>
      <c r="O3486" s="39">
        <f t="shared" si="218"/>
        <v>0</v>
      </c>
      <c r="P3486" s="10">
        <f t="shared" si="219"/>
        <v>0</v>
      </c>
      <c r="Q3486" s="40">
        <v>0</v>
      </c>
      <c r="R3486" s="10">
        <f t="shared" si="220"/>
        <v>0</v>
      </c>
    </row>
    <row r="3487" spans="2:18" hidden="1" x14ac:dyDescent="0.2">
      <c r="B3487" s="56">
        <v>82010100056</v>
      </c>
      <c r="C3487" s="52" t="s">
        <v>3509</v>
      </c>
      <c r="D3487" s="52" t="s">
        <v>357</v>
      </c>
      <c r="E3487" s="52" t="s">
        <v>363</v>
      </c>
      <c r="F3487" s="52" t="s">
        <v>364</v>
      </c>
      <c r="G3487" s="52" t="s">
        <v>2632</v>
      </c>
      <c r="H3487" s="35">
        <v>0</v>
      </c>
      <c r="I3487" s="57" t="s">
        <v>3709</v>
      </c>
      <c r="J3487" s="37">
        <v>0</v>
      </c>
      <c r="K3487" s="38">
        <v>0</v>
      </c>
      <c r="L3487" s="37">
        <v>0</v>
      </c>
      <c r="M3487" s="37">
        <v>1610</v>
      </c>
      <c r="N3487" s="37">
        <f t="shared" si="217"/>
        <v>0</v>
      </c>
      <c r="O3487" s="39">
        <f t="shared" si="218"/>
        <v>1610</v>
      </c>
      <c r="P3487" s="10">
        <f t="shared" si="219"/>
        <v>-1610</v>
      </c>
      <c r="Q3487" s="40">
        <v>0</v>
      </c>
      <c r="R3487" s="10">
        <f t="shared" si="220"/>
        <v>-1610</v>
      </c>
    </row>
    <row r="3488" spans="2:18" hidden="1" x14ac:dyDescent="0.2">
      <c r="B3488" s="56">
        <v>82010200001</v>
      </c>
      <c r="C3488" s="52" t="s">
        <v>3509</v>
      </c>
      <c r="D3488" s="52" t="s">
        <v>357</v>
      </c>
      <c r="E3488" s="52" t="s">
        <v>363</v>
      </c>
      <c r="F3488" s="52" t="s">
        <v>397</v>
      </c>
      <c r="G3488" s="52" t="s">
        <v>1020</v>
      </c>
      <c r="H3488" s="35">
        <v>0</v>
      </c>
      <c r="I3488" s="57" t="s">
        <v>3710</v>
      </c>
      <c r="J3488" s="37">
        <v>0</v>
      </c>
      <c r="K3488" s="38">
        <v>0</v>
      </c>
      <c r="L3488" s="37">
        <v>0</v>
      </c>
      <c r="M3488" s="37">
        <v>0</v>
      </c>
      <c r="N3488" s="37">
        <f t="shared" si="217"/>
        <v>0</v>
      </c>
      <c r="O3488" s="39">
        <f t="shared" si="218"/>
        <v>0</v>
      </c>
      <c r="P3488" s="10">
        <f t="shared" si="219"/>
        <v>0</v>
      </c>
      <c r="Q3488" s="40">
        <v>0</v>
      </c>
      <c r="R3488" s="10">
        <f t="shared" si="220"/>
        <v>0</v>
      </c>
    </row>
    <row r="3489" spans="2:18" hidden="1" x14ac:dyDescent="0.2">
      <c r="B3489" s="56">
        <v>82010200002</v>
      </c>
      <c r="C3489" s="52" t="s">
        <v>3509</v>
      </c>
      <c r="D3489" s="52" t="s">
        <v>357</v>
      </c>
      <c r="E3489" s="52" t="s">
        <v>363</v>
      </c>
      <c r="F3489" s="52" t="s">
        <v>397</v>
      </c>
      <c r="G3489" s="52" t="s">
        <v>1020</v>
      </c>
      <c r="H3489" s="35">
        <v>0</v>
      </c>
      <c r="I3489" s="57" t="s">
        <v>3711</v>
      </c>
      <c r="J3489" s="37">
        <v>0</v>
      </c>
      <c r="K3489" s="38">
        <v>0</v>
      </c>
      <c r="L3489" s="37">
        <v>0</v>
      </c>
      <c r="M3489" s="37">
        <v>0</v>
      </c>
      <c r="N3489" s="37">
        <f t="shared" si="217"/>
        <v>0</v>
      </c>
      <c r="O3489" s="39">
        <f t="shared" si="218"/>
        <v>0</v>
      </c>
      <c r="P3489" s="10">
        <f t="shared" si="219"/>
        <v>0</v>
      </c>
      <c r="Q3489" s="40">
        <v>0</v>
      </c>
      <c r="R3489" s="10">
        <f t="shared" si="220"/>
        <v>0</v>
      </c>
    </row>
    <row r="3490" spans="2:18" x14ac:dyDescent="0.2">
      <c r="B3490" s="56">
        <v>82010200003</v>
      </c>
      <c r="C3490" s="52" t="s">
        <v>3509</v>
      </c>
      <c r="D3490" s="52" t="s">
        <v>357</v>
      </c>
      <c r="E3490" s="52" t="s">
        <v>363</v>
      </c>
      <c r="F3490" s="52" t="s">
        <v>600</v>
      </c>
      <c r="G3490" s="52" t="s">
        <v>822</v>
      </c>
      <c r="H3490" s="35">
        <v>0</v>
      </c>
      <c r="I3490" s="57" t="s">
        <v>3712</v>
      </c>
      <c r="J3490" s="37">
        <v>900</v>
      </c>
      <c r="K3490" s="38">
        <v>0</v>
      </c>
      <c r="L3490" s="37">
        <v>243952</v>
      </c>
      <c r="M3490" s="37">
        <v>239852</v>
      </c>
      <c r="N3490" s="37">
        <f t="shared" si="217"/>
        <v>5000</v>
      </c>
      <c r="O3490" s="39">
        <f t="shared" si="218"/>
        <v>0</v>
      </c>
      <c r="P3490" s="10">
        <f t="shared" si="219"/>
        <v>5000</v>
      </c>
      <c r="Q3490" s="40">
        <v>0</v>
      </c>
      <c r="R3490" s="10">
        <f t="shared" si="220"/>
        <v>5000</v>
      </c>
    </row>
    <row r="3491" spans="2:18" hidden="1" x14ac:dyDescent="0.2">
      <c r="B3491" s="56">
        <v>82010200004</v>
      </c>
      <c r="C3491" s="52" t="s">
        <v>3509</v>
      </c>
      <c r="D3491" s="52" t="s">
        <v>357</v>
      </c>
      <c r="E3491" s="52" t="s">
        <v>363</v>
      </c>
      <c r="F3491" s="52" t="s">
        <v>397</v>
      </c>
      <c r="G3491" s="52" t="s">
        <v>1020</v>
      </c>
      <c r="H3491" s="35">
        <v>0</v>
      </c>
      <c r="I3491" s="57" t="s">
        <v>3713</v>
      </c>
      <c r="J3491" s="37">
        <v>0</v>
      </c>
      <c r="K3491" s="38">
        <v>2310</v>
      </c>
      <c r="L3491" s="37">
        <v>30546</v>
      </c>
      <c r="M3491" s="37">
        <v>28236</v>
      </c>
      <c r="N3491" s="37">
        <f t="shared" si="217"/>
        <v>0</v>
      </c>
      <c r="O3491" s="39">
        <f t="shared" si="218"/>
        <v>0</v>
      </c>
      <c r="P3491" s="10">
        <f t="shared" si="219"/>
        <v>0</v>
      </c>
      <c r="Q3491" s="40">
        <v>0</v>
      </c>
      <c r="R3491" s="10">
        <f t="shared" si="220"/>
        <v>0</v>
      </c>
    </row>
    <row r="3492" spans="2:18" hidden="1" x14ac:dyDescent="0.2">
      <c r="B3492" s="56">
        <v>82010200005</v>
      </c>
      <c r="C3492" s="52" t="s">
        <v>3509</v>
      </c>
      <c r="D3492" s="52" t="s">
        <v>357</v>
      </c>
      <c r="E3492" s="52" t="s">
        <v>363</v>
      </c>
      <c r="F3492" s="52" t="s">
        <v>397</v>
      </c>
      <c r="G3492" s="52" t="s">
        <v>1020</v>
      </c>
      <c r="H3492" s="35">
        <v>0</v>
      </c>
      <c r="I3492" s="57" t="s">
        <v>3714</v>
      </c>
      <c r="J3492" s="37">
        <v>0</v>
      </c>
      <c r="K3492" s="38">
        <v>0</v>
      </c>
      <c r="L3492" s="37">
        <v>0</v>
      </c>
      <c r="M3492" s="37">
        <v>0</v>
      </c>
      <c r="N3492" s="37">
        <f t="shared" si="217"/>
        <v>0</v>
      </c>
      <c r="O3492" s="39">
        <f t="shared" si="218"/>
        <v>0</v>
      </c>
      <c r="P3492" s="10">
        <f t="shared" si="219"/>
        <v>0</v>
      </c>
      <c r="Q3492" s="40">
        <v>0</v>
      </c>
      <c r="R3492" s="10">
        <f t="shared" si="220"/>
        <v>0</v>
      </c>
    </row>
    <row r="3493" spans="2:18" hidden="1" x14ac:dyDescent="0.2">
      <c r="B3493" s="56">
        <v>82010200006</v>
      </c>
      <c r="C3493" s="52" t="s">
        <v>3509</v>
      </c>
      <c r="D3493" s="52" t="s">
        <v>357</v>
      </c>
      <c r="E3493" s="52" t="s">
        <v>363</v>
      </c>
      <c r="F3493" s="52" t="s">
        <v>397</v>
      </c>
      <c r="G3493" s="52" t="s">
        <v>1020</v>
      </c>
      <c r="H3493" s="35">
        <v>0</v>
      </c>
      <c r="I3493" s="57" t="s">
        <v>3715</v>
      </c>
      <c r="J3493" s="37">
        <v>0</v>
      </c>
      <c r="K3493" s="38">
        <v>0</v>
      </c>
      <c r="L3493" s="37">
        <v>0</v>
      </c>
      <c r="M3493" s="37">
        <v>0</v>
      </c>
      <c r="N3493" s="37">
        <f t="shared" si="217"/>
        <v>0</v>
      </c>
      <c r="O3493" s="39">
        <f t="shared" si="218"/>
        <v>0</v>
      </c>
      <c r="P3493" s="10">
        <f t="shared" si="219"/>
        <v>0</v>
      </c>
      <c r="Q3493" s="40">
        <v>0</v>
      </c>
      <c r="R3493" s="10">
        <f t="shared" si="220"/>
        <v>0</v>
      </c>
    </row>
    <row r="3494" spans="2:18" hidden="1" x14ac:dyDescent="0.2">
      <c r="B3494" s="56">
        <v>82010200007</v>
      </c>
      <c r="C3494" s="52" t="s">
        <v>3509</v>
      </c>
      <c r="D3494" s="52" t="s">
        <v>357</v>
      </c>
      <c r="E3494" s="52" t="s">
        <v>363</v>
      </c>
      <c r="F3494" s="53" t="s">
        <v>397</v>
      </c>
      <c r="G3494" s="53" t="s">
        <v>1020</v>
      </c>
      <c r="H3494" s="35">
        <v>0</v>
      </c>
      <c r="I3494" s="57" t="s">
        <v>3716</v>
      </c>
      <c r="J3494" s="37">
        <v>0</v>
      </c>
      <c r="K3494" s="38">
        <v>0</v>
      </c>
      <c r="L3494" s="37">
        <v>5700</v>
      </c>
      <c r="M3494" s="37">
        <v>5700</v>
      </c>
      <c r="N3494" s="37">
        <f t="shared" si="217"/>
        <v>0</v>
      </c>
      <c r="O3494" s="39">
        <f t="shared" si="218"/>
        <v>0</v>
      </c>
      <c r="P3494" s="10">
        <f t="shared" si="219"/>
        <v>0</v>
      </c>
      <c r="Q3494" s="40">
        <v>0</v>
      </c>
      <c r="R3494" s="10">
        <f t="shared" si="220"/>
        <v>0</v>
      </c>
    </row>
    <row r="3495" spans="2:18" hidden="1" x14ac:dyDescent="0.2">
      <c r="B3495" s="56">
        <v>82010200008</v>
      </c>
      <c r="C3495" s="52" t="s">
        <v>3509</v>
      </c>
      <c r="D3495" s="52" t="s">
        <v>357</v>
      </c>
      <c r="E3495" s="52" t="s">
        <v>363</v>
      </c>
      <c r="F3495" s="53" t="s">
        <v>397</v>
      </c>
      <c r="G3495" s="53" t="s">
        <v>1020</v>
      </c>
      <c r="H3495" s="35">
        <v>0</v>
      </c>
      <c r="I3495" s="57" t="s">
        <v>3717</v>
      </c>
      <c r="J3495" s="37">
        <v>0</v>
      </c>
      <c r="K3495" s="38">
        <v>0</v>
      </c>
      <c r="L3495" s="37">
        <v>75000</v>
      </c>
      <c r="M3495" s="37">
        <v>78200</v>
      </c>
      <c r="N3495" s="37">
        <f t="shared" si="217"/>
        <v>0</v>
      </c>
      <c r="O3495" s="39">
        <f t="shared" si="218"/>
        <v>3200</v>
      </c>
      <c r="P3495" s="10">
        <f t="shared" si="219"/>
        <v>-3200</v>
      </c>
      <c r="Q3495" s="40">
        <v>0</v>
      </c>
      <c r="R3495" s="10">
        <f t="shared" si="220"/>
        <v>-3200</v>
      </c>
    </row>
    <row r="3496" spans="2:18" hidden="1" x14ac:dyDescent="0.2">
      <c r="B3496" s="56">
        <v>82010200009</v>
      </c>
      <c r="C3496" s="52" t="s">
        <v>3509</v>
      </c>
      <c r="D3496" s="52" t="s">
        <v>357</v>
      </c>
      <c r="E3496" s="52" t="s">
        <v>363</v>
      </c>
      <c r="F3496" s="53" t="s">
        <v>397</v>
      </c>
      <c r="G3496" s="53" t="s">
        <v>1020</v>
      </c>
      <c r="H3496" s="35">
        <v>0</v>
      </c>
      <c r="I3496" s="57" t="s">
        <v>3718</v>
      </c>
      <c r="J3496" s="37">
        <v>0</v>
      </c>
      <c r="K3496" s="38">
        <v>0</v>
      </c>
      <c r="L3496" s="37">
        <v>2900</v>
      </c>
      <c r="M3496" s="37">
        <v>3024</v>
      </c>
      <c r="N3496" s="37">
        <f t="shared" si="217"/>
        <v>0</v>
      </c>
      <c r="O3496" s="39">
        <f t="shared" si="218"/>
        <v>124</v>
      </c>
      <c r="P3496" s="10">
        <f t="shared" si="219"/>
        <v>-124</v>
      </c>
      <c r="Q3496" s="40">
        <v>0</v>
      </c>
      <c r="R3496" s="10">
        <f t="shared" si="220"/>
        <v>-124</v>
      </c>
    </row>
    <row r="3497" spans="2:18" hidden="1" x14ac:dyDescent="0.2">
      <c r="B3497" s="56">
        <v>82010300001</v>
      </c>
      <c r="C3497" s="52" t="s">
        <v>3509</v>
      </c>
      <c r="D3497" s="52" t="s">
        <v>357</v>
      </c>
      <c r="E3497" s="52" t="s">
        <v>363</v>
      </c>
      <c r="F3497" s="53" t="s">
        <v>397</v>
      </c>
      <c r="G3497" s="53" t="s">
        <v>460</v>
      </c>
      <c r="H3497" s="35">
        <v>0</v>
      </c>
      <c r="I3497" s="57" t="s">
        <v>3719</v>
      </c>
      <c r="J3497" s="37">
        <v>0</v>
      </c>
      <c r="K3497" s="38">
        <v>0</v>
      </c>
      <c r="L3497" s="37">
        <v>0</v>
      </c>
      <c r="M3497" s="37">
        <v>0</v>
      </c>
      <c r="N3497" s="37">
        <f t="shared" si="217"/>
        <v>0</v>
      </c>
      <c r="O3497" s="39">
        <f t="shared" si="218"/>
        <v>0</v>
      </c>
      <c r="P3497" s="10">
        <f t="shared" si="219"/>
        <v>0</v>
      </c>
      <c r="Q3497" s="40">
        <v>0</v>
      </c>
      <c r="R3497" s="10">
        <f t="shared" si="220"/>
        <v>0</v>
      </c>
    </row>
    <row r="3498" spans="2:18" hidden="1" x14ac:dyDescent="0.2">
      <c r="B3498" s="56">
        <v>82010300002</v>
      </c>
      <c r="C3498" s="52" t="s">
        <v>3509</v>
      </c>
      <c r="D3498" s="52" t="s">
        <v>357</v>
      </c>
      <c r="E3498" s="52" t="s">
        <v>363</v>
      </c>
      <c r="F3498" s="53" t="s">
        <v>397</v>
      </c>
      <c r="G3498" s="53" t="s">
        <v>460</v>
      </c>
      <c r="H3498" s="35">
        <v>0</v>
      </c>
      <c r="I3498" s="57" t="s">
        <v>3720</v>
      </c>
      <c r="J3498" s="37">
        <v>0</v>
      </c>
      <c r="K3498" s="38">
        <v>0</v>
      </c>
      <c r="L3498" s="37">
        <v>0</v>
      </c>
      <c r="M3498" s="37">
        <v>0</v>
      </c>
      <c r="N3498" s="37">
        <f t="shared" si="217"/>
        <v>0</v>
      </c>
      <c r="O3498" s="39">
        <f t="shared" si="218"/>
        <v>0</v>
      </c>
      <c r="P3498" s="10">
        <f t="shared" si="219"/>
        <v>0</v>
      </c>
      <c r="Q3498" s="40">
        <v>0</v>
      </c>
      <c r="R3498" s="10">
        <f t="shared" si="220"/>
        <v>0</v>
      </c>
    </row>
    <row r="3499" spans="2:18" hidden="1" x14ac:dyDescent="0.2">
      <c r="B3499" s="56">
        <v>82010300003</v>
      </c>
      <c r="C3499" s="52" t="s">
        <v>3509</v>
      </c>
      <c r="D3499" s="52" t="s">
        <v>357</v>
      </c>
      <c r="E3499" s="52" t="s">
        <v>363</v>
      </c>
      <c r="F3499" s="53" t="s">
        <v>397</v>
      </c>
      <c r="G3499" s="53" t="s">
        <v>460</v>
      </c>
      <c r="H3499" s="35">
        <v>0</v>
      </c>
      <c r="I3499" s="57" t="s">
        <v>3721</v>
      </c>
      <c r="J3499" s="37">
        <v>0</v>
      </c>
      <c r="K3499" s="38">
        <v>48921.67</v>
      </c>
      <c r="L3499" s="37">
        <v>48921.67</v>
      </c>
      <c r="M3499" s="37">
        <v>0</v>
      </c>
      <c r="N3499" s="37">
        <f t="shared" si="217"/>
        <v>0</v>
      </c>
      <c r="O3499" s="39">
        <f t="shared" si="218"/>
        <v>0</v>
      </c>
      <c r="P3499" s="10">
        <f t="shared" si="219"/>
        <v>0</v>
      </c>
      <c r="Q3499" s="40">
        <v>0</v>
      </c>
      <c r="R3499" s="10">
        <f t="shared" si="220"/>
        <v>0</v>
      </c>
    </row>
    <row r="3500" spans="2:18" hidden="1" x14ac:dyDescent="0.2">
      <c r="B3500" s="56">
        <v>82010300004</v>
      </c>
      <c r="C3500" s="52" t="s">
        <v>3509</v>
      </c>
      <c r="D3500" s="52" t="s">
        <v>357</v>
      </c>
      <c r="E3500" s="52" t="s">
        <v>363</v>
      </c>
      <c r="F3500" s="53" t="s">
        <v>397</v>
      </c>
      <c r="G3500" s="52" t="s">
        <v>460</v>
      </c>
      <c r="H3500" s="51">
        <v>0</v>
      </c>
      <c r="I3500" s="57" t="s">
        <v>3722</v>
      </c>
      <c r="J3500" s="37">
        <v>0</v>
      </c>
      <c r="K3500" s="38">
        <v>0</v>
      </c>
      <c r="L3500" s="37">
        <v>0</v>
      </c>
      <c r="M3500" s="37">
        <v>0</v>
      </c>
      <c r="N3500" s="37">
        <f t="shared" si="217"/>
        <v>0</v>
      </c>
      <c r="O3500" s="39">
        <f t="shared" si="218"/>
        <v>0</v>
      </c>
      <c r="P3500" s="10">
        <f t="shared" si="219"/>
        <v>0</v>
      </c>
      <c r="Q3500" s="40">
        <v>0</v>
      </c>
      <c r="R3500" s="10">
        <f t="shared" si="220"/>
        <v>0</v>
      </c>
    </row>
    <row r="3501" spans="2:18" hidden="1" x14ac:dyDescent="0.2">
      <c r="B3501" s="56">
        <v>82010300005</v>
      </c>
      <c r="C3501" s="52" t="s">
        <v>3509</v>
      </c>
      <c r="D3501" s="52" t="s">
        <v>357</v>
      </c>
      <c r="E3501" s="52" t="s">
        <v>363</v>
      </c>
      <c r="F3501" s="53" t="s">
        <v>397</v>
      </c>
      <c r="G3501" s="53" t="s">
        <v>460</v>
      </c>
      <c r="H3501" s="35">
        <v>0</v>
      </c>
      <c r="I3501" s="57" t="s">
        <v>3723</v>
      </c>
      <c r="J3501" s="37">
        <v>0</v>
      </c>
      <c r="K3501" s="38">
        <v>0</v>
      </c>
      <c r="L3501" s="37">
        <v>0</v>
      </c>
      <c r="M3501" s="37">
        <v>0</v>
      </c>
      <c r="N3501" s="37">
        <f t="shared" si="217"/>
        <v>0</v>
      </c>
      <c r="O3501" s="39">
        <f t="shared" si="218"/>
        <v>0</v>
      </c>
      <c r="P3501" s="10">
        <f t="shared" si="219"/>
        <v>0</v>
      </c>
      <c r="Q3501" s="40">
        <v>0</v>
      </c>
      <c r="R3501" s="10">
        <f t="shared" si="220"/>
        <v>0</v>
      </c>
    </row>
    <row r="3502" spans="2:18" hidden="1" x14ac:dyDescent="0.2">
      <c r="B3502" s="56">
        <v>82010300006</v>
      </c>
      <c r="C3502" s="52" t="s">
        <v>3509</v>
      </c>
      <c r="D3502" s="52" t="s">
        <v>357</v>
      </c>
      <c r="E3502" s="52" t="s">
        <v>363</v>
      </c>
      <c r="F3502" s="53" t="s">
        <v>397</v>
      </c>
      <c r="G3502" s="53" t="s">
        <v>460</v>
      </c>
      <c r="H3502" s="51">
        <v>0</v>
      </c>
      <c r="I3502" s="57" t="s">
        <v>3724</v>
      </c>
      <c r="J3502" s="37">
        <v>0</v>
      </c>
      <c r="K3502" s="38">
        <v>0</v>
      </c>
      <c r="L3502" s="37">
        <v>0</v>
      </c>
      <c r="M3502" s="37">
        <v>0</v>
      </c>
      <c r="N3502" s="37">
        <f t="shared" si="217"/>
        <v>0</v>
      </c>
      <c r="O3502" s="39">
        <f t="shared" si="218"/>
        <v>0</v>
      </c>
      <c r="P3502" s="10">
        <f t="shared" si="219"/>
        <v>0</v>
      </c>
      <c r="Q3502" s="40">
        <v>0</v>
      </c>
      <c r="R3502" s="10">
        <f t="shared" si="220"/>
        <v>0</v>
      </c>
    </row>
    <row r="3503" spans="2:18" hidden="1" x14ac:dyDescent="0.2">
      <c r="B3503" s="56">
        <v>82010300007</v>
      </c>
      <c r="C3503" s="52" t="s">
        <v>3509</v>
      </c>
      <c r="D3503" s="52" t="s">
        <v>357</v>
      </c>
      <c r="E3503" s="52" t="s">
        <v>363</v>
      </c>
      <c r="F3503" s="53" t="s">
        <v>397</v>
      </c>
      <c r="G3503" s="53" t="s">
        <v>460</v>
      </c>
      <c r="H3503" s="51">
        <v>0</v>
      </c>
      <c r="I3503" s="57" t="s">
        <v>3725</v>
      </c>
      <c r="J3503" s="37">
        <v>0</v>
      </c>
      <c r="K3503" s="38">
        <v>0</v>
      </c>
      <c r="L3503" s="37">
        <v>0</v>
      </c>
      <c r="M3503" s="37">
        <v>0</v>
      </c>
      <c r="N3503" s="37">
        <f t="shared" si="217"/>
        <v>0</v>
      </c>
      <c r="O3503" s="39">
        <f t="shared" si="218"/>
        <v>0</v>
      </c>
      <c r="P3503" s="10">
        <f t="shared" si="219"/>
        <v>0</v>
      </c>
      <c r="Q3503" s="40">
        <v>0</v>
      </c>
      <c r="R3503" s="10">
        <f t="shared" si="220"/>
        <v>0</v>
      </c>
    </row>
    <row r="3504" spans="2:18" hidden="1" x14ac:dyDescent="0.2">
      <c r="B3504" s="56">
        <v>82010300008</v>
      </c>
      <c r="C3504" s="52" t="s">
        <v>3509</v>
      </c>
      <c r="D3504" s="52" t="s">
        <v>357</v>
      </c>
      <c r="E3504" s="52" t="s">
        <v>363</v>
      </c>
      <c r="F3504" s="53" t="s">
        <v>397</v>
      </c>
      <c r="G3504" s="52" t="s">
        <v>460</v>
      </c>
      <c r="H3504" s="51">
        <v>0</v>
      </c>
      <c r="I3504" s="57" t="s">
        <v>3726</v>
      </c>
      <c r="J3504" s="37">
        <v>0</v>
      </c>
      <c r="K3504" s="38">
        <v>0</v>
      </c>
      <c r="L3504" s="37">
        <v>0</v>
      </c>
      <c r="M3504" s="37">
        <v>0</v>
      </c>
      <c r="N3504" s="37">
        <f t="shared" si="217"/>
        <v>0</v>
      </c>
      <c r="O3504" s="39">
        <f t="shared" si="218"/>
        <v>0</v>
      </c>
      <c r="P3504" s="10">
        <f t="shared" si="219"/>
        <v>0</v>
      </c>
      <c r="Q3504" s="40">
        <v>0</v>
      </c>
      <c r="R3504" s="10">
        <f t="shared" si="220"/>
        <v>0</v>
      </c>
    </row>
    <row r="3505" spans="2:18" hidden="1" x14ac:dyDescent="0.2">
      <c r="B3505" s="56">
        <v>82010300009</v>
      </c>
      <c r="C3505" s="52" t="s">
        <v>3509</v>
      </c>
      <c r="D3505" s="52" t="s">
        <v>357</v>
      </c>
      <c r="E3505" s="52" t="s">
        <v>363</v>
      </c>
      <c r="F3505" s="53" t="s">
        <v>397</v>
      </c>
      <c r="G3505" s="53" t="s">
        <v>460</v>
      </c>
      <c r="H3505" s="35">
        <v>0</v>
      </c>
      <c r="I3505" s="57" t="s">
        <v>3727</v>
      </c>
      <c r="J3505" s="37">
        <v>0</v>
      </c>
      <c r="K3505" s="38">
        <v>0</v>
      </c>
      <c r="L3505" s="37">
        <v>0</v>
      </c>
      <c r="M3505" s="37">
        <v>0</v>
      </c>
      <c r="N3505" s="37">
        <f t="shared" si="217"/>
        <v>0</v>
      </c>
      <c r="O3505" s="39">
        <f t="shared" si="218"/>
        <v>0</v>
      </c>
      <c r="P3505" s="10">
        <f t="shared" si="219"/>
        <v>0</v>
      </c>
      <c r="Q3505" s="40">
        <v>0</v>
      </c>
      <c r="R3505" s="10">
        <f t="shared" si="220"/>
        <v>0</v>
      </c>
    </row>
    <row r="3506" spans="2:18" hidden="1" x14ac:dyDescent="0.2">
      <c r="B3506" s="56">
        <v>82010300010</v>
      </c>
      <c r="C3506" s="52" t="s">
        <v>3509</v>
      </c>
      <c r="D3506" s="52" t="s">
        <v>357</v>
      </c>
      <c r="E3506" s="52" t="s">
        <v>363</v>
      </c>
      <c r="F3506" s="53" t="s">
        <v>397</v>
      </c>
      <c r="G3506" s="53" t="s">
        <v>460</v>
      </c>
      <c r="H3506" s="35">
        <v>0</v>
      </c>
      <c r="I3506" s="57" t="s">
        <v>3728</v>
      </c>
      <c r="J3506" s="37">
        <v>0</v>
      </c>
      <c r="K3506" s="38">
        <v>0</v>
      </c>
      <c r="L3506" s="37">
        <v>0</v>
      </c>
      <c r="M3506" s="37">
        <v>0</v>
      </c>
      <c r="N3506" s="37">
        <f t="shared" si="217"/>
        <v>0</v>
      </c>
      <c r="O3506" s="39">
        <f t="shared" si="218"/>
        <v>0</v>
      </c>
      <c r="P3506" s="10">
        <f t="shared" si="219"/>
        <v>0</v>
      </c>
      <c r="Q3506" s="40">
        <v>0</v>
      </c>
      <c r="R3506" s="10">
        <f t="shared" si="220"/>
        <v>0</v>
      </c>
    </row>
    <row r="3507" spans="2:18" hidden="1" x14ac:dyDescent="0.2">
      <c r="B3507" s="56">
        <v>82010300011</v>
      </c>
      <c r="C3507" s="52" t="s">
        <v>3509</v>
      </c>
      <c r="D3507" s="52" t="s">
        <v>357</v>
      </c>
      <c r="E3507" s="52" t="s">
        <v>363</v>
      </c>
      <c r="F3507" s="53" t="s">
        <v>397</v>
      </c>
      <c r="G3507" s="53" t="s">
        <v>460</v>
      </c>
      <c r="H3507" s="35">
        <v>0</v>
      </c>
      <c r="I3507" s="57" t="s">
        <v>3729</v>
      </c>
      <c r="J3507" s="37">
        <v>0</v>
      </c>
      <c r="K3507" s="38">
        <v>0</v>
      </c>
      <c r="L3507" s="37">
        <v>0</v>
      </c>
      <c r="M3507" s="37">
        <v>0</v>
      </c>
      <c r="N3507" s="37">
        <f t="shared" si="217"/>
        <v>0</v>
      </c>
      <c r="O3507" s="39">
        <f t="shared" si="218"/>
        <v>0</v>
      </c>
      <c r="P3507" s="10">
        <f t="shared" si="219"/>
        <v>0</v>
      </c>
      <c r="Q3507" s="40">
        <v>0</v>
      </c>
      <c r="R3507" s="10">
        <f t="shared" si="220"/>
        <v>0</v>
      </c>
    </row>
    <row r="3508" spans="2:18" hidden="1" x14ac:dyDescent="0.2">
      <c r="B3508" s="56">
        <v>82010300012</v>
      </c>
      <c r="C3508" s="52" t="s">
        <v>3509</v>
      </c>
      <c r="D3508" s="52" t="s">
        <v>357</v>
      </c>
      <c r="E3508" s="52" t="s">
        <v>363</v>
      </c>
      <c r="F3508" s="53" t="s">
        <v>397</v>
      </c>
      <c r="G3508" s="53" t="s">
        <v>460</v>
      </c>
      <c r="H3508" s="51">
        <v>0</v>
      </c>
      <c r="I3508" s="57" t="s">
        <v>3730</v>
      </c>
      <c r="J3508" s="37">
        <v>0</v>
      </c>
      <c r="K3508" s="38">
        <v>471482.33</v>
      </c>
      <c r="L3508" s="37">
        <v>471482.33</v>
      </c>
      <c r="M3508" s="37">
        <v>0</v>
      </c>
      <c r="N3508" s="37">
        <f t="shared" si="217"/>
        <v>0</v>
      </c>
      <c r="O3508" s="39">
        <f t="shared" si="218"/>
        <v>0</v>
      </c>
      <c r="P3508" s="10">
        <f t="shared" si="219"/>
        <v>0</v>
      </c>
      <c r="Q3508" s="40">
        <v>0</v>
      </c>
      <c r="R3508" s="10">
        <f t="shared" si="220"/>
        <v>0</v>
      </c>
    </row>
    <row r="3509" spans="2:18" hidden="1" x14ac:dyDescent="0.2">
      <c r="B3509" s="56">
        <v>82010300013</v>
      </c>
      <c r="C3509" s="52" t="s">
        <v>3509</v>
      </c>
      <c r="D3509" s="52" t="s">
        <v>357</v>
      </c>
      <c r="E3509" s="52" t="s">
        <v>363</v>
      </c>
      <c r="F3509" s="53" t="s">
        <v>397</v>
      </c>
      <c r="G3509" s="53" t="s">
        <v>460</v>
      </c>
      <c r="H3509" s="51">
        <v>0</v>
      </c>
      <c r="I3509" s="57" t="s">
        <v>3731</v>
      </c>
      <c r="J3509" s="37">
        <v>0</v>
      </c>
      <c r="K3509" s="38">
        <v>45584.35</v>
      </c>
      <c r="L3509" s="37">
        <v>45584.35</v>
      </c>
      <c r="M3509" s="37">
        <v>0</v>
      </c>
      <c r="N3509" s="37">
        <f t="shared" si="217"/>
        <v>0</v>
      </c>
      <c r="O3509" s="39">
        <f t="shared" si="218"/>
        <v>0</v>
      </c>
      <c r="P3509" s="10">
        <f t="shared" si="219"/>
        <v>0</v>
      </c>
      <c r="Q3509" s="40">
        <v>0</v>
      </c>
      <c r="R3509" s="10">
        <f t="shared" si="220"/>
        <v>0</v>
      </c>
    </row>
    <row r="3510" spans="2:18" hidden="1" x14ac:dyDescent="0.2">
      <c r="B3510" s="56">
        <v>82010300014</v>
      </c>
      <c r="C3510" s="52" t="s">
        <v>3509</v>
      </c>
      <c r="D3510" s="52" t="s">
        <v>357</v>
      </c>
      <c r="E3510" s="52" t="s">
        <v>363</v>
      </c>
      <c r="F3510" s="53" t="s">
        <v>397</v>
      </c>
      <c r="G3510" s="53" t="s">
        <v>460</v>
      </c>
      <c r="H3510" s="35">
        <v>0</v>
      </c>
      <c r="I3510" s="57" t="s">
        <v>3732</v>
      </c>
      <c r="J3510" s="37">
        <v>0</v>
      </c>
      <c r="K3510" s="38">
        <v>173913.04</v>
      </c>
      <c r="L3510" s="37">
        <v>173913.04</v>
      </c>
      <c r="M3510" s="37">
        <v>0</v>
      </c>
      <c r="N3510" s="37">
        <f t="shared" si="217"/>
        <v>0</v>
      </c>
      <c r="O3510" s="39">
        <f t="shared" si="218"/>
        <v>0</v>
      </c>
      <c r="P3510" s="10">
        <f t="shared" si="219"/>
        <v>0</v>
      </c>
      <c r="Q3510" s="40">
        <v>0</v>
      </c>
      <c r="R3510" s="10">
        <f t="shared" si="220"/>
        <v>0</v>
      </c>
    </row>
    <row r="3511" spans="2:18" hidden="1" x14ac:dyDescent="0.2">
      <c r="B3511" s="56">
        <v>82010300015</v>
      </c>
      <c r="C3511" s="52" t="s">
        <v>3509</v>
      </c>
      <c r="D3511" s="52" t="s">
        <v>357</v>
      </c>
      <c r="E3511" s="52" t="s">
        <v>363</v>
      </c>
      <c r="F3511" s="53" t="s">
        <v>397</v>
      </c>
      <c r="G3511" s="53" t="s">
        <v>460</v>
      </c>
      <c r="H3511" s="35">
        <v>0</v>
      </c>
      <c r="I3511" s="57" t="s">
        <v>3733</v>
      </c>
      <c r="J3511" s="37">
        <v>0</v>
      </c>
      <c r="K3511" s="38">
        <v>0</v>
      </c>
      <c r="L3511" s="37">
        <v>5935</v>
      </c>
      <c r="M3511" s="37">
        <v>5935.22</v>
      </c>
      <c r="N3511" s="37">
        <f t="shared" si="217"/>
        <v>0</v>
      </c>
      <c r="O3511" s="39">
        <f t="shared" si="218"/>
        <v>0.22000000000025466</v>
      </c>
      <c r="P3511" s="10">
        <f t="shared" si="219"/>
        <v>-0.22000000000025466</v>
      </c>
      <c r="Q3511" s="40">
        <v>0</v>
      </c>
      <c r="R3511" s="10">
        <f t="shared" si="220"/>
        <v>-0.22000000000025466</v>
      </c>
    </row>
    <row r="3512" spans="2:18" hidden="1" x14ac:dyDescent="0.2">
      <c r="B3512" s="56">
        <v>82010300016</v>
      </c>
      <c r="C3512" s="52" t="s">
        <v>3509</v>
      </c>
      <c r="D3512" s="52" t="s">
        <v>357</v>
      </c>
      <c r="E3512" s="52" t="s">
        <v>363</v>
      </c>
      <c r="F3512" s="53" t="s">
        <v>397</v>
      </c>
      <c r="G3512" s="53" t="s">
        <v>460</v>
      </c>
      <c r="H3512" s="35">
        <v>0</v>
      </c>
      <c r="I3512" s="57" t="s">
        <v>3734</v>
      </c>
      <c r="J3512" s="37">
        <v>0</v>
      </c>
      <c r="K3512" s="38">
        <v>0</v>
      </c>
      <c r="L3512" s="37">
        <v>0</v>
      </c>
      <c r="M3512" s="37">
        <v>214647.25</v>
      </c>
      <c r="N3512" s="37">
        <f t="shared" si="217"/>
        <v>0</v>
      </c>
      <c r="O3512" s="39">
        <f t="shared" si="218"/>
        <v>214647.25</v>
      </c>
      <c r="P3512" s="10">
        <f t="shared" si="219"/>
        <v>-214647.25</v>
      </c>
      <c r="Q3512" s="40">
        <v>0</v>
      </c>
      <c r="R3512" s="10">
        <f t="shared" si="220"/>
        <v>-214647.25</v>
      </c>
    </row>
    <row r="3513" spans="2:18" hidden="1" x14ac:dyDescent="0.2">
      <c r="B3513" s="56">
        <v>82010300017</v>
      </c>
      <c r="C3513" s="52" t="s">
        <v>3509</v>
      </c>
      <c r="D3513" s="52" t="s">
        <v>357</v>
      </c>
      <c r="E3513" s="52" t="s">
        <v>363</v>
      </c>
      <c r="F3513" s="53" t="s">
        <v>397</v>
      </c>
      <c r="G3513" s="53" t="s">
        <v>460</v>
      </c>
      <c r="H3513" s="35">
        <v>0</v>
      </c>
      <c r="I3513" s="57" t="s">
        <v>3735</v>
      </c>
      <c r="J3513" s="37">
        <v>0</v>
      </c>
      <c r="K3513" s="38">
        <v>0</v>
      </c>
      <c r="L3513" s="37">
        <v>660340</v>
      </c>
      <c r="M3513" s="37">
        <v>660340</v>
      </c>
      <c r="N3513" s="37">
        <f t="shared" si="217"/>
        <v>0</v>
      </c>
      <c r="O3513" s="39">
        <f t="shared" si="218"/>
        <v>0</v>
      </c>
      <c r="P3513" s="10">
        <f t="shared" si="219"/>
        <v>0</v>
      </c>
      <c r="Q3513" s="40">
        <v>0</v>
      </c>
      <c r="R3513" s="10">
        <f t="shared" si="220"/>
        <v>0</v>
      </c>
    </row>
    <row r="3514" spans="2:18" hidden="1" x14ac:dyDescent="0.2">
      <c r="B3514" s="56">
        <v>82010300018</v>
      </c>
      <c r="C3514" s="52" t="s">
        <v>3509</v>
      </c>
      <c r="D3514" s="52" t="s">
        <v>357</v>
      </c>
      <c r="E3514" s="52" t="s">
        <v>363</v>
      </c>
      <c r="F3514" s="53" t="s">
        <v>397</v>
      </c>
      <c r="G3514" s="53" t="s">
        <v>460</v>
      </c>
      <c r="H3514" s="35">
        <v>0</v>
      </c>
      <c r="I3514" s="57" t="s">
        <v>3736</v>
      </c>
      <c r="J3514" s="37">
        <v>0</v>
      </c>
      <c r="K3514" s="38">
        <v>0</v>
      </c>
      <c r="L3514" s="37">
        <v>9105.2199999999993</v>
      </c>
      <c r="M3514" s="37">
        <v>9105.2199999999993</v>
      </c>
      <c r="N3514" s="37">
        <f t="shared" si="217"/>
        <v>0</v>
      </c>
      <c r="O3514" s="39">
        <f t="shared" si="218"/>
        <v>0</v>
      </c>
      <c r="P3514" s="10">
        <f t="shared" si="219"/>
        <v>0</v>
      </c>
      <c r="Q3514" s="40">
        <v>0</v>
      </c>
      <c r="R3514" s="10">
        <f t="shared" si="220"/>
        <v>0</v>
      </c>
    </row>
    <row r="3515" spans="2:18" hidden="1" x14ac:dyDescent="0.2">
      <c r="B3515" s="56">
        <v>82010300019</v>
      </c>
      <c r="C3515" s="52" t="s">
        <v>3509</v>
      </c>
      <c r="D3515" s="52" t="s">
        <v>357</v>
      </c>
      <c r="E3515" s="52" t="s">
        <v>363</v>
      </c>
      <c r="F3515" s="53" t="s">
        <v>397</v>
      </c>
      <c r="G3515" s="53" t="s">
        <v>460</v>
      </c>
      <c r="H3515" s="35">
        <v>0</v>
      </c>
      <c r="I3515" s="57" t="s">
        <v>3737</v>
      </c>
      <c r="J3515" s="37">
        <v>0</v>
      </c>
      <c r="K3515" s="38">
        <v>0</v>
      </c>
      <c r="L3515" s="37">
        <v>0</v>
      </c>
      <c r="M3515" s="37">
        <v>157050.44</v>
      </c>
      <c r="N3515" s="37">
        <f t="shared" si="217"/>
        <v>0</v>
      </c>
      <c r="O3515" s="39">
        <f t="shared" si="218"/>
        <v>157050.44</v>
      </c>
      <c r="P3515" s="10">
        <f t="shared" si="219"/>
        <v>-157050.44</v>
      </c>
      <c r="Q3515" s="40">
        <v>0</v>
      </c>
      <c r="R3515" s="10">
        <f t="shared" si="220"/>
        <v>-157050.44</v>
      </c>
    </row>
    <row r="3516" spans="2:18" hidden="1" x14ac:dyDescent="0.2">
      <c r="B3516" s="56">
        <v>82010300020</v>
      </c>
      <c r="C3516" s="52" t="s">
        <v>3509</v>
      </c>
      <c r="D3516" s="52" t="s">
        <v>357</v>
      </c>
      <c r="E3516" s="52" t="s">
        <v>363</v>
      </c>
      <c r="F3516" s="53" t="s">
        <v>397</v>
      </c>
      <c r="G3516" s="52" t="s">
        <v>460</v>
      </c>
      <c r="H3516" s="51">
        <v>0</v>
      </c>
      <c r="I3516" s="57" t="s">
        <v>3738</v>
      </c>
      <c r="J3516" s="37">
        <v>0</v>
      </c>
      <c r="K3516" s="38">
        <v>0</v>
      </c>
      <c r="L3516" s="37">
        <v>41304.35</v>
      </c>
      <c r="M3516" s="37">
        <v>41304.35</v>
      </c>
      <c r="N3516" s="37">
        <f t="shared" si="217"/>
        <v>0</v>
      </c>
      <c r="O3516" s="39">
        <f t="shared" si="218"/>
        <v>0</v>
      </c>
      <c r="P3516" s="10">
        <f t="shared" si="219"/>
        <v>0</v>
      </c>
      <c r="Q3516" s="40">
        <v>0</v>
      </c>
      <c r="R3516" s="10">
        <f t="shared" si="220"/>
        <v>0</v>
      </c>
    </row>
    <row r="3517" spans="2:18" hidden="1" x14ac:dyDescent="0.2">
      <c r="B3517" s="56">
        <v>82010300021</v>
      </c>
      <c r="C3517" s="52" t="s">
        <v>3509</v>
      </c>
      <c r="D3517" s="52" t="s">
        <v>357</v>
      </c>
      <c r="E3517" s="52" t="s">
        <v>363</v>
      </c>
      <c r="F3517" s="53" t="s">
        <v>397</v>
      </c>
      <c r="G3517" s="52" t="s">
        <v>460</v>
      </c>
      <c r="H3517" s="51">
        <v>0</v>
      </c>
      <c r="I3517" s="57" t="s">
        <v>3739</v>
      </c>
      <c r="J3517" s="37">
        <v>0</v>
      </c>
      <c r="K3517" s="38">
        <v>0</v>
      </c>
      <c r="L3517" s="37">
        <v>0</v>
      </c>
      <c r="M3517" s="37">
        <v>172980</v>
      </c>
      <c r="N3517" s="37">
        <f t="shared" si="217"/>
        <v>0</v>
      </c>
      <c r="O3517" s="39">
        <f t="shared" si="218"/>
        <v>172980</v>
      </c>
      <c r="P3517" s="10">
        <f t="shared" si="219"/>
        <v>-172980</v>
      </c>
      <c r="Q3517" s="40">
        <v>0</v>
      </c>
      <c r="R3517" s="10">
        <f t="shared" si="220"/>
        <v>-172980</v>
      </c>
    </row>
    <row r="3518" spans="2:18" hidden="1" x14ac:dyDescent="0.2">
      <c r="B3518" s="56">
        <v>82010300022</v>
      </c>
      <c r="C3518" s="52" t="s">
        <v>3509</v>
      </c>
      <c r="D3518" s="52" t="s">
        <v>357</v>
      </c>
      <c r="E3518" s="52" t="s">
        <v>363</v>
      </c>
      <c r="F3518" s="53" t="s">
        <v>397</v>
      </c>
      <c r="G3518" s="52" t="s">
        <v>460</v>
      </c>
      <c r="H3518" s="51">
        <v>0</v>
      </c>
      <c r="I3518" s="57" t="s">
        <v>3740</v>
      </c>
      <c r="J3518" s="37">
        <v>0</v>
      </c>
      <c r="K3518" s="38">
        <v>0</v>
      </c>
      <c r="L3518" s="37">
        <v>6956.52</v>
      </c>
      <c r="M3518" s="37">
        <v>6956.52</v>
      </c>
      <c r="N3518" s="37">
        <f t="shared" si="217"/>
        <v>0</v>
      </c>
      <c r="O3518" s="39">
        <f t="shared" si="218"/>
        <v>0</v>
      </c>
      <c r="P3518" s="10">
        <f t="shared" si="219"/>
        <v>0</v>
      </c>
      <c r="Q3518" s="40">
        <v>0</v>
      </c>
      <c r="R3518" s="10">
        <f t="shared" si="220"/>
        <v>0</v>
      </c>
    </row>
    <row r="3519" spans="2:18" hidden="1" x14ac:dyDescent="0.2">
      <c r="B3519" s="56">
        <v>82010300023</v>
      </c>
      <c r="C3519" s="52" t="s">
        <v>3509</v>
      </c>
      <c r="D3519" s="52" t="s">
        <v>357</v>
      </c>
      <c r="E3519" s="52" t="s">
        <v>363</v>
      </c>
      <c r="F3519" s="53" t="s">
        <v>397</v>
      </c>
      <c r="G3519" s="53" t="s">
        <v>460</v>
      </c>
      <c r="H3519" s="35">
        <v>0</v>
      </c>
      <c r="I3519" s="57" t="s">
        <v>3741</v>
      </c>
      <c r="J3519" s="37">
        <v>0</v>
      </c>
      <c r="K3519" s="38">
        <v>0</v>
      </c>
      <c r="L3519" s="37">
        <v>0</v>
      </c>
      <c r="M3519" s="37">
        <v>15149.57</v>
      </c>
      <c r="N3519" s="37">
        <f t="shared" si="217"/>
        <v>0</v>
      </c>
      <c r="O3519" s="39">
        <f t="shared" si="218"/>
        <v>15149.57</v>
      </c>
      <c r="P3519" s="10">
        <f t="shared" si="219"/>
        <v>-15149.57</v>
      </c>
      <c r="Q3519" s="40">
        <v>0</v>
      </c>
      <c r="R3519" s="10">
        <f t="shared" si="220"/>
        <v>-15149.57</v>
      </c>
    </row>
    <row r="3520" spans="2:18" hidden="1" x14ac:dyDescent="0.2">
      <c r="B3520" s="56">
        <v>82020000001</v>
      </c>
      <c r="C3520" s="52" t="s">
        <v>3509</v>
      </c>
      <c r="D3520" s="52" t="s">
        <v>357</v>
      </c>
      <c r="E3520" s="52" t="s">
        <v>363</v>
      </c>
      <c r="F3520" s="53" t="s">
        <v>364</v>
      </c>
      <c r="G3520" s="53" t="s">
        <v>365</v>
      </c>
      <c r="H3520" s="35">
        <v>0</v>
      </c>
      <c r="I3520" s="57" t="s">
        <v>3742</v>
      </c>
      <c r="J3520" s="37">
        <v>0</v>
      </c>
      <c r="K3520" s="38">
        <v>0</v>
      </c>
      <c r="L3520" s="37">
        <v>0</v>
      </c>
      <c r="M3520" s="37">
        <v>0</v>
      </c>
      <c r="N3520" s="37">
        <f t="shared" si="217"/>
        <v>0</v>
      </c>
      <c r="O3520" s="39">
        <f t="shared" si="218"/>
        <v>0</v>
      </c>
      <c r="P3520" s="10">
        <f t="shared" si="219"/>
        <v>0</v>
      </c>
      <c r="Q3520" s="40">
        <v>0</v>
      </c>
      <c r="R3520" s="10">
        <f t="shared" si="220"/>
        <v>0</v>
      </c>
    </row>
    <row r="3521" spans="2:18" hidden="1" x14ac:dyDescent="0.2">
      <c r="B3521" s="56">
        <v>82020000002</v>
      </c>
      <c r="C3521" s="52" t="s">
        <v>3509</v>
      </c>
      <c r="D3521" s="52" t="s">
        <v>357</v>
      </c>
      <c r="E3521" s="52" t="s">
        <v>363</v>
      </c>
      <c r="F3521" s="53" t="s">
        <v>364</v>
      </c>
      <c r="G3521" s="53" t="s">
        <v>365</v>
      </c>
      <c r="H3521" s="35">
        <v>0</v>
      </c>
      <c r="I3521" s="57" t="s">
        <v>3743</v>
      </c>
      <c r="J3521" s="37">
        <v>0</v>
      </c>
      <c r="K3521" s="38">
        <v>0</v>
      </c>
      <c r="L3521" s="37">
        <v>0</v>
      </c>
      <c r="M3521" s="37">
        <v>0</v>
      </c>
      <c r="N3521" s="37">
        <f t="shared" si="217"/>
        <v>0</v>
      </c>
      <c r="O3521" s="39">
        <f t="shared" si="218"/>
        <v>0</v>
      </c>
      <c r="P3521" s="10">
        <f t="shared" si="219"/>
        <v>0</v>
      </c>
      <c r="Q3521" s="40">
        <v>0</v>
      </c>
      <c r="R3521" s="10">
        <f t="shared" si="220"/>
        <v>0</v>
      </c>
    </row>
    <row r="3522" spans="2:18" hidden="1" x14ac:dyDescent="0.2">
      <c r="B3522" s="56">
        <v>82020000003</v>
      </c>
      <c r="C3522" s="52" t="s">
        <v>3509</v>
      </c>
      <c r="D3522" s="52" t="s">
        <v>357</v>
      </c>
      <c r="E3522" s="52" t="s">
        <v>363</v>
      </c>
      <c r="F3522" s="53" t="s">
        <v>364</v>
      </c>
      <c r="G3522" s="53" t="s">
        <v>365</v>
      </c>
      <c r="H3522" s="35">
        <v>0</v>
      </c>
      <c r="I3522" s="57" t="s">
        <v>3744</v>
      </c>
      <c r="J3522" s="37">
        <v>0</v>
      </c>
      <c r="K3522" s="38">
        <v>0</v>
      </c>
      <c r="L3522" s="37">
        <v>0</v>
      </c>
      <c r="M3522" s="37">
        <v>0</v>
      </c>
      <c r="N3522" s="37">
        <f t="shared" si="217"/>
        <v>0</v>
      </c>
      <c r="O3522" s="39">
        <f t="shared" si="218"/>
        <v>0</v>
      </c>
      <c r="P3522" s="10">
        <f t="shared" si="219"/>
        <v>0</v>
      </c>
      <c r="Q3522" s="40">
        <v>0</v>
      </c>
      <c r="R3522" s="10">
        <f t="shared" si="220"/>
        <v>0</v>
      </c>
    </row>
    <row r="3523" spans="2:18" hidden="1" x14ac:dyDescent="0.2">
      <c r="B3523" s="56">
        <v>82020000004</v>
      </c>
      <c r="C3523" s="52" t="s">
        <v>3509</v>
      </c>
      <c r="D3523" s="52" t="s">
        <v>357</v>
      </c>
      <c r="E3523" s="52" t="s">
        <v>363</v>
      </c>
      <c r="F3523" s="53" t="s">
        <v>364</v>
      </c>
      <c r="G3523" s="52" t="s">
        <v>365</v>
      </c>
      <c r="H3523" s="51">
        <v>0</v>
      </c>
      <c r="I3523" s="57" t="s">
        <v>3745</v>
      </c>
      <c r="J3523" s="37">
        <v>0</v>
      </c>
      <c r="K3523" s="38">
        <v>0</v>
      </c>
      <c r="L3523" s="37">
        <v>0</v>
      </c>
      <c r="M3523" s="37">
        <v>0</v>
      </c>
      <c r="N3523" s="37">
        <f t="shared" si="217"/>
        <v>0</v>
      </c>
      <c r="O3523" s="39">
        <f t="shared" si="218"/>
        <v>0</v>
      </c>
      <c r="P3523" s="10">
        <f t="shared" si="219"/>
        <v>0</v>
      </c>
      <c r="Q3523" s="40">
        <v>0</v>
      </c>
      <c r="R3523" s="10">
        <f t="shared" si="220"/>
        <v>0</v>
      </c>
    </row>
    <row r="3524" spans="2:18" hidden="1" x14ac:dyDescent="0.2">
      <c r="B3524" s="56">
        <v>82020000005</v>
      </c>
      <c r="C3524" s="52" t="s">
        <v>3509</v>
      </c>
      <c r="D3524" s="52" t="s">
        <v>357</v>
      </c>
      <c r="E3524" s="52" t="s">
        <v>363</v>
      </c>
      <c r="F3524" s="53" t="s">
        <v>364</v>
      </c>
      <c r="G3524" s="52" t="s">
        <v>365</v>
      </c>
      <c r="H3524" s="51">
        <v>0</v>
      </c>
      <c r="I3524" s="57" t="s">
        <v>3746</v>
      </c>
      <c r="J3524" s="37">
        <v>0</v>
      </c>
      <c r="K3524" s="38">
        <v>0</v>
      </c>
      <c r="L3524" s="37">
        <v>0</v>
      </c>
      <c r="M3524" s="37">
        <v>0</v>
      </c>
      <c r="N3524" s="37">
        <f t="shared" si="217"/>
        <v>0</v>
      </c>
      <c r="O3524" s="39">
        <f t="shared" si="218"/>
        <v>0</v>
      </c>
      <c r="P3524" s="10">
        <f t="shared" si="219"/>
        <v>0</v>
      </c>
      <c r="Q3524" s="40">
        <v>0</v>
      </c>
      <c r="R3524" s="10">
        <f t="shared" si="220"/>
        <v>0</v>
      </c>
    </row>
    <row r="3525" spans="2:18" hidden="1" x14ac:dyDescent="0.2">
      <c r="B3525" s="56">
        <v>82020000006</v>
      </c>
      <c r="C3525" s="52" t="s">
        <v>3509</v>
      </c>
      <c r="D3525" s="52" t="s">
        <v>357</v>
      </c>
      <c r="E3525" s="52" t="s">
        <v>363</v>
      </c>
      <c r="F3525" s="53" t="s">
        <v>364</v>
      </c>
      <c r="G3525" s="52" t="s">
        <v>365</v>
      </c>
      <c r="H3525" s="51">
        <v>0</v>
      </c>
      <c r="I3525" s="57" t="s">
        <v>3747</v>
      </c>
      <c r="J3525" s="37">
        <v>0</v>
      </c>
      <c r="K3525" s="38">
        <v>0</v>
      </c>
      <c r="L3525" s="37">
        <v>0</v>
      </c>
      <c r="M3525" s="37">
        <v>0</v>
      </c>
      <c r="N3525" s="37">
        <f t="shared" si="217"/>
        <v>0</v>
      </c>
      <c r="O3525" s="39">
        <f t="shared" si="218"/>
        <v>0</v>
      </c>
      <c r="P3525" s="10">
        <f t="shared" si="219"/>
        <v>0</v>
      </c>
      <c r="Q3525" s="40">
        <v>0</v>
      </c>
      <c r="R3525" s="10">
        <f t="shared" si="220"/>
        <v>0</v>
      </c>
    </row>
    <row r="3526" spans="2:18" hidden="1" x14ac:dyDescent="0.2">
      <c r="B3526" s="56">
        <v>82020000007</v>
      </c>
      <c r="C3526" s="52" t="s">
        <v>3509</v>
      </c>
      <c r="D3526" s="52" t="s">
        <v>357</v>
      </c>
      <c r="E3526" s="52" t="s">
        <v>363</v>
      </c>
      <c r="F3526" s="53" t="s">
        <v>364</v>
      </c>
      <c r="G3526" s="53" t="s">
        <v>365</v>
      </c>
      <c r="H3526" s="51">
        <v>0</v>
      </c>
      <c r="I3526" s="57" t="s">
        <v>3748</v>
      </c>
      <c r="J3526" s="37">
        <v>0</v>
      </c>
      <c r="K3526" s="38">
        <v>0</v>
      </c>
      <c r="L3526" s="37">
        <v>0</v>
      </c>
      <c r="M3526" s="37">
        <v>0</v>
      </c>
      <c r="N3526" s="37">
        <f t="shared" si="217"/>
        <v>0</v>
      </c>
      <c r="O3526" s="39">
        <f t="shared" si="218"/>
        <v>0</v>
      </c>
      <c r="P3526" s="10">
        <f t="shared" si="219"/>
        <v>0</v>
      </c>
      <c r="Q3526" s="40">
        <v>0</v>
      </c>
      <c r="R3526" s="10">
        <f t="shared" si="220"/>
        <v>0</v>
      </c>
    </row>
    <row r="3527" spans="2:18" hidden="1" x14ac:dyDescent="0.2">
      <c r="B3527" s="56">
        <v>82020000008</v>
      </c>
      <c r="C3527" s="52" t="s">
        <v>3509</v>
      </c>
      <c r="D3527" s="52" t="s">
        <v>357</v>
      </c>
      <c r="E3527" s="52" t="s">
        <v>363</v>
      </c>
      <c r="F3527" s="53" t="s">
        <v>364</v>
      </c>
      <c r="G3527" s="52" t="s">
        <v>365</v>
      </c>
      <c r="H3527" s="51">
        <v>0</v>
      </c>
      <c r="I3527" s="57" t="s">
        <v>3749</v>
      </c>
      <c r="J3527" s="37">
        <v>0</v>
      </c>
      <c r="K3527" s="38">
        <v>0</v>
      </c>
      <c r="L3527" s="37">
        <v>0</v>
      </c>
      <c r="M3527" s="37">
        <v>0</v>
      </c>
      <c r="N3527" s="37">
        <f t="shared" ref="N3527:N3590" si="221">IF((J3527+L3527)-(K3527+M3527)&lt;0,0,(J3527+L3527)-(K3527+M3527))</f>
        <v>0</v>
      </c>
      <c r="O3527" s="39">
        <f t="shared" ref="O3527:O3590" si="222">-IF((J3527+L3527)-(K3527+M3527)&lt;0,(J3527+L3527)-(K3527+M3527),0)</f>
        <v>0</v>
      </c>
      <c r="P3527" s="10">
        <f t="shared" ref="P3527:P3590" si="223">N3527-O3527</f>
        <v>0</v>
      </c>
      <c r="Q3527" s="40">
        <v>0</v>
      </c>
      <c r="R3527" s="10">
        <f t="shared" ref="R3527:R3590" si="224">P3527-Q3527</f>
        <v>0</v>
      </c>
    </row>
    <row r="3528" spans="2:18" hidden="1" x14ac:dyDescent="0.2">
      <c r="B3528" s="56">
        <v>82020000009</v>
      </c>
      <c r="C3528" s="52" t="s">
        <v>3509</v>
      </c>
      <c r="D3528" s="52" t="s">
        <v>357</v>
      </c>
      <c r="E3528" s="52" t="s">
        <v>363</v>
      </c>
      <c r="F3528" s="53" t="s">
        <v>364</v>
      </c>
      <c r="G3528" s="53" t="s">
        <v>365</v>
      </c>
      <c r="H3528" s="35">
        <v>0</v>
      </c>
      <c r="I3528" s="57" t="s">
        <v>3750</v>
      </c>
      <c r="J3528" s="37">
        <v>0</v>
      </c>
      <c r="K3528" s="38">
        <v>0</v>
      </c>
      <c r="L3528" s="37">
        <v>0</v>
      </c>
      <c r="M3528" s="37">
        <v>0</v>
      </c>
      <c r="N3528" s="37">
        <f t="shared" si="221"/>
        <v>0</v>
      </c>
      <c r="O3528" s="39">
        <f t="shared" si="222"/>
        <v>0</v>
      </c>
      <c r="P3528" s="10">
        <f t="shared" si="223"/>
        <v>0</v>
      </c>
      <c r="Q3528" s="40">
        <v>0</v>
      </c>
      <c r="R3528" s="10">
        <f t="shared" si="224"/>
        <v>0</v>
      </c>
    </row>
    <row r="3529" spans="2:18" hidden="1" x14ac:dyDescent="0.2">
      <c r="B3529" s="56">
        <v>82020000010</v>
      </c>
      <c r="C3529" s="52" t="s">
        <v>3509</v>
      </c>
      <c r="D3529" s="52" t="s">
        <v>357</v>
      </c>
      <c r="E3529" s="52" t="s">
        <v>363</v>
      </c>
      <c r="F3529" s="53" t="s">
        <v>364</v>
      </c>
      <c r="G3529" s="52" t="s">
        <v>365</v>
      </c>
      <c r="H3529" s="51">
        <v>0</v>
      </c>
      <c r="I3529" s="57" t="s">
        <v>3751</v>
      </c>
      <c r="J3529" s="37">
        <v>0</v>
      </c>
      <c r="K3529" s="38">
        <v>0</v>
      </c>
      <c r="L3529" s="37">
        <v>0</v>
      </c>
      <c r="M3529" s="37">
        <v>0</v>
      </c>
      <c r="N3529" s="37">
        <f t="shared" si="221"/>
        <v>0</v>
      </c>
      <c r="O3529" s="39">
        <f t="shared" si="222"/>
        <v>0</v>
      </c>
      <c r="P3529" s="10">
        <f t="shared" si="223"/>
        <v>0</v>
      </c>
      <c r="Q3529" s="40">
        <v>0</v>
      </c>
      <c r="R3529" s="10">
        <f t="shared" si="224"/>
        <v>0</v>
      </c>
    </row>
    <row r="3530" spans="2:18" hidden="1" x14ac:dyDescent="0.2">
      <c r="B3530" s="56">
        <v>82020000011</v>
      </c>
      <c r="C3530" s="52" t="s">
        <v>3509</v>
      </c>
      <c r="D3530" s="52" t="s">
        <v>357</v>
      </c>
      <c r="E3530" s="52" t="s">
        <v>363</v>
      </c>
      <c r="F3530" s="53" t="s">
        <v>364</v>
      </c>
      <c r="G3530" s="53" t="s">
        <v>365</v>
      </c>
      <c r="H3530" s="51">
        <v>0</v>
      </c>
      <c r="I3530" s="57" t="s">
        <v>3752</v>
      </c>
      <c r="J3530" s="37">
        <v>0</v>
      </c>
      <c r="K3530" s="38">
        <v>0</v>
      </c>
      <c r="L3530" s="37">
        <v>0</v>
      </c>
      <c r="M3530" s="37">
        <v>0</v>
      </c>
      <c r="N3530" s="37">
        <f t="shared" si="221"/>
        <v>0</v>
      </c>
      <c r="O3530" s="39">
        <f t="shared" si="222"/>
        <v>0</v>
      </c>
      <c r="P3530" s="10">
        <f t="shared" si="223"/>
        <v>0</v>
      </c>
      <c r="Q3530" s="40">
        <v>0</v>
      </c>
      <c r="R3530" s="10">
        <f t="shared" si="224"/>
        <v>0</v>
      </c>
    </row>
    <row r="3531" spans="2:18" hidden="1" x14ac:dyDescent="0.2">
      <c r="B3531" s="56">
        <v>82020000012</v>
      </c>
      <c r="C3531" s="52" t="s">
        <v>3509</v>
      </c>
      <c r="D3531" s="52" t="s">
        <v>357</v>
      </c>
      <c r="E3531" s="52" t="s">
        <v>363</v>
      </c>
      <c r="F3531" s="53" t="s">
        <v>364</v>
      </c>
      <c r="G3531" s="53" t="s">
        <v>365</v>
      </c>
      <c r="H3531" s="35">
        <v>0</v>
      </c>
      <c r="I3531" s="57" t="s">
        <v>3753</v>
      </c>
      <c r="J3531" s="37">
        <v>0</v>
      </c>
      <c r="K3531" s="38">
        <v>0</v>
      </c>
      <c r="L3531" s="37">
        <v>0</v>
      </c>
      <c r="M3531" s="37">
        <v>0</v>
      </c>
      <c r="N3531" s="37">
        <f t="shared" si="221"/>
        <v>0</v>
      </c>
      <c r="O3531" s="39">
        <f t="shared" si="222"/>
        <v>0</v>
      </c>
      <c r="P3531" s="10">
        <f t="shared" si="223"/>
        <v>0</v>
      </c>
      <c r="Q3531" s="40">
        <v>0</v>
      </c>
      <c r="R3531" s="10">
        <f t="shared" si="224"/>
        <v>0</v>
      </c>
    </row>
    <row r="3532" spans="2:18" hidden="1" x14ac:dyDescent="0.2">
      <c r="B3532" s="56">
        <v>82020000013</v>
      </c>
      <c r="C3532" s="52" t="s">
        <v>3509</v>
      </c>
      <c r="D3532" s="52" t="s">
        <v>357</v>
      </c>
      <c r="E3532" s="52" t="s">
        <v>363</v>
      </c>
      <c r="F3532" s="53" t="s">
        <v>364</v>
      </c>
      <c r="G3532" s="53" t="s">
        <v>365</v>
      </c>
      <c r="H3532" s="35">
        <v>0</v>
      </c>
      <c r="I3532" s="57" t="s">
        <v>3754</v>
      </c>
      <c r="J3532" s="37">
        <v>0</v>
      </c>
      <c r="K3532" s="38">
        <v>465398</v>
      </c>
      <c r="L3532" s="37">
        <v>465398</v>
      </c>
      <c r="M3532" s="37">
        <v>0</v>
      </c>
      <c r="N3532" s="37">
        <f t="shared" si="221"/>
        <v>0</v>
      </c>
      <c r="O3532" s="39">
        <f t="shared" si="222"/>
        <v>0</v>
      </c>
      <c r="P3532" s="10">
        <f t="shared" si="223"/>
        <v>0</v>
      </c>
      <c r="Q3532" s="40">
        <v>0</v>
      </c>
      <c r="R3532" s="10">
        <f t="shared" si="224"/>
        <v>0</v>
      </c>
    </row>
    <row r="3533" spans="2:18" hidden="1" x14ac:dyDescent="0.2">
      <c r="B3533" s="56">
        <v>82020000014</v>
      </c>
      <c r="C3533" s="52" t="s">
        <v>3509</v>
      </c>
      <c r="D3533" s="52" t="s">
        <v>357</v>
      </c>
      <c r="E3533" s="52" t="s">
        <v>363</v>
      </c>
      <c r="F3533" s="53" t="s">
        <v>364</v>
      </c>
      <c r="G3533" s="53" t="s">
        <v>365</v>
      </c>
      <c r="H3533" s="35">
        <v>0</v>
      </c>
      <c r="I3533" s="57" t="s">
        <v>3755</v>
      </c>
      <c r="J3533" s="37">
        <v>0</v>
      </c>
      <c r="K3533" s="38">
        <v>223738</v>
      </c>
      <c r="L3533" s="37">
        <v>223738</v>
      </c>
      <c r="M3533" s="37">
        <v>0</v>
      </c>
      <c r="N3533" s="37">
        <f t="shared" si="221"/>
        <v>0</v>
      </c>
      <c r="O3533" s="39">
        <f t="shared" si="222"/>
        <v>0</v>
      </c>
      <c r="P3533" s="10">
        <f t="shared" si="223"/>
        <v>0</v>
      </c>
      <c r="Q3533" s="40">
        <v>0</v>
      </c>
      <c r="R3533" s="10">
        <f t="shared" si="224"/>
        <v>0</v>
      </c>
    </row>
    <row r="3534" spans="2:18" hidden="1" x14ac:dyDescent="0.2">
      <c r="B3534" s="56">
        <v>82020000015</v>
      </c>
      <c r="C3534" s="52" t="s">
        <v>3509</v>
      </c>
      <c r="D3534" s="52" t="s">
        <v>357</v>
      </c>
      <c r="E3534" s="52" t="s">
        <v>363</v>
      </c>
      <c r="F3534" s="53" t="s">
        <v>364</v>
      </c>
      <c r="G3534" s="53" t="s">
        <v>365</v>
      </c>
      <c r="H3534" s="35">
        <v>0</v>
      </c>
      <c r="I3534" s="57" t="s">
        <v>3756</v>
      </c>
      <c r="J3534" s="37">
        <v>0</v>
      </c>
      <c r="K3534" s="38">
        <v>103672</v>
      </c>
      <c r="L3534" s="37">
        <v>293015</v>
      </c>
      <c r="M3534" s="37">
        <v>189343</v>
      </c>
      <c r="N3534" s="37">
        <f t="shared" si="221"/>
        <v>0</v>
      </c>
      <c r="O3534" s="39">
        <f t="shared" si="222"/>
        <v>0</v>
      </c>
      <c r="P3534" s="10">
        <f t="shared" si="223"/>
        <v>0</v>
      </c>
      <c r="Q3534" s="40">
        <v>0</v>
      </c>
      <c r="R3534" s="10">
        <f t="shared" si="224"/>
        <v>0</v>
      </c>
    </row>
    <row r="3535" spans="2:18" hidden="1" x14ac:dyDescent="0.2">
      <c r="B3535" s="56">
        <v>82020000016</v>
      </c>
      <c r="C3535" s="52" t="s">
        <v>3509</v>
      </c>
      <c r="D3535" s="52" t="s">
        <v>357</v>
      </c>
      <c r="E3535" s="52" t="s">
        <v>363</v>
      </c>
      <c r="F3535" s="53" t="s">
        <v>364</v>
      </c>
      <c r="G3535" s="52" t="s">
        <v>365</v>
      </c>
      <c r="H3535" s="51">
        <v>0</v>
      </c>
      <c r="I3535" s="57" t="s">
        <v>3757</v>
      </c>
      <c r="J3535" s="37">
        <v>0</v>
      </c>
      <c r="K3535" s="38">
        <v>0</v>
      </c>
      <c r="L3535" s="37">
        <v>306302</v>
      </c>
      <c r="M3535" s="37">
        <v>306302</v>
      </c>
      <c r="N3535" s="37">
        <f t="shared" si="221"/>
        <v>0</v>
      </c>
      <c r="O3535" s="39">
        <f t="shared" si="222"/>
        <v>0</v>
      </c>
      <c r="P3535" s="10">
        <f t="shared" si="223"/>
        <v>0</v>
      </c>
      <c r="Q3535" s="40">
        <v>0</v>
      </c>
      <c r="R3535" s="10">
        <f t="shared" si="224"/>
        <v>0</v>
      </c>
    </row>
    <row r="3536" spans="2:18" hidden="1" x14ac:dyDescent="0.2">
      <c r="B3536" s="56">
        <v>82020000017</v>
      </c>
      <c r="C3536" s="52" t="s">
        <v>3509</v>
      </c>
      <c r="D3536" s="52" t="s">
        <v>357</v>
      </c>
      <c r="E3536" s="52" t="s">
        <v>363</v>
      </c>
      <c r="F3536" s="53" t="s">
        <v>364</v>
      </c>
      <c r="G3536" s="52" t="s">
        <v>365</v>
      </c>
      <c r="H3536" s="51">
        <v>0</v>
      </c>
      <c r="I3536" s="57" t="s">
        <v>3758</v>
      </c>
      <c r="J3536" s="37">
        <v>0</v>
      </c>
      <c r="K3536" s="38">
        <v>0</v>
      </c>
      <c r="L3536" s="37">
        <v>100050</v>
      </c>
      <c r="M3536" s="37">
        <v>100050</v>
      </c>
      <c r="N3536" s="37">
        <f t="shared" si="221"/>
        <v>0</v>
      </c>
      <c r="O3536" s="39">
        <f t="shared" si="222"/>
        <v>0</v>
      </c>
      <c r="P3536" s="10">
        <f t="shared" si="223"/>
        <v>0</v>
      </c>
      <c r="Q3536" s="40">
        <v>0</v>
      </c>
      <c r="R3536" s="10">
        <f t="shared" si="224"/>
        <v>0</v>
      </c>
    </row>
    <row r="3537" spans="2:18" hidden="1" x14ac:dyDescent="0.2">
      <c r="B3537" s="56">
        <v>82020000018</v>
      </c>
      <c r="C3537" s="52" t="s">
        <v>3509</v>
      </c>
      <c r="D3537" s="52" t="s">
        <v>357</v>
      </c>
      <c r="E3537" s="52" t="s">
        <v>363</v>
      </c>
      <c r="F3537" s="53" t="s">
        <v>364</v>
      </c>
      <c r="G3537" s="52" t="s">
        <v>365</v>
      </c>
      <c r="H3537" s="51">
        <v>0</v>
      </c>
      <c r="I3537" s="57" t="s">
        <v>3759</v>
      </c>
      <c r="J3537" s="37">
        <v>0</v>
      </c>
      <c r="K3537" s="38">
        <v>0</v>
      </c>
      <c r="L3537" s="37">
        <v>91181</v>
      </c>
      <c r="M3537" s="37">
        <v>91181</v>
      </c>
      <c r="N3537" s="37">
        <f t="shared" si="221"/>
        <v>0</v>
      </c>
      <c r="O3537" s="39">
        <f t="shared" si="222"/>
        <v>0</v>
      </c>
      <c r="P3537" s="10">
        <f t="shared" si="223"/>
        <v>0</v>
      </c>
      <c r="Q3537" s="40">
        <v>0</v>
      </c>
      <c r="R3537" s="10">
        <f t="shared" si="224"/>
        <v>0</v>
      </c>
    </row>
    <row r="3538" spans="2:18" hidden="1" x14ac:dyDescent="0.2">
      <c r="B3538" s="56">
        <v>82020000019</v>
      </c>
      <c r="C3538" s="52" t="s">
        <v>3509</v>
      </c>
      <c r="D3538" s="52" t="s">
        <v>357</v>
      </c>
      <c r="E3538" s="52" t="s">
        <v>363</v>
      </c>
      <c r="F3538" s="53" t="s">
        <v>364</v>
      </c>
      <c r="G3538" s="52" t="s">
        <v>365</v>
      </c>
      <c r="H3538" s="51">
        <v>0</v>
      </c>
      <c r="I3538" s="57" t="s">
        <v>3760</v>
      </c>
      <c r="J3538" s="37">
        <v>0</v>
      </c>
      <c r="K3538" s="38">
        <v>0</v>
      </c>
      <c r="L3538" s="37">
        <v>175789</v>
      </c>
      <c r="M3538" s="37">
        <v>175789</v>
      </c>
      <c r="N3538" s="37">
        <f t="shared" si="221"/>
        <v>0</v>
      </c>
      <c r="O3538" s="39">
        <f t="shared" si="222"/>
        <v>0</v>
      </c>
      <c r="P3538" s="10">
        <f t="shared" si="223"/>
        <v>0</v>
      </c>
      <c r="Q3538" s="40">
        <v>0</v>
      </c>
      <c r="R3538" s="10">
        <f t="shared" si="224"/>
        <v>0</v>
      </c>
    </row>
    <row r="3539" spans="2:18" hidden="1" x14ac:dyDescent="0.2">
      <c r="B3539" s="56">
        <v>82020000020</v>
      </c>
      <c r="C3539" s="52" t="s">
        <v>3509</v>
      </c>
      <c r="D3539" s="52" t="s">
        <v>357</v>
      </c>
      <c r="E3539" s="52" t="s">
        <v>363</v>
      </c>
      <c r="F3539" s="53" t="s">
        <v>364</v>
      </c>
      <c r="G3539" s="52" t="s">
        <v>365</v>
      </c>
      <c r="H3539" s="51">
        <v>0</v>
      </c>
      <c r="I3539" s="57" t="s">
        <v>3761</v>
      </c>
      <c r="J3539" s="37">
        <v>0</v>
      </c>
      <c r="K3539" s="38">
        <v>0</v>
      </c>
      <c r="L3539" s="37">
        <v>231591</v>
      </c>
      <c r="M3539" s="37">
        <v>231591</v>
      </c>
      <c r="N3539" s="37">
        <f t="shared" si="221"/>
        <v>0</v>
      </c>
      <c r="O3539" s="39">
        <f t="shared" si="222"/>
        <v>0</v>
      </c>
      <c r="P3539" s="10">
        <f t="shared" si="223"/>
        <v>0</v>
      </c>
      <c r="Q3539" s="40">
        <v>0</v>
      </c>
      <c r="R3539" s="10">
        <f t="shared" si="224"/>
        <v>0</v>
      </c>
    </row>
    <row r="3540" spans="2:18" hidden="1" x14ac:dyDescent="0.2">
      <c r="B3540" s="56">
        <v>82020000021</v>
      </c>
      <c r="C3540" s="52" t="s">
        <v>3509</v>
      </c>
      <c r="D3540" s="52" t="s">
        <v>357</v>
      </c>
      <c r="E3540" s="52" t="s">
        <v>363</v>
      </c>
      <c r="F3540" s="53" t="s">
        <v>364</v>
      </c>
      <c r="G3540" s="52" t="s">
        <v>365</v>
      </c>
      <c r="H3540" s="51">
        <v>0</v>
      </c>
      <c r="I3540" s="57" t="s">
        <v>3762</v>
      </c>
      <c r="J3540" s="37">
        <v>0</v>
      </c>
      <c r="K3540" s="38">
        <v>0</v>
      </c>
      <c r="L3540" s="37">
        <v>451985</v>
      </c>
      <c r="M3540" s="37">
        <v>451985</v>
      </c>
      <c r="N3540" s="37">
        <f t="shared" si="221"/>
        <v>0</v>
      </c>
      <c r="O3540" s="39">
        <f t="shared" si="222"/>
        <v>0</v>
      </c>
      <c r="P3540" s="10">
        <f t="shared" si="223"/>
        <v>0</v>
      </c>
      <c r="Q3540" s="40">
        <v>0</v>
      </c>
      <c r="R3540" s="10">
        <f t="shared" si="224"/>
        <v>0</v>
      </c>
    </row>
    <row r="3541" spans="2:18" hidden="1" x14ac:dyDescent="0.2">
      <c r="B3541" s="56">
        <v>82020000022</v>
      </c>
      <c r="C3541" s="52" t="s">
        <v>3509</v>
      </c>
      <c r="D3541" s="52" t="s">
        <v>357</v>
      </c>
      <c r="E3541" s="52" t="s">
        <v>363</v>
      </c>
      <c r="F3541" s="53" t="s">
        <v>364</v>
      </c>
      <c r="G3541" s="52" t="s">
        <v>365</v>
      </c>
      <c r="H3541" s="51">
        <v>0</v>
      </c>
      <c r="I3541" s="57" t="s">
        <v>3763</v>
      </c>
      <c r="J3541" s="37">
        <v>0</v>
      </c>
      <c r="K3541" s="38">
        <v>0</v>
      </c>
      <c r="L3541" s="37">
        <v>440016.48</v>
      </c>
      <c r="M3541" s="37">
        <v>440016.48</v>
      </c>
      <c r="N3541" s="37">
        <f t="shared" si="221"/>
        <v>0</v>
      </c>
      <c r="O3541" s="39">
        <f t="shared" si="222"/>
        <v>0</v>
      </c>
      <c r="P3541" s="10">
        <f t="shared" si="223"/>
        <v>0</v>
      </c>
      <c r="Q3541" s="40">
        <v>0</v>
      </c>
      <c r="R3541" s="10">
        <f t="shared" si="224"/>
        <v>0</v>
      </c>
    </row>
    <row r="3542" spans="2:18" hidden="1" x14ac:dyDescent="0.2">
      <c r="B3542" s="56">
        <v>82020000023</v>
      </c>
      <c r="C3542" s="52" t="s">
        <v>3509</v>
      </c>
      <c r="D3542" s="52" t="s">
        <v>357</v>
      </c>
      <c r="E3542" s="52" t="s">
        <v>363</v>
      </c>
      <c r="F3542" s="53" t="s">
        <v>364</v>
      </c>
      <c r="G3542" s="52" t="s">
        <v>365</v>
      </c>
      <c r="H3542" s="51">
        <v>0</v>
      </c>
      <c r="I3542" s="57" t="s">
        <v>3764</v>
      </c>
      <c r="J3542" s="37">
        <v>0</v>
      </c>
      <c r="K3542" s="38">
        <v>0</v>
      </c>
      <c r="L3542" s="37">
        <v>202426</v>
      </c>
      <c r="M3542" s="37">
        <v>202426</v>
      </c>
      <c r="N3542" s="37">
        <f t="shared" si="221"/>
        <v>0</v>
      </c>
      <c r="O3542" s="39">
        <f t="shared" si="222"/>
        <v>0</v>
      </c>
      <c r="P3542" s="10">
        <f t="shared" si="223"/>
        <v>0</v>
      </c>
      <c r="Q3542" s="40">
        <v>0</v>
      </c>
      <c r="R3542" s="10">
        <f t="shared" si="224"/>
        <v>0</v>
      </c>
    </row>
    <row r="3543" spans="2:18" hidden="1" x14ac:dyDescent="0.2">
      <c r="B3543" s="56">
        <v>82020000024</v>
      </c>
      <c r="C3543" s="52" t="s">
        <v>3509</v>
      </c>
      <c r="D3543" s="52" t="s">
        <v>357</v>
      </c>
      <c r="E3543" s="52" t="s">
        <v>363</v>
      </c>
      <c r="F3543" s="53" t="s">
        <v>364</v>
      </c>
      <c r="G3543" s="52" t="s">
        <v>365</v>
      </c>
      <c r="H3543" s="51">
        <v>0</v>
      </c>
      <c r="I3543" s="57" t="s">
        <v>3765</v>
      </c>
      <c r="J3543" s="37">
        <v>0</v>
      </c>
      <c r="K3543" s="38">
        <v>0</v>
      </c>
      <c r="L3543" s="37">
        <v>0</v>
      </c>
      <c r="M3543" s="37">
        <v>0</v>
      </c>
      <c r="N3543" s="37">
        <f t="shared" si="221"/>
        <v>0</v>
      </c>
      <c r="O3543" s="39">
        <f t="shared" si="222"/>
        <v>0</v>
      </c>
      <c r="P3543" s="10">
        <f t="shared" si="223"/>
        <v>0</v>
      </c>
      <c r="Q3543" s="40">
        <v>0</v>
      </c>
      <c r="R3543" s="10">
        <f t="shared" si="224"/>
        <v>0</v>
      </c>
    </row>
    <row r="3544" spans="2:18" hidden="1" x14ac:dyDescent="0.2">
      <c r="B3544" s="56">
        <v>82020000025</v>
      </c>
      <c r="C3544" s="52" t="s">
        <v>3509</v>
      </c>
      <c r="D3544" s="52" t="s">
        <v>357</v>
      </c>
      <c r="E3544" s="52" t="s">
        <v>363</v>
      </c>
      <c r="F3544" s="53" t="s">
        <v>364</v>
      </c>
      <c r="G3544" s="53" t="s">
        <v>365</v>
      </c>
      <c r="H3544" s="35">
        <v>0</v>
      </c>
      <c r="I3544" s="57" t="s">
        <v>3766</v>
      </c>
      <c r="J3544" s="37">
        <v>0</v>
      </c>
      <c r="K3544" s="38">
        <v>0</v>
      </c>
      <c r="L3544" s="37">
        <v>0</v>
      </c>
      <c r="M3544" s="37">
        <v>271323</v>
      </c>
      <c r="N3544" s="37">
        <f t="shared" si="221"/>
        <v>0</v>
      </c>
      <c r="O3544" s="39">
        <f t="shared" si="222"/>
        <v>271323</v>
      </c>
      <c r="P3544" s="10">
        <f t="shared" si="223"/>
        <v>-271323</v>
      </c>
      <c r="Q3544" s="40">
        <v>0</v>
      </c>
      <c r="R3544" s="10">
        <f t="shared" si="224"/>
        <v>-271323</v>
      </c>
    </row>
    <row r="3545" spans="2:18" hidden="1" x14ac:dyDescent="0.2">
      <c r="B3545" s="56">
        <v>82020000026</v>
      </c>
      <c r="C3545" s="52" t="s">
        <v>3509</v>
      </c>
      <c r="D3545" s="52" t="s">
        <v>357</v>
      </c>
      <c r="E3545" s="52" t="s">
        <v>363</v>
      </c>
      <c r="F3545" s="53" t="s">
        <v>364</v>
      </c>
      <c r="G3545" s="52" t="s">
        <v>365</v>
      </c>
      <c r="H3545" s="51">
        <v>0</v>
      </c>
      <c r="I3545" s="57" t="s">
        <v>3767</v>
      </c>
      <c r="J3545" s="37">
        <v>0</v>
      </c>
      <c r="K3545" s="38">
        <v>0</v>
      </c>
      <c r="L3545" s="37">
        <v>0</v>
      </c>
      <c r="M3545" s="37">
        <v>28582</v>
      </c>
      <c r="N3545" s="37">
        <f t="shared" si="221"/>
        <v>0</v>
      </c>
      <c r="O3545" s="39">
        <f t="shared" si="222"/>
        <v>28582</v>
      </c>
      <c r="P3545" s="10">
        <f t="shared" si="223"/>
        <v>-28582</v>
      </c>
      <c r="Q3545" s="40">
        <v>0</v>
      </c>
      <c r="R3545" s="10">
        <f t="shared" si="224"/>
        <v>-28582</v>
      </c>
    </row>
    <row r="3546" spans="2:18" hidden="1" x14ac:dyDescent="0.2">
      <c r="B3546" s="56">
        <v>82030010002</v>
      </c>
      <c r="C3546" s="52" t="s">
        <v>3509</v>
      </c>
      <c r="D3546" s="52" t="s">
        <v>357</v>
      </c>
      <c r="E3546" s="52" t="s">
        <v>363</v>
      </c>
      <c r="F3546" s="53" t="s">
        <v>397</v>
      </c>
      <c r="G3546" s="52" t="s">
        <v>568</v>
      </c>
      <c r="H3546" s="51">
        <v>0</v>
      </c>
      <c r="I3546" s="57" t="s">
        <v>3768</v>
      </c>
      <c r="J3546" s="37">
        <v>0</v>
      </c>
      <c r="K3546" s="38">
        <v>6289.24</v>
      </c>
      <c r="L3546" s="37">
        <v>6289.24</v>
      </c>
      <c r="M3546" s="37">
        <v>0</v>
      </c>
      <c r="N3546" s="37">
        <f t="shared" si="221"/>
        <v>0</v>
      </c>
      <c r="O3546" s="39">
        <f t="shared" si="222"/>
        <v>0</v>
      </c>
      <c r="P3546" s="10">
        <f t="shared" si="223"/>
        <v>0</v>
      </c>
      <c r="Q3546" s="40">
        <v>0</v>
      </c>
      <c r="R3546" s="10">
        <f t="shared" si="224"/>
        <v>0</v>
      </c>
    </row>
    <row r="3547" spans="2:18" hidden="1" x14ac:dyDescent="0.2">
      <c r="B3547" s="56">
        <v>82030010003</v>
      </c>
      <c r="C3547" s="52" t="s">
        <v>3509</v>
      </c>
      <c r="D3547" s="52" t="s">
        <v>357</v>
      </c>
      <c r="E3547" s="52" t="s">
        <v>363</v>
      </c>
      <c r="F3547" s="52" t="s">
        <v>397</v>
      </c>
      <c r="G3547" s="53" t="s">
        <v>568</v>
      </c>
      <c r="H3547" s="35">
        <v>0</v>
      </c>
      <c r="I3547" s="57" t="s">
        <v>3769</v>
      </c>
      <c r="J3547" s="37">
        <v>0</v>
      </c>
      <c r="K3547" s="38">
        <v>0</v>
      </c>
      <c r="L3547" s="37">
        <v>7472</v>
      </c>
      <c r="M3547" s="37">
        <v>7472</v>
      </c>
      <c r="N3547" s="37">
        <f t="shared" si="221"/>
        <v>0</v>
      </c>
      <c r="O3547" s="39">
        <f t="shared" si="222"/>
        <v>0</v>
      </c>
      <c r="P3547" s="10">
        <f t="shared" si="223"/>
        <v>0</v>
      </c>
      <c r="Q3547" s="40">
        <v>0</v>
      </c>
      <c r="R3547" s="10">
        <f t="shared" si="224"/>
        <v>0</v>
      </c>
    </row>
    <row r="3548" spans="2:18" hidden="1" x14ac:dyDescent="0.2">
      <c r="B3548" s="56">
        <v>82030010004</v>
      </c>
      <c r="C3548" s="52" t="s">
        <v>3509</v>
      </c>
      <c r="D3548" s="52" t="s">
        <v>357</v>
      </c>
      <c r="E3548" s="52" t="s">
        <v>363</v>
      </c>
      <c r="F3548" s="52" t="s">
        <v>397</v>
      </c>
      <c r="G3548" s="53" t="s">
        <v>568</v>
      </c>
      <c r="H3548" s="35">
        <v>0</v>
      </c>
      <c r="I3548" s="57" t="s">
        <v>3770</v>
      </c>
      <c r="J3548" s="37">
        <v>0</v>
      </c>
      <c r="K3548" s="38">
        <v>0</v>
      </c>
      <c r="L3548" s="37">
        <v>0</v>
      </c>
      <c r="M3548" s="37">
        <v>0</v>
      </c>
      <c r="N3548" s="37">
        <f t="shared" si="221"/>
        <v>0</v>
      </c>
      <c r="O3548" s="39">
        <f t="shared" si="222"/>
        <v>0</v>
      </c>
      <c r="P3548" s="10">
        <f t="shared" si="223"/>
        <v>0</v>
      </c>
      <c r="Q3548" s="40">
        <v>0</v>
      </c>
      <c r="R3548" s="10">
        <f t="shared" si="224"/>
        <v>0</v>
      </c>
    </row>
    <row r="3549" spans="2:18" hidden="1" x14ac:dyDescent="0.2">
      <c r="B3549" s="56">
        <v>82030020009</v>
      </c>
      <c r="C3549" s="52" t="s">
        <v>3509</v>
      </c>
      <c r="D3549" s="52" t="s">
        <v>357</v>
      </c>
      <c r="E3549" s="52" t="s">
        <v>363</v>
      </c>
      <c r="F3549" s="52" t="s">
        <v>397</v>
      </c>
      <c r="G3549" s="35" t="s">
        <v>568</v>
      </c>
      <c r="H3549" s="35">
        <v>0</v>
      </c>
      <c r="I3549" s="57" t="s">
        <v>3771</v>
      </c>
      <c r="J3549" s="37">
        <v>0</v>
      </c>
      <c r="K3549" s="38">
        <v>0</v>
      </c>
      <c r="L3549" s="37">
        <v>186521.84</v>
      </c>
      <c r="M3549" s="37">
        <v>192520.27</v>
      </c>
      <c r="N3549" s="37">
        <f t="shared" si="221"/>
        <v>0</v>
      </c>
      <c r="O3549" s="39">
        <f t="shared" si="222"/>
        <v>5998.429999999993</v>
      </c>
      <c r="P3549" s="10">
        <f t="shared" si="223"/>
        <v>-5998.429999999993</v>
      </c>
      <c r="Q3549" s="40">
        <v>0</v>
      </c>
      <c r="R3549" s="10">
        <f t="shared" si="224"/>
        <v>-5998.429999999993</v>
      </c>
    </row>
    <row r="3550" spans="2:18" hidden="1" x14ac:dyDescent="0.2">
      <c r="B3550" s="56">
        <v>82030040001</v>
      </c>
      <c r="C3550" s="52" t="s">
        <v>3509</v>
      </c>
      <c r="D3550" s="52" t="s">
        <v>357</v>
      </c>
      <c r="E3550" s="52" t="s">
        <v>363</v>
      </c>
      <c r="F3550" s="53" t="s">
        <v>397</v>
      </c>
      <c r="G3550" s="51" t="s">
        <v>568</v>
      </c>
      <c r="H3550" s="51">
        <v>0</v>
      </c>
      <c r="I3550" s="57" t="s">
        <v>3772</v>
      </c>
      <c r="J3550" s="37">
        <v>0</v>
      </c>
      <c r="K3550" s="38">
        <v>0</v>
      </c>
      <c r="L3550" s="37">
        <v>683974.23</v>
      </c>
      <c r="M3550" s="37">
        <v>707412.57000000007</v>
      </c>
      <c r="N3550" s="37">
        <f t="shared" si="221"/>
        <v>0</v>
      </c>
      <c r="O3550" s="39">
        <f t="shared" si="222"/>
        <v>23438.340000000084</v>
      </c>
      <c r="P3550" s="10">
        <f t="shared" si="223"/>
        <v>-23438.340000000084</v>
      </c>
      <c r="Q3550" s="40">
        <v>0</v>
      </c>
      <c r="R3550" s="10">
        <f t="shared" si="224"/>
        <v>-23438.340000000084</v>
      </c>
    </row>
    <row r="3551" spans="2:18" hidden="1" x14ac:dyDescent="0.2">
      <c r="B3551" s="56">
        <v>82030060001</v>
      </c>
      <c r="C3551" s="52" t="s">
        <v>3509</v>
      </c>
      <c r="D3551" s="52" t="s">
        <v>357</v>
      </c>
      <c r="E3551" s="52" t="s">
        <v>446</v>
      </c>
      <c r="F3551" s="52" t="s">
        <v>397</v>
      </c>
      <c r="G3551" s="52" t="s">
        <v>568</v>
      </c>
      <c r="H3551" s="51">
        <v>0</v>
      </c>
      <c r="I3551" s="57" t="s">
        <v>3773</v>
      </c>
      <c r="J3551" s="37">
        <v>0</v>
      </c>
      <c r="K3551" s="38">
        <v>0</v>
      </c>
      <c r="L3551" s="37">
        <v>154559.95000000001</v>
      </c>
      <c r="M3551" s="37">
        <v>184711</v>
      </c>
      <c r="N3551" s="37">
        <f t="shared" si="221"/>
        <v>0</v>
      </c>
      <c r="O3551" s="39">
        <f t="shared" si="222"/>
        <v>30151.049999999988</v>
      </c>
      <c r="P3551" s="10">
        <f t="shared" si="223"/>
        <v>-30151.049999999988</v>
      </c>
      <c r="Q3551" s="40">
        <v>0</v>
      </c>
      <c r="R3551" s="10">
        <f t="shared" si="224"/>
        <v>-30151.049999999988</v>
      </c>
    </row>
    <row r="3552" spans="2:18" hidden="1" x14ac:dyDescent="0.2">
      <c r="B3552" s="56">
        <v>82040201001</v>
      </c>
      <c r="C3552" s="52" t="s">
        <v>3509</v>
      </c>
      <c r="D3552" s="52" t="s">
        <v>357</v>
      </c>
      <c r="E3552" s="52" t="s">
        <v>448</v>
      </c>
      <c r="F3552" s="53" t="s">
        <v>428</v>
      </c>
      <c r="G3552" s="53" t="s">
        <v>2560</v>
      </c>
      <c r="H3552" s="35">
        <v>0</v>
      </c>
      <c r="I3552" s="57" t="s">
        <v>3774</v>
      </c>
      <c r="J3552" s="37">
        <v>0</v>
      </c>
      <c r="K3552" s="38">
        <v>3254.69</v>
      </c>
      <c r="L3552" s="37">
        <v>0</v>
      </c>
      <c r="M3552" s="37">
        <v>1684.69</v>
      </c>
      <c r="N3552" s="37">
        <f t="shared" si="221"/>
        <v>0</v>
      </c>
      <c r="O3552" s="39">
        <f t="shared" si="222"/>
        <v>4939.38</v>
      </c>
      <c r="P3552" s="10">
        <f t="shared" si="223"/>
        <v>-4939.38</v>
      </c>
      <c r="Q3552" s="40">
        <v>0</v>
      </c>
      <c r="R3552" s="10">
        <f t="shared" si="224"/>
        <v>-4939.38</v>
      </c>
    </row>
    <row r="3553" spans="2:18" hidden="1" x14ac:dyDescent="0.2">
      <c r="B3553" s="56">
        <v>82040201002</v>
      </c>
      <c r="C3553" s="52" t="s">
        <v>3509</v>
      </c>
      <c r="D3553" s="52" t="s">
        <v>357</v>
      </c>
      <c r="E3553" s="53" t="s">
        <v>448</v>
      </c>
      <c r="F3553" s="53" t="s">
        <v>428</v>
      </c>
      <c r="G3553" s="52" t="s">
        <v>2560</v>
      </c>
      <c r="H3553" s="51">
        <v>0</v>
      </c>
      <c r="I3553" s="57" t="s">
        <v>237</v>
      </c>
      <c r="J3553" s="37">
        <v>0</v>
      </c>
      <c r="K3553" s="38">
        <v>12471.37</v>
      </c>
      <c r="L3553" s="37">
        <v>0</v>
      </c>
      <c r="M3553" s="37">
        <v>7999.42</v>
      </c>
      <c r="N3553" s="37">
        <f t="shared" si="221"/>
        <v>0</v>
      </c>
      <c r="O3553" s="39">
        <f t="shared" si="222"/>
        <v>20470.79</v>
      </c>
      <c r="P3553" s="10">
        <f t="shared" si="223"/>
        <v>-20470.79</v>
      </c>
      <c r="Q3553" s="40">
        <v>0</v>
      </c>
      <c r="R3553" s="10">
        <f t="shared" si="224"/>
        <v>-20470.79</v>
      </c>
    </row>
    <row r="3554" spans="2:18" hidden="1" x14ac:dyDescent="0.2">
      <c r="B3554" s="56">
        <v>82040202001</v>
      </c>
      <c r="C3554" s="52" t="s">
        <v>3509</v>
      </c>
      <c r="D3554" s="52" t="s">
        <v>357</v>
      </c>
      <c r="E3554" s="52" t="s">
        <v>448</v>
      </c>
      <c r="F3554" s="53" t="s">
        <v>428</v>
      </c>
      <c r="G3554" s="52" t="s">
        <v>2560</v>
      </c>
      <c r="H3554" s="51">
        <v>0</v>
      </c>
      <c r="I3554" s="57" t="s">
        <v>3775</v>
      </c>
      <c r="J3554" s="37">
        <v>0</v>
      </c>
      <c r="K3554" s="38">
        <v>99699.25</v>
      </c>
      <c r="L3554" s="37">
        <v>1596.44</v>
      </c>
      <c r="M3554" s="37">
        <v>45841.46</v>
      </c>
      <c r="N3554" s="37">
        <f t="shared" si="221"/>
        <v>0</v>
      </c>
      <c r="O3554" s="39">
        <f t="shared" si="222"/>
        <v>143944.26999999999</v>
      </c>
      <c r="P3554" s="10">
        <f t="shared" si="223"/>
        <v>-143944.26999999999</v>
      </c>
      <c r="Q3554" s="40">
        <v>0</v>
      </c>
      <c r="R3554" s="10">
        <f t="shared" si="224"/>
        <v>-143944.26999999999</v>
      </c>
    </row>
    <row r="3555" spans="2:18" hidden="1" x14ac:dyDescent="0.2">
      <c r="B3555" s="56">
        <v>82040202002</v>
      </c>
      <c r="C3555" s="52" t="s">
        <v>3509</v>
      </c>
      <c r="D3555" s="52" t="s">
        <v>357</v>
      </c>
      <c r="E3555" s="52" t="s">
        <v>448</v>
      </c>
      <c r="F3555" s="53" t="s">
        <v>428</v>
      </c>
      <c r="G3555" s="52" t="s">
        <v>2560</v>
      </c>
      <c r="H3555" s="51">
        <v>0</v>
      </c>
      <c r="I3555" s="57" t="s">
        <v>238</v>
      </c>
      <c r="J3555" s="37">
        <v>0</v>
      </c>
      <c r="K3555" s="38">
        <v>475328.91000000003</v>
      </c>
      <c r="L3555" s="37">
        <v>0</v>
      </c>
      <c r="M3555" s="37">
        <v>235098.67</v>
      </c>
      <c r="N3555" s="37">
        <f t="shared" si="221"/>
        <v>0</v>
      </c>
      <c r="O3555" s="39">
        <f t="shared" si="222"/>
        <v>710427.58000000007</v>
      </c>
      <c r="P3555" s="10">
        <f t="shared" si="223"/>
        <v>-710427.58000000007</v>
      </c>
      <c r="Q3555" s="40">
        <v>0</v>
      </c>
      <c r="R3555" s="10">
        <f t="shared" si="224"/>
        <v>-710427.58000000007</v>
      </c>
    </row>
    <row r="3556" spans="2:18" hidden="1" x14ac:dyDescent="0.2">
      <c r="B3556" s="56">
        <v>82040202003</v>
      </c>
      <c r="C3556" s="52" t="s">
        <v>3509</v>
      </c>
      <c r="D3556" s="52" t="s">
        <v>357</v>
      </c>
      <c r="E3556" s="52" t="s">
        <v>448</v>
      </c>
      <c r="F3556" s="53" t="s">
        <v>428</v>
      </c>
      <c r="G3556" s="52" t="s">
        <v>2560</v>
      </c>
      <c r="H3556" s="35">
        <v>0</v>
      </c>
      <c r="I3556" s="57" t="s">
        <v>3776</v>
      </c>
      <c r="J3556" s="37">
        <v>0</v>
      </c>
      <c r="K3556" s="38">
        <v>22573.07</v>
      </c>
      <c r="L3556" s="37">
        <v>2716.88</v>
      </c>
      <c r="M3556" s="37">
        <v>17617.100000000002</v>
      </c>
      <c r="N3556" s="37">
        <f t="shared" si="221"/>
        <v>0</v>
      </c>
      <c r="O3556" s="39">
        <f t="shared" si="222"/>
        <v>37473.29</v>
      </c>
      <c r="P3556" s="10">
        <f t="shared" si="223"/>
        <v>-37473.29</v>
      </c>
      <c r="Q3556" s="40">
        <v>0</v>
      </c>
      <c r="R3556" s="10">
        <f t="shared" si="224"/>
        <v>-37473.29</v>
      </c>
    </row>
    <row r="3557" spans="2:18" hidden="1" x14ac:dyDescent="0.2">
      <c r="B3557" s="56">
        <v>82040202004</v>
      </c>
      <c r="C3557" s="52" t="s">
        <v>3509</v>
      </c>
      <c r="D3557" s="52" t="s">
        <v>357</v>
      </c>
      <c r="E3557" s="52" t="s">
        <v>448</v>
      </c>
      <c r="F3557" s="53" t="s">
        <v>428</v>
      </c>
      <c r="G3557" s="52" t="s">
        <v>2560</v>
      </c>
      <c r="H3557" s="51">
        <v>0</v>
      </c>
      <c r="I3557" s="57" t="s">
        <v>3777</v>
      </c>
      <c r="J3557" s="37">
        <v>0</v>
      </c>
      <c r="K3557" s="38">
        <v>641.66999999999996</v>
      </c>
      <c r="L3557" s="37">
        <v>0</v>
      </c>
      <c r="M3557" s="37">
        <v>461.95</v>
      </c>
      <c r="N3557" s="37">
        <f t="shared" si="221"/>
        <v>0</v>
      </c>
      <c r="O3557" s="39">
        <f t="shared" si="222"/>
        <v>1103.6199999999999</v>
      </c>
      <c r="P3557" s="10">
        <f t="shared" si="223"/>
        <v>-1103.6199999999999</v>
      </c>
      <c r="Q3557" s="40">
        <v>0</v>
      </c>
      <c r="R3557" s="10">
        <f t="shared" si="224"/>
        <v>-1103.6199999999999</v>
      </c>
    </row>
    <row r="3558" spans="2:18" hidden="1" x14ac:dyDescent="0.2">
      <c r="B3558" s="56">
        <v>82040202005</v>
      </c>
      <c r="C3558" s="52" t="s">
        <v>3509</v>
      </c>
      <c r="D3558" s="52" t="s">
        <v>357</v>
      </c>
      <c r="E3558" s="52" t="s">
        <v>448</v>
      </c>
      <c r="F3558" s="53" t="s">
        <v>428</v>
      </c>
      <c r="G3558" s="52" t="s">
        <v>2560</v>
      </c>
      <c r="H3558" s="51">
        <v>0</v>
      </c>
      <c r="I3558" s="57" t="s">
        <v>3778</v>
      </c>
      <c r="J3558" s="37">
        <v>0</v>
      </c>
      <c r="K3558" s="38">
        <v>0</v>
      </c>
      <c r="L3558" s="37">
        <v>0</v>
      </c>
      <c r="M3558" s="37">
        <v>1126.54</v>
      </c>
      <c r="N3558" s="37">
        <f t="shared" si="221"/>
        <v>0</v>
      </c>
      <c r="O3558" s="39">
        <f t="shared" si="222"/>
        <v>1126.54</v>
      </c>
      <c r="P3558" s="10">
        <f t="shared" si="223"/>
        <v>-1126.54</v>
      </c>
      <c r="Q3558" s="40">
        <v>0</v>
      </c>
      <c r="R3558" s="10">
        <f t="shared" si="224"/>
        <v>-1126.54</v>
      </c>
    </row>
    <row r="3559" spans="2:18" hidden="1" x14ac:dyDescent="0.2">
      <c r="B3559" s="56">
        <v>82060200001</v>
      </c>
      <c r="C3559" s="52" t="s">
        <v>3509</v>
      </c>
      <c r="D3559" s="52" t="s">
        <v>357</v>
      </c>
      <c r="E3559" s="52" t="s">
        <v>363</v>
      </c>
      <c r="F3559" s="53" t="s">
        <v>621</v>
      </c>
      <c r="G3559" s="52" t="s">
        <v>622</v>
      </c>
      <c r="H3559" s="51">
        <v>0</v>
      </c>
      <c r="I3559" s="57" t="s">
        <v>3779</v>
      </c>
      <c r="J3559" s="37">
        <v>0</v>
      </c>
      <c r="K3559" s="38">
        <v>0</v>
      </c>
      <c r="L3559" s="37">
        <v>0</v>
      </c>
      <c r="M3559" s="37">
        <v>0</v>
      </c>
      <c r="N3559" s="37">
        <f t="shared" si="221"/>
        <v>0</v>
      </c>
      <c r="O3559" s="39">
        <f t="shared" si="222"/>
        <v>0</v>
      </c>
      <c r="P3559" s="10">
        <f t="shared" si="223"/>
        <v>0</v>
      </c>
      <c r="Q3559" s="40">
        <v>0</v>
      </c>
      <c r="R3559" s="10">
        <f t="shared" si="224"/>
        <v>0</v>
      </c>
    </row>
    <row r="3560" spans="2:18" hidden="1" x14ac:dyDescent="0.2">
      <c r="B3560" s="56">
        <v>82060200002</v>
      </c>
      <c r="C3560" s="52" t="s">
        <v>3509</v>
      </c>
      <c r="D3560" s="52" t="s">
        <v>357</v>
      </c>
      <c r="E3560" s="53" t="s">
        <v>363</v>
      </c>
      <c r="F3560" s="53" t="s">
        <v>621</v>
      </c>
      <c r="G3560" s="52" t="s">
        <v>624</v>
      </c>
      <c r="H3560" s="51">
        <v>0</v>
      </c>
      <c r="I3560" s="57" t="s">
        <v>3780</v>
      </c>
      <c r="J3560" s="37">
        <v>0</v>
      </c>
      <c r="K3560" s="38">
        <v>0</v>
      </c>
      <c r="L3560" s="37">
        <v>0</v>
      </c>
      <c r="M3560" s="37">
        <v>0</v>
      </c>
      <c r="N3560" s="37">
        <f t="shared" si="221"/>
        <v>0</v>
      </c>
      <c r="O3560" s="39">
        <f t="shared" si="222"/>
        <v>0</v>
      </c>
      <c r="P3560" s="10">
        <f t="shared" si="223"/>
        <v>0</v>
      </c>
      <c r="Q3560" s="40">
        <v>0</v>
      </c>
      <c r="R3560" s="10">
        <f t="shared" si="224"/>
        <v>0</v>
      </c>
    </row>
    <row r="3561" spans="2:18" hidden="1" x14ac:dyDescent="0.2">
      <c r="B3561" s="56">
        <v>82060400001</v>
      </c>
      <c r="C3561" s="52" t="s">
        <v>3509</v>
      </c>
      <c r="D3561" s="52" t="s">
        <v>357</v>
      </c>
      <c r="E3561" s="52" t="s">
        <v>617</v>
      </c>
      <c r="F3561" s="52" t="s">
        <v>631</v>
      </c>
      <c r="G3561" s="52" t="s">
        <v>632</v>
      </c>
      <c r="H3561" s="35">
        <v>0</v>
      </c>
      <c r="I3561" s="57" t="s">
        <v>3500</v>
      </c>
      <c r="J3561" s="37">
        <v>4729323.87</v>
      </c>
      <c r="K3561" s="38">
        <v>0</v>
      </c>
      <c r="L3561" s="37">
        <v>0</v>
      </c>
      <c r="M3561" s="37">
        <v>369025.19</v>
      </c>
      <c r="N3561" s="37">
        <f t="shared" si="221"/>
        <v>4360298.68</v>
      </c>
      <c r="O3561" s="39">
        <f t="shared" si="222"/>
        <v>0</v>
      </c>
      <c r="P3561" s="10">
        <f t="shared" si="223"/>
        <v>4360298.68</v>
      </c>
      <c r="Q3561" s="40">
        <v>0</v>
      </c>
      <c r="R3561" s="10">
        <f t="shared" si="224"/>
        <v>4360298.68</v>
      </c>
    </row>
    <row r="3562" spans="2:18" hidden="1" x14ac:dyDescent="0.2">
      <c r="B3562" s="56">
        <v>82060400002</v>
      </c>
      <c r="C3562" s="52" t="s">
        <v>3509</v>
      </c>
      <c r="D3562" s="52" t="s">
        <v>357</v>
      </c>
      <c r="E3562" s="52" t="s">
        <v>617</v>
      </c>
      <c r="F3562" s="52" t="s">
        <v>631</v>
      </c>
      <c r="G3562" s="52" t="s">
        <v>632</v>
      </c>
      <c r="H3562" s="35">
        <v>0</v>
      </c>
      <c r="I3562" s="57" t="s">
        <v>3781</v>
      </c>
      <c r="J3562" s="37">
        <v>0</v>
      </c>
      <c r="K3562" s="38">
        <v>0</v>
      </c>
      <c r="L3562" s="37">
        <v>0</v>
      </c>
      <c r="M3562" s="37">
        <v>0</v>
      </c>
      <c r="N3562" s="37">
        <f t="shared" si="221"/>
        <v>0</v>
      </c>
      <c r="O3562" s="39">
        <f t="shared" si="222"/>
        <v>0</v>
      </c>
      <c r="P3562" s="10">
        <f t="shared" si="223"/>
        <v>0</v>
      </c>
      <c r="Q3562" s="40">
        <v>0</v>
      </c>
      <c r="R3562" s="10">
        <f t="shared" si="224"/>
        <v>0</v>
      </c>
    </row>
    <row r="3563" spans="2:18" hidden="1" x14ac:dyDescent="0.2">
      <c r="B3563" s="56">
        <v>82060500001</v>
      </c>
      <c r="C3563" s="52" t="s">
        <v>3509</v>
      </c>
      <c r="D3563" s="52" t="s">
        <v>357</v>
      </c>
      <c r="E3563" s="52" t="s">
        <v>617</v>
      </c>
      <c r="F3563" s="52" t="s">
        <v>3782</v>
      </c>
      <c r="G3563" s="52" t="s">
        <v>3782</v>
      </c>
      <c r="H3563" s="35">
        <v>0</v>
      </c>
      <c r="I3563" s="57" t="s">
        <v>3782</v>
      </c>
      <c r="J3563" s="37">
        <v>0</v>
      </c>
      <c r="K3563" s="38">
        <v>0</v>
      </c>
      <c r="L3563" s="37">
        <v>0</v>
      </c>
      <c r="M3563" s="37">
        <v>0</v>
      </c>
      <c r="N3563" s="37">
        <f t="shared" si="221"/>
        <v>0</v>
      </c>
      <c r="O3563" s="39">
        <f t="shared" si="222"/>
        <v>0</v>
      </c>
      <c r="P3563" s="10">
        <f t="shared" si="223"/>
        <v>0</v>
      </c>
      <c r="Q3563" s="40">
        <v>0</v>
      </c>
      <c r="R3563" s="10">
        <f t="shared" si="224"/>
        <v>0</v>
      </c>
    </row>
    <row r="3564" spans="2:18" hidden="1" x14ac:dyDescent="0.2">
      <c r="B3564" s="56">
        <v>83010000001</v>
      </c>
      <c r="C3564" s="52" t="s">
        <v>3509</v>
      </c>
      <c r="D3564" s="52" t="s">
        <v>195</v>
      </c>
      <c r="E3564" s="52" t="s">
        <v>693</v>
      </c>
      <c r="F3564" s="51" t="s">
        <v>694</v>
      </c>
      <c r="G3564" s="51" t="s">
        <v>639</v>
      </c>
      <c r="H3564" s="35" t="s">
        <v>639</v>
      </c>
      <c r="I3564" s="57" t="s">
        <v>239</v>
      </c>
      <c r="J3564" s="37">
        <v>0</v>
      </c>
      <c r="K3564" s="38">
        <v>0</v>
      </c>
      <c r="L3564" s="37">
        <v>1624571</v>
      </c>
      <c r="M3564" s="37">
        <v>82265.69</v>
      </c>
      <c r="N3564" s="37">
        <f t="shared" si="221"/>
        <v>1542305.31</v>
      </c>
      <c r="O3564" s="39">
        <f t="shared" si="222"/>
        <v>0</v>
      </c>
      <c r="P3564" s="10">
        <f t="shared" si="223"/>
        <v>1542305.31</v>
      </c>
      <c r="Q3564" s="40">
        <v>0</v>
      </c>
      <c r="R3564" s="10">
        <f t="shared" si="224"/>
        <v>1542305.31</v>
      </c>
    </row>
    <row r="3565" spans="2:18" hidden="1" x14ac:dyDescent="0.2">
      <c r="B3565" s="56">
        <v>83010000002</v>
      </c>
      <c r="C3565" s="52" t="s">
        <v>3509</v>
      </c>
      <c r="D3565" s="52" t="s">
        <v>195</v>
      </c>
      <c r="E3565" s="52" t="s">
        <v>693</v>
      </c>
      <c r="F3565" s="51" t="s">
        <v>694</v>
      </c>
      <c r="G3565" s="51" t="s">
        <v>639</v>
      </c>
      <c r="H3565" s="35" t="s">
        <v>639</v>
      </c>
      <c r="I3565" s="57" t="s">
        <v>240</v>
      </c>
      <c r="J3565" s="37">
        <v>0</v>
      </c>
      <c r="K3565" s="38">
        <v>0</v>
      </c>
      <c r="L3565" s="37">
        <v>28300</v>
      </c>
      <c r="M3565" s="37">
        <v>0</v>
      </c>
      <c r="N3565" s="37">
        <f t="shared" si="221"/>
        <v>28300</v>
      </c>
      <c r="O3565" s="39">
        <f t="shared" si="222"/>
        <v>0</v>
      </c>
      <c r="P3565" s="10">
        <f t="shared" si="223"/>
        <v>28300</v>
      </c>
      <c r="Q3565" s="40">
        <v>0</v>
      </c>
      <c r="R3565" s="10">
        <f t="shared" si="224"/>
        <v>28300</v>
      </c>
    </row>
    <row r="3566" spans="2:18" hidden="1" x14ac:dyDescent="0.2">
      <c r="B3566" s="56">
        <v>83010000003</v>
      </c>
      <c r="C3566" s="52" t="s">
        <v>3509</v>
      </c>
      <c r="D3566" s="52" t="s">
        <v>195</v>
      </c>
      <c r="E3566" s="52" t="s">
        <v>693</v>
      </c>
      <c r="F3566" s="51" t="s">
        <v>694</v>
      </c>
      <c r="G3566" s="35" t="s">
        <v>639</v>
      </c>
      <c r="H3566" s="35" t="s">
        <v>639</v>
      </c>
      <c r="I3566" s="57" t="s">
        <v>241</v>
      </c>
      <c r="J3566" s="37">
        <v>0</v>
      </c>
      <c r="K3566" s="38">
        <v>0</v>
      </c>
      <c r="L3566" s="37">
        <v>14000</v>
      </c>
      <c r="M3566" s="37">
        <v>0</v>
      </c>
      <c r="N3566" s="37">
        <f t="shared" si="221"/>
        <v>14000</v>
      </c>
      <c r="O3566" s="39">
        <f t="shared" si="222"/>
        <v>0</v>
      </c>
      <c r="P3566" s="10">
        <f t="shared" si="223"/>
        <v>14000</v>
      </c>
      <c r="Q3566" s="40">
        <v>0</v>
      </c>
      <c r="R3566" s="10">
        <f t="shared" si="224"/>
        <v>14000</v>
      </c>
    </row>
    <row r="3567" spans="2:18" hidden="1" x14ac:dyDescent="0.2">
      <c r="B3567" s="56">
        <v>83010000004</v>
      </c>
      <c r="C3567" s="52" t="s">
        <v>3509</v>
      </c>
      <c r="D3567" s="52" t="s">
        <v>195</v>
      </c>
      <c r="E3567" s="52" t="s">
        <v>693</v>
      </c>
      <c r="F3567" s="51" t="s">
        <v>694</v>
      </c>
      <c r="G3567" s="35" t="s">
        <v>639</v>
      </c>
      <c r="H3567" s="51" t="s">
        <v>639</v>
      </c>
      <c r="I3567" s="57" t="s">
        <v>242</v>
      </c>
      <c r="J3567" s="37">
        <v>0</v>
      </c>
      <c r="K3567" s="38">
        <v>0</v>
      </c>
      <c r="L3567" s="37">
        <v>100</v>
      </c>
      <c r="M3567" s="37">
        <v>0</v>
      </c>
      <c r="N3567" s="37">
        <f t="shared" si="221"/>
        <v>100</v>
      </c>
      <c r="O3567" s="39">
        <f t="shared" si="222"/>
        <v>0</v>
      </c>
      <c r="P3567" s="10">
        <f t="shared" si="223"/>
        <v>100</v>
      </c>
      <c r="Q3567" s="40">
        <v>0</v>
      </c>
      <c r="R3567" s="10">
        <f t="shared" si="224"/>
        <v>100</v>
      </c>
    </row>
    <row r="3568" spans="2:18" hidden="1" x14ac:dyDescent="0.2">
      <c r="B3568" s="56">
        <v>83010000006</v>
      </c>
      <c r="C3568" s="52" t="s">
        <v>3509</v>
      </c>
      <c r="D3568" s="52" t="s">
        <v>195</v>
      </c>
      <c r="E3568" s="52" t="s">
        <v>693</v>
      </c>
      <c r="F3568" s="51" t="s">
        <v>694</v>
      </c>
      <c r="G3568" s="35" t="s">
        <v>639</v>
      </c>
      <c r="H3568" s="51" t="s">
        <v>639</v>
      </c>
      <c r="I3568" s="57" t="s">
        <v>3783</v>
      </c>
      <c r="J3568" s="37">
        <v>0</v>
      </c>
      <c r="K3568" s="38">
        <v>0</v>
      </c>
      <c r="L3568" s="37">
        <v>265481.18</v>
      </c>
      <c r="M3568" s="37">
        <v>0</v>
      </c>
      <c r="N3568" s="37">
        <f t="shared" si="221"/>
        <v>265481.18</v>
      </c>
      <c r="O3568" s="39">
        <f t="shared" si="222"/>
        <v>0</v>
      </c>
      <c r="P3568" s="10">
        <f t="shared" si="223"/>
        <v>265481.18</v>
      </c>
      <c r="Q3568" s="40">
        <v>0</v>
      </c>
      <c r="R3568" s="10">
        <f t="shared" si="224"/>
        <v>265481.18</v>
      </c>
    </row>
    <row r="3569" spans="2:18" hidden="1" x14ac:dyDescent="0.2">
      <c r="B3569" s="56">
        <v>83010000007</v>
      </c>
      <c r="C3569" s="52" t="s">
        <v>3509</v>
      </c>
      <c r="D3569" s="52" t="s">
        <v>195</v>
      </c>
      <c r="E3569" s="52" t="s">
        <v>693</v>
      </c>
      <c r="F3569" s="51" t="s">
        <v>694</v>
      </c>
      <c r="G3569" s="51" t="s">
        <v>639</v>
      </c>
      <c r="H3569" s="51" t="s">
        <v>639</v>
      </c>
      <c r="I3569" s="57" t="s">
        <v>243</v>
      </c>
      <c r="J3569" s="37">
        <v>0</v>
      </c>
      <c r="K3569" s="38">
        <v>0</v>
      </c>
      <c r="L3569" s="37">
        <v>46950</v>
      </c>
      <c r="M3569" s="37">
        <v>0</v>
      </c>
      <c r="N3569" s="37">
        <f t="shared" si="221"/>
        <v>46950</v>
      </c>
      <c r="O3569" s="39">
        <f t="shared" si="222"/>
        <v>0</v>
      </c>
      <c r="P3569" s="10">
        <f t="shared" si="223"/>
        <v>46950</v>
      </c>
      <c r="Q3569" s="40">
        <v>0</v>
      </c>
      <c r="R3569" s="10">
        <f t="shared" si="224"/>
        <v>46950</v>
      </c>
    </row>
    <row r="3570" spans="2:18" hidden="1" x14ac:dyDescent="0.2">
      <c r="B3570" s="56">
        <v>83010000009</v>
      </c>
      <c r="C3570" s="52" t="s">
        <v>3509</v>
      </c>
      <c r="D3570" s="52" t="s">
        <v>195</v>
      </c>
      <c r="E3570" s="52" t="s">
        <v>693</v>
      </c>
      <c r="F3570" s="51" t="s">
        <v>694</v>
      </c>
      <c r="G3570" s="63" t="s">
        <v>717</v>
      </c>
      <c r="H3570" s="62" t="s">
        <v>717</v>
      </c>
      <c r="I3570" s="57" t="s">
        <v>3784</v>
      </c>
      <c r="J3570" s="37">
        <v>0</v>
      </c>
      <c r="K3570" s="38">
        <v>0</v>
      </c>
      <c r="L3570" s="37">
        <v>295738</v>
      </c>
      <c r="M3570" s="37">
        <v>0</v>
      </c>
      <c r="N3570" s="37">
        <f t="shared" si="221"/>
        <v>295738</v>
      </c>
      <c r="O3570" s="39">
        <f t="shared" si="222"/>
        <v>0</v>
      </c>
      <c r="P3570" s="10">
        <f t="shared" si="223"/>
        <v>295738</v>
      </c>
      <c r="Q3570" s="40">
        <v>0</v>
      </c>
      <c r="R3570" s="10">
        <f t="shared" si="224"/>
        <v>295738</v>
      </c>
    </row>
    <row r="3571" spans="2:18" hidden="1" x14ac:dyDescent="0.2">
      <c r="B3571" s="56">
        <v>83010000010</v>
      </c>
      <c r="C3571" s="52" t="s">
        <v>3509</v>
      </c>
      <c r="D3571" s="52" t="s">
        <v>195</v>
      </c>
      <c r="E3571" s="52" t="s">
        <v>693</v>
      </c>
      <c r="F3571" s="51" t="s">
        <v>694</v>
      </c>
      <c r="G3571" s="51" t="s">
        <v>697</v>
      </c>
      <c r="H3571" s="35" t="s">
        <v>697</v>
      </c>
      <c r="I3571" s="57" t="s">
        <v>244</v>
      </c>
      <c r="J3571" s="37">
        <v>0</v>
      </c>
      <c r="K3571" s="38">
        <v>0</v>
      </c>
      <c r="L3571" s="37">
        <v>41259</v>
      </c>
      <c r="M3571" s="37">
        <v>200</v>
      </c>
      <c r="N3571" s="37">
        <f t="shared" si="221"/>
        <v>41059</v>
      </c>
      <c r="O3571" s="39">
        <f t="shared" si="222"/>
        <v>0</v>
      </c>
      <c r="P3571" s="10">
        <f t="shared" si="223"/>
        <v>41059</v>
      </c>
      <c r="Q3571" s="40">
        <v>0</v>
      </c>
      <c r="R3571" s="10">
        <f t="shared" si="224"/>
        <v>41059</v>
      </c>
    </row>
    <row r="3572" spans="2:18" hidden="1" x14ac:dyDescent="0.2">
      <c r="B3572" s="56">
        <v>83010000011</v>
      </c>
      <c r="C3572" s="52" t="s">
        <v>3509</v>
      </c>
      <c r="D3572" s="52" t="s">
        <v>195</v>
      </c>
      <c r="E3572" s="52" t="s">
        <v>693</v>
      </c>
      <c r="F3572" s="51" t="s">
        <v>694</v>
      </c>
      <c r="G3572" s="35" t="s">
        <v>644</v>
      </c>
      <c r="H3572" s="62" t="s">
        <v>644</v>
      </c>
      <c r="I3572" s="57" t="s">
        <v>245</v>
      </c>
      <c r="J3572" s="37">
        <v>0</v>
      </c>
      <c r="K3572" s="38">
        <v>0</v>
      </c>
      <c r="L3572" s="37">
        <v>102101.01000000001</v>
      </c>
      <c r="M3572" s="37">
        <v>0</v>
      </c>
      <c r="N3572" s="37">
        <f t="shared" si="221"/>
        <v>102101.01000000001</v>
      </c>
      <c r="O3572" s="39">
        <f t="shared" si="222"/>
        <v>0</v>
      </c>
      <c r="P3572" s="10">
        <f t="shared" si="223"/>
        <v>102101.01000000001</v>
      </c>
      <c r="Q3572" s="40">
        <v>0</v>
      </c>
      <c r="R3572" s="10">
        <f t="shared" si="224"/>
        <v>102101.01000000001</v>
      </c>
    </row>
    <row r="3573" spans="2:18" hidden="1" x14ac:dyDescent="0.2">
      <c r="B3573" s="56">
        <v>83010000012</v>
      </c>
      <c r="C3573" s="52" t="s">
        <v>3509</v>
      </c>
      <c r="D3573" s="52" t="s">
        <v>195</v>
      </c>
      <c r="E3573" s="52" t="s">
        <v>693</v>
      </c>
      <c r="F3573" s="51" t="s">
        <v>694</v>
      </c>
      <c r="G3573" s="35" t="s">
        <v>644</v>
      </c>
      <c r="H3573" s="62" t="s">
        <v>644</v>
      </c>
      <c r="I3573" s="57" t="s">
        <v>246</v>
      </c>
      <c r="J3573" s="37">
        <v>0</v>
      </c>
      <c r="K3573" s="38">
        <v>0</v>
      </c>
      <c r="L3573" s="37">
        <v>47695</v>
      </c>
      <c r="M3573" s="37">
        <v>0</v>
      </c>
      <c r="N3573" s="37">
        <f t="shared" si="221"/>
        <v>47695</v>
      </c>
      <c r="O3573" s="39">
        <f t="shared" si="222"/>
        <v>0</v>
      </c>
      <c r="P3573" s="10">
        <f t="shared" si="223"/>
        <v>47695</v>
      </c>
      <c r="Q3573" s="40">
        <v>0</v>
      </c>
      <c r="R3573" s="10">
        <f t="shared" si="224"/>
        <v>47695</v>
      </c>
    </row>
    <row r="3574" spans="2:18" hidden="1" x14ac:dyDescent="0.2">
      <c r="B3574" s="56">
        <v>83010000013</v>
      </c>
      <c r="C3574" s="52" t="s">
        <v>3509</v>
      </c>
      <c r="D3574" s="52" t="s">
        <v>195</v>
      </c>
      <c r="E3574" s="53" t="s">
        <v>693</v>
      </c>
      <c r="F3574" s="35" t="s">
        <v>694</v>
      </c>
      <c r="G3574" s="53" t="s">
        <v>658</v>
      </c>
      <c r="H3574" s="53" t="s">
        <v>658</v>
      </c>
      <c r="I3574" s="57" t="s">
        <v>3785</v>
      </c>
      <c r="J3574" s="37">
        <v>0</v>
      </c>
      <c r="K3574" s="38">
        <v>0</v>
      </c>
      <c r="L3574" s="37">
        <v>478</v>
      </c>
      <c r="M3574" s="37">
        <v>0</v>
      </c>
      <c r="N3574" s="37">
        <f t="shared" si="221"/>
        <v>478</v>
      </c>
      <c r="O3574" s="39">
        <f t="shared" si="222"/>
        <v>0</v>
      </c>
      <c r="P3574" s="10">
        <f t="shared" si="223"/>
        <v>478</v>
      </c>
      <c r="Q3574" s="40">
        <v>0</v>
      </c>
      <c r="R3574" s="10">
        <f t="shared" si="224"/>
        <v>478</v>
      </c>
    </row>
    <row r="3575" spans="2:18" hidden="1" x14ac:dyDescent="0.2">
      <c r="B3575" s="56">
        <v>83010000014</v>
      </c>
      <c r="C3575" s="52" t="s">
        <v>3509</v>
      </c>
      <c r="D3575" s="52" t="s">
        <v>195</v>
      </c>
      <c r="E3575" s="53" t="s">
        <v>693</v>
      </c>
      <c r="F3575" s="35" t="s">
        <v>694</v>
      </c>
      <c r="G3575" s="35" t="s">
        <v>639</v>
      </c>
      <c r="H3575" s="35" t="s">
        <v>639</v>
      </c>
      <c r="I3575" s="57" t="s">
        <v>247</v>
      </c>
      <c r="J3575" s="37">
        <v>0</v>
      </c>
      <c r="K3575" s="38">
        <v>0</v>
      </c>
      <c r="L3575" s="37">
        <v>0</v>
      </c>
      <c r="M3575" s="37">
        <v>0</v>
      </c>
      <c r="N3575" s="37">
        <f t="shared" si="221"/>
        <v>0</v>
      </c>
      <c r="O3575" s="39">
        <f t="shared" si="222"/>
        <v>0</v>
      </c>
      <c r="P3575" s="10">
        <f t="shared" si="223"/>
        <v>0</v>
      </c>
      <c r="Q3575" s="40">
        <v>0</v>
      </c>
      <c r="R3575" s="10">
        <f t="shared" si="224"/>
        <v>0</v>
      </c>
    </row>
    <row r="3576" spans="2:18" hidden="1" x14ac:dyDescent="0.2">
      <c r="B3576" s="56">
        <v>83010000015</v>
      </c>
      <c r="C3576" s="52" t="s">
        <v>3509</v>
      </c>
      <c r="D3576" s="52" t="s">
        <v>195</v>
      </c>
      <c r="E3576" s="52" t="s">
        <v>693</v>
      </c>
      <c r="F3576" s="51" t="s">
        <v>694</v>
      </c>
      <c r="G3576" s="35" t="s">
        <v>639</v>
      </c>
      <c r="H3576" s="51" t="s">
        <v>639</v>
      </c>
      <c r="I3576" s="57" t="s">
        <v>248</v>
      </c>
      <c r="J3576" s="37">
        <v>0</v>
      </c>
      <c r="K3576" s="38">
        <v>0</v>
      </c>
      <c r="L3576" s="37">
        <v>0</v>
      </c>
      <c r="M3576" s="37">
        <v>0</v>
      </c>
      <c r="N3576" s="37">
        <f t="shared" si="221"/>
        <v>0</v>
      </c>
      <c r="O3576" s="39">
        <f t="shared" si="222"/>
        <v>0</v>
      </c>
      <c r="P3576" s="10">
        <f t="shared" si="223"/>
        <v>0</v>
      </c>
      <c r="Q3576" s="40">
        <v>0</v>
      </c>
      <c r="R3576" s="10">
        <f t="shared" si="224"/>
        <v>0</v>
      </c>
    </row>
    <row r="3577" spans="2:18" hidden="1" x14ac:dyDescent="0.2">
      <c r="B3577" s="56">
        <v>83010000016</v>
      </c>
      <c r="C3577" s="52" t="s">
        <v>3509</v>
      </c>
      <c r="D3577" s="52" t="s">
        <v>195</v>
      </c>
      <c r="E3577" s="52" t="s">
        <v>693</v>
      </c>
      <c r="F3577" s="51" t="s">
        <v>694</v>
      </c>
      <c r="G3577" s="35" t="s">
        <v>651</v>
      </c>
      <c r="H3577" s="35" t="s">
        <v>651</v>
      </c>
      <c r="I3577" s="57" t="s">
        <v>249</v>
      </c>
      <c r="J3577" s="37">
        <v>0</v>
      </c>
      <c r="K3577" s="38">
        <v>0</v>
      </c>
      <c r="L3577" s="37">
        <v>15296</v>
      </c>
      <c r="M3577" s="37">
        <v>0</v>
      </c>
      <c r="N3577" s="37">
        <f t="shared" si="221"/>
        <v>15296</v>
      </c>
      <c r="O3577" s="39">
        <f t="shared" si="222"/>
        <v>0</v>
      </c>
      <c r="P3577" s="10">
        <f t="shared" si="223"/>
        <v>15296</v>
      </c>
      <c r="Q3577" s="40">
        <v>0</v>
      </c>
      <c r="R3577" s="10">
        <f t="shared" si="224"/>
        <v>15296</v>
      </c>
    </row>
    <row r="3578" spans="2:18" hidden="1" x14ac:dyDescent="0.2">
      <c r="B3578" s="56">
        <v>83010000018</v>
      </c>
      <c r="C3578" s="52" t="s">
        <v>3509</v>
      </c>
      <c r="D3578" s="52" t="s">
        <v>195</v>
      </c>
      <c r="E3578" s="52" t="s">
        <v>693</v>
      </c>
      <c r="F3578" s="51" t="s">
        <v>694</v>
      </c>
      <c r="G3578" s="35" t="s">
        <v>656</v>
      </c>
      <c r="H3578" s="62" t="s">
        <v>656</v>
      </c>
      <c r="I3578" s="57" t="s">
        <v>250</v>
      </c>
      <c r="J3578" s="37">
        <v>0</v>
      </c>
      <c r="K3578" s="38">
        <v>0</v>
      </c>
      <c r="L3578" s="37">
        <v>221280.56</v>
      </c>
      <c r="M3578" s="37">
        <v>22300.25</v>
      </c>
      <c r="N3578" s="37">
        <f t="shared" si="221"/>
        <v>198980.31</v>
      </c>
      <c r="O3578" s="39">
        <f t="shared" si="222"/>
        <v>0</v>
      </c>
      <c r="P3578" s="10">
        <f t="shared" si="223"/>
        <v>198980.31</v>
      </c>
      <c r="Q3578" s="40">
        <v>0</v>
      </c>
      <c r="R3578" s="10">
        <f t="shared" si="224"/>
        <v>198980.31</v>
      </c>
    </row>
    <row r="3579" spans="2:18" hidden="1" x14ac:dyDescent="0.2">
      <c r="B3579" s="56">
        <v>83010000019</v>
      </c>
      <c r="C3579" s="52" t="s">
        <v>3509</v>
      </c>
      <c r="D3579" s="52" t="s">
        <v>195</v>
      </c>
      <c r="E3579" s="52" t="s">
        <v>693</v>
      </c>
      <c r="F3579" s="51" t="s">
        <v>694</v>
      </c>
      <c r="G3579" s="35" t="s">
        <v>673</v>
      </c>
      <c r="H3579" s="62" t="s">
        <v>673</v>
      </c>
      <c r="I3579" s="57" t="s">
        <v>251</v>
      </c>
      <c r="J3579" s="37">
        <v>0</v>
      </c>
      <c r="K3579" s="38">
        <v>0</v>
      </c>
      <c r="L3579" s="37">
        <v>59827.06</v>
      </c>
      <c r="M3579" s="37">
        <v>0</v>
      </c>
      <c r="N3579" s="37">
        <f t="shared" si="221"/>
        <v>59827.06</v>
      </c>
      <c r="O3579" s="39">
        <f t="shared" si="222"/>
        <v>0</v>
      </c>
      <c r="P3579" s="10">
        <f t="shared" si="223"/>
        <v>59827.06</v>
      </c>
      <c r="Q3579" s="40">
        <v>0</v>
      </c>
      <c r="R3579" s="10">
        <f t="shared" si="224"/>
        <v>59827.06</v>
      </c>
    </row>
    <row r="3580" spans="2:18" hidden="1" x14ac:dyDescent="0.2">
      <c r="B3580" s="56">
        <v>83010000020</v>
      </c>
      <c r="C3580" s="52" t="s">
        <v>3509</v>
      </c>
      <c r="D3580" s="52" t="s">
        <v>195</v>
      </c>
      <c r="E3580" s="52" t="s">
        <v>693</v>
      </c>
      <c r="F3580" s="51" t="s">
        <v>694</v>
      </c>
      <c r="G3580" s="35" t="s">
        <v>697</v>
      </c>
      <c r="H3580" s="35" t="s">
        <v>697</v>
      </c>
      <c r="I3580" s="57" t="s">
        <v>252</v>
      </c>
      <c r="J3580" s="37">
        <v>0</v>
      </c>
      <c r="K3580" s="38">
        <v>0</v>
      </c>
      <c r="L3580" s="37">
        <v>8313</v>
      </c>
      <c r="M3580" s="37">
        <v>0</v>
      </c>
      <c r="N3580" s="37">
        <f t="shared" si="221"/>
        <v>8313</v>
      </c>
      <c r="O3580" s="39">
        <f t="shared" si="222"/>
        <v>0</v>
      </c>
      <c r="P3580" s="10">
        <f t="shared" si="223"/>
        <v>8313</v>
      </c>
      <c r="Q3580" s="40">
        <v>0</v>
      </c>
      <c r="R3580" s="10">
        <f t="shared" si="224"/>
        <v>8313</v>
      </c>
    </row>
    <row r="3581" spans="2:18" hidden="1" x14ac:dyDescent="0.2">
      <c r="B3581" s="56">
        <v>83010000021</v>
      </c>
      <c r="C3581" s="52" t="s">
        <v>3509</v>
      </c>
      <c r="D3581" s="52" t="s">
        <v>195</v>
      </c>
      <c r="E3581" s="52" t="s">
        <v>693</v>
      </c>
      <c r="F3581" s="51" t="s">
        <v>694</v>
      </c>
      <c r="G3581" s="35" t="s">
        <v>658</v>
      </c>
      <c r="H3581" s="51" t="s">
        <v>658</v>
      </c>
      <c r="I3581" s="57" t="s">
        <v>253</v>
      </c>
      <c r="J3581" s="37">
        <v>0</v>
      </c>
      <c r="K3581" s="38">
        <v>0</v>
      </c>
      <c r="L3581" s="37">
        <v>5586</v>
      </c>
      <c r="M3581" s="37">
        <v>0</v>
      </c>
      <c r="N3581" s="37">
        <f t="shared" si="221"/>
        <v>5586</v>
      </c>
      <c r="O3581" s="39">
        <f t="shared" si="222"/>
        <v>0</v>
      </c>
      <c r="P3581" s="10">
        <f t="shared" si="223"/>
        <v>5586</v>
      </c>
      <c r="Q3581" s="40">
        <v>0</v>
      </c>
      <c r="R3581" s="10">
        <f t="shared" si="224"/>
        <v>5586</v>
      </c>
    </row>
    <row r="3582" spans="2:18" hidden="1" x14ac:dyDescent="0.2">
      <c r="B3582" s="56">
        <v>83010000022</v>
      </c>
      <c r="C3582" s="52" t="s">
        <v>3509</v>
      </c>
      <c r="D3582" s="52" t="s">
        <v>195</v>
      </c>
      <c r="E3582" s="52" t="s">
        <v>693</v>
      </c>
      <c r="F3582" s="51" t="s">
        <v>694</v>
      </c>
      <c r="G3582" s="51" t="s">
        <v>651</v>
      </c>
      <c r="H3582" s="51" t="s">
        <v>651</v>
      </c>
      <c r="I3582" s="57" t="s">
        <v>254</v>
      </c>
      <c r="J3582" s="37">
        <v>0</v>
      </c>
      <c r="K3582" s="38">
        <v>0</v>
      </c>
      <c r="L3582" s="37">
        <v>135949.41</v>
      </c>
      <c r="M3582" s="37">
        <v>0</v>
      </c>
      <c r="N3582" s="37">
        <f t="shared" si="221"/>
        <v>135949.41</v>
      </c>
      <c r="O3582" s="39">
        <f t="shared" si="222"/>
        <v>0</v>
      </c>
      <c r="P3582" s="10">
        <f t="shared" si="223"/>
        <v>135949.41</v>
      </c>
      <c r="Q3582" s="40">
        <v>0</v>
      </c>
      <c r="R3582" s="10">
        <f t="shared" si="224"/>
        <v>135949.41</v>
      </c>
    </row>
    <row r="3583" spans="2:18" hidden="1" x14ac:dyDescent="0.2">
      <c r="B3583" s="56">
        <v>83010000023</v>
      </c>
      <c r="C3583" s="52" t="s">
        <v>3509</v>
      </c>
      <c r="D3583" s="52" t="s">
        <v>195</v>
      </c>
      <c r="E3583" s="52" t="s">
        <v>693</v>
      </c>
      <c r="F3583" s="51" t="s">
        <v>694</v>
      </c>
      <c r="G3583" s="35" t="s">
        <v>655</v>
      </c>
      <c r="H3583" s="35" t="s">
        <v>655</v>
      </c>
      <c r="I3583" s="57" t="s">
        <v>214</v>
      </c>
      <c r="J3583" s="37">
        <v>0</v>
      </c>
      <c r="K3583" s="38">
        <v>0</v>
      </c>
      <c r="L3583" s="37">
        <v>282689</v>
      </c>
      <c r="M3583" s="37">
        <v>0</v>
      </c>
      <c r="N3583" s="37">
        <f t="shared" si="221"/>
        <v>282689</v>
      </c>
      <c r="O3583" s="39">
        <f t="shared" si="222"/>
        <v>0</v>
      </c>
      <c r="P3583" s="10">
        <f t="shared" si="223"/>
        <v>282689</v>
      </c>
      <c r="Q3583" s="40">
        <v>0</v>
      </c>
      <c r="R3583" s="10">
        <f t="shared" si="224"/>
        <v>282689</v>
      </c>
    </row>
    <row r="3584" spans="2:18" hidden="1" x14ac:dyDescent="0.2">
      <c r="B3584" s="56">
        <v>83010000024</v>
      </c>
      <c r="C3584" s="52" t="s">
        <v>3509</v>
      </c>
      <c r="D3584" s="52" t="s">
        <v>195</v>
      </c>
      <c r="E3584" s="52" t="s">
        <v>693</v>
      </c>
      <c r="F3584" s="51" t="s">
        <v>694</v>
      </c>
      <c r="G3584" s="35" t="s">
        <v>651</v>
      </c>
      <c r="H3584" s="35" t="s">
        <v>651</v>
      </c>
      <c r="I3584" s="57" t="s">
        <v>255</v>
      </c>
      <c r="J3584" s="37">
        <v>0</v>
      </c>
      <c r="K3584" s="38">
        <v>0</v>
      </c>
      <c r="L3584" s="37">
        <v>96617.97</v>
      </c>
      <c r="M3584" s="37">
        <v>0</v>
      </c>
      <c r="N3584" s="37">
        <f t="shared" si="221"/>
        <v>96617.97</v>
      </c>
      <c r="O3584" s="39">
        <f t="shared" si="222"/>
        <v>0</v>
      </c>
      <c r="P3584" s="10">
        <f t="shared" si="223"/>
        <v>96617.97</v>
      </c>
      <c r="Q3584" s="40">
        <v>0</v>
      </c>
      <c r="R3584" s="10">
        <f t="shared" si="224"/>
        <v>96617.97</v>
      </c>
    </row>
    <row r="3585" spans="2:18" hidden="1" x14ac:dyDescent="0.2">
      <c r="B3585" s="56">
        <v>83010000026</v>
      </c>
      <c r="C3585" s="52" t="s">
        <v>3509</v>
      </c>
      <c r="D3585" s="52" t="s">
        <v>195</v>
      </c>
      <c r="E3585" s="52" t="s">
        <v>693</v>
      </c>
      <c r="F3585" s="51" t="s">
        <v>694</v>
      </c>
      <c r="G3585" s="52" t="s">
        <v>650</v>
      </c>
      <c r="H3585" s="62" t="s">
        <v>650</v>
      </c>
      <c r="I3585" s="57" t="s">
        <v>256</v>
      </c>
      <c r="J3585" s="37">
        <v>0</v>
      </c>
      <c r="K3585" s="38">
        <v>0</v>
      </c>
      <c r="L3585" s="37">
        <v>12662.66</v>
      </c>
      <c r="M3585" s="37">
        <v>0</v>
      </c>
      <c r="N3585" s="37">
        <f t="shared" si="221"/>
        <v>12662.66</v>
      </c>
      <c r="O3585" s="39">
        <f t="shared" si="222"/>
        <v>0</v>
      </c>
      <c r="P3585" s="10">
        <f t="shared" si="223"/>
        <v>12662.66</v>
      </c>
      <c r="Q3585" s="40">
        <v>0</v>
      </c>
      <c r="R3585" s="10">
        <f t="shared" si="224"/>
        <v>12662.66</v>
      </c>
    </row>
    <row r="3586" spans="2:18" hidden="1" x14ac:dyDescent="0.2">
      <c r="B3586" s="56">
        <v>83010000027</v>
      </c>
      <c r="C3586" s="52" t="s">
        <v>3509</v>
      </c>
      <c r="D3586" s="52" t="s">
        <v>195</v>
      </c>
      <c r="E3586" s="52" t="s">
        <v>693</v>
      </c>
      <c r="F3586" s="51" t="s">
        <v>155</v>
      </c>
      <c r="G3586" s="51" t="s">
        <v>714</v>
      </c>
      <c r="H3586" s="62" t="s">
        <v>714</v>
      </c>
      <c r="I3586" s="57" t="s">
        <v>217</v>
      </c>
      <c r="J3586" s="37">
        <v>0</v>
      </c>
      <c r="K3586" s="38">
        <v>0</v>
      </c>
      <c r="L3586" s="37">
        <v>170996.02</v>
      </c>
      <c r="M3586" s="37">
        <v>3612</v>
      </c>
      <c r="N3586" s="37">
        <f t="shared" si="221"/>
        <v>167384.01999999999</v>
      </c>
      <c r="O3586" s="39">
        <f t="shared" si="222"/>
        <v>0</v>
      </c>
      <c r="P3586" s="10">
        <f t="shared" si="223"/>
        <v>167384.01999999999</v>
      </c>
      <c r="Q3586" s="40">
        <v>0</v>
      </c>
      <c r="R3586" s="10">
        <f t="shared" si="224"/>
        <v>167384.01999999999</v>
      </c>
    </row>
    <row r="3587" spans="2:18" hidden="1" x14ac:dyDescent="0.2">
      <c r="B3587" s="56">
        <v>83010000028</v>
      </c>
      <c r="C3587" s="52" t="s">
        <v>3509</v>
      </c>
      <c r="D3587" s="52" t="s">
        <v>195</v>
      </c>
      <c r="E3587" s="52" t="s">
        <v>693</v>
      </c>
      <c r="F3587" s="51" t="s">
        <v>694</v>
      </c>
      <c r="G3587" s="52" t="s">
        <v>653</v>
      </c>
      <c r="H3587" s="62" t="s">
        <v>653</v>
      </c>
      <c r="I3587" s="57" t="s">
        <v>257</v>
      </c>
      <c r="J3587" s="37">
        <v>0</v>
      </c>
      <c r="K3587" s="38">
        <v>0</v>
      </c>
      <c r="L3587" s="37">
        <v>52322.92</v>
      </c>
      <c r="M3587" s="37">
        <v>0</v>
      </c>
      <c r="N3587" s="37">
        <f t="shared" si="221"/>
        <v>52322.92</v>
      </c>
      <c r="O3587" s="39">
        <f t="shared" si="222"/>
        <v>0</v>
      </c>
      <c r="P3587" s="10">
        <f t="shared" si="223"/>
        <v>52322.92</v>
      </c>
      <c r="Q3587" s="40">
        <v>0</v>
      </c>
      <c r="R3587" s="10">
        <f t="shared" si="224"/>
        <v>52322.92</v>
      </c>
    </row>
    <row r="3588" spans="2:18" hidden="1" x14ac:dyDescent="0.2">
      <c r="B3588" s="56">
        <v>83010000030</v>
      </c>
      <c r="C3588" s="52" t="s">
        <v>3509</v>
      </c>
      <c r="D3588" s="52" t="s">
        <v>195</v>
      </c>
      <c r="E3588" s="52" t="s">
        <v>693</v>
      </c>
      <c r="F3588" s="51" t="s">
        <v>694</v>
      </c>
      <c r="G3588" s="51" t="s">
        <v>651</v>
      </c>
      <c r="H3588" s="35" t="s">
        <v>651</v>
      </c>
      <c r="I3588" s="57" t="s">
        <v>258</v>
      </c>
      <c r="J3588" s="37">
        <v>0</v>
      </c>
      <c r="K3588" s="38">
        <v>0</v>
      </c>
      <c r="L3588" s="37">
        <v>1960.2</v>
      </c>
      <c r="M3588" s="37">
        <v>0</v>
      </c>
      <c r="N3588" s="37">
        <f t="shared" si="221"/>
        <v>1960.2</v>
      </c>
      <c r="O3588" s="39">
        <f t="shared" si="222"/>
        <v>0</v>
      </c>
      <c r="P3588" s="10">
        <f t="shared" si="223"/>
        <v>1960.2</v>
      </c>
      <c r="Q3588" s="40">
        <v>0</v>
      </c>
      <c r="R3588" s="10">
        <f t="shared" si="224"/>
        <v>1960.2</v>
      </c>
    </row>
    <row r="3589" spans="2:18" hidden="1" x14ac:dyDescent="0.2">
      <c r="B3589" s="56">
        <v>83010000031</v>
      </c>
      <c r="C3589" s="52" t="s">
        <v>3509</v>
      </c>
      <c r="D3589" s="52" t="s">
        <v>195</v>
      </c>
      <c r="E3589" s="52" t="s">
        <v>693</v>
      </c>
      <c r="F3589" s="51" t="s">
        <v>694</v>
      </c>
      <c r="G3589" s="51" t="s">
        <v>655</v>
      </c>
      <c r="H3589" s="35" t="s">
        <v>655</v>
      </c>
      <c r="I3589" s="57" t="s">
        <v>259</v>
      </c>
      <c r="J3589" s="37">
        <v>0</v>
      </c>
      <c r="K3589" s="38">
        <v>0</v>
      </c>
      <c r="L3589" s="37">
        <v>30202.82</v>
      </c>
      <c r="M3589" s="37">
        <v>0</v>
      </c>
      <c r="N3589" s="37">
        <f t="shared" si="221"/>
        <v>30202.82</v>
      </c>
      <c r="O3589" s="39">
        <f t="shared" si="222"/>
        <v>0</v>
      </c>
      <c r="P3589" s="10">
        <f t="shared" si="223"/>
        <v>30202.82</v>
      </c>
      <c r="Q3589" s="40">
        <v>0</v>
      </c>
      <c r="R3589" s="10">
        <f t="shared" si="224"/>
        <v>30202.82</v>
      </c>
    </row>
    <row r="3590" spans="2:18" hidden="1" x14ac:dyDescent="0.2">
      <c r="B3590" s="56">
        <v>83010000035</v>
      </c>
      <c r="C3590" s="52" t="s">
        <v>3509</v>
      </c>
      <c r="D3590" s="52" t="s">
        <v>195</v>
      </c>
      <c r="E3590" s="52" t="s">
        <v>693</v>
      </c>
      <c r="F3590" s="51" t="s">
        <v>155</v>
      </c>
      <c r="G3590" s="63" t="s">
        <v>714</v>
      </c>
      <c r="H3590" s="62" t="s">
        <v>714</v>
      </c>
      <c r="I3590" s="57" t="s">
        <v>260</v>
      </c>
      <c r="J3590" s="37">
        <v>0</v>
      </c>
      <c r="K3590" s="38">
        <v>0</v>
      </c>
      <c r="L3590" s="37">
        <v>68191.94</v>
      </c>
      <c r="M3590" s="37">
        <v>9100</v>
      </c>
      <c r="N3590" s="37">
        <f t="shared" si="221"/>
        <v>59091.94</v>
      </c>
      <c r="O3590" s="39">
        <f t="shared" si="222"/>
        <v>0</v>
      </c>
      <c r="P3590" s="10">
        <f t="shared" si="223"/>
        <v>59091.94</v>
      </c>
      <c r="Q3590" s="40">
        <v>0</v>
      </c>
      <c r="R3590" s="10">
        <f t="shared" si="224"/>
        <v>59091.94</v>
      </c>
    </row>
    <row r="3591" spans="2:18" hidden="1" x14ac:dyDescent="0.2">
      <c r="B3591" s="56">
        <v>83010000036</v>
      </c>
      <c r="C3591" s="52" t="s">
        <v>3509</v>
      </c>
      <c r="D3591" s="52" t="s">
        <v>195</v>
      </c>
      <c r="E3591" s="52" t="s">
        <v>693</v>
      </c>
      <c r="F3591" s="51" t="s">
        <v>694</v>
      </c>
      <c r="G3591" s="52" t="s">
        <v>658</v>
      </c>
      <c r="H3591" s="53" t="s">
        <v>658</v>
      </c>
      <c r="I3591" s="57" t="s">
        <v>261</v>
      </c>
      <c r="J3591" s="37">
        <v>0</v>
      </c>
      <c r="K3591" s="38">
        <v>0</v>
      </c>
      <c r="L3591" s="37">
        <v>3683.27</v>
      </c>
      <c r="M3591" s="37">
        <v>0</v>
      </c>
      <c r="N3591" s="37">
        <f t="shared" ref="N3591:N3654" si="225">IF((J3591+L3591)-(K3591+M3591)&lt;0,0,(J3591+L3591)-(K3591+M3591))</f>
        <v>3683.27</v>
      </c>
      <c r="O3591" s="39">
        <f t="shared" ref="O3591:O3654" si="226">-IF((J3591+L3591)-(K3591+M3591)&lt;0,(J3591+L3591)-(K3591+M3591),0)</f>
        <v>0</v>
      </c>
      <c r="P3591" s="10">
        <f t="shared" ref="P3591:P3654" si="227">N3591-O3591</f>
        <v>3683.27</v>
      </c>
      <c r="Q3591" s="40">
        <v>0</v>
      </c>
      <c r="R3591" s="10">
        <f t="shared" ref="R3591:R3654" si="228">P3591-Q3591</f>
        <v>3683.27</v>
      </c>
    </row>
    <row r="3592" spans="2:18" hidden="1" x14ac:dyDescent="0.2">
      <c r="B3592" s="56">
        <v>83010000037</v>
      </c>
      <c r="C3592" s="52" t="s">
        <v>3509</v>
      </c>
      <c r="D3592" s="52" t="s">
        <v>195</v>
      </c>
      <c r="E3592" s="52" t="s">
        <v>693</v>
      </c>
      <c r="F3592" s="51" t="s">
        <v>155</v>
      </c>
      <c r="G3592" s="63" t="s">
        <v>714</v>
      </c>
      <c r="H3592" s="63" t="s">
        <v>714</v>
      </c>
      <c r="I3592" s="57" t="s">
        <v>262</v>
      </c>
      <c r="J3592" s="37">
        <v>0</v>
      </c>
      <c r="K3592" s="38">
        <v>0</v>
      </c>
      <c r="L3592" s="37">
        <v>40695.64</v>
      </c>
      <c r="M3592" s="37">
        <v>10340</v>
      </c>
      <c r="N3592" s="37">
        <f t="shared" si="225"/>
        <v>30355.64</v>
      </c>
      <c r="O3592" s="39">
        <f t="shared" si="226"/>
        <v>0</v>
      </c>
      <c r="P3592" s="10">
        <f t="shared" si="227"/>
        <v>30355.64</v>
      </c>
      <c r="Q3592" s="40">
        <v>0</v>
      </c>
      <c r="R3592" s="10">
        <f t="shared" si="228"/>
        <v>30355.64</v>
      </c>
    </row>
    <row r="3593" spans="2:18" hidden="1" x14ac:dyDescent="0.2">
      <c r="B3593" s="56">
        <v>83010000038</v>
      </c>
      <c r="C3593" s="52" t="s">
        <v>3509</v>
      </c>
      <c r="D3593" s="52" t="s">
        <v>195</v>
      </c>
      <c r="E3593" s="53" t="s">
        <v>693</v>
      </c>
      <c r="F3593" s="51" t="s">
        <v>694</v>
      </c>
      <c r="G3593" s="35" t="s">
        <v>704</v>
      </c>
      <c r="H3593" s="62" t="s">
        <v>704</v>
      </c>
      <c r="I3593" s="57" t="s">
        <v>263</v>
      </c>
      <c r="J3593" s="37">
        <v>0</v>
      </c>
      <c r="K3593" s="38">
        <v>0</v>
      </c>
      <c r="L3593" s="37">
        <v>363265.05</v>
      </c>
      <c r="M3593" s="37">
        <v>0</v>
      </c>
      <c r="N3593" s="37">
        <f t="shared" si="225"/>
        <v>363265.05</v>
      </c>
      <c r="O3593" s="39">
        <f t="shared" si="226"/>
        <v>0</v>
      </c>
      <c r="P3593" s="10">
        <f t="shared" si="227"/>
        <v>363265.05</v>
      </c>
      <c r="Q3593" s="40">
        <v>0</v>
      </c>
      <c r="R3593" s="10">
        <f t="shared" si="228"/>
        <v>363265.05</v>
      </c>
    </row>
    <row r="3594" spans="2:18" hidden="1" x14ac:dyDescent="0.2">
      <c r="B3594" s="56">
        <v>83010000039</v>
      </c>
      <c r="C3594" s="52" t="s">
        <v>3509</v>
      </c>
      <c r="D3594" s="52" t="s">
        <v>195</v>
      </c>
      <c r="E3594" s="53" t="s">
        <v>693</v>
      </c>
      <c r="F3594" s="51" t="s">
        <v>155</v>
      </c>
      <c r="G3594" s="53" t="s">
        <v>714</v>
      </c>
      <c r="H3594" s="62" t="s">
        <v>714</v>
      </c>
      <c r="I3594" s="57" t="s">
        <v>264</v>
      </c>
      <c r="J3594" s="37">
        <v>0</v>
      </c>
      <c r="K3594" s="38">
        <v>0</v>
      </c>
      <c r="L3594" s="37">
        <v>17411.849999999999</v>
      </c>
      <c r="M3594" s="37">
        <v>0</v>
      </c>
      <c r="N3594" s="37">
        <f t="shared" si="225"/>
        <v>17411.849999999999</v>
      </c>
      <c r="O3594" s="39">
        <f t="shared" si="226"/>
        <v>0</v>
      </c>
      <c r="P3594" s="10">
        <f t="shared" si="227"/>
        <v>17411.849999999999</v>
      </c>
      <c r="Q3594" s="40">
        <v>0</v>
      </c>
      <c r="R3594" s="10">
        <f t="shared" si="228"/>
        <v>17411.849999999999</v>
      </c>
    </row>
    <row r="3595" spans="2:18" hidden="1" x14ac:dyDescent="0.2">
      <c r="B3595" s="56">
        <v>83010000040</v>
      </c>
      <c r="C3595" s="52" t="s">
        <v>3509</v>
      </c>
      <c r="D3595" s="52" t="s">
        <v>195</v>
      </c>
      <c r="E3595" s="53" t="s">
        <v>693</v>
      </c>
      <c r="F3595" s="35" t="s">
        <v>694</v>
      </c>
      <c r="G3595" s="51" t="s">
        <v>697</v>
      </c>
      <c r="H3595" s="51" t="s">
        <v>697</v>
      </c>
      <c r="I3595" s="57" t="s">
        <v>265</v>
      </c>
      <c r="J3595" s="37">
        <v>0</v>
      </c>
      <c r="K3595" s="38">
        <v>0</v>
      </c>
      <c r="L3595" s="37">
        <v>908.5</v>
      </c>
      <c r="M3595" s="37">
        <v>0</v>
      </c>
      <c r="N3595" s="37">
        <f t="shared" si="225"/>
        <v>908.5</v>
      </c>
      <c r="O3595" s="39">
        <f t="shared" si="226"/>
        <v>0</v>
      </c>
      <c r="P3595" s="10">
        <f t="shared" si="227"/>
        <v>908.5</v>
      </c>
      <c r="Q3595" s="40">
        <v>0</v>
      </c>
      <c r="R3595" s="10">
        <f t="shared" si="228"/>
        <v>908.5</v>
      </c>
    </row>
    <row r="3596" spans="2:18" hidden="1" x14ac:dyDescent="0.2">
      <c r="B3596" s="56">
        <v>83010000041</v>
      </c>
      <c r="C3596" s="52" t="s">
        <v>3509</v>
      </c>
      <c r="D3596" s="52" t="s">
        <v>195</v>
      </c>
      <c r="E3596" s="52" t="s">
        <v>693</v>
      </c>
      <c r="F3596" s="51" t="s">
        <v>155</v>
      </c>
      <c r="G3596" s="52" t="s">
        <v>714</v>
      </c>
      <c r="H3596" s="62" t="s">
        <v>714</v>
      </c>
      <c r="I3596" s="57" t="s">
        <v>266</v>
      </c>
      <c r="J3596" s="37">
        <v>0</v>
      </c>
      <c r="K3596" s="38">
        <v>0</v>
      </c>
      <c r="L3596" s="37">
        <v>15297</v>
      </c>
      <c r="M3596" s="37">
        <v>0</v>
      </c>
      <c r="N3596" s="37">
        <f t="shared" si="225"/>
        <v>15297</v>
      </c>
      <c r="O3596" s="39">
        <f t="shared" si="226"/>
        <v>0</v>
      </c>
      <c r="P3596" s="10">
        <f t="shared" si="227"/>
        <v>15297</v>
      </c>
      <c r="Q3596" s="40">
        <v>0</v>
      </c>
      <c r="R3596" s="10">
        <f t="shared" si="228"/>
        <v>15297</v>
      </c>
    </row>
    <row r="3597" spans="2:18" hidden="1" x14ac:dyDescent="0.2">
      <c r="B3597" s="56">
        <v>83010000042</v>
      </c>
      <c r="C3597" s="52" t="s">
        <v>3509</v>
      </c>
      <c r="D3597" s="52" t="s">
        <v>195</v>
      </c>
      <c r="E3597" s="52" t="s">
        <v>693</v>
      </c>
      <c r="F3597" s="51" t="s">
        <v>694</v>
      </c>
      <c r="G3597" s="51" t="s">
        <v>704</v>
      </c>
      <c r="H3597" s="62" t="s">
        <v>704</v>
      </c>
      <c r="I3597" s="57" t="s">
        <v>267</v>
      </c>
      <c r="J3597" s="37">
        <v>0</v>
      </c>
      <c r="K3597" s="38">
        <v>0</v>
      </c>
      <c r="L3597" s="37">
        <v>21012</v>
      </c>
      <c r="M3597" s="37">
        <v>0</v>
      </c>
      <c r="N3597" s="37">
        <f t="shared" si="225"/>
        <v>21012</v>
      </c>
      <c r="O3597" s="39">
        <f t="shared" si="226"/>
        <v>0</v>
      </c>
      <c r="P3597" s="10">
        <f t="shared" si="227"/>
        <v>21012</v>
      </c>
      <c r="Q3597" s="40">
        <v>0</v>
      </c>
      <c r="R3597" s="10">
        <f t="shared" si="228"/>
        <v>21012</v>
      </c>
    </row>
    <row r="3598" spans="2:18" hidden="1" x14ac:dyDescent="0.2">
      <c r="B3598" s="56">
        <v>83010000043</v>
      </c>
      <c r="C3598" s="52" t="s">
        <v>3509</v>
      </c>
      <c r="D3598" s="52" t="s">
        <v>195</v>
      </c>
      <c r="E3598" s="52" t="s">
        <v>693</v>
      </c>
      <c r="F3598" s="51" t="s">
        <v>694</v>
      </c>
      <c r="G3598" s="51" t="s">
        <v>697</v>
      </c>
      <c r="H3598" s="35" t="s">
        <v>697</v>
      </c>
      <c r="I3598" s="57" t="s">
        <v>3786</v>
      </c>
      <c r="J3598" s="37">
        <v>0</v>
      </c>
      <c r="K3598" s="38">
        <v>0</v>
      </c>
      <c r="L3598" s="37">
        <v>150962.26999999999</v>
      </c>
      <c r="M3598" s="37">
        <v>0</v>
      </c>
      <c r="N3598" s="37">
        <f t="shared" si="225"/>
        <v>150962.26999999999</v>
      </c>
      <c r="O3598" s="39">
        <f t="shared" si="226"/>
        <v>0</v>
      </c>
      <c r="P3598" s="10">
        <f t="shared" si="227"/>
        <v>150962.26999999999</v>
      </c>
      <c r="Q3598" s="40">
        <v>0</v>
      </c>
      <c r="R3598" s="10">
        <f t="shared" si="228"/>
        <v>150962.26999999999</v>
      </c>
    </row>
    <row r="3599" spans="2:18" hidden="1" x14ac:dyDescent="0.2">
      <c r="B3599" s="56">
        <v>83010000045</v>
      </c>
      <c r="C3599" s="52" t="s">
        <v>3509</v>
      </c>
      <c r="D3599" s="52" t="s">
        <v>195</v>
      </c>
      <c r="E3599" s="52" t="s">
        <v>693</v>
      </c>
      <c r="F3599" s="51" t="s">
        <v>694</v>
      </c>
      <c r="G3599" s="51" t="s">
        <v>697</v>
      </c>
      <c r="H3599" s="35" t="s">
        <v>697</v>
      </c>
      <c r="I3599" s="57" t="s">
        <v>269</v>
      </c>
      <c r="J3599" s="37">
        <v>0</v>
      </c>
      <c r="K3599" s="38">
        <v>0</v>
      </c>
      <c r="L3599" s="37">
        <v>29380.89</v>
      </c>
      <c r="M3599" s="37">
        <v>0</v>
      </c>
      <c r="N3599" s="37">
        <f t="shared" si="225"/>
        <v>29380.89</v>
      </c>
      <c r="O3599" s="39">
        <f t="shared" si="226"/>
        <v>0</v>
      </c>
      <c r="P3599" s="10">
        <f t="shared" si="227"/>
        <v>29380.89</v>
      </c>
      <c r="Q3599" s="40">
        <v>0</v>
      </c>
      <c r="R3599" s="10">
        <f t="shared" si="228"/>
        <v>29380.89</v>
      </c>
    </row>
    <row r="3600" spans="2:18" hidden="1" x14ac:dyDescent="0.2">
      <c r="B3600" s="56">
        <v>83010000047</v>
      </c>
      <c r="C3600" s="52" t="s">
        <v>3509</v>
      </c>
      <c r="D3600" s="52" t="s">
        <v>195</v>
      </c>
      <c r="E3600" s="52" t="s">
        <v>693</v>
      </c>
      <c r="F3600" s="51" t="s">
        <v>694</v>
      </c>
      <c r="G3600" s="51" t="s">
        <v>658</v>
      </c>
      <c r="H3600" s="35" t="s">
        <v>658</v>
      </c>
      <c r="I3600" s="57" t="s">
        <v>270</v>
      </c>
      <c r="J3600" s="37">
        <v>0</v>
      </c>
      <c r="K3600" s="38">
        <v>0</v>
      </c>
      <c r="L3600" s="37">
        <v>23169.5</v>
      </c>
      <c r="M3600" s="37">
        <v>0</v>
      </c>
      <c r="N3600" s="37">
        <f t="shared" si="225"/>
        <v>23169.5</v>
      </c>
      <c r="O3600" s="39">
        <f t="shared" si="226"/>
        <v>0</v>
      </c>
      <c r="P3600" s="10">
        <f t="shared" si="227"/>
        <v>23169.5</v>
      </c>
      <c r="Q3600" s="40">
        <v>0</v>
      </c>
      <c r="R3600" s="10">
        <f t="shared" si="228"/>
        <v>23169.5</v>
      </c>
    </row>
    <row r="3601" spans="2:18" hidden="1" x14ac:dyDescent="0.2">
      <c r="B3601" s="56">
        <v>83010000048</v>
      </c>
      <c r="C3601" s="52" t="s">
        <v>3509</v>
      </c>
      <c r="D3601" s="52" t="s">
        <v>195</v>
      </c>
      <c r="E3601" s="52" t="s">
        <v>693</v>
      </c>
      <c r="F3601" s="51" t="s">
        <v>694</v>
      </c>
      <c r="G3601" s="51" t="s">
        <v>658</v>
      </c>
      <c r="H3601" s="35" t="s">
        <v>658</v>
      </c>
      <c r="I3601" s="57" t="s">
        <v>271</v>
      </c>
      <c r="J3601" s="37">
        <v>0</v>
      </c>
      <c r="K3601" s="38">
        <v>0</v>
      </c>
      <c r="L3601" s="37">
        <v>15379.43</v>
      </c>
      <c r="M3601" s="37">
        <v>0</v>
      </c>
      <c r="N3601" s="37">
        <f t="shared" si="225"/>
        <v>15379.43</v>
      </c>
      <c r="O3601" s="39">
        <f t="shared" si="226"/>
        <v>0</v>
      </c>
      <c r="P3601" s="10">
        <f t="shared" si="227"/>
        <v>15379.43</v>
      </c>
      <c r="Q3601" s="40">
        <v>0</v>
      </c>
      <c r="R3601" s="10">
        <f t="shared" si="228"/>
        <v>15379.43</v>
      </c>
    </row>
    <row r="3602" spans="2:18" hidden="1" x14ac:dyDescent="0.2">
      <c r="B3602" s="56">
        <v>83010000053</v>
      </c>
      <c r="C3602" s="52" t="s">
        <v>3509</v>
      </c>
      <c r="D3602" s="52" t="s">
        <v>195</v>
      </c>
      <c r="E3602" s="52" t="s">
        <v>693</v>
      </c>
      <c r="F3602" s="51" t="s">
        <v>155</v>
      </c>
      <c r="G3602" s="63" t="s">
        <v>714</v>
      </c>
      <c r="H3602" s="62" t="s">
        <v>714</v>
      </c>
      <c r="I3602" s="57" t="s">
        <v>272</v>
      </c>
      <c r="J3602" s="37">
        <v>0</v>
      </c>
      <c r="K3602" s="38">
        <v>0</v>
      </c>
      <c r="L3602" s="37">
        <v>0</v>
      </c>
      <c r="M3602" s="37">
        <v>0</v>
      </c>
      <c r="N3602" s="37">
        <f t="shared" si="225"/>
        <v>0</v>
      </c>
      <c r="O3602" s="39">
        <f t="shared" si="226"/>
        <v>0</v>
      </c>
      <c r="P3602" s="10">
        <f t="shared" si="227"/>
        <v>0</v>
      </c>
      <c r="Q3602" s="40">
        <v>0</v>
      </c>
      <c r="R3602" s="10">
        <f t="shared" si="228"/>
        <v>0</v>
      </c>
    </row>
    <row r="3603" spans="2:18" hidden="1" x14ac:dyDescent="0.2">
      <c r="B3603" s="56">
        <v>83010000054</v>
      </c>
      <c r="C3603" s="52" t="s">
        <v>3509</v>
      </c>
      <c r="D3603" s="52" t="s">
        <v>195</v>
      </c>
      <c r="E3603" s="52" t="s">
        <v>693</v>
      </c>
      <c r="F3603" s="51" t="s">
        <v>155</v>
      </c>
      <c r="G3603" s="63" t="s">
        <v>714</v>
      </c>
      <c r="H3603" s="62" t="s">
        <v>714</v>
      </c>
      <c r="I3603" s="57" t="s">
        <v>273</v>
      </c>
      <c r="J3603" s="37">
        <v>0</v>
      </c>
      <c r="K3603" s="38">
        <v>0</v>
      </c>
      <c r="L3603" s="37">
        <v>2593936.69</v>
      </c>
      <c r="M3603" s="37">
        <v>138761</v>
      </c>
      <c r="N3603" s="37">
        <f t="shared" si="225"/>
        <v>2455175.69</v>
      </c>
      <c r="O3603" s="39">
        <f t="shared" si="226"/>
        <v>0</v>
      </c>
      <c r="P3603" s="10">
        <f t="shared" si="227"/>
        <v>2455175.69</v>
      </c>
      <c r="Q3603" s="40">
        <v>0</v>
      </c>
      <c r="R3603" s="10">
        <f t="shared" si="228"/>
        <v>2455175.69</v>
      </c>
    </row>
    <row r="3604" spans="2:18" hidden="1" x14ac:dyDescent="0.2">
      <c r="B3604" s="56">
        <v>83010000055</v>
      </c>
      <c r="C3604" s="52" t="s">
        <v>3509</v>
      </c>
      <c r="D3604" s="52" t="s">
        <v>195</v>
      </c>
      <c r="E3604" s="52" t="s">
        <v>693</v>
      </c>
      <c r="F3604" s="51" t="s">
        <v>155</v>
      </c>
      <c r="G3604" s="63" t="s">
        <v>714</v>
      </c>
      <c r="H3604" s="62" t="s">
        <v>714</v>
      </c>
      <c r="I3604" s="57" t="s">
        <v>274</v>
      </c>
      <c r="J3604" s="37">
        <v>0</v>
      </c>
      <c r="K3604" s="38">
        <v>0</v>
      </c>
      <c r="L3604" s="37">
        <v>248677.68</v>
      </c>
      <c r="M3604" s="37">
        <v>74739.600000000006</v>
      </c>
      <c r="N3604" s="37">
        <f t="shared" si="225"/>
        <v>173938.08</v>
      </c>
      <c r="O3604" s="39">
        <f t="shared" si="226"/>
        <v>0</v>
      </c>
      <c r="P3604" s="10">
        <f t="shared" si="227"/>
        <v>173938.08</v>
      </c>
      <c r="Q3604" s="40">
        <v>0</v>
      </c>
      <c r="R3604" s="10">
        <f t="shared" si="228"/>
        <v>173938.08</v>
      </c>
    </row>
    <row r="3605" spans="2:18" hidden="1" x14ac:dyDescent="0.2">
      <c r="B3605" s="56">
        <v>83010000056</v>
      </c>
      <c r="C3605" s="52" t="s">
        <v>3509</v>
      </c>
      <c r="D3605" s="52" t="s">
        <v>195</v>
      </c>
      <c r="E3605" s="52" t="s">
        <v>693</v>
      </c>
      <c r="F3605" s="51" t="s">
        <v>155</v>
      </c>
      <c r="G3605" s="63" t="s">
        <v>714</v>
      </c>
      <c r="H3605" s="62" t="s">
        <v>714</v>
      </c>
      <c r="I3605" s="57" t="s">
        <v>3787</v>
      </c>
      <c r="J3605" s="37">
        <v>0</v>
      </c>
      <c r="K3605" s="38">
        <v>0</v>
      </c>
      <c r="L3605" s="37">
        <v>16000</v>
      </c>
      <c r="M3605" s="37">
        <v>15600</v>
      </c>
      <c r="N3605" s="37">
        <f t="shared" si="225"/>
        <v>400</v>
      </c>
      <c r="O3605" s="39">
        <f t="shared" si="226"/>
        <v>0</v>
      </c>
      <c r="P3605" s="10">
        <f t="shared" si="227"/>
        <v>400</v>
      </c>
      <c r="Q3605" s="40">
        <v>0</v>
      </c>
      <c r="R3605" s="10">
        <f t="shared" si="228"/>
        <v>400</v>
      </c>
    </row>
    <row r="3606" spans="2:18" hidden="1" x14ac:dyDescent="0.2">
      <c r="B3606" s="56">
        <v>83010000057</v>
      </c>
      <c r="C3606" s="52" t="s">
        <v>3509</v>
      </c>
      <c r="D3606" s="52" t="s">
        <v>195</v>
      </c>
      <c r="E3606" s="52" t="s">
        <v>693</v>
      </c>
      <c r="F3606" s="51" t="s">
        <v>155</v>
      </c>
      <c r="G3606" s="52" t="s">
        <v>714</v>
      </c>
      <c r="H3606" s="62" t="s">
        <v>714</v>
      </c>
      <c r="I3606" s="57" t="s">
        <v>275</v>
      </c>
      <c r="J3606" s="37">
        <v>0</v>
      </c>
      <c r="K3606" s="38">
        <v>0</v>
      </c>
      <c r="L3606" s="37">
        <v>76726.73</v>
      </c>
      <c r="M3606" s="37">
        <v>1968.94</v>
      </c>
      <c r="N3606" s="37">
        <f t="shared" si="225"/>
        <v>74757.789999999994</v>
      </c>
      <c r="O3606" s="39">
        <f t="shared" si="226"/>
        <v>0</v>
      </c>
      <c r="P3606" s="10">
        <f t="shared" si="227"/>
        <v>74757.789999999994</v>
      </c>
      <c r="Q3606" s="40">
        <v>0</v>
      </c>
      <c r="R3606" s="10">
        <f t="shared" si="228"/>
        <v>74757.789999999994</v>
      </c>
    </row>
    <row r="3607" spans="2:18" hidden="1" x14ac:dyDescent="0.2">
      <c r="B3607" s="56">
        <v>83010000058</v>
      </c>
      <c r="C3607" s="52" t="s">
        <v>3509</v>
      </c>
      <c r="D3607" s="52" t="s">
        <v>195</v>
      </c>
      <c r="E3607" s="52" t="s">
        <v>693</v>
      </c>
      <c r="F3607" s="51" t="s">
        <v>155</v>
      </c>
      <c r="G3607" s="52" t="s">
        <v>714</v>
      </c>
      <c r="H3607" s="62" t="s">
        <v>714</v>
      </c>
      <c r="I3607" s="57" t="s">
        <v>276</v>
      </c>
      <c r="J3607" s="37">
        <v>0</v>
      </c>
      <c r="K3607" s="38">
        <v>0</v>
      </c>
      <c r="L3607" s="37">
        <v>45905.35</v>
      </c>
      <c r="M3607" s="37">
        <v>0</v>
      </c>
      <c r="N3607" s="37">
        <f t="shared" si="225"/>
        <v>45905.35</v>
      </c>
      <c r="O3607" s="39">
        <f t="shared" si="226"/>
        <v>0</v>
      </c>
      <c r="P3607" s="10">
        <f t="shared" si="227"/>
        <v>45905.35</v>
      </c>
      <c r="Q3607" s="40">
        <v>0</v>
      </c>
      <c r="R3607" s="10">
        <f t="shared" si="228"/>
        <v>45905.35</v>
      </c>
    </row>
    <row r="3608" spans="2:18" hidden="1" x14ac:dyDescent="0.2">
      <c r="B3608" s="56">
        <v>83010000060</v>
      </c>
      <c r="C3608" s="52" t="s">
        <v>3509</v>
      </c>
      <c r="D3608" s="52" t="s">
        <v>195</v>
      </c>
      <c r="E3608" s="52" t="s">
        <v>693</v>
      </c>
      <c r="F3608" s="51" t="s">
        <v>155</v>
      </c>
      <c r="G3608" s="63" t="s">
        <v>714</v>
      </c>
      <c r="H3608" s="62" t="s">
        <v>714</v>
      </c>
      <c r="I3608" s="57" t="s">
        <v>277</v>
      </c>
      <c r="J3608" s="37">
        <v>0</v>
      </c>
      <c r="K3608" s="38">
        <v>0</v>
      </c>
      <c r="L3608" s="37">
        <v>445435.07</v>
      </c>
      <c r="M3608" s="37">
        <v>18727</v>
      </c>
      <c r="N3608" s="37">
        <f t="shared" si="225"/>
        <v>426708.07</v>
      </c>
      <c r="O3608" s="39">
        <f t="shared" si="226"/>
        <v>0</v>
      </c>
      <c r="P3608" s="10">
        <f t="shared" si="227"/>
        <v>426708.07</v>
      </c>
      <c r="Q3608" s="40">
        <v>0</v>
      </c>
      <c r="R3608" s="10">
        <f t="shared" si="228"/>
        <v>426708.07</v>
      </c>
    </row>
    <row r="3609" spans="2:18" hidden="1" x14ac:dyDescent="0.2">
      <c r="B3609" s="56">
        <v>83010000061</v>
      </c>
      <c r="C3609" s="52" t="s">
        <v>3509</v>
      </c>
      <c r="D3609" s="52" t="s">
        <v>195</v>
      </c>
      <c r="E3609" s="52" t="s">
        <v>693</v>
      </c>
      <c r="F3609" s="51" t="s">
        <v>694</v>
      </c>
      <c r="G3609" s="52" t="s">
        <v>658</v>
      </c>
      <c r="H3609" s="53" t="s">
        <v>658</v>
      </c>
      <c r="I3609" s="57" t="s">
        <v>278</v>
      </c>
      <c r="J3609" s="37">
        <v>0</v>
      </c>
      <c r="K3609" s="38">
        <v>0</v>
      </c>
      <c r="L3609" s="37">
        <v>0</v>
      </c>
      <c r="M3609" s="37">
        <v>0</v>
      </c>
      <c r="N3609" s="37">
        <f t="shared" si="225"/>
        <v>0</v>
      </c>
      <c r="O3609" s="39">
        <f t="shared" si="226"/>
        <v>0</v>
      </c>
      <c r="P3609" s="10">
        <f t="shared" si="227"/>
        <v>0</v>
      </c>
      <c r="Q3609" s="40">
        <v>0</v>
      </c>
      <c r="R3609" s="10">
        <f t="shared" si="228"/>
        <v>0</v>
      </c>
    </row>
    <row r="3610" spans="2:18" hidden="1" x14ac:dyDescent="0.2">
      <c r="B3610" s="56">
        <v>83010000066</v>
      </c>
      <c r="C3610" s="52" t="s">
        <v>3509</v>
      </c>
      <c r="D3610" s="52" t="s">
        <v>195</v>
      </c>
      <c r="E3610" s="52" t="s">
        <v>693</v>
      </c>
      <c r="F3610" s="51" t="s">
        <v>694</v>
      </c>
      <c r="G3610" s="51" t="s">
        <v>655</v>
      </c>
      <c r="H3610" s="35" t="s">
        <v>655</v>
      </c>
      <c r="I3610" s="57" t="s">
        <v>279</v>
      </c>
      <c r="J3610" s="37">
        <v>0</v>
      </c>
      <c r="K3610" s="38">
        <v>0</v>
      </c>
      <c r="L3610" s="37">
        <v>18123.91</v>
      </c>
      <c r="M3610" s="37">
        <v>0</v>
      </c>
      <c r="N3610" s="37">
        <f t="shared" si="225"/>
        <v>18123.91</v>
      </c>
      <c r="O3610" s="39">
        <f t="shared" si="226"/>
        <v>0</v>
      </c>
      <c r="P3610" s="10">
        <f t="shared" si="227"/>
        <v>18123.91</v>
      </c>
      <c r="Q3610" s="40">
        <v>0</v>
      </c>
      <c r="R3610" s="10">
        <f t="shared" si="228"/>
        <v>18123.91</v>
      </c>
    </row>
    <row r="3611" spans="2:18" hidden="1" x14ac:dyDescent="0.2">
      <c r="B3611" s="56">
        <v>83010000067</v>
      </c>
      <c r="C3611" s="52" t="s">
        <v>3509</v>
      </c>
      <c r="D3611" s="52" t="s">
        <v>195</v>
      </c>
      <c r="E3611" s="52" t="s">
        <v>693</v>
      </c>
      <c r="F3611" s="51" t="s">
        <v>155</v>
      </c>
      <c r="G3611" s="52" t="s">
        <v>714</v>
      </c>
      <c r="H3611" s="62" t="s">
        <v>714</v>
      </c>
      <c r="I3611" s="57" t="s">
        <v>226</v>
      </c>
      <c r="J3611" s="37">
        <v>0</v>
      </c>
      <c r="K3611" s="38">
        <v>0</v>
      </c>
      <c r="L3611" s="37">
        <v>37902.01</v>
      </c>
      <c r="M3611" s="37">
        <v>5040</v>
      </c>
      <c r="N3611" s="37">
        <f t="shared" si="225"/>
        <v>32862.01</v>
      </c>
      <c r="O3611" s="39">
        <f t="shared" si="226"/>
        <v>0</v>
      </c>
      <c r="P3611" s="10">
        <f t="shared" si="227"/>
        <v>32862.01</v>
      </c>
      <c r="Q3611" s="40">
        <v>0</v>
      </c>
      <c r="R3611" s="10">
        <f t="shared" si="228"/>
        <v>32862.01</v>
      </c>
    </row>
    <row r="3612" spans="2:18" hidden="1" x14ac:dyDescent="0.2">
      <c r="B3612" s="56">
        <v>83010000069</v>
      </c>
      <c r="C3612" s="52" t="s">
        <v>3509</v>
      </c>
      <c r="D3612" s="52" t="s">
        <v>195</v>
      </c>
      <c r="E3612" s="52" t="s">
        <v>693</v>
      </c>
      <c r="F3612" s="52" t="s">
        <v>711</v>
      </c>
      <c r="G3612" s="51" t="s">
        <v>686</v>
      </c>
      <c r="H3612" s="35" t="s">
        <v>686</v>
      </c>
      <c r="I3612" s="57" t="s">
        <v>280</v>
      </c>
      <c r="J3612" s="37">
        <v>0</v>
      </c>
      <c r="K3612" s="38">
        <v>0</v>
      </c>
      <c r="L3612" s="37">
        <v>300145.72000000003</v>
      </c>
      <c r="M3612" s="37">
        <v>0</v>
      </c>
      <c r="N3612" s="37">
        <f t="shared" si="225"/>
        <v>300145.72000000003</v>
      </c>
      <c r="O3612" s="39">
        <f t="shared" si="226"/>
        <v>0</v>
      </c>
      <c r="P3612" s="10">
        <f t="shared" si="227"/>
        <v>300145.72000000003</v>
      </c>
      <c r="Q3612" s="40">
        <v>0</v>
      </c>
      <c r="R3612" s="10">
        <f t="shared" si="228"/>
        <v>300145.72000000003</v>
      </c>
    </row>
    <row r="3613" spans="2:18" hidden="1" x14ac:dyDescent="0.2">
      <c r="B3613" s="56">
        <v>83010000070</v>
      </c>
      <c r="C3613" s="52" t="s">
        <v>3509</v>
      </c>
      <c r="D3613" s="52" t="s">
        <v>195</v>
      </c>
      <c r="E3613" s="52" t="s">
        <v>693</v>
      </c>
      <c r="F3613" s="52" t="s">
        <v>711</v>
      </c>
      <c r="G3613" s="51" t="s">
        <v>686</v>
      </c>
      <c r="H3613" s="35" t="s">
        <v>686</v>
      </c>
      <c r="I3613" s="57" t="s">
        <v>3788</v>
      </c>
      <c r="J3613" s="37">
        <v>0</v>
      </c>
      <c r="K3613" s="38">
        <v>0</v>
      </c>
      <c r="L3613" s="37">
        <v>0</v>
      </c>
      <c r="M3613" s="37">
        <v>0</v>
      </c>
      <c r="N3613" s="37">
        <f t="shared" si="225"/>
        <v>0</v>
      </c>
      <c r="O3613" s="39">
        <f t="shared" si="226"/>
        <v>0</v>
      </c>
      <c r="P3613" s="10">
        <f t="shared" si="227"/>
        <v>0</v>
      </c>
      <c r="Q3613" s="40">
        <v>0</v>
      </c>
      <c r="R3613" s="10">
        <f t="shared" si="228"/>
        <v>0</v>
      </c>
    </row>
    <row r="3614" spans="2:18" hidden="1" x14ac:dyDescent="0.2">
      <c r="B3614" s="56">
        <v>83010000073</v>
      </c>
      <c r="C3614" s="52" t="s">
        <v>3509</v>
      </c>
      <c r="D3614" s="52" t="s">
        <v>195</v>
      </c>
      <c r="E3614" s="52" t="s">
        <v>693</v>
      </c>
      <c r="F3614" s="51" t="s">
        <v>155</v>
      </c>
      <c r="G3614" s="52" t="s">
        <v>714</v>
      </c>
      <c r="H3614" s="62" t="s">
        <v>714</v>
      </c>
      <c r="I3614" s="57" t="s">
        <v>3789</v>
      </c>
      <c r="J3614" s="37">
        <v>0</v>
      </c>
      <c r="K3614" s="38">
        <v>0</v>
      </c>
      <c r="L3614" s="37">
        <v>1040</v>
      </c>
      <c r="M3614" s="37">
        <v>0</v>
      </c>
      <c r="N3614" s="37">
        <f t="shared" si="225"/>
        <v>1040</v>
      </c>
      <c r="O3614" s="39">
        <f t="shared" si="226"/>
        <v>0</v>
      </c>
      <c r="P3614" s="10">
        <f t="shared" si="227"/>
        <v>1040</v>
      </c>
      <c r="Q3614" s="40">
        <v>0</v>
      </c>
      <c r="R3614" s="10">
        <f t="shared" si="228"/>
        <v>1040</v>
      </c>
    </row>
    <row r="3615" spans="2:18" hidden="1" x14ac:dyDescent="0.2">
      <c r="B3615" s="56">
        <v>83010000074</v>
      </c>
      <c r="C3615" s="52" t="s">
        <v>3509</v>
      </c>
      <c r="D3615" s="52" t="s">
        <v>195</v>
      </c>
      <c r="E3615" s="52" t="s">
        <v>693</v>
      </c>
      <c r="F3615" s="52" t="s">
        <v>751</v>
      </c>
      <c r="G3615" s="52" t="s">
        <v>761</v>
      </c>
      <c r="H3615" s="62" t="s">
        <v>761</v>
      </c>
      <c r="I3615" s="57" t="s">
        <v>3790</v>
      </c>
      <c r="J3615" s="37">
        <v>0</v>
      </c>
      <c r="K3615" s="38">
        <v>0</v>
      </c>
      <c r="L3615" s="37">
        <v>158414</v>
      </c>
      <c r="M3615" s="37">
        <v>50254</v>
      </c>
      <c r="N3615" s="37">
        <f t="shared" si="225"/>
        <v>108160</v>
      </c>
      <c r="O3615" s="39">
        <f t="shared" si="226"/>
        <v>0</v>
      </c>
      <c r="P3615" s="10">
        <f t="shared" si="227"/>
        <v>108160</v>
      </c>
      <c r="Q3615" s="40">
        <v>0</v>
      </c>
      <c r="R3615" s="10">
        <f t="shared" si="228"/>
        <v>108160</v>
      </c>
    </row>
    <row r="3616" spans="2:18" hidden="1" x14ac:dyDescent="0.2">
      <c r="B3616" s="56">
        <v>83010000075</v>
      </c>
      <c r="C3616" s="52" t="s">
        <v>3509</v>
      </c>
      <c r="D3616" s="52" t="s">
        <v>195</v>
      </c>
      <c r="E3616" s="52" t="s">
        <v>693</v>
      </c>
      <c r="F3616" s="51" t="s">
        <v>694</v>
      </c>
      <c r="G3616" s="51" t="s">
        <v>697</v>
      </c>
      <c r="H3616" s="35" t="s">
        <v>697</v>
      </c>
      <c r="I3616" s="57" t="s">
        <v>3791</v>
      </c>
      <c r="J3616" s="37">
        <v>0</v>
      </c>
      <c r="K3616" s="38">
        <v>0</v>
      </c>
      <c r="L3616" s="37">
        <v>500</v>
      </c>
      <c r="M3616" s="37">
        <v>0</v>
      </c>
      <c r="N3616" s="37">
        <f t="shared" si="225"/>
        <v>500</v>
      </c>
      <c r="O3616" s="39">
        <f t="shared" si="226"/>
        <v>0</v>
      </c>
      <c r="P3616" s="10">
        <f t="shared" si="227"/>
        <v>500</v>
      </c>
      <c r="Q3616" s="40">
        <v>0</v>
      </c>
      <c r="R3616" s="10">
        <f t="shared" si="228"/>
        <v>500</v>
      </c>
    </row>
    <row r="3617" spans="2:18" hidden="1" x14ac:dyDescent="0.2">
      <c r="B3617" s="56">
        <v>83010000076</v>
      </c>
      <c r="C3617" s="52" t="s">
        <v>3509</v>
      </c>
      <c r="D3617" s="52" t="s">
        <v>195</v>
      </c>
      <c r="E3617" s="51" t="s">
        <v>693</v>
      </c>
      <c r="F3617" s="51" t="s">
        <v>155</v>
      </c>
      <c r="G3617" s="63" t="s">
        <v>714</v>
      </c>
      <c r="H3617" s="62" t="s">
        <v>714</v>
      </c>
      <c r="I3617" s="57" t="s">
        <v>3792</v>
      </c>
      <c r="J3617" s="37">
        <v>0</v>
      </c>
      <c r="K3617" s="38">
        <v>0</v>
      </c>
      <c r="L3617" s="37">
        <v>9035.1</v>
      </c>
      <c r="M3617" s="37">
        <v>0</v>
      </c>
      <c r="N3617" s="37">
        <f t="shared" si="225"/>
        <v>9035.1</v>
      </c>
      <c r="O3617" s="39">
        <f t="shared" si="226"/>
        <v>0</v>
      </c>
      <c r="P3617" s="10">
        <f t="shared" si="227"/>
        <v>9035.1</v>
      </c>
      <c r="Q3617" s="40">
        <v>9035.1</v>
      </c>
      <c r="R3617" s="10">
        <f t="shared" si="228"/>
        <v>0</v>
      </c>
    </row>
    <row r="3618" spans="2:18" hidden="1" x14ac:dyDescent="0.2">
      <c r="B3618" s="56">
        <v>83010000077</v>
      </c>
      <c r="C3618" s="52" t="s">
        <v>3509</v>
      </c>
      <c r="D3618" s="52" t="s">
        <v>195</v>
      </c>
      <c r="E3618" s="52" t="s">
        <v>693</v>
      </c>
      <c r="F3618" s="51" t="s">
        <v>155</v>
      </c>
      <c r="G3618" s="52" t="s">
        <v>714</v>
      </c>
      <c r="H3618" s="62" t="s">
        <v>714</v>
      </c>
      <c r="I3618" s="57" t="s">
        <v>3793</v>
      </c>
      <c r="J3618" s="37">
        <v>0</v>
      </c>
      <c r="K3618" s="38">
        <v>0</v>
      </c>
      <c r="L3618" s="37">
        <v>149622</v>
      </c>
      <c r="M3618" s="37">
        <v>14150</v>
      </c>
      <c r="N3618" s="37">
        <f t="shared" si="225"/>
        <v>135472</v>
      </c>
      <c r="O3618" s="39">
        <f t="shared" si="226"/>
        <v>0</v>
      </c>
      <c r="P3618" s="10">
        <f t="shared" si="227"/>
        <v>135472</v>
      </c>
      <c r="Q3618" s="40">
        <v>0</v>
      </c>
      <c r="R3618" s="10">
        <f t="shared" si="228"/>
        <v>135472</v>
      </c>
    </row>
    <row r="3619" spans="2:18" hidden="1" x14ac:dyDescent="0.2">
      <c r="B3619" s="56">
        <v>83010000078</v>
      </c>
      <c r="C3619" s="52" t="s">
        <v>3509</v>
      </c>
      <c r="D3619" s="52" t="s">
        <v>195</v>
      </c>
      <c r="E3619" s="52" t="s">
        <v>693</v>
      </c>
      <c r="F3619" s="51" t="s">
        <v>155</v>
      </c>
      <c r="G3619" s="52" t="s">
        <v>714</v>
      </c>
      <c r="H3619" s="62" t="s">
        <v>714</v>
      </c>
      <c r="I3619" s="57" t="s">
        <v>3794</v>
      </c>
      <c r="J3619" s="37">
        <v>0</v>
      </c>
      <c r="K3619" s="38">
        <v>0</v>
      </c>
      <c r="L3619" s="37">
        <v>17266.12</v>
      </c>
      <c r="M3619" s="37">
        <v>0</v>
      </c>
      <c r="N3619" s="37">
        <f t="shared" si="225"/>
        <v>17266.12</v>
      </c>
      <c r="O3619" s="39">
        <f t="shared" si="226"/>
        <v>0</v>
      </c>
      <c r="P3619" s="10">
        <f t="shared" si="227"/>
        <v>17266.12</v>
      </c>
      <c r="Q3619" s="40">
        <v>0</v>
      </c>
      <c r="R3619" s="10">
        <f t="shared" si="228"/>
        <v>17266.12</v>
      </c>
    </row>
    <row r="3620" spans="2:18" hidden="1" x14ac:dyDescent="0.2">
      <c r="B3620" s="56">
        <v>83010000079</v>
      </c>
      <c r="C3620" s="52" t="s">
        <v>3509</v>
      </c>
      <c r="D3620" s="52" t="s">
        <v>195</v>
      </c>
      <c r="E3620" s="52" t="s">
        <v>693</v>
      </c>
      <c r="F3620" s="51" t="s">
        <v>694</v>
      </c>
      <c r="G3620" s="51" t="s">
        <v>658</v>
      </c>
      <c r="H3620" s="35" t="s">
        <v>658</v>
      </c>
      <c r="I3620" s="57" t="s">
        <v>228</v>
      </c>
      <c r="J3620" s="37">
        <v>0</v>
      </c>
      <c r="K3620" s="38">
        <v>0</v>
      </c>
      <c r="L3620" s="37">
        <v>4310</v>
      </c>
      <c r="M3620" s="37">
        <v>0</v>
      </c>
      <c r="N3620" s="37">
        <f t="shared" si="225"/>
        <v>4310</v>
      </c>
      <c r="O3620" s="39">
        <f t="shared" si="226"/>
        <v>0</v>
      </c>
      <c r="P3620" s="10">
        <f t="shared" si="227"/>
        <v>4310</v>
      </c>
      <c r="Q3620" s="40">
        <v>0</v>
      </c>
      <c r="R3620" s="10">
        <f t="shared" si="228"/>
        <v>4310</v>
      </c>
    </row>
    <row r="3621" spans="2:18" hidden="1" x14ac:dyDescent="0.2">
      <c r="B3621" s="56">
        <v>83010000080</v>
      </c>
      <c r="C3621" s="52" t="s">
        <v>3509</v>
      </c>
      <c r="D3621" s="52" t="s">
        <v>195</v>
      </c>
      <c r="E3621" s="52" t="s">
        <v>693</v>
      </c>
      <c r="F3621" s="51" t="s">
        <v>155</v>
      </c>
      <c r="G3621" s="52" t="s">
        <v>714</v>
      </c>
      <c r="H3621" s="62" t="s">
        <v>714</v>
      </c>
      <c r="I3621" s="57" t="s">
        <v>3795</v>
      </c>
      <c r="J3621" s="37">
        <v>0</v>
      </c>
      <c r="K3621" s="38">
        <v>0</v>
      </c>
      <c r="L3621" s="37">
        <v>19800</v>
      </c>
      <c r="M3621" s="37">
        <v>3000</v>
      </c>
      <c r="N3621" s="37">
        <f t="shared" si="225"/>
        <v>16800</v>
      </c>
      <c r="O3621" s="39">
        <f t="shared" si="226"/>
        <v>0</v>
      </c>
      <c r="P3621" s="10">
        <f t="shared" si="227"/>
        <v>16800</v>
      </c>
      <c r="Q3621" s="40">
        <v>0</v>
      </c>
      <c r="R3621" s="10">
        <f t="shared" si="228"/>
        <v>16800</v>
      </c>
    </row>
    <row r="3622" spans="2:18" hidden="1" x14ac:dyDescent="0.2">
      <c r="B3622" s="56">
        <v>83010000081</v>
      </c>
      <c r="C3622" s="52" t="s">
        <v>3509</v>
      </c>
      <c r="D3622" s="52" t="s">
        <v>195</v>
      </c>
      <c r="E3622" s="52" t="s">
        <v>693</v>
      </c>
      <c r="F3622" s="51" t="s">
        <v>155</v>
      </c>
      <c r="G3622" s="52" t="s">
        <v>714</v>
      </c>
      <c r="H3622" s="62" t="s">
        <v>714</v>
      </c>
      <c r="I3622" s="57" t="s">
        <v>3796</v>
      </c>
      <c r="J3622" s="37">
        <v>0</v>
      </c>
      <c r="K3622" s="38">
        <v>0</v>
      </c>
      <c r="L3622" s="37">
        <v>127466</v>
      </c>
      <c r="M3622" s="37">
        <v>26643.75</v>
      </c>
      <c r="N3622" s="37">
        <f t="shared" si="225"/>
        <v>100822.25</v>
      </c>
      <c r="O3622" s="39">
        <f t="shared" si="226"/>
        <v>0</v>
      </c>
      <c r="P3622" s="10">
        <f t="shared" si="227"/>
        <v>100822.25</v>
      </c>
      <c r="Q3622" s="40">
        <v>0</v>
      </c>
      <c r="R3622" s="10">
        <f t="shared" si="228"/>
        <v>100822.25</v>
      </c>
    </row>
    <row r="3623" spans="2:18" hidden="1" x14ac:dyDescent="0.2">
      <c r="B3623" s="56">
        <v>83010000082</v>
      </c>
      <c r="C3623" s="52" t="s">
        <v>3509</v>
      </c>
      <c r="D3623" s="52" t="s">
        <v>195</v>
      </c>
      <c r="E3623" s="52" t="s">
        <v>693</v>
      </c>
      <c r="F3623" s="51" t="s">
        <v>694</v>
      </c>
      <c r="G3623" s="51" t="s">
        <v>658</v>
      </c>
      <c r="H3623" s="35" t="s">
        <v>658</v>
      </c>
      <c r="I3623" s="57" t="s">
        <v>3797</v>
      </c>
      <c r="J3623" s="37">
        <v>0</v>
      </c>
      <c r="K3623" s="38">
        <v>0</v>
      </c>
      <c r="L3623" s="37">
        <v>4500</v>
      </c>
      <c r="M3623" s="37">
        <v>0</v>
      </c>
      <c r="N3623" s="37">
        <f t="shared" si="225"/>
        <v>4500</v>
      </c>
      <c r="O3623" s="39">
        <f t="shared" si="226"/>
        <v>0</v>
      </c>
      <c r="P3623" s="10">
        <f t="shared" si="227"/>
        <v>4500</v>
      </c>
      <c r="Q3623" s="40">
        <v>0</v>
      </c>
      <c r="R3623" s="10">
        <f t="shared" si="228"/>
        <v>4500</v>
      </c>
    </row>
    <row r="3624" spans="2:18" hidden="1" x14ac:dyDescent="0.2">
      <c r="B3624" s="56">
        <v>83010000083</v>
      </c>
      <c r="C3624" s="52" t="s">
        <v>3509</v>
      </c>
      <c r="D3624" s="52" t="s">
        <v>195</v>
      </c>
      <c r="E3624" s="52" t="s">
        <v>693</v>
      </c>
      <c r="F3624" s="51" t="s">
        <v>155</v>
      </c>
      <c r="G3624" s="52" t="s">
        <v>714</v>
      </c>
      <c r="H3624" s="62" t="s">
        <v>714</v>
      </c>
      <c r="I3624" s="57" t="s">
        <v>3798</v>
      </c>
      <c r="J3624" s="37">
        <v>0</v>
      </c>
      <c r="K3624" s="38">
        <v>0</v>
      </c>
      <c r="L3624" s="37">
        <v>12128.14</v>
      </c>
      <c r="M3624" s="37">
        <v>2660</v>
      </c>
      <c r="N3624" s="37">
        <f t="shared" si="225"/>
        <v>9468.14</v>
      </c>
      <c r="O3624" s="39">
        <f t="shared" si="226"/>
        <v>0</v>
      </c>
      <c r="P3624" s="10">
        <f t="shared" si="227"/>
        <v>9468.14</v>
      </c>
      <c r="Q3624" s="40">
        <v>0</v>
      </c>
      <c r="R3624" s="10">
        <f t="shared" si="228"/>
        <v>9468.14</v>
      </c>
    </row>
    <row r="3625" spans="2:18" hidden="1" x14ac:dyDescent="0.2">
      <c r="B3625" s="56">
        <v>83010000084</v>
      </c>
      <c r="C3625" s="52" t="s">
        <v>3509</v>
      </c>
      <c r="D3625" s="52" t="s">
        <v>195</v>
      </c>
      <c r="E3625" s="52" t="s">
        <v>693</v>
      </c>
      <c r="F3625" s="51" t="s">
        <v>694</v>
      </c>
      <c r="G3625" s="51" t="s">
        <v>651</v>
      </c>
      <c r="H3625" s="35" t="s">
        <v>651</v>
      </c>
      <c r="I3625" s="57" t="s">
        <v>3799</v>
      </c>
      <c r="J3625" s="37">
        <v>0</v>
      </c>
      <c r="K3625" s="38">
        <v>0</v>
      </c>
      <c r="L3625" s="37">
        <v>25477.24</v>
      </c>
      <c r="M3625" s="37">
        <v>6420</v>
      </c>
      <c r="N3625" s="37">
        <f t="shared" si="225"/>
        <v>19057.240000000002</v>
      </c>
      <c r="O3625" s="39">
        <f t="shared" si="226"/>
        <v>0</v>
      </c>
      <c r="P3625" s="10">
        <f t="shared" si="227"/>
        <v>19057.240000000002</v>
      </c>
      <c r="Q3625" s="40">
        <v>0</v>
      </c>
      <c r="R3625" s="10">
        <f t="shared" si="228"/>
        <v>19057.240000000002</v>
      </c>
    </row>
    <row r="3626" spans="2:18" hidden="1" x14ac:dyDescent="0.2">
      <c r="B3626" s="56">
        <v>83010000085</v>
      </c>
      <c r="C3626" s="52" t="s">
        <v>3509</v>
      </c>
      <c r="D3626" s="52" t="s">
        <v>195</v>
      </c>
      <c r="E3626" s="52" t="s">
        <v>693</v>
      </c>
      <c r="F3626" s="51" t="s">
        <v>155</v>
      </c>
      <c r="G3626" s="52" t="s">
        <v>714</v>
      </c>
      <c r="H3626" s="62" t="s">
        <v>714</v>
      </c>
      <c r="I3626" s="57" t="s">
        <v>3800</v>
      </c>
      <c r="J3626" s="37">
        <v>0</v>
      </c>
      <c r="K3626" s="38">
        <v>0</v>
      </c>
      <c r="L3626" s="37">
        <v>2951.91</v>
      </c>
      <c r="M3626" s="37">
        <v>0</v>
      </c>
      <c r="N3626" s="37">
        <f t="shared" si="225"/>
        <v>2951.91</v>
      </c>
      <c r="O3626" s="39">
        <f t="shared" si="226"/>
        <v>0</v>
      </c>
      <c r="P3626" s="10">
        <f t="shared" si="227"/>
        <v>2951.91</v>
      </c>
      <c r="Q3626" s="40">
        <v>0</v>
      </c>
      <c r="R3626" s="10">
        <f t="shared" si="228"/>
        <v>2951.91</v>
      </c>
    </row>
    <row r="3627" spans="2:18" hidden="1" x14ac:dyDescent="0.2">
      <c r="B3627" s="56">
        <v>83010000086</v>
      </c>
      <c r="C3627" s="52" t="s">
        <v>3509</v>
      </c>
      <c r="D3627" s="52" t="s">
        <v>195</v>
      </c>
      <c r="E3627" s="52" t="s">
        <v>693</v>
      </c>
      <c r="F3627" s="51" t="s">
        <v>155</v>
      </c>
      <c r="G3627" s="63" t="s">
        <v>714</v>
      </c>
      <c r="H3627" s="62" t="s">
        <v>714</v>
      </c>
      <c r="I3627" s="57" t="s">
        <v>3801</v>
      </c>
      <c r="J3627" s="37">
        <v>0</v>
      </c>
      <c r="K3627" s="38">
        <v>0</v>
      </c>
      <c r="L3627" s="37">
        <v>41852.020000000004</v>
      </c>
      <c r="M3627" s="37">
        <v>22640</v>
      </c>
      <c r="N3627" s="37">
        <f t="shared" si="225"/>
        <v>19212.020000000004</v>
      </c>
      <c r="O3627" s="39">
        <f t="shared" si="226"/>
        <v>0</v>
      </c>
      <c r="P3627" s="10">
        <f t="shared" si="227"/>
        <v>19212.020000000004</v>
      </c>
      <c r="Q3627" s="40">
        <v>0</v>
      </c>
      <c r="R3627" s="10">
        <f t="shared" si="228"/>
        <v>19212.020000000004</v>
      </c>
    </row>
    <row r="3628" spans="2:18" hidden="1" x14ac:dyDescent="0.2">
      <c r="B3628" s="56">
        <v>83010000087</v>
      </c>
      <c r="C3628" s="52" t="s">
        <v>3509</v>
      </c>
      <c r="D3628" s="52" t="s">
        <v>195</v>
      </c>
      <c r="E3628" s="52" t="s">
        <v>693</v>
      </c>
      <c r="F3628" s="51" t="s">
        <v>155</v>
      </c>
      <c r="G3628" s="52" t="s">
        <v>714</v>
      </c>
      <c r="H3628" s="62" t="s">
        <v>714</v>
      </c>
      <c r="I3628" s="57" t="s">
        <v>3802</v>
      </c>
      <c r="J3628" s="37">
        <v>0</v>
      </c>
      <c r="K3628" s="38">
        <v>0</v>
      </c>
      <c r="L3628" s="37">
        <v>19230</v>
      </c>
      <c r="M3628" s="37">
        <v>3185.28</v>
      </c>
      <c r="N3628" s="37">
        <f t="shared" si="225"/>
        <v>16044.72</v>
      </c>
      <c r="O3628" s="39">
        <f t="shared" si="226"/>
        <v>0</v>
      </c>
      <c r="P3628" s="10">
        <f t="shared" si="227"/>
        <v>16044.72</v>
      </c>
      <c r="Q3628" s="40">
        <v>0</v>
      </c>
      <c r="R3628" s="10">
        <f t="shared" si="228"/>
        <v>16044.72</v>
      </c>
    </row>
    <row r="3629" spans="2:18" hidden="1" x14ac:dyDescent="0.2">
      <c r="B3629" s="56">
        <v>83010000088</v>
      </c>
      <c r="C3629" s="52" t="s">
        <v>3509</v>
      </c>
      <c r="D3629" s="52" t="s">
        <v>195</v>
      </c>
      <c r="E3629" s="52" t="s">
        <v>693</v>
      </c>
      <c r="F3629" s="51" t="s">
        <v>155</v>
      </c>
      <c r="G3629" s="52" t="s">
        <v>714</v>
      </c>
      <c r="H3629" s="62" t="s">
        <v>714</v>
      </c>
      <c r="I3629" s="57" t="s">
        <v>3803</v>
      </c>
      <c r="J3629" s="37">
        <v>0</v>
      </c>
      <c r="K3629" s="38">
        <v>0</v>
      </c>
      <c r="L3629" s="37">
        <v>14240</v>
      </c>
      <c r="M3629" s="37">
        <v>2788</v>
      </c>
      <c r="N3629" s="37">
        <f t="shared" si="225"/>
        <v>11452</v>
      </c>
      <c r="O3629" s="39">
        <f t="shared" si="226"/>
        <v>0</v>
      </c>
      <c r="P3629" s="10">
        <f t="shared" si="227"/>
        <v>11452</v>
      </c>
      <c r="Q3629" s="40">
        <v>0</v>
      </c>
      <c r="R3629" s="10">
        <f t="shared" si="228"/>
        <v>11452</v>
      </c>
    </row>
    <row r="3630" spans="2:18" hidden="1" x14ac:dyDescent="0.2">
      <c r="B3630" s="56">
        <v>83010000089</v>
      </c>
      <c r="C3630" s="52" t="s">
        <v>3509</v>
      </c>
      <c r="D3630" s="52" t="s">
        <v>195</v>
      </c>
      <c r="E3630" s="52" t="s">
        <v>693</v>
      </c>
      <c r="F3630" s="51" t="s">
        <v>155</v>
      </c>
      <c r="G3630" s="52" t="s">
        <v>714</v>
      </c>
      <c r="H3630" s="62" t="s">
        <v>714</v>
      </c>
      <c r="I3630" s="57" t="s">
        <v>3804</v>
      </c>
      <c r="J3630" s="37">
        <v>0</v>
      </c>
      <c r="K3630" s="38">
        <v>0</v>
      </c>
      <c r="L3630" s="37">
        <v>7175.57</v>
      </c>
      <c r="M3630" s="37">
        <v>0</v>
      </c>
      <c r="N3630" s="37">
        <f t="shared" si="225"/>
        <v>7175.57</v>
      </c>
      <c r="O3630" s="39">
        <f t="shared" si="226"/>
        <v>0</v>
      </c>
      <c r="P3630" s="10">
        <f t="shared" si="227"/>
        <v>7175.57</v>
      </c>
      <c r="Q3630" s="40">
        <v>0</v>
      </c>
      <c r="R3630" s="10">
        <f t="shared" si="228"/>
        <v>7175.57</v>
      </c>
    </row>
    <row r="3631" spans="2:18" hidden="1" x14ac:dyDescent="0.2">
      <c r="B3631" s="56">
        <v>83010000090</v>
      </c>
      <c r="C3631" s="52" t="s">
        <v>3509</v>
      </c>
      <c r="D3631" s="52" t="s">
        <v>195</v>
      </c>
      <c r="E3631" s="51" t="s">
        <v>693</v>
      </c>
      <c r="F3631" s="51" t="s">
        <v>155</v>
      </c>
      <c r="G3631" s="63" t="s">
        <v>714</v>
      </c>
      <c r="H3631" s="62" t="s">
        <v>714</v>
      </c>
      <c r="I3631" s="57" t="s">
        <v>3805</v>
      </c>
      <c r="J3631" s="37">
        <v>0</v>
      </c>
      <c r="K3631" s="38">
        <v>0</v>
      </c>
      <c r="L3631" s="37">
        <v>70187.100000000006</v>
      </c>
      <c r="M3631" s="37">
        <v>0</v>
      </c>
      <c r="N3631" s="37">
        <f t="shared" si="225"/>
        <v>70187.100000000006</v>
      </c>
      <c r="O3631" s="39">
        <f t="shared" si="226"/>
        <v>0</v>
      </c>
      <c r="P3631" s="10">
        <f t="shared" si="227"/>
        <v>70187.100000000006</v>
      </c>
      <c r="Q3631" s="40">
        <v>70187.100000000006</v>
      </c>
      <c r="R3631" s="10">
        <f t="shared" si="228"/>
        <v>0</v>
      </c>
    </row>
    <row r="3632" spans="2:18" hidden="1" x14ac:dyDescent="0.2">
      <c r="B3632" s="56">
        <v>83010000091</v>
      </c>
      <c r="C3632" s="52" t="s">
        <v>3509</v>
      </c>
      <c r="D3632" s="52" t="s">
        <v>195</v>
      </c>
      <c r="E3632" s="51" t="s">
        <v>693</v>
      </c>
      <c r="F3632" s="51" t="s">
        <v>155</v>
      </c>
      <c r="G3632" s="63" t="s">
        <v>714</v>
      </c>
      <c r="H3632" s="62" t="s">
        <v>714</v>
      </c>
      <c r="I3632" s="57" t="s">
        <v>3806</v>
      </c>
      <c r="J3632" s="37">
        <v>0</v>
      </c>
      <c r="K3632" s="38">
        <v>0</v>
      </c>
      <c r="L3632" s="37">
        <v>20400.600000000002</v>
      </c>
      <c r="M3632" s="37">
        <v>0</v>
      </c>
      <c r="N3632" s="37">
        <f t="shared" si="225"/>
        <v>20400.600000000002</v>
      </c>
      <c r="O3632" s="39">
        <f t="shared" si="226"/>
        <v>0</v>
      </c>
      <c r="P3632" s="10">
        <f t="shared" si="227"/>
        <v>20400.600000000002</v>
      </c>
      <c r="Q3632" s="40">
        <v>0</v>
      </c>
      <c r="R3632" s="10">
        <f t="shared" si="228"/>
        <v>20400.600000000002</v>
      </c>
    </row>
    <row r="3633" spans="2:18" hidden="1" x14ac:dyDescent="0.2">
      <c r="B3633" s="56">
        <v>83030000001</v>
      </c>
      <c r="C3633" s="52" t="s">
        <v>3509</v>
      </c>
      <c r="D3633" s="52" t="s">
        <v>195</v>
      </c>
      <c r="E3633" s="52" t="s">
        <v>637</v>
      </c>
      <c r="F3633" s="52" t="s">
        <v>664</v>
      </c>
      <c r="G3633" s="52" t="s">
        <v>639</v>
      </c>
      <c r="H3633" s="35" t="s">
        <v>639</v>
      </c>
      <c r="I3633" s="57" t="s">
        <v>281</v>
      </c>
      <c r="J3633" s="37">
        <v>0</v>
      </c>
      <c r="K3633" s="38">
        <v>0</v>
      </c>
      <c r="L3633" s="37">
        <v>374250</v>
      </c>
      <c r="M3633" s="37">
        <v>17218.490000000002</v>
      </c>
      <c r="N3633" s="37">
        <f t="shared" si="225"/>
        <v>357031.51</v>
      </c>
      <c r="O3633" s="39">
        <f t="shared" si="226"/>
        <v>0</v>
      </c>
      <c r="P3633" s="10">
        <f t="shared" si="227"/>
        <v>357031.51</v>
      </c>
      <c r="Q3633" s="40">
        <v>0</v>
      </c>
      <c r="R3633" s="10">
        <f t="shared" si="228"/>
        <v>357031.51</v>
      </c>
    </row>
    <row r="3634" spans="2:18" hidden="1" x14ac:dyDescent="0.2">
      <c r="B3634" s="56">
        <v>83030000002</v>
      </c>
      <c r="C3634" s="52" t="s">
        <v>3509</v>
      </c>
      <c r="D3634" s="52" t="s">
        <v>195</v>
      </c>
      <c r="E3634" s="52" t="s">
        <v>637</v>
      </c>
      <c r="F3634" s="52" t="s">
        <v>664</v>
      </c>
      <c r="G3634" s="52" t="s">
        <v>639</v>
      </c>
      <c r="H3634" s="35" t="s">
        <v>639</v>
      </c>
      <c r="I3634" s="57" t="s">
        <v>282</v>
      </c>
      <c r="J3634" s="37">
        <v>0</v>
      </c>
      <c r="K3634" s="38">
        <v>0</v>
      </c>
      <c r="L3634" s="37">
        <v>90658</v>
      </c>
      <c r="M3634" s="37">
        <v>0</v>
      </c>
      <c r="N3634" s="37">
        <f t="shared" si="225"/>
        <v>90658</v>
      </c>
      <c r="O3634" s="39">
        <f t="shared" si="226"/>
        <v>0</v>
      </c>
      <c r="P3634" s="10">
        <f t="shared" si="227"/>
        <v>90658</v>
      </c>
      <c r="Q3634" s="40">
        <v>0</v>
      </c>
      <c r="R3634" s="10">
        <f t="shared" si="228"/>
        <v>90658</v>
      </c>
    </row>
    <row r="3635" spans="2:18" hidden="1" x14ac:dyDescent="0.2">
      <c r="B3635" s="56">
        <v>83030000003</v>
      </c>
      <c r="C3635" s="52" t="s">
        <v>3509</v>
      </c>
      <c r="D3635" s="52" t="s">
        <v>195</v>
      </c>
      <c r="E3635" s="52" t="s">
        <v>637</v>
      </c>
      <c r="F3635" s="52" t="s">
        <v>664</v>
      </c>
      <c r="G3635" s="52" t="s">
        <v>639</v>
      </c>
      <c r="H3635" s="35" t="s">
        <v>639</v>
      </c>
      <c r="I3635" s="57" t="s">
        <v>283</v>
      </c>
      <c r="J3635" s="37">
        <v>0</v>
      </c>
      <c r="K3635" s="38">
        <v>0</v>
      </c>
      <c r="L3635" s="37">
        <v>32237</v>
      </c>
      <c r="M3635" s="37">
        <v>0</v>
      </c>
      <c r="N3635" s="37">
        <f t="shared" si="225"/>
        <v>32237</v>
      </c>
      <c r="O3635" s="39">
        <f t="shared" si="226"/>
        <v>0</v>
      </c>
      <c r="P3635" s="10">
        <f t="shared" si="227"/>
        <v>32237</v>
      </c>
      <c r="Q3635" s="40">
        <v>0</v>
      </c>
      <c r="R3635" s="10">
        <f t="shared" si="228"/>
        <v>32237</v>
      </c>
    </row>
    <row r="3636" spans="2:18" hidden="1" x14ac:dyDescent="0.2">
      <c r="B3636" s="56">
        <v>83030000008</v>
      </c>
      <c r="C3636" s="52" t="s">
        <v>3509</v>
      </c>
      <c r="D3636" s="52" t="s">
        <v>195</v>
      </c>
      <c r="E3636" s="52" t="s">
        <v>637</v>
      </c>
      <c r="F3636" s="52" t="s">
        <v>664</v>
      </c>
      <c r="G3636" s="52" t="s">
        <v>639</v>
      </c>
      <c r="H3636" s="35" t="s">
        <v>639</v>
      </c>
      <c r="I3636" s="57" t="s">
        <v>284</v>
      </c>
      <c r="J3636" s="37">
        <v>0</v>
      </c>
      <c r="K3636" s="38">
        <v>0</v>
      </c>
      <c r="L3636" s="37">
        <v>660</v>
      </c>
      <c r="M3636" s="37">
        <v>0</v>
      </c>
      <c r="N3636" s="37">
        <f t="shared" si="225"/>
        <v>660</v>
      </c>
      <c r="O3636" s="39">
        <f t="shared" si="226"/>
        <v>0</v>
      </c>
      <c r="P3636" s="10">
        <f t="shared" si="227"/>
        <v>660</v>
      </c>
      <c r="Q3636" s="40">
        <v>0</v>
      </c>
      <c r="R3636" s="10">
        <f t="shared" si="228"/>
        <v>660</v>
      </c>
    </row>
    <row r="3637" spans="2:18" hidden="1" x14ac:dyDescent="0.2">
      <c r="B3637" s="56">
        <v>83030000010</v>
      </c>
      <c r="C3637" s="52" t="s">
        <v>3509</v>
      </c>
      <c r="D3637" s="52" t="s">
        <v>195</v>
      </c>
      <c r="E3637" s="52" t="s">
        <v>637</v>
      </c>
      <c r="F3637" s="52" t="s">
        <v>664</v>
      </c>
      <c r="G3637" s="52" t="s">
        <v>639</v>
      </c>
      <c r="H3637" s="35" t="s">
        <v>639</v>
      </c>
      <c r="I3637" s="57" t="s">
        <v>3807</v>
      </c>
      <c r="J3637" s="37">
        <v>0</v>
      </c>
      <c r="K3637" s="38">
        <v>0</v>
      </c>
      <c r="L3637" s="37">
        <v>36867</v>
      </c>
      <c r="M3637" s="37">
        <v>0</v>
      </c>
      <c r="N3637" s="37">
        <f t="shared" si="225"/>
        <v>36867</v>
      </c>
      <c r="O3637" s="39">
        <f t="shared" si="226"/>
        <v>0</v>
      </c>
      <c r="P3637" s="10">
        <f t="shared" si="227"/>
        <v>36867</v>
      </c>
      <c r="Q3637" s="40">
        <v>0</v>
      </c>
      <c r="R3637" s="10">
        <f t="shared" si="228"/>
        <v>36867</v>
      </c>
    </row>
    <row r="3638" spans="2:18" hidden="1" x14ac:dyDescent="0.2">
      <c r="B3638" s="56">
        <v>83030000011</v>
      </c>
      <c r="C3638" s="52" t="s">
        <v>3509</v>
      </c>
      <c r="D3638" s="52" t="s">
        <v>195</v>
      </c>
      <c r="E3638" s="52" t="s">
        <v>637</v>
      </c>
      <c r="F3638" s="52" t="s">
        <v>664</v>
      </c>
      <c r="G3638" s="51" t="s">
        <v>648</v>
      </c>
      <c r="H3638" s="35" t="s">
        <v>648</v>
      </c>
      <c r="I3638" s="57" t="s">
        <v>285</v>
      </c>
      <c r="J3638" s="37">
        <v>0</v>
      </c>
      <c r="K3638" s="38">
        <v>0</v>
      </c>
      <c r="L3638" s="37">
        <v>6255.54</v>
      </c>
      <c r="M3638" s="37">
        <v>0</v>
      </c>
      <c r="N3638" s="37">
        <f t="shared" si="225"/>
        <v>6255.54</v>
      </c>
      <c r="O3638" s="39">
        <f t="shared" si="226"/>
        <v>0</v>
      </c>
      <c r="P3638" s="10">
        <f t="shared" si="227"/>
        <v>6255.54</v>
      </c>
      <c r="Q3638" s="40">
        <v>0</v>
      </c>
      <c r="R3638" s="10">
        <f t="shared" si="228"/>
        <v>6255.54</v>
      </c>
    </row>
    <row r="3639" spans="2:18" hidden="1" x14ac:dyDescent="0.2">
      <c r="B3639" s="56">
        <v>83030000012</v>
      </c>
      <c r="C3639" s="52" t="s">
        <v>3509</v>
      </c>
      <c r="D3639" s="52" t="s">
        <v>195</v>
      </c>
      <c r="E3639" s="52" t="s">
        <v>637</v>
      </c>
      <c r="F3639" s="52" t="s">
        <v>664</v>
      </c>
      <c r="G3639" s="51" t="s">
        <v>644</v>
      </c>
      <c r="H3639" s="62" t="s">
        <v>644</v>
      </c>
      <c r="I3639" s="57" t="s">
        <v>286</v>
      </c>
      <c r="J3639" s="37">
        <v>0</v>
      </c>
      <c r="K3639" s="38">
        <v>0</v>
      </c>
      <c r="L3639" s="37">
        <v>2942.85</v>
      </c>
      <c r="M3639" s="37">
        <v>0</v>
      </c>
      <c r="N3639" s="37">
        <f t="shared" si="225"/>
        <v>2942.85</v>
      </c>
      <c r="O3639" s="39">
        <f t="shared" si="226"/>
        <v>0</v>
      </c>
      <c r="P3639" s="10">
        <f t="shared" si="227"/>
        <v>2942.85</v>
      </c>
      <c r="Q3639" s="40">
        <v>0</v>
      </c>
      <c r="R3639" s="10">
        <f t="shared" si="228"/>
        <v>2942.85</v>
      </c>
    </row>
    <row r="3640" spans="2:18" hidden="1" x14ac:dyDescent="0.2">
      <c r="B3640" s="56">
        <v>83030000013</v>
      </c>
      <c r="C3640" s="52" t="s">
        <v>3509</v>
      </c>
      <c r="D3640" s="52" t="s">
        <v>195</v>
      </c>
      <c r="E3640" s="52" t="s">
        <v>637</v>
      </c>
      <c r="F3640" s="52" t="s">
        <v>664</v>
      </c>
      <c r="G3640" s="51" t="s">
        <v>644</v>
      </c>
      <c r="H3640" s="62" t="s">
        <v>3808</v>
      </c>
      <c r="I3640" s="57" t="s">
        <v>3809</v>
      </c>
      <c r="J3640" s="37">
        <v>0</v>
      </c>
      <c r="K3640" s="38">
        <v>0</v>
      </c>
      <c r="L3640" s="37">
        <v>0</v>
      </c>
      <c r="M3640" s="37">
        <v>0</v>
      </c>
      <c r="N3640" s="37">
        <f t="shared" si="225"/>
        <v>0</v>
      </c>
      <c r="O3640" s="39">
        <f t="shared" si="226"/>
        <v>0</v>
      </c>
      <c r="P3640" s="10">
        <f t="shared" si="227"/>
        <v>0</v>
      </c>
      <c r="Q3640" s="40">
        <v>0</v>
      </c>
      <c r="R3640" s="10">
        <f t="shared" si="228"/>
        <v>0</v>
      </c>
    </row>
    <row r="3641" spans="2:18" hidden="1" x14ac:dyDescent="0.2">
      <c r="B3641" s="56">
        <v>83030000014</v>
      </c>
      <c r="C3641" s="52" t="s">
        <v>3509</v>
      </c>
      <c r="D3641" s="52" t="s">
        <v>195</v>
      </c>
      <c r="E3641" s="52" t="s">
        <v>637</v>
      </c>
      <c r="F3641" s="52" t="s">
        <v>664</v>
      </c>
      <c r="G3641" s="52" t="s">
        <v>643</v>
      </c>
      <c r="H3641" s="62" t="s">
        <v>643</v>
      </c>
      <c r="I3641" s="57" t="s">
        <v>3810</v>
      </c>
      <c r="J3641" s="37">
        <v>0</v>
      </c>
      <c r="K3641" s="38">
        <v>0</v>
      </c>
      <c r="L3641" s="37">
        <v>0</v>
      </c>
      <c r="M3641" s="37">
        <v>0</v>
      </c>
      <c r="N3641" s="37">
        <f t="shared" si="225"/>
        <v>0</v>
      </c>
      <c r="O3641" s="39">
        <f t="shared" si="226"/>
        <v>0</v>
      </c>
      <c r="P3641" s="10">
        <f t="shared" si="227"/>
        <v>0</v>
      </c>
      <c r="Q3641" s="40">
        <v>0</v>
      </c>
      <c r="R3641" s="10">
        <f t="shared" si="228"/>
        <v>0</v>
      </c>
    </row>
    <row r="3642" spans="2:18" hidden="1" x14ac:dyDescent="0.2">
      <c r="B3642" s="56">
        <v>83030000015</v>
      </c>
      <c r="C3642" s="52" t="s">
        <v>3509</v>
      </c>
      <c r="D3642" s="52" t="s">
        <v>195</v>
      </c>
      <c r="E3642" s="52" t="s">
        <v>637</v>
      </c>
      <c r="F3642" s="52" t="s">
        <v>664</v>
      </c>
      <c r="G3642" s="52" t="s">
        <v>639</v>
      </c>
      <c r="H3642" s="35" t="s">
        <v>639</v>
      </c>
      <c r="I3642" s="57" t="s">
        <v>3811</v>
      </c>
      <c r="J3642" s="37">
        <v>0</v>
      </c>
      <c r="K3642" s="38">
        <v>0</v>
      </c>
      <c r="L3642" s="37">
        <v>0</v>
      </c>
      <c r="M3642" s="37">
        <v>0</v>
      </c>
      <c r="N3642" s="37">
        <f t="shared" si="225"/>
        <v>0</v>
      </c>
      <c r="O3642" s="39">
        <f t="shared" si="226"/>
        <v>0</v>
      </c>
      <c r="P3642" s="10">
        <f t="shared" si="227"/>
        <v>0</v>
      </c>
      <c r="Q3642" s="40">
        <v>0</v>
      </c>
      <c r="R3642" s="10">
        <f t="shared" si="228"/>
        <v>0</v>
      </c>
    </row>
    <row r="3643" spans="2:18" hidden="1" x14ac:dyDescent="0.2">
      <c r="B3643" s="56">
        <v>83030000016</v>
      </c>
      <c r="C3643" s="52" t="s">
        <v>3509</v>
      </c>
      <c r="D3643" s="52" t="s">
        <v>195</v>
      </c>
      <c r="E3643" s="52" t="s">
        <v>637</v>
      </c>
      <c r="F3643" s="52" t="s">
        <v>664</v>
      </c>
      <c r="G3643" s="52" t="s">
        <v>639</v>
      </c>
      <c r="H3643" s="35" t="s">
        <v>639</v>
      </c>
      <c r="I3643" s="57" t="s">
        <v>3812</v>
      </c>
      <c r="J3643" s="37">
        <v>0</v>
      </c>
      <c r="K3643" s="38">
        <v>0</v>
      </c>
      <c r="L3643" s="37">
        <v>0</v>
      </c>
      <c r="M3643" s="37">
        <v>0</v>
      </c>
      <c r="N3643" s="37">
        <f t="shared" si="225"/>
        <v>0</v>
      </c>
      <c r="O3643" s="39">
        <f t="shared" si="226"/>
        <v>0</v>
      </c>
      <c r="P3643" s="10">
        <f t="shared" si="227"/>
        <v>0</v>
      </c>
      <c r="Q3643" s="40">
        <v>0</v>
      </c>
      <c r="R3643" s="10">
        <f t="shared" si="228"/>
        <v>0</v>
      </c>
    </row>
    <row r="3644" spans="2:18" hidden="1" x14ac:dyDescent="0.2">
      <c r="B3644" s="56">
        <v>83030000020</v>
      </c>
      <c r="C3644" s="52" t="s">
        <v>3509</v>
      </c>
      <c r="D3644" s="52" t="s">
        <v>195</v>
      </c>
      <c r="E3644" s="52" t="s">
        <v>637</v>
      </c>
      <c r="F3644" s="52" t="s">
        <v>664</v>
      </c>
      <c r="G3644" s="51" t="s">
        <v>649</v>
      </c>
      <c r="H3644" s="35" t="s">
        <v>649</v>
      </c>
      <c r="I3644" s="57" t="s">
        <v>287</v>
      </c>
      <c r="J3644" s="37">
        <v>0</v>
      </c>
      <c r="K3644" s="38">
        <v>0</v>
      </c>
      <c r="L3644" s="37">
        <v>8025.95</v>
      </c>
      <c r="M3644" s="37">
        <v>0</v>
      </c>
      <c r="N3644" s="37">
        <f t="shared" si="225"/>
        <v>8025.95</v>
      </c>
      <c r="O3644" s="39">
        <f t="shared" si="226"/>
        <v>0</v>
      </c>
      <c r="P3644" s="10">
        <f t="shared" si="227"/>
        <v>8025.95</v>
      </c>
      <c r="Q3644" s="40">
        <v>0</v>
      </c>
      <c r="R3644" s="10">
        <f t="shared" si="228"/>
        <v>8025.95</v>
      </c>
    </row>
    <row r="3645" spans="2:18" hidden="1" x14ac:dyDescent="0.2">
      <c r="B3645" s="56">
        <v>83030000024</v>
      </c>
      <c r="C3645" s="52" t="s">
        <v>3509</v>
      </c>
      <c r="D3645" s="52" t="s">
        <v>195</v>
      </c>
      <c r="E3645" s="52" t="s">
        <v>637</v>
      </c>
      <c r="F3645" s="52" t="s">
        <v>664</v>
      </c>
      <c r="G3645" s="51" t="s">
        <v>651</v>
      </c>
      <c r="H3645" s="35" t="s">
        <v>651</v>
      </c>
      <c r="I3645" s="57" t="s">
        <v>288</v>
      </c>
      <c r="J3645" s="37">
        <v>0</v>
      </c>
      <c r="K3645" s="38">
        <v>0</v>
      </c>
      <c r="L3645" s="37">
        <v>5010.8599999999997</v>
      </c>
      <c r="M3645" s="37">
        <v>0</v>
      </c>
      <c r="N3645" s="37">
        <f t="shared" si="225"/>
        <v>5010.8599999999997</v>
      </c>
      <c r="O3645" s="39">
        <f t="shared" si="226"/>
        <v>0</v>
      </c>
      <c r="P3645" s="10">
        <f t="shared" si="227"/>
        <v>5010.8599999999997</v>
      </c>
      <c r="Q3645" s="40">
        <v>0</v>
      </c>
      <c r="R3645" s="10">
        <f t="shared" si="228"/>
        <v>5010.8599999999997</v>
      </c>
    </row>
    <row r="3646" spans="2:18" hidden="1" x14ac:dyDescent="0.2">
      <c r="B3646" s="56">
        <v>83030000033</v>
      </c>
      <c r="C3646" s="52" t="s">
        <v>3509</v>
      </c>
      <c r="D3646" s="52" t="s">
        <v>195</v>
      </c>
      <c r="E3646" s="51" t="s">
        <v>637</v>
      </c>
      <c r="F3646" s="51" t="s">
        <v>664</v>
      </c>
      <c r="G3646" s="51" t="s">
        <v>709</v>
      </c>
      <c r="H3646" s="35" t="s">
        <v>709</v>
      </c>
      <c r="I3646" s="57" t="s">
        <v>289</v>
      </c>
      <c r="J3646" s="37">
        <v>0</v>
      </c>
      <c r="K3646" s="38">
        <v>0</v>
      </c>
      <c r="L3646" s="37">
        <v>1782.5</v>
      </c>
      <c r="M3646" s="37">
        <v>0</v>
      </c>
      <c r="N3646" s="37">
        <f t="shared" si="225"/>
        <v>1782.5</v>
      </c>
      <c r="O3646" s="39">
        <f t="shared" si="226"/>
        <v>0</v>
      </c>
      <c r="P3646" s="10">
        <f t="shared" si="227"/>
        <v>1782.5</v>
      </c>
      <c r="Q3646" s="40">
        <v>0</v>
      </c>
      <c r="R3646" s="10">
        <f t="shared" si="228"/>
        <v>1782.5</v>
      </c>
    </row>
    <row r="3647" spans="2:18" hidden="1" x14ac:dyDescent="0.2">
      <c r="B3647" s="56">
        <v>83030000034</v>
      </c>
      <c r="C3647" s="52" t="s">
        <v>3509</v>
      </c>
      <c r="D3647" s="52" t="s">
        <v>195</v>
      </c>
      <c r="E3647" s="51" t="s">
        <v>637</v>
      </c>
      <c r="F3647" s="51" t="s">
        <v>664</v>
      </c>
      <c r="G3647" s="51" t="s">
        <v>709</v>
      </c>
      <c r="H3647" s="35" t="s">
        <v>709</v>
      </c>
      <c r="I3647" s="57" t="s">
        <v>290</v>
      </c>
      <c r="J3647" s="37">
        <v>0</v>
      </c>
      <c r="K3647" s="38">
        <v>0</v>
      </c>
      <c r="L3647" s="37">
        <v>7263.45</v>
      </c>
      <c r="M3647" s="37">
        <v>0</v>
      </c>
      <c r="N3647" s="37">
        <f t="shared" si="225"/>
        <v>7263.45</v>
      </c>
      <c r="O3647" s="39">
        <f t="shared" si="226"/>
        <v>0</v>
      </c>
      <c r="P3647" s="10">
        <f t="shared" si="227"/>
        <v>7263.45</v>
      </c>
      <c r="Q3647" s="40">
        <v>0</v>
      </c>
      <c r="R3647" s="10">
        <f t="shared" si="228"/>
        <v>7263.45</v>
      </c>
    </row>
    <row r="3648" spans="2:18" hidden="1" x14ac:dyDescent="0.2">
      <c r="B3648" s="56">
        <v>83030000035</v>
      </c>
      <c r="C3648" s="52" t="s">
        <v>3509</v>
      </c>
      <c r="D3648" s="52" t="s">
        <v>195</v>
      </c>
      <c r="E3648" s="52" t="s">
        <v>637</v>
      </c>
      <c r="F3648" s="52" t="s">
        <v>664</v>
      </c>
      <c r="G3648" s="51" t="s">
        <v>676</v>
      </c>
      <c r="H3648" s="62" t="s">
        <v>676</v>
      </c>
      <c r="I3648" s="57" t="s">
        <v>291</v>
      </c>
      <c r="J3648" s="37">
        <v>0</v>
      </c>
      <c r="K3648" s="38">
        <v>0</v>
      </c>
      <c r="L3648" s="37">
        <v>763.64</v>
      </c>
      <c r="M3648" s="37">
        <v>0</v>
      </c>
      <c r="N3648" s="37">
        <f t="shared" si="225"/>
        <v>763.64</v>
      </c>
      <c r="O3648" s="39">
        <f t="shared" si="226"/>
        <v>0</v>
      </c>
      <c r="P3648" s="10">
        <f t="shared" si="227"/>
        <v>763.64</v>
      </c>
      <c r="Q3648" s="40">
        <v>0</v>
      </c>
      <c r="R3648" s="10">
        <f t="shared" si="228"/>
        <v>763.64</v>
      </c>
    </row>
    <row r="3649" spans="2:18" hidden="1" x14ac:dyDescent="0.2">
      <c r="B3649" s="56">
        <v>83030000036</v>
      </c>
      <c r="C3649" s="52" t="s">
        <v>3509</v>
      </c>
      <c r="D3649" s="52" t="s">
        <v>195</v>
      </c>
      <c r="E3649" s="52" t="s">
        <v>637</v>
      </c>
      <c r="F3649" s="52" t="s">
        <v>664</v>
      </c>
      <c r="G3649" s="51" t="s">
        <v>643</v>
      </c>
      <c r="H3649" s="35" t="s">
        <v>643</v>
      </c>
      <c r="I3649" s="57" t="s">
        <v>292</v>
      </c>
      <c r="J3649" s="37">
        <v>0</v>
      </c>
      <c r="K3649" s="38">
        <v>0</v>
      </c>
      <c r="L3649" s="37">
        <v>300</v>
      </c>
      <c r="M3649" s="37">
        <v>0</v>
      </c>
      <c r="N3649" s="37">
        <f t="shared" si="225"/>
        <v>300</v>
      </c>
      <c r="O3649" s="39">
        <f t="shared" si="226"/>
        <v>0</v>
      </c>
      <c r="P3649" s="10">
        <f t="shared" si="227"/>
        <v>300</v>
      </c>
      <c r="Q3649" s="40">
        <v>0</v>
      </c>
      <c r="R3649" s="10">
        <f t="shared" si="228"/>
        <v>300</v>
      </c>
    </row>
    <row r="3650" spans="2:18" hidden="1" x14ac:dyDescent="0.2">
      <c r="B3650" s="56">
        <v>83030000037</v>
      </c>
      <c r="C3650" s="52" t="s">
        <v>3509</v>
      </c>
      <c r="D3650" s="52" t="s">
        <v>195</v>
      </c>
      <c r="E3650" s="52" t="s">
        <v>637</v>
      </c>
      <c r="F3650" s="52" t="s">
        <v>664</v>
      </c>
      <c r="G3650" s="51" t="s">
        <v>643</v>
      </c>
      <c r="H3650" s="35" t="s">
        <v>643</v>
      </c>
      <c r="I3650" s="57" t="s">
        <v>293</v>
      </c>
      <c r="J3650" s="37">
        <v>0</v>
      </c>
      <c r="K3650" s="38">
        <v>0</v>
      </c>
      <c r="L3650" s="37">
        <v>650</v>
      </c>
      <c r="M3650" s="37">
        <v>0</v>
      </c>
      <c r="N3650" s="37">
        <f t="shared" si="225"/>
        <v>650</v>
      </c>
      <c r="O3650" s="39">
        <f t="shared" si="226"/>
        <v>0</v>
      </c>
      <c r="P3650" s="10">
        <f t="shared" si="227"/>
        <v>650</v>
      </c>
      <c r="Q3650" s="40">
        <v>0</v>
      </c>
      <c r="R3650" s="10">
        <f t="shared" si="228"/>
        <v>650</v>
      </c>
    </row>
    <row r="3651" spans="2:18" hidden="1" x14ac:dyDescent="0.2">
      <c r="B3651" s="56">
        <v>83030000040</v>
      </c>
      <c r="C3651" s="52" t="s">
        <v>3509</v>
      </c>
      <c r="D3651" s="52" t="s">
        <v>195</v>
      </c>
      <c r="E3651" s="52" t="s">
        <v>637</v>
      </c>
      <c r="F3651" s="52" t="s">
        <v>664</v>
      </c>
      <c r="G3651" s="51" t="s">
        <v>655</v>
      </c>
      <c r="H3651" s="35" t="s">
        <v>655</v>
      </c>
      <c r="I3651" s="57" t="s">
        <v>294</v>
      </c>
      <c r="J3651" s="37">
        <v>0</v>
      </c>
      <c r="K3651" s="38">
        <v>0</v>
      </c>
      <c r="L3651" s="37">
        <v>1050</v>
      </c>
      <c r="M3651" s="37">
        <v>0</v>
      </c>
      <c r="N3651" s="37">
        <f t="shared" si="225"/>
        <v>1050</v>
      </c>
      <c r="O3651" s="39">
        <f t="shared" si="226"/>
        <v>0</v>
      </c>
      <c r="P3651" s="10">
        <f t="shared" si="227"/>
        <v>1050</v>
      </c>
      <c r="Q3651" s="40">
        <v>0</v>
      </c>
      <c r="R3651" s="10">
        <f t="shared" si="228"/>
        <v>1050</v>
      </c>
    </row>
    <row r="3652" spans="2:18" hidden="1" x14ac:dyDescent="0.2">
      <c r="B3652" s="56">
        <v>83030000043</v>
      </c>
      <c r="C3652" s="52" t="s">
        <v>3509</v>
      </c>
      <c r="D3652" s="52" t="s">
        <v>195</v>
      </c>
      <c r="E3652" s="52" t="s">
        <v>637</v>
      </c>
      <c r="F3652" s="52" t="s">
        <v>664</v>
      </c>
      <c r="G3652" s="51" t="s">
        <v>643</v>
      </c>
      <c r="H3652" s="35" t="s">
        <v>643</v>
      </c>
      <c r="I3652" s="57" t="s">
        <v>3813</v>
      </c>
      <c r="J3652" s="37">
        <v>0</v>
      </c>
      <c r="K3652" s="38">
        <v>0</v>
      </c>
      <c r="L3652" s="37">
        <v>0</v>
      </c>
      <c r="M3652" s="37">
        <v>0</v>
      </c>
      <c r="N3652" s="37">
        <f t="shared" si="225"/>
        <v>0</v>
      </c>
      <c r="O3652" s="39">
        <f t="shared" si="226"/>
        <v>0</v>
      </c>
      <c r="P3652" s="10">
        <f t="shared" si="227"/>
        <v>0</v>
      </c>
      <c r="Q3652" s="40">
        <v>0</v>
      </c>
      <c r="R3652" s="10">
        <f t="shared" si="228"/>
        <v>0</v>
      </c>
    </row>
    <row r="3653" spans="2:18" hidden="1" x14ac:dyDescent="0.2">
      <c r="B3653" s="56">
        <v>83030000050</v>
      </c>
      <c r="C3653" s="52" t="s">
        <v>3509</v>
      </c>
      <c r="D3653" s="52" t="s">
        <v>195</v>
      </c>
      <c r="E3653" s="52" t="s">
        <v>637</v>
      </c>
      <c r="F3653" s="52" t="s">
        <v>664</v>
      </c>
      <c r="G3653" s="52" t="s">
        <v>3814</v>
      </c>
      <c r="H3653" s="62" t="s">
        <v>3815</v>
      </c>
      <c r="I3653" s="57" t="s">
        <v>295</v>
      </c>
      <c r="J3653" s="37">
        <v>0</v>
      </c>
      <c r="K3653" s="38">
        <v>0</v>
      </c>
      <c r="L3653" s="37">
        <v>9684.11</v>
      </c>
      <c r="M3653" s="37">
        <v>0</v>
      </c>
      <c r="N3653" s="37">
        <f t="shared" si="225"/>
        <v>9684.11</v>
      </c>
      <c r="O3653" s="39">
        <f t="shared" si="226"/>
        <v>0</v>
      </c>
      <c r="P3653" s="10">
        <f t="shared" si="227"/>
        <v>9684.11</v>
      </c>
      <c r="Q3653" s="40">
        <v>0</v>
      </c>
      <c r="R3653" s="10">
        <f t="shared" si="228"/>
        <v>9684.11</v>
      </c>
    </row>
    <row r="3654" spans="2:18" hidden="1" x14ac:dyDescent="0.2">
      <c r="B3654" s="56">
        <v>83030000051</v>
      </c>
      <c r="C3654" s="52" t="s">
        <v>3509</v>
      </c>
      <c r="D3654" s="52" t="s">
        <v>195</v>
      </c>
      <c r="E3654" s="52" t="s">
        <v>637</v>
      </c>
      <c r="F3654" s="52" t="s">
        <v>664</v>
      </c>
      <c r="G3654" s="51" t="s">
        <v>649</v>
      </c>
      <c r="H3654" s="35" t="s">
        <v>649</v>
      </c>
      <c r="I3654" s="57" t="s">
        <v>296</v>
      </c>
      <c r="J3654" s="37">
        <v>0</v>
      </c>
      <c r="K3654" s="38">
        <v>0</v>
      </c>
      <c r="L3654" s="37">
        <v>0.03</v>
      </c>
      <c r="M3654" s="37">
        <v>0.05</v>
      </c>
      <c r="N3654" s="37">
        <f t="shared" si="225"/>
        <v>0</v>
      </c>
      <c r="O3654" s="39">
        <f t="shared" si="226"/>
        <v>2.0000000000000004E-2</v>
      </c>
      <c r="P3654" s="10">
        <f t="shared" si="227"/>
        <v>-2.0000000000000004E-2</v>
      </c>
      <c r="Q3654" s="40">
        <v>0</v>
      </c>
      <c r="R3654" s="10">
        <f t="shared" si="228"/>
        <v>-2.0000000000000004E-2</v>
      </c>
    </row>
    <row r="3655" spans="2:18" hidden="1" x14ac:dyDescent="0.2">
      <c r="B3655" s="56">
        <v>83030000052</v>
      </c>
      <c r="C3655" s="52" t="s">
        <v>3509</v>
      </c>
      <c r="D3655" s="52" t="s">
        <v>195</v>
      </c>
      <c r="E3655" s="52" t="s">
        <v>637</v>
      </c>
      <c r="F3655" s="52" t="s">
        <v>664</v>
      </c>
      <c r="G3655" s="51" t="s">
        <v>649</v>
      </c>
      <c r="H3655" s="35" t="s">
        <v>649</v>
      </c>
      <c r="I3655" s="57" t="s">
        <v>297</v>
      </c>
      <c r="J3655" s="37">
        <v>0</v>
      </c>
      <c r="K3655" s="38">
        <v>0</v>
      </c>
      <c r="L3655" s="37">
        <v>956.82</v>
      </c>
      <c r="M3655" s="37">
        <v>0</v>
      </c>
      <c r="N3655" s="37">
        <f t="shared" ref="N3655:N3718" si="229">IF((J3655+L3655)-(K3655+M3655)&lt;0,0,(J3655+L3655)-(K3655+M3655))</f>
        <v>956.82</v>
      </c>
      <c r="O3655" s="39">
        <f t="shared" ref="O3655:O3718" si="230">-IF((J3655+L3655)-(K3655+M3655)&lt;0,(J3655+L3655)-(K3655+M3655),0)</f>
        <v>0</v>
      </c>
      <c r="P3655" s="10">
        <f t="shared" ref="P3655:P3718" si="231">N3655-O3655</f>
        <v>956.82</v>
      </c>
      <c r="Q3655" s="40">
        <v>0</v>
      </c>
      <c r="R3655" s="10">
        <f t="shared" ref="R3655:R3718" si="232">P3655-Q3655</f>
        <v>956.82</v>
      </c>
    </row>
    <row r="3656" spans="2:18" hidden="1" x14ac:dyDescent="0.2">
      <c r="B3656" s="56">
        <v>83030000053</v>
      </c>
      <c r="C3656" s="52" t="s">
        <v>3509</v>
      </c>
      <c r="D3656" s="52" t="s">
        <v>195</v>
      </c>
      <c r="E3656" s="52" t="s">
        <v>637</v>
      </c>
      <c r="F3656" s="52" t="s">
        <v>664</v>
      </c>
      <c r="G3656" s="51" t="s">
        <v>649</v>
      </c>
      <c r="H3656" s="35" t="s">
        <v>649</v>
      </c>
      <c r="I3656" s="57" t="s">
        <v>298</v>
      </c>
      <c r="J3656" s="37">
        <v>0</v>
      </c>
      <c r="K3656" s="38">
        <v>0</v>
      </c>
      <c r="L3656" s="37">
        <v>29980</v>
      </c>
      <c r="M3656" s="37">
        <v>0</v>
      </c>
      <c r="N3656" s="37">
        <f t="shared" si="229"/>
        <v>29980</v>
      </c>
      <c r="O3656" s="39">
        <f t="shared" si="230"/>
        <v>0</v>
      </c>
      <c r="P3656" s="10">
        <f t="shared" si="231"/>
        <v>29980</v>
      </c>
      <c r="Q3656" s="40">
        <v>0</v>
      </c>
      <c r="R3656" s="10">
        <f t="shared" si="232"/>
        <v>29980</v>
      </c>
    </row>
    <row r="3657" spans="2:18" hidden="1" x14ac:dyDescent="0.2">
      <c r="B3657" s="56">
        <v>83060000001</v>
      </c>
      <c r="C3657" s="52" t="s">
        <v>3509</v>
      </c>
      <c r="D3657" s="52" t="s">
        <v>195</v>
      </c>
      <c r="E3657" s="52" t="s">
        <v>637</v>
      </c>
      <c r="F3657" s="52" t="s">
        <v>664</v>
      </c>
      <c r="G3657" s="52" t="s">
        <v>658</v>
      </c>
      <c r="H3657" s="62" t="s">
        <v>658</v>
      </c>
      <c r="I3657" s="57" t="s">
        <v>299</v>
      </c>
      <c r="J3657" s="37">
        <v>0</v>
      </c>
      <c r="K3657" s="38">
        <v>0</v>
      </c>
      <c r="L3657" s="37">
        <v>0</v>
      </c>
      <c r="M3657" s="37">
        <v>0</v>
      </c>
      <c r="N3657" s="37">
        <f t="shared" si="229"/>
        <v>0</v>
      </c>
      <c r="O3657" s="39">
        <f t="shared" si="230"/>
        <v>0</v>
      </c>
      <c r="P3657" s="10">
        <f t="shared" si="231"/>
        <v>0</v>
      </c>
      <c r="Q3657" s="40">
        <v>0</v>
      </c>
      <c r="R3657" s="10">
        <f t="shared" si="232"/>
        <v>0</v>
      </c>
    </row>
    <row r="3658" spans="2:18" hidden="1" x14ac:dyDescent="0.2">
      <c r="B3658" s="56">
        <v>84010100001</v>
      </c>
      <c r="C3658" s="52" t="s">
        <v>3509</v>
      </c>
      <c r="D3658" s="52" t="s">
        <v>195</v>
      </c>
      <c r="E3658" s="51" t="s">
        <v>765</v>
      </c>
      <c r="F3658" s="52" t="s">
        <v>766</v>
      </c>
      <c r="G3658" s="51" t="s">
        <v>767</v>
      </c>
      <c r="H3658" s="35" t="s">
        <v>767</v>
      </c>
      <c r="I3658" s="57" t="s">
        <v>3816</v>
      </c>
      <c r="J3658" s="37">
        <v>0</v>
      </c>
      <c r="K3658" s="38">
        <v>0</v>
      </c>
      <c r="L3658" s="37">
        <v>131362.5</v>
      </c>
      <c r="M3658" s="37">
        <v>4557199.93</v>
      </c>
      <c r="N3658" s="37">
        <f t="shared" si="229"/>
        <v>0</v>
      </c>
      <c r="O3658" s="39">
        <f t="shared" si="230"/>
        <v>4425837.43</v>
      </c>
      <c r="P3658" s="10">
        <f t="shared" si="231"/>
        <v>-4425837.43</v>
      </c>
      <c r="Q3658" s="40">
        <v>0</v>
      </c>
      <c r="R3658" s="10">
        <f t="shared" si="232"/>
        <v>-4425837.43</v>
      </c>
    </row>
    <row r="3659" spans="2:18" hidden="1" x14ac:dyDescent="0.2">
      <c r="B3659" s="56">
        <v>84010100002</v>
      </c>
      <c r="C3659" s="52" t="s">
        <v>3509</v>
      </c>
      <c r="D3659" s="52" t="s">
        <v>195</v>
      </c>
      <c r="E3659" s="51" t="s">
        <v>765</v>
      </c>
      <c r="F3659" s="52" t="s">
        <v>766</v>
      </c>
      <c r="G3659" s="51" t="s">
        <v>767</v>
      </c>
      <c r="H3659" s="35" t="s">
        <v>767</v>
      </c>
      <c r="I3659" s="57" t="s">
        <v>3817</v>
      </c>
      <c r="J3659" s="37">
        <v>0</v>
      </c>
      <c r="K3659" s="38">
        <v>0</v>
      </c>
      <c r="L3659" s="37">
        <v>0</v>
      </c>
      <c r="M3659" s="37">
        <v>43284.36</v>
      </c>
      <c r="N3659" s="37">
        <f t="shared" si="229"/>
        <v>0</v>
      </c>
      <c r="O3659" s="39">
        <f t="shared" si="230"/>
        <v>43284.36</v>
      </c>
      <c r="P3659" s="10">
        <f t="shared" si="231"/>
        <v>-43284.36</v>
      </c>
      <c r="Q3659" s="40">
        <v>0</v>
      </c>
      <c r="R3659" s="10">
        <f t="shared" si="232"/>
        <v>-43284.36</v>
      </c>
    </row>
    <row r="3660" spans="2:18" hidden="1" x14ac:dyDescent="0.2">
      <c r="B3660" s="56">
        <v>84010100004</v>
      </c>
      <c r="C3660" s="52" t="s">
        <v>3509</v>
      </c>
      <c r="D3660" s="52" t="s">
        <v>195</v>
      </c>
      <c r="E3660" s="51" t="s">
        <v>693</v>
      </c>
      <c r="F3660" s="51" t="s">
        <v>155</v>
      </c>
      <c r="G3660" s="63" t="s">
        <v>714</v>
      </c>
      <c r="H3660" s="63" t="s">
        <v>714</v>
      </c>
      <c r="I3660" s="57" t="s">
        <v>300</v>
      </c>
      <c r="J3660" s="37">
        <v>0</v>
      </c>
      <c r="K3660" s="38">
        <v>0</v>
      </c>
      <c r="L3660" s="37">
        <v>0</v>
      </c>
      <c r="M3660" s="37">
        <v>269445.5</v>
      </c>
      <c r="N3660" s="37">
        <f t="shared" si="229"/>
        <v>0</v>
      </c>
      <c r="O3660" s="39">
        <f t="shared" si="230"/>
        <v>269445.5</v>
      </c>
      <c r="P3660" s="10">
        <f t="shared" si="231"/>
        <v>-269445.5</v>
      </c>
      <c r="Q3660" s="40">
        <v>-269445.5</v>
      </c>
      <c r="R3660" s="10">
        <f t="shared" si="232"/>
        <v>0</v>
      </c>
    </row>
    <row r="3661" spans="2:18" hidden="1" x14ac:dyDescent="0.2">
      <c r="B3661" s="56">
        <v>84020000001</v>
      </c>
      <c r="C3661" s="52" t="s">
        <v>3509</v>
      </c>
      <c r="D3661" s="52" t="s">
        <v>195</v>
      </c>
      <c r="E3661" s="52" t="s">
        <v>402</v>
      </c>
      <c r="F3661" s="52" t="s">
        <v>403</v>
      </c>
      <c r="G3661" s="52" t="s">
        <v>404</v>
      </c>
      <c r="H3661" s="35" t="s">
        <v>649</v>
      </c>
      <c r="I3661" s="57" t="s">
        <v>301</v>
      </c>
      <c r="J3661" s="37">
        <v>0</v>
      </c>
      <c r="K3661" s="38">
        <v>0</v>
      </c>
      <c r="L3661" s="37">
        <v>0</v>
      </c>
      <c r="M3661" s="37">
        <v>54.5</v>
      </c>
      <c r="N3661" s="37">
        <f t="shared" si="229"/>
        <v>0</v>
      </c>
      <c r="O3661" s="39">
        <f t="shared" si="230"/>
        <v>54.5</v>
      </c>
      <c r="P3661" s="10">
        <f t="shared" si="231"/>
        <v>-54.5</v>
      </c>
      <c r="Q3661" s="40">
        <v>0</v>
      </c>
      <c r="R3661" s="10">
        <f t="shared" si="232"/>
        <v>-54.5</v>
      </c>
    </row>
    <row r="3662" spans="2:18" hidden="1" x14ac:dyDescent="0.2">
      <c r="B3662" s="56">
        <v>84030000001</v>
      </c>
      <c r="C3662" s="52" t="s">
        <v>3509</v>
      </c>
      <c r="D3662" s="52" t="s">
        <v>195</v>
      </c>
      <c r="E3662" s="52" t="s">
        <v>402</v>
      </c>
      <c r="F3662" s="52" t="s">
        <v>403</v>
      </c>
      <c r="G3662" s="52" t="s">
        <v>403</v>
      </c>
      <c r="H3662" s="53" t="s">
        <v>402</v>
      </c>
      <c r="I3662" s="57" t="s">
        <v>3818</v>
      </c>
      <c r="J3662" s="37">
        <v>0</v>
      </c>
      <c r="K3662" s="38">
        <v>0</v>
      </c>
      <c r="L3662" s="37">
        <v>6191.1500000000005</v>
      </c>
      <c r="M3662" s="37">
        <v>0</v>
      </c>
      <c r="N3662" s="37">
        <f t="shared" si="229"/>
        <v>6191.1500000000005</v>
      </c>
      <c r="O3662" s="39">
        <f t="shared" si="230"/>
        <v>0</v>
      </c>
      <c r="P3662" s="10">
        <f t="shared" si="231"/>
        <v>6191.1500000000005</v>
      </c>
      <c r="Q3662" s="40">
        <v>0</v>
      </c>
      <c r="R3662" s="10">
        <f t="shared" si="232"/>
        <v>6191.1500000000005</v>
      </c>
    </row>
    <row r="3663" spans="2:18" hidden="1" x14ac:dyDescent="0.2">
      <c r="B3663" s="56">
        <v>84040000001</v>
      </c>
      <c r="C3663" s="52" t="s">
        <v>3509</v>
      </c>
      <c r="D3663" s="52" t="s">
        <v>195</v>
      </c>
      <c r="E3663" s="51" t="s">
        <v>765</v>
      </c>
      <c r="F3663" s="51" t="s">
        <v>770</v>
      </c>
      <c r="G3663" s="51" t="s">
        <v>767</v>
      </c>
      <c r="H3663" s="35" t="s">
        <v>767</v>
      </c>
      <c r="I3663" s="57" t="s">
        <v>3819</v>
      </c>
      <c r="J3663" s="37">
        <v>0</v>
      </c>
      <c r="K3663" s="38">
        <v>0</v>
      </c>
      <c r="L3663" s="37">
        <v>0</v>
      </c>
      <c r="M3663" s="37">
        <v>0</v>
      </c>
      <c r="N3663" s="37">
        <f t="shared" si="229"/>
        <v>0</v>
      </c>
      <c r="O3663" s="39">
        <f t="shared" si="230"/>
        <v>0</v>
      </c>
      <c r="P3663" s="10">
        <f t="shared" si="231"/>
        <v>0</v>
      </c>
      <c r="Q3663" s="40">
        <v>0</v>
      </c>
      <c r="R3663" s="10">
        <f t="shared" si="232"/>
        <v>0</v>
      </c>
    </row>
    <row r="3664" spans="2:18" hidden="1" x14ac:dyDescent="0.2">
      <c r="B3664" s="56">
        <v>91101000001</v>
      </c>
      <c r="C3664" s="52" t="s">
        <v>3820</v>
      </c>
      <c r="D3664" s="52" t="s">
        <v>357</v>
      </c>
      <c r="E3664" s="52" t="s">
        <v>446</v>
      </c>
      <c r="F3664" s="52" t="s">
        <v>597</v>
      </c>
      <c r="G3664" s="52" t="s">
        <v>961</v>
      </c>
      <c r="H3664" s="35">
        <v>0</v>
      </c>
      <c r="I3664" s="57" t="s">
        <v>3821</v>
      </c>
      <c r="J3664" s="37">
        <v>20195.43</v>
      </c>
      <c r="K3664" s="38">
        <v>0</v>
      </c>
      <c r="L3664" s="37">
        <v>47421.98</v>
      </c>
      <c r="M3664" s="37">
        <v>53000</v>
      </c>
      <c r="N3664" s="37">
        <f t="shared" si="229"/>
        <v>14617.410000000003</v>
      </c>
      <c r="O3664" s="39">
        <f t="shared" si="230"/>
        <v>0</v>
      </c>
      <c r="P3664" s="10">
        <f t="shared" si="231"/>
        <v>14617.410000000003</v>
      </c>
      <c r="Q3664" s="40">
        <v>0</v>
      </c>
      <c r="R3664" s="10">
        <f t="shared" si="232"/>
        <v>14617.410000000003</v>
      </c>
    </row>
    <row r="3665" spans="2:18" hidden="1" x14ac:dyDescent="0.2">
      <c r="B3665" s="56">
        <v>91101000002</v>
      </c>
      <c r="C3665" s="52" t="s">
        <v>3820</v>
      </c>
      <c r="D3665" s="52" t="s">
        <v>357</v>
      </c>
      <c r="E3665" s="52" t="s">
        <v>446</v>
      </c>
      <c r="F3665" s="52" t="s">
        <v>597</v>
      </c>
      <c r="G3665" s="52" t="s">
        <v>961</v>
      </c>
      <c r="H3665" s="35">
        <v>0</v>
      </c>
      <c r="I3665" s="57" t="s">
        <v>3822</v>
      </c>
      <c r="J3665" s="37">
        <v>17126.68</v>
      </c>
      <c r="K3665" s="38">
        <v>0</v>
      </c>
      <c r="L3665" s="37">
        <v>26600.510000000002</v>
      </c>
      <c r="M3665" s="37">
        <v>29135</v>
      </c>
      <c r="N3665" s="37">
        <f t="shared" si="229"/>
        <v>14592.190000000002</v>
      </c>
      <c r="O3665" s="39">
        <f t="shared" si="230"/>
        <v>0</v>
      </c>
      <c r="P3665" s="10">
        <f t="shared" si="231"/>
        <v>14592.190000000002</v>
      </c>
      <c r="Q3665" s="40">
        <v>0</v>
      </c>
      <c r="R3665" s="10">
        <f t="shared" si="232"/>
        <v>14592.190000000002</v>
      </c>
    </row>
    <row r="3666" spans="2:18" hidden="1" x14ac:dyDescent="0.2">
      <c r="B3666" s="56">
        <v>91101000003</v>
      </c>
      <c r="C3666" s="52" t="s">
        <v>3820</v>
      </c>
      <c r="D3666" s="52" t="s">
        <v>357</v>
      </c>
      <c r="E3666" s="52" t="s">
        <v>446</v>
      </c>
      <c r="F3666" s="52" t="s">
        <v>597</v>
      </c>
      <c r="G3666" s="52" t="s">
        <v>961</v>
      </c>
      <c r="H3666" s="35">
        <v>0</v>
      </c>
      <c r="I3666" s="57" t="s">
        <v>3823</v>
      </c>
      <c r="J3666" s="37">
        <v>0</v>
      </c>
      <c r="K3666" s="38">
        <v>0</v>
      </c>
      <c r="L3666" s="37">
        <v>0</v>
      </c>
      <c r="M3666" s="37">
        <v>0</v>
      </c>
      <c r="N3666" s="37">
        <f t="shared" si="229"/>
        <v>0</v>
      </c>
      <c r="O3666" s="39">
        <f t="shared" si="230"/>
        <v>0</v>
      </c>
      <c r="P3666" s="10">
        <f t="shared" si="231"/>
        <v>0</v>
      </c>
      <c r="Q3666" s="40">
        <v>0</v>
      </c>
      <c r="R3666" s="10">
        <f t="shared" si="232"/>
        <v>0</v>
      </c>
    </row>
    <row r="3667" spans="2:18" hidden="1" x14ac:dyDescent="0.2">
      <c r="B3667" s="56">
        <v>91101000004</v>
      </c>
      <c r="C3667" s="52" t="s">
        <v>3820</v>
      </c>
      <c r="D3667" s="52" t="s">
        <v>357</v>
      </c>
      <c r="E3667" s="52" t="s">
        <v>446</v>
      </c>
      <c r="F3667" s="52" t="s">
        <v>597</v>
      </c>
      <c r="G3667" s="52" t="s">
        <v>961</v>
      </c>
      <c r="H3667" s="35">
        <v>0</v>
      </c>
      <c r="I3667" s="57" t="s">
        <v>3824</v>
      </c>
      <c r="J3667" s="37">
        <v>643.98</v>
      </c>
      <c r="K3667" s="38">
        <v>0</v>
      </c>
      <c r="L3667" s="37">
        <v>0</v>
      </c>
      <c r="M3667" s="37">
        <v>0</v>
      </c>
      <c r="N3667" s="37">
        <f t="shared" si="229"/>
        <v>643.98</v>
      </c>
      <c r="O3667" s="39">
        <f t="shared" si="230"/>
        <v>0</v>
      </c>
      <c r="P3667" s="10">
        <f t="shared" si="231"/>
        <v>643.98</v>
      </c>
      <c r="Q3667" s="40">
        <v>0</v>
      </c>
      <c r="R3667" s="10">
        <f t="shared" si="232"/>
        <v>643.98</v>
      </c>
    </row>
    <row r="3668" spans="2:18" hidden="1" x14ac:dyDescent="0.2">
      <c r="B3668" s="56">
        <v>91101000005</v>
      </c>
      <c r="C3668" s="52" t="s">
        <v>3820</v>
      </c>
      <c r="D3668" s="52" t="s">
        <v>357</v>
      </c>
      <c r="E3668" s="52" t="s">
        <v>446</v>
      </c>
      <c r="F3668" s="52" t="s">
        <v>597</v>
      </c>
      <c r="G3668" s="52" t="s">
        <v>961</v>
      </c>
      <c r="H3668" s="35">
        <v>0</v>
      </c>
      <c r="I3668" s="57" t="s">
        <v>3825</v>
      </c>
      <c r="J3668" s="37">
        <v>2962.23</v>
      </c>
      <c r="K3668" s="38">
        <v>0</v>
      </c>
      <c r="L3668" s="37">
        <v>0</v>
      </c>
      <c r="M3668" s="37">
        <v>0</v>
      </c>
      <c r="N3668" s="37">
        <f t="shared" si="229"/>
        <v>2962.23</v>
      </c>
      <c r="O3668" s="39">
        <f t="shared" si="230"/>
        <v>0</v>
      </c>
      <c r="P3668" s="10">
        <f t="shared" si="231"/>
        <v>2962.23</v>
      </c>
      <c r="Q3668" s="40">
        <v>0</v>
      </c>
      <c r="R3668" s="10">
        <f t="shared" si="232"/>
        <v>2962.23</v>
      </c>
    </row>
    <row r="3669" spans="2:18" hidden="1" x14ac:dyDescent="0.2">
      <c r="B3669" s="56">
        <v>91101000006</v>
      </c>
      <c r="C3669" s="52" t="s">
        <v>3820</v>
      </c>
      <c r="D3669" s="52" t="s">
        <v>357</v>
      </c>
      <c r="E3669" s="52" t="s">
        <v>446</v>
      </c>
      <c r="F3669" s="52" t="s">
        <v>597</v>
      </c>
      <c r="G3669" s="52" t="s">
        <v>961</v>
      </c>
      <c r="H3669" s="35">
        <v>0</v>
      </c>
      <c r="I3669" s="57" t="s">
        <v>3826</v>
      </c>
      <c r="J3669" s="37">
        <v>98.852500000000006</v>
      </c>
      <c r="K3669" s="38">
        <v>0</v>
      </c>
      <c r="L3669" s="37">
        <v>0</v>
      </c>
      <c r="M3669" s="37">
        <v>0</v>
      </c>
      <c r="N3669" s="37">
        <f t="shared" si="229"/>
        <v>98.852500000000006</v>
      </c>
      <c r="O3669" s="39">
        <f t="shared" si="230"/>
        <v>0</v>
      </c>
      <c r="P3669" s="10">
        <f t="shared" si="231"/>
        <v>98.852500000000006</v>
      </c>
      <c r="Q3669" s="40">
        <v>0</v>
      </c>
      <c r="R3669" s="10">
        <f t="shared" si="232"/>
        <v>98.852500000000006</v>
      </c>
    </row>
    <row r="3670" spans="2:18" hidden="1" x14ac:dyDescent="0.2">
      <c r="B3670" s="56">
        <v>91101000007</v>
      </c>
      <c r="C3670" s="52" t="s">
        <v>3820</v>
      </c>
      <c r="D3670" s="52" t="s">
        <v>357</v>
      </c>
      <c r="E3670" s="52" t="s">
        <v>446</v>
      </c>
      <c r="F3670" s="52" t="s">
        <v>597</v>
      </c>
      <c r="G3670" s="52" t="s">
        <v>961</v>
      </c>
      <c r="H3670" s="35">
        <v>0</v>
      </c>
      <c r="I3670" s="57" t="s">
        <v>3827</v>
      </c>
      <c r="J3670" s="37">
        <v>4818.78</v>
      </c>
      <c r="K3670" s="38">
        <v>0</v>
      </c>
      <c r="L3670" s="37">
        <v>0</v>
      </c>
      <c r="M3670" s="37">
        <v>0</v>
      </c>
      <c r="N3670" s="37">
        <f t="shared" si="229"/>
        <v>4818.78</v>
      </c>
      <c r="O3670" s="39">
        <f t="shared" si="230"/>
        <v>0</v>
      </c>
      <c r="P3670" s="10">
        <f t="shared" si="231"/>
        <v>4818.78</v>
      </c>
      <c r="Q3670" s="40">
        <v>0</v>
      </c>
      <c r="R3670" s="10">
        <f t="shared" si="232"/>
        <v>4818.78</v>
      </c>
    </row>
    <row r="3671" spans="2:18" hidden="1" x14ac:dyDescent="0.2">
      <c r="B3671" s="56">
        <v>91101000008</v>
      </c>
      <c r="C3671" s="52" t="s">
        <v>3820</v>
      </c>
      <c r="D3671" s="52" t="s">
        <v>357</v>
      </c>
      <c r="E3671" s="52" t="s">
        <v>446</v>
      </c>
      <c r="F3671" s="52" t="s">
        <v>597</v>
      </c>
      <c r="G3671" s="52" t="s">
        <v>961</v>
      </c>
      <c r="H3671" s="35">
        <v>0</v>
      </c>
      <c r="I3671" s="57" t="s">
        <v>3828</v>
      </c>
      <c r="J3671" s="37">
        <v>1719.27</v>
      </c>
      <c r="K3671" s="38">
        <v>0</v>
      </c>
      <c r="L3671" s="37">
        <v>0</v>
      </c>
      <c r="M3671" s="37">
        <v>0</v>
      </c>
      <c r="N3671" s="37">
        <f t="shared" si="229"/>
        <v>1719.27</v>
      </c>
      <c r="O3671" s="39">
        <f t="shared" si="230"/>
        <v>0</v>
      </c>
      <c r="P3671" s="10">
        <f t="shared" si="231"/>
        <v>1719.27</v>
      </c>
      <c r="Q3671" s="40">
        <v>0</v>
      </c>
      <c r="R3671" s="10">
        <f t="shared" si="232"/>
        <v>1719.27</v>
      </c>
    </row>
    <row r="3672" spans="2:18" hidden="1" x14ac:dyDescent="0.2">
      <c r="B3672" s="56">
        <v>91101000009</v>
      </c>
      <c r="C3672" s="52" t="s">
        <v>3820</v>
      </c>
      <c r="D3672" s="52" t="s">
        <v>357</v>
      </c>
      <c r="E3672" s="52" t="s">
        <v>446</v>
      </c>
      <c r="F3672" s="52" t="s">
        <v>597</v>
      </c>
      <c r="G3672" s="52" t="s">
        <v>961</v>
      </c>
      <c r="H3672" s="35">
        <v>0</v>
      </c>
      <c r="I3672" s="57" t="s">
        <v>3829</v>
      </c>
      <c r="J3672" s="37">
        <v>1514.54</v>
      </c>
      <c r="K3672" s="38">
        <v>0</v>
      </c>
      <c r="L3672" s="37">
        <v>0</v>
      </c>
      <c r="M3672" s="37">
        <v>0</v>
      </c>
      <c r="N3672" s="37">
        <f t="shared" si="229"/>
        <v>1514.54</v>
      </c>
      <c r="O3672" s="39">
        <f t="shared" si="230"/>
        <v>0</v>
      </c>
      <c r="P3672" s="10">
        <f t="shared" si="231"/>
        <v>1514.54</v>
      </c>
      <c r="Q3672" s="40">
        <v>0</v>
      </c>
      <c r="R3672" s="10">
        <f t="shared" si="232"/>
        <v>1514.54</v>
      </c>
    </row>
    <row r="3673" spans="2:18" hidden="1" x14ac:dyDescent="0.2">
      <c r="B3673" s="56">
        <v>91101000010</v>
      </c>
      <c r="C3673" s="52" t="s">
        <v>3820</v>
      </c>
      <c r="D3673" s="52" t="s">
        <v>357</v>
      </c>
      <c r="E3673" s="52" t="s">
        <v>446</v>
      </c>
      <c r="F3673" s="52" t="s">
        <v>597</v>
      </c>
      <c r="G3673" s="52" t="s">
        <v>961</v>
      </c>
      <c r="H3673" s="35">
        <v>0</v>
      </c>
      <c r="I3673" s="57" t="s">
        <v>3830</v>
      </c>
      <c r="J3673" s="37">
        <v>4416.6000000000004</v>
      </c>
      <c r="K3673" s="38">
        <v>0</v>
      </c>
      <c r="L3673" s="37">
        <v>0</v>
      </c>
      <c r="M3673" s="37">
        <v>0</v>
      </c>
      <c r="N3673" s="37">
        <f t="shared" si="229"/>
        <v>4416.6000000000004</v>
      </c>
      <c r="O3673" s="39">
        <f t="shared" si="230"/>
        <v>0</v>
      </c>
      <c r="P3673" s="10">
        <f t="shared" si="231"/>
        <v>4416.6000000000004</v>
      </c>
      <c r="Q3673" s="40">
        <v>0</v>
      </c>
      <c r="R3673" s="10">
        <f t="shared" si="232"/>
        <v>4416.6000000000004</v>
      </c>
    </row>
    <row r="3674" spans="2:18" hidden="1" x14ac:dyDescent="0.2">
      <c r="B3674" s="56">
        <v>91101000011</v>
      </c>
      <c r="C3674" s="52" t="s">
        <v>3820</v>
      </c>
      <c r="D3674" s="52" t="s">
        <v>357</v>
      </c>
      <c r="E3674" s="52" t="s">
        <v>446</v>
      </c>
      <c r="F3674" s="52" t="s">
        <v>597</v>
      </c>
      <c r="G3674" s="52" t="s">
        <v>961</v>
      </c>
      <c r="H3674" s="35">
        <v>0</v>
      </c>
      <c r="I3674" s="57" t="s">
        <v>3831</v>
      </c>
      <c r="J3674" s="37">
        <v>0</v>
      </c>
      <c r="K3674" s="38">
        <v>0</v>
      </c>
      <c r="L3674" s="37">
        <v>0</v>
      </c>
      <c r="M3674" s="37">
        <v>0</v>
      </c>
      <c r="N3674" s="37">
        <f t="shared" si="229"/>
        <v>0</v>
      </c>
      <c r="O3674" s="39">
        <f t="shared" si="230"/>
        <v>0</v>
      </c>
      <c r="P3674" s="10">
        <f t="shared" si="231"/>
        <v>0</v>
      </c>
      <c r="Q3674" s="40">
        <v>0</v>
      </c>
      <c r="R3674" s="10">
        <f t="shared" si="232"/>
        <v>0</v>
      </c>
    </row>
    <row r="3675" spans="2:18" hidden="1" x14ac:dyDescent="0.2">
      <c r="B3675" s="56">
        <v>91101000012</v>
      </c>
      <c r="C3675" s="52" t="s">
        <v>3820</v>
      </c>
      <c r="D3675" s="52" t="s">
        <v>357</v>
      </c>
      <c r="E3675" s="52" t="s">
        <v>446</v>
      </c>
      <c r="F3675" s="52" t="s">
        <v>597</v>
      </c>
      <c r="G3675" s="52" t="s">
        <v>961</v>
      </c>
      <c r="H3675" s="35">
        <v>0</v>
      </c>
      <c r="I3675" s="57" t="s">
        <v>3832</v>
      </c>
      <c r="J3675" s="37">
        <v>0</v>
      </c>
      <c r="K3675" s="38">
        <v>0</v>
      </c>
      <c r="L3675" s="37">
        <v>0</v>
      </c>
      <c r="M3675" s="37">
        <v>0</v>
      </c>
      <c r="N3675" s="37">
        <f t="shared" si="229"/>
        <v>0</v>
      </c>
      <c r="O3675" s="39">
        <f t="shared" si="230"/>
        <v>0</v>
      </c>
      <c r="P3675" s="10">
        <f t="shared" si="231"/>
        <v>0</v>
      </c>
      <c r="Q3675" s="40">
        <v>0</v>
      </c>
      <c r="R3675" s="10">
        <f t="shared" si="232"/>
        <v>0</v>
      </c>
    </row>
    <row r="3676" spans="2:18" hidden="1" x14ac:dyDescent="0.2">
      <c r="B3676" s="56">
        <v>91101000013</v>
      </c>
      <c r="C3676" s="52" t="s">
        <v>3820</v>
      </c>
      <c r="D3676" s="52" t="s">
        <v>357</v>
      </c>
      <c r="E3676" s="52" t="s">
        <v>446</v>
      </c>
      <c r="F3676" s="52" t="s">
        <v>597</v>
      </c>
      <c r="G3676" s="52" t="s">
        <v>961</v>
      </c>
      <c r="H3676" s="35">
        <v>0</v>
      </c>
      <c r="I3676" s="57" t="s">
        <v>3833</v>
      </c>
      <c r="J3676" s="37">
        <v>31578.670000000002</v>
      </c>
      <c r="K3676" s="38">
        <v>0</v>
      </c>
      <c r="L3676" s="37">
        <v>346632.47000000003</v>
      </c>
      <c r="M3676" s="37">
        <v>334000</v>
      </c>
      <c r="N3676" s="37">
        <f t="shared" si="229"/>
        <v>44211.140000000014</v>
      </c>
      <c r="O3676" s="39">
        <f t="shared" si="230"/>
        <v>0</v>
      </c>
      <c r="P3676" s="10">
        <f t="shared" si="231"/>
        <v>44211.140000000014</v>
      </c>
      <c r="Q3676" s="40">
        <v>0</v>
      </c>
      <c r="R3676" s="10">
        <f t="shared" si="232"/>
        <v>44211.140000000014</v>
      </c>
    </row>
    <row r="3677" spans="2:18" hidden="1" x14ac:dyDescent="0.2">
      <c r="B3677" s="56">
        <v>91101000014</v>
      </c>
      <c r="C3677" s="52" t="s">
        <v>3820</v>
      </c>
      <c r="D3677" s="52" t="s">
        <v>357</v>
      </c>
      <c r="E3677" s="52" t="s">
        <v>446</v>
      </c>
      <c r="F3677" s="52" t="s">
        <v>597</v>
      </c>
      <c r="G3677" s="52" t="s">
        <v>961</v>
      </c>
      <c r="H3677" s="35">
        <v>0</v>
      </c>
      <c r="I3677" s="57" t="s">
        <v>3834</v>
      </c>
      <c r="J3677" s="37">
        <v>7192.0399000000025</v>
      </c>
      <c r="K3677" s="38">
        <v>0</v>
      </c>
      <c r="L3677" s="37">
        <v>36651.51</v>
      </c>
      <c r="M3677" s="37">
        <v>43843.55</v>
      </c>
      <c r="N3677" s="37">
        <f t="shared" si="229"/>
        <v>0</v>
      </c>
      <c r="O3677" s="39">
        <f t="shared" si="230"/>
        <v>9.9999997473787516E-5</v>
      </c>
      <c r="P3677" s="10">
        <f t="shared" si="231"/>
        <v>-9.9999997473787516E-5</v>
      </c>
      <c r="Q3677" s="40">
        <v>0</v>
      </c>
      <c r="R3677" s="10">
        <f t="shared" si="232"/>
        <v>-9.9999997473787516E-5</v>
      </c>
    </row>
    <row r="3678" spans="2:18" hidden="1" x14ac:dyDescent="0.2">
      <c r="B3678" s="56">
        <v>91101000015</v>
      </c>
      <c r="C3678" s="52" t="s">
        <v>3820</v>
      </c>
      <c r="D3678" s="52" t="s">
        <v>357</v>
      </c>
      <c r="E3678" s="52" t="s">
        <v>446</v>
      </c>
      <c r="F3678" s="52" t="s">
        <v>597</v>
      </c>
      <c r="G3678" s="52" t="s">
        <v>961</v>
      </c>
      <c r="H3678" s="35">
        <v>0</v>
      </c>
      <c r="I3678" s="57" t="s">
        <v>3835</v>
      </c>
      <c r="J3678" s="37">
        <v>0</v>
      </c>
      <c r="K3678" s="38">
        <v>0</v>
      </c>
      <c r="L3678" s="37">
        <v>5681</v>
      </c>
      <c r="M3678" s="37">
        <v>5681</v>
      </c>
      <c r="N3678" s="37">
        <f t="shared" si="229"/>
        <v>0</v>
      </c>
      <c r="O3678" s="39">
        <f t="shared" si="230"/>
        <v>0</v>
      </c>
      <c r="P3678" s="10">
        <f t="shared" si="231"/>
        <v>0</v>
      </c>
      <c r="Q3678" s="40">
        <v>0</v>
      </c>
      <c r="R3678" s="10">
        <f t="shared" si="232"/>
        <v>0</v>
      </c>
    </row>
    <row r="3679" spans="2:18" hidden="1" x14ac:dyDescent="0.2">
      <c r="B3679" s="56">
        <v>91101000016</v>
      </c>
      <c r="C3679" s="52" t="s">
        <v>3820</v>
      </c>
      <c r="D3679" s="52" t="s">
        <v>357</v>
      </c>
      <c r="E3679" s="52" t="s">
        <v>446</v>
      </c>
      <c r="F3679" s="52" t="s">
        <v>597</v>
      </c>
      <c r="G3679" s="52" t="s">
        <v>961</v>
      </c>
      <c r="H3679" s="35">
        <v>0</v>
      </c>
      <c r="I3679" s="57" t="s">
        <v>3836</v>
      </c>
      <c r="J3679" s="37">
        <v>0</v>
      </c>
      <c r="K3679" s="38">
        <v>0</v>
      </c>
      <c r="L3679" s="37">
        <v>0</v>
      </c>
      <c r="M3679" s="37">
        <v>0</v>
      </c>
      <c r="N3679" s="37">
        <f t="shared" si="229"/>
        <v>0</v>
      </c>
      <c r="O3679" s="39">
        <f t="shared" si="230"/>
        <v>0</v>
      </c>
      <c r="P3679" s="10">
        <f t="shared" si="231"/>
        <v>0</v>
      </c>
      <c r="Q3679" s="40">
        <v>0</v>
      </c>
      <c r="R3679" s="10">
        <f t="shared" si="232"/>
        <v>0</v>
      </c>
    </row>
    <row r="3680" spans="2:18" hidden="1" x14ac:dyDescent="0.2">
      <c r="B3680" s="56">
        <v>91101000017</v>
      </c>
      <c r="C3680" s="52" t="s">
        <v>3820</v>
      </c>
      <c r="D3680" s="52" t="s">
        <v>357</v>
      </c>
      <c r="E3680" s="52" t="s">
        <v>446</v>
      </c>
      <c r="F3680" s="52" t="s">
        <v>597</v>
      </c>
      <c r="G3680" s="52" t="s">
        <v>961</v>
      </c>
      <c r="H3680" s="35">
        <v>0</v>
      </c>
      <c r="I3680" s="57" t="s">
        <v>3837</v>
      </c>
      <c r="J3680" s="37">
        <v>0</v>
      </c>
      <c r="K3680" s="38">
        <v>0</v>
      </c>
      <c r="L3680" s="37">
        <v>0</v>
      </c>
      <c r="M3680" s="37">
        <v>0</v>
      </c>
      <c r="N3680" s="37">
        <f t="shared" si="229"/>
        <v>0</v>
      </c>
      <c r="O3680" s="39">
        <f t="shared" si="230"/>
        <v>0</v>
      </c>
      <c r="P3680" s="10">
        <f t="shared" si="231"/>
        <v>0</v>
      </c>
      <c r="Q3680" s="40">
        <v>0</v>
      </c>
      <c r="R3680" s="10">
        <f t="shared" si="232"/>
        <v>0</v>
      </c>
    </row>
    <row r="3681" spans="2:18" hidden="1" x14ac:dyDescent="0.2">
      <c r="B3681" s="56">
        <v>91101000018</v>
      </c>
      <c r="C3681" s="52" t="s">
        <v>3820</v>
      </c>
      <c r="D3681" s="52" t="s">
        <v>357</v>
      </c>
      <c r="E3681" s="52" t="s">
        <v>446</v>
      </c>
      <c r="F3681" s="52" t="s">
        <v>597</v>
      </c>
      <c r="G3681" s="52" t="s">
        <v>961</v>
      </c>
      <c r="H3681" s="35">
        <v>0</v>
      </c>
      <c r="I3681" s="57" t="s">
        <v>3838</v>
      </c>
      <c r="J3681" s="37">
        <v>0</v>
      </c>
      <c r="K3681" s="38">
        <v>0</v>
      </c>
      <c r="L3681" s="37">
        <v>0</v>
      </c>
      <c r="M3681" s="37">
        <v>0</v>
      </c>
      <c r="N3681" s="37">
        <f t="shared" si="229"/>
        <v>0</v>
      </c>
      <c r="O3681" s="39">
        <f t="shared" si="230"/>
        <v>0</v>
      </c>
      <c r="P3681" s="10">
        <f t="shared" si="231"/>
        <v>0</v>
      </c>
      <c r="Q3681" s="40">
        <v>0</v>
      </c>
      <c r="R3681" s="10">
        <f t="shared" si="232"/>
        <v>0</v>
      </c>
    </row>
    <row r="3682" spans="2:18" hidden="1" x14ac:dyDescent="0.2">
      <c r="B3682" s="56">
        <v>91101000019</v>
      </c>
      <c r="C3682" s="52" t="s">
        <v>3820</v>
      </c>
      <c r="D3682" s="52" t="s">
        <v>357</v>
      </c>
      <c r="E3682" s="52" t="s">
        <v>446</v>
      </c>
      <c r="F3682" s="52" t="s">
        <v>597</v>
      </c>
      <c r="G3682" s="52" t="s">
        <v>961</v>
      </c>
      <c r="H3682" s="35">
        <v>0</v>
      </c>
      <c r="I3682" s="57" t="s">
        <v>3839</v>
      </c>
      <c r="J3682" s="37">
        <v>0</v>
      </c>
      <c r="K3682" s="38">
        <v>0</v>
      </c>
      <c r="L3682" s="37">
        <v>467.82</v>
      </c>
      <c r="M3682" s="37">
        <v>467.82</v>
      </c>
      <c r="N3682" s="37">
        <f t="shared" si="229"/>
        <v>0</v>
      </c>
      <c r="O3682" s="39">
        <f t="shared" si="230"/>
        <v>0</v>
      </c>
      <c r="P3682" s="10">
        <f t="shared" si="231"/>
        <v>0</v>
      </c>
      <c r="Q3682" s="40">
        <v>0</v>
      </c>
      <c r="R3682" s="10">
        <f t="shared" si="232"/>
        <v>0</v>
      </c>
    </row>
    <row r="3683" spans="2:18" hidden="1" x14ac:dyDescent="0.2">
      <c r="B3683" s="56">
        <v>91101000020</v>
      </c>
      <c r="C3683" s="52" t="s">
        <v>3820</v>
      </c>
      <c r="D3683" s="52" t="s">
        <v>357</v>
      </c>
      <c r="E3683" s="52" t="s">
        <v>446</v>
      </c>
      <c r="F3683" s="52" t="s">
        <v>597</v>
      </c>
      <c r="G3683" s="52" t="s">
        <v>961</v>
      </c>
      <c r="H3683" s="35">
        <v>0</v>
      </c>
      <c r="I3683" s="57" t="s">
        <v>3840</v>
      </c>
      <c r="J3683" s="37">
        <v>0</v>
      </c>
      <c r="K3683" s="38">
        <v>0</v>
      </c>
      <c r="L3683" s="37">
        <v>0</v>
      </c>
      <c r="M3683" s="37">
        <v>0</v>
      </c>
      <c r="N3683" s="37">
        <f t="shared" si="229"/>
        <v>0</v>
      </c>
      <c r="O3683" s="39">
        <f t="shared" si="230"/>
        <v>0</v>
      </c>
      <c r="P3683" s="10">
        <f t="shared" si="231"/>
        <v>0</v>
      </c>
      <c r="Q3683" s="40">
        <v>0</v>
      </c>
      <c r="R3683" s="10">
        <f t="shared" si="232"/>
        <v>0</v>
      </c>
    </row>
    <row r="3684" spans="2:18" hidden="1" x14ac:dyDescent="0.2">
      <c r="B3684" s="56">
        <v>91101000021</v>
      </c>
      <c r="C3684" s="52" t="s">
        <v>3820</v>
      </c>
      <c r="D3684" s="52" t="s">
        <v>357</v>
      </c>
      <c r="E3684" s="52" t="s">
        <v>446</v>
      </c>
      <c r="F3684" s="52" t="s">
        <v>597</v>
      </c>
      <c r="G3684" s="52" t="s">
        <v>961</v>
      </c>
      <c r="H3684" s="35">
        <v>0</v>
      </c>
      <c r="I3684" s="57" t="s">
        <v>3841</v>
      </c>
      <c r="J3684" s="37">
        <v>0</v>
      </c>
      <c r="K3684" s="38">
        <v>0</v>
      </c>
      <c r="L3684" s="37">
        <v>0</v>
      </c>
      <c r="M3684" s="37">
        <v>0</v>
      </c>
      <c r="N3684" s="37">
        <f t="shared" si="229"/>
        <v>0</v>
      </c>
      <c r="O3684" s="39">
        <f t="shared" si="230"/>
        <v>0</v>
      </c>
      <c r="P3684" s="10">
        <f t="shared" si="231"/>
        <v>0</v>
      </c>
      <c r="Q3684" s="40">
        <v>0</v>
      </c>
      <c r="R3684" s="10">
        <f t="shared" si="232"/>
        <v>0</v>
      </c>
    </row>
    <row r="3685" spans="2:18" hidden="1" x14ac:dyDescent="0.2">
      <c r="B3685" s="56">
        <v>91101000022</v>
      </c>
      <c r="C3685" s="52" t="s">
        <v>3820</v>
      </c>
      <c r="D3685" s="52" t="s">
        <v>357</v>
      </c>
      <c r="E3685" s="52" t="s">
        <v>446</v>
      </c>
      <c r="F3685" s="52" t="s">
        <v>597</v>
      </c>
      <c r="G3685" s="52" t="s">
        <v>961</v>
      </c>
      <c r="H3685" s="35">
        <v>0</v>
      </c>
      <c r="I3685" s="57" t="s">
        <v>3842</v>
      </c>
      <c r="J3685" s="37">
        <v>0</v>
      </c>
      <c r="K3685" s="38">
        <v>0</v>
      </c>
      <c r="L3685" s="37">
        <v>0</v>
      </c>
      <c r="M3685" s="37">
        <v>0</v>
      </c>
      <c r="N3685" s="37">
        <f t="shared" si="229"/>
        <v>0</v>
      </c>
      <c r="O3685" s="39">
        <f t="shared" si="230"/>
        <v>0</v>
      </c>
      <c r="P3685" s="10">
        <f t="shared" si="231"/>
        <v>0</v>
      </c>
      <c r="Q3685" s="40">
        <v>0</v>
      </c>
      <c r="R3685" s="10">
        <f t="shared" si="232"/>
        <v>0</v>
      </c>
    </row>
    <row r="3686" spans="2:18" hidden="1" x14ac:dyDescent="0.2">
      <c r="B3686" s="56">
        <v>91101000023</v>
      </c>
      <c r="C3686" s="52" t="s">
        <v>3820</v>
      </c>
      <c r="D3686" s="52" t="s">
        <v>357</v>
      </c>
      <c r="E3686" s="52" t="s">
        <v>446</v>
      </c>
      <c r="F3686" s="52" t="s">
        <v>597</v>
      </c>
      <c r="G3686" s="52" t="s">
        <v>961</v>
      </c>
      <c r="H3686" s="35">
        <v>0</v>
      </c>
      <c r="I3686" s="57" t="s">
        <v>3843</v>
      </c>
      <c r="J3686" s="37">
        <v>0</v>
      </c>
      <c r="K3686" s="38">
        <v>0</v>
      </c>
      <c r="L3686" s="37">
        <v>161</v>
      </c>
      <c r="M3686" s="37">
        <v>161</v>
      </c>
      <c r="N3686" s="37">
        <f t="shared" si="229"/>
        <v>0</v>
      </c>
      <c r="O3686" s="39">
        <f t="shared" si="230"/>
        <v>0</v>
      </c>
      <c r="P3686" s="10">
        <f t="shared" si="231"/>
        <v>0</v>
      </c>
      <c r="Q3686" s="40">
        <v>0</v>
      </c>
      <c r="R3686" s="10">
        <f t="shared" si="232"/>
        <v>0</v>
      </c>
    </row>
    <row r="3687" spans="2:18" hidden="1" x14ac:dyDescent="0.2">
      <c r="B3687" s="56">
        <v>91101000024</v>
      </c>
      <c r="C3687" s="52" t="s">
        <v>3820</v>
      </c>
      <c r="D3687" s="52" t="s">
        <v>357</v>
      </c>
      <c r="E3687" s="52" t="s">
        <v>446</v>
      </c>
      <c r="F3687" s="52" t="s">
        <v>597</v>
      </c>
      <c r="G3687" s="52" t="s">
        <v>961</v>
      </c>
      <c r="H3687" s="35">
        <v>0</v>
      </c>
      <c r="I3687" s="57" t="s">
        <v>3844</v>
      </c>
      <c r="J3687" s="37">
        <v>0</v>
      </c>
      <c r="K3687" s="38">
        <v>0</v>
      </c>
      <c r="L3687" s="37">
        <v>0</v>
      </c>
      <c r="M3687" s="37">
        <v>0</v>
      </c>
      <c r="N3687" s="37">
        <f t="shared" si="229"/>
        <v>0</v>
      </c>
      <c r="O3687" s="39">
        <f t="shared" si="230"/>
        <v>0</v>
      </c>
      <c r="P3687" s="10">
        <f t="shared" si="231"/>
        <v>0</v>
      </c>
      <c r="Q3687" s="40">
        <v>0</v>
      </c>
      <c r="R3687" s="10">
        <f t="shared" si="232"/>
        <v>0</v>
      </c>
    </row>
    <row r="3688" spans="2:18" hidden="1" x14ac:dyDescent="0.2">
      <c r="B3688" s="56">
        <v>91101000025</v>
      </c>
      <c r="C3688" s="52" t="s">
        <v>3820</v>
      </c>
      <c r="D3688" s="52" t="s">
        <v>357</v>
      </c>
      <c r="E3688" s="52" t="s">
        <v>446</v>
      </c>
      <c r="F3688" s="52" t="s">
        <v>597</v>
      </c>
      <c r="G3688" s="52" t="s">
        <v>961</v>
      </c>
      <c r="H3688" s="35">
        <v>0</v>
      </c>
      <c r="I3688" s="57" t="s">
        <v>3845</v>
      </c>
      <c r="J3688" s="37">
        <v>0</v>
      </c>
      <c r="K3688" s="38">
        <v>0</v>
      </c>
      <c r="L3688" s="37">
        <v>40100.04</v>
      </c>
      <c r="M3688" s="37">
        <v>36580.120000000003</v>
      </c>
      <c r="N3688" s="37">
        <f t="shared" si="229"/>
        <v>3519.9199999999983</v>
      </c>
      <c r="O3688" s="39">
        <f t="shared" si="230"/>
        <v>0</v>
      </c>
      <c r="P3688" s="10">
        <f t="shared" si="231"/>
        <v>3519.9199999999983</v>
      </c>
      <c r="Q3688" s="40">
        <v>0</v>
      </c>
      <c r="R3688" s="10">
        <f t="shared" si="232"/>
        <v>3519.9199999999983</v>
      </c>
    </row>
    <row r="3689" spans="2:18" hidden="1" x14ac:dyDescent="0.2">
      <c r="B3689" s="56">
        <v>91101000026</v>
      </c>
      <c r="C3689" s="52" t="s">
        <v>3820</v>
      </c>
      <c r="D3689" s="52" t="s">
        <v>357</v>
      </c>
      <c r="E3689" s="52" t="s">
        <v>446</v>
      </c>
      <c r="F3689" s="52" t="s">
        <v>597</v>
      </c>
      <c r="G3689" s="52" t="s">
        <v>961</v>
      </c>
      <c r="H3689" s="35">
        <v>0</v>
      </c>
      <c r="I3689" s="57" t="s">
        <v>3846</v>
      </c>
      <c r="J3689" s="37">
        <v>0</v>
      </c>
      <c r="K3689" s="38">
        <v>0</v>
      </c>
      <c r="L3689" s="37">
        <v>0</v>
      </c>
      <c r="M3689" s="37">
        <v>0</v>
      </c>
      <c r="N3689" s="37">
        <f t="shared" si="229"/>
        <v>0</v>
      </c>
      <c r="O3689" s="39">
        <f t="shared" si="230"/>
        <v>0</v>
      </c>
      <c r="P3689" s="10">
        <f t="shared" si="231"/>
        <v>0</v>
      </c>
      <c r="Q3689" s="40">
        <v>0</v>
      </c>
      <c r="R3689" s="10">
        <f t="shared" si="232"/>
        <v>0</v>
      </c>
    </row>
    <row r="3690" spans="2:18" hidden="1" x14ac:dyDescent="0.2">
      <c r="B3690" s="56">
        <v>91101000027</v>
      </c>
      <c r="C3690" s="52" t="s">
        <v>3820</v>
      </c>
      <c r="D3690" s="52" t="s">
        <v>357</v>
      </c>
      <c r="E3690" s="52" t="s">
        <v>446</v>
      </c>
      <c r="F3690" s="52" t="s">
        <v>597</v>
      </c>
      <c r="G3690" s="52" t="s">
        <v>961</v>
      </c>
      <c r="H3690" s="35">
        <v>0</v>
      </c>
      <c r="I3690" s="57" t="s">
        <v>3847</v>
      </c>
      <c r="J3690" s="37">
        <v>0</v>
      </c>
      <c r="K3690" s="38">
        <v>0</v>
      </c>
      <c r="L3690" s="37">
        <v>1380</v>
      </c>
      <c r="M3690" s="37">
        <v>1380</v>
      </c>
      <c r="N3690" s="37">
        <f t="shared" si="229"/>
        <v>0</v>
      </c>
      <c r="O3690" s="39">
        <f t="shared" si="230"/>
        <v>0</v>
      </c>
      <c r="P3690" s="10">
        <f t="shared" si="231"/>
        <v>0</v>
      </c>
      <c r="Q3690" s="40">
        <v>0</v>
      </c>
      <c r="R3690" s="10">
        <f t="shared" si="232"/>
        <v>0</v>
      </c>
    </row>
    <row r="3691" spans="2:18" hidden="1" x14ac:dyDescent="0.2">
      <c r="B3691" s="56">
        <v>91101000028</v>
      </c>
      <c r="C3691" s="52" t="s">
        <v>3820</v>
      </c>
      <c r="D3691" s="52" t="s">
        <v>357</v>
      </c>
      <c r="E3691" s="52" t="s">
        <v>446</v>
      </c>
      <c r="F3691" s="52" t="s">
        <v>597</v>
      </c>
      <c r="G3691" s="52" t="s">
        <v>961</v>
      </c>
      <c r="H3691" s="35">
        <v>0</v>
      </c>
      <c r="I3691" s="57" t="s">
        <v>3848</v>
      </c>
      <c r="J3691" s="37">
        <v>0</v>
      </c>
      <c r="K3691" s="38">
        <v>0</v>
      </c>
      <c r="L3691" s="37">
        <v>7012.12</v>
      </c>
      <c r="M3691" s="37">
        <v>7012</v>
      </c>
      <c r="N3691" s="37">
        <f t="shared" si="229"/>
        <v>0.11999999999989086</v>
      </c>
      <c r="O3691" s="39">
        <f t="shared" si="230"/>
        <v>0</v>
      </c>
      <c r="P3691" s="10">
        <f t="shared" si="231"/>
        <v>0.11999999999989086</v>
      </c>
      <c r="Q3691" s="40">
        <v>0</v>
      </c>
      <c r="R3691" s="10">
        <f t="shared" si="232"/>
        <v>0.11999999999989086</v>
      </c>
    </row>
    <row r="3692" spans="2:18" hidden="1" x14ac:dyDescent="0.2">
      <c r="B3692" s="56">
        <v>91101000029</v>
      </c>
      <c r="C3692" s="52" t="s">
        <v>3820</v>
      </c>
      <c r="D3692" s="52" t="s">
        <v>357</v>
      </c>
      <c r="E3692" s="52" t="s">
        <v>446</v>
      </c>
      <c r="F3692" s="52" t="s">
        <v>597</v>
      </c>
      <c r="G3692" s="52" t="s">
        <v>961</v>
      </c>
      <c r="H3692" s="35">
        <v>0</v>
      </c>
      <c r="I3692" s="57" t="s">
        <v>3849</v>
      </c>
      <c r="J3692" s="37">
        <v>0</v>
      </c>
      <c r="K3692" s="38">
        <v>0</v>
      </c>
      <c r="L3692" s="37">
        <v>6823.76</v>
      </c>
      <c r="M3692" s="37">
        <v>6823.4400000000005</v>
      </c>
      <c r="N3692" s="37">
        <f t="shared" si="229"/>
        <v>0.31999999999970896</v>
      </c>
      <c r="O3692" s="39">
        <f t="shared" si="230"/>
        <v>0</v>
      </c>
      <c r="P3692" s="10">
        <f t="shared" si="231"/>
        <v>0.31999999999970896</v>
      </c>
      <c r="Q3692" s="40">
        <v>0</v>
      </c>
      <c r="R3692" s="10">
        <f t="shared" si="232"/>
        <v>0.31999999999970896</v>
      </c>
    </row>
    <row r="3693" spans="2:18" hidden="1" x14ac:dyDescent="0.2">
      <c r="B3693" s="56">
        <v>91101000030</v>
      </c>
      <c r="C3693" s="52" t="s">
        <v>3820</v>
      </c>
      <c r="D3693" s="52" t="s">
        <v>357</v>
      </c>
      <c r="E3693" s="52" t="s">
        <v>446</v>
      </c>
      <c r="F3693" s="52" t="s">
        <v>597</v>
      </c>
      <c r="G3693" s="52" t="s">
        <v>961</v>
      </c>
      <c r="H3693" s="35">
        <v>0</v>
      </c>
      <c r="I3693" s="57" t="s">
        <v>3850</v>
      </c>
      <c r="J3693" s="37">
        <v>0</v>
      </c>
      <c r="K3693" s="38">
        <v>0</v>
      </c>
      <c r="L3693" s="37">
        <v>119878.40000000001</v>
      </c>
      <c r="M3693" s="37">
        <v>119876.53</v>
      </c>
      <c r="N3693" s="37">
        <f t="shared" si="229"/>
        <v>1.8700000000098953</v>
      </c>
      <c r="O3693" s="39">
        <f t="shared" si="230"/>
        <v>0</v>
      </c>
      <c r="P3693" s="10">
        <f t="shared" si="231"/>
        <v>1.8700000000098953</v>
      </c>
      <c r="Q3693" s="40">
        <v>0</v>
      </c>
      <c r="R3693" s="10">
        <f t="shared" si="232"/>
        <v>1.8700000000098953</v>
      </c>
    </row>
    <row r="3694" spans="2:18" hidden="1" x14ac:dyDescent="0.2">
      <c r="B3694" s="56">
        <v>91101000031</v>
      </c>
      <c r="C3694" s="52" t="s">
        <v>3820</v>
      </c>
      <c r="D3694" s="52" t="s">
        <v>357</v>
      </c>
      <c r="E3694" s="52" t="s">
        <v>446</v>
      </c>
      <c r="F3694" s="52" t="s">
        <v>597</v>
      </c>
      <c r="G3694" s="52" t="s">
        <v>961</v>
      </c>
      <c r="H3694" s="35">
        <v>0</v>
      </c>
      <c r="I3694" s="57" t="s">
        <v>3851</v>
      </c>
      <c r="J3694" s="37">
        <v>0</v>
      </c>
      <c r="K3694" s="38">
        <v>0</v>
      </c>
      <c r="L3694" s="37">
        <v>3006.1</v>
      </c>
      <c r="M3694" s="37">
        <v>3006.1</v>
      </c>
      <c r="N3694" s="37">
        <f t="shared" si="229"/>
        <v>0</v>
      </c>
      <c r="O3694" s="39">
        <f t="shared" si="230"/>
        <v>0</v>
      </c>
      <c r="P3694" s="10">
        <f t="shared" si="231"/>
        <v>0</v>
      </c>
      <c r="Q3694" s="40">
        <v>0</v>
      </c>
      <c r="R3694" s="10">
        <f t="shared" si="232"/>
        <v>0</v>
      </c>
    </row>
    <row r="3695" spans="2:18" hidden="1" x14ac:dyDescent="0.2">
      <c r="B3695" s="56">
        <v>91101000032</v>
      </c>
      <c r="C3695" s="52" t="s">
        <v>3820</v>
      </c>
      <c r="D3695" s="52" t="s">
        <v>357</v>
      </c>
      <c r="E3695" s="52" t="s">
        <v>446</v>
      </c>
      <c r="F3695" s="52" t="s">
        <v>597</v>
      </c>
      <c r="G3695" s="52" t="s">
        <v>961</v>
      </c>
      <c r="H3695" s="35">
        <v>0</v>
      </c>
      <c r="I3695" s="57" t="s">
        <v>3852</v>
      </c>
      <c r="J3695" s="37">
        <v>0</v>
      </c>
      <c r="K3695" s="38">
        <v>0</v>
      </c>
      <c r="L3695" s="37">
        <v>443.7</v>
      </c>
      <c r="M3695" s="37">
        <v>443.7</v>
      </c>
      <c r="N3695" s="37">
        <f t="shared" si="229"/>
        <v>0</v>
      </c>
      <c r="O3695" s="39">
        <f t="shared" si="230"/>
        <v>0</v>
      </c>
      <c r="P3695" s="10">
        <f t="shared" si="231"/>
        <v>0</v>
      </c>
      <c r="Q3695" s="40">
        <v>0</v>
      </c>
      <c r="R3695" s="10">
        <f t="shared" si="232"/>
        <v>0</v>
      </c>
    </row>
    <row r="3696" spans="2:18" hidden="1" x14ac:dyDescent="0.2">
      <c r="B3696" s="56">
        <v>91101000033</v>
      </c>
      <c r="C3696" s="52" t="s">
        <v>3820</v>
      </c>
      <c r="D3696" s="52" t="s">
        <v>357</v>
      </c>
      <c r="E3696" s="52" t="s">
        <v>446</v>
      </c>
      <c r="F3696" s="52" t="s">
        <v>597</v>
      </c>
      <c r="G3696" s="52" t="s">
        <v>961</v>
      </c>
      <c r="H3696" s="35">
        <v>0</v>
      </c>
      <c r="I3696" s="57" t="s">
        <v>3853</v>
      </c>
      <c r="J3696" s="37">
        <v>0</v>
      </c>
      <c r="K3696" s="38">
        <v>0</v>
      </c>
      <c r="L3696" s="37">
        <v>1759.5</v>
      </c>
      <c r="M3696" s="37">
        <v>1759.5</v>
      </c>
      <c r="N3696" s="37">
        <f t="shared" si="229"/>
        <v>0</v>
      </c>
      <c r="O3696" s="39">
        <f t="shared" si="230"/>
        <v>0</v>
      </c>
      <c r="P3696" s="10">
        <f t="shared" si="231"/>
        <v>0</v>
      </c>
      <c r="Q3696" s="40">
        <v>0</v>
      </c>
      <c r="R3696" s="10">
        <f t="shared" si="232"/>
        <v>0</v>
      </c>
    </row>
    <row r="3697" spans="2:18" hidden="1" x14ac:dyDescent="0.2">
      <c r="B3697" s="56">
        <v>91102000001</v>
      </c>
      <c r="C3697" s="52" t="s">
        <v>3820</v>
      </c>
      <c r="D3697" s="52" t="s">
        <v>357</v>
      </c>
      <c r="E3697" s="52" t="s">
        <v>446</v>
      </c>
      <c r="F3697" s="52" t="s">
        <v>781</v>
      </c>
      <c r="G3697" s="52" t="s">
        <v>782</v>
      </c>
      <c r="H3697" s="35">
        <v>0</v>
      </c>
      <c r="I3697" s="57" t="s">
        <v>302</v>
      </c>
      <c r="J3697" s="37">
        <v>0</v>
      </c>
      <c r="K3697" s="38">
        <v>0</v>
      </c>
      <c r="L3697" s="37">
        <v>289017.73</v>
      </c>
      <c r="M3697" s="37">
        <v>289017.73</v>
      </c>
      <c r="N3697" s="37">
        <f t="shared" si="229"/>
        <v>0</v>
      </c>
      <c r="O3697" s="39">
        <f t="shared" si="230"/>
        <v>0</v>
      </c>
      <c r="P3697" s="10">
        <f t="shared" si="231"/>
        <v>0</v>
      </c>
      <c r="Q3697" s="40">
        <v>0</v>
      </c>
      <c r="R3697" s="10">
        <f t="shared" si="232"/>
        <v>0</v>
      </c>
    </row>
    <row r="3698" spans="2:18" hidden="1" x14ac:dyDescent="0.2">
      <c r="B3698" s="56">
        <v>91103000001</v>
      </c>
      <c r="C3698" s="52" t="s">
        <v>3820</v>
      </c>
      <c r="D3698" s="52" t="s">
        <v>357</v>
      </c>
      <c r="E3698" s="52" t="s">
        <v>446</v>
      </c>
      <c r="F3698" s="52" t="s">
        <v>781</v>
      </c>
      <c r="G3698" s="52" t="s">
        <v>783</v>
      </c>
      <c r="H3698" s="35">
        <v>0</v>
      </c>
      <c r="I3698" s="57" t="s">
        <v>303</v>
      </c>
      <c r="J3698" s="37">
        <v>47565.04</v>
      </c>
      <c r="K3698" s="38">
        <v>0</v>
      </c>
      <c r="L3698" s="37">
        <v>1506967.86</v>
      </c>
      <c r="M3698" s="37">
        <v>1529411.5</v>
      </c>
      <c r="N3698" s="37">
        <f t="shared" si="229"/>
        <v>25121.40000000014</v>
      </c>
      <c r="O3698" s="39">
        <f t="shared" si="230"/>
        <v>0</v>
      </c>
      <c r="P3698" s="10">
        <f t="shared" si="231"/>
        <v>25121.40000000014</v>
      </c>
      <c r="Q3698" s="40">
        <v>0</v>
      </c>
      <c r="R3698" s="10">
        <f t="shared" si="232"/>
        <v>25121.40000000014</v>
      </c>
    </row>
    <row r="3699" spans="2:18" x14ac:dyDescent="0.2">
      <c r="B3699" s="56">
        <v>91104000001</v>
      </c>
      <c r="C3699" s="52" t="s">
        <v>3820</v>
      </c>
      <c r="D3699" s="52" t="s">
        <v>357</v>
      </c>
      <c r="E3699" s="52" t="s">
        <v>446</v>
      </c>
      <c r="F3699" s="52" t="s">
        <v>600</v>
      </c>
      <c r="G3699" s="52" t="s">
        <v>822</v>
      </c>
      <c r="H3699" s="35">
        <v>0</v>
      </c>
      <c r="I3699" s="57" t="s">
        <v>3854</v>
      </c>
      <c r="J3699" s="37">
        <v>0</v>
      </c>
      <c r="K3699" s="38">
        <v>0</v>
      </c>
      <c r="L3699" s="37">
        <v>342909.82</v>
      </c>
      <c r="M3699" s="37">
        <v>349384.16000000003</v>
      </c>
      <c r="N3699" s="37">
        <f t="shared" si="229"/>
        <v>0</v>
      </c>
      <c r="O3699" s="39">
        <f t="shared" si="230"/>
        <v>6474.3400000000256</v>
      </c>
      <c r="P3699" s="10">
        <f t="shared" si="231"/>
        <v>-6474.3400000000256</v>
      </c>
      <c r="Q3699" s="40">
        <v>0</v>
      </c>
      <c r="R3699" s="10">
        <f t="shared" si="232"/>
        <v>-6474.3400000000256</v>
      </c>
    </row>
    <row r="3700" spans="2:18" x14ac:dyDescent="0.2">
      <c r="B3700" s="56">
        <v>91104000002</v>
      </c>
      <c r="C3700" s="52" t="s">
        <v>3820</v>
      </c>
      <c r="D3700" s="52" t="s">
        <v>357</v>
      </c>
      <c r="E3700" s="52" t="s">
        <v>446</v>
      </c>
      <c r="F3700" s="52" t="s">
        <v>600</v>
      </c>
      <c r="G3700" s="52" t="s">
        <v>822</v>
      </c>
      <c r="H3700" s="35">
        <v>0</v>
      </c>
      <c r="I3700" s="57" t="s">
        <v>3855</v>
      </c>
      <c r="J3700" s="37">
        <v>0</v>
      </c>
      <c r="K3700" s="38">
        <v>0</v>
      </c>
      <c r="L3700" s="37">
        <v>30657.83</v>
      </c>
      <c r="M3700" s="37">
        <v>30657.83</v>
      </c>
      <c r="N3700" s="37">
        <f t="shared" si="229"/>
        <v>0</v>
      </c>
      <c r="O3700" s="39">
        <f t="shared" si="230"/>
        <v>0</v>
      </c>
      <c r="P3700" s="10">
        <f t="shared" si="231"/>
        <v>0</v>
      </c>
      <c r="Q3700" s="40">
        <v>0</v>
      </c>
      <c r="R3700" s="10">
        <f t="shared" si="232"/>
        <v>0</v>
      </c>
    </row>
    <row r="3701" spans="2:18" x14ac:dyDescent="0.2">
      <c r="B3701" s="56">
        <v>91105000001</v>
      </c>
      <c r="C3701" s="52" t="s">
        <v>3820</v>
      </c>
      <c r="D3701" s="52" t="s">
        <v>357</v>
      </c>
      <c r="E3701" s="52" t="s">
        <v>446</v>
      </c>
      <c r="F3701" s="52" t="s">
        <v>600</v>
      </c>
      <c r="G3701" s="52" t="s">
        <v>789</v>
      </c>
      <c r="H3701" s="35">
        <v>0</v>
      </c>
      <c r="I3701" s="57" t="s">
        <v>3856</v>
      </c>
      <c r="J3701" s="37">
        <v>7400</v>
      </c>
      <c r="K3701" s="38">
        <v>0</v>
      </c>
      <c r="L3701" s="37">
        <v>8016.67</v>
      </c>
      <c r="M3701" s="37">
        <v>7400</v>
      </c>
      <c r="N3701" s="37">
        <f t="shared" si="229"/>
        <v>8016.67</v>
      </c>
      <c r="O3701" s="39">
        <f t="shared" si="230"/>
        <v>0</v>
      </c>
      <c r="P3701" s="10">
        <f t="shared" si="231"/>
        <v>8016.67</v>
      </c>
      <c r="Q3701" s="40">
        <v>0</v>
      </c>
      <c r="R3701" s="10">
        <f t="shared" si="232"/>
        <v>8016.67</v>
      </c>
    </row>
    <row r="3702" spans="2:18" x14ac:dyDescent="0.2">
      <c r="B3702" s="56">
        <v>91105000002</v>
      </c>
      <c r="C3702" s="52" t="s">
        <v>3820</v>
      </c>
      <c r="D3702" s="52" t="s">
        <v>357</v>
      </c>
      <c r="E3702" s="52" t="s">
        <v>446</v>
      </c>
      <c r="F3702" s="52" t="s">
        <v>600</v>
      </c>
      <c r="G3702" s="52" t="s">
        <v>789</v>
      </c>
      <c r="H3702" s="35">
        <v>0</v>
      </c>
      <c r="I3702" s="57" t="s">
        <v>197</v>
      </c>
      <c r="J3702" s="37">
        <v>6571</v>
      </c>
      <c r="K3702" s="38">
        <v>0</v>
      </c>
      <c r="L3702" s="37">
        <v>8388.81</v>
      </c>
      <c r="M3702" s="37">
        <v>6571</v>
      </c>
      <c r="N3702" s="37">
        <f t="shared" si="229"/>
        <v>8388.81</v>
      </c>
      <c r="O3702" s="39">
        <f t="shared" si="230"/>
        <v>0</v>
      </c>
      <c r="P3702" s="10">
        <f t="shared" si="231"/>
        <v>8388.81</v>
      </c>
      <c r="Q3702" s="40">
        <v>0</v>
      </c>
      <c r="R3702" s="10">
        <f t="shared" si="232"/>
        <v>8388.81</v>
      </c>
    </row>
    <row r="3703" spans="2:18" hidden="1" x14ac:dyDescent="0.2">
      <c r="B3703" s="56">
        <v>91106101001</v>
      </c>
      <c r="C3703" s="52" t="s">
        <v>3820</v>
      </c>
      <c r="D3703" s="52" t="s">
        <v>357</v>
      </c>
      <c r="E3703" s="52" t="s">
        <v>446</v>
      </c>
      <c r="F3703" s="52" t="s">
        <v>599</v>
      </c>
      <c r="G3703" s="52" t="s">
        <v>812</v>
      </c>
      <c r="H3703" s="35">
        <v>0</v>
      </c>
      <c r="I3703" s="57" t="s">
        <v>3857</v>
      </c>
      <c r="J3703" s="37">
        <v>791.26</v>
      </c>
      <c r="K3703" s="38">
        <v>0</v>
      </c>
      <c r="L3703" s="37">
        <v>6832.49</v>
      </c>
      <c r="M3703" s="37">
        <v>5588.75</v>
      </c>
      <c r="N3703" s="37">
        <f t="shared" si="229"/>
        <v>2035</v>
      </c>
      <c r="O3703" s="39">
        <f t="shared" si="230"/>
        <v>0</v>
      </c>
      <c r="P3703" s="10">
        <f t="shared" si="231"/>
        <v>2035</v>
      </c>
      <c r="Q3703" s="40">
        <v>0</v>
      </c>
      <c r="R3703" s="10">
        <f t="shared" si="232"/>
        <v>2035</v>
      </c>
    </row>
    <row r="3704" spans="2:18" hidden="1" x14ac:dyDescent="0.2">
      <c r="B3704" s="56">
        <v>91106101002</v>
      </c>
      <c r="C3704" s="52" t="s">
        <v>3820</v>
      </c>
      <c r="D3704" s="52" t="s">
        <v>357</v>
      </c>
      <c r="E3704" s="52" t="s">
        <v>446</v>
      </c>
      <c r="F3704" s="52" t="s">
        <v>599</v>
      </c>
      <c r="G3704" s="52" t="s">
        <v>812</v>
      </c>
      <c r="H3704" s="35">
        <v>0</v>
      </c>
      <c r="I3704" s="57" t="s">
        <v>3858</v>
      </c>
      <c r="J3704" s="37">
        <v>0</v>
      </c>
      <c r="K3704" s="38">
        <v>0</v>
      </c>
      <c r="L3704" s="37">
        <v>0</v>
      </c>
      <c r="M3704" s="37">
        <v>0</v>
      </c>
      <c r="N3704" s="37">
        <f t="shared" si="229"/>
        <v>0</v>
      </c>
      <c r="O3704" s="39">
        <f t="shared" si="230"/>
        <v>0</v>
      </c>
      <c r="P3704" s="10">
        <f t="shared" si="231"/>
        <v>0</v>
      </c>
      <c r="Q3704" s="40">
        <v>0</v>
      </c>
      <c r="R3704" s="10">
        <f t="shared" si="232"/>
        <v>0</v>
      </c>
    </row>
    <row r="3705" spans="2:18" hidden="1" x14ac:dyDescent="0.2">
      <c r="B3705" s="56">
        <v>91106101003</v>
      </c>
      <c r="C3705" s="52" t="s">
        <v>3820</v>
      </c>
      <c r="D3705" s="52" t="s">
        <v>357</v>
      </c>
      <c r="E3705" s="52" t="s">
        <v>446</v>
      </c>
      <c r="F3705" s="52" t="s">
        <v>599</v>
      </c>
      <c r="G3705" s="52" t="s">
        <v>812</v>
      </c>
      <c r="H3705" s="35">
        <v>0</v>
      </c>
      <c r="I3705" s="57" t="s">
        <v>3859</v>
      </c>
      <c r="J3705" s="37">
        <v>924.53</v>
      </c>
      <c r="K3705" s="38">
        <v>0</v>
      </c>
      <c r="L3705" s="37">
        <v>1056.22</v>
      </c>
      <c r="M3705" s="37">
        <v>630.75</v>
      </c>
      <c r="N3705" s="37">
        <f t="shared" si="229"/>
        <v>1350</v>
      </c>
      <c r="O3705" s="39">
        <f t="shared" si="230"/>
        <v>0</v>
      </c>
      <c r="P3705" s="10">
        <f t="shared" si="231"/>
        <v>1350</v>
      </c>
      <c r="Q3705" s="40">
        <v>0</v>
      </c>
      <c r="R3705" s="10">
        <f t="shared" si="232"/>
        <v>1350</v>
      </c>
    </row>
    <row r="3706" spans="2:18" hidden="1" x14ac:dyDescent="0.2">
      <c r="B3706" s="56">
        <v>91106101004</v>
      </c>
      <c r="C3706" s="52" t="s">
        <v>3820</v>
      </c>
      <c r="D3706" s="52" t="s">
        <v>357</v>
      </c>
      <c r="E3706" s="52" t="s">
        <v>446</v>
      </c>
      <c r="F3706" s="52" t="s">
        <v>599</v>
      </c>
      <c r="G3706" s="52" t="s">
        <v>812</v>
      </c>
      <c r="H3706" s="35">
        <v>0</v>
      </c>
      <c r="I3706" s="57" t="s">
        <v>3860</v>
      </c>
      <c r="J3706" s="37">
        <v>0</v>
      </c>
      <c r="K3706" s="38">
        <v>0</v>
      </c>
      <c r="L3706" s="37">
        <v>0</v>
      </c>
      <c r="M3706" s="37">
        <v>0</v>
      </c>
      <c r="N3706" s="37">
        <f t="shared" si="229"/>
        <v>0</v>
      </c>
      <c r="O3706" s="39">
        <f t="shared" si="230"/>
        <v>0</v>
      </c>
      <c r="P3706" s="10">
        <f t="shared" si="231"/>
        <v>0</v>
      </c>
      <c r="Q3706" s="40">
        <v>0</v>
      </c>
      <c r="R3706" s="10">
        <f t="shared" si="232"/>
        <v>0</v>
      </c>
    </row>
    <row r="3707" spans="2:18" hidden="1" x14ac:dyDescent="0.2">
      <c r="B3707" s="56">
        <v>91106101005</v>
      </c>
      <c r="C3707" s="52" t="s">
        <v>3820</v>
      </c>
      <c r="D3707" s="52" t="s">
        <v>357</v>
      </c>
      <c r="E3707" s="52" t="s">
        <v>446</v>
      </c>
      <c r="F3707" s="52" t="s">
        <v>599</v>
      </c>
      <c r="G3707" s="52" t="s">
        <v>812</v>
      </c>
      <c r="H3707" s="35">
        <v>0</v>
      </c>
      <c r="I3707" s="57" t="s">
        <v>3861</v>
      </c>
      <c r="J3707" s="37">
        <v>726.85</v>
      </c>
      <c r="K3707" s="38">
        <v>0</v>
      </c>
      <c r="L3707" s="37">
        <v>23.150000000000002</v>
      </c>
      <c r="M3707" s="37">
        <v>315</v>
      </c>
      <c r="N3707" s="37">
        <f t="shared" si="229"/>
        <v>435</v>
      </c>
      <c r="O3707" s="39">
        <f t="shared" si="230"/>
        <v>0</v>
      </c>
      <c r="P3707" s="10">
        <f t="shared" si="231"/>
        <v>435</v>
      </c>
      <c r="Q3707" s="40">
        <v>0</v>
      </c>
      <c r="R3707" s="10">
        <f t="shared" si="232"/>
        <v>435</v>
      </c>
    </row>
    <row r="3708" spans="2:18" hidden="1" x14ac:dyDescent="0.2">
      <c r="B3708" s="56">
        <v>91106101006</v>
      </c>
      <c r="C3708" s="52" t="s">
        <v>3820</v>
      </c>
      <c r="D3708" s="52" t="s">
        <v>357</v>
      </c>
      <c r="E3708" s="52" t="s">
        <v>446</v>
      </c>
      <c r="F3708" s="52" t="s">
        <v>599</v>
      </c>
      <c r="G3708" s="52" t="s">
        <v>812</v>
      </c>
      <c r="H3708" s="35">
        <v>0</v>
      </c>
      <c r="I3708" s="57" t="s">
        <v>3862</v>
      </c>
      <c r="J3708" s="37">
        <v>0</v>
      </c>
      <c r="K3708" s="38">
        <v>0</v>
      </c>
      <c r="L3708" s="37">
        <v>0</v>
      </c>
      <c r="M3708" s="37">
        <v>0</v>
      </c>
      <c r="N3708" s="37">
        <f t="shared" si="229"/>
        <v>0</v>
      </c>
      <c r="O3708" s="39">
        <f t="shared" si="230"/>
        <v>0</v>
      </c>
      <c r="P3708" s="10">
        <f t="shared" si="231"/>
        <v>0</v>
      </c>
      <c r="Q3708" s="40">
        <v>0</v>
      </c>
      <c r="R3708" s="10">
        <f t="shared" si="232"/>
        <v>0</v>
      </c>
    </row>
    <row r="3709" spans="2:18" hidden="1" x14ac:dyDescent="0.2">
      <c r="B3709" s="56">
        <v>91106101007</v>
      </c>
      <c r="C3709" s="52" t="s">
        <v>3820</v>
      </c>
      <c r="D3709" s="52" t="s">
        <v>357</v>
      </c>
      <c r="E3709" s="52" t="s">
        <v>446</v>
      </c>
      <c r="F3709" s="52" t="s">
        <v>599</v>
      </c>
      <c r="G3709" s="52" t="s">
        <v>812</v>
      </c>
      <c r="H3709" s="35">
        <v>0</v>
      </c>
      <c r="I3709" s="57" t="s">
        <v>3863</v>
      </c>
      <c r="J3709" s="37">
        <v>0</v>
      </c>
      <c r="K3709" s="38">
        <v>0</v>
      </c>
      <c r="L3709" s="37">
        <v>307.5</v>
      </c>
      <c r="M3709" s="37">
        <v>127.5</v>
      </c>
      <c r="N3709" s="37">
        <f t="shared" si="229"/>
        <v>180</v>
      </c>
      <c r="O3709" s="39">
        <f t="shared" si="230"/>
        <v>0</v>
      </c>
      <c r="P3709" s="10">
        <f t="shared" si="231"/>
        <v>180</v>
      </c>
      <c r="Q3709" s="40">
        <v>0</v>
      </c>
      <c r="R3709" s="10">
        <f t="shared" si="232"/>
        <v>180</v>
      </c>
    </row>
    <row r="3710" spans="2:18" hidden="1" x14ac:dyDescent="0.2">
      <c r="B3710" s="56">
        <v>91106101008</v>
      </c>
      <c r="C3710" s="52" t="s">
        <v>3820</v>
      </c>
      <c r="D3710" s="52" t="s">
        <v>357</v>
      </c>
      <c r="E3710" s="52" t="s">
        <v>446</v>
      </c>
      <c r="F3710" s="52" t="s">
        <v>599</v>
      </c>
      <c r="G3710" s="52" t="s">
        <v>812</v>
      </c>
      <c r="H3710" s="35">
        <v>0</v>
      </c>
      <c r="I3710" s="57" t="s">
        <v>3864</v>
      </c>
      <c r="J3710" s="37">
        <v>0</v>
      </c>
      <c r="K3710" s="38">
        <v>0</v>
      </c>
      <c r="L3710" s="37">
        <v>0</v>
      </c>
      <c r="M3710" s="37">
        <v>0</v>
      </c>
      <c r="N3710" s="37">
        <f t="shared" si="229"/>
        <v>0</v>
      </c>
      <c r="O3710" s="39">
        <f t="shared" si="230"/>
        <v>0</v>
      </c>
      <c r="P3710" s="10">
        <f t="shared" si="231"/>
        <v>0</v>
      </c>
      <c r="Q3710" s="40">
        <v>0</v>
      </c>
      <c r="R3710" s="10">
        <f t="shared" si="232"/>
        <v>0</v>
      </c>
    </row>
    <row r="3711" spans="2:18" hidden="1" x14ac:dyDescent="0.2">
      <c r="B3711" s="56">
        <v>91106101009</v>
      </c>
      <c r="C3711" s="52" t="s">
        <v>3820</v>
      </c>
      <c r="D3711" s="52" t="s">
        <v>357</v>
      </c>
      <c r="E3711" s="52" t="s">
        <v>446</v>
      </c>
      <c r="F3711" s="52" t="s">
        <v>599</v>
      </c>
      <c r="G3711" s="52" t="s">
        <v>812</v>
      </c>
      <c r="H3711" s="35">
        <v>0</v>
      </c>
      <c r="I3711" s="57" t="s">
        <v>3865</v>
      </c>
      <c r="J3711" s="37">
        <v>0</v>
      </c>
      <c r="K3711" s="38">
        <v>0</v>
      </c>
      <c r="L3711" s="37">
        <v>0</v>
      </c>
      <c r="M3711" s="37">
        <v>0</v>
      </c>
      <c r="N3711" s="37">
        <f t="shared" si="229"/>
        <v>0</v>
      </c>
      <c r="O3711" s="39">
        <f t="shared" si="230"/>
        <v>0</v>
      </c>
      <c r="P3711" s="10">
        <f t="shared" si="231"/>
        <v>0</v>
      </c>
      <c r="Q3711" s="40">
        <v>0</v>
      </c>
      <c r="R3711" s="10">
        <f t="shared" si="232"/>
        <v>0</v>
      </c>
    </row>
    <row r="3712" spans="2:18" hidden="1" x14ac:dyDescent="0.2">
      <c r="B3712" s="56">
        <v>91106101010</v>
      </c>
      <c r="C3712" s="52" t="s">
        <v>3820</v>
      </c>
      <c r="D3712" s="52" t="s">
        <v>357</v>
      </c>
      <c r="E3712" s="52" t="s">
        <v>446</v>
      </c>
      <c r="F3712" s="52" t="s">
        <v>599</v>
      </c>
      <c r="G3712" s="52" t="s">
        <v>812</v>
      </c>
      <c r="H3712" s="35">
        <v>0</v>
      </c>
      <c r="I3712" s="57" t="s">
        <v>3866</v>
      </c>
      <c r="J3712" s="37">
        <v>0</v>
      </c>
      <c r="K3712" s="38">
        <v>0</v>
      </c>
      <c r="L3712" s="37">
        <v>0</v>
      </c>
      <c r="M3712" s="37">
        <v>0</v>
      </c>
      <c r="N3712" s="37">
        <f t="shared" si="229"/>
        <v>0</v>
      </c>
      <c r="O3712" s="39">
        <f t="shared" si="230"/>
        <v>0</v>
      </c>
      <c r="P3712" s="10">
        <f t="shared" si="231"/>
        <v>0</v>
      </c>
      <c r="Q3712" s="40">
        <v>0</v>
      </c>
      <c r="R3712" s="10">
        <f t="shared" si="232"/>
        <v>0</v>
      </c>
    </row>
    <row r="3713" spans="2:18" hidden="1" x14ac:dyDescent="0.2">
      <c r="B3713" s="56">
        <v>91106101011</v>
      </c>
      <c r="C3713" s="52" t="s">
        <v>3820</v>
      </c>
      <c r="D3713" s="52" t="s">
        <v>357</v>
      </c>
      <c r="E3713" s="52" t="s">
        <v>446</v>
      </c>
      <c r="F3713" s="52" t="s">
        <v>599</v>
      </c>
      <c r="G3713" s="52" t="s">
        <v>812</v>
      </c>
      <c r="H3713" s="35">
        <v>0</v>
      </c>
      <c r="I3713" s="57" t="s">
        <v>3867</v>
      </c>
      <c r="J3713" s="37">
        <v>0</v>
      </c>
      <c r="K3713" s="38">
        <v>0</v>
      </c>
      <c r="L3713" s="37">
        <v>0</v>
      </c>
      <c r="M3713" s="37">
        <v>0</v>
      </c>
      <c r="N3713" s="37">
        <f t="shared" si="229"/>
        <v>0</v>
      </c>
      <c r="O3713" s="39">
        <f t="shared" si="230"/>
        <v>0</v>
      </c>
      <c r="P3713" s="10">
        <f t="shared" si="231"/>
        <v>0</v>
      </c>
      <c r="Q3713" s="40">
        <v>0</v>
      </c>
      <c r="R3713" s="10">
        <f t="shared" si="232"/>
        <v>0</v>
      </c>
    </row>
    <row r="3714" spans="2:18" hidden="1" x14ac:dyDescent="0.2">
      <c r="B3714" s="56">
        <v>91106101012</v>
      </c>
      <c r="C3714" s="52" t="s">
        <v>3820</v>
      </c>
      <c r="D3714" s="52" t="s">
        <v>357</v>
      </c>
      <c r="E3714" s="52" t="s">
        <v>446</v>
      </c>
      <c r="F3714" s="52" t="s">
        <v>599</v>
      </c>
      <c r="G3714" s="52" t="s">
        <v>812</v>
      </c>
      <c r="H3714" s="35">
        <v>0</v>
      </c>
      <c r="I3714" s="57" t="s">
        <v>3868</v>
      </c>
      <c r="J3714" s="37">
        <v>0</v>
      </c>
      <c r="K3714" s="38">
        <v>0</v>
      </c>
      <c r="L3714" s="37">
        <v>0</v>
      </c>
      <c r="M3714" s="37">
        <v>0</v>
      </c>
      <c r="N3714" s="37">
        <f t="shared" si="229"/>
        <v>0</v>
      </c>
      <c r="O3714" s="39">
        <f t="shared" si="230"/>
        <v>0</v>
      </c>
      <c r="P3714" s="10">
        <f t="shared" si="231"/>
        <v>0</v>
      </c>
      <c r="Q3714" s="40">
        <v>0</v>
      </c>
      <c r="R3714" s="10">
        <f t="shared" si="232"/>
        <v>0</v>
      </c>
    </row>
    <row r="3715" spans="2:18" hidden="1" x14ac:dyDescent="0.2">
      <c r="B3715" s="56">
        <v>91106101013</v>
      </c>
      <c r="C3715" s="52" t="s">
        <v>3820</v>
      </c>
      <c r="D3715" s="52" t="s">
        <v>357</v>
      </c>
      <c r="E3715" s="52" t="s">
        <v>446</v>
      </c>
      <c r="F3715" s="52" t="s">
        <v>599</v>
      </c>
      <c r="G3715" s="52" t="s">
        <v>812</v>
      </c>
      <c r="H3715" s="35">
        <v>0</v>
      </c>
      <c r="I3715" s="57" t="s">
        <v>3869</v>
      </c>
      <c r="J3715" s="37">
        <v>0</v>
      </c>
      <c r="K3715" s="38">
        <v>0</v>
      </c>
      <c r="L3715" s="37">
        <v>0</v>
      </c>
      <c r="M3715" s="37">
        <v>0</v>
      </c>
      <c r="N3715" s="37">
        <f t="shared" si="229"/>
        <v>0</v>
      </c>
      <c r="O3715" s="39">
        <f t="shared" si="230"/>
        <v>0</v>
      </c>
      <c r="P3715" s="10">
        <f t="shared" si="231"/>
        <v>0</v>
      </c>
      <c r="Q3715" s="40">
        <v>0</v>
      </c>
      <c r="R3715" s="10">
        <f t="shared" si="232"/>
        <v>0</v>
      </c>
    </row>
    <row r="3716" spans="2:18" hidden="1" x14ac:dyDescent="0.2">
      <c r="B3716" s="56">
        <v>91106101014</v>
      </c>
      <c r="C3716" s="52" t="s">
        <v>3820</v>
      </c>
      <c r="D3716" s="52" t="s">
        <v>357</v>
      </c>
      <c r="E3716" s="52" t="s">
        <v>446</v>
      </c>
      <c r="F3716" s="52" t="s">
        <v>599</v>
      </c>
      <c r="G3716" s="52" t="s">
        <v>812</v>
      </c>
      <c r="H3716" s="35">
        <v>0</v>
      </c>
      <c r="I3716" s="57" t="s">
        <v>3870</v>
      </c>
      <c r="J3716" s="37">
        <v>0</v>
      </c>
      <c r="K3716" s="38">
        <v>0</v>
      </c>
      <c r="L3716" s="37">
        <v>0</v>
      </c>
      <c r="M3716" s="37">
        <v>0</v>
      </c>
      <c r="N3716" s="37">
        <f t="shared" si="229"/>
        <v>0</v>
      </c>
      <c r="O3716" s="39">
        <f t="shared" si="230"/>
        <v>0</v>
      </c>
      <c r="P3716" s="10">
        <f t="shared" si="231"/>
        <v>0</v>
      </c>
      <c r="Q3716" s="40">
        <v>0</v>
      </c>
      <c r="R3716" s="10">
        <f t="shared" si="232"/>
        <v>0</v>
      </c>
    </row>
    <row r="3717" spans="2:18" hidden="1" x14ac:dyDescent="0.2">
      <c r="B3717" s="56">
        <v>91106101015</v>
      </c>
      <c r="C3717" s="52" t="s">
        <v>3820</v>
      </c>
      <c r="D3717" s="52" t="s">
        <v>357</v>
      </c>
      <c r="E3717" s="52" t="s">
        <v>446</v>
      </c>
      <c r="F3717" s="52" t="s">
        <v>599</v>
      </c>
      <c r="G3717" s="52" t="s">
        <v>812</v>
      </c>
      <c r="H3717" s="35">
        <v>0</v>
      </c>
      <c r="I3717" s="57" t="s">
        <v>3871</v>
      </c>
      <c r="J3717" s="37">
        <v>0</v>
      </c>
      <c r="K3717" s="38">
        <v>0</v>
      </c>
      <c r="L3717" s="37">
        <v>0</v>
      </c>
      <c r="M3717" s="37">
        <v>0</v>
      </c>
      <c r="N3717" s="37">
        <f t="shared" si="229"/>
        <v>0</v>
      </c>
      <c r="O3717" s="39">
        <f t="shared" si="230"/>
        <v>0</v>
      </c>
      <c r="P3717" s="10">
        <f t="shared" si="231"/>
        <v>0</v>
      </c>
      <c r="Q3717" s="40">
        <v>0</v>
      </c>
      <c r="R3717" s="10">
        <f t="shared" si="232"/>
        <v>0</v>
      </c>
    </row>
    <row r="3718" spans="2:18" hidden="1" x14ac:dyDescent="0.2">
      <c r="B3718" s="56">
        <v>91106101016</v>
      </c>
      <c r="C3718" s="52" t="s">
        <v>3820</v>
      </c>
      <c r="D3718" s="52" t="s">
        <v>357</v>
      </c>
      <c r="E3718" s="52" t="s">
        <v>446</v>
      </c>
      <c r="F3718" s="52" t="s">
        <v>599</v>
      </c>
      <c r="G3718" s="52" t="s">
        <v>812</v>
      </c>
      <c r="H3718" s="35">
        <v>0</v>
      </c>
      <c r="I3718" s="57" t="s">
        <v>3872</v>
      </c>
      <c r="J3718" s="37">
        <v>0</v>
      </c>
      <c r="K3718" s="38">
        <v>0</v>
      </c>
      <c r="L3718" s="37">
        <v>0</v>
      </c>
      <c r="M3718" s="37">
        <v>0</v>
      </c>
      <c r="N3718" s="37">
        <f t="shared" si="229"/>
        <v>0</v>
      </c>
      <c r="O3718" s="39">
        <f t="shared" si="230"/>
        <v>0</v>
      </c>
      <c r="P3718" s="10">
        <f t="shared" si="231"/>
        <v>0</v>
      </c>
      <c r="Q3718" s="40">
        <v>0</v>
      </c>
      <c r="R3718" s="10">
        <f t="shared" si="232"/>
        <v>0</v>
      </c>
    </row>
    <row r="3719" spans="2:18" hidden="1" x14ac:dyDescent="0.2">
      <c r="B3719" s="56">
        <v>91106101017</v>
      </c>
      <c r="C3719" s="52" t="s">
        <v>3820</v>
      </c>
      <c r="D3719" s="52" t="s">
        <v>357</v>
      </c>
      <c r="E3719" s="52" t="s">
        <v>446</v>
      </c>
      <c r="F3719" s="52" t="s">
        <v>599</v>
      </c>
      <c r="G3719" s="52" t="s">
        <v>812</v>
      </c>
      <c r="H3719" s="35">
        <v>0</v>
      </c>
      <c r="I3719" s="57" t="s">
        <v>3873</v>
      </c>
      <c r="J3719" s="37">
        <v>0</v>
      </c>
      <c r="K3719" s="38">
        <v>0</v>
      </c>
      <c r="L3719" s="37">
        <v>0</v>
      </c>
      <c r="M3719" s="37">
        <v>0</v>
      </c>
      <c r="N3719" s="37">
        <f t="shared" ref="N3719:N3782" si="233">IF((J3719+L3719)-(K3719+M3719)&lt;0,0,(J3719+L3719)-(K3719+M3719))</f>
        <v>0</v>
      </c>
      <c r="O3719" s="39">
        <f t="shared" ref="O3719:O3782" si="234">-IF((J3719+L3719)-(K3719+M3719)&lt;0,(J3719+L3719)-(K3719+M3719),0)</f>
        <v>0</v>
      </c>
      <c r="P3719" s="10">
        <f t="shared" ref="P3719:P3782" si="235">N3719-O3719</f>
        <v>0</v>
      </c>
      <c r="Q3719" s="40">
        <v>0</v>
      </c>
      <c r="R3719" s="10">
        <f t="shared" ref="R3719:R3782" si="236">P3719-Q3719</f>
        <v>0</v>
      </c>
    </row>
    <row r="3720" spans="2:18" hidden="1" x14ac:dyDescent="0.2">
      <c r="B3720" s="56">
        <v>91106101018</v>
      </c>
      <c r="C3720" s="52" t="s">
        <v>3820</v>
      </c>
      <c r="D3720" s="52" t="s">
        <v>357</v>
      </c>
      <c r="E3720" s="52" t="s">
        <v>446</v>
      </c>
      <c r="F3720" s="52" t="s">
        <v>599</v>
      </c>
      <c r="G3720" s="52" t="s">
        <v>812</v>
      </c>
      <c r="H3720" s="35">
        <v>0</v>
      </c>
      <c r="I3720" s="57" t="s">
        <v>3874</v>
      </c>
      <c r="J3720" s="37">
        <v>0</v>
      </c>
      <c r="K3720" s="38">
        <v>0</v>
      </c>
      <c r="L3720" s="37">
        <v>0</v>
      </c>
      <c r="M3720" s="37">
        <v>0</v>
      </c>
      <c r="N3720" s="37">
        <f t="shared" si="233"/>
        <v>0</v>
      </c>
      <c r="O3720" s="39">
        <f t="shared" si="234"/>
        <v>0</v>
      </c>
      <c r="P3720" s="10">
        <f t="shared" si="235"/>
        <v>0</v>
      </c>
      <c r="Q3720" s="40">
        <v>0</v>
      </c>
      <c r="R3720" s="10">
        <f t="shared" si="236"/>
        <v>0</v>
      </c>
    </row>
    <row r="3721" spans="2:18" hidden="1" x14ac:dyDescent="0.2">
      <c r="B3721" s="56">
        <v>91106101019</v>
      </c>
      <c r="C3721" s="52" t="s">
        <v>3820</v>
      </c>
      <c r="D3721" s="52" t="s">
        <v>357</v>
      </c>
      <c r="E3721" s="52" t="s">
        <v>446</v>
      </c>
      <c r="F3721" s="52" t="s">
        <v>599</v>
      </c>
      <c r="G3721" s="52" t="s">
        <v>812</v>
      </c>
      <c r="H3721" s="35">
        <v>0</v>
      </c>
      <c r="I3721" s="57" t="s">
        <v>3875</v>
      </c>
      <c r="J3721" s="37">
        <v>0</v>
      </c>
      <c r="K3721" s="38">
        <v>0</v>
      </c>
      <c r="L3721" s="37">
        <v>0</v>
      </c>
      <c r="M3721" s="37">
        <v>0</v>
      </c>
      <c r="N3721" s="37">
        <f t="shared" si="233"/>
        <v>0</v>
      </c>
      <c r="O3721" s="39">
        <f t="shared" si="234"/>
        <v>0</v>
      </c>
      <c r="P3721" s="10">
        <f t="shared" si="235"/>
        <v>0</v>
      </c>
      <c r="Q3721" s="40">
        <v>0</v>
      </c>
      <c r="R3721" s="10">
        <f t="shared" si="236"/>
        <v>0</v>
      </c>
    </row>
    <row r="3722" spans="2:18" hidden="1" x14ac:dyDescent="0.2">
      <c r="B3722" s="56">
        <v>91106101020</v>
      </c>
      <c r="C3722" s="52" t="s">
        <v>3820</v>
      </c>
      <c r="D3722" s="52" t="s">
        <v>357</v>
      </c>
      <c r="E3722" s="52" t="s">
        <v>446</v>
      </c>
      <c r="F3722" s="52" t="s">
        <v>599</v>
      </c>
      <c r="G3722" s="52" t="s">
        <v>812</v>
      </c>
      <c r="H3722" s="35">
        <v>0</v>
      </c>
      <c r="I3722" s="57" t="s">
        <v>3876</v>
      </c>
      <c r="J3722" s="37">
        <v>0</v>
      </c>
      <c r="K3722" s="38">
        <v>0</v>
      </c>
      <c r="L3722" s="37">
        <v>0</v>
      </c>
      <c r="M3722" s="37">
        <v>0</v>
      </c>
      <c r="N3722" s="37">
        <f t="shared" si="233"/>
        <v>0</v>
      </c>
      <c r="O3722" s="39">
        <f t="shared" si="234"/>
        <v>0</v>
      </c>
      <c r="P3722" s="10">
        <f t="shared" si="235"/>
        <v>0</v>
      </c>
      <c r="Q3722" s="40">
        <v>0</v>
      </c>
      <c r="R3722" s="10">
        <f t="shared" si="236"/>
        <v>0</v>
      </c>
    </row>
    <row r="3723" spans="2:18" hidden="1" x14ac:dyDescent="0.2">
      <c r="B3723" s="56">
        <v>91106101021</v>
      </c>
      <c r="C3723" s="52" t="s">
        <v>3820</v>
      </c>
      <c r="D3723" s="52" t="s">
        <v>357</v>
      </c>
      <c r="E3723" s="52" t="s">
        <v>446</v>
      </c>
      <c r="F3723" s="52" t="s">
        <v>599</v>
      </c>
      <c r="G3723" s="52" t="s">
        <v>812</v>
      </c>
      <c r="H3723" s="35">
        <v>0</v>
      </c>
      <c r="I3723" s="57" t="s">
        <v>3877</v>
      </c>
      <c r="J3723" s="37">
        <v>0</v>
      </c>
      <c r="K3723" s="38">
        <v>0</v>
      </c>
      <c r="L3723" s="37">
        <v>0</v>
      </c>
      <c r="M3723" s="37">
        <v>0</v>
      </c>
      <c r="N3723" s="37">
        <f t="shared" si="233"/>
        <v>0</v>
      </c>
      <c r="O3723" s="39">
        <f t="shared" si="234"/>
        <v>0</v>
      </c>
      <c r="P3723" s="10">
        <f t="shared" si="235"/>
        <v>0</v>
      </c>
      <c r="Q3723" s="40">
        <v>0</v>
      </c>
      <c r="R3723" s="10">
        <f t="shared" si="236"/>
        <v>0</v>
      </c>
    </row>
    <row r="3724" spans="2:18" hidden="1" x14ac:dyDescent="0.2">
      <c r="B3724" s="56">
        <v>91106101022</v>
      </c>
      <c r="C3724" s="52" t="s">
        <v>3820</v>
      </c>
      <c r="D3724" s="52" t="s">
        <v>357</v>
      </c>
      <c r="E3724" s="52" t="s">
        <v>446</v>
      </c>
      <c r="F3724" s="52" t="s">
        <v>599</v>
      </c>
      <c r="G3724" s="52" t="s">
        <v>812</v>
      </c>
      <c r="H3724" s="35">
        <v>0</v>
      </c>
      <c r="I3724" s="57" t="s">
        <v>3878</v>
      </c>
      <c r="J3724" s="37">
        <v>1599.3400000000001</v>
      </c>
      <c r="K3724" s="38">
        <v>0</v>
      </c>
      <c r="L3724" s="37">
        <v>0</v>
      </c>
      <c r="M3724" s="37">
        <v>1599.3400000000001</v>
      </c>
      <c r="N3724" s="37">
        <f t="shared" si="233"/>
        <v>0</v>
      </c>
      <c r="O3724" s="39">
        <f t="shared" si="234"/>
        <v>0</v>
      </c>
      <c r="P3724" s="10">
        <f t="shared" si="235"/>
        <v>0</v>
      </c>
      <c r="Q3724" s="40">
        <v>0</v>
      </c>
      <c r="R3724" s="10">
        <f t="shared" si="236"/>
        <v>0</v>
      </c>
    </row>
    <row r="3725" spans="2:18" hidden="1" x14ac:dyDescent="0.2">
      <c r="B3725" s="56">
        <v>91106101023</v>
      </c>
      <c r="C3725" s="52" t="s">
        <v>3820</v>
      </c>
      <c r="D3725" s="52" t="s">
        <v>357</v>
      </c>
      <c r="E3725" s="52" t="s">
        <v>446</v>
      </c>
      <c r="F3725" s="52" t="s">
        <v>599</v>
      </c>
      <c r="G3725" s="52" t="s">
        <v>812</v>
      </c>
      <c r="H3725" s="35">
        <v>0</v>
      </c>
      <c r="I3725" s="57" t="s">
        <v>3879</v>
      </c>
      <c r="J3725" s="37">
        <v>0</v>
      </c>
      <c r="K3725" s="38">
        <v>0</v>
      </c>
      <c r="L3725" s="37">
        <v>0</v>
      </c>
      <c r="M3725" s="37">
        <v>0</v>
      </c>
      <c r="N3725" s="37">
        <f t="shared" si="233"/>
        <v>0</v>
      </c>
      <c r="O3725" s="39">
        <f t="shared" si="234"/>
        <v>0</v>
      </c>
      <c r="P3725" s="10">
        <f t="shared" si="235"/>
        <v>0</v>
      </c>
      <c r="Q3725" s="40">
        <v>0</v>
      </c>
      <c r="R3725" s="10">
        <f t="shared" si="236"/>
        <v>0</v>
      </c>
    </row>
    <row r="3726" spans="2:18" hidden="1" x14ac:dyDescent="0.2">
      <c r="B3726" s="56">
        <v>91106101024</v>
      </c>
      <c r="C3726" s="52" t="s">
        <v>3820</v>
      </c>
      <c r="D3726" s="52" t="s">
        <v>357</v>
      </c>
      <c r="E3726" s="52" t="s">
        <v>446</v>
      </c>
      <c r="F3726" s="52" t="s">
        <v>599</v>
      </c>
      <c r="G3726" s="52" t="s">
        <v>812</v>
      </c>
      <c r="H3726" s="35">
        <v>0</v>
      </c>
      <c r="I3726" s="57" t="s">
        <v>3880</v>
      </c>
      <c r="J3726" s="37">
        <v>0</v>
      </c>
      <c r="K3726" s="38">
        <v>0</v>
      </c>
      <c r="L3726" s="37">
        <v>0</v>
      </c>
      <c r="M3726" s="37">
        <v>0</v>
      </c>
      <c r="N3726" s="37">
        <f t="shared" si="233"/>
        <v>0</v>
      </c>
      <c r="O3726" s="39">
        <f t="shared" si="234"/>
        <v>0</v>
      </c>
      <c r="P3726" s="10">
        <f t="shared" si="235"/>
        <v>0</v>
      </c>
      <c r="Q3726" s="40">
        <v>0</v>
      </c>
      <c r="R3726" s="10">
        <f t="shared" si="236"/>
        <v>0</v>
      </c>
    </row>
    <row r="3727" spans="2:18" hidden="1" x14ac:dyDescent="0.2">
      <c r="B3727" s="56">
        <v>91106101025</v>
      </c>
      <c r="C3727" s="52" t="s">
        <v>3820</v>
      </c>
      <c r="D3727" s="52" t="s">
        <v>357</v>
      </c>
      <c r="E3727" s="52" t="s">
        <v>446</v>
      </c>
      <c r="F3727" s="52" t="s">
        <v>599</v>
      </c>
      <c r="G3727" s="52" t="s">
        <v>812</v>
      </c>
      <c r="H3727" s="35">
        <v>0</v>
      </c>
      <c r="I3727" s="57" t="s">
        <v>3881</v>
      </c>
      <c r="J3727" s="37">
        <v>0</v>
      </c>
      <c r="K3727" s="38">
        <v>0</v>
      </c>
      <c r="L3727" s="37">
        <v>0</v>
      </c>
      <c r="M3727" s="37">
        <v>0</v>
      </c>
      <c r="N3727" s="37">
        <f t="shared" si="233"/>
        <v>0</v>
      </c>
      <c r="O3727" s="39">
        <f t="shared" si="234"/>
        <v>0</v>
      </c>
      <c r="P3727" s="10">
        <f t="shared" si="235"/>
        <v>0</v>
      </c>
      <c r="Q3727" s="40">
        <v>0</v>
      </c>
      <c r="R3727" s="10">
        <f t="shared" si="236"/>
        <v>0</v>
      </c>
    </row>
    <row r="3728" spans="2:18" hidden="1" x14ac:dyDescent="0.2">
      <c r="B3728" s="56">
        <v>91106101026</v>
      </c>
      <c r="C3728" s="52" t="s">
        <v>3820</v>
      </c>
      <c r="D3728" s="52" t="s">
        <v>357</v>
      </c>
      <c r="E3728" s="52" t="s">
        <v>446</v>
      </c>
      <c r="F3728" s="52" t="s">
        <v>599</v>
      </c>
      <c r="G3728" s="52" t="s">
        <v>812</v>
      </c>
      <c r="H3728" s="35">
        <v>0</v>
      </c>
      <c r="I3728" s="57" t="s">
        <v>3882</v>
      </c>
      <c r="J3728" s="37">
        <v>0</v>
      </c>
      <c r="K3728" s="38">
        <v>0</v>
      </c>
      <c r="L3728" s="37">
        <v>0</v>
      </c>
      <c r="M3728" s="37">
        <v>0</v>
      </c>
      <c r="N3728" s="37">
        <f t="shared" si="233"/>
        <v>0</v>
      </c>
      <c r="O3728" s="39">
        <f t="shared" si="234"/>
        <v>0</v>
      </c>
      <c r="P3728" s="10">
        <f t="shared" si="235"/>
        <v>0</v>
      </c>
      <c r="Q3728" s="40">
        <v>0</v>
      </c>
      <c r="R3728" s="10">
        <f t="shared" si="236"/>
        <v>0</v>
      </c>
    </row>
    <row r="3729" spans="2:18" hidden="1" x14ac:dyDescent="0.2">
      <c r="B3729" s="56">
        <v>91106101027</v>
      </c>
      <c r="C3729" s="52" t="s">
        <v>3820</v>
      </c>
      <c r="D3729" s="52" t="s">
        <v>357</v>
      </c>
      <c r="E3729" s="52" t="s">
        <v>446</v>
      </c>
      <c r="F3729" s="52" t="s">
        <v>599</v>
      </c>
      <c r="G3729" s="52" t="s">
        <v>812</v>
      </c>
      <c r="H3729" s="35">
        <v>0</v>
      </c>
      <c r="I3729" s="57" t="s">
        <v>3883</v>
      </c>
      <c r="J3729" s="37">
        <v>972.67000000000007</v>
      </c>
      <c r="K3729" s="38">
        <v>0</v>
      </c>
      <c r="L3729" s="37">
        <v>62.33</v>
      </c>
      <c r="M3729" s="37">
        <v>0</v>
      </c>
      <c r="N3729" s="37">
        <f t="shared" si="233"/>
        <v>1035</v>
      </c>
      <c r="O3729" s="39">
        <f t="shared" si="234"/>
        <v>0</v>
      </c>
      <c r="P3729" s="10">
        <f t="shared" si="235"/>
        <v>1035</v>
      </c>
      <c r="Q3729" s="40">
        <v>0</v>
      </c>
      <c r="R3729" s="10">
        <f t="shared" si="236"/>
        <v>1035</v>
      </c>
    </row>
    <row r="3730" spans="2:18" hidden="1" x14ac:dyDescent="0.2">
      <c r="B3730" s="56">
        <v>91106101028</v>
      </c>
      <c r="C3730" s="52" t="s">
        <v>3820</v>
      </c>
      <c r="D3730" s="52" t="s">
        <v>357</v>
      </c>
      <c r="E3730" s="52" t="s">
        <v>446</v>
      </c>
      <c r="F3730" s="52" t="s">
        <v>599</v>
      </c>
      <c r="G3730" s="52" t="s">
        <v>812</v>
      </c>
      <c r="H3730" s="35">
        <v>0</v>
      </c>
      <c r="I3730" s="57" t="s">
        <v>3884</v>
      </c>
      <c r="J3730" s="37">
        <v>0</v>
      </c>
      <c r="K3730" s="38">
        <v>0</v>
      </c>
      <c r="L3730" s="37">
        <v>0</v>
      </c>
      <c r="M3730" s="37">
        <v>0</v>
      </c>
      <c r="N3730" s="37">
        <f t="shared" si="233"/>
        <v>0</v>
      </c>
      <c r="O3730" s="39">
        <f t="shared" si="234"/>
        <v>0</v>
      </c>
      <c r="P3730" s="10">
        <f t="shared" si="235"/>
        <v>0</v>
      </c>
      <c r="Q3730" s="40">
        <v>0</v>
      </c>
      <c r="R3730" s="10">
        <f t="shared" si="236"/>
        <v>0</v>
      </c>
    </row>
    <row r="3731" spans="2:18" hidden="1" x14ac:dyDescent="0.2">
      <c r="B3731" s="56">
        <v>91106101029</v>
      </c>
      <c r="C3731" s="52" t="s">
        <v>3820</v>
      </c>
      <c r="D3731" s="52" t="s">
        <v>357</v>
      </c>
      <c r="E3731" s="52" t="s">
        <v>446</v>
      </c>
      <c r="F3731" s="52" t="s">
        <v>599</v>
      </c>
      <c r="G3731" s="52" t="s">
        <v>812</v>
      </c>
      <c r="H3731" s="35">
        <v>0</v>
      </c>
      <c r="I3731" s="57" t="s">
        <v>3885</v>
      </c>
      <c r="J3731" s="37">
        <v>1365</v>
      </c>
      <c r="K3731" s="38">
        <v>0</v>
      </c>
      <c r="L3731" s="37">
        <v>16620</v>
      </c>
      <c r="M3731" s="37">
        <v>14400</v>
      </c>
      <c r="N3731" s="37">
        <f t="shared" si="233"/>
        <v>3585</v>
      </c>
      <c r="O3731" s="39">
        <f t="shared" si="234"/>
        <v>0</v>
      </c>
      <c r="P3731" s="10">
        <f t="shared" si="235"/>
        <v>3585</v>
      </c>
      <c r="Q3731" s="40">
        <v>0</v>
      </c>
      <c r="R3731" s="10">
        <f t="shared" si="236"/>
        <v>3585</v>
      </c>
    </row>
    <row r="3732" spans="2:18" hidden="1" x14ac:dyDescent="0.2">
      <c r="B3732" s="56">
        <v>91106101030</v>
      </c>
      <c r="C3732" s="52" t="s">
        <v>3820</v>
      </c>
      <c r="D3732" s="52" t="s">
        <v>357</v>
      </c>
      <c r="E3732" s="52" t="s">
        <v>446</v>
      </c>
      <c r="F3732" s="52" t="s">
        <v>599</v>
      </c>
      <c r="G3732" s="52" t="s">
        <v>812</v>
      </c>
      <c r="H3732" s="35">
        <v>0</v>
      </c>
      <c r="I3732" s="57" t="s">
        <v>3886</v>
      </c>
      <c r="J3732" s="37">
        <v>0</v>
      </c>
      <c r="K3732" s="38">
        <v>0</v>
      </c>
      <c r="L3732" s="37">
        <v>0</v>
      </c>
      <c r="M3732" s="37">
        <v>0</v>
      </c>
      <c r="N3732" s="37">
        <f t="shared" si="233"/>
        <v>0</v>
      </c>
      <c r="O3732" s="39">
        <f t="shared" si="234"/>
        <v>0</v>
      </c>
      <c r="P3732" s="10">
        <f t="shared" si="235"/>
        <v>0</v>
      </c>
      <c r="Q3732" s="40">
        <v>0</v>
      </c>
      <c r="R3732" s="10">
        <f t="shared" si="236"/>
        <v>0</v>
      </c>
    </row>
    <row r="3733" spans="2:18" hidden="1" x14ac:dyDescent="0.2">
      <c r="B3733" s="56">
        <v>91106101031</v>
      </c>
      <c r="C3733" s="52" t="s">
        <v>3820</v>
      </c>
      <c r="D3733" s="52" t="s">
        <v>357</v>
      </c>
      <c r="E3733" s="52" t="s">
        <v>446</v>
      </c>
      <c r="F3733" s="52" t="s">
        <v>599</v>
      </c>
      <c r="G3733" s="52" t="s">
        <v>812</v>
      </c>
      <c r="H3733" s="35">
        <v>0</v>
      </c>
      <c r="I3733" s="57" t="s">
        <v>3887</v>
      </c>
      <c r="J3733" s="37">
        <v>0</v>
      </c>
      <c r="K3733" s="38">
        <v>0</v>
      </c>
      <c r="L3733" s="37">
        <v>0</v>
      </c>
      <c r="M3733" s="37">
        <v>0</v>
      </c>
      <c r="N3733" s="37">
        <f t="shared" si="233"/>
        <v>0</v>
      </c>
      <c r="O3733" s="39">
        <f t="shared" si="234"/>
        <v>0</v>
      </c>
      <c r="P3733" s="10">
        <f t="shared" si="235"/>
        <v>0</v>
      </c>
      <c r="Q3733" s="40">
        <v>0</v>
      </c>
      <c r="R3733" s="10">
        <f t="shared" si="236"/>
        <v>0</v>
      </c>
    </row>
    <row r="3734" spans="2:18" hidden="1" x14ac:dyDescent="0.2">
      <c r="B3734" s="56">
        <v>91106101032</v>
      </c>
      <c r="C3734" s="52" t="s">
        <v>3820</v>
      </c>
      <c r="D3734" s="52" t="s">
        <v>357</v>
      </c>
      <c r="E3734" s="52" t="s">
        <v>446</v>
      </c>
      <c r="F3734" s="52" t="s">
        <v>599</v>
      </c>
      <c r="G3734" s="52" t="s">
        <v>812</v>
      </c>
      <c r="H3734" s="35">
        <v>0</v>
      </c>
      <c r="I3734" s="57" t="s">
        <v>3888</v>
      </c>
      <c r="J3734" s="37">
        <v>0</v>
      </c>
      <c r="K3734" s="38">
        <v>0</v>
      </c>
      <c r="L3734" s="37">
        <v>0</v>
      </c>
      <c r="M3734" s="37">
        <v>0</v>
      </c>
      <c r="N3734" s="37">
        <f t="shared" si="233"/>
        <v>0</v>
      </c>
      <c r="O3734" s="39">
        <f t="shared" si="234"/>
        <v>0</v>
      </c>
      <c r="P3734" s="10">
        <f t="shared" si="235"/>
        <v>0</v>
      </c>
      <c r="Q3734" s="40">
        <v>0</v>
      </c>
      <c r="R3734" s="10">
        <f t="shared" si="236"/>
        <v>0</v>
      </c>
    </row>
    <row r="3735" spans="2:18" hidden="1" x14ac:dyDescent="0.2">
      <c r="B3735" s="56">
        <v>91106101033</v>
      </c>
      <c r="C3735" s="52" t="s">
        <v>3820</v>
      </c>
      <c r="D3735" s="52" t="s">
        <v>357</v>
      </c>
      <c r="E3735" s="52" t="s">
        <v>446</v>
      </c>
      <c r="F3735" s="52" t="s">
        <v>599</v>
      </c>
      <c r="G3735" s="52" t="s">
        <v>812</v>
      </c>
      <c r="H3735" s="35">
        <v>0</v>
      </c>
      <c r="I3735" s="57" t="s">
        <v>3889</v>
      </c>
      <c r="J3735" s="37">
        <v>0</v>
      </c>
      <c r="K3735" s="38">
        <v>0</v>
      </c>
      <c r="L3735" s="37">
        <v>0</v>
      </c>
      <c r="M3735" s="37">
        <v>0</v>
      </c>
      <c r="N3735" s="37">
        <f t="shared" si="233"/>
        <v>0</v>
      </c>
      <c r="O3735" s="39">
        <f t="shared" si="234"/>
        <v>0</v>
      </c>
      <c r="P3735" s="10">
        <f t="shared" si="235"/>
        <v>0</v>
      </c>
      <c r="Q3735" s="40">
        <v>0</v>
      </c>
      <c r="R3735" s="10">
        <f t="shared" si="236"/>
        <v>0</v>
      </c>
    </row>
    <row r="3736" spans="2:18" hidden="1" x14ac:dyDescent="0.2">
      <c r="B3736" s="56">
        <v>91106101034</v>
      </c>
      <c r="C3736" s="52" t="s">
        <v>3820</v>
      </c>
      <c r="D3736" s="52" t="s">
        <v>357</v>
      </c>
      <c r="E3736" s="52" t="s">
        <v>446</v>
      </c>
      <c r="F3736" s="52" t="s">
        <v>599</v>
      </c>
      <c r="G3736" s="52" t="s">
        <v>812</v>
      </c>
      <c r="H3736" s="35">
        <v>0</v>
      </c>
      <c r="I3736" s="57" t="s">
        <v>3890</v>
      </c>
      <c r="J3736" s="37">
        <v>831.03</v>
      </c>
      <c r="K3736" s="38">
        <v>0</v>
      </c>
      <c r="L3736" s="37">
        <v>108.47</v>
      </c>
      <c r="M3736" s="37">
        <v>32</v>
      </c>
      <c r="N3736" s="37">
        <f t="shared" si="233"/>
        <v>907.5</v>
      </c>
      <c r="O3736" s="39">
        <f t="shared" si="234"/>
        <v>0</v>
      </c>
      <c r="P3736" s="10">
        <f t="shared" si="235"/>
        <v>907.5</v>
      </c>
      <c r="Q3736" s="40">
        <v>0</v>
      </c>
      <c r="R3736" s="10">
        <f t="shared" si="236"/>
        <v>907.5</v>
      </c>
    </row>
    <row r="3737" spans="2:18" hidden="1" x14ac:dyDescent="0.2">
      <c r="B3737" s="56">
        <v>91106101035</v>
      </c>
      <c r="C3737" s="52" t="s">
        <v>3820</v>
      </c>
      <c r="D3737" s="52" t="s">
        <v>357</v>
      </c>
      <c r="E3737" s="52" t="s">
        <v>446</v>
      </c>
      <c r="F3737" s="52" t="s">
        <v>599</v>
      </c>
      <c r="G3737" s="52" t="s">
        <v>812</v>
      </c>
      <c r="H3737" s="35">
        <v>0</v>
      </c>
      <c r="I3737" s="57" t="s">
        <v>3891</v>
      </c>
      <c r="J3737" s="37">
        <v>0</v>
      </c>
      <c r="K3737" s="38">
        <v>0</v>
      </c>
      <c r="L3737" s="37">
        <v>1427.5</v>
      </c>
      <c r="M3737" s="37">
        <v>883.5</v>
      </c>
      <c r="N3737" s="37">
        <f t="shared" si="233"/>
        <v>544</v>
      </c>
      <c r="O3737" s="39">
        <f t="shared" si="234"/>
        <v>0</v>
      </c>
      <c r="P3737" s="10">
        <f t="shared" si="235"/>
        <v>544</v>
      </c>
      <c r="Q3737" s="40">
        <v>0</v>
      </c>
      <c r="R3737" s="10">
        <f t="shared" si="236"/>
        <v>544</v>
      </c>
    </row>
    <row r="3738" spans="2:18" hidden="1" x14ac:dyDescent="0.2">
      <c r="B3738" s="56">
        <v>91106101036</v>
      </c>
      <c r="C3738" s="52" t="s">
        <v>3820</v>
      </c>
      <c r="D3738" s="52" t="s">
        <v>357</v>
      </c>
      <c r="E3738" s="52" t="s">
        <v>446</v>
      </c>
      <c r="F3738" s="52" t="s">
        <v>599</v>
      </c>
      <c r="G3738" s="52" t="s">
        <v>812</v>
      </c>
      <c r="H3738" s="35">
        <v>0</v>
      </c>
      <c r="I3738" s="57" t="s">
        <v>3892</v>
      </c>
      <c r="J3738" s="37">
        <v>0</v>
      </c>
      <c r="K3738" s="38">
        <v>0</v>
      </c>
      <c r="L3738" s="37">
        <v>0</v>
      </c>
      <c r="M3738" s="37">
        <v>0</v>
      </c>
      <c r="N3738" s="37">
        <f t="shared" si="233"/>
        <v>0</v>
      </c>
      <c r="O3738" s="39">
        <f t="shared" si="234"/>
        <v>0</v>
      </c>
      <c r="P3738" s="10">
        <f t="shared" si="235"/>
        <v>0</v>
      </c>
      <c r="Q3738" s="40">
        <v>0</v>
      </c>
      <c r="R3738" s="10">
        <f t="shared" si="236"/>
        <v>0</v>
      </c>
    </row>
    <row r="3739" spans="2:18" hidden="1" x14ac:dyDescent="0.2">
      <c r="B3739" s="56">
        <v>91106101037</v>
      </c>
      <c r="C3739" s="52" t="s">
        <v>3820</v>
      </c>
      <c r="D3739" s="52" t="s">
        <v>357</v>
      </c>
      <c r="E3739" s="52" t="s">
        <v>446</v>
      </c>
      <c r="F3739" s="52" t="s">
        <v>599</v>
      </c>
      <c r="G3739" s="52" t="s">
        <v>812</v>
      </c>
      <c r="H3739" s="35">
        <v>0</v>
      </c>
      <c r="I3739" s="57" t="s">
        <v>3893</v>
      </c>
      <c r="J3739" s="37">
        <v>12</v>
      </c>
      <c r="K3739" s="38">
        <v>0</v>
      </c>
      <c r="L3739" s="37">
        <v>53355</v>
      </c>
      <c r="M3739" s="37">
        <v>31767</v>
      </c>
      <c r="N3739" s="37">
        <f t="shared" si="233"/>
        <v>21600</v>
      </c>
      <c r="O3739" s="39">
        <f t="shared" si="234"/>
        <v>0</v>
      </c>
      <c r="P3739" s="10">
        <f t="shared" si="235"/>
        <v>21600</v>
      </c>
      <c r="Q3739" s="40">
        <v>0</v>
      </c>
      <c r="R3739" s="10">
        <f t="shared" si="236"/>
        <v>21600</v>
      </c>
    </row>
    <row r="3740" spans="2:18" hidden="1" x14ac:dyDescent="0.2">
      <c r="B3740" s="56">
        <v>91106101038</v>
      </c>
      <c r="C3740" s="52" t="s">
        <v>3820</v>
      </c>
      <c r="D3740" s="52" t="s">
        <v>357</v>
      </c>
      <c r="E3740" s="52" t="s">
        <v>446</v>
      </c>
      <c r="F3740" s="52" t="s">
        <v>599</v>
      </c>
      <c r="G3740" s="52" t="s">
        <v>812</v>
      </c>
      <c r="H3740" s="35">
        <v>0</v>
      </c>
      <c r="I3740" s="57" t="s">
        <v>3894</v>
      </c>
      <c r="J3740" s="37">
        <v>0</v>
      </c>
      <c r="K3740" s="38">
        <v>0</v>
      </c>
      <c r="L3740" s="37">
        <v>0</v>
      </c>
      <c r="M3740" s="37">
        <v>0</v>
      </c>
      <c r="N3740" s="37">
        <f t="shared" si="233"/>
        <v>0</v>
      </c>
      <c r="O3740" s="39">
        <f t="shared" si="234"/>
        <v>0</v>
      </c>
      <c r="P3740" s="10">
        <f t="shared" si="235"/>
        <v>0</v>
      </c>
      <c r="Q3740" s="40">
        <v>0</v>
      </c>
      <c r="R3740" s="10">
        <f t="shared" si="236"/>
        <v>0</v>
      </c>
    </row>
    <row r="3741" spans="2:18" hidden="1" x14ac:dyDescent="0.2">
      <c r="B3741" s="56">
        <v>91106101039</v>
      </c>
      <c r="C3741" s="52" t="s">
        <v>3820</v>
      </c>
      <c r="D3741" s="52" t="s">
        <v>357</v>
      </c>
      <c r="E3741" s="52" t="s">
        <v>446</v>
      </c>
      <c r="F3741" s="52" t="s">
        <v>599</v>
      </c>
      <c r="G3741" s="52" t="s">
        <v>812</v>
      </c>
      <c r="H3741" s="35">
        <v>0</v>
      </c>
      <c r="I3741" s="57" t="s">
        <v>3895</v>
      </c>
      <c r="J3741" s="37">
        <v>336</v>
      </c>
      <c r="K3741" s="38">
        <v>0</v>
      </c>
      <c r="L3741" s="37">
        <v>8496</v>
      </c>
      <c r="M3741" s="37">
        <v>6576</v>
      </c>
      <c r="N3741" s="37">
        <f t="shared" si="233"/>
        <v>2256</v>
      </c>
      <c r="O3741" s="39">
        <f t="shared" si="234"/>
        <v>0</v>
      </c>
      <c r="P3741" s="10">
        <f t="shared" si="235"/>
        <v>2256</v>
      </c>
      <c r="Q3741" s="40">
        <v>0</v>
      </c>
      <c r="R3741" s="10">
        <f t="shared" si="236"/>
        <v>2256</v>
      </c>
    </row>
    <row r="3742" spans="2:18" hidden="1" x14ac:dyDescent="0.2">
      <c r="B3742" s="56">
        <v>91106101040</v>
      </c>
      <c r="C3742" s="52" t="s">
        <v>3820</v>
      </c>
      <c r="D3742" s="52" t="s">
        <v>357</v>
      </c>
      <c r="E3742" s="52" t="s">
        <v>446</v>
      </c>
      <c r="F3742" s="52" t="s">
        <v>599</v>
      </c>
      <c r="G3742" s="52" t="s">
        <v>812</v>
      </c>
      <c r="H3742" s="35">
        <v>0</v>
      </c>
      <c r="I3742" s="57" t="s">
        <v>3896</v>
      </c>
      <c r="J3742" s="37">
        <v>0</v>
      </c>
      <c r="K3742" s="38">
        <v>0</v>
      </c>
      <c r="L3742" s="37">
        <v>0</v>
      </c>
      <c r="M3742" s="37">
        <v>0</v>
      </c>
      <c r="N3742" s="37">
        <f t="shared" si="233"/>
        <v>0</v>
      </c>
      <c r="O3742" s="39">
        <f t="shared" si="234"/>
        <v>0</v>
      </c>
      <c r="P3742" s="10">
        <f t="shared" si="235"/>
        <v>0</v>
      </c>
      <c r="Q3742" s="40">
        <v>0</v>
      </c>
      <c r="R3742" s="10">
        <f t="shared" si="236"/>
        <v>0</v>
      </c>
    </row>
    <row r="3743" spans="2:18" hidden="1" x14ac:dyDescent="0.2">
      <c r="B3743" s="56">
        <v>91106101041</v>
      </c>
      <c r="C3743" s="52" t="s">
        <v>3820</v>
      </c>
      <c r="D3743" s="52" t="s">
        <v>357</v>
      </c>
      <c r="E3743" s="52" t="s">
        <v>446</v>
      </c>
      <c r="F3743" s="52" t="s">
        <v>599</v>
      </c>
      <c r="G3743" s="52" t="s">
        <v>812</v>
      </c>
      <c r="H3743" s="35">
        <v>0</v>
      </c>
      <c r="I3743" s="57" t="s">
        <v>3897</v>
      </c>
      <c r="J3743" s="37">
        <v>252.70000000000002</v>
      </c>
      <c r="K3743" s="38">
        <v>0</v>
      </c>
      <c r="L3743" s="37">
        <v>17.3</v>
      </c>
      <c r="M3743" s="37">
        <v>0</v>
      </c>
      <c r="N3743" s="37">
        <f t="shared" si="233"/>
        <v>270</v>
      </c>
      <c r="O3743" s="39">
        <f t="shared" si="234"/>
        <v>0</v>
      </c>
      <c r="P3743" s="10">
        <f t="shared" si="235"/>
        <v>270</v>
      </c>
      <c r="Q3743" s="40">
        <v>0</v>
      </c>
      <c r="R3743" s="10">
        <f t="shared" si="236"/>
        <v>270</v>
      </c>
    </row>
    <row r="3744" spans="2:18" hidden="1" x14ac:dyDescent="0.2">
      <c r="B3744" s="56">
        <v>91106101042</v>
      </c>
      <c r="C3744" s="52" t="s">
        <v>3820</v>
      </c>
      <c r="D3744" s="52" t="s">
        <v>357</v>
      </c>
      <c r="E3744" s="52" t="s">
        <v>446</v>
      </c>
      <c r="F3744" s="52" t="s">
        <v>599</v>
      </c>
      <c r="G3744" s="52" t="s">
        <v>812</v>
      </c>
      <c r="H3744" s="35">
        <v>0</v>
      </c>
      <c r="I3744" s="57" t="s">
        <v>3898</v>
      </c>
      <c r="J3744" s="37">
        <v>119.83</v>
      </c>
      <c r="K3744" s="38">
        <v>0</v>
      </c>
      <c r="L3744" s="37">
        <v>0.17</v>
      </c>
      <c r="M3744" s="37">
        <v>45</v>
      </c>
      <c r="N3744" s="37">
        <f t="shared" si="233"/>
        <v>75</v>
      </c>
      <c r="O3744" s="39">
        <f t="shared" si="234"/>
        <v>0</v>
      </c>
      <c r="P3744" s="10">
        <f t="shared" si="235"/>
        <v>75</v>
      </c>
      <c r="Q3744" s="40">
        <v>0</v>
      </c>
      <c r="R3744" s="10">
        <f t="shared" si="236"/>
        <v>75</v>
      </c>
    </row>
    <row r="3745" spans="2:18" hidden="1" x14ac:dyDescent="0.2">
      <c r="B3745" s="56">
        <v>91106101043</v>
      </c>
      <c r="C3745" s="52" t="s">
        <v>3820</v>
      </c>
      <c r="D3745" s="52" t="s">
        <v>357</v>
      </c>
      <c r="E3745" s="52" t="s">
        <v>446</v>
      </c>
      <c r="F3745" s="52" t="s">
        <v>599</v>
      </c>
      <c r="G3745" s="52" t="s">
        <v>812</v>
      </c>
      <c r="H3745" s="35">
        <v>0</v>
      </c>
      <c r="I3745" s="57" t="s">
        <v>3899</v>
      </c>
      <c r="J3745" s="37">
        <v>14.32</v>
      </c>
      <c r="K3745" s="38">
        <v>0</v>
      </c>
      <c r="L3745" s="37">
        <v>0</v>
      </c>
      <c r="M3745" s="37">
        <v>14.32</v>
      </c>
      <c r="N3745" s="37">
        <f t="shared" si="233"/>
        <v>0</v>
      </c>
      <c r="O3745" s="39">
        <f t="shared" si="234"/>
        <v>0</v>
      </c>
      <c r="P3745" s="10">
        <f t="shared" si="235"/>
        <v>0</v>
      </c>
      <c r="Q3745" s="40">
        <v>0</v>
      </c>
      <c r="R3745" s="10">
        <f t="shared" si="236"/>
        <v>0</v>
      </c>
    </row>
    <row r="3746" spans="2:18" hidden="1" x14ac:dyDescent="0.2">
      <c r="B3746" s="56">
        <v>91106101044</v>
      </c>
      <c r="C3746" s="52" t="s">
        <v>3820</v>
      </c>
      <c r="D3746" s="52" t="s">
        <v>357</v>
      </c>
      <c r="E3746" s="52" t="s">
        <v>446</v>
      </c>
      <c r="F3746" s="52" t="s">
        <v>599</v>
      </c>
      <c r="G3746" s="52" t="s">
        <v>812</v>
      </c>
      <c r="H3746" s="35">
        <v>0</v>
      </c>
      <c r="I3746" s="57" t="s">
        <v>3900</v>
      </c>
      <c r="J3746" s="37">
        <v>0</v>
      </c>
      <c r="K3746" s="38">
        <v>0</v>
      </c>
      <c r="L3746" s="37">
        <v>22665</v>
      </c>
      <c r="M3746" s="37">
        <v>18330</v>
      </c>
      <c r="N3746" s="37">
        <f t="shared" si="233"/>
        <v>4335</v>
      </c>
      <c r="O3746" s="39">
        <f t="shared" si="234"/>
        <v>0</v>
      </c>
      <c r="P3746" s="10">
        <f t="shared" si="235"/>
        <v>4335</v>
      </c>
      <c r="Q3746" s="40">
        <v>0</v>
      </c>
      <c r="R3746" s="10">
        <f t="shared" si="236"/>
        <v>4335</v>
      </c>
    </row>
    <row r="3747" spans="2:18" hidden="1" x14ac:dyDescent="0.2">
      <c r="B3747" s="56">
        <v>91106101045</v>
      </c>
      <c r="C3747" s="52" t="s">
        <v>3820</v>
      </c>
      <c r="D3747" s="52" t="s">
        <v>357</v>
      </c>
      <c r="E3747" s="52" t="s">
        <v>446</v>
      </c>
      <c r="F3747" s="52" t="s">
        <v>599</v>
      </c>
      <c r="G3747" s="52" t="s">
        <v>812</v>
      </c>
      <c r="H3747" s="35">
        <v>0</v>
      </c>
      <c r="I3747" s="57" t="s">
        <v>3901</v>
      </c>
      <c r="J3747" s="37">
        <v>764</v>
      </c>
      <c r="K3747" s="38">
        <v>0</v>
      </c>
      <c r="L3747" s="37">
        <v>10989</v>
      </c>
      <c r="M3747" s="37">
        <v>5033</v>
      </c>
      <c r="N3747" s="37">
        <f t="shared" si="233"/>
        <v>6720</v>
      </c>
      <c r="O3747" s="39">
        <f t="shared" si="234"/>
        <v>0</v>
      </c>
      <c r="P3747" s="10">
        <f t="shared" si="235"/>
        <v>6720</v>
      </c>
      <c r="Q3747" s="40">
        <v>0</v>
      </c>
      <c r="R3747" s="10">
        <f t="shared" si="236"/>
        <v>6720</v>
      </c>
    </row>
    <row r="3748" spans="2:18" hidden="1" x14ac:dyDescent="0.2">
      <c r="B3748" s="56">
        <v>91106101046</v>
      </c>
      <c r="C3748" s="52" t="s">
        <v>3820</v>
      </c>
      <c r="D3748" s="52" t="s">
        <v>357</v>
      </c>
      <c r="E3748" s="52" t="s">
        <v>446</v>
      </c>
      <c r="F3748" s="52" t="s">
        <v>599</v>
      </c>
      <c r="G3748" s="52" t="s">
        <v>812</v>
      </c>
      <c r="H3748" s="35">
        <v>0</v>
      </c>
      <c r="I3748" s="57" t="s">
        <v>3902</v>
      </c>
      <c r="J3748" s="37">
        <v>942.1</v>
      </c>
      <c r="K3748" s="38">
        <v>0</v>
      </c>
      <c r="L3748" s="37">
        <v>17.900000000000002</v>
      </c>
      <c r="M3748" s="37">
        <v>560</v>
      </c>
      <c r="N3748" s="37">
        <f t="shared" si="233"/>
        <v>400</v>
      </c>
      <c r="O3748" s="39">
        <f t="shared" si="234"/>
        <v>0</v>
      </c>
      <c r="P3748" s="10">
        <f t="shared" si="235"/>
        <v>400</v>
      </c>
      <c r="Q3748" s="40">
        <v>0</v>
      </c>
      <c r="R3748" s="10">
        <f t="shared" si="236"/>
        <v>400</v>
      </c>
    </row>
    <row r="3749" spans="2:18" hidden="1" x14ac:dyDescent="0.2">
      <c r="B3749" s="56">
        <v>91106101047</v>
      </c>
      <c r="C3749" s="52" t="s">
        <v>3820</v>
      </c>
      <c r="D3749" s="52" t="s">
        <v>357</v>
      </c>
      <c r="E3749" s="52" t="s">
        <v>446</v>
      </c>
      <c r="F3749" s="52" t="s">
        <v>599</v>
      </c>
      <c r="G3749" s="52" t="s">
        <v>812</v>
      </c>
      <c r="H3749" s="35">
        <v>0</v>
      </c>
      <c r="I3749" s="57" t="s">
        <v>3903</v>
      </c>
      <c r="J3749" s="37">
        <v>0</v>
      </c>
      <c r="K3749" s="38">
        <v>0</v>
      </c>
      <c r="L3749" s="37">
        <v>300</v>
      </c>
      <c r="M3749" s="37">
        <v>20</v>
      </c>
      <c r="N3749" s="37">
        <f t="shared" si="233"/>
        <v>280</v>
      </c>
      <c r="O3749" s="39">
        <f t="shared" si="234"/>
        <v>0</v>
      </c>
      <c r="P3749" s="10">
        <f t="shared" si="235"/>
        <v>280</v>
      </c>
      <c r="Q3749" s="40">
        <v>0</v>
      </c>
      <c r="R3749" s="10">
        <f t="shared" si="236"/>
        <v>280</v>
      </c>
    </row>
    <row r="3750" spans="2:18" hidden="1" x14ac:dyDescent="0.2">
      <c r="B3750" s="56">
        <v>91106101048</v>
      </c>
      <c r="C3750" s="52" t="s">
        <v>3820</v>
      </c>
      <c r="D3750" s="52" t="s">
        <v>357</v>
      </c>
      <c r="E3750" s="52" t="s">
        <v>446</v>
      </c>
      <c r="F3750" s="52" t="s">
        <v>599</v>
      </c>
      <c r="G3750" s="52" t="s">
        <v>812</v>
      </c>
      <c r="H3750" s="35">
        <v>0</v>
      </c>
      <c r="I3750" s="57" t="s">
        <v>3904</v>
      </c>
      <c r="J3750" s="37">
        <v>225</v>
      </c>
      <c r="K3750" s="38">
        <v>0</v>
      </c>
      <c r="L3750" s="37">
        <v>0</v>
      </c>
      <c r="M3750" s="37">
        <v>30</v>
      </c>
      <c r="N3750" s="37">
        <f t="shared" si="233"/>
        <v>195</v>
      </c>
      <c r="O3750" s="39">
        <f t="shared" si="234"/>
        <v>0</v>
      </c>
      <c r="P3750" s="10">
        <f t="shared" si="235"/>
        <v>195</v>
      </c>
      <c r="Q3750" s="40">
        <v>0</v>
      </c>
      <c r="R3750" s="10">
        <f t="shared" si="236"/>
        <v>195</v>
      </c>
    </row>
    <row r="3751" spans="2:18" hidden="1" x14ac:dyDescent="0.2">
      <c r="B3751" s="56">
        <v>91106101049</v>
      </c>
      <c r="C3751" s="52" t="s">
        <v>3820</v>
      </c>
      <c r="D3751" s="52" t="s">
        <v>357</v>
      </c>
      <c r="E3751" s="52" t="s">
        <v>446</v>
      </c>
      <c r="F3751" s="52" t="s">
        <v>599</v>
      </c>
      <c r="G3751" s="52" t="s">
        <v>812</v>
      </c>
      <c r="H3751" s="35">
        <v>0</v>
      </c>
      <c r="I3751" s="57" t="s">
        <v>3905</v>
      </c>
      <c r="J3751" s="37">
        <v>0</v>
      </c>
      <c r="K3751" s="38">
        <v>0</v>
      </c>
      <c r="L3751" s="37">
        <v>300</v>
      </c>
      <c r="M3751" s="37">
        <v>0</v>
      </c>
      <c r="N3751" s="37">
        <f t="shared" si="233"/>
        <v>300</v>
      </c>
      <c r="O3751" s="39">
        <f t="shared" si="234"/>
        <v>0</v>
      </c>
      <c r="P3751" s="10">
        <f t="shared" si="235"/>
        <v>300</v>
      </c>
      <c r="Q3751" s="40">
        <v>0</v>
      </c>
      <c r="R3751" s="10">
        <f t="shared" si="236"/>
        <v>300</v>
      </c>
    </row>
    <row r="3752" spans="2:18" hidden="1" x14ac:dyDescent="0.2">
      <c r="B3752" s="56">
        <v>91106101050</v>
      </c>
      <c r="C3752" s="52" t="s">
        <v>3820</v>
      </c>
      <c r="D3752" s="52" t="s">
        <v>357</v>
      </c>
      <c r="E3752" s="52" t="s">
        <v>446</v>
      </c>
      <c r="F3752" s="52" t="s">
        <v>599</v>
      </c>
      <c r="G3752" s="52" t="s">
        <v>812</v>
      </c>
      <c r="H3752" s="35">
        <v>0</v>
      </c>
      <c r="I3752" s="57" t="s">
        <v>3906</v>
      </c>
      <c r="J3752" s="37">
        <v>0</v>
      </c>
      <c r="K3752" s="38">
        <v>0</v>
      </c>
      <c r="L3752" s="37">
        <v>300</v>
      </c>
      <c r="M3752" s="37">
        <v>6</v>
      </c>
      <c r="N3752" s="37">
        <f t="shared" si="233"/>
        <v>294</v>
      </c>
      <c r="O3752" s="39">
        <f t="shared" si="234"/>
        <v>0</v>
      </c>
      <c r="P3752" s="10">
        <f t="shared" si="235"/>
        <v>294</v>
      </c>
      <c r="Q3752" s="40">
        <v>0</v>
      </c>
      <c r="R3752" s="10">
        <f t="shared" si="236"/>
        <v>294</v>
      </c>
    </row>
    <row r="3753" spans="2:18" hidden="1" x14ac:dyDescent="0.2">
      <c r="B3753" s="56">
        <v>91106101051</v>
      </c>
      <c r="C3753" s="52" t="s">
        <v>3820</v>
      </c>
      <c r="D3753" s="52" t="s">
        <v>357</v>
      </c>
      <c r="E3753" s="52" t="s">
        <v>446</v>
      </c>
      <c r="F3753" s="52" t="s">
        <v>599</v>
      </c>
      <c r="G3753" s="52" t="s">
        <v>812</v>
      </c>
      <c r="H3753" s="35">
        <v>0</v>
      </c>
      <c r="I3753" s="57" t="s">
        <v>3907</v>
      </c>
      <c r="J3753" s="37">
        <v>826</v>
      </c>
      <c r="K3753" s="38">
        <v>0</v>
      </c>
      <c r="L3753" s="37">
        <v>2800</v>
      </c>
      <c r="M3753" s="37">
        <v>2142</v>
      </c>
      <c r="N3753" s="37">
        <f t="shared" si="233"/>
        <v>1484</v>
      </c>
      <c r="O3753" s="39">
        <f t="shared" si="234"/>
        <v>0</v>
      </c>
      <c r="P3753" s="10">
        <f t="shared" si="235"/>
        <v>1484</v>
      </c>
      <c r="Q3753" s="40">
        <v>0</v>
      </c>
      <c r="R3753" s="10">
        <f t="shared" si="236"/>
        <v>1484</v>
      </c>
    </row>
    <row r="3754" spans="2:18" hidden="1" x14ac:dyDescent="0.2">
      <c r="B3754" s="56">
        <v>91106101052</v>
      </c>
      <c r="C3754" s="52" t="s">
        <v>3820</v>
      </c>
      <c r="D3754" s="52" t="s">
        <v>357</v>
      </c>
      <c r="E3754" s="52" t="s">
        <v>446</v>
      </c>
      <c r="F3754" s="52" t="s">
        <v>599</v>
      </c>
      <c r="G3754" s="52" t="s">
        <v>812</v>
      </c>
      <c r="H3754" s="35">
        <v>0</v>
      </c>
      <c r="I3754" s="57" t="s">
        <v>3908</v>
      </c>
      <c r="J3754" s="37">
        <v>0</v>
      </c>
      <c r="K3754" s="38">
        <v>0</v>
      </c>
      <c r="L3754" s="37">
        <v>0</v>
      </c>
      <c r="M3754" s="37">
        <v>0</v>
      </c>
      <c r="N3754" s="37">
        <f t="shared" si="233"/>
        <v>0</v>
      </c>
      <c r="O3754" s="39">
        <f t="shared" si="234"/>
        <v>0</v>
      </c>
      <c r="P3754" s="10">
        <f t="shared" si="235"/>
        <v>0</v>
      </c>
      <c r="Q3754" s="40">
        <v>0</v>
      </c>
      <c r="R3754" s="10">
        <f t="shared" si="236"/>
        <v>0</v>
      </c>
    </row>
    <row r="3755" spans="2:18" hidden="1" x14ac:dyDescent="0.2">
      <c r="B3755" s="56">
        <v>91106101053</v>
      </c>
      <c r="C3755" s="52" t="s">
        <v>3820</v>
      </c>
      <c r="D3755" s="52" t="s">
        <v>357</v>
      </c>
      <c r="E3755" s="52" t="s">
        <v>446</v>
      </c>
      <c r="F3755" s="52" t="s">
        <v>599</v>
      </c>
      <c r="G3755" s="52" t="s">
        <v>812</v>
      </c>
      <c r="H3755" s="35">
        <v>0</v>
      </c>
      <c r="I3755" s="57" t="s">
        <v>3909</v>
      </c>
      <c r="J3755" s="37">
        <v>0</v>
      </c>
      <c r="K3755" s="38">
        <v>0</v>
      </c>
      <c r="L3755" s="37">
        <v>0</v>
      </c>
      <c r="M3755" s="37">
        <v>0</v>
      </c>
      <c r="N3755" s="37">
        <f t="shared" si="233"/>
        <v>0</v>
      </c>
      <c r="O3755" s="39">
        <f t="shared" si="234"/>
        <v>0</v>
      </c>
      <c r="P3755" s="10">
        <f t="shared" si="235"/>
        <v>0</v>
      </c>
      <c r="Q3755" s="40">
        <v>0</v>
      </c>
      <c r="R3755" s="10">
        <f t="shared" si="236"/>
        <v>0</v>
      </c>
    </row>
    <row r="3756" spans="2:18" hidden="1" x14ac:dyDescent="0.2">
      <c r="B3756" s="56">
        <v>91106101054</v>
      </c>
      <c r="C3756" s="52" t="s">
        <v>3820</v>
      </c>
      <c r="D3756" s="52" t="s">
        <v>357</v>
      </c>
      <c r="E3756" s="52" t="s">
        <v>446</v>
      </c>
      <c r="F3756" s="52" t="s">
        <v>599</v>
      </c>
      <c r="G3756" s="52" t="s">
        <v>812</v>
      </c>
      <c r="H3756" s="35">
        <v>0</v>
      </c>
      <c r="I3756" s="57" t="s">
        <v>3910</v>
      </c>
      <c r="J3756" s="37">
        <v>0</v>
      </c>
      <c r="K3756" s="38">
        <v>0</v>
      </c>
      <c r="L3756" s="37">
        <v>0</v>
      </c>
      <c r="M3756" s="37">
        <v>0</v>
      </c>
      <c r="N3756" s="37">
        <f t="shared" si="233"/>
        <v>0</v>
      </c>
      <c r="O3756" s="39">
        <f t="shared" si="234"/>
        <v>0</v>
      </c>
      <c r="P3756" s="10">
        <f t="shared" si="235"/>
        <v>0</v>
      </c>
      <c r="Q3756" s="40">
        <v>0</v>
      </c>
      <c r="R3756" s="10">
        <f t="shared" si="236"/>
        <v>0</v>
      </c>
    </row>
    <row r="3757" spans="2:18" hidden="1" x14ac:dyDescent="0.2">
      <c r="B3757" s="56">
        <v>91106101055</v>
      </c>
      <c r="C3757" s="52" t="s">
        <v>3820</v>
      </c>
      <c r="D3757" s="52" t="s">
        <v>357</v>
      </c>
      <c r="E3757" s="52" t="s">
        <v>446</v>
      </c>
      <c r="F3757" s="52" t="s">
        <v>599</v>
      </c>
      <c r="G3757" s="52" t="s">
        <v>812</v>
      </c>
      <c r="H3757" s="35">
        <v>0</v>
      </c>
      <c r="I3757" s="57" t="s">
        <v>3911</v>
      </c>
      <c r="J3757" s="37">
        <v>525</v>
      </c>
      <c r="K3757" s="38">
        <v>0</v>
      </c>
      <c r="L3757" s="37">
        <v>0</v>
      </c>
      <c r="M3757" s="37">
        <v>525</v>
      </c>
      <c r="N3757" s="37">
        <f t="shared" si="233"/>
        <v>0</v>
      </c>
      <c r="O3757" s="39">
        <f t="shared" si="234"/>
        <v>0</v>
      </c>
      <c r="P3757" s="10">
        <f t="shared" si="235"/>
        <v>0</v>
      </c>
      <c r="Q3757" s="40">
        <v>0</v>
      </c>
      <c r="R3757" s="10">
        <f t="shared" si="236"/>
        <v>0</v>
      </c>
    </row>
    <row r="3758" spans="2:18" hidden="1" x14ac:dyDescent="0.2">
      <c r="B3758" s="56">
        <v>91106101056</v>
      </c>
      <c r="C3758" s="52" t="s">
        <v>3820</v>
      </c>
      <c r="D3758" s="52" t="s">
        <v>357</v>
      </c>
      <c r="E3758" s="52" t="s">
        <v>446</v>
      </c>
      <c r="F3758" s="52" t="s">
        <v>599</v>
      </c>
      <c r="G3758" s="52" t="s">
        <v>812</v>
      </c>
      <c r="H3758" s="35">
        <v>0</v>
      </c>
      <c r="I3758" s="57" t="s">
        <v>3912</v>
      </c>
      <c r="J3758" s="37">
        <v>0</v>
      </c>
      <c r="K3758" s="38">
        <v>0</v>
      </c>
      <c r="L3758" s="37">
        <v>0</v>
      </c>
      <c r="M3758" s="37">
        <v>0</v>
      </c>
      <c r="N3758" s="37">
        <f t="shared" si="233"/>
        <v>0</v>
      </c>
      <c r="O3758" s="39">
        <f t="shared" si="234"/>
        <v>0</v>
      </c>
      <c r="P3758" s="10">
        <f t="shared" si="235"/>
        <v>0</v>
      </c>
      <c r="Q3758" s="40">
        <v>0</v>
      </c>
      <c r="R3758" s="10">
        <f t="shared" si="236"/>
        <v>0</v>
      </c>
    </row>
    <row r="3759" spans="2:18" hidden="1" x14ac:dyDescent="0.2">
      <c r="B3759" s="56">
        <v>91106101057</v>
      </c>
      <c r="C3759" s="52" t="s">
        <v>3820</v>
      </c>
      <c r="D3759" s="52" t="s">
        <v>357</v>
      </c>
      <c r="E3759" s="52" t="s">
        <v>446</v>
      </c>
      <c r="F3759" s="52" t="s">
        <v>599</v>
      </c>
      <c r="G3759" s="52" t="s">
        <v>812</v>
      </c>
      <c r="H3759" s="35">
        <v>0</v>
      </c>
      <c r="I3759" s="57" t="s">
        <v>3913</v>
      </c>
      <c r="J3759" s="37">
        <v>0</v>
      </c>
      <c r="K3759" s="38">
        <v>0</v>
      </c>
      <c r="L3759" s="37">
        <v>0</v>
      </c>
      <c r="M3759" s="37">
        <v>0</v>
      </c>
      <c r="N3759" s="37">
        <f t="shared" si="233"/>
        <v>0</v>
      </c>
      <c r="O3759" s="39">
        <f t="shared" si="234"/>
        <v>0</v>
      </c>
      <c r="P3759" s="10">
        <f t="shared" si="235"/>
        <v>0</v>
      </c>
      <c r="Q3759" s="40">
        <v>0</v>
      </c>
      <c r="R3759" s="10">
        <f t="shared" si="236"/>
        <v>0</v>
      </c>
    </row>
    <row r="3760" spans="2:18" hidden="1" x14ac:dyDescent="0.2">
      <c r="B3760" s="56">
        <v>91106101058</v>
      </c>
      <c r="C3760" s="52" t="s">
        <v>3820</v>
      </c>
      <c r="D3760" s="52" t="s">
        <v>357</v>
      </c>
      <c r="E3760" s="52" t="s">
        <v>446</v>
      </c>
      <c r="F3760" s="52" t="s">
        <v>599</v>
      </c>
      <c r="G3760" s="52" t="s">
        <v>812</v>
      </c>
      <c r="H3760" s="35">
        <v>0</v>
      </c>
      <c r="I3760" s="57" t="s">
        <v>3914</v>
      </c>
      <c r="J3760" s="37">
        <v>735.53</v>
      </c>
      <c r="K3760" s="38">
        <v>0</v>
      </c>
      <c r="L3760" s="37">
        <v>1200</v>
      </c>
      <c r="M3760" s="37">
        <v>0.53</v>
      </c>
      <c r="N3760" s="37">
        <f t="shared" si="233"/>
        <v>1935</v>
      </c>
      <c r="O3760" s="39">
        <f t="shared" si="234"/>
        <v>0</v>
      </c>
      <c r="P3760" s="10">
        <f t="shared" si="235"/>
        <v>1935</v>
      </c>
      <c r="Q3760" s="40">
        <v>0</v>
      </c>
      <c r="R3760" s="10">
        <f t="shared" si="236"/>
        <v>1935</v>
      </c>
    </row>
    <row r="3761" spans="2:18" hidden="1" x14ac:dyDescent="0.2">
      <c r="B3761" s="56">
        <v>91106101059</v>
      </c>
      <c r="C3761" s="52" t="s">
        <v>3820</v>
      </c>
      <c r="D3761" s="52" t="s">
        <v>357</v>
      </c>
      <c r="E3761" s="52" t="s">
        <v>446</v>
      </c>
      <c r="F3761" s="52" t="s">
        <v>599</v>
      </c>
      <c r="G3761" s="52" t="s">
        <v>812</v>
      </c>
      <c r="H3761" s="35">
        <v>0</v>
      </c>
      <c r="I3761" s="57" t="s">
        <v>3915</v>
      </c>
      <c r="J3761" s="37">
        <v>508.2</v>
      </c>
      <c r="K3761" s="38">
        <v>0</v>
      </c>
      <c r="L3761" s="37">
        <v>0</v>
      </c>
      <c r="M3761" s="37">
        <v>13.200000000000001</v>
      </c>
      <c r="N3761" s="37">
        <f t="shared" si="233"/>
        <v>495</v>
      </c>
      <c r="O3761" s="39">
        <f t="shared" si="234"/>
        <v>0</v>
      </c>
      <c r="P3761" s="10">
        <f t="shared" si="235"/>
        <v>495</v>
      </c>
      <c r="Q3761" s="40">
        <v>0</v>
      </c>
      <c r="R3761" s="10">
        <f t="shared" si="236"/>
        <v>495</v>
      </c>
    </row>
    <row r="3762" spans="2:18" hidden="1" x14ac:dyDescent="0.2">
      <c r="B3762" s="56">
        <v>91106101060</v>
      </c>
      <c r="C3762" s="52" t="s">
        <v>3820</v>
      </c>
      <c r="D3762" s="52" t="s">
        <v>357</v>
      </c>
      <c r="E3762" s="52" t="s">
        <v>446</v>
      </c>
      <c r="F3762" s="52" t="s">
        <v>599</v>
      </c>
      <c r="G3762" s="52" t="s">
        <v>812</v>
      </c>
      <c r="H3762" s="35">
        <v>0</v>
      </c>
      <c r="I3762" s="57" t="s">
        <v>3916</v>
      </c>
      <c r="J3762" s="37">
        <v>208</v>
      </c>
      <c r="K3762" s="38">
        <v>0</v>
      </c>
      <c r="L3762" s="37">
        <v>16</v>
      </c>
      <c r="M3762" s="37">
        <v>0</v>
      </c>
      <c r="N3762" s="37">
        <f t="shared" si="233"/>
        <v>224</v>
      </c>
      <c r="O3762" s="39">
        <f t="shared" si="234"/>
        <v>0</v>
      </c>
      <c r="P3762" s="10">
        <f t="shared" si="235"/>
        <v>224</v>
      </c>
      <c r="Q3762" s="40">
        <v>0</v>
      </c>
      <c r="R3762" s="10">
        <f t="shared" si="236"/>
        <v>224</v>
      </c>
    </row>
    <row r="3763" spans="2:18" hidden="1" x14ac:dyDescent="0.2">
      <c r="B3763" s="56">
        <v>91106101061</v>
      </c>
      <c r="C3763" s="52" t="s">
        <v>3820</v>
      </c>
      <c r="D3763" s="52" t="s">
        <v>357</v>
      </c>
      <c r="E3763" s="52" t="s">
        <v>446</v>
      </c>
      <c r="F3763" s="52" t="s">
        <v>599</v>
      </c>
      <c r="G3763" s="52" t="s">
        <v>812</v>
      </c>
      <c r="H3763" s="35">
        <v>0</v>
      </c>
      <c r="I3763" s="57" t="s">
        <v>3917</v>
      </c>
      <c r="J3763" s="37">
        <v>0</v>
      </c>
      <c r="K3763" s="38">
        <v>0</v>
      </c>
      <c r="L3763" s="37">
        <v>0</v>
      </c>
      <c r="M3763" s="37">
        <v>0</v>
      </c>
      <c r="N3763" s="37">
        <f t="shared" si="233"/>
        <v>0</v>
      </c>
      <c r="O3763" s="39">
        <f t="shared" si="234"/>
        <v>0</v>
      </c>
      <c r="P3763" s="10">
        <f t="shared" si="235"/>
        <v>0</v>
      </c>
      <c r="Q3763" s="40">
        <v>0</v>
      </c>
      <c r="R3763" s="10">
        <f t="shared" si="236"/>
        <v>0</v>
      </c>
    </row>
    <row r="3764" spans="2:18" hidden="1" x14ac:dyDescent="0.2">
      <c r="B3764" s="56">
        <v>91106101062</v>
      </c>
      <c r="C3764" s="52" t="s">
        <v>3820</v>
      </c>
      <c r="D3764" s="52" t="s">
        <v>357</v>
      </c>
      <c r="E3764" s="52" t="s">
        <v>446</v>
      </c>
      <c r="F3764" s="52" t="s">
        <v>599</v>
      </c>
      <c r="G3764" s="52" t="s">
        <v>812</v>
      </c>
      <c r="H3764" s="35">
        <v>0</v>
      </c>
      <c r="I3764" s="57" t="s">
        <v>3918</v>
      </c>
      <c r="J3764" s="37">
        <v>0</v>
      </c>
      <c r="K3764" s="38">
        <v>0</v>
      </c>
      <c r="L3764" s="37">
        <v>0</v>
      </c>
      <c r="M3764" s="37">
        <v>0</v>
      </c>
      <c r="N3764" s="37">
        <f t="shared" si="233"/>
        <v>0</v>
      </c>
      <c r="O3764" s="39">
        <f t="shared" si="234"/>
        <v>0</v>
      </c>
      <c r="P3764" s="10">
        <f t="shared" si="235"/>
        <v>0</v>
      </c>
      <c r="Q3764" s="40">
        <v>0</v>
      </c>
      <c r="R3764" s="10">
        <f t="shared" si="236"/>
        <v>0</v>
      </c>
    </row>
    <row r="3765" spans="2:18" hidden="1" x14ac:dyDescent="0.2">
      <c r="B3765" s="56">
        <v>91106101063</v>
      </c>
      <c r="C3765" s="52" t="s">
        <v>3820</v>
      </c>
      <c r="D3765" s="52" t="s">
        <v>357</v>
      </c>
      <c r="E3765" s="52" t="s">
        <v>446</v>
      </c>
      <c r="F3765" s="52" t="s">
        <v>599</v>
      </c>
      <c r="G3765" s="52" t="s">
        <v>812</v>
      </c>
      <c r="H3765" s="35">
        <v>0</v>
      </c>
      <c r="I3765" s="57" t="s">
        <v>3919</v>
      </c>
      <c r="J3765" s="37">
        <v>240</v>
      </c>
      <c r="K3765" s="38">
        <v>0</v>
      </c>
      <c r="L3765" s="37">
        <v>0</v>
      </c>
      <c r="M3765" s="37">
        <v>0</v>
      </c>
      <c r="N3765" s="37">
        <f t="shared" si="233"/>
        <v>240</v>
      </c>
      <c r="O3765" s="39">
        <f t="shared" si="234"/>
        <v>0</v>
      </c>
      <c r="P3765" s="10">
        <f t="shared" si="235"/>
        <v>240</v>
      </c>
      <c r="Q3765" s="40">
        <v>0</v>
      </c>
      <c r="R3765" s="10">
        <f t="shared" si="236"/>
        <v>240</v>
      </c>
    </row>
    <row r="3766" spans="2:18" hidden="1" x14ac:dyDescent="0.2">
      <c r="B3766" s="56">
        <v>91106101064</v>
      </c>
      <c r="C3766" s="52" t="s">
        <v>3820</v>
      </c>
      <c r="D3766" s="52" t="s">
        <v>357</v>
      </c>
      <c r="E3766" s="52" t="s">
        <v>446</v>
      </c>
      <c r="F3766" s="52" t="s">
        <v>599</v>
      </c>
      <c r="G3766" s="52" t="s">
        <v>812</v>
      </c>
      <c r="H3766" s="35">
        <v>0</v>
      </c>
      <c r="I3766" s="57" t="s">
        <v>3920</v>
      </c>
      <c r="J3766" s="37">
        <v>0</v>
      </c>
      <c r="K3766" s="38">
        <v>0</v>
      </c>
      <c r="L3766" s="37">
        <v>5042</v>
      </c>
      <c r="M3766" s="37">
        <v>2021</v>
      </c>
      <c r="N3766" s="37">
        <f t="shared" si="233"/>
        <v>3021</v>
      </c>
      <c r="O3766" s="39">
        <f t="shared" si="234"/>
        <v>0</v>
      </c>
      <c r="P3766" s="10">
        <f t="shared" si="235"/>
        <v>3021</v>
      </c>
      <c r="Q3766" s="40">
        <v>0</v>
      </c>
      <c r="R3766" s="10">
        <f t="shared" si="236"/>
        <v>3021</v>
      </c>
    </row>
    <row r="3767" spans="2:18" hidden="1" x14ac:dyDescent="0.2">
      <c r="B3767" s="56">
        <v>91106101065</v>
      </c>
      <c r="C3767" s="52" t="s">
        <v>3820</v>
      </c>
      <c r="D3767" s="52" t="s">
        <v>357</v>
      </c>
      <c r="E3767" s="52" t="s">
        <v>446</v>
      </c>
      <c r="F3767" s="52" t="s">
        <v>599</v>
      </c>
      <c r="G3767" s="52" t="s">
        <v>812</v>
      </c>
      <c r="H3767" s="35">
        <v>0</v>
      </c>
      <c r="I3767" s="57" t="s">
        <v>3921</v>
      </c>
      <c r="J3767" s="37">
        <v>0</v>
      </c>
      <c r="K3767" s="38">
        <v>0</v>
      </c>
      <c r="L3767" s="37">
        <v>0</v>
      </c>
      <c r="M3767" s="37">
        <v>0</v>
      </c>
      <c r="N3767" s="37">
        <f t="shared" si="233"/>
        <v>0</v>
      </c>
      <c r="O3767" s="39">
        <f t="shared" si="234"/>
        <v>0</v>
      </c>
      <c r="P3767" s="10">
        <f t="shared" si="235"/>
        <v>0</v>
      </c>
      <c r="Q3767" s="40">
        <v>0</v>
      </c>
      <c r="R3767" s="10">
        <f t="shared" si="236"/>
        <v>0</v>
      </c>
    </row>
    <row r="3768" spans="2:18" hidden="1" x14ac:dyDescent="0.2">
      <c r="B3768" s="56">
        <v>91106101066</v>
      </c>
      <c r="C3768" s="52" t="s">
        <v>3820</v>
      </c>
      <c r="D3768" s="52" t="s">
        <v>357</v>
      </c>
      <c r="E3768" s="52" t="s">
        <v>446</v>
      </c>
      <c r="F3768" s="52" t="s">
        <v>599</v>
      </c>
      <c r="G3768" s="52" t="s">
        <v>812</v>
      </c>
      <c r="H3768" s="35">
        <v>0</v>
      </c>
      <c r="I3768" s="57" t="s">
        <v>3922</v>
      </c>
      <c r="J3768" s="37">
        <v>304</v>
      </c>
      <c r="K3768" s="38">
        <v>0</v>
      </c>
      <c r="L3768" s="37">
        <v>0</v>
      </c>
      <c r="M3768" s="37">
        <v>4</v>
      </c>
      <c r="N3768" s="37">
        <f t="shared" si="233"/>
        <v>300</v>
      </c>
      <c r="O3768" s="39">
        <f t="shared" si="234"/>
        <v>0</v>
      </c>
      <c r="P3768" s="10">
        <f t="shared" si="235"/>
        <v>300</v>
      </c>
      <c r="Q3768" s="40">
        <v>0</v>
      </c>
      <c r="R3768" s="10">
        <f t="shared" si="236"/>
        <v>300</v>
      </c>
    </row>
    <row r="3769" spans="2:18" hidden="1" x14ac:dyDescent="0.2">
      <c r="B3769" s="56">
        <v>91106101067</v>
      </c>
      <c r="C3769" s="52" t="s">
        <v>3820</v>
      </c>
      <c r="D3769" s="52" t="s">
        <v>357</v>
      </c>
      <c r="E3769" s="52" t="s">
        <v>446</v>
      </c>
      <c r="F3769" s="52" t="s">
        <v>599</v>
      </c>
      <c r="G3769" s="52" t="s">
        <v>812</v>
      </c>
      <c r="H3769" s="35">
        <v>0</v>
      </c>
      <c r="I3769" s="57" t="s">
        <v>3923</v>
      </c>
      <c r="J3769" s="37">
        <v>0</v>
      </c>
      <c r="K3769" s="38">
        <v>0</v>
      </c>
      <c r="L3769" s="37">
        <v>0</v>
      </c>
      <c r="M3769" s="37">
        <v>0</v>
      </c>
      <c r="N3769" s="37">
        <f t="shared" si="233"/>
        <v>0</v>
      </c>
      <c r="O3769" s="39">
        <f t="shared" si="234"/>
        <v>0</v>
      </c>
      <c r="P3769" s="10">
        <f t="shared" si="235"/>
        <v>0</v>
      </c>
      <c r="Q3769" s="40">
        <v>0</v>
      </c>
      <c r="R3769" s="10">
        <f t="shared" si="236"/>
        <v>0</v>
      </c>
    </row>
    <row r="3770" spans="2:18" hidden="1" x14ac:dyDescent="0.2">
      <c r="B3770" s="56">
        <v>91106101068</v>
      </c>
      <c r="C3770" s="52" t="s">
        <v>3820</v>
      </c>
      <c r="D3770" s="52" t="s">
        <v>357</v>
      </c>
      <c r="E3770" s="52" t="s">
        <v>446</v>
      </c>
      <c r="F3770" s="52" t="s">
        <v>599</v>
      </c>
      <c r="G3770" s="52" t="s">
        <v>812</v>
      </c>
      <c r="H3770" s="35">
        <v>0</v>
      </c>
      <c r="I3770" s="57" t="s">
        <v>3924</v>
      </c>
      <c r="J3770" s="37">
        <v>0</v>
      </c>
      <c r="K3770" s="38">
        <v>0</v>
      </c>
      <c r="L3770" s="37">
        <v>0</v>
      </c>
      <c r="M3770" s="37">
        <v>0</v>
      </c>
      <c r="N3770" s="37">
        <f t="shared" si="233"/>
        <v>0</v>
      </c>
      <c r="O3770" s="39">
        <f t="shared" si="234"/>
        <v>0</v>
      </c>
      <c r="P3770" s="10">
        <f t="shared" si="235"/>
        <v>0</v>
      </c>
      <c r="Q3770" s="40">
        <v>0</v>
      </c>
      <c r="R3770" s="10">
        <f t="shared" si="236"/>
        <v>0</v>
      </c>
    </row>
    <row r="3771" spans="2:18" hidden="1" x14ac:dyDescent="0.2">
      <c r="B3771" s="56">
        <v>91106101069</v>
      </c>
      <c r="C3771" s="52" t="s">
        <v>3820</v>
      </c>
      <c r="D3771" s="52" t="s">
        <v>357</v>
      </c>
      <c r="E3771" s="52" t="s">
        <v>446</v>
      </c>
      <c r="F3771" s="52" t="s">
        <v>599</v>
      </c>
      <c r="G3771" s="52" t="s">
        <v>812</v>
      </c>
      <c r="H3771" s="35">
        <v>0</v>
      </c>
      <c r="I3771" s="57" t="s">
        <v>3925</v>
      </c>
      <c r="J3771" s="37">
        <v>144</v>
      </c>
      <c r="K3771" s="38">
        <v>0</v>
      </c>
      <c r="L3771" s="37">
        <v>19399.5</v>
      </c>
      <c r="M3771" s="37">
        <v>17916</v>
      </c>
      <c r="N3771" s="37">
        <f t="shared" si="233"/>
        <v>1627.5</v>
      </c>
      <c r="O3771" s="39">
        <f t="shared" si="234"/>
        <v>0</v>
      </c>
      <c r="P3771" s="10">
        <f t="shared" si="235"/>
        <v>1627.5</v>
      </c>
      <c r="Q3771" s="40">
        <v>0</v>
      </c>
      <c r="R3771" s="10">
        <f t="shared" si="236"/>
        <v>1627.5</v>
      </c>
    </row>
    <row r="3772" spans="2:18" hidden="1" x14ac:dyDescent="0.2">
      <c r="B3772" s="56">
        <v>91106101070</v>
      </c>
      <c r="C3772" s="52" t="s">
        <v>3820</v>
      </c>
      <c r="D3772" s="52" t="s">
        <v>357</v>
      </c>
      <c r="E3772" s="52" t="s">
        <v>446</v>
      </c>
      <c r="F3772" s="52" t="s">
        <v>599</v>
      </c>
      <c r="G3772" s="52" t="s">
        <v>812</v>
      </c>
      <c r="H3772" s="35">
        <v>0</v>
      </c>
      <c r="I3772" s="57" t="s">
        <v>3926</v>
      </c>
      <c r="J3772" s="37">
        <v>1079.6100000000001</v>
      </c>
      <c r="K3772" s="38">
        <v>0</v>
      </c>
      <c r="L3772" s="37">
        <v>695.39</v>
      </c>
      <c r="M3772" s="37">
        <v>0</v>
      </c>
      <c r="N3772" s="37">
        <f t="shared" si="233"/>
        <v>1775</v>
      </c>
      <c r="O3772" s="39">
        <f t="shared" si="234"/>
        <v>0</v>
      </c>
      <c r="P3772" s="10">
        <f t="shared" si="235"/>
        <v>1775</v>
      </c>
      <c r="Q3772" s="40">
        <v>0</v>
      </c>
      <c r="R3772" s="10">
        <f t="shared" si="236"/>
        <v>1775</v>
      </c>
    </row>
    <row r="3773" spans="2:18" hidden="1" x14ac:dyDescent="0.2">
      <c r="B3773" s="56">
        <v>91106101071</v>
      </c>
      <c r="C3773" s="52" t="s">
        <v>3820</v>
      </c>
      <c r="D3773" s="52" t="s">
        <v>357</v>
      </c>
      <c r="E3773" s="52" t="s">
        <v>446</v>
      </c>
      <c r="F3773" s="52" t="s">
        <v>599</v>
      </c>
      <c r="G3773" s="52" t="s">
        <v>812</v>
      </c>
      <c r="H3773" s="35">
        <v>0</v>
      </c>
      <c r="I3773" s="57" t="s">
        <v>3927</v>
      </c>
      <c r="J3773" s="37">
        <v>615</v>
      </c>
      <c r="K3773" s="38">
        <v>0</v>
      </c>
      <c r="L3773" s="37">
        <v>30</v>
      </c>
      <c r="M3773" s="37">
        <v>0</v>
      </c>
      <c r="N3773" s="37">
        <f t="shared" si="233"/>
        <v>645</v>
      </c>
      <c r="O3773" s="39">
        <f t="shared" si="234"/>
        <v>0</v>
      </c>
      <c r="P3773" s="10">
        <f t="shared" si="235"/>
        <v>645</v>
      </c>
      <c r="Q3773" s="40">
        <v>0</v>
      </c>
      <c r="R3773" s="10">
        <f t="shared" si="236"/>
        <v>645</v>
      </c>
    </row>
    <row r="3774" spans="2:18" hidden="1" x14ac:dyDescent="0.2">
      <c r="B3774" s="56">
        <v>91106101072</v>
      </c>
      <c r="C3774" s="52" t="s">
        <v>3820</v>
      </c>
      <c r="D3774" s="52" t="s">
        <v>357</v>
      </c>
      <c r="E3774" s="52" t="s">
        <v>446</v>
      </c>
      <c r="F3774" s="52" t="s">
        <v>599</v>
      </c>
      <c r="G3774" s="52" t="s">
        <v>812</v>
      </c>
      <c r="H3774" s="35">
        <v>0</v>
      </c>
      <c r="I3774" s="57" t="s">
        <v>3928</v>
      </c>
      <c r="J3774" s="37">
        <v>0</v>
      </c>
      <c r="K3774" s="38">
        <v>0</v>
      </c>
      <c r="L3774" s="37">
        <v>0</v>
      </c>
      <c r="M3774" s="37">
        <v>0</v>
      </c>
      <c r="N3774" s="37">
        <f t="shared" si="233"/>
        <v>0</v>
      </c>
      <c r="O3774" s="39">
        <f t="shared" si="234"/>
        <v>0</v>
      </c>
      <c r="P3774" s="10">
        <f t="shared" si="235"/>
        <v>0</v>
      </c>
      <c r="Q3774" s="40">
        <v>0</v>
      </c>
      <c r="R3774" s="10">
        <f t="shared" si="236"/>
        <v>0</v>
      </c>
    </row>
    <row r="3775" spans="2:18" hidden="1" x14ac:dyDescent="0.2">
      <c r="B3775" s="56">
        <v>91106101073</v>
      </c>
      <c r="C3775" s="52" t="s">
        <v>3820</v>
      </c>
      <c r="D3775" s="52" t="s">
        <v>357</v>
      </c>
      <c r="E3775" s="52" t="s">
        <v>446</v>
      </c>
      <c r="F3775" s="52" t="s">
        <v>599</v>
      </c>
      <c r="G3775" s="52" t="s">
        <v>812</v>
      </c>
      <c r="H3775" s="35">
        <v>0</v>
      </c>
      <c r="I3775" s="57" t="s">
        <v>3929</v>
      </c>
      <c r="J3775" s="37">
        <v>1568</v>
      </c>
      <c r="K3775" s="38">
        <v>0</v>
      </c>
      <c r="L3775" s="37">
        <v>1554</v>
      </c>
      <c r="M3775" s="37">
        <v>854</v>
      </c>
      <c r="N3775" s="37">
        <f t="shared" si="233"/>
        <v>2268</v>
      </c>
      <c r="O3775" s="39">
        <f t="shared" si="234"/>
        <v>0</v>
      </c>
      <c r="P3775" s="10">
        <f t="shared" si="235"/>
        <v>2268</v>
      </c>
      <c r="Q3775" s="40">
        <v>0</v>
      </c>
      <c r="R3775" s="10">
        <f t="shared" si="236"/>
        <v>2268</v>
      </c>
    </row>
    <row r="3776" spans="2:18" hidden="1" x14ac:dyDescent="0.2">
      <c r="B3776" s="56">
        <v>91106101074</v>
      </c>
      <c r="C3776" s="52" t="s">
        <v>3820</v>
      </c>
      <c r="D3776" s="52" t="s">
        <v>357</v>
      </c>
      <c r="E3776" s="52" t="s">
        <v>446</v>
      </c>
      <c r="F3776" s="52" t="s">
        <v>599</v>
      </c>
      <c r="G3776" s="52" t="s">
        <v>812</v>
      </c>
      <c r="H3776" s="35">
        <v>0</v>
      </c>
      <c r="I3776" s="57" t="s">
        <v>3930</v>
      </c>
      <c r="J3776" s="37">
        <v>3262.83</v>
      </c>
      <c r="K3776" s="38">
        <v>0</v>
      </c>
      <c r="L3776" s="37">
        <v>41164.67</v>
      </c>
      <c r="M3776" s="37">
        <v>39871.5</v>
      </c>
      <c r="N3776" s="37">
        <f t="shared" si="233"/>
        <v>4556</v>
      </c>
      <c r="O3776" s="39">
        <f t="shared" si="234"/>
        <v>0</v>
      </c>
      <c r="P3776" s="10">
        <f t="shared" si="235"/>
        <v>4556</v>
      </c>
      <c r="Q3776" s="40">
        <v>0</v>
      </c>
      <c r="R3776" s="10">
        <f t="shared" si="236"/>
        <v>4556</v>
      </c>
    </row>
    <row r="3777" spans="2:18" hidden="1" x14ac:dyDescent="0.2">
      <c r="B3777" s="56">
        <v>91106101075</v>
      </c>
      <c r="C3777" s="52" t="s">
        <v>3820</v>
      </c>
      <c r="D3777" s="52" t="s">
        <v>357</v>
      </c>
      <c r="E3777" s="52" t="s">
        <v>446</v>
      </c>
      <c r="F3777" s="52" t="s">
        <v>599</v>
      </c>
      <c r="G3777" s="52" t="s">
        <v>812</v>
      </c>
      <c r="H3777" s="35">
        <v>0</v>
      </c>
      <c r="I3777" s="57" t="s">
        <v>3931</v>
      </c>
      <c r="J3777" s="37">
        <v>0</v>
      </c>
      <c r="K3777" s="38">
        <v>0</v>
      </c>
      <c r="L3777" s="37">
        <v>0</v>
      </c>
      <c r="M3777" s="37">
        <v>0</v>
      </c>
      <c r="N3777" s="37">
        <f t="shared" si="233"/>
        <v>0</v>
      </c>
      <c r="O3777" s="39">
        <f t="shared" si="234"/>
        <v>0</v>
      </c>
      <c r="P3777" s="10">
        <f t="shared" si="235"/>
        <v>0</v>
      </c>
      <c r="Q3777" s="40">
        <v>0</v>
      </c>
      <c r="R3777" s="10">
        <f t="shared" si="236"/>
        <v>0</v>
      </c>
    </row>
    <row r="3778" spans="2:18" hidden="1" x14ac:dyDescent="0.2">
      <c r="B3778" s="56">
        <v>91106101076</v>
      </c>
      <c r="C3778" s="52" t="s">
        <v>3820</v>
      </c>
      <c r="D3778" s="52" t="s">
        <v>357</v>
      </c>
      <c r="E3778" s="52" t="s">
        <v>446</v>
      </c>
      <c r="F3778" s="52" t="s">
        <v>599</v>
      </c>
      <c r="G3778" s="52" t="s">
        <v>812</v>
      </c>
      <c r="H3778" s="35">
        <v>0</v>
      </c>
      <c r="I3778" s="57" t="s">
        <v>3932</v>
      </c>
      <c r="J3778" s="37">
        <v>0</v>
      </c>
      <c r="K3778" s="38">
        <v>0</v>
      </c>
      <c r="L3778" s="37">
        <v>0</v>
      </c>
      <c r="M3778" s="37">
        <v>0</v>
      </c>
      <c r="N3778" s="37">
        <f t="shared" si="233"/>
        <v>0</v>
      </c>
      <c r="O3778" s="39">
        <f t="shared" si="234"/>
        <v>0</v>
      </c>
      <c r="P3778" s="10">
        <f t="shared" si="235"/>
        <v>0</v>
      </c>
      <c r="Q3778" s="40">
        <v>0</v>
      </c>
      <c r="R3778" s="10">
        <f t="shared" si="236"/>
        <v>0</v>
      </c>
    </row>
    <row r="3779" spans="2:18" hidden="1" x14ac:dyDescent="0.2">
      <c r="B3779" s="56">
        <v>91106101077</v>
      </c>
      <c r="C3779" s="52" t="s">
        <v>3820</v>
      </c>
      <c r="D3779" s="52" t="s">
        <v>357</v>
      </c>
      <c r="E3779" s="52" t="s">
        <v>446</v>
      </c>
      <c r="F3779" s="52" t="s">
        <v>599</v>
      </c>
      <c r="G3779" s="52" t="s">
        <v>812</v>
      </c>
      <c r="H3779" s="35">
        <v>0</v>
      </c>
      <c r="I3779" s="57" t="s">
        <v>3933</v>
      </c>
      <c r="J3779" s="37">
        <v>1252.1600000000001</v>
      </c>
      <c r="K3779" s="38">
        <v>0</v>
      </c>
      <c r="L3779" s="37">
        <v>8882.09</v>
      </c>
      <c r="M3779" s="37">
        <v>8203.75</v>
      </c>
      <c r="N3779" s="37">
        <f t="shared" si="233"/>
        <v>1930.5</v>
      </c>
      <c r="O3779" s="39">
        <f t="shared" si="234"/>
        <v>0</v>
      </c>
      <c r="P3779" s="10">
        <f t="shared" si="235"/>
        <v>1930.5</v>
      </c>
      <c r="Q3779" s="40">
        <v>0</v>
      </c>
      <c r="R3779" s="10">
        <f t="shared" si="236"/>
        <v>1930.5</v>
      </c>
    </row>
    <row r="3780" spans="2:18" hidden="1" x14ac:dyDescent="0.2">
      <c r="B3780" s="56">
        <v>91106101078</v>
      </c>
      <c r="C3780" s="52" t="s">
        <v>3820</v>
      </c>
      <c r="D3780" s="52" t="s">
        <v>357</v>
      </c>
      <c r="E3780" s="52" t="s">
        <v>446</v>
      </c>
      <c r="F3780" s="52" t="s">
        <v>599</v>
      </c>
      <c r="G3780" s="52" t="s">
        <v>812</v>
      </c>
      <c r="H3780" s="35">
        <v>0</v>
      </c>
      <c r="I3780" s="57" t="s">
        <v>3934</v>
      </c>
      <c r="J3780" s="37">
        <v>0</v>
      </c>
      <c r="K3780" s="38">
        <v>0</v>
      </c>
      <c r="L3780" s="37">
        <v>0</v>
      </c>
      <c r="M3780" s="37">
        <v>0</v>
      </c>
      <c r="N3780" s="37">
        <f t="shared" si="233"/>
        <v>0</v>
      </c>
      <c r="O3780" s="39">
        <f t="shared" si="234"/>
        <v>0</v>
      </c>
      <c r="P3780" s="10">
        <f t="shared" si="235"/>
        <v>0</v>
      </c>
      <c r="Q3780" s="40">
        <v>0</v>
      </c>
      <c r="R3780" s="10">
        <f t="shared" si="236"/>
        <v>0</v>
      </c>
    </row>
    <row r="3781" spans="2:18" hidden="1" x14ac:dyDescent="0.2">
      <c r="B3781" s="56">
        <v>91106101079</v>
      </c>
      <c r="C3781" s="52" t="s">
        <v>3820</v>
      </c>
      <c r="D3781" s="52" t="s">
        <v>357</v>
      </c>
      <c r="E3781" s="52" t="s">
        <v>446</v>
      </c>
      <c r="F3781" s="52" t="s">
        <v>599</v>
      </c>
      <c r="G3781" s="52" t="s">
        <v>812</v>
      </c>
      <c r="H3781" s="35">
        <v>0</v>
      </c>
      <c r="I3781" s="57" t="s">
        <v>3935</v>
      </c>
      <c r="J3781" s="37">
        <v>0</v>
      </c>
      <c r="K3781" s="38">
        <v>0</v>
      </c>
      <c r="L3781" s="37">
        <v>0</v>
      </c>
      <c r="M3781" s="37">
        <v>0</v>
      </c>
      <c r="N3781" s="37">
        <f t="shared" si="233"/>
        <v>0</v>
      </c>
      <c r="O3781" s="39">
        <f t="shared" si="234"/>
        <v>0</v>
      </c>
      <c r="P3781" s="10">
        <f t="shared" si="235"/>
        <v>0</v>
      </c>
      <c r="Q3781" s="40">
        <v>0</v>
      </c>
      <c r="R3781" s="10">
        <f t="shared" si="236"/>
        <v>0</v>
      </c>
    </row>
    <row r="3782" spans="2:18" hidden="1" x14ac:dyDescent="0.2">
      <c r="B3782" s="56">
        <v>91106101080</v>
      </c>
      <c r="C3782" s="52" t="s">
        <v>3820</v>
      </c>
      <c r="D3782" s="52" t="s">
        <v>357</v>
      </c>
      <c r="E3782" s="52" t="s">
        <v>446</v>
      </c>
      <c r="F3782" s="52" t="s">
        <v>599</v>
      </c>
      <c r="G3782" s="52" t="s">
        <v>812</v>
      </c>
      <c r="H3782" s="35">
        <v>0</v>
      </c>
      <c r="I3782" s="57" t="s">
        <v>3936</v>
      </c>
      <c r="J3782" s="37">
        <v>0</v>
      </c>
      <c r="K3782" s="38">
        <v>0</v>
      </c>
      <c r="L3782" s="37">
        <v>0</v>
      </c>
      <c r="M3782" s="37">
        <v>0</v>
      </c>
      <c r="N3782" s="37">
        <f t="shared" si="233"/>
        <v>0</v>
      </c>
      <c r="O3782" s="39">
        <f t="shared" si="234"/>
        <v>0</v>
      </c>
      <c r="P3782" s="10">
        <f t="shared" si="235"/>
        <v>0</v>
      </c>
      <c r="Q3782" s="40">
        <v>0</v>
      </c>
      <c r="R3782" s="10">
        <f t="shared" si="236"/>
        <v>0</v>
      </c>
    </row>
    <row r="3783" spans="2:18" hidden="1" x14ac:dyDescent="0.2">
      <c r="B3783" s="56">
        <v>91106101081</v>
      </c>
      <c r="C3783" s="52" t="s">
        <v>3820</v>
      </c>
      <c r="D3783" s="52" t="s">
        <v>357</v>
      </c>
      <c r="E3783" s="52" t="s">
        <v>446</v>
      </c>
      <c r="F3783" s="52" t="s">
        <v>599</v>
      </c>
      <c r="G3783" s="52" t="s">
        <v>812</v>
      </c>
      <c r="H3783" s="35">
        <v>0</v>
      </c>
      <c r="I3783" s="57" t="s">
        <v>3937</v>
      </c>
      <c r="J3783" s="37">
        <v>0</v>
      </c>
      <c r="K3783" s="38">
        <v>0</v>
      </c>
      <c r="L3783" s="37">
        <v>0</v>
      </c>
      <c r="M3783" s="37">
        <v>0</v>
      </c>
      <c r="N3783" s="37">
        <f t="shared" ref="N3783:N3846" si="237">IF((J3783+L3783)-(K3783+M3783)&lt;0,0,(J3783+L3783)-(K3783+M3783))</f>
        <v>0</v>
      </c>
      <c r="O3783" s="39">
        <f t="shared" ref="O3783:O3846" si="238">-IF((J3783+L3783)-(K3783+M3783)&lt;0,(J3783+L3783)-(K3783+M3783),0)</f>
        <v>0</v>
      </c>
      <c r="P3783" s="10">
        <f t="shared" ref="P3783:P3846" si="239">N3783-O3783</f>
        <v>0</v>
      </c>
      <c r="Q3783" s="40">
        <v>0</v>
      </c>
      <c r="R3783" s="10">
        <f t="shared" ref="R3783:R3846" si="240">P3783-Q3783</f>
        <v>0</v>
      </c>
    </row>
    <row r="3784" spans="2:18" hidden="1" x14ac:dyDescent="0.2">
      <c r="B3784" s="56">
        <v>91106101082</v>
      </c>
      <c r="C3784" s="52" t="s">
        <v>3820</v>
      </c>
      <c r="D3784" s="52" t="s">
        <v>357</v>
      </c>
      <c r="E3784" s="52" t="s">
        <v>446</v>
      </c>
      <c r="F3784" s="52" t="s">
        <v>599</v>
      </c>
      <c r="G3784" s="52" t="s">
        <v>812</v>
      </c>
      <c r="H3784" s="35">
        <v>0</v>
      </c>
      <c r="I3784" s="57" t="s">
        <v>3938</v>
      </c>
      <c r="J3784" s="37">
        <v>0</v>
      </c>
      <c r="K3784" s="38">
        <v>0</v>
      </c>
      <c r="L3784" s="37">
        <v>0</v>
      </c>
      <c r="M3784" s="37">
        <v>0</v>
      </c>
      <c r="N3784" s="37">
        <f t="shared" si="237"/>
        <v>0</v>
      </c>
      <c r="O3784" s="39">
        <f t="shared" si="238"/>
        <v>0</v>
      </c>
      <c r="P3784" s="10">
        <f t="shared" si="239"/>
        <v>0</v>
      </c>
      <c r="Q3784" s="40">
        <v>0</v>
      </c>
      <c r="R3784" s="10">
        <f t="shared" si="240"/>
        <v>0</v>
      </c>
    </row>
    <row r="3785" spans="2:18" hidden="1" x14ac:dyDescent="0.2">
      <c r="B3785" s="56">
        <v>91106101083</v>
      </c>
      <c r="C3785" s="52" t="s">
        <v>3820</v>
      </c>
      <c r="D3785" s="52" t="s">
        <v>357</v>
      </c>
      <c r="E3785" s="52" t="s">
        <v>446</v>
      </c>
      <c r="F3785" s="52" t="s">
        <v>599</v>
      </c>
      <c r="G3785" s="52" t="s">
        <v>812</v>
      </c>
      <c r="H3785" s="35">
        <v>0</v>
      </c>
      <c r="I3785" s="57" t="s">
        <v>3939</v>
      </c>
      <c r="J3785" s="37">
        <v>0</v>
      </c>
      <c r="K3785" s="38">
        <v>0</v>
      </c>
      <c r="L3785" s="37">
        <v>0</v>
      </c>
      <c r="M3785" s="37">
        <v>0</v>
      </c>
      <c r="N3785" s="37">
        <f t="shared" si="237"/>
        <v>0</v>
      </c>
      <c r="O3785" s="39">
        <f t="shared" si="238"/>
        <v>0</v>
      </c>
      <c r="P3785" s="10">
        <f t="shared" si="239"/>
        <v>0</v>
      </c>
      <c r="Q3785" s="40">
        <v>0</v>
      </c>
      <c r="R3785" s="10">
        <f t="shared" si="240"/>
        <v>0</v>
      </c>
    </row>
    <row r="3786" spans="2:18" hidden="1" x14ac:dyDescent="0.2">
      <c r="B3786" s="56">
        <v>91106101084</v>
      </c>
      <c r="C3786" s="52" t="s">
        <v>3820</v>
      </c>
      <c r="D3786" s="52" t="s">
        <v>357</v>
      </c>
      <c r="E3786" s="52" t="s">
        <v>446</v>
      </c>
      <c r="F3786" s="52" t="s">
        <v>599</v>
      </c>
      <c r="G3786" s="52" t="s">
        <v>812</v>
      </c>
      <c r="H3786" s="35">
        <v>0</v>
      </c>
      <c r="I3786" s="57" t="s">
        <v>3940</v>
      </c>
      <c r="J3786" s="37">
        <v>2738</v>
      </c>
      <c r="K3786" s="38">
        <v>0</v>
      </c>
      <c r="L3786" s="37">
        <v>0</v>
      </c>
      <c r="M3786" s="37">
        <v>1517</v>
      </c>
      <c r="N3786" s="37">
        <f t="shared" si="237"/>
        <v>1221</v>
      </c>
      <c r="O3786" s="39">
        <f t="shared" si="238"/>
        <v>0</v>
      </c>
      <c r="P3786" s="10">
        <f t="shared" si="239"/>
        <v>1221</v>
      </c>
      <c r="Q3786" s="40">
        <v>0</v>
      </c>
      <c r="R3786" s="10">
        <f t="shared" si="240"/>
        <v>1221</v>
      </c>
    </row>
    <row r="3787" spans="2:18" hidden="1" x14ac:dyDescent="0.2">
      <c r="B3787" s="56">
        <v>91106101085</v>
      </c>
      <c r="C3787" s="52" t="s">
        <v>3820</v>
      </c>
      <c r="D3787" s="52" t="s">
        <v>357</v>
      </c>
      <c r="E3787" s="52" t="s">
        <v>446</v>
      </c>
      <c r="F3787" s="52" t="s">
        <v>599</v>
      </c>
      <c r="G3787" s="52" t="s">
        <v>812</v>
      </c>
      <c r="H3787" s="35">
        <v>0</v>
      </c>
      <c r="I3787" s="57" t="s">
        <v>3941</v>
      </c>
      <c r="J3787" s="37">
        <v>1156</v>
      </c>
      <c r="K3787" s="38">
        <v>0</v>
      </c>
      <c r="L3787" s="37">
        <v>17</v>
      </c>
      <c r="M3787" s="37">
        <v>17</v>
      </c>
      <c r="N3787" s="37">
        <f t="shared" si="237"/>
        <v>1156</v>
      </c>
      <c r="O3787" s="39">
        <f t="shared" si="238"/>
        <v>0</v>
      </c>
      <c r="P3787" s="10">
        <f t="shared" si="239"/>
        <v>1156</v>
      </c>
      <c r="Q3787" s="40">
        <v>0</v>
      </c>
      <c r="R3787" s="10">
        <f t="shared" si="240"/>
        <v>1156</v>
      </c>
    </row>
    <row r="3788" spans="2:18" hidden="1" x14ac:dyDescent="0.2">
      <c r="B3788" s="56">
        <v>91106101086</v>
      </c>
      <c r="C3788" s="52" t="s">
        <v>3820</v>
      </c>
      <c r="D3788" s="52" t="s">
        <v>357</v>
      </c>
      <c r="E3788" s="52" t="s">
        <v>446</v>
      </c>
      <c r="F3788" s="52" t="s">
        <v>599</v>
      </c>
      <c r="G3788" s="52" t="s">
        <v>812</v>
      </c>
      <c r="H3788" s="35">
        <v>0</v>
      </c>
      <c r="I3788" s="57" t="s">
        <v>3942</v>
      </c>
      <c r="J3788" s="37">
        <v>240</v>
      </c>
      <c r="K3788" s="38">
        <v>0</v>
      </c>
      <c r="L3788" s="37">
        <v>0</v>
      </c>
      <c r="M3788" s="37">
        <v>0</v>
      </c>
      <c r="N3788" s="37">
        <f t="shared" si="237"/>
        <v>240</v>
      </c>
      <c r="O3788" s="39">
        <f t="shared" si="238"/>
        <v>0</v>
      </c>
      <c r="P3788" s="10">
        <f t="shared" si="239"/>
        <v>240</v>
      </c>
      <c r="Q3788" s="40">
        <v>0</v>
      </c>
      <c r="R3788" s="10">
        <f t="shared" si="240"/>
        <v>240</v>
      </c>
    </row>
    <row r="3789" spans="2:18" hidden="1" x14ac:dyDescent="0.2">
      <c r="B3789" s="56">
        <v>91106101087</v>
      </c>
      <c r="C3789" s="52" t="s">
        <v>3820</v>
      </c>
      <c r="D3789" s="52" t="s">
        <v>357</v>
      </c>
      <c r="E3789" s="52" t="s">
        <v>446</v>
      </c>
      <c r="F3789" s="52" t="s">
        <v>599</v>
      </c>
      <c r="G3789" s="52" t="s">
        <v>812</v>
      </c>
      <c r="H3789" s="35">
        <v>0</v>
      </c>
      <c r="I3789" s="57" t="s">
        <v>3943</v>
      </c>
      <c r="J3789" s="37">
        <v>0</v>
      </c>
      <c r="K3789" s="38">
        <v>0</v>
      </c>
      <c r="L3789" s="37">
        <v>0</v>
      </c>
      <c r="M3789" s="37">
        <v>0</v>
      </c>
      <c r="N3789" s="37">
        <f t="shared" si="237"/>
        <v>0</v>
      </c>
      <c r="O3789" s="39">
        <f t="shared" si="238"/>
        <v>0</v>
      </c>
      <c r="P3789" s="10">
        <f t="shared" si="239"/>
        <v>0</v>
      </c>
      <c r="Q3789" s="40">
        <v>0</v>
      </c>
      <c r="R3789" s="10">
        <f t="shared" si="240"/>
        <v>0</v>
      </c>
    </row>
    <row r="3790" spans="2:18" hidden="1" x14ac:dyDescent="0.2">
      <c r="B3790" s="56">
        <v>91106101088</v>
      </c>
      <c r="C3790" s="52" t="s">
        <v>3820</v>
      </c>
      <c r="D3790" s="52" t="s">
        <v>357</v>
      </c>
      <c r="E3790" s="52" t="s">
        <v>446</v>
      </c>
      <c r="F3790" s="52" t="s">
        <v>599</v>
      </c>
      <c r="G3790" s="52" t="s">
        <v>812</v>
      </c>
      <c r="H3790" s="35">
        <v>0</v>
      </c>
      <c r="I3790" s="57" t="s">
        <v>3944</v>
      </c>
      <c r="J3790" s="37">
        <v>924</v>
      </c>
      <c r="K3790" s="38">
        <v>0</v>
      </c>
      <c r="L3790" s="37">
        <v>0</v>
      </c>
      <c r="M3790" s="37">
        <v>148.5</v>
      </c>
      <c r="N3790" s="37">
        <f t="shared" si="237"/>
        <v>775.5</v>
      </c>
      <c r="O3790" s="39">
        <f t="shared" si="238"/>
        <v>0</v>
      </c>
      <c r="P3790" s="10">
        <f t="shared" si="239"/>
        <v>775.5</v>
      </c>
      <c r="Q3790" s="40">
        <v>0</v>
      </c>
      <c r="R3790" s="10">
        <f t="shared" si="240"/>
        <v>775.5</v>
      </c>
    </row>
    <row r="3791" spans="2:18" hidden="1" x14ac:dyDescent="0.2">
      <c r="B3791" s="56">
        <v>91106101089</v>
      </c>
      <c r="C3791" s="52" t="s">
        <v>3820</v>
      </c>
      <c r="D3791" s="52" t="s">
        <v>357</v>
      </c>
      <c r="E3791" s="52" t="s">
        <v>446</v>
      </c>
      <c r="F3791" s="52" t="s">
        <v>599</v>
      </c>
      <c r="G3791" s="52" t="s">
        <v>812</v>
      </c>
      <c r="H3791" s="35">
        <v>0</v>
      </c>
      <c r="I3791" s="57" t="s">
        <v>3945</v>
      </c>
      <c r="J3791" s="37">
        <v>144</v>
      </c>
      <c r="K3791" s="38">
        <v>0</v>
      </c>
      <c r="L3791" s="37">
        <v>0</v>
      </c>
      <c r="M3791" s="37">
        <v>0</v>
      </c>
      <c r="N3791" s="37">
        <f t="shared" si="237"/>
        <v>144</v>
      </c>
      <c r="O3791" s="39">
        <f t="shared" si="238"/>
        <v>0</v>
      </c>
      <c r="P3791" s="10">
        <f t="shared" si="239"/>
        <v>144</v>
      </c>
      <c r="Q3791" s="40">
        <v>0</v>
      </c>
      <c r="R3791" s="10">
        <f t="shared" si="240"/>
        <v>144</v>
      </c>
    </row>
    <row r="3792" spans="2:18" hidden="1" x14ac:dyDescent="0.2">
      <c r="B3792" s="56">
        <v>91106101090</v>
      </c>
      <c r="C3792" s="52" t="s">
        <v>3820</v>
      </c>
      <c r="D3792" s="52" t="s">
        <v>357</v>
      </c>
      <c r="E3792" s="52" t="s">
        <v>446</v>
      </c>
      <c r="F3792" s="52" t="s">
        <v>599</v>
      </c>
      <c r="G3792" s="52" t="s">
        <v>812</v>
      </c>
      <c r="H3792" s="35">
        <v>0</v>
      </c>
      <c r="I3792" s="57" t="s">
        <v>3946</v>
      </c>
      <c r="J3792" s="37">
        <v>748</v>
      </c>
      <c r="K3792" s="38">
        <v>0</v>
      </c>
      <c r="L3792" s="37">
        <v>0</v>
      </c>
      <c r="M3792" s="37">
        <v>0</v>
      </c>
      <c r="N3792" s="37">
        <f t="shared" si="237"/>
        <v>748</v>
      </c>
      <c r="O3792" s="39">
        <f t="shared" si="238"/>
        <v>0</v>
      </c>
      <c r="P3792" s="10">
        <f t="shared" si="239"/>
        <v>748</v>
      </c>
      <c r="Q3792" s="40">
        <v>0</v>
      </c>
      <c r="R3792" s="10">
        <f t="shared" si="240"/>
        <v>748</v>
      </c>
    </row>
    <row r="3793" spans="2:18" hidden="1" x14ac:dyDescent="0.2">
      <c r="B3793" s="56">
        <v>91106101091</v>
      </c>
      <c r="C3793" s="52" t="s">
        <v>3820</v>
      </c>
      <c r="D3793" s="52" t="s">
        <v>357</v>
      </c>
      <c r="E3793" s="52" t="s">
        <v>446</v>
      </c>
      <c r="F3793" s="52" t="s">
        <v>599</v>
      </c>
      <c r="G3793" s="52" t="s">
        <v>812</v>
      </c>
      <c r="H3793" s="35">
        <v>0</v>
      </c>
      <c r="I3793" s="57" t="s">
        <v>3947</v>
      </c>
      <c r="J3793" s="37">
        <v>3973.67</v>
      </c>
      <c r="K3793" s="38">
        <v>0</v>
      </c>
      <c r="L3793" s="37">
        <v>5361.4000000000005</v>
      </c>
      <c r="M3793" s="37">
        <v>8536.07</v>
      </c>
      <c r="N3793" s="37">
        <f t="shared" si="237"/>
        <v>799</v>
      </c>
      <c r="O3793" s="39">
        <f t="shared" si="238"/>
        <v>0</v>
      </c>
      <c r="P3793" s="10">
        <f t="shared" si="239"/>
        <v>799</v>
      </c>
      <c r="Q3793" s="40">
        <v>0</v>
      </c>
      <c r="R3793" s="10">
        <f t="shared" si="240"/>
        <v>799</v>
      </c>
    </row>
    <row r="3794" spans="2:18" hidden="1" x14ac:dyDescent="0.2">
      <c r="B3794" s="56">
        <v>91106101092</v>
      </c>
      <c r="C3794" s="52" t="s">
        <v>3820</v>
      </c>
      <c r="D3794" s="52" t="s">
        <v>357</v>
      </c>
      <c r="E3794" s="52" t="s">
        <v>446</v>
      </c>
      <c r="F3794" s="52" t="s">
        <v>599</v>
      </c>
      <c r="G3794" s="52" t="s">
        <v>812</v>
      </c>
      <c r="H3794" s="35">
        <v>0</v>
      </c>
      <c r="I3794" s="57" t="s">
        <v>3948</v>
      </c>
      <c r="J3794" s="37">
        <v>640</v>
      </c>
      <c r="K3794" s="38">
        <v>0</v>
      </c>
      <c r="L3794" s="37">
        <v>0</v>
      </c>
      <c r="M3794" s="37">
        <v>48</v>
      </c>
      <c r="N3794" s="37">
        <f t="shared" si="237"/>
        <v>592</v>
      </c>
      <c r="O3794" s="39">
        <f t="shared" si="238"/>
        <v>0</v>
      </c>
      <c r="P3794" s="10">
        <f t="shared" si="239"/>
        <v>592</v>
      </c>
      <c r="Q3794" s="40">
        <v>0</v>
      </c>
      <c r="R3794" s="10">
        <f t="shared" si="240"/>
        <v>592</v>
      </c>
    </row>
    <row r="3795" spans="2:18" hidden="1" x14ac:dyDescent="0.2">
      <c r="B3795" s="56">
        <v>91106101093</v>
      </c>
      <c r="C3795" s="52" t="s">
        <v>3820</v>
      </c>
      <c r="D3795" s="52" t="s">
        <v>357</v>
      </c>
      <c r="E3795" s="52" t="s">
        <v>446</v>
      </c>
      <c r="F3795" s="52" t="s">
        <v>599</v>
      </c>
      <c r="G3795" s="52" t="s">
        <v>812</v>
      </c>
      <c r="H3795" s="35">
        <v>0</v>
      </c>
      <c r="I3795" s="57" t="s">
        <v>3949</v>
      </c>
      <c r="J3795" s="37">
        <v>0</v>
      </c>
      <c r="K3795" s="38">
        <v>0</v>
      </c>
      <c r="L3795" s="37">
        <v>300</v>
      </c>
      <c r="M3795" s="37">
        <v>75</v>
      </c>
      <c r="N3795" s="37">
        <f t="shared" si="237"/>
        <v>225</v>
      </c>
      <c r="O3795" s="39">
        <f t="shared" si="238"/>
        <v>0</v>
      </c>
      <c r="P3795" s="10">
        <f t="shared" si="239"/>
        <v>225</v>
      </c>
      <c r="Q3795" s="40">
        <v>0</v>
      </c>
      <c r="R3795" s="10">
        <f t="shared" si="240"/>
        <v>225</v>
      </c>
    </row>
    <row r="3796" spans="2:18" hidden="1" x14ac:dyDescent="0.2">
      <c r="B3796" s="56">
        <v>91106101094</v>
      </c>
      <c r="C3796" s="52" t="s">
        <v>3820</v>
      </c>
      <c r="D3796" s="52" t="s">
        <v>357</v>
      </c>
      <c r="E3796" s="52" t="s">
        <v>446</v>
      </c>
      <c r="F3796" s="52" t="s">
        <v>599</v>
      </c>
      <c r="G3796" s="52" t="s">
        <v>812</v>
      </c>
      <c r="H3796" s="35">
        <v>0</v>
      </c>
      <c r="I3796" s="57" t="s">
        <v>3950</v>
      </c>
      <c r="J3796" s="37">
        <v>0</v>
      </c>
      <c r="K3796" s="38">
        <v>0</v>
      </c>
      <c r="L3796" s="37">
        <v>5544</v>
      </c>
      <c r="M3796" s="37">
        <v>1144</v>
      </c>
      <c r="N3796" s="37">
        <f t="shared" si="237"/>
        <v>4400</v>
      </c>
      <c r="O3796" s="39">
        <f t="shared" si="238"/>
        <v>0</v>
      </c>
      <c r="P3796" s="10">
        <f t="shared" si="239"/>
        <v>4400</v>
      </c>
      <c r="Q3796" s="40">
        <v>0</v>
      </c>
      <c r="R3796" s="10">
        <f t="shared" si="240"/>
        <v>4400</v>
      </c>
    </row>
    <row r="3797" spans="2:18" hidden="1" x14ac:dyDescent="0.2">
      <c r="B3797" s="56">
        <v>91106101095</v>
      </c>
      <c r="C3797" s="52" t="s">
        <v>3820</v>
      </c>
      <c r="D3797" s="52" t="s">
        <v>357</v>
      </c>
      <c r="E3797" s="52" t="s">
        <v>446</v>
      </c>
      <c r="F3797" s="52" t="s">
        <v>599</v>
      </c>
      <c r="G3797" s="52" t="s">
        <v>812</v>
      </c>
      <c r="H3797" s="35">
        <v>0</v>
      </c>
      <c r="I3797" s="57" t="s">
        <v>3951</v>
      </c>
      <c r="J3797" s="37">
        <v>0</v>
      </c>
      <c r="K3797" s="38">
        <v>0</v>
      </c>
      <c r="L3797" s="37">
        <v>1200</v>
      </c>
      <c r="M3797" s="37">
        <v>705</v>
      </c>
      <c r="N3797" s="37">
        <f t="shared" si="237"/>
        <v>495</v>
      </c>
      <c r="O3797" s="39">
        <f t="shared" si="238"/>
        <v>0</v>
      </c>
      <c r="P3797" s="10">
        <f t="shared" si="239"/>
        <v>495</v>
      </c>
      <c r="Q3797" s="40">
        <v>0</v>
      </c>
      <c r="R3797" s="10">
        <f t="shared" si="240"/>
        <v>495</v>
      </c>
    </row>
    <row r="3798" spans="2:18" hidden="1" x14ac:dyDescent="0.2">
      <c r="B3798" s="56">
        <v>91106101096</v>
      </c>
      <c r="C3798" s="52" t="s">
        <v>3820</v>
      </c>
      <c r="D3798" s="52" t="s">
        <v>357</v>
      </c>
      <c r="E3798" s="52" t="s">
        <v>446</v>
      </c>
      <c r="F3798" s="52" t="s">
        <v>599</v>
      </c>
      <c r="G3798" s="52" t="s">
        <v>812</v>
      </c>
      <c r="H3798" s="35">
        <v>0</v>
      </c>
      <c r="I3798" s="57" t="s">
        <v>3952</v>
      </c>
      <c r="J3798" s="37">
        <v>0</v>
      </c>
      <c r="K3798" s="38">
        <v>0</v>
      </c>
      <c r="L3798" s="37">
        <v>300</v>
      </c>
      <c r="M3798" s="37">
        <v>0</v>
      </c>
      <c r="N3798" s="37">
        <f t="shared" si="237"/>
        <v>300</v>
      </c>
      <c r="O3798" s="39">
        <f t="shared" si="238"/>
        <v>0</v>
      </c>
      <c r="P3798" s="10">
        <f t="shared" si="239"/>
        <v>300</v>
      </c>
      <c r="Q3798" s="40">
        <v>0</v>
      </c>
      <c r="R3798" s="10">
        <f t="shared" si="240"/>
        <v>300</v>
      </c>
    </row>
    <row r="3799" spans="2:18" hidden="1" x14ac:dyDescent="0.2">
      <c r="B3799" s="56">
        <v>91106101097</v>
      </c>
      <c r="C3799" s="52" t="s">
        <v>3820</v>
      </c>
      <c r="D3799" s="52" t="s">
        <v>357</v>
      </c>
      <c r="E3799" s="52" t="s">
        <v>446</v>
      </c>
      <c r="F3799" s="52" t="s">
        <v>599</v>
      </c>
      <c r="G3799" s="52" t="s">
        <v>812</v>
      </c>
      <c r="H3799" s="35">
        <v>0</v>
      </c>
      <c r="I3799" s="57" t="s">
        <v>3953</v>
      </c>
      <c r="J3799" s="37">
        <v>0</v>
      </c>
      <c r="K3799" s="38">
        <v>0</v>
      </c>
      <c r="L3799" s="37">
        <v>4602.4000000000005</v>
      </c>
      <c r="M3799" s="37">
        <v>26.400000000000002</v>
      </c>
      <c r="N3799" s="37">
        <f t="shared" si="237"/>
        <v>4576.0000000000009</v>
      </c>
      <c r="O3799" s="39">
        <f t="shared" si="238"/>
        <v>0</v>
      </c>
      <c r="P3799" s="10">
        <f t="shared" si="239"/>
        <v>4576.0000000000009</v>
      </c>
      <c r="Q3799" s="40">
        <v>0</v>
      </c>
      <c r="R3799" s="10">
        <f t="shared" si="240"/>
        <v>4576.0000000000009</v>
      </c>
    </row>
    <row r="3800" spans="2:18" hidden="1" x14ac:dyDescent="0.2">
      <c r="B3800" s="56">
        <v>91106101098</v>
      </c>
      <c r="C3800" s="52" t="s">
        <v>3820</v>
      </c>
      <c r="D3800" s="52" t="s">
        <v>357</v>
      </c>
      <c r="E3800" s="52" t="s">
        <v>446</v>
      </c>
      <c r="F3800" s="52" t="s">
        <v>599</v>
      </c>
      <c r="G3800" s="52" t="s">
        <v>812</v>
      </c>
      <c r="H3800" s="35">
        <v>0</v>
      </c>
      <c r="I3800" s="57" t="s">
        <v>3954</v>
      </c>
      <c r="J3800" s="37">
        <v>0</v>
      </c>
      <c r="K3800" s="38">
        <v>0</v>
      </c>
      <c r="L3800" s="37">
        <v>1920</v>
      </c>
      <c r="M3800" s="37">
        <v>1728</v>
      </c>
      <c r="N3800" s="37">
        <f t="shared" si="237"/>
        <v>192</v>
      </c>
      <c r="O3800" s="39">
        <f t="shared" si="238"/>
        <v>0</v>
      </c>
      <c r="P3800" s="10">
        <f t="shared" si="239"/>
        <v>192</v>
      </c>
      <c r="Q3800" s="40">
        <v>0</v>
      </c>
      <c r="R3800" s="10">
        <f t="shared" si="240"/>
        <v>192</v>
      </c>
    </row>
    <row r="3801" spans="2:18" hidden="1" x14ac:dyDescent="0.2">
      <c r="B3801" s="56">
        <v>91106101099</v>
      </c>
      <c r="C3801" s="52" t="s">
        <v>3820</v>
      </c>
      <c r="D3801" s="52" t="s">
        <v>357</v>
      </c>
      <c r="E3801" s="52" t="s">
        <v>446</v>
      </c>
      <c r="F3801" s="52" t="s">
        <v>599</v>
      </c>
      <c r="G3801" s="52" t="s">
        <v>812</v>
      </c>
      <c r="H3801" s="35">
        <v>0</v>
      </c>
      <c r="I3801" s="57" t="s">
        <v>3955</v>
      </c>
      <c r="J3801" s="37">
        <v>0</v>
      </c>
      <c r="K3801" s="38">
        <v>0</v>
      </c>
      <c r="L3801" s="37">
        <v>9020</v>
      </c>
      <c r="M3801" s="37">
        <v>469</v>
      </c>
      <c r="N3801" s="37">
        <f t="shared" si="237"/>
        <v>8551</v>
      </c>
      <c r="O3801" s="39">
        <f t="shared" si="238"/>
        <v>0</v>
      </c>
      <c r="P3801" s="10">
        <f t="shared" si="239"/>
        <v>8551</v>
      </c>
      <c r="Q3801" s="40">
        <v>0</v>
      </c>
      <c r="R3801" s="10">
        <f t="shared" si="240"/>
        <v>8551</v>
      </c>
    </row>
    <row r="3802" spans="2:18" hidden="1" x14ac:dyDescent="0.2">
      <c r="B3802" s="56">
        <v>91106101100</v>
      </c>
      <c r="C3802" s="52" t="s">
        <v>3820</v>
      </c>
      <c r="D3802" s="52" t="s">
        <v>357</v>
      </c>
      <c r="E3802" s="52" t="s">
        <v>446</v>
      </c>
      <c r="F3802" s="52" t="s">
        <v>599</v>
      </c>
      <c r="G3802" s="52" t="s">
        <v>812</v>
      </c>
      <c r="H3802" s="35">
        <v>0</v>
      </c>
      <c r="I3802" s="57" t="s">
        <v>3956</v>
      </c>
      <c r="J3802" s="37">
        <v>0</v>
      </c>
      <c r="K3802" s="38">
        <v>0</v>
      </c>
      <c r="L3802" s="37">
        <v>5067</v>
      </c>
      <c r="M3802" s="37">
        <v>3159</v>
      </c>
      <c r="N3802" s="37">
        <f t="shared" si="237"/>
        <v>1908</v>
      </c>
      <c r="O3802" s="39">
        <f t="shared" si="238"/>
        <v>0</v>
      </c>
      <c r="P3802" s="10">
        <f t="shared" si="239"/>
        <v>1908</v>
      </c>
      <c r="Q3802" s="40">
        <v>0</v>
      </c>
      <c r="R3802" s="10">
        <f t="shared" si="240"/>
        <v>1908</v>
      </c>
    </row>
    <row r="3803" spans="2:18" hidden="1" x14ac:dyDescent="0.2">
      <c r="B3803" s="56">
        <v>91106101101</v>
      </c>
      <c r="C3803" s="52" t="s">
        <v>3820</v>
      </c>
      <c r="D3803" s="52" t="s">
        <v>357</v>
      </c>
      <c r="E3803" s="52" t="s">
        <v>446</v>
      </c>
      <c r="F3803" s="52" t="s">
        <v>599</v>
      </c>
      <c r="G3803" s="52" t="s">
        <v>812</v>
      </c>
      <c r="H3803" s="35">
        <v>0</v>
      </c>
      <c r="I3803" s="57" t="s">
        <v>3957</v>
      </c>
      <c r="J3803" s="37">
        <v>0</v>
      </c>
      <c r="K3803" s="38">
        <v>0</v>
      </c>
      <c r="L3803" s="37">
        <v>23236.2</v>
      </c>
      <c r="M3803" s="37">
        <v>23236.2</v>
      </c>
      <c r="N3803" s="37">
        <f t="shared" si="237"/>
        <v>0</v>
      </c>
      <c r="O3803" s="39">
        <f t="shared" si="238"/>
        <v>0</v>
      </c>
      <c r="P3803" s="10">
        <f t="shared" si="239"/>
        <v>0</v>
      </c>
      <c r="Q3803" s="40">
        <v>0</v>
      </c>
      <c r="R3803" s="10">
        <f t="shared" si="240"/>
        <v>0</v>
      </c>
    </row>
    <row r="3804" spans="2:18" hidden="1" x14ac:dyDescent="0.2">
      <c r="B3804" s="56">
        <v>91106101102</v>
      </c>
      <c r="C3804" s="52" t="s">
        <v>3820</v>
      </c>
      <c r="D3804" s="52" t="s">
        <v>357</v>
      </c>
      <c r="E3804" s="52" t="s">
        <v>446</v>
      </c>
      <c r="F3804" s="52" t="s">
        <v>599</v>
      </c>
      <c r="G3804" s="52" t="s">
        <v>812</v>
      </c>
      <c r="H3804" s="35">
        <v>0</v>
      </c>
      <c r="I3804" s="57" t="s">
        <v>3958</v>
      </c>
      <c r="J3804" s="37">
        <v>0</v>
      </c>
      <c r="K3804" s="38">
        <v>0</v>
      </c>
      <c r="L3804" s="37">
        <v>23832</v>
      </c>
      <c r="M3804" s="37">
        <v>23832</v>
      </c>
      <c r="N3804" s="37">
        <f t="shared" si="237"/>
        <v>0</v>
      </c>
      <c r="O3804" s="39">
        <f t="shared" si="238"/>
        <v>0</v>
      </c>
      <c r="P3804" s="10">
        <f t="shared" si="239"/>
        <v>0</v>
      </c>
      <c r="Q3804" s="40">
        <v>0</v>
      </c>
      <c r="R3804" s="10">
        <f t="shared" si="240"/>
        <v>0</v>
      </c>
    </row>
    <row r="3805" spans="2:18" hidden="1" x14ac:dyDescent="0.2">
      <c r="B3805" s="56">
        <v>91106101103</v>
      </c>
      <c r="C3805" s="52" t="s">
        <v>3820</v>
      </c>
      <c r="D3805" s="52" t="s">
        <v>357</v>
      </c>
      <c r="E3805" s="52" t="s">
        <v>446</v>
      </c>
      <c r="F3805" s="52" t="s">
        <v>599</v>
      </c>
      <c r="G3805" s="52" t="s">
        <v>812</v>
      </c>
      <c r="H3805" s="35">
        <v>0</v>
      </c>
      <c r="I3805" s="57" t="s">
        <v>3959</v>
      </c>
      <c r="J3805" s="37">
        <v>0</v>
      </c>
      <c r="K3805" s="38">
        <v>0</v>
      </c>
      <c r="L3805" s="37">
        <v>10237.5</v>
      </c>
      <c r="M3805" s="37">
        <v>8212.5</v>
      </c>
      <c r="N3805" s="37">
        <f t="shared" si="237"/>
        <v>2025</v>
      </c>
      <c r="O3805" s="39">
        <f t="shared" si="238"/>
        <v>0</v>
      </c>
      <c r="P3805" s="10">
        <f t="shared" si="239"/>
        <v>2025</v>
      </c>
      <c r="Q3805" s="40">
        <v>0</v>
      </c>
      <c r="R3805" s="10">
        <f t="shared" si="240"/>
        <v>2025</v>
      </c>
    </row>
    <row r="3806" spans="2:18" hidden="1" x14ac:dyDescent="0.2">
      <c r="B3806" s="56">
        <v>91106101104</v>
      </c>
      <c r="C3806" s="52" t="s">
        <v>3820</v>
      </c>
      <c r="D3806" s="52" t="s">
        <v>357</v>
      </c>
      <c r="E3806" s="52" t="s">
        <v>446</v>
      </c>
      <c r="F3806" s="52" t="s">
        <v>599</v>
      </c>
      <c r="G3806" s="52" t="s">
        <v>812</v>
      </c>
      <c r="H3806" s="35">
        <v>0</v>
      </c>
      <c r="I3806" s="57" t="s">
        <v>3960</v>
      </c>
      <c r="J3806" s="37">
        <v>0</v>
      </c>
      <c r="K3806" s="38">
        <v>0</v>
      </c>
      <c r="L3806" s="37">
        <v>77868</v>
      </c>
      <c r="M3806" s="37">
        <v>63612</v>
      </c>
      <c r="N3806" s="37">
        <f t="shared" si="237"/>
        <v>14256</v>
      </c>
      <c r="O3806" s="39">
        <f t="shared" si="238"/>
        <v>0</v>
      </c>
      <c r="P3806" s="10">
        <f t="shared" si="239"/>
        <v>14256</v>
      </c>
      <c r="Q3806" s="40">
        <v>0</v>
      </c>
      <c r="R3806" s="10">
        <f t="shared" si="240"/>
        <v>14256</v>
      </c>
    </row>
    <row r="3807" spans="2:18" hidden="1" x14ac:dyDescent="0.2">
      <c r="B3807" s="56">
        <v>91106101105</v>
      </c>
      <c r="C3807" s="52" t="s">
        <v>3820</v>
      </c>
      <c r="D3807" s="52" t="s">
        <v>357</v>
      </c>
      <c r="E3807" s="52" t="s">
        <v>446</v>
      </c>
      <c r="F3807" s="52" t="s">
        <v>599</v>
      </c>
      <c r="G3807" s="52" t="s">
        <v>812</v>
      </c>
      <c r="H3807" s="35">
        <v>0</v>
      </c>
      <c r="I3807" s="57" t="s">
        <v>3961</v>
      </c>
      <c r="J3807" s="37">
        <v>0</v>
      </c>
      <c r="K3807" s="38">
        <v>0</v>
      </c>
      <c r="L3807" s="37">
        <v>6902.4000000000005</v>
      </c>
      <c r="M3807" s="37">
        <v>5334.4000000000005</v>
      </c>
      <c r="N3807" s="37">
        <f t="shared" si="237"/>
        <v>1568</v>
      </c>
      <c r="O3807" s="39">
        <f t="shared" si="238"/>
        <v>0</v>
      </c>
      <c r="P3807" s="10">
        <f t="shared" si="239"/>
        <v>1568</v>
      </c>
      <c r="Q3807" s="40">
        <v>0</v>
      </c>
      <c r="R3807" s="10">
        <f t="shared" si="240"/>
        <v>1568</v>
      </c>
    </row>
    <row r="3808" spans="2:18" hidden="1" x14ac:dyDescent="0.2">
      <c r="B3808" s="56">
        <v>91106101106</v>
      </c>
      <c r="C3808" s="52" t="s">
        <v>3820</v>
      </c>
      <c r="D3808" s="52" t="s">
        <v>357</v>
      </c>
      <c r="E3808" s="52" t="s">
        <v>446</v>
      </c>
      <c r="F3808" s="52" t="s">
        <v>599</v>
      </c>
      <c r="G3808" s="52" t="s">
        <v>812</v>
      </c>
      <c r="H3808" s="35">
        <v>0</v>
      </c>
      <c r="I3808" s="57" t="s">
        <v>3962</v>
      </c>
      <c r="J3808" s="37">
        <v>0</v>
      </c>
      <c r="K3808" s="38">
        <v>0</v>
      </c>
      <c r="L3808" s="37">
        <v>1593</v>
      </c>
      <c r="M3808" s="37">
        <v>1593</v>
      </c>
      <c r="N3808" s="37">
        <f t="shared" si="237"/>
        <v>0</v>
      </c>
      <c r="O3808" s="39">
        <f t="shared" si="238"/>
        <v>0</v>
      </c>
      <c r="P3808" s="10">
        <f t="shared" si="239"/>
        <v>0</v>
      </c>
      <c r="Q3808" s="40">
        <v>0</v>
      </c>
      <c r="R3808" s="10">
        <f t="shared" si="240"/>
        <v>0</v>
      </c>
    </row>
    <row r="3809" spans="2:18" hidden="1" x14ac:dyDescent="0.2">
      <c r="B3809" s="56">
        <v>91106101107</v>
      </c>
      <c r="C3809" s="52" t="s">
        <v>3820</v>
      </c>
      <c r="D3809" s="52" t="s">
        <v>357</v>
      </c>
      <c r="E3809" s="52" t="s">
        <v>446</v>
      </c>
      <c r="F3809" s="52" t="s">
        <v>599</v>
      </c>
      <c r="G3809" s="52" t="s">
        <v>812</v>
      </c>
      <c r="H3809" s="35">
        <v>0</v>
      </c>
      <c r="I3809" s="57" t="s">
        <v>3963</v>
      </c>
      <c r="J3809" s="37">
        <v>0</v>
      </c>
      <c r="K3809" s="38">
        <v>0</v>
      </c>
      <c r="L3809" s="37">
        <v>3200</v>
      </c>
      <c r="M3809" s="37">
        <v>2240</v>
      </c>
      <c r="N3809" s="37">
        <f t="shared" si="237"/>
        <v>960</v>
      </c>
      <c r="O3809" s="39">
        <f t="shared" si="238"/>
        <v>0</v>
      </c>
      <c r="P3809" s="10">
        <f t="shared" si="239"/>
        <v>960</v>
      </c>
      <c r="Q3809" s="40">
        <v>0</v>
      </c>
      <c r="R3809" s="10">
        <f t="shared" si="240"/>
        <v>960</v>
      </c>
    </row>
    <row r="3810" spans="2:18" hidden="1" x14ac:dyDescent="0.2">
      <c r="B3810" s="56">
        <v>91106101108</v>
      </c>
      <c r="C3810" s="52" t="s">
        <v>3820</v>
      </c>
      <c r="D3810" s="52" t="s">
        <v>357</v>
      </c>
      <c r="E3810" s="52" t="s">
        <v>446</v>
      </c>
      <c r="F3810" s="52" t="s">
        <v>599</v>
      </c>
      <c r="G3810" s="52" t="s">
        <v>812</v>
      </c>
      <c r="H3810" s="35">
        <v>0</v>
      </c>
      <c r="I3810" s="57" t="s">
        <v>3964</v>
      </c>
      <c r="J3810" s="37">
        <v>0</v>
      </c>
      <c r="K3810" s="38">
        <v>0</v>
      </c>
      <c r="L3810" s="37">
        <v>3200</v>
      </c>
      <c r="M3810" s="37">
        <v>3040</v>
      </c>
      <c r="N3810" s="37">
        <f t="shared" si="237"/>
        <v>160</v>
      </c>
      <c r="O3810" s="39">
        <f t="shared" si="238"/>
        <v>0</v>
      </c>
      <c r="P3810" s="10">
        <f t="shared" si="239"/>
        <v>160</v>
      </c>
      <c r="Q3810" s="40">
        <v>0</v>
      </c>
      <c r="R3810" s="10">
        <f t="shared" si="240"/>
        <v>160</v>
      </c>
    </row>
    <row r="3811" spans="2:18" hidden="1" x14ac:dyDescent="0.2">
      <c r="B3811" s="56">
        <v>91106101109</v>
      </c>
      <c r="C3811" s="52" t="s">
        <v>3820</v>
      </c>
      <c r="D3811" s="52" t="s">
        <v>357</v>
      </c>
      <c r="E3811" s="52" t="s">
        <v>446</v>
      </c>
      <c r="F3811" s="52" t="s">
        <v>599</v>
      </c>
      <c r="G3811" s="52" t="s">
        <v>812</v>
      </c>
      <c r="H3811" s="62">
        <v>0</v>
      </c>
      <c r="I3811" s="57" t="s">
        <v>3965</v>
      </c>
      <c r="J3811" s="37">
        <v>0</v>
      </c>
      <c r="K3811" s="38">
        <v>0</v>
      </c>
      <c r="L3811" s="44">
        <v>3520</v>
      </c>
      <c r="M3811" s="45">
        <v>2256</v>
      </c>
      <c r="N3811" s="37">
        <f t="shared" si="237"/>
        <v>1264</v>
      </c>
      <c r="O3811" s="39">
        <f t="shared" si="238"/>
        <v>0</v>
      </c>
      <c r="P3811" s="10">
        <f t="shared" si="239"/>
        <v>1264</v>
      </c>
      <c r="Q3811" s="40">
        <v>0</v>
      </c>
      <c r="R3811" s="10">
        <f t="shared" si="240"/>
        <v>1264</v>
      </c>
    </row>
    <row r="3812" spans="2:18" hidden="1" x14ac:dyDescent="0.2">
      <c r="B3812" s="56">
        <v>91106102001</v>
      </c>
      <c r="C3812" s="52" t="s">
        <v>3820</v>
      </c>
      <c r="D3812" s="52" t="s">
        <v>357</v>
      </c>
      <c r="E3812" s="52" t="s">
        <v>446</v>
      </c>
      <c r="F3812" s="52" t="s">
        <v>599</v>
      </c>
      <c r="G3812" s="52" t="s">
        <v>812</v>
      </c>
      <c r="H3812" s="35">
        <v>0</v>
      </c>
      <c r="I3812" s="57" t="s">
        <v>3966</v>
      </c>
      <c r="J3812" s="37">
        <v>248</v>
      </c>
      <c r="K3812" s="38">
        <v>0</v>
      </c>
      <c r="L3812" s="37">
        <v>418.5</v>
      </c>
      <c r="M3812" s="37">
        <v>666.5</v>
      </c>
      <c r="N3812" s="37">
        <f t="shared" si="237"/>
        <v>0</v>
      </c>
      <c r="O3812" s="39">
        <f t="shared" si="238"/>
        <v>0</v>
      </c>
      <c r="P3812" s="10">
        <f t="shared" si="239"/>
        <v>0</v>
      </c>
      <c r="Q3812" s="40">
        <v>0</v>
      </c>
      <c r="R3812" s="10">
        <f t="shared" si="240"/>
        <v>0</v>
      </c>
    </row>
    <row r="3813" spans="2:18" hidden="1" x14ac:dyDescent="0.2">
      <c r="B3813" s="56">
        <v>91106102002</v>
      </c>
      <c r="C3813" s="52" t="s">
        <v>3820</v>
      </c>
      <c r="D3813" s="52" t="s">
        <v>357</v>
      </c>
      <c r="E3813" s="52" t="s">
        <v>446</v>
      </c>
      <c r="F3813" s="52" t="s">
        <v>599</v>
      </c>
      <c r="G3813" s="52" t="s">
        <v>812</v>
      </c>
      <c r="H3813" s="35">
        <v>0</v>
      </c>
      <c r="I3813" s="57" t="s">
        <v>3967</v>
      </c>
      <c r="J3813" s="37">
        <v>5029.43</v>
      </c>
      <c r="K3813" s="38">
        <v>0</v>
      </c>
      <c r="L3813" s="37">
        <v>0</v>
      </c>
      <c r="M3813" s="37">
        <v>59.43</v>
      </c>
      <c r="N3813" s="37">
        <f t="shared" si="237"/>
        <v>4970</v>
      </c>
      <c r="O3813" s="39">
        <f t="shared" si="238"/>
        <v>0</v>
      </c>
      <c r="P3813" s="10">
        <f t="shared" si="239"/>
        <v>4970</v>
      </c>
      <c r="Q3813" s="40">
        <v>0</v>
      </c>
      <c r="R3813" s="10">
        <f t="shared" si="240"/>
        <v>4970</v>
      </c>
    </row>
    <row r="3814" spans="2:18" hidden="1" x14ac:dyDescent="0.2">
      <c r="B3814" s="56">
        <v>91106102003</v>
      </c>
      <c r="C3814" s="52" t="s">
        <v>3820</v>
      </c>
      <c r="D3814" s="52" t="s">
        <v>357</v>
      </c>
      <c r="E3814" s="52" t="s">
        <v>446</v>
      </c>
      <c r="F3814" s="52" t="s">
        <v>599</v>
      </c>
      <c r="G3814" s="52" t="s">
        <v>812</v>
      </c>
      <c r="H3814" s="35">
        <v>0</v>
      </c>
      <c r="I3814" s="57" t="s">
        <v>3968</v>
      </c>
      <c r="J3814" s="37">
        <v>0</v>
      </c>
      <c r="K3814" s="38">
        <v>0</v>
      </c>
      <c r="L3814" s="37">
        <v>128990</v>
      </c>
      <c r="M3814" s="37">
        <v>99470</v>
      </c>
      <c r="N3814" s="37">
        <f t="shared" si="237"/>
        <v>29520</v>
      </c>
      <c r="O3814" s="39">
        <f t="shared" si="238"/>
        <v>0</v>
      </c>
      <c r="P3814" s="10">
        <f t="shared" si="239"/>
        <v>29520</v>
      </c>
      <c r="Q3814" s="40">
        <v>0</v>
      </c>
      <c r="R3814" s="10">
        <f t="shared" si="240"/>
        <v>29520</v>
      </c>
    </row>
    <row r="3815" spans="2:18" hidden="1" x14ac:dyDescent="0.2">
      <c r="B3815" s="56">
        <v>91106102004</v>
      </c>
      <c r="C3815" s="52" t="s">
        <v>3820</v>
      </c>
      <c r="D3815" s="52" t="s">
        <v>357</v>
      </c>
      <c r="E3815" s="52" t="s">
        <v>446</v>
      </c>
      <c r="F3815" s="52" t="s">
        <v>599</v>
      </c>
      <c r="G3815" s="52" t="s">
        <v>812</v>
      </c>
      <c r="H3815" s="35">
        <v>0</v>
      </c>
      <c r="I3815" s="57" t="s">
        <v>3969</v>
      </c>
      <c r="J3815" s="37">
        <v>0</v>
      </c>
      <c r="K3815" s="38">
        <v>0</v>
      </c>
      <c r="L3815" s="37">
        <v>0</v>
      </c>
      <c r="M3815" s="37">
        <v>0</v>
      </c>
      <c r="N3815" s="37">
        <f t="shared" si="237"/>
        <v>0</v>
      </c>
      <c r="O3815" s="39">
        <f t="shared" si="238"/>
        <v>0</v>
      </c>
      <c r="P3815" s="10">
        <f t="shared" si="239"/>
        <v>0</v>
      </c>
      <c r="Q3815" s="40">
        <v>0</v>
      </c>
      <c r="R3815" s="10">
        <f t="shared" si="240"/>
        <v>0</v>
      </c>
    </row>
    <row r="3816" spans="2:18" hidden="1" x14ac:dyDescent="0.2">
      <c r="B3816" s="56">
        <v>91106102005</v>
      </c>
      <c r="C3816" s="52" t="s">
        <v>3820</v>
      </c>
      <c r="D3816" s="52" t="s">
        <v>357</v>
      </c>
      <c r="E3816" s="52" t="s">
        <v>446</v>
      </c>
      <c r="F3816" s="52" t="s">
        <v>599</v>
      </c>
      <c r="G3816" s="52" t="s">
        <v>812</v>
      </c>
      <c r="H3816" s="35">
        <v>0</v>
      </c>
      <c r="I3816" s="57" t="s">
        <v>3970</v>
      </c>
      <c r="J3816" s="37">
        <v>2366</v>
      </c>
      <c r="K3816" s="38">
        <v>0</v>
      </c>
      <c r="L3816" s="37">
        <v>2730</v>
      </c>
      <c r="M3816" s="37">
        <v>2912</v>
      </c>
      <c r="N3816" s="37">
        <f t="shared" si="237"/>
        <v>2184</v>
      </c>
      <c r="O3816" s="39">
        <f t="shared" si="238"/>
        <v>0</v>
      </c>
      <c r="P3816" s="10">
        <f t="shared" si="239"/>
        <v>2184</v>
      </c>
      <c r="Q3816" s="40">
        <v>0</v>
      </c>
      <c r="R3816" s="10">
        <f t="shared" si="240"/>
        <v>2184</v>
      </c>
    </row>
    <row r="3817" spans="2:18" hidden="1" x14ac:dyDescent="0.2">
      <c r="B3817" s="56">
        <v>91106102006</v>
      </c>
      <c r="C3817" s="52" t="s">
        <v>3820</v>
      </c>
      <c r="D3817" s="52" t="s">
        <v>357</v>
      </c>
      <c r="E3817" s="52" t="s">
        <v>446</v>
      </c>
      <c r="F3817" s="52" t="s">
        <v>599</v>
      </c>
      <c r="G3817" s="52" t="s">
        <v>812</v>
      </c>
      <c r="H3817" s="35">
        <v>0</v>
      </c>
      <c r="I3817" s="57" t="s">
        <v>3971</v>
      </c>
      <c r="J3817" s="37">
        <v>6942</v>
      </c>
      <c r="K3817" s="38">
        <v>0</v>
      </c>
      <c r="L3817" s="37">
        <v>0</v>
      </c>
      <c r="M3817" s="37">
        <v>1924</v>
      </c>
      <c r="N3817" s="37">
        <f t="shared" si="237"/>
        <v>5018</v>
      </c>
      <c r="O3817" s="39">
        <f t="shared" si="238"/>
        <v>0</v>
      </c>
      <c r="P3817" s="10">
        <f t="shared" si="239"/>
        <v>5018</v>
      </c>
      <c r="Q3817" s="40">
        <v>0</v>
      </c>
      <c r="R3817" s="10">
        <f t="shared" si="240"/>
        <v>5018</v>
      </c>
    </row>
    <row r="3818" spans="2:18" hidden="1" x14ac:dyDescent="0.2">
      <c r="B3818" s="56">
        <v>91106102007</v>
      </c>
      <c r="C3818" s="52" t="s">
        <v>3820</v>
      </c>
      <c r="D3818" s="52" t="s">
        <v>357</v>
      </c>
      <c r="E3818" s="52" t="s">
        <v>446</v>
      </c>
      <c r="F3818" s="52" t="s">
        <v>599</v>
      </c>
      <c r="G3818" s="52" t="s">
        <v>812</v>
      </c>
      <c r="H3818" s="35">
        <v>0</v>
      </c>
      <c r="I3818" s="57" t="s">
        <v>3972</v>
      </c>
      <c r="J3818" s="37">
        <v>3786.75</v>
      </c>
      <c r="K3818" s="38">
        <v>0</v>
      </c>
      <c r="L3818" s="37">
        <v>1425.45</v>
      </c>
      <c r="M3818" s="37">
        <v>5212.2</v>
      </c>
      <c r="N3818" s="37">
        <f t="shared" si="237"/>
        <v>0</v>
      </c>
      <c r="O3818" s="39">
        <f t="shared" si="238"/>
        <v>0</v>
      </c>
      <c r="P3818" s="10">
        <f t="shared" si="239"/>
        <v>0</v>
      </c>
      <c r="Q3818" s="40">
        <v>0</v>
      </c>
      <c r="R3818" s="10">
        <f t="shared" si="240"/>
        <v>0</v>
      </c>
    </row>
    <row r="3819" spans="2:18" hidden="1" x14ac:dyDescent="0.2">
      <c r="B3819" s="56">
        <v>91106102008</v>
      </c>
      <c r="C3819" s="52" t="s">
        <v>3820</v>
      </c>
      <c r="D3819" s="52" t="s">
        <v>357</v>
      </c>
      <c r="E3819" s="52" t="s">
        <v>446</v>
      </c>
      <c r="F3819" s="52" t="s">
        <v>599</v>
      </c>
      <c r="G3819" s="52" t="s">
        <v>812</v>
      </c>
      <c r="H3819" s="35">
        <v>0</v>
      </c>
      <c r="I3819" s="57" t="s">
        <v>3973</v>
      </c>
      <c r="J3819" s="37">
        <v>992</v>
      </c>
      <c r="K3819" s="38">
        <v>0</v>
      </c>
      <c r="L3819" s="37">
        <v>0</v>
      </c>
      <c r="M3819" s="37">
        <v>16</v>
      </c>
      <c r="N3819" s="37">
        <f t="shared" si="237"/>
        <v>976</v>
      </c>
      <c r="O3819" s="39">
        <f t="shared" si="238"/>
        <v>0</v>
      </c>
      <c r="P3819" s="10">
        <f t="shared" si="239"/>
        <v>976</v>
      </c>
      <c r="Q3819" s="40">
        <v>0</v>
      </c>
      <c r="R3819" s="10">
        <f t="shared" si="240"/>
        <v>976</v>
      </c>
    </row>
    <row r="3820" spans="2:18" hidden="1" x14ac:dyDescent="0.2">
      <c r="B3820" s="56">
        <v>91106102009</v>
      </c>
      <c r="C3820" s="52" t="s">
        <v>3820</v>
      </c>
      <c r="D3820" s="52" t="s">
        <v>357</v>
      </c>
      <c r="E3820" s="52" t="s">
        <v>446</v>
      </c>
      <c r="F3820" s="52" t="s">
        <v>599</v>
      </c>
      <c r="G3820" s="52" t="s">
        <v>812</v>
      </c>
      <c r="H3820" s="35">
        <v>0</v>
      </c>
      <c r="I3820" s="57" t="s">
        <v>3974</v>
      </c>
      <c r="J3820" s="37">
        <v>2645.88</v>
      </c>
      <c r="K3820" s="38">
        <v>0</v>
      </c>
      <c r="L3820" s="37">
        <v>2976</v>
      </c>
      <c r="M3820" s="37">
        <v>4533.88</v>
      </c>
      <c r="N3820" s="37">
        <f t="shared" si="237"/>
        <v>1088</v>
      </c>
      <c r="O3820" s="39">
        <f t="shared" si="238"/>
        <v>0</v>
      </c>
      <c r="P3820" s="10">
        <f t="shared" si="239"/>
        <v>1088</v>
      </c>
      <c r="Q3820" s="40">
        <v>0</v>
      </c>
      <c r="R3820" s="10">
        <f t="shared" si="240"/>
        <v>1088</v>
      </c>
    </row>
    <row r="3821" spans="2:18" hidden="1" x14ac:dyDescent="0.2">
      <c r="B3821" s="56">
        <v>91106102010</v>
      </c>
      <c r="C3821" s="52" t="s">
        <v>3820</v>
      </c>
      <c r="D3821" s="52" t="s">
        <v>357</v>
      </c>
      <c r="E3821" s="52" t="s">
        <v>446</v>
      </c>
      <c r="F3821" s="52" t="s">
        <v>599</v>
      </c>
      <c r="G3821" s="52" t="s">
        <v>812</v>
      </c>
      <c r="H3821" s="35">
        <v>0</v>
      </c>
      <c r="I3821" s="57" t="s">
        <v>3975</v>
      </c>
      <c r="J3821" s="37">
        <v>0</v>
      </c>
      <c r="K3821" s="38">
        <v>0</v>
      </c>
      <c r="L3821" s="37">
        <v>2639</v>
      </c>
      <c r="M3821" s="37">
        <v>565.5</v>
      </c>
      <c r="N3821" s="37">
        <f t="shared" si="237"/>
        <v>2073.5</v>
      </c>
      <c r="O3821" s="39">
        <f t="shared" si="238"/>
        <v>0</v>
      </c>
      <c r="P3821" s="10">
        <f t="shared" si="239"/>
        <v>2073.5</v>
      </c>
      <c r="Q3821" s="40">
        <v>0</v>
      </c>
      <c r="R3821" s="10">
        <f t="shared" si="240"/>
        <v>2073.5</v>
      </c>
    </row>
    <row r="3822" spans="2:18" hidden="1" x14ac:dyDescent="0.2">
      <c r="B3822" s="56">
        <v>91106102011</v>
      </c>
      <c r="C3822" s="52" t="s">
        <v>3820</v>
      </c>
      <c r="D3822" s="52" t="s">
        <v>357</v>
      </c>
      <c r="E3822" s="52" t="s">
        <v>446</v>
      </c>
      <c r="F3822" s="52" t="s">
        <v>599</v>
      </c>
      <c r="G3822" s="52" t="s">
        <v>812</v>
      </c>
      <c r="H3822" s="35">
        <v>0</v>
      </c>
      <c r="I3822" s="57" t="s">
        <v>3976</v>
      </c>
      <c r="J3822" s="37">
        <v>136</v>
      </c>
      <c r="K3822" s="38">
        <v>0</v>
      </c>
      <c r="L3822" s="37">
        <v>0</v>
      </c>
      <c r="M3822" s="37">
        <v>68</v>
      </c>
      <c r="N3822" s="37">
        <f t="shared" si="237"/>
        <v>68</v>
      </c>
      <c r="O3822" s="39">
        <f t="shared" si="238"/>
        <v>0</v>
      </c>
      <c r="P3822" s="10">
        <f t="shared" si="239"/>
        <v>68</v>
      </c>
      <c r="Q3822" s="40">
        <v>0</v>
      </c>
      <c r="R3822" s="10">
        <f t="shared" si="240"/>
        <v>68</v>
      </c>
    </row>
    <row r="3823" spans="2:18" hidden="1" x14ac:dyDescent="0.2">
      <c r="B3823" s="56">
        <v>91106102012</v>
      </c>
      <c r="C3823" s="52" t="s">
        <v>3820</v>
      </c>
      <c r="D3823" s="52" t="s">
        <v>357</v>
      </c>
      <c r="E3823" s="52" t="s">
        <v>446</v>
      </c>
      <c r="F3823" s="52" t="s">
        <v>599</v>
      </c>
      <c r="G3823" s="52" t="s">
        <v>812</v>
      </c>
      <c r="H3823" s="35">
        <v>0</v>
      </c>
      <c r="I3823" s="57" t="s">
        <v>3977</v>
      </c>
      <c r="J3823" s="37">
        <v>0</v>
      </c>
      <c r="K3823" s="38">
        <v>0</v>
      </c>
      <c r="L3823" s="37">
        <v>0</v>
      </c>
      <c r="M3823" s="37">
        <v>0</v>
      </c>
      <c r="N3823" s="37">
        <f t="shared" si="237"/>
        <v>0</v>
      </c>
      <c r="O3823" s="39">
        <f t="shared" si="238"/>
        <v>0</v>
      </c>
      <c r="P3823" s="10">
        <f t="shared" si="239"/>
        <v>0</v>
      </c>
      <c r="Q3823" s="40">
        <v>0</v>
      </c>
      <c r="R3823" s="10">
        <f t="shared" si="240"/>
        <v>0</v>
      </c>
    </row>
    <row r="3824" spans="2:18" hidden="1" x14ac:dyDescent="0.2">
      <c r="B3824" s="56">
        <v>91106102013</v>
      </c>
      <c r="C3824" s="52" t="s">
        <v>3820</v>
      </c>
      <c r="D3824" s="52" t="s">
        <v>357</v>
      </c>
      <c r="E3824" s="52" t="s">
        <v>446</v>
      </c>
      <c r="F3824" s="52" t="s">
        <v>599</v>
      </c>
      <c r="G3824" s="52" t="s">
        <v>812</v>
      </c>
      <c r="H3824" s="35">
        <v>0</v>
      </c>
      <c r="I3824" s="57" t="s">
        <v>3978</v>
      </c>
      <c r="J3824" s="37">
        <v>0</v>
      </c>
      <c r="K3824" s="38">
        <v>0</v>
      </c>
      <c r="L3824" s="37">
        <v>0</v>
      </c>
      <c r="M3824" s="37">
        <v>0</v>
      </c>
      <c r="N3824" s="37">
        <f t="shared" si="237"/>
        <v>0</v>
      </c>
      <c r="O3824" s="39">
        <f t="shared" si="238"/>
        <v>0</v>
      </c>
      <c r="P3824" s="10">
        <f t="shared" si="239"/>
        <v>0</v>
      </c>
      <c r="Q3824" s="40">
        <v>0</v>
      </c>
      <c r="R3824" s="10">
        <f t="shared" si="240"/>
        <v>0</v>
      </c>
    </row>
    <row r="3825" spans="2:18" hidden="1" x14ac:dyDescent="0.2">
      <c r="B3825" s="56">
        <v>91106102014</v>
      </c>
      <c r="C3825" s="52" t="s">
        <v>3820</v>
      </c>
      <c r="D3825" s="52" t="s">
        <v>357</v>
      </c>
      <c r="E3825" s="52" t="s">
        <v>446</v>
      </c>
      <c r="F3825" s="52" t="s">
        <v>599</v>
      </c>
      <c r="G3825" s="52" t="s">
        <v>812</v>
      </c>
      <c r="H3825" s="35">
        <v>0</v>
      </c>
      <c r="I3825" s="57" t="s">
        <v>3979</v>
      </c>
      <c r="J3825" s="37">
        <v>4445.91</v>
      </c>
      <c r="K3825" s="38">
        <v>0</v>
      </c>
      <c r="L3825" s="37">
        <v>57163.67</v>
      </c>
      <c r="M3825" s="37">
        <v>48757.58</v>
      </c>
      <c r="N3825" s="37">
        <f t="shared" si="237"/>
        <v>12852</v>
      </c>
      <c r="O3825" s="39">
        <f t="shared" si="238"/>
        <v>0</v>
      </c>
      <c r="P3825" s="10">
        <f t="shared" si="239"/>
        <v>12852</v>
      </c>
      <c r="Q3825" s="40">
        <v>0</v>
      </c>
      <c r="R3825" s="10">
        <f t="shared" si="240"/>
        <v>12852</v>
      </c>
    </row>
    <row r="3826" spans="2:18" hidden="1" x14ac:dyDescent="0.2">
      <c r="B3826" s="56">
        <v>91106102015</v>
      </c>
      <c r="C3826" s="52" t="s">
        <v>3820</v>
      </c>
      <c r="D3826" s="52" t="s">
        <v>357</v>
      </c>
      <c r="E3826" s="52" t="s">
        <v>446</v>
      </c>
      <c r="F3826" s="52" t="s">
        <v>599</v>
      </c>
      <c r="G3826" s="52" t="s">
        <v>812</v>
      </c>
      <c r="H3826" s="35">
        <v>0</v>
      </c>
      <c r="I3826" s="57" t="s">
        <v>3980</v>
      </c>
      <c r="J3826" s="37">
        <v>0</v>
      </c>
      <c r="K3826" s="38">
        <v>0</v>
      </c>
      <c r="L3826" s="37">
        <v>0</v>
      </c>
      <c r="M3826" s="37">
        <v>0</v>
      </c>
      <c r="N3826" s="37">
        <f t="shared" si="237"/>
        <v>0</v>
      </c>
      <c r="O3826" s="39">
        <f t="shared" si="238"/>
        <v>0</v>
      </c>
      <c r="P3826" s="10">
        <f t="shared" si="239"/>
        <v>0</v>
      </c>
      <c r="Q3826" s="40">
        <v>0</v>
      </c>
      <c r="R3826" s="10">
        <f t="shared" si="240"/>
        <v>0</v>
      </c>
    </row>
    <row r="3827" spans="2:18" hidden="1" x14ac:dyDescent="0.2">
      <c r="B3827" s="56">
        <v>91106102016</v>
      </c>
      <c r="C3827" s="52" t="s">
        <v>3820</v>
      </c>
      <c r="D3827" s="52" t="s">
        <v>357</v>
      </c>
      <c r="E3827" s="52" t="s">
        <v>446</v>
      </c>
      <c r="F3827" s="52" t="s">
        <v>599</v>
      </c>
      <c r="G3827" s="52" t="s">
        <v>812</v>
      </c>
      <c r="H3827" s="35">
        <v>0</v>
      </c>
      <c r="I3827" s="57" t="s">
        <v>3981</v>
      </c>
      <c r="J3827" s="37">
        <v>0</v>
      </c>
      <c r="K3827" s="38">
        <v>0</v>
      </c>
      <c r="L3827" s="37">
        <v>0</v>
      </c>
      <c r="M3827" s="37">
        <v>0</v>
      </c>
      <c r="N3827" s="37">
        <f t="shared" si="237"/>
        <v>0</v>
      </c>
      <c r="O3827" s="39">
        <f t="shared" si="238"/>
        <v>0</v>
      </c>
      <c r="P3827" s="10">
        <f t="shared" si="239"/>
        <v>0</v>
      </c>
      <c r="Q3827" s="40">
        <v>0</v>
      </c>
      <c r="R3827" s="10">
        <f t="shared" si="240"/>
        <v>0</v>
      </c>
    </row>
    <row r="3828" spans="2:18" hidden="1" x14ac:dyDescent="0.2">
      <c r="B3828" s="56">
        <v>91106102017</v>
      </c>
      <c r="C3828" s="52" t="s">
        <v>3820</v>
      </c>
      <c r="D3828" s="52" t="s">
        <v>357</v>
      </c>
      <c r="E3828" s="52" t="s">
        <v>446</v>
      </c>
      <c r="F3828" s="52" t="s">
        <v>599</v>
      </c>
      <c r="G3828" s="52" t="s">
        <v>812</v>
      </c>
      <c r="H3828" s="35">
        <v>0</v>
      </c>
      <c r="I3828" s="57" t="s">
        <v>3982</v>
      </c>
      <c r="J3828" s="37">
        <v>617.61</v>
      </c>
      <c r="K3828" s="38">
        <v>0</v>
      </c>
      <c r="L3828" s="37">
        <v>0</v>
      </c>
      <c r="M3828" s="37">
        <v>385.11</v>
      </c>
      <c r="N3828" s="37">
        <f t="shared" si="237"/>
        <v>232.5</v>
      </c>
      <c r="O3828" s="39">
        <f t="shared" si="238"/>
        <v>0</v>
      </c>
      <c r="P3828" s="10">
        <f t="shared" si="239"/>
        <v>232.5</v>
      </c>
      <c r="Q3828" s="40">
        <v>0</v>
      </c>
      <c r="R3828" s="10">
        <f t="shared" si="240"/>
        <v>232.5</v>
      </c>
    </row>
    <row r="3829" spans="2:18" hidden="1" x14ac:dyDescent="0.2">
      <c r="B3829" s="56">
        <v>91106102018</v>
      </c>
      <c r="C3829" s="52" t="s">
        <v>3820</v>
      </c>
      <c r="D3829" s="52" t="s">
        <v>357</v>
      </c>
      <c r="E3829" s="52" t="s">
        <v>446</v>
      </c>
      <c r="F3829" s="52" t="s">
        <v>599</v>
      </c>
      <c r="G3829" s="52" t="s">
        <v>812</v>
      </c>
      <c r="H3829" s="35">
        <v>0</v>
      </c>
      <c r="I3829" s="57" t="s">
        <v>3983</v>
      </c>
      <c r="J3829" s="37">
        <v>0</v>
      </c>
      <c r="K3829" s="38">
        <v>0</v>
      </c>
      <c r="L3829" s="37">
        <v>2160</v>
      </c>
      <c r="M3829" s="37">
        <v>900</v>
      </c>
      <c r="N3829" s="37">
        <f t="shared" si="237"/>
        <v>1260</v>
      </c>
      <c r="O3829" s="39">
        <f t="shared" si="238"/>
        <v>0</v>
      </c>
      <c r="P3829" s="10">
        <f t="shared" si="239"/>
        <v>1260</v>
      </c>
      <c r="Q3829" s="40">
        <v>0</v>
      </c>
      <c r="R3829" s="10">
        <f t="shared" si="240"/>
        <v>1260</v>
      </c>
    </row>
    <row r="3830" spans="2:18" hidden="1" x14ac:dyDescent="0.2">
      <c r="B3830" s="56">
        <v>91106102019</v>
      </c>
      <c r="C3830" s="52" t="s">
        <v>3820</v>
      </c>
      <c r="D3830" s="52" t="s">
        <v>357</v>
      </c>
      <c r="E3830" s="52" t="s">
        <v>446</v>
      </c>
      <c r="F3830" s="52" t="s">
        <v>599</v>
      </c>
      <c r="G3830" s="52" t="s">
        <v>812</v>
      </c>
      <c r="H3830" s="35">
        <v>0</v>
      </c>
      <c r="I3830" s="57" t="s">
        <v>3984</v>
      </c>
      <c r="J3830" s="37">
        <v>0</v>
      </c>
      <c r="K3830" s="38">
        <v>0</v>
      </c>
      <c r="L3830" s="37">
        <v>0</v>
      </c>
      <c r="M3830" s="37">
        <v>0</v>
      </c>
      <c r="N3830" s="37">
        <f t="shared" si="237"/>
        <v>0</v>
      </c>
      <c r="O3830" s="39">
        <f t="shared" si="238"/>
        <v>0</v>
      </c>
      <c r="P3830" s="10">
        <f t="shared" si="239"/>
        <v>0</v>
      </c>
      <c r="Q3830" s="40">
        <v>0</v>
      </c>
      <c r="R3830" s="10">
        <f t="shared" si="240"/>
        <v>0</v>
      </c>
    </row>
    <row r="3831" spans="2:18" hidden="1" x14ac:dyDescent="0.2">
      <c r="B3831" s="56">
        <v>91106102020</v>
      </c>
      <c r="C3831" s="52" t="s">
        <v>3820</v>
      </c>
      <c r="D3831" s="52" t="s">
        <v>357</v>
      </c>
      <c r="E3831" s="52" t="s">
        <v>446</v>
      </c>
      <c r="F3831" s="52" t="s">
        <v>599</v>
      </c>
      <c r="G3831" s="52" t="s">
        <v>812</v>
      </c>
      <c r="H3831" s="35">
        <v>0</v>
      </c>
      <c r="I3831" s="57" t="s">
        <v>3985</v>
      </c>
      <c r="J3831" s="37">
        <v>0</v>
      </c>
      <c r="K3831" s="38">
        <v>0</v>
      </c>
      <c r="L3831" s="37">
        <v>0</v>
      </c>
      <c r="M3831" s="37">
        <v>0</v>
      </c>
      <c r="N3831" s="37">
        <f t="shared" si="237"/>
        <v>0</v>
      </c>
      <c r="O3831" s="39">
        <f t="shared" si="238"/>
        <v>0</v>
      </c>
      <c r="P3831" s="10">
        <f t="shared" si="239"/>
        <v>0</v>
      </c>
      <c r="Q3831" s="40">
        <v>0</v>
      </c>
      <c r="R3831" s="10">
        <f t="shared" si="240"/>
        <v>0</v>
      </c>
    </row>
    <row r="3832" spans="2:18" hidden="1" x14ac:dyDescent="0.2">
      <c r="B3832" s="56">
        <v>91106102021</v>
      </c>
      <c r="C3832" s="52" t="s">
        <v>3820</v>
      </c>
      <c r="D3832" s="52" t="s">
        <v>357</v>
      </c>
      <c r="E3832" s="52" t="s">
        <v>446</v>
      </c>
      <c r="F3832" s="52" t="s">
        <v>599</v>
      </c>
      <c r="G3832" s="52" t="s">
        <v>812</v>
      </c>
      <c r="H3832" s="35">
        <v>0</v>
      </c>
      <c r="I3832" s="57" t="s">
        <v>3986</v>
      </c>
      <c r="J3832" s="37">
        <v>0</v>
      </c>
      <c r="K3832" s="38">
        <v>0</v>
      </c>
      <c r="L3832" s="37">
        <v>0</v>
      </c>
      <c r="M3832" s="37">
        <v>0</v>
      </c>
      <c r="N3832" s="37">
        <f t="shared" si="237"/>
        <v>0</v>
      </c>
      <c r="O3832" s="39">
        <f t="shared" si="238"/>
        <v>0</v>
      </c>
      <c r="P3832" s="10">
        <f t="shared" si="239"/>
        <v>0</v>
      </c>
      <c r="Q3832" s="40">
        <v>0</v>
      </c>
      <c r="R3832" s="10">
        <f t="shared" si="240"/>
        <v>0</v>
      </c>
    </row>
    <row r="3833" spans="2:18" hidden="1" x14ac:dyDescent="0.2">
      <c r="B3833" s="56">
        <v>91106102022</v>
      </c>
      <c r="C3833" s="52" t="s">
        <v>3820</v>
      </c>
      <c r="D3833" s="52" t="s">
        <v>357</v>
      </c>
      <c r="E3833" s="52" t="s">
        <v>446</v>
      </c>
      <c r="F3833" s="52" t="s">
        <v>599</v>
      </c>
      <c r="G3833" s="52" t="s">
        <v>812</v>
      </c>
      <c r="H3833" s="35">
        <v>0</v>
      </c>
      <c r="I3833" s="57" t="s">
        <v>3987</v>
      </c>
      <c r="J3833" s="37">
        <v>0</v>
      </c>
      <c r="K3833" s="38">
        <v>0</v>
      </c>
      <c r="L3833" s="37">
        <v>0</v>
      </c>
      <c r="M3833" s="37">
        <v>0</v>
      </c>
      <c r="N3833" s="37">
        <f t="shared" si="237"/>
        <v>0</v>
      </c>
      <c r="O3833" s="39">
        <f t="shared" si="238"/>
        <v>0</v>
      </c>
      <c r="P3833" s="10">
        <f t="shared" si="239"/>
        <v>0</v>
      </c>
      <c r="Q3833" s="40">
        <v>0</v>
      </c>
      <c r="R3833" s="10">
        <f t="shared" si="240"/>
        <v>0</v>
      </c>
    </row>
    <row r="3834" spans="2:18" hidden="1" x14ac:dyDescent="0.2">
      <c r="B3834" s="56">
        <v>91106102023</v>
      </c>
      <c r="C3834" s="52" t="s">
        <v>3820</v>
      </c>
      <c r="D3834" s="52" t="s">
        <v>357</v>
      </c>
      <c r="E3834" s="52" t="s">
        <v>446</v>
      </c>
      <c r="F3834" s="52" t="s">
        <v>599</v>
      </c>
      <c r="G3834" s="52" t="s">
        <v>812</v>
      </c>
      <c r="H3834" s="35">
        <v>0</v>
      </c>
      <c r="I3834" s="57" t="s">
        <v>3988</v>
      </c>
      <c r="J3834" s="37">
        <v>0</v>
      </c>
      <c r="K3834" s="38">
        <v>0</v>
      </c>
      <c r="L3834" s="37">
        <v>0</v>
      </c>
      <c r="M3834" s="37">
        <v>0</v>
      </c>
      <c r="N3834" s="37">
        <f t="shared" si="237"/>
        <v>0</v>
      </c>
      <c r="O3834" s="39">
        <f t="shared" si="238"/>
        <v>0</v>
      </c>
      <c r="P3834" s="10">
        <f t="shared" si="239"/>
        <v>0</v>
      </c>
      <c r="Q3834" s="40">
        <v>0</v>
      </c>
      <c r="R3834" s="10">
        <f t="shared" si="240"/>
        <v>0</v>
      </c>
    </row>
    <row r="3835" spans="2:18" hidden="1" x14ac:dyDescent="0.2">
      <c r="B3835" s="56">
        <v>91106102024</v>
      </c>
      <c r="C3835" s="52" t="s">
        <v>3820</v>
      </c>
      <c r="D3835" s="52" t="s">
        <v>357</v>
      </c>
      <c r="E3835" s="52" t="s">
        <v>446</v>
      </c>
      <c r="F3835" s="52" t="s">
        <v>599</v>
      </c>
      <c r="G3835" s="52" t="s">
        <v>812</v>
      </c>
      <c r="H3835" s="35">
        <v>0</v>
      </c>
      <c r="I3835" s="57" t="s">
        <v>3989</v>
      </c>
      <c r="J3835" s="37">
        <v>2272.39</v>
      </c>
      <c r="K3835" s="38">
        <v>0</v>
      </c>
      <c r="L3835" s="37">
        <v>588.16999999999996</v>
      </c>
      <c r="M3835" s="37">
        <v>2860.56</v>
      </c>
      <c r="N3835" s="37">
        <f t="shared" si="237"/>
        <v>0</v>
      </c>
      <c r="O3835" s="39">
        <f t="shared" si="238"/>
        <v>0</v>
      </c>
      <c r="P3835" s="10">
        <f t="shared" si="239"/>
        <v>0</v>
      </c>
      <c r="Q3835" s="40">
        <v>0</v>
      </c>
      <c r="R3835" s="10">
        <f t="shared" si="240"/>
        <v>0</v>
      </c>
    </row>
    <row r="3836" spans="2:18" hidden="1" x14ac:dyDescent="0.2">
      <c r="B3836" s="56">
        <v>91106102025</v>
      </c>
      <c r="C3836" s="52" t="s">
        <v>3820</v>
      </c>
      <c r="D3836" s="52" t="s">
        <v>357</v>
      </c>
      <c r="E3836" s="52" t="s">
        <v>446</v>
      </c>
      <c r="F3836" s="52" t="s">
        <v>599</v>
      </c>
      <c r="G3836" s="52" t="s">
        <v>812</v>
      </c>
      <c r="H3836" s="35">
        <v>0</v>
      </c>
      <c r="I3836" s="57" t="s">
        <v>3990</v>
      </c>
      <c r="J3836" s="37">
        <v>0</v>
      </c>
      <c r="K3836" s="38">
        <v>0</v>
      </c>
      <c r="L3836" s="37">
        <v>0</v>
      </c>
      <c r="M3836" s="37">
        <v>0</v>
      </c>
      <c r="N3836" s="37">
        <f t="shared" si="237"/>
        <v>0</v>
      </c>
      <c r="O3836" s="39">
        <f t="shared" si="238"/>
        <v>0</v>
      </c>
      <c r="P3836" s="10">
        <f t="shared" si="239"/>
        <v>0</v>
      </c>
      <c r="Q3836" s="40">
        <v>0</v>
      </c>
      <c r="R3836" s="10">
        <f t="shared" si="240"/>
        <v>0</v>
      </c>
    </row>
    <row r="3837" spans="2:18" hidden="1" x14ac:dyDescent="0.2">
      <c r="B3837" s="56">
        <v>91106102026</v>
      </c>
      <c r="C3837" s="52" t="s">
        <v>3820</v>
      </c>
      <c r="D3837" s="52" t="s">
        <v>357</v>
      </c>
      <c r="E3837" s="52" t="s">
        <v>446</v>
      </c>
      <c r="F3837" s="52" t="s">
        <v>599</v>
      </c>
      <c r="G3837" s="52" t="s">
        <v>812</v>
      </c>
      <c r="H3837" s="35">
        <v>0</v>
      </c>
      <c r="I3837" s="57" t="s">
        <v>3991</v>
      </c>
      <c r="J3837" s="37">
        <v>0</v>
      </c>
      <c r="K3837" s="38">
        <v>0</v>
      </c>
      <c r="L3837" s="37">
        <v>0</v>
      </c>
      <c r="M3837" s="37">
        <v>0</v>
      </c>
      <c r="N3837" s="37">
        <f t="shared" si="237"/>
        <v>0</v>
      </c>
      <c r="O3837" s="39">
        <f t="shared" si="238"/>
        <v>0</v>
      </c>
      <c r="P3837" s="10">
        <f t="shared" si="239"/>
        <v>0</v>
      </c>
      <c r="Q3837" s="40">
        <v>0</v>
      </c>
      <c r="R3837" s="10">
        <f t="shared" si="240"/>
        <v>0</v>
      </c>
    </row>
    <row r="3838" spans="2:18" hidden="1" x14ac:dyDescent="0.2">
      <c r="B3838" s="56">
        <v>91106102027</v>
      </c>
      <c r="C3838" s="52" t="s">
        <v>3820</v>
      </c>
      <c r="D3838" s="52" t="s">
        <v>357</v>
      </c>
      <c r="E3838" s="52" t="s">
        <v>446</v>
      </c>
      <c r="F3838" s="52" t="s">
        <v>599</v>
      </c>
      <c r="G3838" s="52" t="s">
        <v>812</v>
      </c>
      <c r="H3838" s="35">
        <v>0</v>
      </c>
      <c r="I3838" s="57" t="s">
        <v>3992</v>
      </c>
      <c r="J3838" s="37">
        <v>3392</v>
      </c>
      <c r="K3838" s="38">
        <v>0</v>
      </c>
      <c r="L3838" s="37">
        <v>208</v>
      </c>
      <c r="M3838" s="37">
        <v>1648</v>
      </c>
      <c r="N3838" s="37">
        <f t="shared" si="237"/>
        <v>1952</v>
      </c>
      <c r="O3838" s="39">
        <f t="shared" si="238"/>
        <v>0</v>
      </c>
      <c r="P3838" s="10">
        <f t="shared" si="239"/>
        <v>1952</v>
      </c>
      <c r="Q3838" s="40">
        <v>0</v>
      </c>
      <c r="R3838" s="10">
        <f t="shared" si="240"/>
        <v>1952</v>
      </c>
    </row>
    <row r="3839" spans="2:18" hidden="1" x14ac:dyDescent="0.2">
      <c r="B3839" s="56">
        <v>91106102028</v>
      </c>
      <c r="C3839" s="52" t="s">
        <v>3820</v>
      </c>
      <c r="D3839" s="52" t="s">
        <v>357</v>
      </c>
      <c r="E3839" s="52" t="s">
        <v>446</v>
      </c>
      <c r="F3839" s="52" t="s">
        <v>599</v>
      </c>
      <c r="G3839" s="52" t="s">
        <v>812</v>
      </c>
      <c r="H3839" s="35">
        <v>0</v>
      </c>
      <c r="I3839" s="57" t="s">
        <v>3993</v>
      </c>
      <c r="J3839" s="37">
        <v>0</v>
      </c>
      <c r="K3839" s="38">
        <v>0</v>
      </c>
      <c r="L3839" s="37">
        <v>0</v>
      </c>
      <c r="M3839" s="37">
        <v>0</v>
      </c>
      <c r="N3839" s="37">
        <f t="shared" si="237"/>
        <v>0</v>
      </c>
      <c r="O3839" s="39">
        <f t="shared" si="238"/>
        <v>0</v>
      </c>
      <c r="P3839" s="10">
        <f t="shared" si="239"/>
        <v>0</v>
      </c>
      <c r="Q3839" s="40">
        <v>0</v>
      </c>
      <c r="R3839" s="10">
        <f t="shared" si="240"/>
        <v>0</v>
      </c>
    </row>
    <row r="3840" spans="2:18" hidden="1" x14ac:dyDescent="0.2">
      <c r="B3840" s="56">
        <v>91106102029</v>
      </c>
      <c r="C3840" s="52" t="s">
        <v>3820</v>
      </c>
      <c r="D3840" s="52" t="s">
        <v>357</v>
      </c>
      <c r="E3840" s="52" t="s">
        <v>446</v>
      </c>
      <c r="F3840" s="52" t="s">
        <v>599</v>
      </c>
      <c r="G3840" s="52" t="s">
        <v>812</v>
      </c>
      <c r="H3840" s="35">
        <v>0</v>
      </c>
      <c r="I3840" s="57" t="s">
        <v>3994</v>
      </c>
      <c r="J3840" s="37">
        <v>3744</v>
      </c>
      <c r="K3840" s="38">
        <v>0</v>
      </c>
      <c r="L3840" s="37">
        <v>0</v>
      </c>
      <c r="M3840" s="37">
        <v>624</v>
      </c>
      <c r="N3840" s="37">
        <f t="shared" si="237"/>
        <v>3120</v>
      </c>
      <c r="O3840" s="39">
        <f t="shared" si="238"/>
        <v>0</v>
      </c>
      <c r="P3840" s="10">
        <f t="shared" si="239"/>
        <v>3120</v>
      </c>
      <c r="Q3840" s="40">
        <v>0</v>
      </c>
      <c r="R3840" s="10">
        <f t="shared" si="240"/>
        <v>3120</v>
      </c>
    </row>
    <row r="3841" spans="2:18" hidden="1" x14ac:dyDescent="0.2">
      <c r="B3841" s="56">
        <v>91106102030</v>
      </c>
      <c r="C3841" s="52" t="s">
        <v>3820</v>
      </c>
      <c r="D3841" s="52" t="s">
        <v>357</v>
      </c>
      <c r="E3841" s="52" t="s">
        <v>446</v>
      </c>
      <c r="F3841" s="52" t="s">
        <v>599</v>
      </c>
      <c r="G3841" s="52" t="s">
        <v>812</v>
      </c>
      <c r="H3841" s="35">
        <v>0</v>
      </c>
      <c r="I3841" s="57" t="s">
        <v>3995</v>
      </c>
      <c r="J3841" s="37">
        <v>7840</v>
      </c>
      <c r="K3841" s="38">
        <v>0</v>
      </c>
      <c r="L3841" s="37">
        <v>0</v>
      </c>
      <c r="M3841" s="37">
        <v>710.5</v>
      </c>
      <c r="N3841" s="37">
        <f t="shared" si="237"/>
        <v>7129.5</v>
      </c>
      <c r="O3841" s="39">
        <f t="shared" si="238"/>
        <v>0</v>
      </c>
      <c r="P3841" s="10">
        <f t="shared" si="239"/>
        <v>7129.5</v>
      </c>
      <c r="Q3841" s="40">
        <v>0</v>
      </c>
      <c r="R3841" s="10">
        <f t="shared" si="240"/>
        <v>7129.5</v>
      </c>
    </row>
    <row r="3842" spans="2:18" hidden="1" x14ac:dyDescent="0.2">
      <c r="B3842" s="56">
        <v>91106102031</v>
      </c>
      <c r="C3842" s="52" t="s">
        <v>3820</v>
      </c>
      <c r="D3842" s="52" t="s">
        <v>357</v>
      </c>
      <c r="E3842" s="52" t="s">
        <v>446</v>
      </c>
      <c r="F3842" s="52" t="s">
        <v>599</v>
      </c>
      <c r="G3842" s="52" t="s">
        <v>812</v>
      </c>
      <c r="H3842" s="35">
        <v>0</v>
      </c>
      <c r="I3842" s="57" t="s">
        <v>3996</v>
      </c>
      <c r="J3842" s="37">
        <v>0</v>
      </c>
      <c r="K3842" s="38">
        <v>0</v>
      </c>
      <c r="L3842" s="37">
        <v>0</v>
      </c>
      <c r="M3842" s="37">
        <v>0</v>
      </c>
      <c r="N3842" s="37">
        <f t="shared" si="237"/>
        <v>0</v>
      </c>
      <c r="O3842" s="39">
        <f t="shared" si="238"/>
        <v>0</v>
      </c>
      <c r="P3842" s="10">
        <f t="shared" si="239"/>
        <v>0</v>
      </c>
      <c r="Q3842" s="40">
        <v>0</v>
      </c>
      <c r="R3842" s="10">
        <f t="shared" si="240"/>
        <v>0</v>
      </c>
    </row>
    <row r="3843" spans="2:18" hidden="1" x14ac:dyDescent="0.2">
      <c r="B3843" s="56">
        <v>91106102032</v>
      </c>
      <c r="C3843" s="52" t="s">
        <v>3820</v>
      </c>
      <c r="D3843" s="52" t="s">
        <v>357</v>
      </c>
      <c r="E3843" s="52" t="s">
        <v>446</v>
      </c>
      <c r="F3843" s="52" t="s">
        <v>599</v>
      </c>
      <c r="G3843" s="52" t="s">
        <v>812</v>
      </c>
      <c r="H3843" s="35">
        <v>0</v>
      </c>
      <c r="I3843" s="57" t="s">
        <v>3997</v>
      </c>
      <c r="J3843" s="37">
        <v>2166</v>
      </c>
      <c r="K3843" s="38">
        <v>0</v>
      </c>
      <c r="L3843" s="37">
        <v>0</v>
      </c>
      <c r="M3843" s="37">
        <v>0</v>
      </c>
      <c r="N3843" s="37">
        <f t="shared" si="237"/>
        <v>2166</v>
      </c>
      <c r="O3843" s="39">
        <f t="shared" si="238"/>
        <v>0</v>
      </c>
      <c r="P3843" s="10">
        <f t="shared" si="239"/>
        <v>2166</v>
      </c>
      <c r="Q3843" s="40">
        <v>0</v>
      </c>
      <c r="R3843" s="10">
        <f t="shared" si="240"/>
        <v>2166</v>
      </c>
    </row>
    <row r="3844" spans="2:18" hidden="1" x14ac:dyDescent="0.2">
      <c r="B3844" s="56">
        <v>91106102033</v>
      </c>
      <c r="C3844" s="52" t="s">
        <v>3820</v>
      </c>
      <c r="D3844" s="52" t="s">
        <v>357</v>
      </c>
      <c r="E3844" s="52" t="s">
        <v>446</v>
      </c>
      <c r="F3844" s="52" t="s">
        <v>599</v>
      </c>
      <c r="G3844" s="52" t="s">
        <v>812</v>
      </c>
      <c r="H3844" s="35">
        <v>0</v>
      </c>
      <c r="I3844" s="57" t="s">
        <v>3998</v>
      </c>
      <c r="J3844" s="37">
        <v>20444</v>
      </c>
      <c r="K3844" s="38">
        <v>0</v>
      </c>
      <c r="L3844" s="37">
        <v>0</v>
      </c>
      <c r="M3844" s="37">
        <v>1216</v>
      </c>
      <c r="N3844" s="37">
        <f t="shared" si="237"/>
        <v>19228</v>
      </c>
      <c r="O3844" s="39">
        <f t="shared" si="238"/>
        <v>0</v>
      </c>
      <c r="P3844" s="10">
        <f t="shared" si="239"/>
        <v>19228</v>
      </c>
      <c r="Q3844" s="40">
        <v>0</v>
      </c>
      <c r="R3844" s="10">
        <f t="shared" si="240"/>
        <v>19228</v>
      </c>
    </row>
    <row r="3845" spans="2:18" hidden="1" x14ac:dyDescent="0.2">
      <c r="B3845" s="56">
        <v>91106102034</v>
      </c>
      <c r="C3845" s="52" t="s">
        <v>3820</v>
      </c>
      <c r="D3845" s="52" t="s">
        <v>357</v>
      </c>
      <c r="E3845" s="52" t="s">
        <v>446</v>
      </c>
      <c r="F3845" s="52" t="s">
        <v>599</v>
      </c>
      <c r="G3845" s="52" t="s">
        <v>812</v>
      </c>
      <c r="H3845" s="35">
        <v>0</v>
      </c>
      <c r="I3845" s="57" t="s">
        <v>3999</v>
      </c>
      <c r="J3845" s="37">
        <v>9054.61</v>
      </c>
      <c r="K3845" s="38">
        <v>0</v>
      </c>
      <c r="L3845" s="37">
        <v>36187.5</v>
      </c>
      <c r="M3845" s="37">
        <v>31030.11</v>
      </c>
      <c r="N3845" s="37">
        <f t="shared" si="237"/>
        <v>14212</v>
      </c>
      <c r="O3845" s="39">
        <f t="shared" si="238"/>
        <v>0</v>
      </c>
      <c r="P3845" s="10">
        <f t="shared" si="239"/>
        <v>14212</v>
      </c>
      <c r="Q3845" s="40">
        <v>0</v>
      </c>
      <c r="R3845" s="10">
        <f t="shared" si="240"/>
        <v>14212</v>
      </c>
    </row>
    <row r="3846" spans="2:18" hidden="1" x14ac:dyDescent="0.2">
      <c r="B3846" s="56">
        <v>91106102035</v>
      </c>
      <c r="C3846" s="52" t="s">
        <v>3820</v>
      </c>
      <c r="D3846" s="52" t="s">
        <v>357</v>
      </c>
      <c r="E3846" s="52" t="s">
        <v>446</v>
      </c>
      <c r="F3846" s="52" t="s">
        <v>599</v>
      </c>
      <c r="G3846" s="52" t="s">
        <v>812</v>
      </c>
      <c r="H3846" s="35">
        <v>0</v>
      </c>
      <c r="I3846" s="57" t="s">
        <v>4000</v>
      </c>
      <c r="J3846" s="37">
        <v>230.63</v>
      </c>
      <c r="K3846" s="38">
        <v>0</v>
      </c>
      <c r="L3846" s="37">
        <v>5197.5</v>
      </c>
      <c r="M3846" s="37">
        <v>3244.13</v>
      </c>
      <c r="N3846" s="37">
        <f t="shared" si="237"/>
        <v>2184</v>
      </c>
      <c r="O3846" s="39">
        <f t="shared" si="238"/>
        <v>0</v>
      </c>
      <c r="P3846" s="10">
        <f t="shared" si="239"/>
        <v>2184</v>
      </c>
      <c r="Q3846" s="40">
        <v>0</v>
      </c>
      <c r="R3846" s="10">
        <f t="shared" si="240"/>
        <v>2184</v>
      </c>
    </row>
    <row r="3847" spans="2:18" hidden="1" x14ac:dyDescent="0.2">
      <c r="B3847" s="56">
        <v>91106102036</v>
      </c>
      <c r="C3847" s="52" t="s">
        <v>3820</v>
      </c>
      <c r="D3847" s="52" t="s">
        <v>357</v>
      </c>
      <c r="E3847" s="52" t="s">
        <v>446</v>
      </c>
      <c r="F3847" s="52" t="s">
        <v>599</v>
      </c>
      <c r="G3847" s="52" t="s">
        <v>812</v>
      </c>
      <c r="H3847" s="35">
        <v>0</v>
      </c>
      <c r="I3847" s="57" t="s">
        <v>4001</v>
      </c>
      <c r="J3847" s="37">
        <v>3153.4900000000002</v>
      </c>
      <c r="K3847" s="38">
        <v>0</v>
      </c>
      <c r="L3847" s="37">
        <v>6234.76</v>
      </c>
      <c r="M3847" s="37">
        <v>7149.75</v>
      </c>
      <c r="N3847" s="37">
        <f t="shared" ref="N3847:N3910" si="241">IF((J3847+L3847)-(K3847+M3847)&lt;0,0,(J3847+L3847)-(K3847+M3847))</f>
        <v>2238.5</v>
      </c>
      <c r="O3847" s="39">
        <f t="shared" ref="O3847:O3910" si="242">-IF((J3847+L3847)-(K3847+M3847)&lt;0,(J3847+L3847)-(K3847+M3847),0)</f>
        <v>0</v>
      </c>
      <c r="P3847" s="10">
        <f t="shared" ref="P3847:P3910" si="243">N3847-O3847</f>
        <v>2238.5</v>
      </c>
      <c r="Q3847" s="40">
        <v>0</v>
      </c>
      <c r="R3847" s="10">
        <f t="shared" ref="R3847:R3910" si="244">P3847-Q3847</f>
        <v>2238.5</v>
      </c>
    </row>
    <row r="3848" spans="2:18" hidden="1" x14ac:dyDescent="0.2">
      <c r="B3848" s="56">
        <v>91106102037</v>
      </c>
      <c r="C3848" s="52" t="s">
        <v>3820</v>
      </c>
      <c r="D3848" s="52" t="s">
        <v>357</v>
      </c>
      <c r="E3848" s="52" t="s">
        <v>446</v>
      </c>
      <c r="F3848" s="52" t="s">
        <v>599</v>
      </c>
      <c r="G3848" s="52" t="s">
        <v>812</v>
      </c>
      <c r="H3848" s="35">
        <v>0</v>
      </c>
      <c r="I3848" s="57" t="s">
        <v>4002</v>
      </c>
      <c r="J3848" s="37">
        <v>3036</v>
      </c>
      <c r="K3848" s="38">
        <v>0</v>
      </c>
      <c r="L3848" s="37">
        <v>0</v>
      </c>
      <c r="M3848" s="37">
        <v>0</v>
      </c>
      <c r="N3848" s="37">
        <f t="shared" si="241"/>
        <v>3036</v>
      </c>
      <c r="O3848" s="39">
        <f t="shared" si="242"/>
        <v>0</v>
      </c>
      <c r="P3848" s="10">
        <f t="shared" si="243"/>
        <v>3036</v>
      </c>
      <c r="Q3848" s="40">
        <v>0</v>
      </c>
      <c r="R3848" s="10">
        <f t="shared" si="244"/>
        <v>3036</v>
      </c>
    </row>
    <row r="3849" spans="2:18" hidden="1" x14ac:dyDescent="0.2">
      <c r="B3849" s="56">
        <v>91106102038</v>
      </c>
      <c r="C3849" s="52" t="s">
        <v>3820</v>
      </c>
      <c r="D3849" s="52" t="s">
        <v>357</v>
      </c>
      <c r="E3849" s="52" t="s">
        <v>446</v>
      </c>
      <c r="F3849" s="52" t="s">
        <v>599</v>
      </c>
      <c r="G3849" s="52" t="s">
        <v>812</v>
      </c>
      <c r="H3849" s="35">
        <v>0</v>
      </c>
      <c r="I3849" s="57" t="s">
        <v>4003</v>
      </c>
      <c r="J3849" s="37">
        <v>4104</v>
      </c>
      <c r="K3849" s="38">
        <v>0</v>
      </c>
      <c r="L3849" s="37">
        <v>0</v>
      </c>
      <c r="M3849" s="37">
        <v>2318</v>
      </c>
      <c r="N3849" s="37">
        <f t="shared" si="241"/>
        <v>1786</v>
      </c>
      <c r="O3849" s="39">
        <f t="shared" si="242"/>
        <v>0</v>
      </c>
      <c r="P3849" s="10">
        <f t="shared" si="243"/>
        <v>1786</v>
      </c>
      <c r="Q3849" s="40">
        <v>0</v>
      </c>
      <c r="R3849" s="10">
        <f t="shared" si="244"/>
        <v>1786</v>
      </c>
    </row>
    <row r="3850" spans="2:18" hidden="1" x14ac:dyDescent="0.2">
      <c r="B3850" s="56">
        <v>91106102039</v>
      </c>
      <c r="C3850" s="52" t="s">
        <v>3820</v>
      </c>
      <c r="D3850" s="52" t="s">
        <v>357</v>
      </c>
      <c r="E3850" s="52" t="s">
        <v>446</v>
      </c>
      <c r="F3850" s="52" t="s">
        <v>599</v>
      </c>
      <c r="G3850" s="52" t="s">
        <v>812</v>
      </c>
      <c r="H3850" s="35">
        <v>0</v>
      </c>
      <c r="I3850" s="57" t="s">
        <v>4004</v>
      </c>
      <c r="J3850" s="37">
        <v>0</v>
      </c>
      <c r="K3850" s="38">
        <v>0</v>
      </c>
      <c r="L3850" s="37">
        <v>59010</v>
      </c>
      <c r="M3850" s="37">
        <v>59010</v>
      </c>
      <c r="N3850" s="37">
        <f t="shared" si="241"/>
        <v>0</v>
      </c>
      <c r="O3850" s="39">
        <f t="shared" si="242"/>
        <v>0</v>
      </c>
      <c r="P3850" s="10">
        <f t="shared" si="243"/>
        <v>0</v>
      </c>
      <c r="Q3850" s="40">
        <v>0</v>
      </c>
      <c r="R3850" s="10">
        <f t="shared" si="244"/>
        <v>0</v>
      </c>
    </row>
    <row r="3851" spans="2:18" hidden="1" x14ac:dyDescent="0.2">
      <c r="B3851" s="56">
        <v>91106102040</v>
      </c>
      <c r="C3851" s="52" t="s">
        <v>3820</v>
      </c>
      <c r="D3851" s="52" t="s">
        <v>357</v>
      </c>
      <c r="E3851" s="52" t="s">
        <v>446</v>
      </c>
      <c r="F3851" s="52" t="s">
        <v>599</v>
      </c>
      <c r="G3851" s="52" t="s">
        <v>812</v>
      </c>
      <c r="H3851" s="35">
        <v>0</v>
      </c>
      <c r="I3851" s="57" t="s">
        <v>4005</v>
      </c>
      <c r="J3851" s="37">
        <v>2220</v>
      </c>
      <c r="K3851" s="38">
        <v>0</v>
      </c>
      <c r="L3851" s="37">
        <v>0</v>
      </c>
      <c r="M3851" s="37">
        <v>0</v>
      </c>
      <c r="N3851" s="37">
        <f t="shared" si="241"/>
        <v>2220</v>
      </c>
      <c r="O3851" s="39">
        <f t="shared" si="242"/>
        <v>0</v>
      </c>
      <c r="P3851" s="10">
        <f t="shared" si="243"/>
        <v>2220</v>
      </c>
      <c r="Q3851" s="40">
        <v>0</v>
      </c>
      <c r="R3851" s="10">
        <f t="shared" si="244"/>
        <v>2220</v>
      </c>
    </row>
    <row r="3852" spans="2:18" hidden="1" x14ac:dyDescent="0.2">
      <c r="B3852" s="56">
        <v>91106102041</v>
      </c>
      <c r="C3852" s="52" t="s">
        <v>3820</v>
      </c>
      <c r="D3852" s="52" t="s">
        <v>357</v>
      </c>
      <c r="E3852" s="52" t="s">
        <v>446</v>
      </c>
      <c r="F3852" s="52" t="s">
        <v>599</v>
      </c>
      <c r="G3852" s="52" t="s">
        <v>812</v>
      </c>
      <c r="H3852" s="35">
        <v>0</v>
      </c>
      <c r="I3852" s="57" t="s">
        <v>4006</v>
      </c>
      <c r="J3852" s="37">
        <v>2347.0500000000002</v>
      </c>
      <c r="K3852" s="38">
        <v>0</v>
      </c>
      <c r="L3852" s="37">
        <v>34650</v>
      </c>
      <c r="M3852" s="37">
        <v>22549.05</v>
      </c>
      <c r="N3852" s="37">
        <f t="shared" si="241"/>
        <v>14448.000000000004</v>
      </c>
      <c r="O3852" s="39">
        <f t="shared" si="242"/>
        <v>0</v>
      </c>
      <c r="P3852" s="10">
        <f t="shared" si="243"/>
        <v>14448.000000000004</v>
      </c>
      <c r="Q3852" s="40">
        <v>0</v>
      </c>
      <c r="R3852" s="10">
        <f t="shared" si="244"/>
        <v>14448.000000000004</v>
      </c>
    </row>
    <row r="3853" spans="2:18" hidden="1" x14ac:dyDescent="0.2">
      <c r="B3853" s="56">
        <v>91106102042</v>
      </c>
      <c r="C3853" s="52" t="s">
        <v>3820</v>
      </c>
      <c r="D3853" s="52" t="s">
        <v>357</v>
      </c>
      <c r="E3853" s="52" t="s">
        <v>446</v>
      </c>
      <c r="F3853" s="52" t="s">
        <v>599</v>
      </c>
      <c r="G3853" s="52" t="s">
        <v>812</v>
      </c>
      <c r="H3853" s="35">
        <v>0</v>
      </c>
      <c r="I3853" s="57" t="s">
        <v>4007</v>
      </c>
      <c r="J3853" s="37">
        <v>0</v>
      </c>
      <c r="K3853" s="38">
        <v>0</v>
      </c>
      <c r="L3853" s="37">
        <v>0</v>
      </c>
      <c r="M3853" s="37">
        <v>0</v>
      </c>
      <c r="N3853" s="37">
        <f t="shared" si="241"/>
        <v>0</v>
      </c>
      <c r="O3853" s="39">
        <f t="shared" si="242"/>
        <v>0</v>
      </c>
      <c r="P3853" s="10">
        <f t="shared" si="243"/>
        <v>0</v>
      </c>
      <c r="Q3853" s="40">
        <v>0</v>
      </c>
      <c r="R3853" s="10">
        <f t="shared" si="244"/>
        <v>0</v>
      </c>
    </row>
    <row r="3854" spans="2:18" hidden="1" x14ac:dyDescent="0.2">
      <c r="B3854" s="56">
        <v>91106102043</v>
      </c>
      <c r="C3854" s="52" t="s">
        <v>3820</v>
      </c>
      <c r="D3854" s="52" t="s">
        <v>357</v>
      </c>
      <c r="E3854" s="52" t="s">
        <v>446</v>
      </c>
      <c r="F3854" s="52" t="s">
        <v>599</v>
      </c>
      <c r="G3854" s="52" t="s">
        <v>812</v>
      </c>
      <c r="H3854" s="35">
        <v>0</v>
      </c>
      <c r="I3854" s="57" t="s">
        <v>4008</v>
      </c>
      <c r="J3854" s="37">
        <v>143</v>
      </c>
      <c r="K3854" s="38">
        <v>0</v>
      </c>
      <c r="L3854" s="37">
        <v>0</v>
      </c>
      <c r="M3854" s="37">
        <v>143</v>
      </c>
      <c r="N3854" s="37">
        <f t="shared" si="241"/>
        <v>0</v>
      </c>
      <c r="O3854" s="39">
        <f t="shared" si="242"/>
        <v>0</v>
      </c>
      <c r="P3854" s="10">
        <f t="shared" si="243"/>
        <v>0</v>
      </c>
      <c r="Q3854" s="40">
        <v>0</v>
      </c>
      <c r="R3854" s="10">
        <f t="shared" si="244"/>
        <v>0</v>
      </c>
    </row>
    <row r="3855" spans="2:18" hidden="1" x14ac:dyDescent="0.2">
      <c r="B3855" s="56">
        <v>91106102044</v>
      </c>
      <c r="C3855" s="52" t="s">
        <v>3820</v>
      </c>
      <c r="D3855" s="52" t="s">
        <v>357</v>
      </c>
      <c r="E3855" s="52" t="s">
        <v>446</v>
      </c>
      <c r="F3855" s="52" t="s">
        <v>599</v>
      </c>
      <c r="G3855" s="52" t="s">
        <v>812</v>
      </c>
      <c r="H3855" s="35">
        <v>0</v>
      </c>
      <c r="I3855" s="57" t="s">
        <v>4009</v>
      </c>
      <c r="J3855" s="37">
        <v>0</v>
      </c>
      <c r="K3855" s="38">
        <v>0</v>
      </c>
      <c r="L3855" s="37">
        <v>0</v>
      </c>
      <c r="M3855" s="37">
        <v>0</v>
      </c>
      <c r="N3855" s="37">
        <f t="shared" si="241"/>
        <v>0</v>
      </c>
      <c r="O3855" s="39">
        <f t="shared" si="242"/>
        <v>0</v>
      </c>
      <c r="P3855" s="10">
        <f t="shared" si="243"/>
        <v>0</v>
      </c>
      <c r="Q3855" s="40">
        <v>0</v>
      </c>
      <c r="R3855" s="10">
        <f t="shared" si="244"/>
        <v>0</v>
      </c>
    </row>
    <row r="3856" spans="2:18" hidden="1" x14ac:dyDescent="0.2">
      <c r="B3856" s="56">
        <v>91106102045</v>
      </c>
      <c r="C3856" s="52" t="s">
        <v>3820</v>
      </c>
      <c r="D3856" s="52" t="s">
        <v>357</v>
      </c>
      <c r="E3856" s="52" t="s">
        <v>446</v>
      </c>
      <c r="F3856" s="52" t="s">
        <v>599</v>
      </c>
      <c r="G3856" s="52" t="s">
        <v>812</v>
      </c>
      <c r="H3856" s="35">
        <v>0</v>
      </c>
      <c r="I3856" s="57" t="s">
        <v>4010</v>
      </c>
      <c r="J3856" s="37">
        <v>0</v>
      </c>
      <c r="K3856" s="38">
        <v>0</v>
      </c>
      <c r="L3856" s="37">
        <v>0</v>
      </c>
      <c r="M3856" s="37">
        <v>0</v>
      </c>
      <c r="N3856" s="37">
        <f t="shared" si="241"/>
        <v>0</v>
      </c>
      <c r="O3856" s="39">
        <f t="shared" si="242"/>
        <v>0</v>
      </c>
      <c r="P3856" s="10">
        <f t="shared" si="243"/>
        <v>0</v>
      </c>
      <c r="Q3856" s="40">
        <v>0</v>
      </c>
      <c r="R3856" s="10">
        <f t="shared" si="244"/>
        <v>0</v>
      </c>
    </row>
    <row r="3857" spans="2:18" hidden="1" x14ac:dyDescent="0.2">
      <c r="B3857" s="56">
        <v>91106102046</v>
      </c>
      <c r="C3857" s="52" t="s">
        <v>3820</v>
      </c>
      <c r="D3857" s="52" t="s">
        <v>357</v>
      </c>
      <c r="E3857" s="52" t="s">
        <v>446</v>
      </c>
      <c r="F3857" s="52" t="s">
        <v>599</v>
      </c>
      <c r="G3857" s="52" t="s">
        <v>812</v>
      </c>
      <c r="H3857" s="35">
        <v>0</v>
      </c>
      <c r="I3857" s="57" t="s">
        <v>4011</v>
      </c>
      <c r="J3857" s="37">
        <v>0</v>
      </c>
      <c r="K3857" s="38">
        <v>0</v>
      </c>
      <c r="L3857" s="37">
        <v>0</v>
      </c>
      <c r="M3857" s="37">
        <v>0</v>
      </c>
      <c r="N3857" s="37">
        <f t="shared" si="241"/>
        <v>0</v>
      </c>
      <c r="O3857" s="39">
        <f t="shared" si="242"/>
        <v>0</v>
      </c>
      <c r="P3857" s="10">
        <f t="shared" si="243"/>
        <v>0</v>
      </c>
      <c r="Q3857" s="40">
        <v>0</v>
      </c>
      <c r="R3857" s="10">
        <f t="shared" si="244"/>
        <v>0</v>
      </c>
    </row>
    <row r="3858" spans="2:18" hidden="1" x14ac:dyDescent="0.2">
      <c r="B3858" s="56">
        <v>91106102047</v>
      </c>
      <c r="C3858" s="52" t="s">
        <v>3820</v>
      </c>
      <c r="D3858" s="52" t="s">
        <v>357</v>
      </c>
      <c r="E3858" s="52" t="s">
        <v>446</v>
      </c>
      <c r="F3858" s="52" t="s">
        <v>599</v>
      </c>
      <c r="G3858" s="52" t="s">
        <v>812</v>
      </c>
      <c r="H3858" s="35">
        <v>0</v>
      </c>
      <c r="I3858" s="57" t="s">
        <v>4012</v>
      </c>
      <c r="J3858" s="37">
        <v>26402.53</v>
      </c>
      <c r="K3858" s="38">
        <v>0</v>
      </c>
      <c r="L3858" s="37">
        <v>61380</v>
      </c>
      <c r="M3858" s="37">
        <v>34574.53</v>
      </c>
      <c r="N3858" s="37">
        <f t="shared" si="241"/>
        <v>53208</v>
      </c>
      <c r="O3858" s="39">
        <f t="shared" si="242"/>
        <v>0</v>
      </c>
      <c r="P3858" s="10">
        <f t="shared" si="243"/>
        <v>53208</v>
      </c>
      <c r="Q3858" s="40">
        <v>0</v>
      </c>
      <c r="R3858" s="10">
        <f t="shared" si="244"/>
        <v>53208</v>
      </c>
    </row>
    <row r="3859" spans="2:18" hidden="1" x14ac:dyDescent="0.2">
      <c r="B3859" s="56">
        <v>91106102048</v>
      </c>
      <c r="C3859" s="52" t="s">
        <v>3820</v>
      </c>
      <c r="D3859" s="52" t="s">
        <v>357</v>
      </c>
      <c r="E3859" s="52" t="s">
        <v>446</v>
      </c>
      <c r="F3859" s="52" t="s">
        <v>599</v>
      </c>
      <c r="G3859" s="52" t="s">
        <v>812</v>
      </c>
      <c r="H3859" s="35">
        <v>0</v>
      </c>
      <c r="I3859" s="57" t="s">
        <v>4013</v>
      </c>
      <c r="J3859" s="37">
        <v>9262.6</v>
      </c>
      <c r="K3859" s="38">
        <v>0</v>
      </c>
      <c r="L3859" s="37">
        <v>0</v>
      </c>
      <c r="M3859" s="37">
        <v>5089.6000000000004</v>
      </c>
      <c r="N3859" s="37">
        <f t="shared" si="241"/>
        <v>4173</v>
      </c>
      <c r="O3859" s="39">
        <f t="shared" si="242"/>
        <v>0</v>
      </c>
      <c r="P3859" s="10">
        <f t="shared" si="243"/>
        <v>4173</v>
      </c>
      <c r="Q3859" s="40">
        <v>0</v>
      </c>
      <c r="R3859" s="10">
        <f t="shared" si="244"/>
        <v>4173</v>
      </c>
    </row>
    <row r="3860" spans="2:18" hidden="1" x14ac:dyDescent="0.2">
      <c r="B3860" s="56">
        <v>91106102049</v>
      </c>
      <c r="C3860" s="52" t="s">
        <v>3820</v>
      </c>
      <c r="D3860" s="52" t="s">
        <v>357</v>
      </c>
      <c r="E3860" s="52" t="s">
        <v>446</v>
      </c>
      <c r="F3860" s="52" t="s">
        <v>599</v>
      </c>
      <c r="G3860" s="52" t="s">
        <v>812</v>
      </c>
      <c r="H3860" s="35">
        <v>0</v>
      </c>
      <c r="I3860" s="57" t="s">
        <v>4014</v>
      </c>
      <c r="J3860" s="37">
        <v>1110</v>
      </c>
      <c r="K3860" s="38">
        <v>0</v>
      </c>
      <c r="L3860" s="37">
        <v>44116.5</v>
      </c>
      <c r="M3860" s="37">
        <v>44264.5</v>
      </c>
      <c r="N3860" s="37">
        <f t="shared" si="241"/>
        <v>962</v>
      </c>
      <c r="O3860" s="39">
        <f t="shared" si="242"/>
        <v>0</v>
      </c>
      <c r="P3860" s="10">
        <f t="shared" si="243"/>
        <v>962</v>
      </c>
      <c r="Q3860" s="40">
        <v>0</v>
      </c>
      <c r="R3860" s="10">
        <f t="shared" si="244"/>
        <v>962</v>
      </c>
    </row>
    <row r="3861" spans="2:18" hidden="1" x14ac:dyDescent="0.2">
      <c r="B3861" s="56">
        <v>91106102050</v>
      </c>
      <c r="C3861" s="52" t="s">
        <v>3820</v>
      </c>
      <c r="D3861" s="52" t="s">
        <v>357</v>
      </c>
      <c r="E3861" s="52" t="s">
        <v>446</v>
      </c>
      <c r="F3861" s="52" t="s">
        <v>599</v>
      </c>
      <c r="G3861" s="52" t="s">
        <v>812</v>
      </c>
      <c r="H3861" s="35">
        <v>0</v>
      </c>
      <c r="I3861" s="57" t="s">
        <v>4015</v>
      </c>
      <c r="J3861" s="37">
        <v>0</v>
      </c>
      <c r="K3861" s="38">
        <v>0</v>
      </c>
      <c r="L3861" s="37">
        <v>10397</v>
      </c>
      <c r="M3861" s="37">
        <v>10397</v>
      </c>
      <c r="N3861" s="37">
        <f t="shared" si="241"/>
        <v>0</v>
      </c>
      <c r="O3861" s="39">
        <f t="shared" si="242"/>
        <v>0</v>
      </c>
      <c r="P3861" s="10">
        <f t="shared" si="243"/>
        <v>0</v>
      </c>
      <c r="Q3861" s="40">
        <v>0</v>
      </c>
      <c r="R3861" s="10">
        <f t="shared" si="244"/>
        <v>0</v>
      </c>
    </row>
    <row r="3862" spans="2:18" hidden="1" x14ac:dyDescent="0.2">
      <c r="B3862" s="56">
        <v>91106102051</v>
      </c>
      <c r="C3862" s="52" t="s">
        <v>3820</v>
      </c>
      <c r="D3862" s="52" t="s">
        <v>357</v>
      </c>
      <c r="E3862" s="52" t="s">
        <v>446</v>
      </c>
      <c r="F3862" s="52" t="s">
        <v>599</v>
      </c>
      <c r="G3862" s="52" t="s">
        <v>812</v>
      </c>
      <c r="H3862" s="35">
        <v>0</v>
      </c>
      <c r="I3862" s="57" t="s">
        <v>4016</v>
      </c>
      <c r="J3862" s="37">
        <v>0</v>
      </c>
      <c r="K3862" s="38">
        <v>0</v>
      </c>
      <c r="L3862" s="37">
        <v>0</v>
      </c>
      <c r="M3862" s="37">
        <v>0</v>
      </c>
      <c r="N3862" s="37">
        <f t="shared" si="241"/>
        <v>0</v>
      </c>
      <c r="O3862" s="39">
        <f t="shared" si="242"/>
        <v>0</v>
      </c>
      <c r="P3862" s="10">
        <f t="shared" si="243"/>
        <v>0</v>
      </c>
      <c r="Q3862" s="40">
        <v>0</v>
      </c>
      <c r="R3862" s="10">
        <f t="shared" si="244"/>
        <v>0</v>
      </c>
    </row>
    <row r="3863" spans="2:18" hidden="1" x14ac:dyDescent="0.2">
      <c r="B3863" s="56">
        <v>91106102052</v>
      </c>
      <c r="C3863" s="52" t="s">
        <v>3820</v>
      </c>
      <c r="D3863" s="52" t="s">
        <v>357</v>
      </c>
      <c r="E3863" s="52" t="s">
        <v>446</v>
      </c>
      <c r="F3863" s="52" t="s">
        <v>599</v>
      </c>
      <c r="G3863" s="52" t="s">
        <v>812</v>
      </c>
      <c r="H3863" s="35">
        <v>0</v>
      </c>
      <c r="I3863" s="57" t="s">
        <v>4017</v>
      </c>
      <c r="J3863" s="37">
        <v>2456.52</v>
      </c>
      <c r="K3863" s="38">
        <v>0</v>
      </c>
      <c r="L3863" s="37">
        <v>9751.98</v>
      </c>
      <c r="M3863" s="37">
        <v>4771.5</v>
      </c>
      <c r="N3863" s="37">
        <f t="shared" si="241"/>
        <v>7437</v>
      </c>
      <c r="O3863" s="39">
        <f t="shared" si="242"/>
        <v>0</v>
      </c>
      <c r="P3863" s="10">
        <f t="shared" si="243"/>
        <v>7437</v>
      </c>
      <c r="Q3863" s="40">
        <v>0</v>
      </c>
      <c r="R3863" s="10">
        <f t="shared" si="244"/>
        <v>7437</v>
      </c>
    </row>
    <row r="3864" spans="2:18" hidden="1" x14ac:dyDescent="0.2">
      <c r="B3864" s="56">
        <v>91106102053</v>
      </c>
      <c r="C3864" s="52" t="s">
        <v>3820</v>
      </c>
      <c r="D3864" s="52" t="s">
        <v>357</v>
      </c>
      <c r="E3864" s="52" t="s">
        <v>446</v>
      </c>
      <c r="F3864" s="52" t="s">
        <v>599</v>
      </c>
      <c r="G3864" s="52" t="s">
        <v>812</v>
      </c>
      <c r="H3864" s="35">
        <v>0</v>
      </c>
      <c r="I3864" s="57" t="s">
        <v>4018</v>
      </c>
      <c r="J3864" s="37">
        <v>4920</v>
      </c>
      <c r="K3864" s="38">
        <v>0</v>
      </c>
      <c r="L3864" s="37">
        <v>17980</v>
      </c>
      <c r="M3864" s="37">
        <v>19020</v>
      </c>
      <c r="N3864" s="37">
        <f t="shared" si="241"/>
        <v>3880</v>
      </c>
      <c r="O3864" s="39">
        <f t="shared" si="242"/>
        <v>0</v>
      </c>
      <c r="P3864" s="10">
        <f t="shared" si="243"/>
        <v>3880</v>
      </c>
      <c r="Q3864" s="40">
        <v>0</v>
      </c>
      <c r="R3864" s="10">
        <f t="shared" si="244"/>
        <v>3880</v>
      </c>
    </row>
    <row r="3865" spans="2:18" hidden="1" x14ac:dyDescent="0.2">
      <c r="B3865" s="56">
        <v>91106102054</v>
      </c>
      <c r="C3865" s="52" t="s">
        <v>3820</v>
      </c>
      <c r="D3865" s="52" t="s">
        <v>357</v>
      </c>
      <c r="E3865" s="52" t="s">
        <v>446</v>
      </c>
      <c r="F3865" s="52" t="s">
        <v>599</v>
      </c>
      <c r="G3865" s="52" t="s">
        <v>812</v>
      </c>
      <c r="H3865" s="35">
        <v>0</v>
      </c>
      <c r="I3865" s="57" t="s">
        <v>4019</v>
      </c>
      <c r="J3865" s="37">
        <v>0</v>
      </c>
      <c r="K3865" s="38">
        <v>0</v>
      </c>
      <c r="L3865" s="37">
        <v>0</v>
      </c>
      <c r="M3865" s="37">
        <v>0</v>
      </c>
      <c r="N3865" s="37">
        <f t="shared" si="241"/>
        <v>0</v>
      </c>
      <c r="O3865" s="39">
        <f t="shared" si="242"/>
        <v>0</v>
      </c>
      <c r="P3865" s="10">
        <f t="shared" si="243"/>
        <v>0</v>
      </c>
      <c r="Q3865" s="40">
        <v>0</v>
      </c>
      <c r="R3865" s="10">
        <f t="shared" si="244"/>
        <v>0</v>
      </c>
    </row>
    <row r="3866" spans="2:18" hidden="1" x14ac:dyDescent="0.2">
      <c r="B3866" s="56">
        <v>91106102055</v>
      </c>
      <c r="C3866" s="52" t="s">
        <v>3820</v>
      </c>
      <c r="D3866" s="52" t="s">
        <v>357</v>
      </c>
      <c r="E3866" s="52" t="s">
        <v>446</v>
      </c>
      <c r="F3866" s="52" t="s">
        <v>599</v>
      </c>
      <c r="G3866" s="52" t="s">
        <v>812</v>
      </c>
      <c r="H3866" s="35">
        <v>0</v>
      </c>
      <c r="I3866" s="57" t="s">
        <v>4020</v>
      </c>
      <c r="J3866" s="37">
        <v>0</v>
      </c>
      <c r="K3866" s="38">
        <v>0</v>
      </c>
      <c r="L3866" s="37">
        <v>0</v>
      </c>
      <c r="M3866" s="37">
        <v>0</v>
      </c>
      <c r="N3866" s="37">
        <f t="shared" si="241"/>
        <v>0</v>
      </c>
      <c r="O3866" s="39">
        <f t="shared" si="242"/>
        <v>0</v>
      </c>
      <c r="P3866" s="10">
        <f t="shared" si="243"/>
        <v>0</v>
      </c>
      <c r="Q3866" s="40">
        <v>0</v>
      </c>
      <c r="R3866" s="10">
        <f t="shared" si="244"/>
        <v>0</v>
      </c>
    </row>
    <row r="3867" spans="2:18" hidden="1" x14ac:dyDescent="0.2">
      <c r="B3867" s="56">
        <v>91106102056</v>
      </c>
      <c r="C3867" s="52" t="s">
        <v>3820</v>
      </c>
      <c r="D3867" s="52" t="s">
        <v>357</v>
      </c>
      <c r="E3867" s="52" t="s">
        <v>446</v>
      </c>
      <c r="F3867" s="52" t="s">
        <v>599</v>
      </c>
      <c r="G3867" s="52" t="s">
        <v>812</v>
      </c>
      <c r="H3867" s="35">
        <v>0</v>
      </c>
      <c r="I3867" s="57" t="s">
        <v>4021</v>
      </c>
      <c r="J3867" s="37">
        <v>8892</v>
      </c>
      <c r="K3867" s="38">
        <v>0</v>
      </c>
      <c r="L3867" s="37">
        <v>0</v>
      </c>
      <c r="M3867" s="37">
        <v>0</v>
      </c>
      <c r="N3867" s="37">
        <f t="shared" si="241"/>
        <v>8892</v>
      </c>
      <c r="O3867" s="39">
        <f t="shared" si="242"/>
        <v>0</v>
      </c>
      <c r="P3867" s="10">
        <f t="shared" si="243"/>
        <v>8892</v>
      </c>
      <c r="Q3867" s="40">
        <v>0</v>
      </c>
      <c r="R3867" s="10">
        <f t="shared" si="244"/>
        <v>8892</v>
      </c>
    </row>
    <row r="3868" spans="2:18" hidden="1" x14ac:dyDescent="0.2">
      <c r="B3868" s="56">
        <v>91106102057</v>
      </c>
      <c r="C3868" s="52" t="s">
        <v>3820</v>
      </c>
      <c r="D3868" s="52" t="s">
        <v>357</v>
      </c>
      <c r="E3868" s="52" t="s">
        <v>446</v>
      </c>
      <c r="F3868" s="52" t="s">
        <v>599</v>
      </c>
      <c r="G3868" s="52" t="s">
        <v>812</v>
      </c>
      <c r="H3868" s="35">
        <v>0</v>
      </c>
      <c r="I3868" s="57" t="s">
        <v>4022</v>
      </c>
      <c r="J3868" s="37">
        <v>0</v>
      </c>
      <c r="K3868" s="38">
        <v>0</v>
      </c>
      <c r="L3868" s="37">
        <v>0</v>
      </c>
      <c r="M3868" s="37">
        <v>0</v>
      </c>
      <c r="N3868" s="37">
        <f t="shared" si="241"/>
        <v>0</v>
      </c>
      <c r="O3868" s="39">
        <f t="shared" si="242"/>
        <v>0</v>
      </c>
      <c r="P3868" s="10">
        <f t="shared" si="243"/>
        <v>0</v>
      </c>
      <c r="Q3868" s="40">
        <v>0</v>
      </c>
      <c r="R3868" s="10">
        <f t="shared" si="244"/>
        <v>0</v>
      </c>
    </row>
    <row r="3869" spans="2:18" hidden="1" x14ac:dyDescent="0.2">
      <c r="B3869" s="56">
        <v>91106102058</v>
      </c>
      <c r="C3869" s="52" t="s">
        <v>3820</v>
      </c>
      <c r="D3869" s="52" t="s">
        <v>357</v>
      </c>
      <c r="E3869" s="52" t="s">
        <v>446</v>
      </c>
      <c r="F3869" s="52" t="s">
        <v>599</v>
      </c>
      <c r="G3869" s="52" t="s">
        <v>812</v>
      </c>
      <c r="H3869" s="35">
        <v>0</v>
      </c>
      <c r="I3869" s="57" t="s">
        <v>4023</v>
      </c>
      <c r="J3869" s="37">
        <v>2886</v>
      </c>
      <c r="K3869" s="38">
        <v>0</v>
      </c>
      <c r="L3869" s="37">
        <v>0</v>
      </c>
      <c r="M3869" s="37">
        <v>0</v>
      </c>
      <c r="N3869" s="37">
        <f t="shared" si="241"/>
        <v>2886</v>
      </c>
      <c r="O3869" s="39">
        <f t="shared" si="242"/>
        <v>0</v>
      </c>
      <c r="P3869" s="10">
        <f t="shared" si="243"/>
        <v>2886</v>
      </c>
      <c r="Q3869" s="40">
        <v>0</v>
      </c>
      <c r="R3869" s="10">
        <f t="shared" si="244"/>
        <v>2886</v>
      </c>
    </row>
    <row r="3870" spans="2:18" hidden="1" x14ac:dyDescent="0.2">
      <c r="B3870" s="56">
        <v>91106102059</v>
      </c>
      <c r="C3870" s="52" t="s">
        <v>3820</v>
      </c>
      <c r="D3870" s="52" t="s">
        <v>357</v>
      </c>
      <c r="E3870" s="52" t="s">
        <v>446</v>
      </c>
      <c r="F3870" s="52" t="s">
        <v>599</v>
      </c>
      <c r="G3870" s="52" t="s">
        <v>812</v>
      </c>
      <c r="H3870" s="35">
        <v>0</v>
      </c>
      <c r="I3870" s="57" t="s">
        <v>4024</v>
      </c>
      <c r="J3870" s="37">
        <v>3927</v>
      </c>
      <c r="K3870" s="38">
        <v>0</v>
      </c>
      <c r="L3870" s="37">
        <v>3965.5</v>
      </c>
      <c r="M3870" s="37">
        <v>6468</v>
      </c>
      <c r="N3870" s="37">
        <f t="shared" si="241"/>
        <v>1424.5</v>
      </c>
      <c r="O3870" s="39">
        <f t="shared" si="242"/>
        <v>0</v>
      </c>
      <c r="P3870" s="10">
        <f t="shared" si="243"/>
        <v>1424.5</v>
      </c>
      <c r="Q3870" s="40">
        <v>0</v>
      </c>
      <c r="R3870" s="10">
        <f t="shared" si="244"/>
        <v>1424.5</v>
      </c>
    </row>
    <row r="3871" spans="2:18" hidden="1" x14ac:dyDescent="0.2">
      <c r="B3871" s="56">
        <v>91106102060</v>
      </c>
      <c r="C3871" s="52" t="s">
        <v>3820</v>
      </c>
      <c r="D3871" s="52" t="s">
        <v>357</v>
      </c>
      <c r="E3871" s="52" t="s">
        <v>446</v>
      </c>
      <c r="F3871" s="52" t="s">
        <v>599</v>
      </c>
      <c r="G3871" s="52" t="s">
        <v>812</v>
      </c>
      <c r="H3871" s="35">
        <v>0</v>
      </c>
      <c r="I3871" s="57" t="s">
        <v>4025</v>
      </c>
      <c r="J3871" s="37">
        <v>1791.29</v>
      </c>
      <c r="K3871" s="38">
        <v>0</v>
      </c>
      <c r="L3871" s="37">
        <v>12255</v>
      </c>
      <c r="M3871" s="37">
        <v>5704.29</v>
      </c>
      <c r="N3871" s="37">
        <f t="shared" si="241"/>
        <v>8342</v>
      </c>
      <c r="O3871" s="39">
        <f t="shared" si="242"/>
        <v>0</v>
      </c>
      <c r="P3871" s="10">
        <f t="shared" si="243"/>
        <v>8342</v>
      </c>
      <c r="Q3871" s="40">
        <v>0</v>
      </c>
      <c r="R3871" s="10">
        <f t="shared" si="244"/>
        <v>8342</v>
      </c>
    </row>
    <row r="3872" spans="2:18" hidden="1" x14ac:dyDescent="0.2">
      <c r="B3872" s="56">
        <v>91106102061</v>
      </c>
      <c r="C3872" s="52" t="s">
        <v>3820</v>
      </c>
      <c r="D3872" s="52" t="s">
        <v>357</v>
      </c>
      <c r="E3872" s="52" t="s">
        <v>446</v>
      </c>
      <c r="F3872" s="52" t="s">
        <v>599</v>
      </c>
      <c r="G3872" s="52" t="s">
        <v>812</v>
      </c>
      <c r="H3872" s="35">
        <v>0</v>
      </c>
      <c r="I3872" s="57" t="s">
        <v>4026</v>
      </c>
      <c r="J3872" s="37">
        <v>5157</v>
      </c>
      <c r="K3872" s="38">
        <v>0</v>
      </c>
      <c r="L3872" s="37">
        <v>171904.5</v>
      </c>
      <c r="M3872" s="37">
        <v>143824.5</v>
      </c>
      <c r="N3872" s="37">
        <f t="shared" si="241"/>
        <v>33237</v>
      </c>
      <c r="O3872" s="39">
        <f t="shared" si="242"/>
        <v>0</v>
      </c>
      <c r="P3872" s="10">
        <f t="shared" si="243"/>
        <v>33237</v>
      </c>
      <c r="Q3872" s="40">
        <v>0</v>
      </c>
      <c r="R3872" s="10">
        <f t="shared" si="244"/>
        <v>33237</v>
      </c>
    </row>
    <row r="3873" spans="2:18" hidden="1" x14ac:dyDescent="0.2">
      <c r="B3873" s="56">
        <v>91106102062</v>
      </c>
      <c r="C3873" s="52" t="s">
        <v>3820</v>
      </c>
      <c r="D3873" s="52" t="s">
        <v>357</v>
      </c>
      <c r="E3873" s="52" t="s">
        <v>446</v>
      </c>
      <c r="F3873" s="52" t="s">
        <v>599</v>
      </c>
      <c r="G3873" s="52" t="s">
        <v>812</v>
      </c>
      <c r="H3873" s="35">
        <v>0</v>
      </c>
      <c r="I3873" s="57" t="s">
        <v>4027</v>
      </c>
      <c r="J3873" s="37">
        <v>3608</v>
      </c>
      <c r="K3873" s="38">
        <v>0</v>
      </c>
      <c r="L3873" s="37">
        <v>31980</v>
      </c>
      <c r="M3873" s="37">
        <v>16441</v>
      </c>
      <c r="N3873" s="37">
        <f t="shared" si="241"/>
        <v>19147</v>
      </c>
      <c r="O3873" s="39">
        <f t="shared" si="242"/>
        <v>0</v>
      </c>
      <c r="P3873" s="10">
        <f t="shared" si="243"/>
        <v>19147</v>
      </c>
      <c r="Q3873" s="40">
        <v>0</v>
      </c>
      <c r="R3873" s="10">
        <f t="shared" si="244"/>
        <v>19147</v>
      </c>
    </row>
    <row r="3874" spans="2:18" hidden="1" x14ac:dyDescent="0.2">
      <c r="B3874" s="56">
        <v>91106102063</v>
      </c>
      <c r="C3874" s="52" t="s">
        <v>3820</v>
      </c>
      <c r="D3874" s="52" t="s">
        <v>357</v>
      </c>
      <c r="E3874" s="52" t="s">
        <v>446</v>
      </c>
      <c r="F3874" s="52" t="s">
        <v>599</v>
      </c>
      <c r="G3874" s="52" t="s">
        <v>812</v>
      </c>
      <c r="H3874" s="35">
        <v>0</v>
      </c>
      <c r="I3874" s="57" t="s">
        <v>4028</v>
      </c>
      <c r="J3874" s="37">
        <v>7595</v>
      </c>
      <c r="K3874" s="38">
        <v>0</v>
      </c>
      <c r="L3874" s="37">
        <v>14570</v>
      </c>
      <c r="M3874" s="37">
        <v>16678</v>
      </c>
      <c r="N3874" s="37">
        <f t="shared" si="241"/>
        <v>5487</v>
      </c>
      <c r="O3874" s="39">
        <f t="shared" si="242"/>
        <v>0</v>
      </c>
      <c r="P3874" s="10">
        <f t="shared" si="243"/>
        <v>5487</v>
      </c>
      <c r="Q3874" s="40">
        <v>0</v>
      </c>
      <c r="R3874" s="10">
        <f t="shared" si="244"/>
        <v>5487</v>
      </c>
    </row>
    <row r="3875" spans="2:18" hidden="1" x14ac:dyDescent="0.2">
      <c r="B3875" s="56">
        <v>91106102064</v>
      </c>
      <c r="C3875" s="52" t="s">
        <v>3820</v>
      </c>
      <c r="D3875" s="52" t="s">
        <v>357</v>
      </c>
      <c r="E3875" s="52" t="s">
        <v>446</v>
      </c>
      <c r="F3875" s="52" t="s">
        <v>599</v>
      </c>
      <c r="G3875" s="52" t="s">
        <v>812</v>
      </c>
      <c r="H3875" s="35">
        <v>0</v>
      </c>
      <c r="I3875" s="57" t="s">
        <v>4029</v>
      </c>
      <c r="J3875" s="37">
        <v>0</v>
      </c>
      <c r="K3875" s="38">
        <v>0</v>
      </c>
      <c r="L3875" s="37">
        <v>0</v>
      </c>
      <c r="M3875" s="37">
        <v>0</v>
      </c>
      <c r="N3875" s="37">
        <f t="shared" si="241"/>
        <v>0</v>
      </c>
      <c r="O3875" s="39">
        <f t="shared" si="242"/>
        <v>0</v>
      </c>
      <c r="P3875" s="10">
        <f t="shared" si="243"/>
        <v>0</v>
      </c>
      <c r="Q3875" s="40">
        <v>0</v>
      </c>
      <c r="R3875" s="10">
        <f t="shared" si="244"/>
        <v>0</v>
      </c>
    </row>
    <row r="3876" spans="2:18" hidden="1" x14ac:dyDescent="0.2">
      <c r="B3876" s="56">
        <v>91106102065</v>
      </c>
      <c r="C3876" s="52" t="s">
        <v>3820</v>
      </c>
      <c r="D3876" s="52" t="s">
        <v>357</v>
      </c>
      <c r="E3876" s="52" t="s">
        <v>446</v>
      </c>
      <c r="F3876" s="52" t="s">
        <v>599</v>
      </c>
      <c r="G3876" s="52" t="s">
        <v>812</v>
      </c>
      <c r="H3876" s="35">
        <v>0</v>
      </c>
      <c r="I3876" s="57" t="s">
        <v>4030</v>
      </c>
      <c r="J3876" s="37">
        <v>5960</v>
      </c>
      <c r="K3876" s="38">
        <v>0</v>
      </c>
      <c r="L3876" s="37">
        <v>43880.5</v>
      </c>
      <c r="M3876" s="37">
        <v>42837.5</v>
      </c>
      <c r="N3876" s="37">
        <f t="shared" si="241"/>
        <v>7003</v>
      </c>
      <c r="O3876" s="39">
        <f t="shared" si="242"/>
        <v>0</v>
      </c>
      <c r="P3876" s="10">
        <f t="shared" si="243"/>
        <v>7003</v>
      </c>
      <c r="Q3876" s="40">
        <v>0</v>
      </c>
      <c r="R3876" s="10">
        <f t="shared" si="244"/>
        <v>7003</v>
      </c>
    </row>
    <row r="3877" spans="2:18" hidden="1" x14ac:dyDescent="0.2">
      <c r="B3877" s="56">
        <v>91106102066</v>
      </c>
      <c r="C3877" s="52" t="s">
        <v>3820</v>
      </c>
      <c r="D3877" s="52" t="s">
        <v>357</v>
      </c>
      <c r="E3877" s="52" t="s">
        <v>446</v>
      </c>
      <c r="F3877" s="52" t="s">
        <v>599</v>
      </c>
      <c r="G3877" s="52" t="s">
        <v>812</v>
      </c>
      <c r="H3877" s="35">
        <v>0</v>
      </c>
      <c r="I3877" s="57" t="s">
        <v>4031</v>
      </c>
      <c r="J3877" s="37">
        <v>3675</v>
      </c>
      <c r="K3877" s="38">
        <v>0</v>
      </c>
      <c r="L3877" s="37">
        <v>0</v>
      </c>
      <c r="M3877" s="37">
        <v>1890</v>
      </c>
      <c r="N3877" s="37">
        <f t="shared" si="241"/>
        <v>1785</v>
      </c>
      <c r="O3877" s="39">
        <f t="shared" si="242"/>
        <v>0</v>
      </c>
      <c r="P3877" s="10">
        <f t="shared" si="243"/>
        <v>1785</v>
      </c>
      <c r="Q3877" s="40">
        <v>0</v>
      </c>
      <c r="R3877" s="10">
        <f t="shared" si="244"/>
        <v>1785</v>
      </c>
    </row>
    <row r="3878" spans="2:18" hidden="1" x14ac:dyDescent="0.2">
      <c r="B3878" s="56">
        <v>91106102067</v>
      </c>
      <c r="C3878" s="52" t="s">
        <v>3820</v>
      </c>
      <c r="D3878" s="52" t="s">
        <v>357</v>
      </c>
      <c r="E3878" s="52" t="s">
        <v>446</v>
      </c>
      <c r="F3878" s="52" t="s">
        <v>599</v>
      </c>
      <c r="G3878" s="52" t="s">
        <v>812</v>
      </c>
      <c r="H3878" s="35">
        <v>0</v>
      </c>
      <c r="I3878" s="57" t="s">
        <v>4032</v>
      </c>
      <c r="J3878" s="37">
        <v>0</v>
      </c>
      <c r="K3878" s="38">
        <v>0</v>
      </c>
      <c r="L3878" s="37">
        <v>3780</v>
      </c>
      <c r="M3878" s="37">
        <v>0</v>
      </c>
      <c r="N3878" s="37">
        <f t="shared" si="241"/>
        <v>3780</v>
      </c>
      <c r="O3878" s="39">
        <f t="shared" si="242"/>
        <v>0</v>
      </c>
      <c r="P3878" s="10">
        <f t="shared" si="243"/>
        <v>3780</v>
      </c>
      <c r="Q3878" s="40">
        <v>0</v>
      </c>
      <c r="R3878" s="10">
        <f t="shared" si="244"/>
        <v>3780</v>
      </c>
    </row>
    <row r="3879" spans="2:18" hidden="1" x14ac:dyDescent="0.2">
      <c r="B3879" s="56">
        <v>91106102068</v>
      </c>
      <c r="C3879" s="52" t="s">
        <v>3820</v>
      </c>
      <c r="D3879" s="52" t="s">
        <v>357</v>
      </c>
      <c r="E3879" s="52" t="s">
        <v>446</v>
      </c>
      <c r="F3879" s="52" t="s">
        <v>599</v>
      </c>
      <c r="G3879" s="52" t="s">
        <v>812</v>
      </c>
      <c r="H3879" s="35">
        <v>0</v>
      </c>
      <c r="I3879" s="57" t="s">
        <v>4033</v>
      </c>
      <c r="J3879" s="37">
        <v>0</v>
      </c>
      <c r="K3879" s="38">
        <v>0</v>
      </c>
      <c r="L3879" s="37">
        <v>10934.5</v>
      </c>
      <c r="M3879" s="37">
        <v>10421.5</v>
      </c>
      <c r="N3879" s="37">
        <f t="shared" si="241"/>
        <v>513</v>
      </c>
      <c r="O3879" s="39">
        <f t="shared" si="242"/>
        <v>0</v>
      </c>
      <c r="P3879" s="10">
        <f t="shared" si="243"/>
        <v>513</v>
      </c>
      <c r="Q3879" s="40">
        <v>0</v>
      </c>
      <c r="R3879" s="10">
        <f t="shared" si="244"/>
        <v>513</v>
      </c>
    </row>
    <row r="3880" spans="2:18" hidden="1" x14ac:dyDescent="0.2">
      <c r="B3880" s="56">
        <v>91106102069</v>
      </c>
      <c r="C3880" s="52" t="s">
        <v>3820</v>
      </c>
      <c r="D3880" s="52" t="s">
        <v>357</v>
      </c>
      <c r="E3880" s="52" t="s">
        <v>446</v>
      </c>
      <c r="F3880" s="52" t="s">
        <v>599</v>
      </c>
      <c r="G3880" s="52" t="s">
        <v>812</v>
      </c>
      <c r="H3880" s="35">
        <v>0</v>
      </c>
      <c r="I3880" s="57" t="s">
        <v>4034</v>
      </c>
      <c r="J3880" s="37">
        <v>0</v>
      </c>
      <c r="K3880" s="38">
        <v>0</v>
      </c>
      <c r="L3880" s="37">
        <v>2126925</v>
      </c>
      <c r="M3880" s="37">
        <v>1967625</v>
      </c>
      <c r="N3880" s="37">
        <f t="shared" si="241"/>
        <v>159300</v>
      </c>
      <c r="O3880" s="39">
        <f t="shared" si="242"/>
        <v>0</v>
      </c>
      <c r="P3880" s="10">
        <f t="shared" si="243"/>
        <v>159300</v>
      </c>
      <c r="Q3880" s="40">
        <v>0</v>
      </c>
      <c r="R3880" s="10">
        <f t="shared" si="244"/>
        <v>159300</v>
      </c>
    </row>
    <row r="3881" spans="2:18" hidden="1" x14ac:dyDescent="0.2">
      <c r="B3881" s="56">
        <v>91106102070</v>
      </c>
      <c r="C3881" s="52" t="s">
        <v>3820</v>
      </c>
      <c r="D3881" s="52" t="s">
        <v>357</v>
      </c>
      <c r="E3881" s="52" t="s">
        <v>446</v>
      </c>
      <c r="F3881" s="52" t="s">
        <v>599</v>
      </c>
      <c r="G3881" s="52" t="s">
        <v>812</v>
      </c>
      <c r="H3881" s="35">
        <v>0</v>
      </c>
      <c r="I3881" s="57" t="s">
        <v>4035</v>
      </c>
      <c r="J3881" s="37">
        <v>0</v>
      </c>
      <c r="K3881" s="38">
        <v>0</v>
      </c>
      <c r="L3881" s="37">
        <v>277560</v>
      </c>
      <c r="M3881" s="37">
        <v>269325</v>
      </c>
      <c r="N3881" s="37">
        <f t="shared" si="241"/>
        <v>8235</v>
      </c>
      <c r="O3881" s="39">
        <f t="shared" si="242"/>
        <v>0</v>
      </c>
      <c r="P3881" s="10">
        <f t="shared" si="243"/>
        <v>8235</v>
      </c>
      <c r="Q3881" s="40">
        <v>0</v>
      </c>
      <c r="R3881" s="10">
        <f t="shared" si="244"/>
        <v>8235</v>
      </c>
    </row>
    <row r="3882" spans="2:18" hidden="1" x14ac:dyDescent="0.2">
      <c r="B3882" s="56">
        <v>91106102071</v>
      </c>
      <c r="C3882" s="52" t="s">
        <v>3820</v>
      </c>
      <c r="D3882" s="52" t="s">
        <v>357</v>
      </c>
      <c r="E3882" s="52" t="s">
        <v>446</v>
      </c>
      <c r="F3882" s="52" t="s">
        <v>599</v>
      </c>
      <c r="G3882" s="52" t="s">
        <v>812</v>
      </c>
      <c r="H3882" s="35">
        <v>0</v>
      </c>
      <c r="I3882" s="57" t="s">
        <v>4036</v>
      </c>
      <c r="J3882" s="37">
        <v>0</v>
      </c>
      <c r="K3882" s="38">
        <v>0</v>
      </c>
      <c r="L3882" s="37">
        <v>1140</v>
      </c>
      <c r="M3882" s="37">
        <v>285</v>
      </c>
      <c r="N3882" s="37">
        <f t="shared" si="241"/>
        <v>855</v>
      </c>
      <c r="O3882" s="39">
        <f t="shared" si="242"/>
        <v>0</v>
      </c>
      <c r="P3882" s="10">
        <f t="shared" si="243"/>
        <v>855</v>
      </c>
      <c r="Q3882" s="40">
        <v>0</v>
      </c>
      <c r="R3882" s="10">
        <f t="shared" si="244"/>
        <v>855</v>
      </c>
    </row>
    <row r="3883" spans="2:18" hidden="1" x14ac:dyDescent="0.2">
      <c r="B3883" s="56">
        <v>91106102072</v>
      </c>
      <c r="C3883" s="52" t="s">
        <v>3820</v>
      </c>
      <c r="D3883" s="52" t="s">
        <v>357</v>
      </c>
      <c r="E3883" s="52" t="s">
        <v>446</v>
      </c>
      <c r="F3883" s="52" t="s">
        <v>599</v>
      </c>
      <c r="G3883" s="52" t="s">
        <v>812</v>
      </c>
      <c r="H3883" s="35">
        <v>0</v>
      </c>
      <c r="I3883" s="57" t="s">
        <v>4037</v>
      </c>
      <c r="J3883" s="37">
        <v>0</v>
      </c>
      <c r="K3883" s="38">
        <v>0</v>
      </c>
      <c r="L3883" s="37">
        <v>3150</v>
      </c>
      <c r="M3883" s="37">
        <v>3150</v>
      </c>
      <c r="N3883" s="37">
        <f t="shared" si="241"/>
        <v>0</v>
      </c>
      <c r="O3883" s="39">
        <f t="shared" si="242"/>
        <v>0</v>
      </c>
      <c r="P3883" s="10">
        <f t="shared" si="243"/>
        <v>0</v>
      </c>
      <c r="Q3883" s="40">
        <v>0</v>
      </c>
      <c r="R3883" s="10">
        <f t="shared" si="244"/>
        <v>0</v>
      </c>
    </row>
    <row r="3884" spans="2:18" hidden="1" x14ac:dyDescent="0.2">
      <c r="B3884" s="56">
        <v>91106102073</v>
      </c>
      <c r="C3884" s="52" t="s">
        <v>3820</v>
      </c>
      <c r="D3884" s="52" t="s">
        <v>357</v>
      </c>
      <c r="E3884" s="52" t="s">
        <v>446</v>
      </c>
      <c r="F3884" s="52" t="s">
        <v>599</v>
      </c>
      <c r="G3884" s="52" t="s">
        <v>812</v>
      </c>
      <c r="H3884" s="35">
        <v>0</v>
      </c>
      <c r="I3884" s="57" t="s">
        <v>4038</v>
      </c>
      <c r="J3884" s="37">
        <v>0</v>
      </c>
      <c r="K3884" s="38">
        <v>0</v>
      </c>
      <c r="L3884" s="37">
        <v>10370</v>
      </c>
      <c r="M3884" s="37">
        <v>3187.25</v>
      </c>
      <c r="N3884" s="37">
        <f t="shared" si="241"/>
        <v>7182.75</v>
      </c>
      <c r="O3884" s="39">
        <f t="shared" si="242"/>
        <v>0</v>
      </c>
      <c r="P3884" s="10">
        <f t="shared" si="243"/>
        <v>7182.75</v>
      </c>
      <c r="Q3884" s="40">
        <v>0</v>
      </c>
      <c r="R3884" s="10">
        <f t="shared" si="244"/>
        <v>7182.75</v>
      </c>
    </row>
    <row r="3885" spans="2:18" hidden="1" x14ac:dyDescent="0.2">
      <c r="B3885" s="56">
        <v>91106102074</v>
      </c>
      <c r="C3885" s="52" t="s">
        <v>3820</v>
      </c>
      <c r="D3885" s="52" t="s">
        <v>357</v>
      </c>
      <c r="E3885" s="52" t="s">
        <v>446</v>
      </c>
      <c r="F3885" s="52" t="s">
        <v>599</v>
      </c>
      <c r="G3885" s="52" t="s">
        <v>812</v>
      </c>
      <c r="H3885" s="35">
        <v>0</v>
      </c>
      <c r="I3885" s="57" t="s">
        <v>4039</v>
      </c>
      <c r="J3885" s="37">
        <v>0</v>
      </c>
      <c r="K3885" s="38">
        <v>0</v>
      </c>
      <c r="L3885" s="37">
        <v>1040</v>
      </c>
      <c r="M3885" s="37">
        <v>624</v>
      </c>
      <c r="N3885" s="37">
        <f t="shared" si="241"/>
        <v>416</v>
      </c>
      <c r="O3885" s="39">
        <f t="shared" si="242"/>
        <v>0</v>
      </c>
      <c r="P3885" s="10">
        <f t="shared" si="243"/>
        <v>416</v>
      </c>
      <c r="Q3885" s="40">
        <v>0</v>
      </c>
      <c r="R3885" s="10">
        <f t="shared" si="244"/>
        <v>416</v>
      </c>
    </row>
    <row r="3886" spans="2:18" hidden="1" x14ac:dyDescent="0.2">
      <c r="B3886" s="56">
        <v>91106102075</v>
      </c>
      <c r="C3886" s="52" t="s">
        <v>3820</v>
      </c>
      <c r="D3886" s="52" t="s">
        <v>357</v>
      </c>
      <c r="E3886" s="52" t="s">
        <v>446</v>
      </c>
      <c r="F3886" s="52" t="s">
        <v>599</v>
      </c>
      <c r="G3886" s="52" t="s">
        <v>812</v>
      </c>
      <c r="H3886" s="35">
        <v>0</v>
      </c>
      <c r="I3886" s="57" t="s">
        <v>4040</v>
      </c>
      <c r="J3886" s="37">
        <v>0</v>
      </c>
      <c r="K3886" s="38">
        <v>0</v>
      </c>
      <c r="L3886" s="37">
        <v>17040</v>
      </c>
      <c r="M3886" s="37">
        <v>14768</v>
      </c>
      <c r="N3886" s="37">
        <f t="shared" si="241"/>
        <v>2272</v>
      </c>
      <c r="O3886" s="39">
        <f t="shared" si="242"/>
        <v>0</v>
      </c>
      <c r="P3886" s="10">
        <f t="shared" si="243"/>
        <v>2272</v>
      </c>
      <c r="Q3886" s="40">
        <v>0</v>
      </c>
      <c r="R3886" s="10">
        <f t="shared" si="244"/>
        <v>2272</v>
      </c>
    </row>
    <row r="3887" spans="2:18" hidden="1" x14ac:dyDescent="0.2">
      <c r="B3887" s="56">
        <v>91106102076</v>
      </c>
      <c r="C3887" s="52" t="s">
        <v>3820</v>
      </c>
      <c r="D3887" s="52" t="s">
        <v>357</v>
      </c>
      <c r="E3887" s="52" t="s">
        <v>446</v>
      </c>
      <c r="F3887" s="52" t="s">
        <v>599</v>
      </c>
      <c r="G3887" s="52" t="s">
        <v>812</v>
      </c>
      <c r="H3887" s="35">
        <v>0</v>
      </c>
      <c r="I3887" s="57" t="s">
        <v>4041</v>
      </c>
      <c r="J3887" s="37">
        <v>0</v>
      </c>
      <c r="K3887" s="38">
        <v>0</v>
      </c>
      <c r="L3887" s="37">
        <v>18999</v>
      </c>
      <c r="M3887" s="37">
        <v>12519</v>
      </c>
      <c r="N3887" s="37">
        <f t="shared" si="241"/>
        <v>6480</v>
      </c>
      <c r="O3887" s="39">
        <f t="shared" si="242"/>
        <v>0</v>
      </c>
      <c r="P3887" s="10">
        <f t="shared" si="243"/>
        <v>6480</v>
      </c>
      <c r="Q3887" s="40">
        <v>0</v>
      </c>
      <c r="R3887" s="10">
        <f t="shared" si="244"/>
        <v>6480</v>
      </c>
    </row>
    <row r="3888" spans="2:18" hidden="1" x14ac:dyDescent="0.2">
      <c r="B3888" s="56">
        <v>91106102077</v>
      </c>
      <c r="C3888" s="52" t="s">
        <v>3820</v>
      </c>
      <c r="D3888" s="52" t="s">
        <v>357</v>
      </c>
      <c r="E3888" s="52" t="s">
        <v>446</v>
      </c>
      <c r="F3888" s="52" t="s">
        <v>599</v>
      </c>
      <c r="G3888" s="52" t="s">
        <v>812</v>
      </c>
      <c r="H3888" s="35">
        <v>0</v>
      </c>
      <c r="I3888" s="57" t="s">
        <v>4042</v>
      </c>
      <c r="J3888" s="37">
        <v>0</v>
      </c>
      <c r="K3888" s="38">
        <v>0</v>
      </c>
      <c r="L3888" s="37">
        <v>7750</v>
      </c>
      <c r="M3888" s="37">
        <v>700</v>
      </c>
      <c r="N3888" s="37">
        <f t="shared" si="241"/>
        <v>7050</v>
      </c>
      <c r="O3888" s="39">
        <f t="shared" si="242"/>
        <v>0</v>
      </c>
      <c r="P3888" s="10">
        <f t="shared" si="243"/>
        <v>7050</v>
      </c>
      <c r="Q3888" s="40">
        <v>0</v>
      </c>
      <c r="R3888" s="10">
        <f t="shared" si="244"/>
        <v>7050</v>
      </c>
    </row>
    <row r="3889" spans="2:18" hidden="1" x14ac:dyDescent="0.2">
      <c r="B3889" s="56">
        <v>91106102078</v>
      </c>
      <c r="C3889" s="52" t="s">
        <v>3820</v>
      </c>
      <c r="D3889" s="52" t="s">
        <v>357</v>
      </c>
      <c r="E3889" s="52" t="s">
        <v>446</v>
      </c>
      <c r="F3889" s="52" t="s">
        <v>599</v>
      </c>
      <c r="G3889" s="52" t="s">
        <v>812</v>
      </c>
      <c r="H3889" s="35">
        <v>0</v>
      </c>
      <c r="I3889" s="57" t="s">
        <v>4043</v>
      </c>
      <c r="J3889" s="37">
        <v>0</v>
      </c>
      <c r="K3889" s="38">
        <v>0</v>
      </c>
      <c r="L3889" s="37">
        <v>2470</v>
      </c>
      <c r="M3889" s="37">
        <v>798</v>
      </c>
      <c r="N3889" s="37">
        <f t="shared" si="241"/>
        <v>1672</v>
      </c>
      <c r="O3889" s="39">
        <f t="shared" si="242"/>
        <v>0</v>
      </c>
      <c r="P3889" s="10">
        <f t="shared" si="243"/>
        <v>1672</v>
      </c>
      <c r="Q3889" s="40">
        <v>0</v>
      </c>
      <c r="R3889" s="10">
        <f t="shared" si="244"/>
        <v>1672</v>
      </c>
    </row>
    <row r="3890" spans="2:18" hidden="1" x14ac:dyDescent="0.2">
      <c r="B3890" s="56">
        <v>91106102079</v>
      </c>
      <c r="C3890" s="52" t="s">
        <v>3820</v>
      </c>
      <c r="D3890" s="52" t="s">
        <v>357</v>
      </c>
      <c r="E3890" s="52" t="s">
        <v>446</v>
      </c>
      <c r="F3890" s="52" t="s">
        <v>599</v>
      </c>
      <c r="G3890" s="52" t="s">
        <v>812</v>
      </c>
      <c r="H3890" s="62">
        <v>0</v>
      </c>
      <c r="I3890" s="57" t="s">
        <v>4044</v>
      </c>
      <c r="J3890" s="37">
        <v>0</v>
      </c>
      <c r="K3890" s="38">
        <v>0</v>
      </c>
      <c r="L3890" s="44">
        <v>43040</v>
      </c>
      <c r="M3890" s="45">
        <v>11520</v>
      </c>
      <c r="N3890" s="37">
        <f t="shared" si="241"/>
        <v>31520</v>
      </c>
      <c r="O3890" s="39">
        <f t="shared" si="242"/>
        <v>0</v>
      </c>
      <c r="P3890" s="10">
        <f t="shared" si="243"/>
        <v>31520</v>
      </c>
      <c r="Q3890" s="40">
        <v>0</v>
      </c>
      <c r="R3890" s="10">
        <f t="shared" si="244"/>
        <v>31520</v>
      </c>
    </row>
    <row r="3891" spans="2:18" hidden="1" x14ac:dyDescent="0.2">
      <c r="B3891" s="56">
        <v>91106102080</v>
      </c>
      <c r="C3891" s="52" t="s">
        <v>3820</v>
      </c>
      <c r="D3891" s="52" t="s">
        <v>357</v>
      </c>
      <c r="E3891" s="52" t="s">
        <v>446</v>
      </c>
      <c r="F3891" s="52" t="s">
        <v>599</v>
      </c>
      <c r="G3891" s="52" t="s">
        <v>812</v>
      </c>
      <c r="H3891" s="62">
        <v>0</v>
      </c>
      <c r="I3891" s="57" t="s">
        <v>4045</v>
      </c>
      <c r="J3891" s="37">
        <v>0</v>
      </c>
      <c r="K3891" s="38">
        <v>0</v>
      </c>
      <c r="L3891" s="44">
        <v>8591</v>
      </c>
      <c r="M3891" s="45">
        <v>1704</v>
      </c>
      <c r="N3891" s="37">
        <f t="shared" si="241"/>
        <v>6887</v>
      </c>
      <c r="O3891" s="39">
        <f t="shared" si="242"/>
        <v>0</v>
      </c>
      <c r="P3891" s="10">
        <f t="shared" si="243"/>
        <v>6887</v>
      </c>
      <c r="Q3891" s="40">
        <v>0</v>
      </c>
      <c r="R3891" s="10">
        <f t="shared" si="244"/>
        <v>6887</v>
      </c>
    </row>
    <row r="3892" spans="2:18" hidden="1" x14ac:dyDescent="0.2">
      <c r="B3892" s="56">
        <v>91106103001</v>
      </c>
      <c r="C3892" s="52" t="s">
        <v>3820</v>
      </c>
      <c r="D3892" s="52" t="s">
        <v>357</v>
      </c>
      <c r="E3892" s="52" t="s">
        <v>446</v>
      </c>
      <c r="F3892" s="52" t="s">
        <v>599</v>
      </c>
      <c r="G3892" s="52" t="s">
        <v>812</v>
      </c>
      <c r="H3892" s="35">
        <v>0</v>
      </c>
      <c r="I3892" s="57" t="s">
        <v>4046</v>
      </c>
      <c r="J3892" s="37">
        <v>375</v>
      </c>
      <c r="K3892" s="38">
        <v>0</v>
      </c>
      <c r="L3892" s="37">
        <v>0</v>
      </c>
      <c r="M3892" s="37">
        <v>125</v>
      </c>
      <c r="N3892" s="37">
        <f t="shared" si="241"/>
        <v>250</v>
      </c>
      <c r="O3892" s="39">
        <f t="shared" si="242"/>
        <v>0</v>
      </c>
      <c r="P3892" s="10">
        <f t="shared" si="243"/>
        <v>250</v>
      </c>
      <c r="Q3892" s="40">
        <v>0</v>
      </c>
      <c r="R3892" s="10">
        <f t="shared" si="244"/>
        <v>250</v>
      </c>
    </row>
    <row r="3893" spans="2:18" hidden="1" x14ac:dyDescent="0.2">
      <c r="B3893" s="56">
        <v>91106103002</v>
      </c>
      <c r="C3893" s="52" t="s">
        <v>3820</v>
      </c>
      <c r="D3893" s="52" t="s">
        <v>357</v>
      </c>
      <c r="E3893" s="52" t="s">
        <v>446</v>
      </c>
      <c r="F3893" s="52" t="s">
        <v>599</v>
      </c>
      <c r="G3893" s="52" t="s">
        <v>812</v>
      </c>
      <c r="H3893" s="35">
        <v>0</v>
      </c>
      <c r="I3893" s="57" t="s">
        <v>4047</v>
      </c>
      <c r="J3893" s="37">
        <v>0</v>
      </c>
      <c r="K3893" s="38">
        <v>0</v>
      </c>
      <c r="L3893" s="37">
        <v>0</v>
      </c>
      <c r="M3893" s="37">
        <v>0</v>
      </c>
      <c r="N3893" s="37">
        <f t="shared" si="241"/>
        <v>0</v>
      </c>
      <c r="O3893" s="39">
        <f t="shared" si="242"/>
        <v>0</v>
      </c>
      <c r="P3893" s="10">
        <f t="shared" si="243"/>
        <v>0</v>
      </c>
      <c r="Q3893" s="40">
        <v>0</v>
      </c>
      <c r="R3893" s="10">
        <f t="shared" si="244"/>
        <v>0</v>
      </c>
    </row>
    <row r="3894" spans="2:18" hidden="1" x14ac:dyDescent="0.2">
      <c r="B3894" s="56">
        <v>91106103003</v>
      </c>
      <c r="C3894" s="52" t="s">
        <v>3820</v>
      </c>
      <c r="D3894" s="52" t="s">
        <v>357</v>
      </c>
      <c r="E3894" s="52" t="s">
        <v>446</v>
      </c>
      <c r="F3894" s="52" t="s">
        <v>599</v>
      </c>
      <c r="G3894" s="52" t="s">
        <v>812</v>
      </c>
      <c r="H3894" s="35">
        <v>0</v>
      </c>
      <c r="I3894" s="57" t="s">
        <v>4048</v>
      </c>
      <c r="J3894" s="37">
        <v>270</v>
      </c>
      <c r="K3894" s="38">
        <v>0</v>
      </c>
      <c r="L3894" s="37">
        <v>0</v>
      </c>
      <c r="M3894" s="37">
        <v>270</v>
      </c>
      <c r="N3894" s="37">
        <f t="shared" si="241"/>
        <v>0</v>
      </c>
      <c r="O3894" s="39">
        <f t="shared" si="242"/>
        <v>0</v>
      </c>
      <c r="P3894" s="10">
        <f t="shared" si="243"/>
        <v>0</v>
      </c>
      <c r="Q3894" s="40">
        <v>0</v>
      </c>
      <c r="R3894" s="10">
        <f t="shared" si="244"/>
        <v>0</v>
      </c>
    </row>
    <row r="3895" spans="2:18" hidden="1" x14ac:dyDescent="0.2">
      <c r="B3895" s="56">
        <v>91106103004</v>
      </c>
      <c r="C3895" s="52" t="s">
        <v>3820</v>
      </c>
      <c r="D3895" s="52" t="s">
        <v>357</v>
      </c>
      <c r="E3895" s="52" t="s">
        <v>446</v>
      </c>
      <c r="F3895" s="52" t="s">
        <v>599</v>
      </c>
      <c r="G3895" s="52" t="s">
        <v>812</v>
      </c>
      <c r="H3895" s="35">
        <v>0</v>
      </c>
      <c r="I3895" s="57" t="s">
        <v>4049</v>
      </c>
      <c r="J3895" s="37">
        <v>145.75</v>
      </c>
      <c r="K3895" s="38">
        <v>0</v>
      </c>
      <c r="L3895" s="37">
        <v>0</v>
      </c>
      <c r="M3895" s="37">
        <v>2.75</v>
      </c>
      <c r="N3895" s="37">
        <f t="shared" si="241"/>
        <v>143</v>
      </c>
      <c r="O3895" s="39">
        <f t="shared" si="242"/>
        <v>0</v>
      </c>
      <c r="P3895" s="10">
        <f t="shared" si="243"/>
        <v>143</v>
      </c>
      <c r="Q3895" s="40">
        <v>0</v>
      </c>
      <c r="R3895" s="10">
        <f t="shared" si="244"/>
        <v>143</v>
      </c>
    </row>
    <row r="3896" spans="2:18" hidden="1" x14ac:dyDescent="0.2">
      <c r="B3896" s="56">
        <v>91107000001</v>
      </c>
      <c r="C3896" s="52" t="s">
        <v>3820</v>
      </c>
      <c r="D3896" s="52" t="s">
        <v>357</v>
      </c>
      <c r="E3896" s="52" t="s">
        <v>617</v>
      </c>
      <c r="F3896" s="52" t="s">
        <v>820</v>
      </c>
      <c r="G3896" s="52" t="s">
        <v>820</v>
      </c>
      <c r="H3896" s="35">
        <v>0</v>
      </c>
      <c r="I3896" s="57" t="s">
        <v>4050</v>
      </c>
      <c r="J3896" s="37">
        <v>270005.19</v>
      </c>
      <c r="K3896" s="38">
        <v>0</v>
      </c>
      <c r="L3896" s="37">
        <v>9702263.8800000008</v>
      </c>
      <c r="M3896" s="37">
        <v>5185150.7199900001</v>
      </c>
      <c r="N3896" s="37">
        <f t="shared" si="241"/>
        <v>4787118.3500100002</v>
      </c>
      <c r="O3896" s="39">
        <f t="shared" si="242"/>
        <v>0</v>
      </c>
      <c r="P3896" s="10">
        <f t="shared" si="243"/>
        <v>4787118.3500100002</v>
      </c>
      <c r="Q3896" s="40">
        <v>0</v>
      </c>
      <c r="R3896" s="10">
        <f t="shared" si="244"/>
        <v>4787118.3500100002</v>
      </c>
    </row>
    <row r="3897" spans="2:18" hidden="1" x14ac:dyDescent="0.2">
      <c r="B3897" s="56">
        <v>91107000002</v>
      </c>
      <c r="C3897" s="52" t="s">
        <v>3820</v>
      </c>
      <c r="D3897" s="52" t="s">
        <v>357</v>
      </c>
      <c r="E3897" s="52" t="s">
        <v>617</v>
      </c>
      <c r="F3897" s="52" t="s">
        <v>820</v>
      </c>
      <c r="G3897" s="52" t="s">
        <v>820</v>
      </c>
      <c r="H3897" s="35">
        <v>0</v>
      </c>
      <c r="I3897" s="57" t="s">
        <v>4051</v>
      </c>
      <c r="J3897" s="37">
        <v>0</v>
      </c>
      <c r="K3897" s="38">
        <v>0</v>
      </c>
      <c r="L3897" s="37">
        <v>21035.100000000002</v>
      </c>
      <c r="M3897" s="37">
        <v>458453.19</v>
      </c>
      <c r="N3897" s="37">
        <f t="shared" si="241"/>
        <v>0</v>
      </c>
      <c r="O3897" s="39">
        <f t="shared" si="242"/>
        <v>437418.09</v>
      </c>
      <c r="P3897" s="10">
        <f t="shared" si="243"/>
        <v>-437418.09</v>
      </c>
      <c r="Q3897" s="40">
        <v>0</v>
      </c>
      <c r="R3897" s="10">
        <f t="shared" si="244"/>
        <v>-437418.09</v>
      </c>
    </row>
    <row r="3898" spans="2:18" x14ac:dyDescent="0.2">
      <c r="B3898" s="56">
        <v>91108000001</v>
      </c>
      <c r="C3898" s="52" t="s">
        <v>3820</v>
      </c>
      <c r="D3898" s="52" t="s">
        <v>357</v>
      </c>
      <c r="E3898" s="52" t="s">
        <v>446</v>
      </c>
      <c r="F3898" s="52" t="s">
        <v>600</v>
      </c>
      <c r="G3898" s="52" t="s">
        <v>822</v>
      </c>
      <c r="H3898" s="35">
        <v>0</v>
      </c>
      <c r="I3898" s="57" t="s">
        <v>4052</v>
      </c>
      <c r="J3898" s="37">
        <v>1036.33</v>
      </c>
      <c r="K3898" s="38">
        <v>0</v>
      </c>
      <c r="L3898" s="37">
        <v>0</v>
      </c>
      <c r="M3898" s="37">
        <v>1036.33</v>
      </c>
      <c r="N3898" s="37">
        <f t="shared" si="241"/>
        <v>0</v>
      </c>
      <c r="O3898" s="39">
        <f t="shared" si="242"/>
        <v>0</v>
      </c>
      <c r="P3898" s="10">
        <f t="shared" si="243"/>
        <v>0</v>
      </c>
      <c r="Q3898" s="40">
        <v>0</v>
      </c>
      <c r="R3898" s="10">
        <f t="shared" si="244"/>
        <v>0</v>
      </c>
    </row>
    <row r="3899" spans="2:18" x14ac:dyDescent="0.2">
      <c r="B3899" s="56">
        <v>91109000001</v>
      </c>
      <c r="C3899" s="52" t="s">
        <v>3820</v>
      </c>
      <c r="D3899" s="52" t="s">
        <v>357</v>
      </c>
      <c r="E3899" s="52" t="s">
        <v>446</v>
      </c>
      <c r="F3899" s="52" t="s">
        <v>600</v>
      </c>
      <c r="G3899" s="53" t="s">
        <v>822</v>
      </c>
      <c r="H3899" s="35">
        <v>0</v>
      </c>
      <c r="I3899" s="57" t="s">
        <v>305</v>
      </c>
      <c r="J3899" s="37">
        <v>0</v>
      </c>
      <c r="K3899" s="38">
        <v>0</v>
      </c>
      <c r="L3899" s="37">
        <v>641334.72950000002</v>
      </c>
      <c r="M3899" s="37">
        <v>614083.74</v>
      </c>
      <c r="N3899" s="37">
        <f t="shared" si="241"/>
        <v>27250.989500000025</v>
      </c>
      <c r="O3899" s="39">
        <f t="shared" si="242"/>
        <v>0</v>
      </c>
      <c r="P3899" s="10">
        <f t="shared" si="243"/>
        <v>27250.989500000025</v>
      </c>
      <c r="Q3899" s="40">
        <v>0</v>
      </c>
      <c r="R3899" s="10">
        <f t="shared" si="244"/>
        <v>27250.989500000025</v>
      </c>
    </row>
    <row r="3900" spans="2:18" hidden="1" x14ac:dyDescent="0.2">
      <c r="B3900" s="56">
        <v>91201010000</v>
      </c>
      <c r="C3900" s="52" t="s">
        <v>3820</v>
      </c>
      <c r="D3900" s="52" t="s">
        <v>357</v>
      </c>
      <c r="E3900" s="52" t="s">
        <v>358</v>
      </c>
      <c r="F3900" s="52" t="s">
        <v>428</v>
      </c>
      <c r="G3900" s="52" t="s">
        <v>429</v>
      </c>
      <c r="H3900" s="35">
        <v>0</v>
      </c>
      <c r="I3900" s="57" t="s">
        <v>4053</v>
      </c>
      <c r="J3900" s="37">
        <v>27500</v>
      </c>
      <c r="K3900" s="38">
        <v>0</v>
      </c>
      <c r="L3900" s="37">
        <v>0</v>
      </c>
      <c r="M3900" s="37">
        <v>0</v>
      </c>
      <c r="N3900" s="37">
        <f t="shared" si="241"/>
        <v>27500</v>
      </c>
      <c r="O3900" s="39">
        <f t="shared" si="242"/>
        <v>0</v>
      </c>
      <c r="P3900" s="10">
        <f t="shared" si="243"/>
        <v>27500</v>
      </c>
      <c r="Q3900" s="40">
        <v>0</v>
      </c>
      <c r="R3900" s="10">
        <f t="shared" si="244"/>
        <v>27500</v>
      </c>
    </row>
    <row r="3901" spans="2:18" hidden="1" x14ac:dyDescent="0.2">
      <c r="B3901" s="56">
        <v>91201020000</v>
      </c>
      <c r="C3901" s="52" t="s">
        <v>3820</v>
      </c>
      <c r="D3901" s="52" t="s">
        <v>357</v>
      </c>
      <c r="E3901" s="52" t="s">
        <v>358</v>
      </c>
      <c r="F3901" s="52" t="s">
        <v>428</v>
      </c>
      <c r="G3901" s="51" t="s">
        <v>431</v>
      </c>
      <c r="H3901" s="35">
        <v>0</v>
      </c>
      <c r="I3901" s="57" t="s">
        <v>4054</v>
      </c>
      <c r="J3901" s="37">
        <v>630</v>
      </c>
      <c r="K3901" s="38">
        <v>0</v>
      </c>
      <c r="L3901" s="37">
        <v>0</v>
      </c>
      <c r="M3901" s="37">
        <v>0</v>
      </c>
      <c r="N3901" s="37">
        <f t="shared" si="241"/>
        <v>630</v>
      </c>
      <c r="O3901" s="39">
        <f t="shared" si="242"/>
        <v>0</v>
      </c>
      <c r="P3901" s="10">
        <f t="shared" si="243"/>
        <v>630</v>
      </c>
      <c r="Q3901" s="40">
        <v>0</v>
      </c>
      <c r="R3901" s="10">
        <f t="shared" si="244"/>
        <v>630</v>
      </c>
    </row>
    <row r="3902" spans="2:18" hidden="1" x14ac:dyDescent="0.2">
      <c r="B3902" s="56">
        <v>91202010000</v>
      </c>
      <c r="C3902" s="52" t="s">
        <v>3820</v>
      </c>
      <c r="D3902" s="52" t="s">
        <v>357</v>
      </c>
      <c r="E3902" s="52" t="s">
        <v>358</v>
      </c>
      <c r="F3902" s="52" t="s">
        <v>428</v>
      </c>
      <c r="G3902" s="52" t="s">
        <v>429</v>
      </c>
      <c r="H3902" s="35">
        <v>0</v>
      </c>
      <c r="I3902" s="57" t="s">
        <v>4055</v>
      </c>
      <c r="J3902" s="37">
        <v>187245.94</v>
      </c>
      <c r="K3902" s="38">
        <v>0</v>
      </c>
      <c r="L3902" s="37">
        <v>0</v>
      </c>
      <c r="M3902" s="37">
        <v>0</v>
      </c>
      <c r="N3902" s="37">
        <f t="shared" si="241"/>
        <v>187245.94</v>
      </c>
      <c r="O3902" s="39">
        <f t="shared" si="242"/>
        <v>0</v>
      </c>
      <c r="P3902" s="10">
        <f t="shared" si="243"/>
        <v>187245.94</v>
      </c>
      <c r="Q3902" s="40">
        <v>0</v>
      </c>
      <c r="R3902" s="10">
        <f t="shared" si="244"/>
        <v>187245.94</v>
      </c>
    </row>
    <row r="3903" spans="2:18" hidden="1" x14ac:dyDescent="0.2">
      <c r="B3903" s="56">
        <v>91202020000</v>
      </c>
      <c r="C3903" s="52" t="s">
        <v>3820</v>
      </c>
      <c r="D3903" s="52" t="s">
        <v>357</v>
      </c>
      <c r="E3903" s="52" t="s">
        <v>358</v>
      </c>
      <c r="F3903" s="52" t="s">
        <v>428</v>
      </c>
      <c r="G3903" s="53" t="s">
        <v>435</v>
      </c>
      <c r="H3903" s="35">
        <v>0</v>
      </c>
      <c r="I3903" s="57" t="s">
        <v>4056</v>
      </c>
      <c r="J3903" s="37">
        <v>1165000</v>
      </c>
      <c r="K3903" s="38">
        <v>0</v>
      </c>
      <c r="L3903" s="37">
        <v>23000</v>
      </c>
      <c r="M3903" s="37">
        <v>0</v>
      </c>
      <c r="N3903" s="37">
        <f t="shared" si="241"/>
        <v>1188000</v>
      </c>
      <c r="O3903" s="39">
        <f t="shared" si="242"/>
        <v>0</v>
      </c>
      <c r="P3903" s="10">
        <f t="shared" si="243"/>
        <v>1188000</v>
      </c>
      <c r="Q3903" s="40">
        <v>0</v>
      </c>
      <c r="R3903" s="10">
        <f t="shared" si="244"/>
        <v>1188000</v>
      </c>
    </row>
    <row r="3904" spans="2:18" hidden="1" x14ac:dyDescent="0.2">
      <c r="B3904" s="56">
        <v>91202030000</v>
      </c>
      <c r="C3904" s="52" t="s">
        <v>3820</v>
      </c>
      <c r="D3904" s="52" t="s">
        <v>357</v>
      </c>
      <c r="E3904" s="52" t="s">
        <v>358</v>
      </c>
      <c r="F3904" s="52" t="s">
        <v>428</v>
      </c>
      <c r="G3904" s="53" t="s">
        <v>432</v>
      </c>
      <c r="H3904" s="35">
        <v>0</v>
      </c>
      <c r="I3904" s="57" t="s">
        <v>306</v>
      </c>
      <c r="J3904" s="37">
        <v>65000</v>
      </c>
      <c r="K3904" s="38">
        <v>0</v>
      </c>
      <c r="L3904" s="37">
        <v>0</v>
      </c>
      <c r="M3904" s="37">
        <v>0</v>
      </c>
      <c r="N3904" s="37">
        <f t="shared" si="241"/>
        <v>65000</v>
      </c>
      <c r="O3904" s="39">
        <f t="shared" si="242"/>
        <v>0</v>
      </c>
      <c r="P3904" s="10">
        <f t="shared" si="243"/>
        <v>65000</v>
      </c>
      <c r="Q3904" s="40">
        <v>0</v>
      </c>
      <c r="R3904" s="10">
        <f t="shared" si="244"/>
        <v>65000</v>
      </c>
    </row>
    <row r="3905" spans="2:18" hidden="1" x14ac:dyDescent="0.2">
      <c r="B3905" s="56">
        <v>91202040000</v>
      </c>
      <c r="C3905" s="52" t="s">
        <v>3820</v>
      </c>
      <c r="D3905" s="52" t="s">
        <v>357</v>
      </c>
      <c r="E3905" s="52" t="s">
        <v>358</v>
      </c>
      <c r="F3905" s="52" t="s">
        <v>428</v>
      </c>
      <c r="G3905" s="51" t="s">
        <v>436</v>
      </c>
      <c r="H3905" s="35">
        <v>0</v>
      </c>
      <c r="I3905" s="57" t="s">
        <v>4057</v>
      </c>
      <c r="J3905" s="37">
        <v>10000</v>
      </c>
      <c r="K3905" s="38">
        <v>0</v>
      </c>
      <c r="L3905" s="37">
        <v>1538.26</v>
      </c>
      <c r="M3905" s="37">
        <v>0</v>
      </c>
      <c r="N3905" s="37">
        <f t="shared" si="241"/>
        <v>11538.26</v>
      </c>
      <c r="O3905" s="39">
        <f t="shared" si="242"/>
        <v>0</v>
      </c>
      <c r="P3905" s="10">
        <f t="shared" si="243"/>
        <v>11538.26</v>
      </c>
      <c r="Q3905" s="40">
        <v>0</v>
      </c>
      <c r="R3905" s="10">
        <f t="shared" si="244"/>
        <v>11538.26</v>
      </c>
    </row>
    <row r="3906" spans="2:18" hidden="1" x14ac:dyDescent="0.2">
      <c r="B3906" s="56">
        <v>91202050000</v>
      </c>
      <c r="C3906" s="52" t="s">
        <v>3820</v>
      </c>
      <c r="D3906" s="52" t="s">
        <v>357</v>
      </c>
      <c r="E3906" s="52" t="s">
        <v>358</v>
      </c>
      <c r="F3906" s="52" t="s">
        <v>428</v>
      </c>
      <c r="G3906" s="51" t="s">
        <v>431</v>
      </c>
      <c r="H3906" s="35">
        <v>0</v>
      </c>
      <c r="I3906" s="57" t="s">
        <v>307</v>
      </c>
      <c r="J3906" s="37">
        <v>38865</v>
      </c>
      <c r="K3906" s="38">
        <v>0</v>
      </c>
      <c r="L3906" s="37">
        <v>3131.26</v>
      </c>
      <c r="M3906" s="37">
        <v>0</v>
      </c>
      <c r="N3906" s="37">
        <f t="shared" si="241"/>
        <v>41996.26</v>
      </c>
      <c r="O3906" s="39">
        <f t="shared" si="242"/>
        <v>0</v>
      </c>
      <c r="P3906" s="10">
        <f t="shared" si="243"/>
        <v>41996.26</v>
      </c>
      <c r="Q3906" s="40">
        <v>0</v>
      </c>
      <c r="R3906" s="10">
        <f t="shared" si="244"/>
        <v>41996.26</v>
      </c>
    </row>
    <row r="3907" spans="2:18" hidden="1" x14ac:dyDescent="0.2">
      <c r="B3907" s="56">
        <v>92101000001</v>
      </c>
      <c r="C3907" s="52" t="s">
        <v>3820</v>
      </c>
      <c r="D3907" s="52" t="s">
        <v>357</v>
      </c>
      <c r="E3907" s="52" t="s">
        <v>363</v>
      </c>
      <c r="F3907" s="52" t="s">
        <v>364</v>
      </c>
      <c r="G3907" s="52" t="s">
        <v>2632</v>
      </c>
      <c r="H3907" s="35">
        <v>0</v>
      </c>
      <c r="I3907" s="57" t="s">
        <v>4058</v>
      </c>
      <c r="J3907" s="37">
        <v>0</v>
      </c>
      <c r="K3907" s="38">
        <v>68151.08</v>
      </c>
      <c r="L3907" s="37">
        <v>345000</v>
      </c>
      <c r="M3907" s="37">
        <v>403940.67</v>
      </c>
      <c r="N3907" s="37">
        <f t="shared" si="241"/>
        <v>0</v>
      </c>
      <c r="O3907" s="39">
        <f t="shared" si="242"/>
        <v>127091.75</v>
      </c>
      <c r="P3907" s="10">
        <f t="shared" si="243"/>
        <v>-127091.75</v>
      </c>
      <c r="Q3907" s="40">
        <v>0</v>
      </c>
      <c r="R3907" s="10">
        <f t="shared" si="244"/>
        <v>-127091.75</v>
      </c>
    </row>
    <row r="3908" spans="2:18" hidden="1" x14ac:dyDescent="0.2">
      <c r="B3908" s="56">
        <v>92101000002</v>
      </c>
      <c r="C3908" s="52" t="s">
        <v>3820</v>
      </c>
      <c r="D3908" s="52" t="s">
        <v>357</v>
      </c>
      <c r="E3908" s="52" t="s">
        <v>363</v>
      </c>
      <c r="F3908" s="52" t="s">
        <v>364</v>
      </c>
      <c r="G3908" s="52" t="s">
        <v>2632</v>
      </c>
      <c r="H3908" s="35">
        <v>0</v>
      </c>
      <c r="I3908" s="57" t="s">
        <v>4059</v>
      </c>
      <c r="J3908" s="37">
        <v>0</v>
      </c>
      <c r="K3908" s="38">
        <v>105275.7</v>
      </c>
      <c r="L3908" s="37">
        <v>2405000</v>
      </c>
      <c r="M3908" s="37">
        <v>3645455.17</v>
      </c>
      <c r="N3908" s="37">
        <f t="shared" si="241"/>
        <v>0</v>
      </c>
      <c r="O3908" s="39">
        <f t="shared" si="242"/>
        <v>1345730.87</v>
      </c>
      <c r="P3908" s="10">
        <f t="shared" si="243"/>
        <v>-1345730.87</v>
      </c>
      <c r="Q3908" s="40">
        <v>0</v>
      </c>
      <c r="R3908" s="10">
        <f t="shared" si="244"/>
        <v>-1345730.87</v>
      </c>
    </row>
    <row r="3909" spans="2:18" hidden="1" x14ac:dyDescent="0.2">
      <c r="B3909" s="56">
        <v>92101000003</v>
      </c>
      <c r="C3909" s="52" t="s">
        <v>3820</v>
      </c>
      <c r="D3909" s="52" t="s">
        <v>357</v>
      </c>
      <c r="E3909" s="52" t="s">
        <v>363</v>
      </c>
      <c r="F3909" s="52" t="s">
        <v>364</v>
      </c>
      <c r="G3909" s="52" t="s">
        <v>2632</v>
      </c>
      <c r="H3909" s="35">
        <v>0</v>
      </c>
      <c r="I3909" s="57" t="s">
        <v>4060</v>
      </c>
      <c r="J3909" s="37">
        <v>0</v>
      </c>
      <c r="K3909" s="38">
        <v>0</v>
      </c>
      <c r="L3909" s="37">
        <v>0</v>
      </c>
      <c r="M3909" s="37">
        <v>0</v>
      </c>
      <c r="N3909" s="37">
        <f t="shared" si="241"/>
        <v>0</v>
      </c>
      <c r="O3909" s="39">
        <f t="shared" si="242"/>
        <v>0</v>
      </c>
      <c r="P3909" s="10">
        <f t="shared" si="243"/>
        <v>0</v>
      </c>
      <c r="Q3909" s="40">
        <v>0</v>
      </c>
      <c r="R3909" s="10">
        <f t="shared" si="244"/>
        <v>0</v>
      </c>
    </row>
    <row r="3910" spans="2:18" hidden="1" x14ac:dyDescent="0.2">
      <c r="B3910" s="56">
        <v>92101000004</v>
      </c>
      <c r="C3910" s="52" t="s">
        <v>3820</v>
      </c>
      <c r="D3910" s="52" t="s">
        <v>357</v>
      </c>
      <c r="E3910" s="52" t="s">
        <v>363</v>
      </c>
      <c r="F3910" s="52" t="s">
        <v>364</v>
      </c>
      <c r="G3910" s="52" t="s">
        <v>2632</v>
      </c>
      <c r="H3910" s="35">
        <v>0</v>
      </c>
      <c r="I3910" s="57" t="s">
        <v>4061</v>
      </c>
      <c r="J3910" s="37">
        <v>0</v>
      </c>
      <c r="K3910" s="38">
        <v>0</v>
      </c>
      <c r="L3910" s="37">
        <v>0</v>
      </c>
      <c r="M3910" s="37">
        <v>0</v>
      </c>
      <c r="N3910" s="37">
        <f t="shared" si="241"/>
        <v>0</v>
      </c>
      <c r="O3910" s="39">
        <f t="shared" si="242"/>
        <v>0</v>
      </c>
      <c r="P3910" s="10">
        <f t="shared" si="243"/>
        <v>0</v>
      </c>
      <c r="Q3910" s="40">
        <v>0</v>
      </c>
      <c r="R3910" s="10">
        <f t="shared" si="244"/>
        <v>0</v>
      </c>
    </row>
    <row r="3911" spans="2:18" hidden="1" x14ac:dyDescent="0.2">
      <c r="B3911" s="56">
        <v>92101000006</v>
      </c>
      <c r="C3911" s="52" t="s">
        <v>3820</v>
      </c>
      <c r="D3911" s="52" t="s">
        <v>357</v>
      </c>
      <c r="E3911" s="52" t="s">
        <v>363</v>
      </c>
      <c r="F3911" s="52" t="s">
        <v>364</v>
      </c>
      <c r="G3911" s="52" t="s">
        <v>2632</v>
      </c>
      <c r="H3911" s="35">
        <v>0</v>
      </c>
      <c r="I3911" s="57" t="s">
        <v>4062</v>
      </c>
      <c r="J3911" s="37">
        <v>0</v>
      </c>
      <c r="K3911" s="38">
        <v>0</v>
      </c>
      <c r="L3911" s="37">
        <v>0</v>
      </c>
      <c r="M3911" s="37">
        <v>0</v>
      </c>
      <c r="N3911" s="37">
        <f t="shared" ref="N3911:N3974" si="245">IF((J3911+L3911)-(K3911+M3911)&lt;0,0,(J3911+L3911)-(K3911+M3911))</f>
        <v>0</v>
      </c>
      <c r="O3911" s="39">
        <f t="shared" ref="O3911:O3974" si="246">-IF((J3911+L3911)-(K3911+M3911)&lt;0,(J3911+L3911)-(K3911+M3911),0)</f>
        <v>0</v>
      </c>
      <c r="P3911" s="10">
        <f t="shared" ref="P3911:P3974" si="247">N3911-O3911</f>
        <v>0</v>
      </c>
      <c r="Q3911" s="40">
        <v>0</v>
      </c>
      <c r="R3911" s="10">
        <f t="shared" ref="R3911:R3974" si="248">P3911-Q3911</f>
        <v>0</v>
      </c>
    </row>
    <row r="3912" spans="2:18" hidden="1" x14ac:dyDescent="0.2">
      <c r="B3912" s="56">
        <v>92101000007</v>
      </c>
      <c r="C3912" s="52" t="s">
        <v>3820</v>
      </c>
      <c r="D3912" s="52" t="s">
        <v>357</v>
      </c>
      <c r="E3912" s="52" t="s">
        <v>363</v>
      </c>
      <c r="F3912" s="52" t="s">
        <v>364</v>
      </c>
      <c r="G3912" s="52" t="s">
        <v>2632</v>
      </c>
      <c r="H3912" s="35">
        <v>0</v>
      </c>
      <c r="I3912" s="57" t="s">
        <v>4063</v>
      </c>
      <c r="J3912" s="37">
        <v>0</v>
      </c>
      <c r="K3912" s="38">
        <v>0</v>
      </c>
      <c r="L3912" s="37">
        <v>0</v>
      </c>
      <c r="M3912" s="37">
        <v>0</v>
      </c>
      <c r="N3912" s="37">
        <f t="shared" si="245"/>
        <v>0</v>
      </c>
      <c r="O3912" s="39">
        <f t="shared" si="246"/>
        <v>0</v>
      </c>
      <c r="P3912" s="10">
        <f t="shared" si="247"/>
        <v>0</v>
      </c>
      <c r="Q3912" s="40">
        <v>0</v>
      </c>
      <c r="R3912" s="10">
        <f t="shared" si="248"/>
        <v>0</v>
      </c>
    </row>
    <row r="3913" spans="2:18" hidden="1" x14ac:dyDescent="0.2">
      <c r="B3913" s="56">
        <v>92101000008</v>
      </c>
      <c r="C3913" s="52" t="s">
        <v>3820</v>
      </c>
      <c r="D3913" s="52" t="s">
        <v>357</v>
      </c>
      <c r="E3913" s="52" t="s">
        <v>363</v>
      </c>
      <c r="F3913" s="52" t="s">
        <v>364</v>
      </c>
      <c r="G3913" s="52" t="s">
        <v>2632</v>
      </c>
      <c r="H3913" s="35">
        <v>0</v>
      </c>
      <c r="I3913" s="57" t="s">
        <v>3665</v>
      </c>
      <c r="J3913" s="37">
        <v>0</v>
      </c>
      <c r="K3913" s="38">
        <v>0</v>
      </c>
      <c r="L3913" s="37">
        <v>1725</v>
      </c>
      <c r="M3913" s="37">
        <v>1725</v>
      </c>
      <c r="N3913" s="37">
        <f t="shared" si="245"/>
        <v>0</v>
      </c>
      <c r="O3913" s="39">
        <f t="shared" si="246"/>
        <v>0</v>
      </c>
      <c r="P3913" s="10">
        <f t="shared" si="247"/>
        <v>0</v>
      </c>
      <c r="Q3913" s="40">
        <v>0</v>
      </c>
      <c r="R3913" s="10">
        <f t="shared" si="248"/>
        <v>0</v>
      </c>
    </row>
    <row r="3914" spans="2:18" hidden="1" x14ac:dyDescent="0.2">
      <c r="B3914" s="56">
        <v>92101000009</v>
      </c>
      <c r="C3914" s="52" t="s">
        <v>3820</v>
      </c>
      <c r="D3914" s="52" t="s">
        <v>357</v>
      </c>
      <c r="E3914" s="52" t="s">
        <v>363</v>
      </c>
      <c r="F3914" s="52" t="s">
        <v>364</v>
      </c>
      <c r="G3914" s="52" t="s">
        <v>2632</v>
      </c>
      <c r="H3914" s="35">
        <v>0</v>
      </c>
      <c r="I3914" s="57" t="s">
        <v>4064</v>
      </c>
      <c r="J3914" s="37">
        <v>0</v>
      </c>
      <c r="K3914" s="38">
        <v>0</v>
      </c>
      <c r="L3914" s="37">
        <v>0</v>
      </c>
      <c r="M3914" s="37">
        <v>0</v>
      </c>
      <c r="N3914" s="37">
        <f t="shared" si="245"/>
        <v>0</v>
      </c>
      <c r="O3914" s="39">
        <f t="shared" si="246"/>
        <v>0</v>
      </c>
      <c r="P3914" s="10">
        <f t="shared" si="247"/>
        <v>0</v>
      </c>
      <c r="Q3914" s="40">
        <v>0</v>
      </c>
      <c r="R3914" s="10">
        <f t="shared" si="248"/>
        <v>0</v>
      </c>
    </row>
    <row r="3915" spans="2:18" hidden="1" x14ac:dyDescent="0.2">
      <c r="B3915" s="56">
        <v>92101000010</v>
      </c>
      <c r="C3915" s="52" t="s">
        <v>3820</v>
      </c>
      <c r="D3915" s="52" t="s">
        <v>357</v>
      </c>
      <c r="E3915" s="52" t="s">
        <v>363</v>
      </c>
      <c r="F3915" s="52" t="s">
        <v>364</v>
      </c>
      <c r="G3915" s="52" t="s">
        <v>2632</v>
      </c>
      <c r="H3915" s="35">
        <v>0</v>
      </c>
      <c r="I3915" s="57" t="s">
        <v>4065</v>
      </c>
      <c r="J3915" s="37">
        <v>0</v>
      </c>
      <c r="K3915" s="38">
        <v>0</v>
      </c>
      <c r="L3915" s="37">
        <v>0</v>
      </c>
      <c r="M3915" s="37">
        <v>0</v>
      </c>
      <c r="N3915" s="37">
        <f t="shared" si="245"/>
        <v>0</v>
      </c>
      <c r="O3915" s="39">
        <f t="shared" si="246"/>
        <v>0</v>
      </c>
      <c r="P3915" s="10">
        <f t="shared" si="247"/>
        <v>0</v>
      </c>
      <c r="Q3915" s="40">
        <v>0</v>
      </c>
      <c r="R3915" s="10">
        <f t="shared" si="248"/>
        <v>0</v>
      </c>
    </row>
    <row r="3916" spans="2:18" hidden="1" x14ac:dyDescent="0.2">
      <c r="B3916" s="56">
        <v>92101000011</v>
      </c>
      <c r="C3916" s="52" t="s">
        <v>3820</v>
      </c>
      <c r="D3916" s="52" t="s">
        <v>357</v>
      </c>
      <c r="E3916" s="52" t="s">
        <v>363</v>
      </c>
      <c r="F3916" s="52" t="s">
        <v>364</v>
      </c>
      <c r="G3916" s="52" t="s">
        <v>2632</v>
      </c>
      <c r="H3916" s="35">
        <v>0</v>
      </c>
      <c r="I3916" s="57" t="s">
        <v>4066</v>
      </c>
      <c r="J3916" s="37">
        <v>0</v>
      </c>
      <c r="K3916" s="38">
        <v>4593.5</v>
      </c>
      <c r="L3916" s="37">
        <v>102965</v>
      </c>
      <c r="M3916" s="37">
        <v>118244.45</v>
      </c>
      <c r="N3916" s="37">
        <f t="shared" si="245"/>
        <v>0</v>
      </c>
      <c r="O3916" s="39">
        <f t="shared" si="246"/>
        <v>19872.949999999997</v>
      </c>
      <c r="P3916" s="10">
        <f t="shared" si="247"/>
        <v>-19872.949999999997</v>
      </c>
      <c r="Q3916" s="40">
        <v>0</v>
      </c>
      <c r="R3916" s="10">
        <f t="shared" si="248"/>
        <v>-19872.949999999997</v>
      </c>
    </row>
    <row r="3917" spans="2:18" hidden="1" x14ac:dyDescent="0.2">
      <c r="B3917" s="56">
        <v>92101000012</v>
      </c>
      <c r="C3917" s="52" t="s">
        <v>3820</v>
      </c>
      <c r="D3917" s="52" t="s">
        <v>357</v>
      </c>
      <c r="E3917" s="52" t="s">
        <v>363</v>
      </c>
      <c r="F3917" s="52" t="s">
        <v>364</v>
      </c>
      <c r="G3917" s="52" t="s">
        <v>2632</v>
      </c>
      <c r="H3917" s="35">
        <v>0</v>
      </c>
      <c r="I3917" s="57" t="s">
        <v>4067</v>
      </c>
      <c r="J3917" s="37">
        <v>0</v>
      </c>
      <c r="K3917" s="38">
        <v>0</v>
      </c>
      <c r="L3917" s="37">
        <v>0</v>
      </c>
      <c r="M3917" s="37">
        <v>0</v>
      </c>
      <c r="N3917" s="37">
        <f t="shared" si="245"/>
        <v>0</v>
      </c>
      <c r="O3917" s="39">
        <f t="shared" si="246"/>
        <v>0</v>
      </c>
      <c r="P3917" s="10">
        <f t="shared" si="247"/>
        <v>0</v>
      </c>
      <c r="Q3917" s="40">
        <v>0</v>
      </c>
      <c r="R3917" s="10">
        <f t="shared" si="248"/>
        <v>0</v>
      </c>
    </row>
    <row r="3918" spans="2:18" hidden="1" x14ac:dyDescent="0.2">
      <c r="B3918" s="56">
        <v>92101000013</v>
      </c>
      <c r="C3918" s="52" t="s">
        <v>3820</v>
      </c>
      <c r="D3918" s="52" t="s">
        <v>357</v>
      </c>
      <c r="E3918" s="52" t="s">
        <v>363</v>
      </c>
      <c r="F3918" s="52" t="s">
        <v>364</v>
      </c>
      <c r="G3918" s="52" t="s">
        <v>2632</v>
      </c>
      <c r="H3918" s="35">
        <v>0</v>
      </c>
      <c r="I3918" s="57" t="s">
        <v>4068</v>
      </c>
      <c r="J3918" s="37">
        <v>0</v>
      </c>
      <c r="K3918" s="38">
        <v>0</v>
      </c>
      <c r="L3918" s="37">
        <v>0</v>
      </c>
      <c r="M3918" s="37">
        <v>0</v>
      </c>
      <c r="N3918" s="37">
        <f t="shared" si="245"/>
        <v>0</v>
      </c>
      <c r="O3918" s="39">
        <f t="shared" si="246"/>
        <v>0</v>
      </c>
      <c r="P3918" s="10">
        <f t="shared" si="247"/>
        <v>0</v>
      </c>
      <c r="Q3918" s="40">
        <v>0</v>
      </c>
      <c r="R3918" s="10">
        <f t="shared" si="248"/>
        <v>0</v>
      </c>
    </row>
    <row r="3919" spans="2:18" hidden="1" x14ac:dyDescent="0.2">
      <c r="B3919" s="56">
        <v>92101000014</v>
      </c>
      <c r="C3919" s="52" t="s">
        <v>3820</v>
      </c>
      <c r="D3919" s="52" t="s">
        <v>357</v>
      </c>
      <c r="E3919" s="52" t="s">
        <v>363</v>
      </c>
      <c r="F3919" s="52" t="s">
        <v>364</v>
      </c>
      <c r="G3919" s="52" t="s">
        <v>2632</v>
      </c>
      <c r="H3919" s="35">
        <v>0</v>
      </c>
      <c r="I3919" s="57" t="s">
        <v>4069</v>
      </c>
      <c r="J3919" s="37">
        <v>0</v>
      </c>
      <c r="K3919" s="38">
        <v>0</v>
      </c>
      <c r="L3919" s="37">
        <v>331890</v>
      </c>
      <c r="M3919" s="37">
        <v>331890</v>
      </c>
      <c r="N3919" s="37">
        <f t="shared" si="245"/>
        <v>0</v>
      </c>
      <c r="O3919" s="39">
        <f t="shared" si="246"/>
        <v>0</v>
      </c>
      <c r="P3919" s="10">
        <f t="shared" si="247"/>
        <v>0</v>
      </c>
      <c r="Q3919" s="40">
        <v>0</v>
      </c>
      <c r="R3919" s="10">
        <f t="shared" si="248"/>
        <v>0</v>
      </c>
    </row>
    <row r="3920" spans="2:18" hidden="1" x14ac:dyDescent="0.2">
      <c r="B3920" s="56">
        <v>92101000015</v>
      </c>
      <c r="C3920" s="52" t="s">
        <v>3820</v>
      </c>
      <c r="D3920" s="52" t="s">
        <v>357</v>
      </c>
      <c r="E3920" s="52" t="s">
        <v>363</v>
      </c>
      <c r="F3920" s="52" t="s">
        <v>364</v>
      </c>
      <c r="G3920" s="52" t="s">
        <v>2632</v>
      </c>
      <c r="H3920" s="35">
        <v>0</v>
      </c>
      <c r="I3920" s="57" t="s">
        <v>4070</v>
      </c>
      <c r="J3920" s="37">
        <v>0</v>
      </c>
      <c r="K3920" s="38">
        <v>0</v>
      </c>
      <c r="L3920" s="37">
        <v>0</v>
      </c>
      <c r="M3920" s="37">
        <v>0</v>
      </c>
      <c r="N3920" s="37">
        <f t="shared" si="245"/>
        <v>0</v>
      </c>
      <c r="O3920" s="39">
        <f t="shared" si="246"/>
        <v>0</v>
      </c>
      <c r="P3920" s="10">
        <f t="shared" si="247"/>
        <v>0</v>
      </c>
      <c r="Q3920" s="40">
        <v>0</v>
      </c>
      <c r="R3920" s="10">
        <f t="shared" si="248"/>
        <v>0</v>
      </c>
    </row>
    <row r="3921" spans="2:18" hidden="1" x14ac:dyDescent="0.2">
      <c r="B3921" s="56">
        <v>92101000016</v>
      </c>
      <c r="C3921" s="52" t="s">
        <v>3820</v>
      </c>
      <c r="D3921" s="52" t="s">
        <v>357</v>
      </c>
      <c r="E3921" s="52" t="s">
        <v>363</v>
      </c>
      <c r="F3921" s="52" t="s">
        <v>364</v>
      </c>
      <c r="G3921" s="52" t="s">
        <v>2632</v>
      </c>
      <c r="H3921" s="35">
        <v>0</v>
      </c>
      <c r="I3921" s="57" t="s">
        <v>4071</v>
      </c>
      <c r="J3921" s="37">
        <v>0</v>
      </c>
      <c r="K3921" s="38">
        <v>0</v>
      </c>
      <c r="L3921" s="37">
        <v>0</v>
      </c>
      <c r="M3921" s="37">
        <v>0</v>
      </c>
      <c r="N3921" s="37">
        <f t="shared" si="245"/>
        <v>0</v>
      </c>
      <c r="O3921" s="39">
        <f t="shared" si="246"/>
        <v>0</v>
      </c>
      <c r="P3921" s="10">
        <f t="shared" si="247"/>
        <v>0</v>
      </c>
      <c r="Q3921" s="40">
        <v>0</v>
      </c>
      <c r="R3921" s="10">
        <f t="shared" si="248"/>
        <v>0</v>
      </c>
    </row>
    <row r="3922" spans="2:18" hidden="1" x14ac:dyDescent="0.2">
      <c r="B3922" s="56">
        <v>92101000017</v>
      </c>
      <c r="C3922" s="52" t="s">
        <v>3820</v>
      </c>
      <c r="D3922" s="52" t="s">
        <v>357</v>
      </c>
      <c r="E3922" s="52" t="s">
        <v>363</v>
      </c>
      <c r="F3922" s="52" t="s">
        <v>364</v>
      </c>
      <c r="G3922" s="52" t="s">
        <v>2632</v>
      </c>
      <c r="H3922" s="35">
        <v>0</v>
      </c>
      <c r="I3922" s="57" t="s">
        <v>4072</v>
      </c>
      <c r="J3922" s="37">
        <v>0</v>
      </c>
      <c r="K3922" s="38">
        <v>0</v>
      </c>
      <c r="L3922" s="37">
        <v>0</v>
      </c>
      <c r="M3922" s="37">
        <v>0</v>
      </c>
      <c r="N3922" s="37">
        <f t="shared" si="245"/>
        <v>0</v>
      </c>
      <c r="O3922" s="39">
        <f t="shared" si="246"/>
        <v>0</v>
      </c>
      <c r="P3922" s="10">
        <f t="shared" si="247"/>
        <v>0</v>
      </c>
      <c r="Q3922" s="40">
        <v>0</v>
      </c>
      <c r="R3922" s="10">
        <f t="shared" si="248"/>
        <v>0</v>
      </c>
    </row>
    <row r="3923" spans="2:18" hidden="1" x14ac:dyDescent="0.2">
      <c r="B3923" s="56">
        <v>92101000018</v>
      </c>
      <c r="C3923" s="52" t="s">
        <v>3820</v>
      </c>
      <c r="D3923" s="52" t="s">
        <v>357</v>
      </c>
      <c r="E3923" s="52" t="s">
        <v>363</v>
      </c>
      <c r="F3923" s="52" t="s">
        <v>364</v>
      </c>
      <c r="G3923" s="52" t="s">
        <v>2632</v>
      </c>
      <c r="H3923" s="35">
        <v>0</v>
      </c>
      <c r="I3923" s="57" t="s">
        <v>4073</v>
      </c>
      <c r="J3923" s="37">
        <v>0</v>
      </c>
      <c r="K3923" s="38">
        <v>0</v>
      </c>
      <c r="L3923" s="37">
        <v>17527</v>
      </c>
      <c r="M3923" s="37">
        <v>17527.73</v>
      </c>
      <c r="N3923" s="37">
        <f t="shared" si="245"/>
        <v>0</v>
      </c>
      <c r="O3923" s="39">
        <f t="shared" si="246"/>
        <v>0.72999999999956344</v>
      </c>
      <c r="P3923" s="10">
        <f t="shared" si="247"/>
        <v>-0.72999999999956344</v>
      </c>
      <c r="Q3923" s="40">
        <v>0</v>
      </c>
      <c r="R3923" s="10">
        <f t="shared" si="248"/>
        <v>-0.72999999999956344</v>
      </c>
    </row>
    <row r="3924" spans="2:18" hidden="1" x14ac:dyDescent="0.2">
      <c r="B3924" s="56">
        <v>92101000019</v>
      </c>
      <c r="C3924" s="52" t="s">
        <v>3820</v>
      </c>
      <c r="D3924" s="52" t="s">
        <v>357</v>
      </c>
      <c r="E3924" s="52" t="s">
        <v>363</v>
      </c>
      <c r="F3924" s="52" t="s">
        <v>364</v>
      </c>
      <c r="G3924" s="52" t="s">
        <v>2632</v>
      </c>
      <c r="H3924" s="35">
        <v>0</v>
      </c>
      <c r="I3924" s="57" t="s">
        <v>4074</v>
      </c>
      <c r="J3924" s="37">
        <v>0</v>
      </c>
      <c r="K3924" s="38">
        <v>0</v>
      </c>
      <c r="L3924" s="37">
        <v>0</v>
      </c>
      <c r="M3924" s="37">
        <v>0</v>
      </c>
      <c r="N3924" s="37">
        <f t="shared" si="245"/>
        <v>0</v>
      </c>
      <c r="O3924" s="39">
        <f t="shared" si="246"/>
        <v>0</v>
      </c>
      <c r="P3924" s="10">
        <f t="shared" si="247"/>
        <v>0</v>
      </c>
      <c r="Q3924" s="40">
        <v>0</v>
      </c>
      <c r="R3924" s="10">
        <f t="shared" si="248"/>
        <v>0</v>
      </c>
    </row>
    <row r="3925" spans="2:18" hidden="1" x14ac:dyDescent="0.2">
      <c r="B3925" s="56">
        <v>92101000020</v>
      </c>
      <c r="C3925" s="52" t="s">
        <v>3820</v>
      </c>
      <c r="D3925" s="52" t="s">
        <v>357</v>
      </c>
      <c r="E3925" s="52" t="s">
        <v>363</v>
      </c>
      <c r="F3925" s="52" t="s">
        <v>364</v>
      </c>
      <c r="G3925" s="52" t="s">
        <v>2632</v>
      </c>
      <c r="H3925" s="35">
        <v>0</v>
      </c>
      <c r="I3925" s="57" t="s">
        <v>4075</v>
      </c>
      <c r="J3925" s="37">
        <v>0</v>
      </c>
      <c r="K3925" s="38">
        <v>0</v>
      </c>
      <c r="L3925" s="37">
        <v>10063</v>
      </c>
      <c r="M3925" s="37">
        <v>10063</v>
      </c>
      <c r="N3925" s="37">
        <f t="shared" si="245"/>
        <v>0</v>
      </c>
      <c r="O3925" s="39">
        <f t="shared" si="246"/>
        <v>0</v>
      </c>
      <c r="P3925" s="10">
        <f t="shared" si="247"/>
        <v>0</v>
      </c>
      <c r="Q3925" s="40">
        <v>0</v>
      </c>
      <c r="R3925" s="10">
        <f t="shared" si="248"/>
        <v>0</v>
      </c>
    </row>
    <row r="3926" spans="2:18" hidden="1" x14ac:dyDescent="0.2">
      <c r="B3926" s="56">
        <v>92101000021</v>
      </c>
      <c r="C3926" s="52" t="s">
        <v>3820</v>
      </c>
      <c r="D3926" s="52" t="s">
        <v>357</v>
      </c>
      <c r="E3926" s="52" t="s">
        <v>363</v>
      </c>
      <c r="F3926" s="52" t="s">
        <v>364</v>
      </c>
      <c r="G3926" s="53" t="s">
        <v>2632</v>
      </c>
      <c r="H3926" s="35">
        <v>0</v>
      </c>
      <c r="I3926" s="57" t="s">
        <v>4076</v>
      </c>
      <c r="J3926" s="37">
        <v>0</v>
      </c>
      <c r="K3926" s="38">
        <v>469.2</v>
      </c>
      <c r="L3926" s="37">
        <v>10971.07</v>
      </c>
      <c r="M3926" s="37">
        <v>10501.92</v>
      </c>
      <c r="N3926" s="37">
        <f t="shared" si="245"/>
        <v>0</v>
      </c>
      <c r="O3926" s="39">
        <f t="shared" si="246"/>
        <v>5.0000000001091394E-2</v>
      </c>
      <c r="P3926" s="10">
        <f t="shared" si="247"/>
        <v>-5.0000000001091394E-2</v>
      </c>
      <c r="Q3926" s="40">
        <v>0</v>
      </c>
      <c r="R3926" s="10">
        <f t="shared" si="248"/>
        <v>-5.0000000001091394E-2</v>
      </c>
    </row>
    <row r="3927" spans="2:18" hidden="1" x14ac:dyDescent="0.2">
      <c r="B3927" s="56">
        <v>92101000022</v>
      </c>
      <c r="C3927" s="52" t="s">
        <v>3820</v>
      </c>
      <c r="D3927" s="52" t="s">
        <v>357</v>
      </c>
      <c r="E3927" s="52" t="s">
        <v>363</v>
      </c>
      <c r="F3927" s="52" t="s">
        <v>364</v>
      </c>
      <c r="G3927" s="53" t="s">
        <v>2632</v>
      </c>
      <c r="H3927" s="35">
        <v>0</v>
      </c>
      <c r="I3927" s="57" t="s">
        <v>4077</v>
      </c>
      <c r="J3927" s="37">
        <v>0</v>
      </c>
      <c r="K3927" s="38">
        <v>0</v>
      </c>
      <c r="L3927" s="37">
        <v>18808</v>
      </c>
      <c r="M3927" s="37">
        <v>47584.700000000004</v>
      </c>
      <c r="N3927" s="37">
        <f t="shared" si="245"/>
        <v>0</v>
      </c>
      <c r="O3927" s="39">
        <f t="shared" si="246"/>
        <v>28776.700000000004</v>
      </c>
      <c r="P3927" s="10">
        <f t="shared" si="247"/>
        <v>-28776.700000000004</v>
      </c>
      <c r="Q3927" s="40">
        <v>0</v>
      </c>
      <c r="R3927" s="10">
        <f t="shared" si="248"/>
        <v>-28776.700000000004</v>
      </c>
    </row>
    <row r="3928" spans="2:18" hidden="1" x14ac:dyDescent="0.2">
      <c r="B3928" s="56">
        <v>92101000023</v>
      </c>
      <c r="C3928" s="52" t="s">
        <v>3820</v>
      </c>
      <c r="D3928" s="52" t="s">
        <v>357</v>
      </c>
      <c r="E3928" s="52" t="s">
        <v>363</v>
      </c>
      <c r="F3928" s="52" t="s">
        <v>364</v>
      </c>
      <c r="G3928" s="52" t="s">
        <v>2632</v>
      </c>
      <c r="H3928" s="35">
        <v>0</v>
      </c>
      <c r="I3928" s="57" t="s">
        <v>4078</v>
      </c>
      <c r="J3928" s="37">
        <v>0</v>
      </c>
      <c r="K3928" s="38">
        <v>0</v>
      </c>
      <c r="L3928" s="37">
        <v>8280</v>
      </c>
      <c r="M3928" s="37">
        <v>8280</v>
      </c>
      <c r="N3928" s="37">
        <f t="shared" si="245"/>
        <v>0</v>
      </c>
      <c r="O3928" s="39">
        <f t="shared" si="246"/>
        <v>0</v>
      </c>
      <c r="P3928" s="10">
        <f t="shared" si="247"/>
        <v>0</v>
      </c>
      <c r="Q3928" s="40">
        <v>0</v>
      </c>
      <c r="R3928" s="10">
        <f t="shared" si="248"/>
        <v>0</v>
      </c>
    </row>
    <row r="3929" spans="2:18" hidden="1" x14ac:dyDescent="0.2">
      <c r="B3929" s="56">
        <v>92101000024</v>
      </c>
      <c r="C3929" s="52" t="s">
        <v>3820</v>
      </c>
      <c r="D3929" s="52" t="s">
        <v>357</v>
      </c>
      <c r="E3929" s="52" t="s">
        <v>363</v>
      </c>
      <c r="F3929" s="52" t="s">
        <v>364</v>
      </c>
      <c r="G3929" s="52" t="s">
        <v>2632</v>
      </c>
      <c r="H3929" s="62">
        <v>0</v>
      </c>
      <c r="I3929" s="57" t="s">
        <v>3683</v>
      </c>
      <c r="J3929" s="37">
        <v>0</v>
      </c>
      <c r="K3929" s="38">
        <v>0</v>
      </c>
      <c r="L3929" s="44">
        <v>1092.5</v>
      </c>
      <c r="M3929" s="45">
        <v>1092.5</v>
      </c>
      <c r="N3929" s="37">
        <f t="shared" si="245"/>
        <v>0</v>
      </c>
      <c r="O3929" s="39">
        <f t="shared" si="246"/>
        <v>0</v>
      </c>
      <c r="P3929" s="10">
        <f t="shared" si="247"/>
        <v>0</v>
      </c>
      <c r="Q3929" s="40">
        <v>0</v>
      </c>
      <c r="R3929" s="10">
        <f t="shared" si="248"/>
        <v>0</v>
      </c>
    </row>
    <row r="3930" spans="2:18" hidden="1" x14ac:dyDescent="0.2">
      <c r="B3930" s="56">
        <v>92200000001</v>
      </c>
      <c r="C3930" s="52" t="s">
        <v>3820</v>
      </c>
      <c r="D3930" s="52" t="s">
        <v>357</v>
      </c>
      <c r="E3930" s="52" t="s">
        <v>363</v>
      </c>
      <c r="F3930" s="52" t="s">
        <v>364</v>
      </c>
      <c r="G3930" s="52" t="s">
        <v>365</v>
      </c>
      <c r="H3930" s="35">
        <v>0</v>
      </c>
      <c r="I3930" s="57" t="s">
        <v>4079</v>
      </c>
      <c r="J3930" s="37">
        <v>0</v>
      </c>
      <c r="K3930" s="38">
        <v>10000</v>
      </c>
      <c r="L3930" s="37">
        <v>10000</v>
      </c>
      <c r="M3930" s="37">
        <v>0</v>
      </c>
      <c r="N3930" s="37">
        <f t="shared" si="245"/>
        <v>0</v>
      </c>
      <c r="O3930" s="39">
        <f t="shared" si="246"/>
        <v>0</v>
      </c>
      <c r="P3930" s="10">
        <f t="shared" si="247"/>
        <v>0</v>
      </c>
      <c r="Q3930" s="40">
        <v>0</v>
      </c>
      <c r="R3930" s="10">
        <f t="shared" si="248"/>
        <v>0</v>
      </c>
    </row>
    <row r="3931" spans="2:18" hidden="1" x14ac:dyDescent="0.2">
      <c r="B3931" s="56">
        <v>92302000001</v>
      </c>
      <c r="C3931" s="52" t="s">
        <v>3820</v>
      </c>
      <c r="D3931" s="52" t="s">
        <v>357</v>
      </c>
      <c r="E3931" s="52" t="s">
        <v>363</v>
      </c>
      <c r="F3931" s="52" t="s">
        <v>397</v>
      </c>
      <c r="G3931" s="52" t="s">
        <v>568</v>
      </c>
      <c r="H3931" s="35">
        <v>0</v>
      </c>
      <c r="I3931" s="57" t="s">
        <v>4080</v>
      </c>
      <c r="J3931" s="37">
        <v>0</v>
      </c>
      <c r="K3931" s="38">
        <v>724.17</v>
      </c>
      <c r="L3931" s="37">
        <v>724.17</v>
      </c>
      <c r="M3931" s="37">
        <v>0</v>
      </c>
      <c r="N3931" s="37">
        <f t="shared" si="245"/>
        <v>0</v>
      </c>
      <c r="O3931" s="39">
        <f t="shared" si="246"/>
        <v>0</v>
      </c>
      <c r="P3931" s="10">
        <f t="shared" si="247"/>
        <v>0</v>
      </c>
      <c r="Q3931" s="40">
        <v>0</v>
      </c>
      <c r="R3931" s="10">
        <f t="shared" si="248"/>
        <v>0</v>
      </c>
    </row>
    <row r="3932" spans="2:18" hidden="1" x14ac:dyDescent="0.2">
      <c r="B3932" s="56">
        <v>92304000001</v>
      </c>
      <c r="C3932" s="52" t="s">
        <v>3820</v>
      </c>
      <c r="D3932" s="52" t="s">
        <v>357</v>
      </c>
      <c r="E3932" s="52" t="s">
        <v>363</v>
      </c>
      <c r="F3932" s="52" t="s">
        <v>397</v>
      </c>
      <c r="G3932" s="51" t="s">
        <v>568</v>
      </c>
      <c r="H3932" s="35">
        <v>0</v>
      </c>
      <c r="I3932" s="57" t="s">
        <v>3772</v>
      </c>
      <c r="J3932" s="37">
        <v>0</v>
      </c>
      <c r="K3932" s="38">
        <v>0</v>
      </c>
      <c r="L3932" s="37">
        <v>74605.91</v>
      </c>
      <c r="M3932" s="37">
        <v>84001.38</v>
      </c>
      <c r="N3932" s="37">
        <f t="shared" si="245"/>
        <v>0</v>
      </c>
      <c r="O3932" s="39">
        <f t="shared" si="246"/>
        <v>9395.4700000000012</v>
      </c>
      <c r="P3932" s="10">
        <f t="shared" si="247"/>
        <v>-9395.4700000000012</v>
      </c>
      <c r="Q3932" s="40">
        <v>0</v>
      </c>
      <c r="R3932" s="10">
        <f t="shared" si="248"/>
        <v>-9395.4700000000012</v>
      </c>
    </row>
    <row r="3933" spans="2:18" hidden="1" x14ac:dyDescent="0.2">
      <c r="B3933" s="56">
        <v>92402010001</v>
      </c>
      <c r="C3933" s="52" t="s">
        <v>3820</v>
      </c>
      <c r="D3933" s="52" t="s">
        <v>357</v>
      </c>
      <c r="E3933" s="52" t="s">
        <v>448</v>
      </c>
      <c r="F3933" s="52" t="s">
        <v>428</v>
      </c>
      <c r="G3933" s="52" t="s">
        <v>2560</v>
      </c>
      <c r="H3933" s="35">
        <v>0</v>
      </c>
      <c r="I3933" s="57" t="s">
        <v>4081</v>
      </c>
      <c r="J3933" s="37">
        <v>0</v>
      </c>
      <c r="K3933" s="38">
        <v>27500</v>
      </c>
      <c r="L3933" s="37">
        <v>0</v>
      </c>
      <c r="M3933" s="37">
        <v>0</v>
      </c>
      <c r="N3933" s="37">
        <f t="shared" si="245"/>
        <v>0</v>
      </c>
      <c r="O3933" s="39">
        <f t="shared" si="246"/>
        <v>27500</v>
      </c>
      <c r="P3933" s="10">
        <f t="shared" si="247"/>
        <v>-27500</v>
      </c>
      <c r="Q3933" s="40">
        <v>0</v>
      </c>
      <c r="R3933" s="10">
        <f t="shared" si="248"/>
        <v>-27500</v>
      </c>
    </row>
    <row r="3934" spans="2:18" hidden="1" x14ac:dyDescent="0.2">
      <c r="B3934" s="56">
        <v>92402010002</v>
      </c>
      <c r="C3934" s="52" t="s">
        <v>3820</v>
      </c>
      <c r="D3934" s="52" t="s">
        <v>357</v>
      </c>
      <c r="E3934" s="52" t="s">
        <v>448</v>
      </c>
      <c r="F3934" s="52" t="s">
        <v>428</v>
      </c>
      <c r="G3934" s="52" t="s">
        <v>2560</v>
      </c>
      <c r="H3934" s="35">
        <v>0</v>
      </c>
      <c r="I3934" s="57" t="s">
        <v>308</v>
      </c>
      <c r="J3934" s="37">
        <v>0</v>
      </c>
      <c r="K3934" s="38">
        <v>483</v>
      </c>
      <c r="L3934" s="37">
        <v>0</v>
      </c>
      <c r="M3934" s="37">
        <v>126</v>
      </c>
      <c r="N3934" s="37">
        <f t="shared" si="245"/>
        <v>0</v>
      </c>
      <c r="O3934" s="39">
        <f t="shared" si="246"/>
        <v>609</v>
      </c>
      <c r="P3934" s="10">
        <f t="shared" si="247"/>
        <v>-609</v>
      </c>
      <c r="Q3934" s="40">
        <v>0</v>
      </c>
      <c r="R3934" s="10">
        <f t="shared" si="248"/>
        <v>-609</v>
      </c>
    </row>
    <row r="3935" spans="2:18" hidden="1" x14ac:dyDescent="0.2">
      <c r="B3935" s="56">
        <v>92402020001</v>
      </c>
      <c r="C3935" s="52" t="s">
        <v>3820</v>
      </c>
      <c r="D3935" s="52" t="s">
        <v>357</v>
      </c>
      <c r="E3935" s="52" t="s">
        <v>448</v>
      </c>
      <c r="F3935" s="52" t="s">
        <v>428</v>
      </c>
      <c r="G3935" s="52" t="s">
        <v>2560</v>
      </c>
      <c r="H3935" s="35">
        <v>0</v>
      </c>
      <c r="I3935" s="57" t="s">
        <v>4082</v>
      </c>
      <c r="J3935" s="37">
        <v>0</v>
      </c>
      <c r="K3935" s="38">
        <v>187245.95</v>
      </c>
      <c r="L3935" s="37">
        <v>0</v>
      </c>
      <c r="M3935" s="37">
        <v>0</v>
      </c>
      <c r="N3935" s="37">
        <f t="shared" si="245"/>
        <v>0</v>
      </c>
      <c r="O3935" s="39">
        <f t="shared" si="246"/>
        <v>187245.95</v>
      </c>
      <c r="P3935" s="10">
        <f t="shared" si="247"/>
        <v>-187245.95</v>
      </c>
      <c r="Q3935" s="40">
        <v>0</v>
      </c>
      <c r="R3935" s="10">
        <f t="shared" si="248"/>
        <v>-187245.95</v>
      </c>
    </row>
    <row r="3936" spans="2:18" hidden="1" x14ac:dyDescent="0.2">
      <c r="B3936" s="56">
        <v>92402020002</v>
      </c>
      <c r="C3936" s="52" t="s">
        <v>3820</v>
      </c>
      <c r="D3936" s="52" t="s">
        <v>357</v>
      </c>
      <c r="E3936" s="52" t="s">
        <v>448</v>
      </c>
      <c r="F3936" s="52" t="s">
        <v>428</v>
      </c>
      <c r="G3936" s="52" t="s">
        <v>2560</v>
      </c>
      <c r="H3936" s="35">
        <v>0</v>
      </c>
      <c r="I3936" s="57" t="s">
        <v>309</v>
      </c>
      <c r="J3936" s="37">
        <v>0</v>
      </c>
      <c r="K3936" s="38">
        <v>565322.92000000004</v>
      </c>
      <c r="L3936" s="37">
        <v>0</v>
      </c>
      <c r="M3936" s="37">
        <v>118113.15000000001</v>
      </c>
      <c r="N3936" s="37">
        <f t="shared" si="245"/>
        <v>0</v>
      </c>
      <c r="O3936" s="39">
        <f t="shared" si="246"/>
        <v>683436.07000000007</v>
      </c>
      <c r="P3936" s="10">
        <f t="shared" si="247"/>
        <v>-683436.07000000007</v>
      </c>
      <c r="Q3936" s="40">
        <v>0</v>
      </c>
      <c r="R3936" s="10">
        <f t="shared" si="248"/>
        <v>-683436.07000000007</v>
      </c>
    </row>
    <row r="3937" spans="2:18" hidden="1" x14ac:dyDescent="0.2">
      <c r="B3937" s="56">
        <v>92402020003</v>
      </c>
      <c r="C3937" s="52" t="s">
        <v>3820</v>
      </c>
      <c r="D3937" s="52" t="s">
        <v>357</v>
      </c>
      <c r="E3937" s="52" t="s">
        <v>448</v>
      </c>
      <c r="F3937" s="52" t="s">
        <v>428</v>
      </c>
      <c r="G3937" s="52" t="s">
        <v>2560</v>
      </c>
      <c r="H3937" s="35">
        <v>0</v>
      </c>
      <c r="I3937" s="57" t="s">
        <v>310</v>
      </c>
      <c r="J3937" s="37">
        <v>0</v>
      </c>
      <c r="K3937" s="38">
        <v>65000</v>
      </c>
      <c r="L3937" s="37">
        <v>0</v>
      </c>
      <c r="M3937" s="37">
        <v>0</v>
      </c>
      <c r="N3937" s="37">
        <f t="shared" si="245"/>
        <v>0</v>
      </c>
      <c r="O3937" s="39">
        <f t="shared" si="246"/>
        <v>65000</v>
      </c>
      <c r="P3937" s="10">
        <f t="shared" si="247"/>
        <v>-65000</v>
      </c>
      <c r="Q3937" s="40">
        <v>0</v>
      </c>
      <c r="R3937" s="10">
        <f t="shared" si="248"/>
        <v>-65000</v>
      </c>
    </row>
    <row r="3938" spans="2:18" hidden="1" x14ac:dyDescent="0.2">
      <c r="B3938" s="56">
        <v>92402020004</v>
      </c>
      <c r="C3938" s="52" t="s">
        <v>3820</v>
      </c>
      <c r="D3938" s="52" t="s">
        <v>357</v>
      </c>
      <c r="E3938" s="52" t="s">
        <v>448</v>
      </c>
      <c r="F3938" s="52" t="s">
        <v>428</v>
      </c>
      <c r="G3938" s="52" t="s">
        <v>2560</v>
      </c>
      <c r="H3938" s="35">
        <v>0</v>
      </c>
      <c r="I3938" s="57" t="s">
        <v>4083</v>
      </c>
      <c r="J3938" s="37">
        <v>0</v>
      </c>
      <c r="K3938" s="38">
        <v>10000</v>
      </c>
      <c r="L3938" s="37">
        <v>0</v>
      </c>
      <c r="M3938" s="37">
        <v>352.3</v>
      </c>
      <c r="N3938" s="37">
        <f t="shared" si="245"/>
        <v>0</v>
      </c>
      <c r="O3938" s="39">
        <f t="shared" si="246"/>
        <v>10352.299999999999</v>
      </c>
      <c r="P3938" s="10">
        <f t="shared" si="247"/>
        <v>-10352.299999999999</v>
      </c>
      <c r="Q3938" s="40">
        <v>0</v>
      </c>
      <c r="R3938" s="10">
        <f t="shared" si="248"/>
        <v>-10352.299999999999</v>
      </c>
    </row>
    <row r="3939" spans="2:18" hidden="1" x14ac:dyDescent="0.2">
      <c r="B3939" s="56">
        <v>92402020005</v>
      </c>
      <c r="C3939" s="52" t="s">
        <v>3820</v>
      </c>
      <c r="D3939" s="52" t="s">
        <v>357</v>
      </c>
      <c r="E3939" s="52" t="s">
        <v>448</v>
      </c>
      <c r="F3939" s="53" t="s">
        <v>428</v>
      </c>
      <c r="G3939" s="52" t="s">
        <v>2560</v>
      </c>
      <c r="H3939" s="35">
        <v>0</v>
      </c>
      <c r="I3939" s="57" t="s">
        <v>311</v>
      </c>
      <c r="J3939" s="37">
        <v>0</v>
      </c>
      <c r="K3939" s="38">
        <v>38609</v>
      </c>
      <c r="L3939" s="37">
        <v>0</v>
      </c>
      <c r="M3939" s="37">
        <v>398.40000000000003</v>
      </c>
      <c r="N3939" s="37">
        <f t="shared" si="245"/>
        <v>0</v>
      </c>
      <c r="O3939" s="39">
        <f t="shared" si="246"/>
        <v>39007.4</v>
      </c>
      <c r="P3939" s="10">
        <f t="shared" si="247"/>
        <v>-39007.4</v>
      </c>
      <c r="Q3939" s="40">
        <v>0</v>
      </c>
      <c r="R3939" s="10">
        <f t="shared" si="248"/>
        <v>-39007.4</v>
      </c>
    </row>
    <row r="3940" spans="2:18" hidden="1" x14ac:dyDescent="0.2">
      <c r="B3940" s="56">
        <v>92500000001</v>
      </c>
      <c r="C3940" s="52" t="s">
        <v>3820</v>
      </c>
      <c r="D3940" s="52" t="s">
        <v>357</v>
      </c>
      <c r="E3940" s="52" t="s">
        <v>448</v>
      </c>
      <c r="F3940" s="53" t="s">
        <v>397</v>
      </c>
      <c r="G3940" s="52" t="s">
        <v>398</v>
      </c>
      <c r="H3940" s="62">
        <v>0</v>
      </c>
      <c r="I3940" s="57" t="s">
        <v>400</v>
      </c>
      <c r="J3940" s="37">
        <v>0</v>
      </c>
      <c r="K3940" s="38">
        <v>0</v>
      </c>
      <c r="L3940" s="44">
        <v>0</v>
      </c>
      <c r="M3940" s="45">
        <v>9070.51</v>
      </c>
      <c r="N3940" s="37">
        <f t="shared" si="245"/>
        <v>0</v>
      </c>
      <c r="O3940" s="39">
        <f t="shared" si="246"/>
        <v>9070.51</v>
      </c>
      <c r="P3940" s="10">
        <f t="shared" si="247"/>
        <v>-9070.51</v>
      </c>
      <c r="Q3940" s="40">
        <v>0</v>
      </c>
      <c r="R3940" s="10">
        <f t="shared" si="248"/>
        <v>-9070.51</v>
      </c>
    </row>
    <row r="3941" spans="2:18" hidden="1" x14ac:dyDescent="0.2">
      <c r="B3941" s="56">
        <v>92602000001</v>
      </c>
      <c r="C3941" s="52" t="s">
        <v>3820</v>
      </c>
      <c r="D3941" s="52" t="s">
        <v>357</v>
      </c>
      <c r="E3941" s="52" t="s">
        <v>363</v>
      </c>
      <c r="F3941" s="53" t="s">
        <v>621</v>
      </c>
      <c r="G3941" s="52" t="s">
        <v>622</v>
      </c>
      <c r="H3941" s="35">
        <v>0</v>
      </c>
      <c r="I3941" s="57" t="s">
        <v>4084</v>
      </c>
      <c r="J3941" s="37">
        <v>0</v>
      </c>
      <c r="K3941" s="38">
        <v>186342.59</v>
      </c>
      <c r="L3941" s="37">
        <v>186342.59</v>
      </c>
      <c r="M3941" s="37">
        <v>0</v>
      </c>
      <c r="N3941" s="37">
        <f t="shared" si="245"/>
        <v>0</v>
      </c>
      <c r="O3941" s="39">
        <f t="shared" si="246"/>
        <v>0</v>
      </c>
      <c r="P3941" s="10">
        <f t="shared" si="247"/>
        <v>0</v>
      </c>
      <c r="Q3941" s="40">
        <v>0</v>
      </c>
      <c r="R3941" s="10">
        <f t="shared" si="248"/>
        <v>0</v>
      </c>
    </row>
    <row r="3942" spans="2:18" hidden="1" x14ac:dyDescent="0.2">
      <c r="B3942" s="56">
        <v>92602000002</v>
      </c>
      <c r="C3942" s="52" t="s">
        <v>3820</v>
      </c>
      <c r="D3942" s="52" t="s">
        <v>357</v>
      </c>
      <c r="E3942" s="52" t="s">
        <v>363</v>
      </c>
      <c r="F3942" s="53" t="s">
        <v>621</v>
      </c>
      <c r="G3942" s="52" t="s">
        <v>624</v>
      </c>
      <c r="H3942" s="35">
        <v>0</v>
      </c>
      <c r="I3942" s="57" t="s">
        <v>3780</v>
      </c>
      <c r="J3942" s="37">
        <v>0</v>
      </c>
      <c r="K3942" s="38">
        <v>182682.6</v>
      </c>
      <c r="L3942" s="37">
        <v>182682.6</v>
      </c>
      <c r="M3942" s="37">
        <v>0</v>
      </c>
      <c r="N3942" s="37">
        <f t="shared" si="245"/>
        <v>0</v>
      </c>
      <c r="O3942" s="39">
        <f t="shared" si="246"/>
        <v>0</v>
      </c>
      <c r="P3942" s="10">
        <f t="shared" si="247"/>
        <v>0</v>
      </c>
      <c r="Q3942" s="40">
        <v>0</v>
      </c>
      <c r="R3942" s="10">
        <f t="shared" si="248"/>
        <v>0</v>
      </c>
    </row>
    <row r="3943" spans="2:18" hidden="1" x14ac:dyDescent="0.2">
      <c r="B3943" s="56">
        <v>92604000001</v>
      </c>
      <c r="C3943" s="52" t="s">
        <v>3820</v>
      </c>
      <c r="D3943" s="52" t="s">
        <v>357</v>
      </c>
      <c r="E3943" s="52" t="s">
        <v>617</v>
      </c>
      <c r="F3943" s="53" t="s">
        <v>631</v>
      </c>
      <c r="G3943" s="52" t="s">
        <v>632</v>
      </c>
      <c r="H3943" s="35">
        <v>0</v>
      </c>
      <c r="I3943" s="57" t="s">
        <v>3500</v>
      </c>
      <c r="J3943" s="37">
        <v>0</v>
      </c>
      <c r="K3943" s="38">
        <v>678184.93200000003</v>
      </c>
      <c r="L3943" s="37">
        <v>0</v>
      </c>
      <c r="M3943" s="37">
        <v>0</v>
      </c>
      <c r="N3943" s="37">
        <f t="shared" si="245"/>
        <v>0</v>
      </c>
      <c r="O3943" s="39">
        <f t="shared" si="246"/>
        <v>678184.93200000003</v>
      </c>
      <c r="P3943" s="10">
        <f t="shared" si="247"/>
        <v>-678184.93200000003</v>
      </c>
      <c r="Q3943" s="40">
        <v>0</v>
      </c>
      <c r="R3943" s="10">
        <f t="shared" si="248"/>
        <v>-678184.93200000003</v>
      </c>
    </row>
    <row r="3944" spans="2:18" hidden="1" x14ac:dyDescent="0.2">
      <c r="B3944" s="56">
        <v>92605000001</v>
      </c>
      <c r="C3944" s="52" t="s">
        <v>3820</v>
      </c>
      <c r="D3944" s="52" t="s">
        <v>357</v>
      </c>
      <c r="E3944" s="52" t="s">
        <v>617</v>
      </c>
      <c r="F3944" s="53" t="s">
        <v>3782</v>
      </c>
      <c r="G3944" s="52" t="s">
        <v>3782</v>
      </c>
      <c r="H3944" s="51">
        <v>0</v>
      </c>
      <c r="I3944" s="57" t="s">
        <v>3782</v>
      </c>
      <c r="J3944" s="37">
        <v>0</v>
      </c>
      <c r="K3944" s="38">
        <v>0</v>
      </c>
      <c r="L3944" s="37">
        <v>0</v>
      </c>
      <c r="M3944" s="37">
        <v>0</v>
      </c>
      <c r="N3944" s="37">
        <f t="shared" si="245"/>
        <v>0</v>
      </c>
      <c r="O3944" s="39">
        <f t="shared" si="246"/>
        <v>0</v>
      </c>
      <c r="P3944" s="10">
        <f t="shared" si="247"/>
        <v>0</v>
      </c>
      <c r="Q3944" s="40">
        <v>0</v>
      </c>
      <c r="R3944" s="10">
        <f t="shared" si="248"/>
        <v>0</v>
      </c>
    </row>
    <row r="3945" spans="2:18" hidden="1" x14ac:dyDescent="0.2">
      <c r="B3945" s="56">
        <v>93100000001</v>
      </c>
      <c r="C3945" s="52" t="s">
        <v>3820</v>
      </c>
      <c r="D3945" s="52" t="s">
        <v>195</v>
      </c>
      <c r="E3945" s="52" t="s">
        <v>693</v>
      </c>
      <c r="F3945" s="35" t="s">
        <v>694</v>
      </c>
      <c r="G3945" s="53" t="s">
        <v>639</v>
      </c>
      <c r="H3945" s="35" t="s">
        <v>639</v>
      </c>
      <c r="I3945" s="57" t="s">
        <v>312</v>
      </c>
      <c r="J3945" s="37">
        <v>0</v>
      </c>
      <c r="K3945" s="38">
        <v>0</v>
      </c>
      <c r="L3945" s="37">
        <v>286733</v>
      </c>
      <c r="M3945" s="37">
        <v>6656</v>
      </c>
      <c r="N3945" s="37">
        <f t="shared" si="245"/>
        <v>280077</v>
      </c>
      <c r="O3945" s="39">
        <f t="shared" si="246"/>
        <v>0</v>
      </c>
      <c r="P3945" s="10">
        <f t="shared" si="247"/>
        <v>280077</v>
      </c>
      <c r="Q3945" s="40">
        <v>0</v>
      </c>
      <c r="R3945" s="10">
        <f t="shared" si="248"/>
        <v>280077</v>
      </c>
    </row>
    <row r="3946" spans="2:18" hidden="1" x14ac:dyDescent="0.2">
      <c r="B3946" s="56">
        <v>93100000002</v>
      </c>
      <c r="C3946" s="52" t="s">
        <v>3820</v>
      </c>
      <c r="D3946" s="52" t="s">
        <v>195</v>
      </c>
      <c r="E3946" s="52" t="s">
        <v>693</v>
      </c>
      <c r="F3946" s="35" t="s">
        <v>694</v>
      </c>
      <c r="G3946" s="53" t="s">
        <v>639</v>
      </c>
      <c r="H3946" s="51" t="s">
        <v>639</v>
      </c>
      <c r="I3946" s="57" t="s">
        <v>313</v>
      </c>
      <c r="J3946" s="37">
        <v>0</v>
      </c>
      <c r="K3946" s="38">
        <v>0</v>
      </c>
      <c r="L3946" s="37">
        <v>6600</v>
      </c>
      <c r="M3946" s="37">
        <v>0</v>
      </c>
      <c r="N3946" s="37">
        <f t="shared" si="245"/>
        <v>6600</v>
      </c>
      <c r="O3946" s="39">
        <f t="shared" si="246"/>
        <v>0</v>
      </c>
      <c r="P3946" s="10">
        <f t="shared" si="247"/>
        <v>6600</v>
      </c>
      <c r="Q3946" s="40">
        <v>0</v>
      </c>
      <c r="R3946" s="10">
        <f t="shared" si="248"/>
        <v>6600</v>
      </c>
    </row>
    <row r="3947" spans="2:18" hidden="1" x14ac:dyDescent="0.2">
      <c r="B3947" s="56">
        <v>93100000003</v>
      </c>
      <c r="C3947" s="52" t="s">
        <v>3820</v>
      </c>
      <c r="D3947" s="52" t="s">
        <v>195</v>
      </c>
      <c r="E3947" s="52" t="s">
        <v>693</v>
      </c>
      <c r="F3947" s="35" t="s">
        <v>694</v>
      </c>
      <c r="G3947" s="52" t="s">
        <v>639</v>
      </c>
      <c r="H3947" s="35" t="s">
        <v>639</v>
      </c>
      <c r="I3947" s="57" t="s">
        <v>314</v>
      </c>
      <c r="J3947" s="37">
        <v>0</v>
      </c>
      <c r="K3947" s="38">
        <v>0</v>
      </c>
      <c r="L3947" s="37">
        <v>6000</v>
      </c>
      <c r="M3947" s="37">
        <v>0</v>
      </c>
      <c r="N3947" s="37">
        <f t="shared" si="245"/>
        <v>6000</v>
      </c>
      <c r="O3947" s="39">
        <f t="shared" si="246"/>
        <v>0</v>
      </c>
      <c r="P3947" s="10">
        <f t="shared" si="247"/>
        <v>6000</v>
      </c>
      <c r="Q3947" s="40">
        <v>0</v>
      </c>
      <c r="R3947" s="10">
        <f t="shared" si="248"/>
        <v>6000</v>
      </c>
    </row>
    <row r="3948" spans="2:18" hidden="1" x14ac:dyDescent="0.2">
      <c r="B3948" s="56">
        <v>93100000004</v>
      </c>
      <c r="C3948" s="52" t="s">
        <v>3820</v>
      </c>
      <c r="D3948" s="52" t="s">
        <v>195</v>
      </c>
      <c r="E3948" s="52" t="s">
        <v>693</v>
      </c>
      <c r="F3948" s="35" t="s">
        <v>694</v>
      </c>
      <c r="G3948" s="53" t="s">
        <v>639</v>
      </c>
      <c r="H3948" s="51" t="s">
        <v>639</v>
      </c>
      <c r="I3948" s="57" t="s">
        <v>315</v>
      </c>
      <c r="J3948" s="37">
        <v>0</v>
      </c>
      <c r="K3948" s="38">
        <v>0</v>
      </c>
      <c r="L3948" s="37">
        <v>0</v>
      </c>
      <c r="M3948" s="37">
        <v>0</v>
      </c>
      <c r="N3948" s="37">
        <f t="shared" si="245"/>
        <v>0</v>
      </c>
      <c r="O3948" s="39">
        <f t="shared" si="246"/>
        <v>0</v>
      </c>
      <c r="P3948" s="10">
        <f t="shared" si="247"/>
        <v>0</v>
      </c>
      <c r="Q3948" s="40">
        <v>0</v>
      </c>
      <c r="R3948" s="10">
        <f t="shared" si="248"/>
        <v>0</v>
      </c>
    </row>
    <row r="3949" spans="2:18" hidden="1" x14ac:dyDescent="0.2">
      <c r="B3949" s="56">
        <v>93100000006</v>
      </c>
      <c r="C3949" s="52" t="s">
        <v>3820</v>
      </c>
      <c r="D3949" s="52" t="s">
        <v>195</v>
      </c>
      <c r="E3949" s="52" t="s">
        <v>693</v>
      </c>
      <c r="F3949" s="35" t="s">
        <v>694</v>
      </c>
      <c r="G3949" s="52" t="s">
        <v>639</v>
      </c>
      <c r="H3949" s="35" t="s">
        <v>639</v>
      </c>
      <c r="I3949" s="57" t="s">
        <v>4085</v>
      </c>
      <c r="J3949" s="37">
        <v>0</v>
      </c>
      <c r="K3949" s="38">
        <v>0</v>
      </c>
      <c r="L3949" s="37">
        <v>87942</v>
      </c>
      <c r="M3949" s="37">
        <v>0</v>
      </c>
      <c r="N3949" s="37">
        <f t="shared" si="245"/>
        <v>87942</v>
      </c>
      <c r="O3949" s="39">
        <f t="shared" si="246"/>
        <v>0</v>
      </c>
      <c r="P3949" s="10">
        <f t="shared" si="247"/>
        <v>87942</v>
      </c>
      <c r="Q3949" s="40">
        <v>0</v>
      </c>
      <c r="R3949" s="10">
        <f t="shared" si="248"/>
        <v>87942</v>
      </c>
    </row>
    <row r="3950" spans="2:18" hidden="1" x14ac:dyDescent="0.2">
      <c r="B3950" s="56">
        <v>93100000007</v>
      </c>
      <c r="C3950" s="52" t="s">
        <v>3820</v>
      </c>
      <c r="D3950" s="52" t="s">
        <v>195</v>
      </c>
      <c r="E3950" s="52" t="s">
        <v>693</v>
      </c>
      <c r="F3950" s="35" t="s">
        <v>694</v>
      </c>
      <c r="G3950" s="52" t="s">
        <v>639</v>
      </c>
      <c r="H3950" s="35" t="s">
        <v>639</v>
      </c>
      <c r="I3950" s="57" t="s">
        <v>243</v>
      </c>
      <c r="J3950" s="37">
        <v>0</v>
      </c>
      <c r="K3950" s="38">
        <v>0</v>
      </c>
      <c r="L3950" s="37">
        <v>11300</v>
      </c>
      <c r="M3950" s="37">
        <v>0</v>
      </c>
      <c r="N3950" s="37">
        <f t="shared" si="245"/>
        <v>11300</v>
      </c>
      <c r="O3950" s="39">
        <f t="shared" si="246"/>
        <v>0</v>
      </c>
      <c r="P3950" s="10">
        <f t="shared" si="247"/>
        <v>11300</v>
      </c>
      <c r="Q3950" s="40">
        <v>0</v>
      </c>
      <c r="R3950" s="10">
        <f t="shared" si="248"/>
        <v>11300</v>
      </c>
    </row>
    <row r="3951" spans="2:18" hidden="1" x14ac:dyDescent="0.2">
      <c r="B3951" s="56">
        <v>93100000009</v>
      </c>
      <c r="C3951" s="52" t="s">
        <v>3820</v>
      </c>
      <c r="D3951" s="52" t="s">
        <v>195</v>
      </c>
      <c r="E3951" s="52" t="s">
        <v>693</v>
      </c>
      <c r="F3951" s="35" t="s">
        <v>694</v>
      </c>
      <c r="G3951" s="62" t="s">
        <v>717</v>
      </c>
      <c r="H3951" s="62" t="s">
        <v>717</v>
      </c>
      <c r="I3951" s="57" t="s">
        <v>4086</v>
      </c>
      <c r="J3951" s="37">
        <v>0</v>
      </c>
      <c r="K3951" s="38">
        <v>0</v>
      </c>
      <c r="L3951" s="37">
        <v>336744</v>
      </c>
      <c r="M3951" s="37">
        <v>0</v>
      </c>
      <c r="N3951" s="37">
        <f t="shared" si="245"/>
        <v>336744</v>
      </c>
      <c r="O3951" s="39">
        <f t="shared" si="246"/>
        <v>0</v>
      </c>
      <c r="P3951" s="10">
        <f t="shared" si="247"/>
        <v>336744</v>
      </c>
      <c r="Q3951" s="40">
        <v>0</v>
      </c>
      <c r="R3951" s="10">
        <f t="shared" si="248"/>
        <v>336744</v>
      </c>
    </row>
    <row r="3952" spans="2:18" hidden="1" x14ac:dyDescent="0.2">
      <c r="B3952" s="56">
        <v>93100000010</v>
      </c>
      <c r="C3952" s="52" t="s">
        <v>3820</v>
      </c>
      <c r="D3952" s="52" t="s">
        <v>195</v>
      </c>
      <c r="E3952" s="52" t="s">
        <v>693</v>
      </c>
      <c r="F3952" s="35" t="s">
        <v>694</v>
      </c>
      <c r="G3952" s="35" t="s">
        <v>697</v>
      </c>
      <c r="H3952" s="51" t="s">
        <v>697</v>
      </c>
      <c r="I3952" s="57" t="s">
        <v>316</v>
      </c>
      <c r="J3952" s="37">
        <v>0</v>
      </c>
      <c r="K3952" s="38">
        <v>0</v>
      </c>
      <c r="L3952" s="37">
        <v>11650</v>
      </c>
      <c r="M3952" s="37">
        <v>0</v>
      </c>
      <c r="N3952" s="37">
        <f t="shared" si="245"/>
        <v>11650</v>
      </c>
      <c r="O3952" s="39">
        <f t="shared" si="246"/>
        <v>0</v>
      </c>
      <c r="P3952" s="10">
        <f t="shared" si="247"/>
        <v>11650</v>
      </c>
      <c r="Q3952" s="40">
        <v>0</v>
      </c>
      <c r="R3952" s="10">
        <f t="shared" si="248"/>
        <v>11650</v>
      </c>
    </row>
    <row r="3953" spans="2:18" hidden="1" x14ac:dyDescent="0.2">
      <c r="B3953" s="56">
        <v>93100000011</v>
      </c>
      <c r="C3953" s="52" t="s">
        <v>3820</v>
      </c>
      <c r="D3953" s="52" t="s">
        <v>195</v>
      </c>
      <c r="E3953" s="52" t="s">
        <v>693</v>
      </c>
      <c r="F3953" s="35" t="s">
        <v>694</v>
      </c>
      <c r="G3953" s="35" t="s">
        <v>644</v>
      </c>
      <c r="H3953" s="63" t="s">
        <v>644</v>
      </c>
      <c r="I3953" s="57" t="s">
        <v>205</v>
      </c>
      <c r="J3953" s="37">
        <v>0</v>
      </c>
      <c r="K3953" s="38">
        <v>0</v>
      </c>
      <c r="L3953" s="37">
        <v>20600.41</v>
      </c>
      <c r="M3953" s="37">
        <v>0</v>
      </c>
      <c r="N3953" s="37">
        <f t="shared" si="245"/>
        <v>20600.41</v>
      </c>
      <c r="O3953" s="39">
        <f t="shared" si="246"/>
        <v>0</v>
      </c>
      <c r="P3953" s="10">
        <f t="shared" si="247"/>
        <v>20600.41</v>
      </c>
      <c r="Q3953" s="40">
        <v>0</v>
      </c>
      <c r="R3953" s="10">
        <f t="shared" si="248"/>
        <v>20600.41</v>
      </c>
    </row>
    <row r="3954" spans="2:18" hidden="1" x14ac:dyDescent="0.2">
      <c r="B3954" s="56">
        <v>93100000012</v>
      </c>
      <c r="C3954" s="52" t="s">
        <v>3820</v>
      </c>
      <c r="D3954" s="52" t="s">
        <v>195</v>
      </c>
      <c r="E3954" s="52" t="s">
        <v>693</v>
      </c>
      <c r="F3954" s="35" t="s">
        <v>694</v>
      </c>
      <c r="G3954" s="53" t="s">
        <v>639</v>
      </c>
      <c r="H3954" s="35" t="s">
        <v>639</v>
      </c>
      <c r="I3954" s="57" t="s">
        <v>317</v>
      </c>
      <c r="J3954" s="37">
        <v>0</v>
      </c>
      <c r="K3954" s="38">
        <v>0</v>
      </c>
      <c r="L3954" s="37">
        <v>29901</v>
      </c>
      <c r="M3954" s="37">
        <v>0</v>
      </c>
      <c r="N3954" s="37">
        <f t="shared" si="245"/>
        <v>29901</v>
      </c>
      <c r="O3954" s="39">
        <f t="shared" si="246"/>
        <v>0</v>
      </c>
      <c r="P3954" s="10">
        <f t="shared" si="247"/>
        <v>29901</v>
      </c>
      <c r="Q3954" s="40">
        <v>0</v>
      </c>
      <c r="R3954" s="10">
        <f t="shared" si="248"/>
        <v>29901</v>
      </c>
    </row>
    <row r="3955" spans="2:18" hidden="1" x14ac:dyDescent="0.2">
      <c r="B3955" s="56">
        <v>93100000013</v>
      </c>
      <c r="C3955" s="52" t="s">
        <v>3820</v>
      </c>
      <c r="D3955" s="52" t="s">
        <v>195</v>
      </c>
      <c r="E3955" s="52" t="s">
        <v>693</v>
      </c>
      <c r="F3955" s="35" t="s">
        <v>694</v>
      </c>
      <c r="G3955" s="35" t="s">
        <v>644</v>
      </c>
      <c r="H3955" s="62" t="s">
        <v>644</v>
      </c>
      <c r="I3955" s="57" t="s">
        <v>4087</v>
      </c>
      <c r="J3955" s="37">
        <v>0</v>
      </c>
      <c r="K3955" s="38">
        <v>0</v>
      </c>
      <c r="L3955" s="37">
        <v>3282.59</v>
      </c>
      <c r="M3955" s="37">
        <v>0</v>
      </c>
      <c r="N3955" s="37">
        <f t="shared" si="245"/>
        <v>3282.59</v>
      </c>
      <c r="O3955" s="39">
        <f t="shared" si="246"/>
        <v>0</v>
      </c>
      <c r="P3955" s="10">
        <f t="shared" si="247"/>
        <v>3282.59</v>
      </c>
      <c r="Q3955" s="40">
        <v>0</v>
      </c>
      <c r="R3955" s="10">
        <f t="shared" si="248"/>
        <v>3282.59</v>
      </c>
    </row>
    <row r="3956" spans="2:18" hidden="1" x14ac:dyDescent="0.2">
      <c r="B3956" s="56">
        <v>93100000014</v>
      </c>
      <c r="C3956" s="52" t="s">
        <v>3820</v>
      </c>
      <c r="D3956" s="52" t="s">
        <v>195</v>
      </c>
      <c r="E3956" s="52" t="s">
        <v>693</v>
      </c>
      <c r="F3956" s="35" t="s">
        <v>694</v>
      </c>
      <c r="G3956" s="53" t="s">
        <v>639</v>
      </c>
      <c r="H3956" s="35" t="s">
        <v>639</v>
      </c>
      <c r="I3956" s="57" t="s">
        <v>247</v>
      </c>
      <c r="J3956" s="37">
        <v>0</v>
      </c>
      <c r="K3956" s="38">
        <v>0</v>
      </c>
      <c r="L3956" s="37">
        <v>0</v>
      </c>
      <c r="M3956" s="37">
        <v>0</v>
      </c>
      <c r="N3956" s="37">
        <f t="shared" si="245"/>
        <v>0</v>
      </c>
      <c r="O3956" s="39">
        <f t="shared" si="246"/>
        <v>0</v>
      </c>
      <c r="P3956" s="10">
        <f t="shared" si="247"/>
        <v>0</v>
      </c>
      <c r="Q3956" s="40">
        <v>0</v>
      </c>
      <c r="R3956" s="10">
        <f t="shared" si="248"/>
        <v>0</v>
      </c>
    </row>
    <row r="3957" spans="2:18" hidden="1" x14ac:dyDescent="0.2">
      <c r="B3957" s="56">
        <v>93100000015</v>
      </c>
      <c r="C3957" s="52" t="s">
        <v>3820</v>
      </c>
      <c r="D3957" s="52" t="s">
        <v>195</v>
      </c>
      <c r="E3957" s="52" t="s">
        <v>693</v>
      </c>
      <c r="F3957" s="35" t="s">
        <v>694</v>
      </c>
      <c r="G3957" s="53" t="s">
        <v>639</v>
      </c>
      <c r="H3957" s="35" t="s">
        <v>639</v>
      </c>
      <c r="I3957" s="57" t="s">
        <v>248</v>
      </c>
      <c r="J3957" s="37">
        <v>0</v>
      </c>
      <c r="K3957" s="38">
        <v>0</v>
      </c>
      <c r="L3957" s="37">
        <v>0</v>
      </c>
      <c r="M3957" s="37">
        <v>0</v>
      </c>
      <c r="N3957" s="37">
        <f t="shared" si="245"/>
        <v>0</v>
      </c>
      <c r="O3957" s="39">
        <f t="shared" si="246"/>
        <v>0</v>
      </c>
      <c r="P3957" s="10">
        <f t="shared" si="247"/>
        <v>0</v>
      </c>
      <c r="Q3957" s="40">
        <v>0</v>
      </c>
      <c r="R3957" s="10">
        <f t="shared" si="248"/>
        <v>0</v>
      </c>
    </row>
    <row r="3958" spans="2:18" hidden="1" x14ac:dyDescent="0.2">
      <c r="B3958" s="56">
        <v>93100000016</v>
      </c>
      <c r="C3958" s="52" t="s">
        <v>3820</v>
      </c>
      <c r="D3958" s="52" t="s">
        <v>195</v>
      </c>
      <c r="E3958" s="52" t="s">
        <v>693</v>
      </c>
      <c r="F3958" s="35" t="s">
        <v>694</v>
      </c>
      <c r="G3958" s="35" t="s">
        <v>658</v>
      </c>
      <c r="H3958" s="35" t="s">
        <v>658</v>
      </c>
      <c r="I3958" s="57" t="s">
        <v>318</v>
      </c>
      <c r="J3958" s="37">
        <v>0</v>
      </c>
      <c r="K3958" s="38">
        <v>0</v>
      </c>
      <c r="L3958" s="37">
        <v>2788.17</v>
      </c>
      <c r="M3958" s="37">
        <v>0</v>
      </c>
      <c r="N3958" s="37">
        <f t="shared" si="245"/>
        <v>2788.17</v>
      </c>
      <c r="O3958" s="39">
        <f t="shared" si="246"/>
        <v>0</v>
      </c>
      <c r="P3958" s="10">
        <f t="shared" si="247"/>
        <v>2788.17</v>
      </c>
      <c r="Q3958" s="40">
        <v>0</v>
      </c>
      <c r="R3958" s="10">
        <f t="shared" si="248"/>
        <v>2788.17</v>
      </c>
    </row>
    <row r="3959" spans="2:18" hidden="1" x14ac:dyDescent="0.2">
      <c r="B3959" s="56">
        <v>93100000018</v>
      </c>
      <c r="C3959" s="52" t="s">
        <v>3820</v>
      </c>
      <c r="D3959" s="52" t="s">
        <v>195</v>
      </c>
      <c r="E3959" s="52" t="s">
        <v>693</v>
      </c>
      <c r="F3959" s="35" t="s">
        <v>694</v>
      </c>
      <c r="G3959" s="35" t="s">
        <v>656</v>
      </c>
      <c r="H3959" s="62" t="s">
        <v>656</v>
      </c>
      <c r="I3959" s="57" t="s">
        <v>250</v>
      </c>
      <c r="J3959" s="37">
        <v>0</v>
      </c>
      <c r="K3959" s="38">
        <v>0</v>
      </c>
      <c r="L3959" s="37">
        <v>1174</v>
      </c>
      <c r="M3959" s="37">
        <v>5</v>
      </c>
      <c r="N3959" s="37">
        <f t="shared" si="245"/>
        <v>1169</v>
      </c>
      <c r="O3959" s="39">
        <f t="shared" si="246"/>
        <v>0</v>
      </c>
      <c r="P3959" s="10">
        <f t="shared" si="247"/>
        <v>1169</v>
      </c>
      <c r="Q3959" s="40">
        <v>0</v>
      </c>
      <c r="R3959" s="10">
        <f t="shared" si="248"/>
        <v>1169</v>
      </c>
    </row>
    <row r="3960" spans="2:18" hidden="1" x14ac:dyDescent="0.2">
      <c r="B3960" s="56">
        <v>93100000019</v>
      </c>
      <c r="C3960" s="52" t="s">
        <v>3820</v>
      </c>
      <c r="D3960" s="52" t="s">
        <v>195</v>
      </c>
      <c r="E3960" s="52" t="s">
        <v>693</v>
      </c>
      <c r="F3960" s="35" t="s">
        <v>694</v>
      </c>
      <c r="G3960" s="51" t="s">
        <v>673</v>
      </c>
      <c r="H3960" s="63" t="s">
        <v>673</v>
      </c>
      <c r="I3960" s="57" t="s">
        <v>251</v>
      </c>
      <c r="J3960" s="37">
        <v>0</v>
      </c>
      <c r="K3960" s="38">
        <v>0</v>
      </c>
      <c r="L3960" s="37">
        <v>97461.129990000001</v>
      </c>
      <c r="M3960" s="37">
        <v>0</v>
      </c>
      <c r="N3960" s="37">
        <f t="shared" si="245"/>
        <v>97461.129990000001</v>
      </c>
      <c r="O3960" s="39">
        <f t="shared" si="246"/>
        <v>0</v>
      </c>
      <c r="P3960" s="10">
        <f t="shared" si="247"/>
        <v>97461.129990000001</v>
      </c>
      <c r="Q3960" s="40">
        <v>0</v>
      </c>
      <c r="R3960" s="10">
        <f t="shared" si="248"/>
        <v>97461.129990000001</v>
      </c>
    </row>
    <row r="3961" spans="2:18" hidden="1" x14ac:dyDescent="0.2">
      <c r="B3961" s="56">
        <v>93100000020</v>
      </c>
      <c r="C3961" s="52" t="s">
        <v>3820</v>
      </c>
      <c r="D3961" s="52" t="s">
        <v>195</v>
      </c>
      <c r="E3961" s="52" t="s">
        <v>693</v>
      </c>
      <c r="F3961" s="35" t="s">
        <v>694</v>
      </c>
      <c r="G3961" s="35" t="s">
        <v>697</v>
      </c>
      <c r="H3961" s="35" t="s">
        <v>697</v>
      </c>
      <c r="I3961" s="57" t="s">
        <v>252</v>
      </c>
      <c r="J3961" s="37">
        <v>0</v>
      </c>
      <c r="K3961" s="38">
        <v>0</v>
      </c>
      <c r="L3961" s="37">
        <v>3688</v>
      </c>
      <c r="M3961" s="37">
        <v>0</v>
      </c>
      <c r="N3961" s="37">
        <f t="shared" si="245"/>
        <v>3688</v>
      </c>
      <c r="O3961" s="39">
        <f t="shared" si="246"/>
        <v>0</v>
      </c>
      <c r="P3961" s="10">
        <f t="shared" si="247"/>
        <v>3688</v>
      </c>
      <c r="Q3961" s="40">
        <v>0</v>
      </c>
      <c r="R3961" s="10">
        <f t="shared" si="248"/>
        <v>3688</v>
      </c>
    </row>
    <row r="3962" spans="2:18" hidden="1" x14ac:dyDescent="0.2">
      <c r="B3962" s="56">
        <v>93100000021</v>
      </c>
      <c r="C3962" s="52" t="s">
        <v>3820</v>
      </c>
      <c r="D3962" s="52" t="s">
        <v>195</v>
      </c>
      <c r="E3962" s="52" t="s">
        <v>693</v>
      </c>
      <c r="F3962" s="35" t="s">
        <v>694</v>
      </c>
      <c r="G3962" s="51" t="s">
        <v>658</v>
      </c>
      <c r="H3962" s="51" t="s">
        <v>658</v>
      </c>
      <c r="I3962" s="57" t="s">
        <v>253</v>
      </c>
      <c r="J3962" s="37">
        <v>0</v>
      </c>
      <c r="K3962" s="38">
        <v>0</v>
      </c>
      <c r="L3962" s="37">
        <v>1143.9100000000001</v>
      </c>
      <c r="M3962" s="37">
        <v>0</v>
      </c>
      <c r="N3962" s="37">
        <f t="shared" si="245"/>
        <v>1143.9100000000001</v>
      </c>
      <c r="O3962" s="39">
        <f t="shared" si="246"/>
        <v>0</v>
      </c>
      <c r="P3962" s="10">
        <f t="shared" si="247"/>
        <v>1143.9100000000001</v>
      </c>
      <c r="Q3962" s="40">
        <v>0</v>
      </c>
      <c r="R3962" s="10">
        <f t="shared" si="248"/>
        <v>1143.9100000000001</v>
      </c>
    </row>
    <row r="3963" spans="2:18" hidden="1" x14ac:dyDescent="0.2">
      <c r="B3963" s="56">
        <v>93100000022</v>
      </c>
      <c r="C3963" s="52" t="s">
        <v>3820</v>
      </c>
      <c r="D3963" s="52" t="s">
        <v>195</v>
      </c>
      <c r="E3963" s="52" t="s">
        <v>693</v>
      </c>
      <c r="F3963" s="35" t="s">
        <v>694</v>
      </c>
      <c r="G3963" s="35" t="s">
        <v>651</v>
      </c>
      <c r="H3963" s="35" t="s">
        <v>651</v>
      </c>
      <c r="I3963" s="57" t="s">
        <v>254</v>
      </c>
      <c r="J3963" s="37">
        <v>0</v>
      </c>
      <c r="K3963" s="38">
        <v>0</v>
      </c>
      <c r="L3963" s="37">
        <v>15425.78</v>
      </c>
      <c r="M3963" s="37">
        <v>0</v>
      </c>
      <c r="N3963" s="37">
        <f t="shared" si="245"/>
        <v>15425.78</v>
      </c>
      <c r="O3963" s="39">
        <f t="shared" si="246"/>
        <v>0</v>
      </c>
      <c r="P3963" s="10">
        <f t="shared" si="247"/>
        <v>15425.78</v>
      </c>
      <c r="Q3963" s="40">
        <v>0</v>
      </c>
      <c r="R3963" s="10">
        <f t="shared" si="248"/>
        <v>15425.78</v>
      </c>
    </row>
    <row r="3964" spans="2:18" hidden="1" x14ac:dyDescent="0.2">
      <c r="B3964" s="56">
        <v>93100000023</v>
      </c>
      <c r="C3964" s="52" t="s">
        <v>3820</v>
      </c>
      <c r="D3964" s="52" t="s">
        <v>195</v>
      </c>
      <c r="E3964" s="52" t="s">
        <v>693</v>
      </c>
      <c r="F3964" s="35" t="s">
        <v>694</v>
      </c>
      <c r="G3964" s="35" t="s">
        <v>655</v>
      </c>
      <c r="H3964" s="35" t="s">
        <v>655</v>
      </c>
      <c r="I3964" s="57" t="s">
        <v>214</v>
      </c>
      <c r="J3964" s="37">
        <v>0</v>
      </c>
      <c r="K3964" s="38">
        <v>0</v>
      </c>
      <c r="L3964" s="37">
        <v>287983.33</v>
      </c>
      <c r="M3964" s="37">
        <v>0</v>
      </c>
      <c r="N3964" s="37">
        <f t="shared" si="245"/>
        <v>287983.33</v>
      </c>
      <c r="O3964" s="39">
        <f t="shared" si="246"/>
        <v>0</v>
      </c>
      <c r="P3964" s="10">
        <f t="shared" si="247"/>
        <v>287983.33</v>
      </c>
      <c r="Q3964" s="40">
        <v>0</v>
      </c>
      <c r="R3964" s="10">
        <f t="shared" si="248"/>
        <v>287983.33</v>
      </c>
    </row>
    <row r="3965" spans="2:18" hidden="1" x14ac:dyDescent="0.2">
      <c r="B3965" s="56">
        <v>93100000024</v>
      </c>
      <c r="C3965" s="52" t="s">
        <v>3820</v>
      </c>
      <c r="D3965" s="52" t="s">
        <v>195</v>
      </c>
      <c r="E3965" s="52" t="s">
        <v>693</v>
      </c>
      <c r="F3965" s="35" t="s">
        <v>694</v>
      </c>
      <c r="G3965" s="35" t="s">
        <v>651</v>
      </c>
      <c r="H3965" s="35" t="s">
        <v>651</v>
      </c>
      <c r="I3965" s="57" t="s">
        <v>319</v>
      </c>
      <c r="J3965" s="37">
        <v>0</v>
      </c>
      <c r="K3965" s="38">
        <v>0</v>
      </c>
      <c r="L3965" s="37">
        <v>20654.490000000002</v>
      </c>
      <c r="M3965" s="37">
        <v>0</v>
      </c>
      <c r="N3965" s="37">
        <f t="shared" si="245"/>
        <v>20654.490000000002</v>
      </c>
      <c r="O3965" s="39">
        <f t="shared" si="246"/>
        <v>0</v>
      </c>
      <c r="P3965" s="10">
        <f t="shared" si="247"/>
        <v>20654.490000000002</v>
      </c>
      <c r="Q3965" s="40">
        <v>0</v>
      </c>
      <c r="R3965" s="10">
        <f t="shared" si="248"/>
        <v>20654.490000000002</v>
      </c>
    </row>
    <row r="3966" spans="2:18" hidden="1" x14ac:dyDescent="0.2">
      <c r="B3966" s="56">
        <v>93100000026</v>
      </c>
      <c r="C3966" s="52" t="s">
        <v>3820</v>
      </c>
      <c r="D3966" s="52" t="s">
        <v>195</v>
      </c>
      <c r="E3966" s="52" t="s">
        <v>693</v>
      </c>
      <c r="F3966" s="35" t="s">
        <v>694</v>
      </c>
      <c r="G3966" s="53" t="s">
        <v>650</v>
      </c>
      <c r="H3966" s="63" t="s">
        <v>650</v>
      </c>
      <c r="I3966" s="57" t="s">
        <v>256</v>
      </c>
      <c r="J3966" s="37">
        <v>0</v>
      </c>
      <c r="K3966" s="38">
        <v>0</v>
      </c>
      <c r="L3966" s="37">
        <v>202219.59050000002</v>
      </c>
      <c r="M3966" s="37">
        <v>0</v>
      </c>
      <c r="N3966" s="37">
        <f t="shared" si="245"/>
        <v>202219.59050000002</v>
      </c>
      <c r="O3966" s="39">
        <f t="shared" si="246"/>
        <v>0</v>
      </c>
      <c r="P3966" s="10">
        <f t="shared" si="247"/>
        <v>202219.59050000002</v>
      </c>
      <c r="Q3966" s="40">
        <v>0</v>
      </c>
      <c r="R3966" s="10">
        <f t="shared" si="248"/>
        <v>202219.59050000002</v>
      </c>
    </row>
    <row r="3967" spans="2:18" hidden="1" x14ac:dyDescent="0.2">
      <c r="B3967" s="56">
        <v>93100000027</v>
      </c>
      <c r="C3967" s="52" t="s">
        <v>3820</v>
      </c>
      <c r="D3967" s="52" t="s">
        <v>195</v>
      </c>
      <c r="E3967" s="52" t="s">
        <v>693</v>
      </c>
      <c r="F3967" s="35" t="s">
        <v>694</v>
      </c>
      <c r="G3967" s="51" t="s">
        <v>658</v>
      </c>
      <c r="H3967" s="51" t="s">
        <v>658</v>
      </c>
      <c r="I3967" s="57" t="s">
        <v>217</v>
      </c>
      <c r="J3967" s="37">
        <v>0</v>
      </c>
      <c r="K3967" s="38">
        <v>0</v>
      </c>
      <c r="L3967" s="37">
        <v>18255.900000000001</v>
      </c>
      <c r="M3967" s="37">
        <v>0</v>
      </c>
      <c r="N3967" s="37">
        <f t="shared" si="245"/>
        <v>18255.900000000001</v>
      </c>
      <c r="O3967" s="39">
        <f t="shared" si="246"/>
        <v>0</v>
      </c>
      <c r="P3967" s="10">
        <f t="shared" si="247"/>
        <v>18255.900000000001</v>
      </c>
      <c r="Q3967" s="40">
        <v>0</v>
      </c>
      <c r="R3967" s="10">
        <f t="shared" si="248"/>
        <v>18255.900000000001</v>
      </c>
    </row>
    <row r="3968" spans="2:18" hidden="1" x14ac:dyDescent="0.2">
      <c r="B3968" s="56">
        <v>93100000028</v>
      </c>
      <c r="C3968" s="52" t="s">
        <v>3820</v>
      </c>
      <c r="D3968" s="52" t="s">
        <v>195</v>
      </c>
      <c r="E3968" s="52" t="s">
        <v>693</v>
      </c>
      <c r="F3968" s="35" t="s">
        <v>694</v>
      </c>
      <c r="G3968" s="53" t="s">
        <v>653</v>
      </c>
      <c r="H3968" s="62" t="s">
        <v>653</v>
      </c>
      <c r="I3968" s="57" t="s">
        <v>257</v>
      </c>
      <c r="J3968" s="37">
        <v>0</v>
      </c>
      <c r="K3968" s="38">
        <v>0</v>
      </c>
      <c r="L3968" s="37">
        <v>190</v>
      </c>
      <c r="M3968" s="37">
        <v>0</v>
      </c>
      <c r="N3968" s="37">
        <f t="shared" si="245"/>
        <v>190</v>
      </c>
      <c r="O3968" s="39">
        <f t="shared" si="246"/>
        <v>0</v>
      </c>
      <c r="P3968" s="10">
        <f t="shared" si="247"/>
        <v>190</v>
      </c>
      <c r="Q3968" s="40">
        <v>0</v>
      </c>
      <c r="R3968" s="10">
        <f t="shared" si="248"/>
        <v>190</v>
      </c>
    </row>
    <row r="3969" spans="2:18" hidden="1" x14ac:dyDescent="0.2">
      <c r="B3969" s="56">
        <v>93100000030</v>
      </c>
      <c r="C3969" s="52" t="s">
        <v>3820</v>
      </c>
      <c r="D3969" s="52" t="s">
        <v>195</v>
      </c>
      <c r="E3969" s="52" t="s">
        <v>693</v>
      </c>
      <c r="F3969" s="35" t="s">
        <v>694</v>
      </c>
      <c r="G3969" s="35" t="s">
        <v>651</v>
      </c>
      <c r="H3969" s="35" t="s">
        <v>651</v>
      </c>
      <c r="I3969" s="57" t="s">
        <v>320</v>
      </c>
      <c r="J3969" s="37">
        <v>0</v>
      </c>
      <c r="K3969" s="38">
        <v>0</v>
      </c>
      <c r="L3969" s="37">
        <v>7129.5</v>
      </c>
      <c r="M3969" s="37">
        <v>0</v>
      </c>
      <c r="N3969" s="37">
        <f t="shared" si="245"/>
        <v>7129.5</v>
      </c>
      <c r="O3969" s="39">
        <f t="shared" si="246"/>
        <v>0</v>
      </c>
      <c r="P3969" s="10">
        <f t="shared" si="247"/>
        <v>7129.5</v>
      </c>
      <c r="Q3969" s="40">
        <v>0</v>
      </c>
      <c r="R3969" s="10">
        <f t="shared" si="248"/>
        <v>7129.5</v>
      </c>
    </row>
    <row r="3970" spans="2:18" hidden="1" x14ac:dyDescent="0.2">
      <c r="B3970" s="56">
        <v>93100000031</v>
      </c>
      <c r="C3970" s="52" t="s">
        <v>3820</v>
      </c>
      <c r="D3970" s="52" t="s">
        <v>195</v>
      </c>
      <c r="E3970" s="52" t="s">
        <v>693</v>
      </c>
      <c r="F3970" s="35" t="s">
        <v>694</v>
      </c>
      <c r="G3970" s="35" t="s">
        <v>655</v>
      </c>
      <c r="H3970" s="35" t="s">
        <v>655</v>
      </c>
      <c r="I3970" s="57" t="s">
        <v>321</v>
      </c>
      <c r="J3970" s="37">
        <v>0</v>
      </c>
      <c r="K3970" s="38">
        <v>0</v>
      </c>
      <c r="L3970" s="37">
        <v>2925</v>
      </c>
      <c r="M3970" s="37">
        <v>0</v>
      </c>
      <c r="N3970" s="37">
        <f t="shared" si="245"/>
        <v>2925</v>
      </c>
      <c r="O3970" s="39">
        <f t="shared" si="246"/>
        <v>0</v>
      </c>
      <c r="P3970" s="10">
        <f t="shared" si="247"/>
        <v>2925</v>
      </c>
      <c r="Q3970" s="40">
        <v>0</v>
      </c>
      <c r="R3970" s="10">
        <f t="shared" si="248"/>
        <v>2925</v>
      </c>
    </row>
    <row r="3971" spans="2:18" hidden="1" x14ac:dyDescent="0.2">
      <c r="B3971" s="56">
        <v>93100000032</v>
      </c>
      <c r="C3971" s="52" t="s">
        <v>3820</v>
      </c>
      <c r="D3971" s="52" t="s">
        <v>195</v>
      </c>
      <c r="E3971" s="52" t="s">
        <v>693</v>
      </c>
      <c r="F3971" s="35" t="s">
        <v>694</v>
      </c>
      <c r="G3971" s="35" t="s">
        <v>697</v>
      </c>
      <c r="H3971" s="35" t="s">
        <v>697</v>
      </c>
      <c r="I3971" s="57" t="s">
        <v>268</v>
      </c>
      <c r="J3971" s="37">
        <v>0</v>
      </c>
      <c r="K3971" s="38">
        <v>0</v>
      </c>
      <c r="L3971" s="37">
        <v>8375.65</v>
      </c>
      <c r="M3971" s="37">
        <v>0</v>
      </c>
      <c r="N3971" s="37">
        <f t="shared" si="245"/>
        <v>8375.65</v>
      </c>
      <c r="O3971" s="39">
        <f t="shared" si="246"/>
        <v>0</v>
      </c>
      <c r="P3971" s="10">
        <f t="shared" si="247"/>
        <v>8375.65</v>
      </c>
      <c r="Q3971" s="40">
        <v>0</v>
      </c>
      <c r="R3971" s="10">
        <f t="shared" si="248"/>
        <v>8375.65</v>
      </c>
    </row>
    <row r="3972" spans="2:18" hidden="1" x14ac:dyDescent="0.2">
      <c r="B3972" s="56">
        <v>93100000035</v>
      </c>
      <c r="C3972" s="52" t="s">
        <v>3820</v>
      </c>
      <c r="D3972" s="52" t="s">
        <v>195</v>
      </c>
      <c r="E3972" s="52" t="s">
        <v>693</v>
      </c>
      <c r="F3972" s="35" t="s">
        <v>694</v>
      </c>
      <c r="G3972" s="51" t="s">
        <v>651</v>
      </c>
      <c r="H3972" s="51" t="s">
        <v>651</v>
      </c>
      <c r="I3972" s="57" t="s">
        <v>322</v>
      </c>
      <c r="J3972" s="37">
        <v>0</v>
      </c>
      <c r="K3972" s="38">
        <v>0</v>
      </c>
      <c r="L3972" s="37">
        <v>38382.1</v>
      </c>
      <c r="M3972" s="37">
        <v>0.2</v>
      </c>
      <c r="N3972" s="37">
        <f t="shared" si="245"/>
        <v>38381.9</v>
      </c>
      <c r="O3972" s="39">
        <f t="shared" si="246"/>
        <v>0</v>
      </c>
      <c r="P3972" s="10">
        <f t="shared" si="247"/>
        <v>38381.9</v>
      </c>
      <c r="Q3972" s="40">
        <v>0</v>
      </c>
      <c r="R3972" s="10">
        <f t="shared" si="248"/>
        <v>38381.9</v>
      </c>
    </row>
    <row r="3973" spans="2:18" hidden="1" x14ac:dyDescent="0.2">
      <c r="B3973" s="56">
        <v>93100000039</v>
      </c>
      <c r="C3973" s="52" t="s">
        <v>3820</v>
      </c>
      <c r="D3973" s="52" t="s">
        <v>195</v>
      </c>
      <c r="E3973" s="52" t="s">
        <v>693</v>
      </c>
      <c r="F3973" s="35" t="s">
        <v>155</v>
      </c>
      <c r="G3973" s="52" t="s">
        <v>714</v>
      </c>
      <c r="H3973" s="63" t="s">
        <v>714</v>
      </c>
      <c r="I3973" s="57" t="s">
        <v>323</v>
      </c>
      <c r="J3973" s="37">
        <v>0</v>
      </c>
      <c r="K3973" s="38">
        <v>0</v>
      </c>
      <c r="L3973" s="37">
        <v>38815.78</v>
      </c>
      <c r="M3973" s="37">
        <v>0</v>
      </c>
      <c r="N3973" s="37">
        <f t="shared" si="245"/>
        <v>38815.78</v>
      </c>
      <c r="O3973" s="39">
        <f t="shared" si="246"/>
        <v>0</v>
      </c>
      <c r="P3973" s="10">
        <f t="shared" si="247"/>
        <v>38815.78</v>
      </c>
      <c r="Q3973" s="40">
        <v>0</v>
      </c>
      <c r="R3973" s="10">
        <f t="shared" si="248"/>
        <v>38815.78</v>
      </c>
    </row>
    <row r="3974" spans="2:18" hidden="1" x14ac:dyDescent="0.2">
      <c r="B3974" s="56">
        <v>93100000040</v>
      </c>
      <c r="C3974" s="52" t="s">
        <v>3820</v>
      </c>
      <c r="D3974" s="52" t="s">
        <v>195</v>
      </c>
      <c r="E3974" s="52" t="s">
        <v>693</v>
      </c>
      <c r="F3974" s="35" t="s">
        <v>694</v>
      </c>
      <c r="G3974" s="35" t="s">
        <v>697</v>
      </c>
      <c r="H3974" s="35" t="s">
        <v>697</v>
      </c>
      <c r="I3974" s="57" t="s">
        <v>324</v>
      </c>
      <c r="J3974" s="37">
        <v>0</v>
      </c>
      <c r="K3974" s="38">
        <v>0</v>
      </c>
      <c r="L3974" s="37">
        <v>1525</v>
      </c>
      <c r="M3974" s="37">
        <v>0</v>
      </c>
      <c r="N3974" s="37">
        <f t="shared" si="245"/>
        <v>1525</v>
      </c>
      <c r="O3974" s="39">
        <f t="shared" si="246"/>
        <v>0</v>
      </c>
      <c r="P3974" s="10">
        <f t="shared" si="247"/>
        <v>1525</v>
      </c>
      <c r="Q3974" s="40">
        <v>0</v>
      </c>
      <c r="R3974" s="10">
        <f t="shared" si="248"/>
        <v>1525</v>
      </c>
    </row>
    <row r="3975" spans="2:18" hidden="1" x14ac:dyDescent="0.2">
      <c r="B3975" s="56">
        <v>93100000045</v>
      </c>
      <c r="C3975" s="52" t="s">
        <v>3820</v>
      </c>
      <c r="D3975" s="52" t="s">
        <v>195</v>
      </c>
      <c r="E3975" s="52" t="s">
        <v>693</v>
      </c>
      <c r="F3975" s="35" t="s">
        <v>694</v>
      </c>
      <c r="G3975" s="51" t="s">
        <v>697</v>
      </c>
      <c r="H3975" s="51" t="s">
        <v>697</v>
      </c>
      <c r="I3975" s="57" t="s">
        <v>269</v>
      </c>
      <c r="J3975" s="37">
        <v>0</v>
      </c>
      <c r="K3975" s="38">
        <v>0</v>
      </c>
      <c r="L3975" s="37">
        <v>2000</v>
      </c>
      <c r="M3975" s="37">
        <v>0</v>
      </c>
      <c r="N3975" s="37">
        <f t="shared" ref="N3975:N3997" si="249">IF((J3975+L3975)-(K3975+M3975)&lt;0,0,(J3975+L3975)-(K3975+M3975))</f>
        <v>2000</v>
      </c>
      <c r="O3975" s="39">
        <f t="shared" ref="O3975:O3997" si="250">-IF((J3975+L3975)-(K3975+M3975)&lt;0,(J3975+L3975)-(K3975+M3975),0)</f>
        <v>0</v>
      </c>
      <c r="P3975" s="10">
        <f t="shared" ref="P3975:P3997" si="251">N3975-O3975</f>
        <v>2000</v>
      </c>
      <c r="Q3975" s="40">
        <v>0</v>
      </c>
      <c r="R3975" s="10">
        <f t="shared" ref="R3975:R3997" si="252">P3975-Q3975</f>
        <v>2000</v>
      </c>
    </row>
    <row r="3976" spans="2:18" hidden="1" x14ac:dyDescent="0.2">
      <c r="B3976" s="56">
        <v>93100000047</v>
      </c>
      <c r="C3976" s="52" t="s">
        <v>3820</v>
      </c>
      <c r="D3976" s="52" t="s">
        <v>195</v>
      </c>
      <c r="E3976" s="52" t="s">
        <v>693</v>
      </c>
      <c r="F3976" s="51" t="s">
        <v>694</v>
      </c>
      <c r="G3976" s="35" t="s">
        <v>658</v>
      </c>
      <c r="H3976" s="35" t="s">
        <v>658</v>
      </c>
      <c r="I3976" s="57" t="s">
        <v>270</v>
      </c>
      <c r="J3976" s="37">
        <v>0</v>
      </c>
      <c r="K3976" s="38">
        <v>0</v>
      </c>
      <c r="L3976" s="37">
        <v>4312.55</v>
      </c>
      <c r="M3976" s="37">
        <v>0</v>
      </c>
      <c r="N3976" s="37">
        <f t="shared" si="249"/>
        <v>4312.55</v>
      </c>
      <c r="O3976" s="39">
        <f t="shared" si="250"/>
        <v>0</v>
      </c>
      <c r="P3976" s="10">
        <f t="shared" si="251"/>
        <v>4312.55</v>
      </c>
      <c r="Q3976" s="40">
        <v>0</v>
      </c>
      <c r="R3976" s="10">
        <f t="shared" si="252"/>
        <v>4312.55</v>
      </c>
    </row>
    <row r="3977" spans="2:18" hidden="1" x14ac:dyDescent="0.2">
      <c r="B3977" s="56">
        <v>93100000049</v>
      </c>
      <c r="C3977" s="52" t="s">
        <v>3820</v>
      </c>
      <c r="D3977" s="52" t="s">
        <v>195</v>
      </c>
      <c r="E3977" s="52" t="s">
        <v>693</v>
      </c>
      <c r="F3977" s="35" t="s">
        <v>155</v>
      </c>
      <c r="G3977" s="63" t="s">
        <v>714</v>
      </c>
      <c r="H3977" s="63" t="s">
        <v>714</v>
      </c>
      <c r="I3977" s="57" t="s">
        <v>4088</v>
      </c>
      <c r="J3977" s="37">
        <v>0</v>
      </c>
      <c r="K3977" s="38">
        <v>0</v>
      </c>
      <c r="L3977" s="37">
        <v>3160356.79</v>
      </c>
      <c r="M3977" s="37">
        <v>69878.22</v>
      </c>
      <c r="N3977" s="37">
        <f t="shared" si="249"/>
        <v>3090478.57</v>
      </c>
      <c r="O3977" s="39">
        <f t="shared" si="250"/>
        <v>0</v>
      </c>
      <c r="P3977" s="10">
        <f t="shared" si="251"/>
        <v>3090478.57</v>
      </c>
      <c r="Q3977" s="40">
        <v>0</v>
      </c>
      <c r="R3977" s="10">
        <f t="shared" si="252"/>
        <v>3090478.57</v>
      </c>
    </row>
    <row r="3978" spans="2:18" hidden="1" x14ac:dyDescent="0.2">
      <c r="B3978" s="56">
        <v>93100000054</v>
      </c>
      <c r="C3978" s="52" t="s">
        <v>3820</v>
      </c>
      <c r="D3978" s="52" t="s">
        <v>195</v>
      </c>
      <c r="E3978" s="52" t="s">
        <v>693</v>
      </c>
      <c r="F3978" s="35" t="s">
        <v>694</v>
      </c>
      <c r="G3978" s="51" t="s">
        <v>658</v>
      </c>
      <c r="H3978" s="51" t="s">
        <v>658</v>
      </c>
      <c r="I3978" s="57" t="s">
        <v>325</v>
      </c>
      <c r="J3978" s="37">
        <v>0</v>
      </c>
      <c r="K3978" s="38">
        <v>0</v>
      </c>
      <c r="L3978" s="37">
        <v>22</v>
      </c>
      <c r="M3978" s="37">
        <v>0</v>
      </c>
      <c r="N3978" s="37">
        <f t="shared" si="249"/>
        <v>22</v>
      </c>
      <c r="O3978" s="39">
        <f t="shared" si="250"/>
        <v>0</v>
      </c>
      <c r="P3978" s="10">
        <f t="shared" si="251"/>
        <v>22</v>
      </c>
      <c r="Q3978" s="40">
        <v>0</v>
      </c>
      <c r="R3978" s="10">
        <f t="shared" si="252"/>
        <v>22</v>
      </c>
    </row>
    <row r="3979" spans="2:18" hidden="1" x14ac:dyDescent="0.2">
      <c r="B3979" s="56">
        <v>93100000057</v>
      </c>
      <c r="C3979" s="52" t="s">
        <v>3820</v>
      </c>
      <c r="D3979" s="52" t="s">
        <v>195</v>
      </c>
      <c r="E3979" s="52" t="s">
        <v>693</v>
      </c>
      <c r="F3979" s="51" t="s">
        <v>155</v>
      </c>
      <c r="G3979" s="52" t="s">
        <v>714</v>
      </c>
      <c r="H3979" s="62" t="s">
        <v>714</v>
      </c>
      <c r="I3979" s="57" t="s">
        <v>326</v>
      </c>
      <c r="J3979" s="37">
        <v>0</v>
      </c>
      <c r="K3979" s="38">
        <v>0</v>
      </c>
      <c r="L3979" s="37">
        <v>114721.25</v>
      </c>
      <c r="M3979" s="37">
        <v>0</v>
      </c>
      <c r="N3979" s="37">
        <f t="shared" si="249"/>
        <v>114721.25</v>
      </c>
      <c r="O3979" s="39">
        <f t="shared" si="250"/>
        <v>0</v>
      </c>
      <c r="P3979" s="10">
        <f t="shared" si="251"/>
        <v>114721.25</v>
      </c>
      <c r="Q3979" s="40">
        <v>0</v>
      </c>
      <c r="R3979" s="10">
        <f t="shared" si="252"/>
        <v>114721.25</v>
      </c>
    </row>
    <row r="3980" spans="2:18" hidden="1" x14ac:dyDescent="0.2">
      <c r="B3980" s="56">
        <v>93100000058</v>
      </c>
      <c r="C3980" s="52" t="s">
        <v>3820</v>
      </c>
      <c r="D3980" s="52" t="s">
        <v>195</v>
      </c>
      <c r="E3980" s="52" t="s">
        <v>693</v>
      </c>
      <c r="F3980" s="51" t="s">
        <v>155</v>
      </c>
      <c r="G3980" s="52" t="s">
        <v>714</v>
      </c>
      <c r="H3980" s="62" t="s">
        <v>714</v>
      </c>
      <c r="I3980" s="57" t="s">
        <v>4089</v>
      </c>
      <c r="J3980" s="37">
        <v>0</v>
      </c>
      <c r="K3980" s="38">
        <v>0</v>
      </c>
      <c r="L3980" s="37">
        <v>2397.77</v>
      </c>
      <c r="M3980" s="37">
        <v>0</v>
      </c>
      <c r="N3980" s="37">
        <f t="shared" si="249"/>
        <v>2397.77</v>
      </c>
      <c r="O3980" s="39">
        <f t="shared" si="250"/>
        <v>0</v>
      </c>
      <c r="P3980" s="10">
        <f t="shared" si="251"/>
        <v>2397.77</v>
      </c>
      <c r="Q3980" s="40">
        <v>0</v>
      </c>
      <c r="R3980" s="10">
        <f t="shared" si="252"/>
        <v>2397.77</v>
      </c>
    </row>
    <row r="3981" spans="2:18" hidden="1" x14ac:dyDescent="0.2">
      <c r="B3981" s="56">
        <v>93100000066</v>
      </c>
      <c r="C3981" s="52" t="s">
        <v>3820</v>
      </c>
      <c r="D3981" s="52" t="s">
        <v>195</v>
      </c>
      <c r="E3981" s="52" t="s">
        <v>693</v>
      </c>
      <c r="F3981" s="51" t="s">
        <v>694</v>
      </c>
      <c r="G3981" s="51" t="s">
        <v>655</v>
      </c>
      <c r="H3981" s="35" t="s">
        <v>655</v>
      </c>
      <c r="I3981" s="57" t="s">
        <v>327</v>
      </c>
      <c r="J3981" s="37">
        <v>0</v>
      </c>
      <c r="K3981" s="38">
        <v>0</v>
      </c>
      <c r="L3981" s="37">
        <v>4026.09</v>
      </c>
      <c r="M3981" s="37">
        <v>0</v>
      </c>
      <c r="N3981" s="37">
        <f t="shared" si="249"/>
        <v>4026.09</v>
      </c>
      <c r="O3981" s="39">
        <f t="shared" si="250"/>
        <v>0</v>
      </c>
      <c r="P3981" s="10">
        <f t="shared" si="251"/>
        <v>4026.09</v>
      </c>
      <c r="Q3981" s="40">
        <v>0</v>
      </c>
      <c r="R3981" s="10">
        <f t="shared" si="252"/>
        <v>4026.09</v>
      </c>
    </row>
    <row r="3982" spans="2:18" hidden="1" x14ac:dyDescent="0.2">
      <c r="B3982" s="56">
        <v>93100000068</v>
      </c>
      <c r="C3982" s="52" t="s">
        <v>3820</v>
      </c>
      <c r="D3982" s="52" t="s">
        <v>195</v>
      </c>
      <c r="E3982" s="52" t="s">
        <v>693</v>
      </c>
      <c r="F3982" s="51" t="s">
        <v>155</v>
      </c>
      <c r="G3982" s="53" t="s">
        <v>714</v>
      </c>
      <c r="H3982" s="62" t="s">
        <v>714</v>
      </c>
      <c r="I3982" s="57" t="s">
        <v>328</v>
      </c>
      <c r="J3982" s="37">
        <v>0</v>
      </c>
      <c r="K3982" s="38">
        <v>0</v>
      </c>
      <c r="L3982" s="37">
        <v>67480.94</v>
      </c>
      <c r="M3982" s="37">
        <v>0</v>
      </c>
      <c r="N3982" s="37">
        <f t="shared" si="249"/>
        <v>67480.94</v>
      </c>
      <c r="O3982" s="39">
        <f t="shared" si="250"/>
        <v>0</v>
      </c>
      <c r="P3982" s="10">
        <f t="shared" si="251"/>
        <v>67480.94</v>
      </c>
      <c r="Q3982" s="40">
        <v>0</v>
      </c>
      <c r="R3982" s="10">
        <f t="shared" si="252"/>
        <v>67480.94</v>
      </c>
    </row>
    <row r="3983" spans="2:18" hidden="1" x14ac:dyDescent="0.2">
      <c r="B3983" s="56">
        <v>93100000069</v>
      </c>
      <c r="C3983" s="52" t="s">
        <v>3820</v>
      </c>
      <c r="D3983" s="52" t="s">
        <v>195</v>
      </c>
      <c r="E3983" s="52" t="s">
        <v>693</v>
      </c>
      <c r="F3983" s="52" t="s">
        <v>711</v>
      </c>
      <c r="G3983" s="35" t="s">
        <v>686</v>
      </c>
      <c r="H3983" s="35" t="s">
        <v>686</v>
      </c>
      <c r="I3983" s="57" t="s">
        <v>329</v>
      </c>
      <c r="J3983" s="37">
        <v>0</v>
      </c>
      <c r="K3983" s="38">
        <v>0</v>
      </c>
      <c r="L3983" s="37">
        <v>750.7</v>
      </c>
      <c r="M3983" s="37">
        <v>0</v>
      </c>
      <c r="N3983" s="37">
        <f t="shared" si="249"/>
        <v>750.7</v>
      </c>
      <c r="O3983" s="39">
        <f t="shared" si="250"/>
        <v>0</v>
      </c>
      <c r="P3983" s="10">
        <f t="shared" si="251"/>
        <v>750.7</v>
      </c>
      <c r="Q3983" s="40">
        <v>0</v>
      </c>
      <c r="R3983" s="10">
        <f t="shared" si="252"/>
        <v>750.7</v>
      </c>
    </row>
    <row r="3984" spans="2:18" hidden="1" x14ac:dyDescent="0.2">
      <c r="B3984" s="56">
        <v>93100000070</v>
      </c>
      <c r="C3984" s="52" t="s">
        <v>3820</v>
      </c>
      <c r="D3984" s="52" t="s">
        <v>195</v>
      </c>
      <c r="E3984" s="53" t="s">
        <v>693</v>
      </c>
      <c r="F3984" s="35" t="s">
        <v>155</v>
      </c>
      <c r="G3984" s="53" t="s">
        <v>714</v>
      </c>
      <c r="H3984" s="62" t="s">
        <v>714</v>
      </c>
      <c r="I3984" s="57" t="s">
        <v>330</v>
      </c>
      <c r="J3984" s="37">
        <v>0</v>
      </c>
      <c r="K3984" s="38">
        <v>0</v>
      </c>
      <c r="L3984" s="37">
        <v>275</v>
      </c>
      <c r="M3984" s="37">
        <v>0</v>
      </c>
      <c r="N3984" s="37">
        <f t="shared" si="249"/>
        <v>275</v>
      </c>
      <c r="O3984" s="39">
        <f t="shared" si="250"/>
        <v>0</v>
      </c>
      <c r="P3984" s="10">
        <f t="shared" si="251"/>
        <v>275</v>
      </c>
      <c r="Q3984" s="40">
        <v>0</v>
      </c>
      <c r="R3984" s="10">
        <f t="shared" si="252"/>
        <v>275</v>
      </c>
    </row>
    <row r="3985" spans="2:18" hidden="1" x14ac:dyDescent="0.2">
      <c r="B3985" s="56">
        <v>93100000071</v>
      </c>
      <c r="C3985" s="52" t="s">
        <v>3820</v>
      </c>
      <c r="D3985" s="52" t="s">
        <v>195</v>
      </c>
      <c r="E3985" s="52" t="s">
        <v>693</v>
      </c>
      <c r="F3985" s="51" t="s">
        <v>155</v>
      </c>
      <c r="G3985" s="52" t="s">
        <v>714</v>
      </c>
      <c r="H3985" s="63" t="s">
        <v>714</v>
      </c>
      <c r="I3985" s="57" t="s">
        <v>331</v>
      </c>
      <c r="J3985" s="37">
        <v>0</v>
      </c>
      <c r="K3985" s="38">
        <v>0</v>
      </c>
      <c r="L3985" s="37">
        <v>22608.69</v>
      </c>
      <c r="M3985" s="37">
        <v>0</v>
      </c>
      <c r="N3985" s="37">
        <f t="shared" si="249"/>
        <v>22608.69</v>
      </c>
      <c r="O3985" s="39">
        <f t="shared" si="250"/>
        <v>0</v>
      </c>
      <c r="P3985" s="10">
        <f t="shared" si="251"/>
        <v>22608.69</v>
      </c>
      <c r="Q3985" s="40">
        <v>0</v>
      </c>
      <c r="R3985" s="10">
        <f t="shared" si="252"/>
        <v>22608.69</v>
      </c>
    </row>
    <row r="3986" spans="2:18" hidden="1" x14ac:dyDescent="0.2">
      <c r="B3986" s="56">
        <v>93300000001</v>
      </c>
      <c r="C3986" s="52" t="s">
        <v>3820</v>
      </c>
      <c r="D3986" s="52" t="s">
        <v>195</v>
      </c>
      <c r="E3986" s="52" t="s">
        <v>637</v>
      </c>
      <c r="F3986" s="52" t="s">
        <v>664</v>
      </c>
      <c r="G3986" s="53" t="s">
        <v>639</v>
      </c>
      <c r="H3986" s="35" t="s">
        <v>639</v>
      </c>
      <c r="I3986" s="57" t="s">
        <v>332</v>
      </c>
      <c r="J3986" s="37">
        <v>0</v>
      </c>
      <c r="K3986" s="38">
        <v>0</v>
      </c>
      <c r="L3986" s="37">
        <v>157408</v>
      </c>
      <c r="M3986" s="37">
        <v>0</v>
      </c>
      <c r="N3986" s="37">
        <f t="shared" si="249"/>
        <v>157408</v>
      </c>
      <c r="O3986" s="39">
        <f t="shared" si="250"/>
        <v>0</v>
      </c>
      <c r="P3986" s="10">
        <f t="shared" si="251"/>
        <v>157408</v>
      </c>
      <c r="Q3986" s="40">
        <v>0</v>
      </c>
      <c r="R3986" s="10">
        <f t="shared" si="252"/>
        <v>157408</v>
      </c>
    </row>
    <row r="3987" spans="2:18" hidden="1" x14ac:dyDescent="0.2">
      <c r="B3987" s="56">
        <v>93300000002</v>
      </c>
      <c r="C3987" s="52" t="s">
        <v>3820</v>
      </c>
      <c r="D3987" s="52" t="s">
        <v>195</v>
      </c>
      <c r="E3987" s="52" t="s">
        <v>637</v>
      </c>
      <c r="F3987" s="52" t="s">
        <v>664</v>
      </c>
      <c r="G3987" s="53" t="s">
        <v>639</v>
      </c>
      <c r="H3987" s="35" t="s">
        <v>639</v>
      </c>
      <c r="I3987" s="57" t="s">
        <v>333</v>
      </c>
      <c r="J3987" s="37">
        <v>0</v>
      </c>
      <c r="K3987" s="38">
        <v>0</v>
      </c>
      <c r="L3987" s="37">
        <v>35564</v>
      </c>
      <c r="M3987" s="37">
        <v>0</v>
      </c>
      <c r="N3987" s="37">
        <f t="shared" si="249"/>
        <v>35564</v>
      </c>
      <c r="O3987" s="39">
        <f t="shared" si="250"/>
        <v>0</v>
      </c>
      <c r="P3987" s="10">
        <f t="shared" si="251"/>
        <v>35564</v>
      </c>
      <c r="Q3987" s="40">
        <v>0</v>
      </c>
      <c r="R3987" s="10">
        <f t="shared" si="252"/>
        <v>35564</v>
      </c>
    </row>
    <row r="3988" spans="2:18" hidden="1" x14ac:dyDescent="0.2">
      <c r="B3988" s="56">
        <v>93300000003</v>
      </c>
      <c r="C3988" s="52" t="s">
        <v>3820</v>
      </c>
      <c r="D3988" s="52" t="s">
        <v>195</v>
      </c>
      <c r="E3988" s="52" t="s">
        <v>637</v>
      </c>
      <c r="F3988" s="52" t="s">
        <v>664</v>
      </c>
      <c r="G3988" s="52" t="s">
        <v>639</v>
      </c>
      <c r="H3988" s="51" t="s">
        <v>639</v>
      </c>
      <c r="I3988" s="57" t="s">
        <v>334</v>
      </c>
      <c r="J3988" s="37">
        <v>0</v>
      </c>
      <c r="K3988" s="38">
        <v>0</v>
      </c>
      <c r="L3988" s="37">
        <v>16250</v>
      </c>
      <c r="M3988" s="37">
        <v>0</v>
      </c>
      <c r="N3988" s="37">
        <f t="shared" si="249"/>
        <v>16250</v>
      </c>
      <c r="O3988" s="39">
        <f t="shared" si="250"/>
        <v>0</v>
      </c>
      <c r="P3988" s="10">
        <f t="shared" si="251"/>
        <v>16250</v>
      </c>
      <c r="Q3988" s="40">
        <v>0</v>
      </c>
      <c r="R3988" s="10">
        <f t="shared" si="252"/>
        <v>16250</v>
      </c>
    </row>
    <row r="3989" spans="2:18" hidden="1" x14ac:dyDescent="0.2">
      <c r="B3989" s="56">
        <v>93300000020</v>
      </c>
      <c r="C3989" s="52" t="s">
        <v>3820</v>
      </c>
      <c r="D3989" s="52" t="s">
        <v>195</v>
      </c>
      <c r="E3989" s="52" t="s">
        <v>637</v>
      </c>
      <c r="F3989" s="52" t="s">
        <v>664</v>
      </c>
      <c r="G3989" s="35" t="s">
        <v>649</v>
      </c>
      <c r="H3989" s="35" t="s">
        <v>649</v>
      </c>
      <c r="I3989" s="57" t="s">
        <v>335</v>
      </c>
      <c r="J3989" s="37">
        <v>0</v>
      </c>
      <c r="K3989" s="38">
        <v>0</v>
      </c>
      <c r="L3989" s="37">
        <v>1504.57</v>
      </c>
      <c r="M3989" s="37">
        <v>0</v>
      </c>
      <c r="N3989" s="37">
        <f t="shared" si="249"/>
        <v>1504.57</v>
      </c>
      <c r="O3989" s="39">
        <f t="shared" si="250"/>
        <v>0</v>
      </c>
      <c r="P3989" s="10">
        <f t="shared" si="251"/>
        <v>1504.57</v>
      </c>
      <c r="Q3989" s="40">
        <v>0</v>
      </c>
      <c r="R3989" s="10">
        <f t="shared" si="252"/>
        <v>1504.57</v>
      </c>
    </row>
    <row r="3990" spans="2:18" hidden="1" x14ac:dyDescent="0.2">
      <c r="B3990" s="56">
        <v>93300000035</v>
      </c>
      <c r="C3990" s="52" t="s">
        <v>3820</v>
      </c>
      <c r="D3990" s="52" t="s">
        <v>195</v>
      </c>
      <c r="E3990" s="51" t="s">
        <v>637</v>
      </c>
      <c r="F3990" s="51" t="s">
        <v>664</v>
      </c>
      <c r="G3990" s="35" t="s">
        <v>709</v>
      </c>
      <c r="H3990" s="35" t="s">
        <v>709</v>
      </c>
      <c r="I3990" s="57" t="s">
        <v>336</v>
      </c>
      <c r="J3990" s="37">
        <v>0</v>
      </c>
      <c r="K3990" s="38">
        <v>0</v>
      </c>
      <c r="L3990" s="37">
        <v>402.52</v>
      </c>
      <c r="M3990" s="37">
        <v>0</v>
      </c>
      <c r="N3990" s="37">
        <f t="shared" si="249"/>
        <v>402.52</v>
      </c>
      <c r="O3990" s="39">
        <f t="shared" si="250"/>
        <v>0</v>
      </c>
      <c r="P3990" s="10">
        <f t="shared" si="251"/>
        <v>402.52</v>
      </c>
      <c r="Q3990" s="40">
        <v>0</v>
      </c>
      <c r="R3990" s="10">
        <f t="shared" si="252"/>
        <v>402.52</v>
      </c>
    </row>
    <row r="3991" spans="2:18" hidden="1" x14ac:dyDescent="0.2">
      <c r="B3991" s="56">
        <v>93300000036</v>
      </c>
      <c r="C3991" s="52" t="s">
        <v>3820</v>
      </c>
      <c r="D3991" s="52" t="s">
        <v>195</v>
      </c>
      <c r="E3991" s="51" t="s">
        <v>637</v>
      </c>
      <c r="F3991" s="51" t="s">
        <v>664</v>
      </c>
      <c r="G3991" s="53" t="s">
        <v>639</v>
      </c>
      <c r="H3991" s="35" t="s">
        <v>639</v>
      </c>
      <c r="I3991" s="57" t="s">
        <v>4090</v>
      </c>
      <c r="J3991" s="37">
        <v>0</v>
      </c>
      <c r="K3991" s="38">
        <v>0</v>
      </c>
      <c r="L3991" s="44">
        <v>0</v>
      </c>
      <c r="M3991" s="45">
        <v>0</v>
      </c>
      <c r="N3991" s="37">
        <f t="shared" si="249"/>
        <v>0</v>
      </c>
      <c r="O3991" s="39">
        <f t="shared" si="250"/>
        <v>0</v>
      </c>
      <c r="P3991" s="10">
        <f t="shared" si="251"/>
        <v>0</v>
      </c>
      <c r="Q3991" s="40">
        <v>0</v>
      </c>
      <c r="R3991" s="10">
        <f t="shared" si="252"/>
        <v>0</v>
      </c>
    </row>
    <row r="3992" spans="2:18" hidden="1" x14ac:dyDescent="0.2">
      <c r="B3992" s="56">
        <v>93300000051</v>
      </c>
      <c r="C3992" s="52" t="s">
        <v>3820</v>
      </c>
      <c r="D3992" s="52" t="s">
        <v>195</v>
      </c>
      <c r="E3992" s="52" t="s">
        <v>637</v>
      </c>
      <c r="F3992" s="52" t="s">
        <v>664</v>
      </c>
      <c r="G3992" s="51" t="s">
        <v>686</v>
      </c>
      <c r="H3992" s="51" t="s">
        <v>686</v>
      </c>
      <c r="I3992" s="57" t="s">
        <v>4091</v>
      </c>
      <c r="J3992" s="37">
        <v>0</v>
      </c>
      <c r="K3992" s="38">
        <v>0</v>
      </c>
      <c r="L3992" s="60">
        <v>118239.15000000001</v>
      </c>
      <c r="M3992" s="60">
        <v>0</v>
      </c>
      <c r="N3992" s="37">
        <f t="shared" si="249"/>
        <v>118239.15000000001</v>
      </c>
      <c r="O3992" s="39">
        <f t="shared" si="250"/>
        <v>0</v>
      </c>
      <c r="P3992" s="10">
        <f t="shared" si="251"/>
        <v>118239.15000000001</v>
      </c>
      <c r="Q3992" s="40">
        <v>0</v>
      </c>
      <c r="R3992" s="10">
        <f t="shared" si="252"/>
        <v>118239.15000000001</v>
      </c>
    </row>
    <row r="3993" spans="2:18" hidden="1" x14ac:dyDescent="0.2">
      <c r="B3993" s="56">
        <v>93300000052</v>
      </c>
      <c r="C3993" s="52" t="s">
        <v>3820</v>
      </c>
      <c r="D3993" s="52" t="s">
        <v>195</v>
      </c>
      <c r="E3993" s="52" t="s">
        <v>637</v>
      </c>
      <c r="F3993" s="52" t="s">
        <v>664</v>
      </c>
      <c r="G3993" s="51" t="s">
        <v>649</v>
      </c>
      <c r="H3993" s="51" t="s">
        <v>649</v>
      </c>
      <c r="I3993" s="57" t="s">
        <v>296</v>
      </c>
      <c r="J3993" s="37">
        <v>0</v>
      </c>
      <c r="K3993" s="38">
        <v>0</v>
      </c>
      <c r="L3993" s="60">
        <v>0.04</v>
      </c>
      <c r="M3993" s="60">
        <v>0.03</v>
      </c>
      <c r="N3993" s="37">
        <f t="shared" si="249"/>
        <v>1.0000000000000002E-2</v>
      </c>
      <c r="O3993" s="39">
        <f t="shared" si="250"/>
        <v>0</v>
      </c>
      <c r="P3993" s="10">
        <f t="shared" si="251"/>
        <v>1.0000000000000002E-2</v>
      </c>
      <c r="Q3993" s="40">
        <v>0</v>
      </c>
      <c r="R3993" s="10">
        <f t="shared" si="252"/>
        <v>1.0000000000000002E-2</v>
      </c>
    </row>
    <row r="3994" spans="2:18" hidden="1" x14ac:dyDescent="0.2">
      <c r="B3994" s="56">
        <v>94101000001</v>
      </c>
      <c r="C3994" s="52" t="s">
        <v>3820</v>
      </c>
      <c r="D3994" s="52" t="s">
        <v>195</v>
      </c>
      <c r="E3994" s="51" t="s">
        <v>765</v>
      </c>
      <c r="F3994" s="52" t="s">
        <v>766</v>
      </c>
      <c r="G3994" s="51" t="s">
        <v>767</v>
      </c>
      <c r="H3994" s="51" t="s">
        <v>767</v>
      </c>
      <c r="I3994" s="57" t="s">
        <v>4092</v>
      </c>
      <c r="J3994" s="37">
        <v>0</v>
      </c>
      <c r="K3994" s="38">
        <v>0</v>
      </c>
      <c r="L3994" s="60">
        <v>6900</v>
      </c>
      <c r="M3994" s="60">
        <v>560009.53</v>
      </c>
      <c r="N3994" s="37">
        <f t="shared" si="249"/>
        <v>0</v>
      </c>
      <c r="O3994" s="39">
        <f t="shared" si="250"/>
        <v>553109.53</v>
      </c>
      <c r="P3994" s="10">
        <f t="shared" si="251"/>
        <v>-553109.53</v>
      </c>
      <c r="Q3994" s="40">
        <v>0</v>
      </c>
      <c r="R3994" s="10">
        <f t="shared" si="252"/>
        <v>-553109.53</v>
      </c>
    </row>
    <row r="3995" spans="2:18" hidden="1" x14ac:dyDescent="0.2">
      <c r="B3995" s="56">
        <v>94103000001</v>
      </c>
      <c r="C3995" s="52" t="s">
        <v>3820</v>
      </c>
      <c r="D3995" s="52" t="s">
        <v>195</v>
      </c>
      <c r="E3995" s="51" t="s">
        <v>693</v>
      </c>
      <c r="F3995" s="51" t="s">
        <v>155</v>
      </c>
      <c r="G3995" s="51" t="s">
        <v>714</v>
      </c>
      <c r="H3995" s="63" t="s">
        <v>714</v>
      </c>
      <c r="I3995" s="57" t="s">
        <v>337</v>
      </c>
      <c r="J3995" s="37">
        <v>0</v>
      </c>
      <c r="K3995" s="38">
        <v>0</v>
      </c>
      <c r="L3995" s="60">
        <v>0</v>
      </c>
      <c r="M3995" s="60">
        <v>8056508.3500000006</v>
      </c>
      <c r="N3995" s="37">
        <f t="shared" si="249"/>
        <v>0</v>
      </c>
      <c r="O3995" s="39">
        <f t="shared" si="250"/>
        <v>8056508.3500000006</v>
      </c>
      <c r="P3995" s="10">
        <f t="shared" si="251"/>
        <v>-8056508.3500000006</v>
      </c>
      <c r="Q3995" s="40">
        <v>-8056508.3500000006</v>
      </c>
      <c r="R3995" s="10">
        <f t="shared" si="252"/>
        <v>0</v>
      </c>
    </row>
    <row r="3996" spans="2:18" hidden="1" x14ac:dyDescent="0.2">
      <c r="B3996" s="56">
        <v>94103000002</v>
      </c>
      <c r="C3996" s="52" t="s">
        <v>3820</v>
      </c>
      <c r="D3996" s="52" t="s">
        <v>195</v>
      </c>
      <c r="E3996" s="51" t="s">
        <v>693</v>
      </c>
      <c r="F3996" s="51" t="s">
        <v>155</v>
      </c>
      <c r="G3996" s="51" t="s">
        <v>714</v>
      </c>
      <c r="H3996" s="63" t="s">
        <v>714</v>
      </c>
      <c r="I3996" s="57" t="s">
        <v>338</v>
      </c>
      <c r="J3996" s="37">
        <v>0</v>
      </c>
      <c r="K3996" s="38">
        <v>0</v>
      </c>
      <c r="L3996" s="60">
        <v>0</v>
      </c>
      <c r="M3996" s="60">
        <v>9035.1</v>
      </c>
      <c r="N3996" s="37">
        <f t="shared" si="249"/>
        <v>0</v>
      </c>
      <c r="O3996" s="39">
        <f t="shared" si="250"/>
        <v>9035.1</v>
      </c>
      <c r="P3996" s="10">
        <f t="shared" si="251"/>
        <v>-9035.1</v>
      </c>
      <c r="Q3996" s="40">
        <v>-9035.1</v>
      </c>
      <c r="R3996" s="10">
        <f t="shared" si="252"/>
        <v>0</v>
      </c>
    </row>
    <row r="3997" spans="2:18" hidden="1" x14ac:dyDescent="0.2">
      <c r="B3997" s="56">
        <v>94200000001</v>
      </c>
      <c r="C3997" s="52" t="s">
        <v>3820</v>
      </c>
      <c r="D3997" s="52" t="s">
        <v>195</v>
      </c>
      <c r="E3997" s="52" t="s">
        <v>402</v>
      </c>
      <c r="F3997" s="52" t="s">
        <v>403</v>
      </c>
      <c r="G3997" s="52" t="s">
        <v>403</v>
      </c>
      <c r="H3997" s="51" t="s">
        <v>649</v>
      </c>
      <c r="I3997" s="57" t="s">
        <v>301</v>
      </c>
      <c r="J3997" s="37">
        <v>0</v>
      </c>
      <c r="K3997" s="38">
        <v>0</v>
      </c>
      <c r="L3997" s="60">
        <v>0</v>
      </c>
      <c r="M3997" s="60">
        <v>9</v>
      </c>
      <c r="N3997" s="37">
        <f t="shared" si="249"/>
        <v>0</v>
      </c>
      <c r="O3997" s="39">
        <f t="shared" si="250"/>
        <v>9</v>
      </c>
      <c r="P3997" s="10">
        <f t="shared" si="251"/>
        <v>-9</v>
      </c>
      <c r="Q3997" s="40">
        <v>0</v>
      </c>
      <c r="R3997" s="10">
        <f t="shared" si="252"/>
        <v>-9</v>
      </c>
    </row>
  </sheetData>
  <autoFilter ref="A6:T3997" xr:uid="{2486353F-CF2A-4807-974F-67069E6C3547}">
    <filterColumn colId="5">
      <filters>
        <filter val="مصاريف مقدمة وأرصدة مدينة أخرى (بالصافي)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25C5F-E662-460A-89E0-018B224EB9D1}">
  <dimension ref="A1:U628"/>
  <sheetViews>
    <sheetView rightToLeft="1" showOutlineSymbols="0" workbookViewId="0">
      <selection activeCell="B4" sqref="B4"/>
    </sheetView>
  </sheetViews>
  <sheetFormatPr defaultColWidth="6.875" defaultRowHeight="12.75" customHeight="1" x14ac:dyDescent="0.2"/>
  <cols>
    <col min="1" max="1" width="12" style="66" bestFit="1" customWidth="1"/>
    <col min="2" max="2" width="62.5" style="66" bestFit="1" customWidth="1"/>
    <col min="3" max="3" width="12.625" style="66" bestFit="1" customWidth="1"/>
    <col min="4" max="4" width="16.375" style="66" bestFit="1" customWidth="1"/>
    <col min="5" max="5" width="14" style="66" bestFit="1" customWidth="1"/>
    <col min="6" max="6" width="6.875" style="66"/>
    <col min="7" max="7" width="9.625" style="66" bestFit="1" customWidth="1"/>
    <col min="8" max="8" width="7.625" style="66" bestFit="1" customWidth="1"/>
    <col min="9" max="9" width="9.625" style="66" bestFit="1" customWidth="1"/>
    <col min="10" max="10" width="8.625" style="66" bestFit="1" customWidth="1"/>
    <col min="11" max="11" width="4.625" style="66" bestFit="1" customWidth="1"/>
    <col min="12" max="12" width="5" style="66" bestFit="1" customWidth="1"/>
    <col min="13" max="13" width="8.875" style="66" bestFit="1" customWidth="1"/>
    <col min="14" max="14" width="15" style="66" customWidth="1"/>
    <col min="15" max="15" width="41.25" style="66" bestFit="1" customWidth="1"/>
    <col min="16" max="17" width="41.25" style="66" customWidth="1"/>
    <col min="18" max="18" width="17.25" style="66" customWidth="1"/>
    <col min="19" max="19" width="12.75" style="66" customWidth="1"/>
    <col min="20" max="20" width="15.125" style="66" customWidth="1"/>
    <col min="21" max="21" width="7.625" style="66" bestFit="1" customWidth="1"/>
    <col min="22" max="258" width="6.875" style="66"/>
    <col min="259" max="259" width="12" style="66" bestFit="1" customWidth="1"/>
    <col min="260" max="260" width="62.5" style="66" bestFit="1" customWidth="1"/>
    <col min="261" max="261" width="12.625" style="66" bestFit="1" customWidth="1"/>
    <col min="262" max="262" width="16.375" style="66" bestFit="1" customWidth="1"/>
    <col min="263" max="263" width="14" style="66" bestFit="1" customWidth="1"/>
    <col min="264" max="514" width="6.875" style="66"/>
    <col min="515" max="515" width="12" style="66" bestFit="1" customWidth="1"/>
    <col min="516" max="516" width="62.5" style="66" bestFit="1" customWidth="1"/>
    <col min="517" max="517" width="12.625" style="66" bestFit="1" customWidth="1"/>
    <col min="518" max="518" width="16.375" style="66" bestFit="1" customWidth="1"/>
    <col min="519" max="519" width="14" style="66" bestFit="1" customWidth="1"/>
    <col min="520" max="770" width="6.875" style="66"/>
    <col min="771" max="771" width="12" style="66" bestFit="1" customWidth="1"/>
    <col min="772" max="772" width="62.5" style="66" bestFit="1" customWidth="1"/>
    <col min="773" max="773" width="12.625" style="66" bestFit="1" customWidth="1"/>
    <col min="774" max="774" width="16.375" style="66" bestFit="1" customWidth="1"/>
    <col min="775" max="775" width="14" style="66" bestFit="1" customWidth="1"/>
    <col min="776" max="1026" width="6.875" style="66"/>
    <col min="1027" max="1027" width="12" style="66" bestFit="1" customWidth="1"/>
    <col min="1028" max="1028" width="62.5" style="66" bestFit="1" customWidth="1"/>
    <col min="1029" max="1029" width="12.625" style="66" bestFit="1" customWidth="1"/>
    <col min="1030" max="1030" width="16.375" style="66" bestFit="1" customWidth="1"/>
    <col min="1031" max="1031" width="14" style="66" bestFit="1" customWidth="1"/>
    <col min="1032" max="1282" width="6.875" style="66"/>
    <col min="1283" max="1283" width="12" style="66" bestFit="1" customWidth="1"/>
    <col min="1284" max="1284" width="62.5" style="66" bestFit="1" customWidth="1"/>
    <col min="1285" max="1285" width="12.625" style="66" bestFit="1" customWidth="1"/>
    <col min="1286" max="1286" width="16.375" style="66" bestFit="1" customWidth="1"/>
    <col min="1287" max="1287" width="14" style="66" bestFit="1" customWidth="1"/>
    <col min="1288" max="1538" width="6.875" style="66"/>
    <col min="1539" max="1539" width="12" style="66" bestFit="1" customWidth="1"/>
    <col min="1540" max="1540" width="62.5" style="66" bestFit="1" customWidth="1"/>
    <col min="1541" max="1541" width="12.625" style="66" bestFit="1" customWidth="1"/>
    <col min="1542" max="1542" width="16.375" style="66" bestFit="1" customWidth="1"/>
    <col min="1543" max="1543" width="14" style="66" bestFit="1" customWidth="1"/>
    <col min="1544" max="1794" width="6.875" style="66"/>
    <col min="1795" max="1795" width="12" style="66" bestFit="1" customWidth="1"/>
    <col min="1796" max="1796" width="62.5" style="66" bestFit="1" customWidth="1"/>
    <col min="1797" max="1797" width="12.625" style="66" bestFit="1" customWidth="1"/>
    <col min="1798" max="1798" width="16.375" style="66" bestFit="1" customWidth="1"/>
    <col min="1799" max="1799" width="14" style="66" bestFit="1" customWidth="1"/>
    <col min="1800" max="2050" width="6.875" style="66"/>
    <col min="2051" max="2051" width="12" style="66" bestFit="1" customWidth="1"/>
    <col min="2052" max="2052" width="62.5" style="66" bestFit="1" customWidth="1"/>
    <col min="2053" max="2053" width="12.625" style="66" bestFit="1" customWidth="1"/>
    <col min="2054" max="2054" width="16.375" style="66" bestFit="1" customWidth="1"/>
    <col min="2055" max="2055" width="14" style="66" bestFit="1" customWidth="1"/>
    <col min="2056" max="2306" width="6.875" style="66"/>
    <col min="2307" max="2307" width="12" style="66" bestFit="1" customWidth="1"/>
    <col min="2308" max="2308" width="62.5" style="66" bestFit="1" customWidth="1"/>
    <col min="2309" max="2309" width="12.625" style="66" bestFit="1" customWidth="1"/>
    <col min="2310" max="2310" width="16.375" style="66" bestFit="1" customWidth="1"/>
    <col min="2311" max="2311" width="14" style="66" bestFit="1" customWidth="1"/>
    <col min="2312" max="2562" width="6.875" style="66"/>
    <col min="2563" max="2563" width="12" style="66" bestFit="1" customWidth="1"/>
    <col min="2564" max="2564" width="62.5" style="66" bestFit="1" customWidth="1"/>
    <col min="2565" max="2565" width="12.625" style="66" bestFit="1" customWidth="1"/>
    <col min="2566" max="2566" width="16.375" style="66" bestFit="1" customWidth="1"/>
    <col min="2567" max="2567" width="14" style="66" bestFit="1" customWidth="1"/>
    <col min="2568" max="2818" width="6.875" style="66"/>
    <col min="2819" max="2819" width="12" style="66" bestFit="1" customWidth="1"/>
    <col min="2820" max="2820" width="62.5" style="66" bestFit="1" customWidth="1"/>
    <col min="2821" max="2821" width="12.625" style="66" bestFit="1" customWidth="1"/>
    <col min="2822" max="2822" width="16.375" style="66" bestFit="1" customWidth="1"/>
    <col min="2823" max="2823" width="14" style="66" bestFit="1" customWidth="1"/>
    <col min="2824" max="3074" width="6.875" style="66"/>
    <col min="3075" max="3075" width="12" style="66" bestFit="1" customWidth="1"/>
    <col min="3076" max="3076" width="62.5" style="66" bestFit="1" customWidth="1"/>
    <col min="3077" max="3077" width="12.625" style="66" bestFit="1" customWidth="1"/>
    <col min="3078" max="3078" width="16.375" style="66" bestFit="1" customWidth="1"/>
    <col min="3079" max="3079" width="14" style="66" bestFit="1" customWidth="1"/>
    <col min="3080" max="3330" width="6.875" style="66"/>
    <col min="3331" max="3331" width="12" style="66" bestFit="1" customWidth="1"/>
    <col min="3332" max="3332" width="62.5" style="66" bestFit="1" customWidth="1"/>
    <col min="3333" max="3333" width="12.625" style="66" bestFit="1" customWidth="1"/>
    <col min="3334" max="3334" width="16.375" style="66" bestFit="1" customWidth="1"/>
    <col min="3335" max="3335" width="14" style="66" bestFit="1" customWidth="1"/>
    <col min="3336" max="3586" width="6.875" style="66"/>
    <col min="3587" max="3587" width="12" style="66" bestFit="1" customWidth="1"/>
    <col min="3588" max="3588" width="62.5" style="66" bestFit="1" customWidth="1"/>
    <col min="3589" max="3589" width="12.625" style="66" bestFit="1" customWidth="1"/>
    <col min="3590" max="3590" width="16.375" style="66" bestFit="1" customWidth="1"/>
    <col min="3591" max="3591" width="14" style="66" bestFit="1" customWidth="1"/>
    <col min="3592" max="3842" width="6.875" style="66"/>
    <col min="3843" max="3843" width="12" style="66" bestFit="1" customWidth="1"/>
    <col min="3844" max="3844" width="62.5" style="66" bestFit="1" customWidth="1"/>
    <col min="3845" max="3845" width="12.625" style="66" bestFit="1" customWidth="1"/>
    <col min="3846" max="3846" width="16.375" style="66" bestFit="1" customWidth="1"/>
    <col min="3847" max="3847" width="14" style="66" bestFit="1" customWidth="1"/>
    <col min="3848" max="4098" width="6.875" style="66"/>
    <col min="4099" max="4099" width="12" style="66" bestFit="1" customWidth="1"/>
    <col min="4100" max="4100" width="62.5" style="66" bestFit="1" customWidth="1"/>
    <col min="4101" max="4101" width="12.625" style="66" bestFit="1" customWidth="1"/>
    <col min="4102" max="4102" width="16.375" style="66" bestFit="1" customWidth="1"/>
    <col min="4103" max="4103" width="14" style="66" bestFit="1" customWidth="1"/>
    <col min="4104" max="4354" width="6.875" style="66"/>
    <col min="4355" max="4355" width="12" style="66" bestFit="1" customWidth="1"/>
    <col min="4356" max="4356" width="62.5" style="66" bestFit="1" customWidth="1"/>
    <col min="4357" max="4357" width="12.625" style="66" bestFit="1" customWidth="1"/>
    <col min="4358" max="4358" width="16.375" style="66" bestFit="1" customWidth="1"/>
    <col min="4359" max="4359" width="14" style="66" bestFit="1" customWidth="1"/>
    <col min="4360" max="4610" width="6.875" style="66"/>
    <col min="4611" max="4611" width="12" style="66" bestFit="1" customWidth="1"/>
    <col min="4612" max="4612" width="62.5" style="66" bestFit="1" customWidth="1"/>
    <col min="4613" max="4613" width="12.625" style="66" bestFit="1" customWidth="1"/>
    <col min="4614" max="4614" width="16.375" style="66" bestFit="1" customWidth="1"/>
    <col min="4615" max="4615" width="14" style="66" bestFit="1" customWidth="1"/>
    <col min="4616" max="4866" width="6.875" style="66"/>
    <col min="4867" max="4867" width="12" style="66" bestFit="1" customWidth="1"/>
    <col min="4868" max="4868" width="62.5" style="66" bestFit="1" customWidth="1"/>
    <col min="4869" max="4869" width="12.625" style="66" bestFit="1" customWidth="1"/>
    <col min="4870" max="4870" width="16.375" style="66" bestFit="1" customWidth="1"/>
    <col min="4871" max="4871" width="14" style="66" bestFit="1" customWidth="1"/>
    <col min="4872" max="5122" width="6.875" style="66"/>
    <col min="5123" max="5123" width="12" style="66" bestFit="1" customWidth="1"/>
    <col min="5124" max="5124" width="62.5" style="66" bestFit="1" customWidth="1"/>
    <col min="5125" max="5125" width="12.625" style="66" bestFit="1" customWidth="1"/>
    <col min="5126" max="5126" width="16.375" style="66" bestFit="1" customWidth="1"/>
    <col min="5127" max="5127" width="14" style="66" bestFit="1" customWidth="1"/>
    <col min="5128" max="5378" width="6.875" style="66"/>
    <col min="5379" max="5379" width="12" style="66" bestFit="1" customWidth="1"/>
    <col min="5380" max="5380" width="62.5" style="66" bestFit="1" customWidth="1"/>
    <col min="5381" max="5381" width="12.625" style="66" bestFit="1" customWidth="1"/>
    <col min="5382" max="5382" width="16.375" style="66" bestFit="1" customWidth="1"/>
    <col min="5383" max="5383" width="14" style="66" bestFit="1" customWidth="1"/>
    <col min="5384" max="5634" width="6.875" style="66"/>
    <col min="5635" max="5635" width="12" style="66" bestFit="1" customWidth="1"/>
    <col min="5636" max="5636" width="62.5" style="66" bestFit="1" customWidth="1"/>
    <col min="5637" max="5637" width="12.625" style="66" bestFit="1" customWidth="1"/>
    <col min="5638" max="5638" width="16.375" style="66" bestFit="1" customWidth="1"/>
    <col min="5639" max="5639" width="14" style="66" bestFit="1" customWidth="1"/>
    <col min="5640" max="5890" width="6.875" style="66"/>
    <col min="5891" max="5891" width="12" style="66" bestFit="1" customWidth="1"/>
    <col min="5892" max="5892" width="62.5" style="66" bestFit="1" customWidth="1"/>
    <col min="5893" max="5893" width="12.625" style="66" bestFit="1" customWidth="1"/>
    <col min="5894" max="5894" width="16.375" style="66" bestFit="1" customWidth="1"/>
    <col min="5895" max="5895" width="14" style="66" bestFit="1" customWidth="1"/>
    <col min="5896" max="6146" width="6.875" style="66"/>
    <col min="6147" max="6147" width="12" style="66" bestFit="1" customWidth="1"/>
    <col min="6148" max="6148" width="62.5" style="66" bestFit="1" customWidth="1"/>
    <col min="6149" max="6149" width="12.625" style="66" bestFit="1" customWidth="1"/>
    <col min="6150" max="6150" width="16.375" style="66" bestFit="1" customWidth="1"/>
    <col min="6151" max="6151" width="14" style="66" bestFit="1" customWidth="1"/>
    <col min="6152" max="6402" width="6.875" style="66"/>
    <col min="6403" max="6403" width="12" style="66" bestFit="1" customWidth="1"/>
    <col min="6404" max="6404" width="62.5" style="66" bestFit="1" customWidth="1"/>
    <col min="6405" max="6405" width="12.625" style="66" bestFit="1" customWidth="1"/>
    <col min="6406" max="6406" width="16.375" style="66" bestFit="1" customWidth="1"/>
    <col min="6407" max="6407" width="14" style="66" bestFit="1" customWidth="1"/>
    <col min="6408" max="6658" width="6.875" style="66"/>
    <col min="6659" max="6659" width="12" style="66" bestFit="1" customWidth="1"/>
    <col min="6660" max="6660" width="62.5" style="66" bestFit="1" customWidth="1"/>
    <col min="6661" max="6661" width="12.625" style="66" bestFit="1" customWidth="1"/>
    <col min="6662" max="6662" width="16.375" style="66" bestFit="1" customWidth="1"/>
    <col min="6663" max="6663" width="14" style="66" bestFit="1" customWidth="1"/>
    <col min="6664" max="6914" width="6.875" style="66"/>
    <col min="6915" max="6915" width="12" style="66" bestFit="1" customWidth="1"/>
    <col min="6916" max="6916" width="62.5" style="66" bestFit="1" customWidth="1"/>
    <col min="6917" max="6917" width="12.625" style="66" bestFit="1" customWidth="1"/>
    <col min="6918" max="6918" width="16.375" style="66" bestFit="1" customWidth="1"/>
    <col min="6919" max="6919" width="14" style="66" bestFit="1" customWidth="1"/>
    <col min="6920" max="7170" width="6.875" style="66"/>
    <col min="7171" max="7171" width="12" style="66" bestFit="1" customWidth="1"/>
    <col min="7172" max="7172" width="62.5" style="66" bestFit="1" customWidth="1"/>
    <col min="7173" max="7173" width="12.625" style="66" bestFit="1" customWidth="1"/>
    <col min="7174" max="7174" width="16.375" style="66" bestFit="1" customWidth="1"/>
    <col min="7175" max="7175" width="14" style="66" bestFit="1" customWidth="1"/>
    <col min="7176" max="7426" width="6.875" style="66"/>
    <col min="7427" max="7427" width="12" style="66" bestFit="1" customWidth="1"/>
    <col min="7428" max="7428" width="62.5" style="66" bestFit="1" customWidth="1"/>
    <col min="7429" max="7429" width="12.625" style="66" bestFit="1" customWidth="1"/>
    <col min="7430" max="7430" width="16.375" style="66" bestFit="1" customWidth="1"/>
    <col min="7431" max="7431" width="14" style="66" bestFit="1" customWidth="1"/>
    <col min="7432" max="7682" width="6.875" style="66"/>
    <col min="7683" max="7683" width="12" style="66" bestFit="1" customWidth="1"/>
    <col min="7684" max="7684" width="62.5" style="66" bestFit="1" customWidth="1"/>
    <col min="7685" max="7685" width="12.625" style="66" bestFit="1" customWidth="1"/>
    <col min="7686" max="7686" width="16.375" style="66" bestFit="1" customWidth="1"/>
    <col min="7687" max="7687" width="14" style="66" bestFit="1" customWidth="1"/>
    <col min="7688" max="7938" width="6.875" style="66"/>
    <col min="7939" max="7939" width="12" style="66" bestFit="1" customWidth="1"/>
    <col min="7940" max="7940" width="62.5" style="66" bestFit="1" customWidth="1"/>
    <col min="7941" max="7941" width="12.625" style="66" bestFit="1" customWidth="1"/>
    <col min="7942" max="7942" width="16.375" style="66" bestFit="1" customWidth="1"/>
    <col min="7943" max="7943" width="14" style="66" bestFit="1" customWidth="1"/>
    <col min="7944" max="8194" width="6.875" style="66"/>
    <col min="8195" max="8195" width="12" style="66" bestFit="1" customWidth="1"/>
    <col min="8196" max="8196" width="62.5" style="66" bestFit="1" customWidth="1"/>
    <col min="8197" max="8197" width="12.625" style="66" bestFit="1" customWidth="1"/>
    <col min="8198" max="8198" width="16.375" style="66" bestFit="1" customWidth="1"/>
    <col min="8199" max="8199" width="14" style="66" bestFit="1" customWidth="1"/>
    <col min="8200" max="8450" width="6.875" style="66"/>
    <col min="8451" max="8451" width="12" style="66" bestFit="1" customWidth="1"/>
    <col min="8452" max="8452" width="62.5" style="66" bestFit="1" customWidth="1"/>
    <col min="8453" max="8453" width="12.625" style="66" bestFit="1" customWidth="1"/>
    <col min="8454" max="8454" width="16.375" style="66" bestFit="1" customWidth="1"/>
    <col min="8455" max="8455" width="14" style="66" bestFit="1" customWidth="1"/>
    <col min="8456" max="8706" width="6.875" style="66"/>
    <col min="8707" max="8707" width="12" style="66" bestFit="1" customWidth="1"/>
    <col min="8708" max="8708" width="62.5" style="66" bestFit="1" customWidth="1"/>
    <col min="8709" max="8709" width="12.625" style="66" bestFit="1" customWidth="1"/>
    <col min="8710" max="8710" width="16.375" style="66" bestFit="1" customWidth="1"/>
    <col min="8711" max="8711" width="14" style="66" bestFit="1" customWidth="1"/>
    <col min="8712" max="8962" width="6.875" style="66"/>
    <col min="8963" max="8963" width="12" style="66" bestFit="1" customWidth="1"/>
    <col min="8964" max="8964" width="62.5" style="66" bestFit="1" customWidth="1"/>
    <col min="8965" max="8965" width="12.625" style="66" bestFit="1" customWidth="1"/>
    <col min="8966" max="8966" width="16.375" style="66" bestFit="1" customWidth="1"/>
    <col min="8967" max="8967" width="14" style="66" bestFit="1" customWidth="1"/>
    <col min="8968" max="9218" width="6.875" style="66"/>
    <col min="9219" max="9219" width="12" style="66" bestFit="1" customWidth="1"/>
    <col min="9220" max="9220" width="62.5" style="66" bestFit="1" customWidth="1"/>
    <col min="9221" max="9221" width="12.625" style="66" bestFit="1" customWidth="1"/>
    <col min="9222" max="9222" width="16.375" style="66" bestFit="1" customWidth="1"/>
    <col min="9223" max="9223" width="14" style="66" bestFit="1" customWidth="1"/>
    <col min="9224" max="9474" width="6.875" style="66"/>
    <col min="9475" max="9475" width="12" style="66" bestFit="1" customWidth="1"/>
    <col min="9476" max="9476" width="62.5" style="66" bestFit="1" customWidth="1"/>
    <col min="9477" max="9477" width="12.625" style="66" bestFit="1" customWidth="1"/>
    <col min="9478" max="9478" width="16.375" style="66" bestFit="1" customWidth="1"/>
    <col min="9479" max="9479" width="14" style="66" bestFit="1" customWidth="1"/>
    <col min="9480" max="9730" width="6.875" style="66"/>
    <col min="9731" max="9731" width="12" style="66" bestFit="1" customWidth="1"/>
    <col min="9732" max="9732" width="62.5" style="66" bestFit="1" customWidth="1"/>
    <col min="9733" max="9733" width="12.625" style="66" bestFit="1" customWidth="1"/>
    <col min="9734" max="9734" width="16.375" style="66" bestFit="1" customWidth="1"/>
    <col min="9735" max="9735" width="14" style="66" bestFit="1" customWidth="1"/>
    <col min="9736" max="9986" width="6.875" style="66"/>
    <col min="9987" max="9987" width="12" style="66" bestFit="1" customWidth="1"/>
    <col min="9988" max="9988" width="62.5" style="66" bestFit="1" customWidth="1"/>
    <col min="9989" max="9989" width="12.625" style="66" bestFit="1" customWidth="1"/>
    <col min="9990" max="9990" width="16.375" style="66" bestFit="1" customWidth="1"/>
    <col min="9991" max="9991" width="14" style="66" bestFit="1" customWidth="1"/>
    <col min="9992" max="10242" width="6.875" style="66"/>
    <col min="10243" max="10243" width="12" style="66" bestFit="1" customWidth="1"/>
    <col min="10244" max="10244" width="62.5" style="66" bestFit="1" customWidth="1"/>
    <col min="10245" max="10245" width="12.625" style="66" bestFit="1" customWidth="1"/>
    <col min="10246" max="10246" width="16.375" style="66" bestFit="1" customWidth="1"/>
    <col min="10247" max="10247" width="14" style="66" bestFit="1" customWidth="1"/>
    <col min="10248" max="10498" width="6.875" style="66"/>
    <col min="10499" max="10499" width="12" style="66" bestFit="1" customWidth="1"/>
    <col min="10500" max="10500" width="62.5" style="66" bestFit="1" customWidth="1"/>
    <col min="10501" max="10501" width="12.625" style="66" bestFit="1" customWidth="1"/>
    <col min="10502" max="10502" width="16.375" style="66" bestFit="1" customWidth="1"/>
    <col min="10503" max="10503" width="14" style="66" bestFit="1" customWidth="1"/>
    <col min="10504" max="10754" width="6.875" style="66"/>
    <col min="10755" max="10755" width="12" style="66" bestFit="1" customWidth="1"/>
    <col min="10756" max="10756" width="62.5" style="66" bestFit="1" customWidth="1"/>
    <col min="10757" max="10757" width="12.625" style="66" bestFit="1" customWidth="1"/>
    <col min="10758" max="10758" width="16.375" style="66" bestFit="1" customWidth="1"/>
    <col min="10759" max="10759" width="14" style="66" bestFit="1" customWidth="1"/>
    <col min="10760" max="11010" width="6.875" style="66"/>
    <col min="11011" max="11011" width="12" style="66" bestFit="1" customWidth="1"/>
    <col min="11012" max="11012" width="62.5" style="66" bestFit="1" customWidth="1"/>
    <col min="11013" max="11013" width="12.625" style="66" bestFit="1" customWidth="1"/>
    <col min="11014" max="11014" width="16.375" style="66" bestFit="1" customWidth="1"/>
    <col min="11015" max="11015" width="14" style="66" bestFit="1" customWidth="1"/>
    <col min="11016" max="11266" width="6.875" style="66"/>
    <col min="11267" max="11267" width="12" style="66" bestFit="1" customWidth="1"/>
    <col min="11268" max="11268" width="62.5" style="66" bestFit="1" customWidth="1"/>
    <col min="11269" max="11269" width="12.625" style="66" bestFit="1" customWidth="1"/>
    <col min="11270" max="11270" width="16.375" style="66" bestFit="1" customWidth="1"/>
    <col min="11271" max="11271" width="14" style="66" bestFit="1" customWidth="1"/>
    <col min="11272" max="11522" width="6.875" style="66"/>
    <col min="11523" max="11523" width="12" style="66" bestFit="1" customWidth="1"/>
    <col min="11524" max="11524" width="62.5" style="66" bestFit="1" customWidth="1"/>
    <col min="11525" max="11525" width="12.625" style="66" bestFit="1" customWidth="1"/>
    <col min="11526" max="11526" width="16.375" style="66" bestFit="1" customWidth="1"/>
    <col min="11527" max="11527" width="14" style="66" bestFit="1" customWidth="1"/>
    <col min="11528" max="11778" width="6.875" style="66"/>
    <col min="11779" max="11779" width="12" style="66" bestFit="1" customWidth="1"/>
    <col min="11780" max="11780" width="62.5" style="66" bestFit="1" customWidth="1"/>
    <col min="11781" max="11781" width="12.625" style="66" bestFit="1" customWidth="1"/>
    <col min="11782" max="11782" width="16.375" style="66" bestFit="1" customWidth="1"/>
    <col min="11783" max="11783" width="14" style="66" bestFit="1" customWidth="1"/>
    <col min="11784" max="12034" width="6.875" style="66"/>
    <col min="12035" max="12035" width="12" style="66" bestFit="1" customWidth="1"/>
    <col min="12036" max="12036" width="62.5" style="66" bestFit="1" customWidth="1"/>
    <col min="12037" max="12037" width="12.625" style="66" bestFit="1" customWidth="1"/>
    <col min="12038" max="12038" width="16.375" style="66" bestFit="1" customWidth="1"/>
    <col min="12039" max="12039" width="14" style="66" bestFit="1" customWidth="1"/>
    <col min="12040" max="12290" width="6.875" style="66"/>
    <col min="12291" max="12291" width="12" style="66" bestFit="1" customWidth="1"/>
    <col min="12292" max="12292" width="62.5" style="66" bestFit="1" customWidth="1"/>
    <col min="12293" max="12293" width="12.625" style="66" bestFit="1" customWidth="1"/>
    <col min="12294" max="12294" width="16.375" style="66" bestFit="1" customWidth="1"/>
    <col min="12295" max="12295" width="14" style="66" bestFit="1" customWidth="1"/>
    <col min="12296" max="12546" width="6.875" style="66"/>
    <col min="12547" max="12547" width="12" style="66" bestFit="1" customWidth="1"/>
    <col min="12548" max="12548" width="62.5" style="66" bestFit="1" customWidth="1"/>
    <col min="12549" max="12549" width="12.625" style="66" bestFit="1" customWidth="1"/>
    <col min="12550" max="12550" width="16.375" style="66" bestFit="1" customWidth="1"/>
    <col min="12551" max="12551" width="14" style="66" bestFit="1" customWidth="1"/>
    <col min="12552" max="12802" width="6.875" style="66"/>
    <col min="12803" max="12803" width="12" style="66" bestFit="1" customWidth="1"/>
    <col min="12804" max="12804" width="62.5" style="66" bestFit="1" customWidth="1"/>
    <col min="12805" max="12805" width="12.625" style="66" bestFit="1" customWidth="1"/>
    <col min="12806" max="12806" width="16.375" style="66" bestFit="1" customWidth="1"/>
    <col min="12807" max="12807" width="14" style="66" bestFit="1" customWidth="1"/>
    <col min="12808" max="13058" width="6.875" style="66"/>
    <col min="13059" max="13059" width="12" style="66" bestFit="1" customWidth="1"/>
    <col min="13060" max="13060" width="62.5" style="66" bestFit="1" customWidth="1"/>
    <col min="13061" max="13061" width="12.625" style="66" bestFit="1" customWidth="1"/>
    <col min="13062" max="13062" width="16.375" style="66" bestFit="1" customWidth="1"/>
    <col min="13063" max="13063" width="14" style="66" bestFit="1" customWidth="1"/>
    <col min="13064" max="13314" width="6.875" style="66"/>
    <col min="13315" max="13315" width="12" style="66" bestFit="1" customWidth="1"/>
    <col min="13316" max="13316" width="62.5" style="66" bestFit="1" customWidth="1"/>
    <col min="13317" max="13317" width="12.625" style="66" bestFit="1" customWidth="1"/>
    <col min="13318" max="13318" width="16.375" style="66" bestFit="1" customWidth="1"/>
    <col min="13319" max="13319" width="14" style="66" bestFit="1" customWidth="1"/>
    <col min="13320" max="13570" width="6.875" style="66"/>
    <col min="13571" max="13571" width="12" style="66" bestFit="1" customWidth="1"/>
    <col min="13572" max="13572" width="62.5" style="66" bestFit="1" customWidth="1"/>
    <col min="13573" max="13573" width="12.625" style="66" bestFit="1" customWidth="1"/>
    <col min="13574" max="13574" width="16.375" style="66" bestFit="1" customWidth="1"/>
    <col min="13575" max="13575" width="14" style="66" bestFit="1" customWidth="1"/>
    <col min="13576" max="13826" width="6.875" style="66"/>
    <col min="13827" max="13827" width="12" style="66" bestFit="1" customWidth="1"/>
    <col min="13828" max="13828" width="62.5" style="66" bestFit="1" customWidth="1"/>
    <col min="13829" max="13829" width="12.625" style="66" bestFit="1" customWidth="1"/>
    <col min="13830" max="13830" width="16.375" style="66" bestFit="1" customWidth="1"/>
    <col min="13831" max="13831" width="14" style="66" bestFit="1" customWidth="1"/>
    <col min="13832" max="14082" width="6.875" style="66"/>
    <col min="14083" max="14083" width="12" style="66" bestFit="1" customWidth="1"/>
    <col min="14084" max="14084" width="62.5" style="66" bestFit="1" customWidth="1"/>
    <col min="14085" max="14085" width="12.625" style="66" bestFit="1" customWidth="1"/>
    <col min="14086" max="14086" width="16.375" style="66" bestFit="1" customWidth="1"/>
    <col min="14087" max="14087" width="14" style="66" bestFit="1" customWidth="1"/>
    <col min="14088" max="14338" width="6.875" style="66"/>
    <col min="14339" max="14339" width="12" style="66" bestFit="1" customWidth="1"/>
    <col min="14340" max="14340" width="62.5" style="66" bestFit="1" customWidth="1"/>
    <col min="14341" max="14341" width="12.625" style="66" bestFit="1" customWidth="1"/>
    <col min="14342" max="14342" width="16.375" style="66" bestFit="1" customWidth="1"/>
    <col min="14343" max="14343" width="14" style="66" bestFit="1" customWidth="1"/>
    <col min="14344" max="14594" width="6.875" style="66"/>
    <col min="14595" max="14595" width="12" style="66" bestFit="1" customWidth="1"/>
    <col min="14596" max="14596" width="62.5" style="66" bestFit="1" customWidth="1"/>
    <col min="14597" max="14597" width="12.625" style="66" bestFit="1" customWidth="1"/>
    <col min="14598" max="14598" width="16.375" style="66" bestFit="1" customWidth="1"/>
    <col min="14599" max="14599" width="14" style="66" bestFit="1" customWidth="1"/>
    <col min="14600" max="14850" width="6.875" style="66"/>
    <col min="14851" max="14851" width="12" style="66" bestFit="1" customWidth="1"/>
    <col min="14852" max="14852" width="62.5" style="66" bestFit="1" customWidth="1"/>
    <col min="14853" max="14853" width="12.625" style="66" bestFit="1" customWidth="1"/>
    <col min="14854" max="14854" width="16.375" style="66" bestFit="1" customWidth="1"/>
    <col min="14855" max="14855" width="14" style="66" bestFit="1" customWidth="1"/>
    <col min="14856" max="15106" width="6.875" style="66"/>
    <col min="15107" max="15107" width="12" style="66" bestFit="1" customWidth="1"/>
    <col min="15108" max="15108" width="62.5" style="66" bestFit="1" customWidth="1"/>
    <col min="15109" max="15109" width="12.625" style="66" bestFit="1" customWidth="1"/>
    <col min="15110" max="15110" width="16.375" style="66" bestFit="1" customWidth="1"/>
    <col min="15111" max="15111" width="14" style="66" bestFit="1" customWidth="1"/>
    <col min="15112" max="15362" width="6.875" style="66"/>
    <col min="15363" max="15363" width="12" style="66" bestFit="1" customWidth="1"/>
    <col min="15364" max="15364" width="62.5" style="66" bestFit="1" customWidth="1"/>
    <col min="15365" max="15365" width="12.625" style="66" bestFit="1" customWidth="1"/>
    <col min="15366" max="15366" width="16.375" style="66" bestFit="1" customWidth="1"/>
    <col min="15367" max="15367" width="14" style="66" bestFit="1" customWidth="1"/>
    <col min="15368" max="15618" width="6.875" style="66"/>
    <col min="15619" max="15619" width="12" style="66" bestFit="1" customWidth="1"/>
    <col min="15620" max="15620" width="62.5" style="66" bestFit="1" customWidth="1"/>
    <col min="15621" max="15621" width="12.625" style="66" bestFit="1" customWidth="1"/>
    <col min="15622" max="15622" width="16.375" style="66" bestFit="1" customWidth="1"/>
    <col min="15623" max="15623" width="14" style="66" bestFit="1" customWidth="1"/>
    <col min="15624" max="15874" width="6.875" style="66"/>
    <col min="15875" max="15875" width="12" style="66" bestFit="1" customWidth="1"/>
    <col min="15876" max="15876" width="62.5" style="66" bestFit="1" customWidth="1"/>
    <col min="15877" max="15877" width="12.625" style="66" bestFit="1" customWidth="1"/>
    <col min="15878" max="15878" width="16.375" style="66" bestFit="1" customWidth="1"/>
    <col min="15879" max="15879" width="14" style="66" bestFit="1" customWidth="1"/>
    <col min="15880" max="16130" width="6.875" style="66"/>
    <col min="16131" max="16131" width="12" style="66" bestFit="1" customWidth="1"/>
    <col min="16132" max="16132" width="62.5" style="66" bestFit="1" customWidth="1"/>
    <col min="16133" max="16133" width="12.625" style="66" bestFit="1" customWidth="1"/>
    <col min="16134" max="16134" width="16.375" style="66" bestFit="1" customWidth="1"/>
    <col min="16135" max="16135" width="14" style="66" bestFit="1" customWidth="1"/>
    <col min="16136" max="16384" width="6.875" style="66"/>
  </cols>
  <sheetData>
    <row r="1" spans="1:21" ht="12.75" customHeight="1" x14ac:dyDescent="0.2">
      <c r="C1" s="67">
        <f>D2-C2</f>
        <v>31328289.307170004</v>
      </c>
    </row>
    <row r="2" spans="1:21" ht="12.75" customHeight="1" x14ac:dyDescent="0.2">
      <c r="C2" s="68">
        <f>SUBTOTAL(9,C4:C700)</f>
        <v>11257917.726810001</v>
      </c>
      <c r="D2" s="68">
        <f>SUBTOTAL(9,D4:D700)</f>
        <v>42586207.033980004</v>
      </c>
      <c r="E2" s="68">
        <f>SUBTOTAL(9,E4:E700)</f>
        <v>-31328289.30717</v>
      </c>
    </row>
    <row r="3" spans="1:21" x14ac:dyDescent="0.2">
      <c r="A3" s="66" t="s">
        <v>4095</v>
      </c>
      <c r="C3" s="66" t="s">
        <v>4096</v>
      </c>
      <c r="D3" s="66" t="s">
        <v>4097</v>
      </c>
      <c r="E3" s="66" t="s">
        <v>354</v>
      </c>
      <c r="G3" s="66" t="s">
        <v>4102</v>
      </c>
      <c r="H3" s="66" t="s">
        <v>4103</v>
      </c>
      <c r="I3" s="66" t="s">
        <v>4104</v>
      </c>
      <c r="J3" s="66" t="s">
        <v>4105</v>
      </c>
      <c r="K3" s="66" t="s">
        <v>4106</v>
      </c>
      <c r="L3" s="66" t="s">
        <v>4107</v>
      </c>
      <c r="M3" s="66" t="s">
        <v>4108</v>
      </c>
      <c r="N3" s="76" t="s">
        <v>4109</v>
      </c>
      <c r="O3" s="76" t="s">
        <v>4110</v>
      </c>
      <c r="P3" s="76" t="s">
        <v>4118</v>
      </c>
      <c r="Q3" s="76" t="s">
        <v>4118</v>
      </c>
      <c r="R3" s="76" t="s">
        <v>4117</v>
      </c>
      <c r="S3" s="76" t="s">
        <v>4191</v>
      </c>
      <c r="T3" s="76" t="s">
        <v>4192</v>
      </c>
    </row>
    <row r="4" spans="1:21" x14ac:dyDescent="0.2">
      <c r="A4" s="69">
        <v>2010101002</v>
      </c>
      <c r="B4" s="66" t="s">
        <v>2633</v>
      </c>
      <c r="C4" s="70">
        <v>0</v>
      </c>
      <c r="D4" s="70">
        <v>238123.13000000035</v>
      </c>
      <c r="E4" s="71">
        <f>C4-D4</f>
        <v>-238123.13000000035</v>
      </c>
      <c r="G4" s="66" t="e">
        <f>VLOOKUP(B4,[2]Sheet1!$A$1:$I$434,2,FALSE)</f>
        <v>#N/A</v>
      </c>
      <c r="H4" s="66" t="e">
        <f>VLOOKUP(B4,[2]Sheet1!$A$1:$I$434,3,FALSE)</f>
        <v>#N/A</v>
      </c>
      <c r="I4" s="66" t="e">
        <f>VLOOKUP(B4,[2]Sheet1!$A$1:$I$434,4,FALSE)</f>
        <v>#N/A</v>
      </c>
      <c r="J4" s="66" t="e">
        <f>VLOOKUP(B4,[2]Sheet1!$A$1:$I$434,5,FALSE)</f>
        <v>#N/A</v>
      </c>
      <c r="K4" s="66" t="e">
        <f>VLOOKUP(B4,[2]Sheet1!$A$1:$I$434,6,FALSE)</f>
        <v>#N/A</v>
      </c>
      <c r="L4" s="66" t="e">
        <f>VLOOKUP(B4,[2]Sheet1!$A$1:$I$434,7,FALSE)</f>
        <v>#N/A</v>
      </c>
      <c r="M4" s="66" t="e">
        <f>VLOOKUP(B4,[2]Sheet1!$A$1:$I$434,8,FALSE)</f>
        <v>#N/A</v>
      </c>
      <c r="N4" s="77">
        <f>VLOOKUP(A4,'[3]Sheet1 (2)'!$A$1:$B$254,2,FALSE)</f>
        <v>310131187300003</v>
      </c>
      <c r="O4" s="66" t="str">
        <f>IFERROR("P.O.Box: "&amp;J4&amp;" - Area: "&amp;K4&amp;" - REP: "&amp;L4&amp;" - Address: "&amp;M4,"")</f>
        <v/>
      </c>
      <c r="P4" s="83" t="e">
        <f>VLOOKUP(B4,Sheet1!$C$1:$I$58,2,FALSE)</f>
        <v>#N/A</v>
      </c>
      <c r="R4" s="83" t="str">
        <f>IFERROR(VLOOKUP(B4,Sheet1!$C$1:$P$58,2,FALSE),"")</f>
        <v/>
      </c>
      <c r="S4" s="66" t="str">
        <f>IFERROR(VLOOKUP(B4,Sheet1!$C$1:$P$58,6,FALSE),"")</f>
        <v/>
      </c>
      <c r="T4" s="83" t="str">
        <f>IFERROR(VLOOKUP(Q4,Sheet1!$A$1:$P$58,4,FALSE),"")</f>
        <v/>
      </c>
      <c r="U4" s="66" t="str">
        <f>IFERROR(VLOOKUP(B4,Sheet1!$C$1:$P$58,12,FALSE),"")</f>
        <v/>
      </c>
    </row>
    <row r="5" spans="1:21" x14ac:dyDescent="0.2">
      <c r="A5" s="69">
        <v>2010101003</v>
      </c>
      <c r="B5" s="66" t="s">
        <v>2634</v>
      </c>
      <c r="C5" s="70">
        <v>0</v>
      </c>
      <c r="D5" s="70">
        <v>11166.99131000007</v>
      </c>
      <c r="E5" s="71">
        <f t="shared" ref="E5:E68" si="0">C5-D5</f>
        <v>-11166.99131000007</v>
      </c>
      <c r="G5" s="66" t="e">
        <f>VLOOKUP(B5,[2]Sheet1!$A$1:$I$434,2,FALSE)</f>
        <v>#N/A</v>
      </c>
      <c r="H5" s="66" t="e">
        <f>VLOOKUP(B5,[2]Sheet1!$A$1:$I$434,3,FALSE)</f>
        <v>#N/A</v>
      </c>
      <c r="I5" s="66" t="e">
        <f>VLOOKUP(B5,[2]Sheet1!$A$1:$I$434,4,FALSE)</f>
        <v>#N/A</v>
      </c>
      <c r="J5" s="66" t="e">
        <f>VLOOKUP(B5,[2]Sheet1!$A$1:$I$434,5,FALSE)</f>
        <v>#N/A</v>
      </c>
      <c r="K5" s="66" t="e">
        <f>VLOOKUP(B5,[2]Sheet1!$A$1:$I$434,6,FALSE)</f>
        <v>#N/A</v>
      </c>
      <c r="L5" s="66" t="e">
        <f>VLOOKUP(B5,[2]Sheet1!$A$1:$I$434,7,FALSE)</f>
        <v>#N/A</v>
      </c>
      <c r="M5" s="66" t="e">
        <f>VLOOKUP(B5,[2]Sheet1!$A$1:$I$434,8,FALSE)</f>
        <v>#N/A</v>
      </c>
      <c r="N5" s="77" t="e">
        <f>VLOOKUP(A5,'[3]Sheet1 (2)'!$A$1:$B$254,2,FALSE)</f>
        <v>#N/A</v>
      </c>
      <c r="O5" s="66" t="str">
        <f t="shared" ref="O5:O68" si="1">IFERROR("P.O.Box: "&amp;J5&amp;" - Area: "&amp;K5&amp;" - REP: "&amp;L5&amp;" - Address: "&amp;M5,"")</f>
        <v/>
      </c>
      <c r="P5" s="83" t="e">
        <f>VLOOKUP(B5,Sheet1!$C$1:$I$58,2,FALSE)</f>
        <v>#N/A</v>
      </c>
      <c r="R5" s="83" t="str">
        <f>IFERROR(VLOOKUP(B5,Sheet1!$C$1:$P$58,2,FALSE),"")</f>
        <v/>
      </c>
      <c r="S5" s="66" t="str">
        <f>IFERROR(VLOOKUP(B5,Sheet1!$C$1:$P$58,6,FALSE),"")</f>
        <v/>
      </c>
      <c r="T5" s="83" t="str">
        <f>IFERROR(VLOOKUP(Q5,Sheet1!$A$1:$P$58,4,FALSE),"")</f>
        <v/>
      </c>
      <c r="U5" s="66" t="str">
        <f>IFERROR(VLOOKUP(B5,Sheet1!$C$1:$P$58,12,FALSE),"")</f>
        <v/>
      </c>
    </row>
    <row r="6" spans="1:21" x14ac:dyDescent="0.2">
      <c r="A6" s="69">
        <v>2010101004</v>
      </c>
      <c r="B6" s="66" t="s">
        <v>2635</v>
      </c>
      <c r="C6" s="70">
        <v>0</v>
      </c>
      <c r="D6" s="70">
        <v>236421.86695000023</v>
      </c>
      <c r="E6" s="71">
        <f t="shared" si="0"/>
        <v>-236421.86695000023</v>
      </c>
      <c r="G6" s="66" t="e">
        <f>VLOOKUP(B6,[2]Sheet1!$A$1:$I$434,2,FALSE)</f>
        <v>#N/A</v>
      </c>
      <c r="H6" s="66" t="e">
        <f>VLOOKUP(B6,[2]Sheet1!$A$1:$I$434,3,FALSE)</f>
        <v>#N/A</v>
      </c>
      <c r="I6" s="66" t="e">
        <f>VLOOKUP(B6,[2]Sheet1!$A$1:$I$434,4,FALSE)</f>
        <v>#N/A</v>
      </c>
      <c r="J6" s="66" t="e">
        <f>VLOOKUP(B6,[2]Sheet1!$A$1:$I$434,5,FALSE)</f>
        <v>#N/A</v>
      </c>
      <c r="K6" s="66" t="e">
        <f>VLOOKUP(B6,[2]Sheet1!$A$1:$I$434,6,FALSE)</f>
        <v>#N/A</v>
      </c>
      <c r="L6" s="66" t="e">
        <f>VLOOKUP(B6,[2]Sheet1!$A$1:$I$434,7,FALSE)</f>
        <v>#N/A</v>
      </c>
      <c r="M6" s="66" t="e">
        <f>VLOOKUP(B6,[2]Sheet1!$A$1:$I$434,8,FALSE)</f>
        <v>#N/A</v>
      </c>
      <c r="N6" s="77">
        <f>VLOOKUP(A6,'[3]Sheet1 (2)'!$A$1:$B$254,2,FALSE)</f>
        <v>300048471600003</v>
      </c>
      <c r="O6" s="66" t="str">
        <f t="shared" si="1"/>
        <v/>
      </c>
      <c r="P6" s="83" t="e">
        <f>VLOOKUP(B6,Sheet1!$C$1:$I$58,2,FALSE)</f>
        <v>#N/A</v>
      </c>
      <c r="R6" s="83" t="str">
        <f>IFERROR(VLOOKUP(B6,Sheet1!$C$1:$P$58,2,FALSE),"")</f>
        <v/>
      </c>
      <c r="S6" s="66" t="str">
        <f>IFERROR(VLOOKUP(B6,Sheet1!$C$1:$P$58,6,FALSE),"")</f>
        <v/>
      </c>
      <c r="T6" s="83" t="str">
        <f>IFERROR(VLOOKUP(Q6,Sheet1!$A$1:$P$58,4,FALSE),"")</f>
        <v/>
      </c>
      <c r="U6" s="66" t="str">
        <f>IFERROR(VLOOKUP(B6,Sheet1!$C$1:$P$58,12,FALSE),"")</f>
        <v/>
      </c>
    </row>
    <row r="7" spans="1:21" x14ac:dyDescent="0.2">
      <c r="A7" s="69">
        <v>2010101006</v>
      </c>
      <c r="B7" s="66" t="s">
        <v>2636</v>
      </c>
      <c r="C7" s="70">
        <v>0</v>
      </c>
      <c r="D7" s="70">
        <v>1219698.8099999996</v>
      </c>
      <c r="E7" s="71">
        <f t="shared" si="0"/>
        <v>-1219698.8099999996</v>
      </c>
      <c r="G7" s="66" t="e">
        <f>VLOOKUP(B7,[2]Sheet1!$A$1:$I$434,2,FALSE)</f>
        <v>#N/A</v>
      </c>
      <c r="H7" s="66" t="e">
        <f>VLOOKUP(B7,[2]Sheet1!$A$1:$I$434,3,FALSE)</f>
        <v>#N/A</v>
      </c>
      <c r="I7" s="66" t="e">
        <f>VLOOKUP(B7,[2]Sheet1!$A$1:$I$434,4,FALSE)</f>
        <v>#N/A</v>
      </c>
      <c r="J7" s="66" t="e">
        <f>VLOOKUP(B7,[2]Sheet1!$A$1:$I$434,5,FALSE)</f>
        <v>#N/A</v>
      </c>
      <c r="K7" s="66" t="e">
        <f>VLOOKUP(B7,[2]Sheet1!$A$1:$I$434,6,FALSE)</f>
        <v>#N/A</v>
      </c>
      <c r="L7" s="66" t="e">
        <f>VLOOKUP(B7,[2]Sheet1!$A$1:$I$434,7,FALSE)</f>
        <v>#N/A</v>
      </c>
      <c r="M7" s="66" t="e">
        <f>VLOOKUP(B7,[2]Sheet1!$A$1:$I$434,8,FALSE)</f>
        <v>#N/A</v>
      </c>
      <c r="N7" s="77">
        <f>VLOOKUP(A7,'[3]Sheet1 (2)'!$A$1:$B$254,2,FALSE)</f>
        <v>310087999400003</v>
      </c>
      <c r="O7" s="66" t="str">
        <f t="shared" si="1"/>
        <v/>
      </c>
      <c r="P7" s="83" t="e">
        <f>VLOOKUP(B7,Sheet1!$C$1:$I$58,2,FALSE)</f>
        <v>#N/A</v>
      </c>
      <c r="R7" s="83" t="str">
        <f>IFERROR(VLOOKUP(B7,Sheet1!$C$1:$P$58,2,FALSE),"")</f>
        <v/>
      </c>
      <c r="S7" s="66" t="str">
        <f>IFERROR(VLOOKUP(B7,Sheet1!$C$1:$P$58,6,FALSE),"")</f>
        <v/>
      </c>
      <c r="T7" s="83" t="str">
        <f>IFERROR(VLOOKUP(Q7,Sheet1!$A$1:$P$58,4,FALSE),"")</f>
        <v/>
      </c>
      <c r="U7" s="66" t="str">
        <f>IFERROR(VLOOKUP(B7,Sheet1!$C$1:$P$58,12,FALSE),"")</f>
        <v/>
      </c>
    </row>
    <row r="8" spans="1:21" x14ac:dyDescent="0.2">
      <c r="A8" s="69">
        <v>2010101007</v>
      </c>
      <c r="B8" s="66" t="s">
        <v>2637</v>
      </c>
      <c r="C8" s="70">
        <v>0</v>
      </c>
      <c r="D8" s="70">
        <v>40426.830989999959</v>
      </c>
      <c r="E8" s="71">
        <f t="shared" si="0"/>
        <v>-40426.830989999959</v>
      </c>
      <c r="G8" s="66" t="e">
        <f>VLOOKUP(B8,[2]Sheet1!$A$1:$I$434,2,FALSE)</f>
        <v>#N/A</v>
      </c>
      <c r="H8" s="66" t="e">
        <f>VLOOKUP(B8,[2]Sheet1!$A$1:$I$434,3,FALSE)</f>
        <v>#N/A</v>
      </c>
      <c r="I8" s="66" t="e">
        <f>VLOOKUP(B8,[2]Sheet1!$A$1:$I$434,4,FALSE)</f>
        <v>#N/A</v>
      </c>
      <c r="J8" s="66" t="e">
        <f>VLOOKUP(B8,[2]Sheet1!$A$1:$I$434,5,FALSE)</f>
        <v>#N/A</v>
      </c>
      <c r="K8" s="66" t="e">
        <f>VLOOKUP(B8,[2]Sheet1!$A$1:$I$434,6,FALSE)</f>
        <v>#N/A</v>
      </c>
      <c r="L8" s="66" t="e">
        <f>VLOOKUP(B8,[2]Sheet1!$A$1:$I$434,7,FALSE)</f>
        <v>#N/A</v>
      </c>
      <c r="M8" s="66" t="e">
        <f>VLOOKUP(B8,[2]Sheet1!$A$1:$I$434,8,FALSE)</f>
        <v>#N/A</v>
      </c>
      <c r="N8" s="77" t="e">
        <f>VLOOKUP(A8,'[3]Sheet1 (2)'!$A$1:$B$254,2,FALSE)</f>
        <v>#N/A</v>
      </c>
      <c r="O8" s="66" t="str">
        <f t="shared" si="1"/>
        <v/>
      </c>
      <c r="P8" s="83" t="e">
        <f>VLOOKUP(B8,Sheet1!$C$1:$I$58,2,FALSE)</f>
        <v>#N/A</v>
      </c>
      <c r="R8" s="83" t="str">
        <f>IFERROR(VLOOKUP(B8,Sheet1!$C$1:$P$58,2,FALSE),"")</f>
        <v/>
      </c>
      <c r="S8" s="66" t="str">
        <f>IFERROR(VLOOKUP(B8,Sheet1!$C$1:$P$58,6,FALSE),"")</f>
        <v/>
      </c>
      <c r="T8" s="83" t="str">
        <f>IFERROR(VLOOKUP(Q8,Sheet1!$A$1:$P$58,4,FALSE),"")</f>
        <v/>
      </c>
      <c r="U8" s="66" t="str">
        <f>IFERROR(VLOOKUP(B8,Sheet1!$C$1:$P$58,12,FALSE),"")</f>
        <v/>
      </c>
    </row>
    <row r="9" spans="1:21" x14ac:dyDescent="0.2">
      <c r="A9" s="69">
        <v>2010101008</v>
      </c>
      <c r="B9" s="66" t="s">
        <v>2638</v>
      </c>
      <c r="C9" s="70">
        <v>0</v>
      </c>
      <c r="D9" s="70">
        <v>5596984.7999999998</v>
      </c>
      <c r="E9" s="71">
        <f t="shared" si="0"/>
        <v>-5596984.7999999998</v>
      </c>
      <c r="G9" s="66" t="e">
        <f>VLOOKUP(B9,[2]Sheet1!$A$1:$I$434,2,FALSE)</f>
        <v>#N/A</v>
      </c>
      <c r="H9" s="66" t="e">
        <f>VLOOKUP(B9,[2]Sheet1!$A$1:$I$434,3,FALSE)</f>
        <v>#N/A</v>
      </c>
      <c r="I9" s="66" t="e">
        <f>VLOOKUP(B9,[2]Sheet1!$A$1:$I$434,4,FALSE)</f>
        <v>#N/A</v>
      </c>
      <c r="J9" s="66" t="e">
        <f>VLOOKUP(B9,[2]Sheet1!$A$1:$I$434,5,FALSE)</f>
        <v>#N/A</v>
      </c>
      <c r="K9" s="66" t="e">
        <f>VLOOKUP(B9,[2]Sheet1!$A$1:$I$434,6,FALSE)</f>
        <v>#N/A</v>
      </c>
      <c r="L9" s="66" t="e">
        <f>VLOOKUP(B9,[2]Sheet1!$A$1:$I$434,7,FALSE)</f>
        <v>#N/A</v>
      </c>
      <c r="M9" s="66" t="e">
        <f>VLOOKUP(B9,[2]Sheet1!$A$1:$I$434,8,FALSE)</f>
        <v>#N/A</v>
      </c>
      <c r="N9" s="77">
        <f>VLOOKUP(A9,'[3]Sheet1 (2)'!$A$1:$B$254,2,FALSE)</f>
        <v>360059900003</v>
      </c>
      <c r="O9" s="66" t="str">
        <f t="shared" si="1"/>
        <v/>
      </c>
      <c r="P9" s="83" t="e">
        <f>VLOOKUP(B9,Sheet1!$C$1:$I$58,2,FALSE)</f>
        <v>#N/A</v>
      </c>
      <c r="R9" s="83" t="str">
        <f>IFERROR(VLOOKUP(B9,Sheet1!$C$1:$P$58,2,FALSE),"")</f>
        <v/>
      </c>
      <c r="S9" s="66" t="str">
        <f>IFERROR(VLOOKUP(B9,Sheet1!$C$1:$P$58,6,FALSE),"")</f>
        <v/>
      </c>
      <c r="T9" s="83" t="str">
        <f>IFERROR(VLOOKUP(Q9,Sheet1!$A$1:$P$58,4,FALSE),"")</f>
        <v/>
      </c>
      <c r="U9" s="66" t="str">
        <f>IFERROR(VLOOKUP(B9,Sheet1!$C$1:$P$58,12,FALSE),"")</f>
        <v/>
      </c>
    </row>
    <row r="10" spans="1:21" x14ac:dyDescent="0.2">
      <c r="A10" s="69">
        <v>2010101009</v>
      </c>
      <c r="B10" s="66" t="s">
        <v>2639</v>
      </c>
      <c r="C10" s="70">
        <v>0</v>
      </c>
      <c r="D10" s="70">
        <v>0</v>
      </c>
      <c r="E10" s="71">
        <f t="shared" si="0"/>
        <v>0</v>
      </c>
      <c r="G10" s="66" t="e">
        <f>VLOOKUP(B10,[2]Sheet1!$A$1:$I$434,2,FALSE)</f>
        <v>#N/A</v>
      </c>
      <c r="H10" s="66" t="e">
        <f>VLOOKUP(B10,[2]Sheet1!$A$1:$I$434,3,FALSE)</f>
        <v>#N/A</v>
      </c>
      <c r="I10" s="66" t="e">
        <f>VLOOKUP(B10,[2]Sheet1!$A$1:$I$434,4,FALSE)</f>
        <v>#N/A</v>
      </c>
      <c r="J10" s="66" t="e">
        <f>VLOOKUP(B10,[2]Sheet1!$A$1:$I$434,5,FALSE)</f>
        <v>#N/A</v>
      </c>
      <c r="K10" s="66" t="e">
        <f>VLOOKUP(B10,[2]Sheet1!$A$1:$I$434,6,FALSE)</f>
        <v>#N/A</v>
      </c>
      <c r="L10" s="66" t="e">
        <f>VLOOKUP(B10,[2]Sheet1!$A$1:$I$434,7,FALSE)</f>
        <v>#N/A</v>
      </c>
      <c r="M10" s="66" t="e">
        <f>VLOOKUP(B10,[2]Sheet1!$A$1:$I$434,8,FALSE)</f>
        <v>#N/A</v>
      </c>
      <c r="N10" s="77" t="e">
        <f>VLOOKUP(A10,'[3]Sheet1 (2)'!$A$1:$B$254,2,FALSE)</f>
        <v>#N/A</v>
      </c>
      <c r="O10" s="66" t="str">
        <f t="shared" si="1"/>
        <v/>
      </c>
      <c r="P10" s="83" t="e">
        <f>VLOOKUP(B10,Sheet1!$C$1:$I$58,2,FALSE)</f>
        <v>#N/A</v>
      </c>
      <c r="R10" s="83" t="str">
        <f>IFERROR(VLOOKUP(B10,Sheet1!$C$1:$P$58,2,FALSE),"")</f>
        <v/>
      </c>
      <c r="S10" s="66" t="str">
        <f>IFERROR(VLOOKUP(B10,Sheet1!$C$1:$P$58,6,FALSE),"")</f>
        <v/>
      </c>
      <c r="T10" s="83" t="str">
        <f>IFERROR(VLOOKUP(Q10,Sheet1!$A$1:$P$58,4,FALSE),"")</f>
        <v/>
      </c>
      <c r="U10" s="66" t="str">
        <f>IFERROR(VLOOKUP(B10,Sheet1!$C$1:$P$58,12,FALSE),"")</f>
        <v/>
      </c>
    </row>
    <row r="11" spans="1:21" x14ac:dyDescent="0.2">
      <c r="A11" s="69">
        <v>2010101010</v>
      </c>
      <c r="B11" s="66" t="s">
        <v>2640</v>
      </c>
      <c r="C11" s="70">
        <v>0</v>
      </c>
      <c r="D11" s="70">
        <v>542924.55000000005</v>
      </c>
      <c r="E11" s="71">
        <f>C11-D11</f>
        <v>-542924.55000000005</v>
      </c>
      <c r="G11" s="66" t="e">
        <f>VLOOKUP(B11,[2]Sheet1!$A$1:$I$434,2,FALSE)</f>
        <v>#N/A</v>
      </c>
      <c r="H11" s="66" t="e">
        <f>VLOOKUP(B11,[2]Sheet1!$A$1:$I$434,3,FALSE)</f>
        <v>#N/A</v>
      </c>
      <c r="I11" s="66" t="e">
        <f>VLOOKUP(B11,[2]Sheet1!$A$1:$I$434,4,FALSE)</f>
        <v>#N/A</v>
      </c>
      <c r="J11" s="66" t="e">
        <f>VLOOKUP(B11,[2]Sheet1!$A$1:$I$434,5,FALSE)</f>
        <v>#N/A</v>
      </c>
      <c r="K11" s="66" t="e">
        <f>VLOOKUP(B11,[2]Sheet1!$A$1:$I$434,6,FALSE)</f>
        <v>#N/A</v>
      </c>
      <c r="L11" s="66" t="e">
        <f>VLOOKUP(B11,[2]Sheet1!$A$1:$I$434,7,FALSE)</f>
        <v>#N/A</v>
      </c>
      <c r="M11" s="66" t="e">
        <f>VLOOKUP(B11,[2]Sheet1!$A$1:$I$434,8,FALSE)</f>
        <v>#N/A</v>
      </c>
      <c r="N11" s="77">
        <f>VLOOKUP(A11,'[3]Sheet1 (2)'!$A$1:$B$254,2,FALSE)</f>
        <v>300083464200003</v>
      </c>
      <c r="O11" s="66" t="str">
        <f t="shared" si="1"/>
        <v/>
      </c>
      <c r="P11" s="83" t="e">
        <f>VLOOKUP(B11,Sheet1!$C$1:$I$58,2,FALSE)</f>
        <v>#N/A</v>
      </c>
      <c r="R11" s="83" t="str">
        <f>IFERROR(VLOOKUP(B11,Sheet1!$C$1:$P$58,2,FALSE),"")</f>
        <v/>
      </c>
      <c r="S11" s="66" t="str">
        <f>IFERROR(VLOOKUP(B11,Sheet1!$C$1:$P$58,6,FALSE),"")</f>
        <v/>
      </c>
      <c r="T11" s="83" t="str">
        <f>IFERROR(VLOOKUP(Q11,Sheet1!$A$1:$P$58,4,FALSE),"")</f>
        <v/>
      </c>
      <c r="U11" s="66" t="str">
        <f>IFERROR(VLOOKUP(B11,Sheet1!$C$1:$P$58,12,FALSE),"")</f>
        <v/>
      </c>
    </row>
    <row r="12" spans="1:21" x14ac:dyDescent="0.2">
      <c r="A12" s="69">
        <v>2010101011</v>
      </c>
      <c r="B12" s="66" t="s">
        <v>2641</v>
      </c>
      <c r="C12" s="70">
        <v>0</v>
      </c>
      <c r="D12" s="70">
        <v>0</v>
      </c>
      <c r="E12" s="71">
        <f t="shared" si="0"/>
        <v>0</v>
      </c>
      <c r="G12" s="66" t="e">
        <f>VLOOKUP(B12,[2]Sheet1!$A$1:$I$434,2,FALSE)</f>
        <v>#N/A</v>
      </c>
      <c r="H12" s="66" t="e">
        <f>VLOOKUP(B12,[2]Sheet1!$A$1:$I$434,3,FALSE)</f>
        <v>#N/A</v>
      </c>
      <c r="I12" s="66" t="e">
        <f>VLOOKUP(B12,[2]Sheet1!$A$1:$I$434,4,FALSE)</f>
        <v>#N/A</v>
      </c>
      <c r="J12" s="66" t="e">
        <f>VLOOKUP(B12,[2]Sheet1!$A$1:$I$434,5,FALSE)</f>
        <v>#N/A</v>
      </c>
      <c r="K12" s="66" t="e">
        <f>VLOOKUP(B12,[2]Sheet1!$A$1:$I$434,6,FALSE)</f>
        <v>#N/A</v>
      </c>
      <c r="L12" s="66" t="e">
        <f>VLOOKUP(B12,[2]Sheet1!$A$1:$I$434,7,FALSE)</f>
        <v>#N/A</v>
      </c>
      <c r="M12" s="66" t="e">
        <f>VLOOKUP(B12,[2]Sheet1!$A$1:$I$434,8,FALSE)</f>
        <v>#N/A</v>
      </c>
      <c r="N12" s="77">
        <f>VLOOKUP(A12,'[3]Sheet1 (2)'!$A$1:$B$254,2,FALSE)</f>
        <v>300446529900003</v>
      </c>
      <c r="O12" s="66" t="str">
        <f t="shared" si="1"/>
        <v/>
      </c>
      <c r="P12" s="83" t="e">
        <f>VLOOKUP(B12,Sheet1!$C$1:$I$58,2,FALSE)</f>
        <v>#N/A</v>
      </c>
      <c r="R12" s="83" t="str">
        <f>IFERROR(VLOOKUP(B12,Sheet1!$C$1:$P$58,2,FALSE),"")</f>
        <v/>
      </c>
      <c r="S12" s="66" t="str">
        <f>IFERROR(VLOOKUP(B12,Sheet1!$C$1:$P$58,6,FALSE),"")</f>
        <v/>
      </c>
      <c r="T12" s="83" t="str">
        <f>IFERROR(VLOOKUP(Q12,Sheet1!$A$1:$P$58,4,FALSE),"")</f>
        <v/>
      </c>
      <c r="U12" s="66" t="str">
        <f>IFERROR(VLOOKUP(B12,Sheet1!$C$1:$P$58,12,FALSE),"")</f>
        <v/>
      </c>
    </row>
    <row r="13" spans="1:21" x14ac:dyDescent="0.2">
      <c r="A13" s="69">
        <v>2010101013</v>
      </c>
      <c r="B13" s="66" t="s">
        <v>2642</v>
      </c>
      <c r="C13" s="70">
        <v>0</v>
      </c>
      <c r="D13" s="70">
        <v>0</v>
      </c>
      <c r="E13" s="71">
        <f t="shared" si="0"/>
        <v>0</v>
      </c>
      <c r="G13" s="66" t="e">
        <f>VLOOKUP(B13,[2]Sheet1!$A$1:$I$434,2,FALSE)</f>
        <v>#N/A</v>
      </c>
      <c r="H13" s="66" t="e">
        <f>VLOOKUP(B13,[2]Sheet1!$A$1:$I$434,3,FALSE)</f>
        <v>#N/A</v>
      </c>
      <c r="I13" s="66" t="e">
        <f>VLOOKUP(B13,[2]Sheet1!$A$1:$I$434,4,FALSE)</f>
        <v>#N/A</v>
      </c>
      <c r="J13" s="66" t="e">
        <f>VLOOKUP(B13,[2]Sheet1!$A$1:$I$434,5,FALSE)</f>
        <v>#N/A</v>
      </c>
      <c r="K13" s="66" t="e">
        <f>VLOOKUP(B13,[2]Sheet1!$A$1:$I$434,6,FALSE)</f>
        <v>#N/A</v>
      </c>
      <c r="L13" s="66" t="e">
        <f>VLOOKUP(B13,[2]Sheet1!$A$1:$I$434,7,FALSE)</f>
        <v>#N/A</v>
      </c>
      <c r="M13" s="66" t="e">
        <f>VLOOKUP(B13,[2]Sheet1!$A$1:$I$434,8,FALSE)</f>
        <v>#N/A</v>
      </c>
      <c r="N13" s="77">
        <f>VLOOKUP(A13,'[3]Sheet1 (2)'!$A$1:$B$254,2,FALSE)</f>
        <v>300046644300003</v>
      </c>
      <c r="O13" s="66" t="str">
        <f t="shared" si="1"/>
        <v/>
      </c>
      <c r="P13" s="83" t="e">
        <f>VLOOKUP(B13,Sheet1!$C$1:$I$58,2,FALSE)</f>
        <v>#N/A</v>
      </c>
      <c r="R13" s="83" t="str">
        <f>IFERROR(VLOOKUP(B13,Sheet1!$C$1:$P$58,2,FALSE),"")</f>
        <v/>
      </c>
      <c r="S13" s="66" t="str">
        <f>IFERROR(VLOOKUP(B13,Sheet1!$C$1:$P$58,6,FALSE),"")</f>
        <v/>
      </c>
      <c r="T13" s="83" t="str">
        <f>IFERROR(VLOOKUP(Q13,Sheet1!$A$1:$P$58,4,FALSE),"")</f>
        <v/>
      </c>
      <c r="U13" s="66" t="str">
        <f>IFERROR(VLOOKUP(B13,Sheet1!$C$1:$P$58,12,FALSE),"")</f>
        <v/>
      </c>
    </row>
    <row r="14" spans="1:21" x14ac:dyDescent="0.2">
      <c r="A14" s="69">
        <v>2010101014</v>
      </c>
      <c r="B14" s="66" t="s">
        <v>2643</v>
      </c>
      <c r="C14" s="70">
        <v>0</v>
      </c>
      <c r="D14" s="70">
        <v>0</v>
      </c>
      <c r="E14" s="71">
        <f t="shared" si="0"/>
        <v>0</v>
      </c>
      <c r="G14" s="66" t="e">
        <f>VLOOKUP(B14,[2]Sheet1!$A$1:$I$434,2,FALSE)</f>
        <v>#N/A</v>
      </c>
      <c r="H14" s="66" t="e">
        <f>VLOOKUP(B14,[2]Sheet1!$A$1:$I$434,3,FALSE)</f>
        <v>#N/A</v>
      </c>
      <c r="I14" s="66" t="e">
        <f>VLOOKUP(B14,[2]Sheet1!$A$1:$I$434,4,FALSE)</f>
        <v>#N/A</v>
      </c>
      <c r="J14" s="66" t="e">
        <f>VLOOKUP(B14,[2]Sheet1!$A$1:$I$434,5,FALSE)</f>
        <v>#N/A</v>
      </c>
      <c r="K14" s="66" t="e">
        <f>VLOOKUP(B14,[2]Sheet1!$A$1:$I$434,6,FALSE)</f>
        <v>#N/A</v>
      </c>
      <c r="L14" s="66" t="e">
        <f>VLOOKUP(B14,[2]Sheet1!$A$1:$I$434,7,FALSE)</f>
        <v>#N/A</v>
      </c>
      <c r="M14" s="66" t="e">
        <f>VLOOKUP(B14,[2]Sheet1!$A$1:$I$434,8,FALSE)</f>
        <v>#N/A</v>
      </c>
      <c r="N14" s="77" t="e">
        <f>VLOOKUP(A14,'[3]Sheet1 (2)'!$A$1:$B$254,2,FALSE)</f>
        <v>#N/A</v>
      </c>
      <c r="O14" s="66" t="str">
        <f t="shared" si="1"/>
        <v/>
      </c>
      <c r="P14" s="83" t="e">
        <f>VLOOKUP(B14,Sheet1!$C$1:$I$58,2,FALSE)</f>
        <v>#N/A</v>
      </c>
      <c r="R14" s="83" t="str">
        <f>IFERROR(VLOOKUP(B14,Sheet1!$C$1:$P$58,2,FALSE),"")</f>
        <v/>
      </c>
      <c r="S14" s="66" t="str">
        <f>IFERROR(VLOOKUP(B14,Sheet1!$C$1:$P$58,6,FALSE),"")</f>
        <v/>
      </c>
      <c r="T14" s="83" t="str">
        <f>IFERROR(VLOOKUP(Q14,Sheet1!$A$1:$P$58,4,FALSE),"")</f>
        <v/>
      </c>
      <c r="U14" s="66" t="str">
        <f>IFERROR(VLOOKUP(B14,Sheet1!$C$1:$P$58,12,FALSE),"")</f>
        <v/>
      </c>
    </row>
    <row r="15" spans="1:21" x14ac:dyDescent="0.2">
      <c r="A15" s="69">
        <v>2010101015</v>
      </c>
      <c r="B15" s="66" t="s">
        <v>2644</v>
      </c>
      <c r="C15" s="70">
        <v>0</v>
      </c>
      <c r="D15" s="70">
        <v>0</v>
      </c>
      <c r="E15" s="71">
        <f t="shared" si="0"/>
        <v>0</v>
      </c>
      <c r="G15" s="66" t="e">
        <f>VLOOKUP(B15,[2]Sheet1!$A$1:$I$434,2,FALSE)</f>
        <v>#N/A</v>
      </c>
      <c r="H15" s="66" t="e">
        <f>VLOOKUP(B15,[2]Sheet1!$A$1:$I$434,3,FALSE)</f>
        <v>#N/A</v>
      </c>
      <c r="I15" s="66" t="e">
        <f>VLOOKUP(B15,[2]Sheet1!$A$1:$I$434,4,FALSE)</f>
        <v>#N/A</v>
      </c>
      <c r="J15" s="66" t="e">
        <f>VLOOKUP(B15,[2]Sheet1!$A$1:$I$434,5,FALSE)</f>
        <v>#N/A</v>
      </c>
      <c r="K15" s="66" t="e">
        <f>VLOOKUP(B15,[2]Sheet1!$A$1:$I$434,6,FALSE)</f>
        <v>#N/A</v>
      </c>
      <c r="L15" s="66" t="e">
        <f>VLOOKUP(B15,[2]Sheet1!$A$1:$I$434,7,FALSE)</f>
        <v>#N/A</v>
      </c>
      <c r="M15" s="66" t="e">
        <f>VLOOKUP(B15,[2]Sheet1!$A$1:$I$434,8,FALSE)</f>
        <v>#N/A</v>
      </c>
      <c r="N15" s="77" t="e">
        <f>VLOOKUP(A15,'[3]Sheet1 (2)'!$A$1:$B$254,2,FALSE)</f>
        <v>#N/A</v>
      </c>
      <c r="O15" s="66" t="str">
        <f t="shared" si="1"/>
        <v/>
      </c>
      <c r="P15" s="83" t="e">
        <f>VLOOKUP(B15,Sheet1!$C$1:$I$58,2,FALSE)</f>
        <v>#N/A</v>
      </c>
      <c r="R15" s="83" t="str">
        <f>IFERROR(VLOOKUP(B15,Sheet1!$C$1:$P$58,2,FALSE),"")</f>
        <v/>
      </c>
      <c r="S15" s="66" t="str">
        <f>IFERROR(VLOOKUP(B15,Sheet1!$C$1:$P$58,6,FALSE),"")</f>
        <v/>
      </c>
      <c r="T15" s="83" t="str">
        <f>IFERROR(VLOOKUP(Q15,Sheet1!$A$1:$P$58,4,FALSE),"")</f>
        <v/>
      </c>
      <c r="U15" s="66" t="str">
        <f>IFERROR(VLOOKUP(B15,Sheet1!$C$1:$P$58,12,FALSE),"")</f>
        <v/>
      </c>
    </row>
    <row r="16" spans="1:21" x14ac:dyDescent="0.2">
      <c r="A16" s="69">
        <v>2010101022</v>
      </c>
      <c r="B16" s="66" t="s">
        <v>2645</v>
      </c>
      <c r="C16" s="70">
        <v>0</v>
      </c>
      <c r="D16" s="70">
        <v>162185.55000000005</v>
      </c>
      <c r="E16" s="71">
        <f t="shared" si="0"/>
        <v>-162185.55000000005</v>
      </c>
      <c r="G16" s="66" t="e">
        <f>VLOOKUP(B16,[2]Sheet1!$A$1:$I$434,2,FALSE)</f>
        <v>#N/A</v>
      </c>
      <c r="H16" s="66" t="e">
        <f>VLOOKUP(B16,[2]Sheet1!$A$1:$I$434,3,FALSE)</f>
        <v>#N/A</v>
      </c>
      <c r="I16" s="66" t="e">
        <f>VLOOKUP(B16,[2]Sheet1!$A$1:$I$434,4,FALSE)</f>
        <v>#N/A</v>
      </c>
      <c r="J16" s="66" t="e">
        <f>VLOOKUP(B16,[2]Sheet1!$A$1:$I$434,5,FALSE)</f>
        <v>#N/A</v>
      </c>
      <c r="K16" s="66" t="e">
        <f>VLOOKUP(B16,[2]Sheet1!$A$1:$I$434,6,FALSE)</f>
        <v>#N/A</v>
      </c>
      <c r="L16" s="66" t="e">
        <f>VLOOKUP(B16,[2]Sheet1!$A$1:$I$434,7,FALSE)</f>
        <v>#N/A</v>
      </c>
      <c r="M16" s="66" t="e">
        <f>VLOOKUP(B16,[2]Sheet1!$A$1:$I$434,8,FALSE)</f>
        <v>#N/A</v>
      </c>
      <c r="N16" s="77">
        <f>VLOOKUP(A16,'[3]Sheet1 (2)'!$A$1:$B$254,2,FALSE)</f>
        <v>300218498900003</v>
      </c>
      <c r="O16" s="66" t="str">
        <f t="shared" si="1"/>
        <v/>
      </c>
      <c r="P16" s="83" t="e">
        <f>VLOOKUP(B16,Sheet1!$C$1:$I$58,2,FALSE)</f>
        <v>#N/A</v>
      </c>
      <c r="R16" s="83" t="str">
        <f>IFERROR(VLOOKUP(B16,Sheet1!$C$1:$P$58,2,FALSE),"")</f>
        <v/>
      </c>
      <c r="S16" s="66" t="str">
        <f>IFERROR(VLOOKUP(B16,Sheet1!$C$1:$P$58,6,FALSE),"")</f>
        <v/>
      </c>
      <c r="T16" s="83" t="str">
        <f>IFERROR(VLOOKUP(Q16,Sheet1!$A$1:$P$58,4,FALSE),"")</f>
        <v/>
      </c>
      <c r="U16" s="66" t="str">
        <f>IFERROR(VLOOKUP(B16,Sheet1!$C$1:$P$58,12,FALSE),"")</f>
        <v/>
      </c>
    </row>
    <row r="17" spans="1:21" x14ac:dyDescent="0.2">
      <c r="A17" s="69">
        <v>2010101023</v>
      </c>
      <c r="B17" s="66" t="s">
        <v>2646</v>
      </c>
      <c r="C17" s="70">
        <v>0</v>
      </c>
      <c r="D17" s="70">
        <v>10392.67</v>
      </c>
      <c r="E17" s="71">
        <f t="shared" si="0"/>
        <v>-10392.67</v>
      </c>
      <c r="G17" s="66" t="e">
        <f>VLOOKUP(B17,[2]Sheet1!$A$1:$I$434,2,FALSE)</f>
        <v>#N/A</v>
      </c>
      <c r="H17" s="66" t="e">
        <f>VLOOKUP(B17,[2]Sheet1!$A$1:$I$434,3,FALSE)</f>
        <v>#N/A</v>
      </c>
      <c r="I17" s="66" t="e">
        <f>VLOOKUP(B17,[2]Sheet1!$A$1:$I$434,4,FALSE)</f>
        <v>#N/A</v>
      </c>
      <c r="J17" s="66" t="e">
        <f>VLOOKUP(B17,[2]Sheet1!$A$1:$I$434,5,FALSE)</f>
        <v>#N/A</v>
      </c>
      <c r="K17" s="66" t="e">
        <f>VLOOKUP(B17,[2]Sheet1!$A$1:$I$434,6,FALSE)</f>
        <v>#N/A</v>
      </c>
      <c r="L17" s="66" t="e">
        <f>VLOOKUP(B17,[2]Sheet1!$A$1:$I$434,7,FALSE)</f>
        <v>#N/A</v>
      </c>
      <c r="M17" s="66" t="e">
        <f>VLOOKUP(B17,[2]Sheet1!$A$1:$I$434,8,FALSE)</f>
        <v>#N/A</v>
      </c>
      <c r="N17" s="77" t="e">
        <f>VLOOKUP(A17,'[3]Sheet1 (2)'!$A$1:$B$254,2,FALSE)</f>
        <v>#N/A</v>
      </c>
      <c r="O17" s="66" t="str">
        <f t="shared" si="1"/>
        <v/>
      </c>
      <c r="P17" s="83" t="e">
        <f>VLOOKUP(B17,Sheet1!$C$1:$I$58,2,FALSE)</f>
        <v>#N/A</v>
      </c>
      <c r="R17" s="83" t="str">
        <f>IFERROR(VLOOKUP(B17,Sheet1!$C$1:$P$58,2,FALSE),"")</f>
        <v/>
      </c>
      <c r="S17" s="66" t="str">
        <f>IFERROR(VLOOKUP(B17,Sheet1!$C$1:$P$58,6,FALSE),"")</f>
        <v/>
      </c>
      <c r="T17" s="83" t="str">
        <f>IFERROR(VLOOKUP(Q17,Sheet1!$A$1:$P$58,4,FALSE),"")</f>
        <v/>
      </c>
      <c r="U17" s="66" t="str">
        <f>IFERROR(VLOOKUP(B17,Sheet1!$C$1:$P$58,12,FALSE),"")</f>
        <v/>
      </c>
    </row>
    <row r="18" spans="1:21" x14ac:dyDescent="0.2">
      <c r="A18" s="69">
        <v>2010101024</v>
      </c>
      <c r="B18" s="66" t="s">
        <v>2647</v>
      </c>
      <c r="C18" s="70">
        <v>0</v>
      </c>
      <c r="D18" s="70">
        <v>0</v>
      </c>
      <c r="E18" s="71">
        <f t="shared" si="0"/>
        <v>0</v>
      </c>
      <c r="G18" s="66" t="e">
        <f>VLOOKUP(B18,[2]Sheet1!$A$1:$I$434,2,FALSE)</f>
        <v>#N/A</v>
      </c>
      <c r="H18" s="66" t="e">
        <f>VLOOKUP(B18,[2]Sheet1!$A$1:$I$434,3,FALSE)</f>
        <v>#N/A</v>
      </c>
      <c r="I18" s="66" t="e">
        <f>VLOOKUP(B18,[2]Sheet1!$A$1:$I$434,4,FALSE)</f>
        <v>#N/A</v>
      </c>
      <c r="J18" s="66" t="e">
        <f>VLOOKUP(B18,[2]Sheet1!$A$1:$I$434,5,FALSE)</f>
        <v>#N/A</v>
      </c>
      <c r="K18" s="66" t="e">
        <f>VLOOKUP(B18,[2]Sheet1!$A$1:$I$434,6,FALSE)</f>
        <v>#N/A</v>
      </c>
      <c r="L18" s="66" t="e">
        <f>VLOOKUP(B18,[2]Sheet1!$A$1:$I$434,7,FALSE)</f>
        <v>#N/A</v>
      </c>
      <c r="M18" s="66" t="e">
        <f>VLOOKUP(B18,[2]Sheet1!$A$1:$I$434,8,FALSE)</f>
        <v>#N/A</v>
      </c>
      <c r="N18" s="77" t="e">
        <f>VLOOKUP(A18,'[3]Sheet1 (2)'!$A$1:$B$254,2,FALSE)</f>
        <v>#N/A</v>
      </c>
      <c r="O18" s="66" t="str">
        <f t="shared" si="1"/>
        <v/>
      </c>
      <c r="P18" s="83" t="e">
        <f>VLOOKUP(B18,Sheet1!$C$1:$I$58,2,FALSE)</f>
        <v>#N/A</v>
      </c>
      <c r="R18" s="83" t="str">
        <f>IFERROR(VLOOKUP(B18,Sheet1!$C$1:$P$58,2,FALSE),"")</f>
        <v/>
      </c>
      <c r="S18" s="66" t="str">
        <f>IFERROR(VLOOKUP(B18,Sheet1!$C$1:$P$58,6,FALSE),"")</f>
        <v/>
      </c>
      <c r="T18" s="83" t="str">
        <f>IFERROR(VLOOKUP(Q18,Sheet1!$A$1:$P$58,4,FALSE),"")</f>
        <v/>
      </c>
      <c r="U18" s="66" t="str">
        <f>IFERROR(VLOOKUP(B18,Sheet1!$C$1:$P$58,12,FALSE),"")</f>
        <v/>
      </c>
    </row>
    <row r="19" spans="1:21" x14ac:dyDescent="0.2">
      <c r="A19" s="69">
        <v>2010101032</v>
      </c>
      <c r="B19" s="66" t="s">
        <v>2648</v>
      </c>
      <c r="C19" s="70">
        <v>0</v>
      </c>
      <c r="D19" s="70">
        <v>357583.36998999992</v>
      </c>
      <c r="E19" s="71">
        <f t="shared" si="0"/>
        <v>-357583.36998999992</v>
      </c>
      <c r="G19" s="66" t="str">
        <f>VLOOKUP(B19,[2]Sheet1!$A$1:$I$434,2,FALSE)</f>
        <v>0122632901</v>
      </c>
      <c r="H19" s="66">
        <f>VLOOKUP(B19,[2]Sheet1!$A$1:$I$434,3,FALSE)</f>
        <v>0</v>
      </c>
      <c r="I19" s="66" t="str">
        <f>VLOOKUP(B19,[2]Sheet1!$A$1:$I$434,4,FALSE)</f>
        <v>0122636237</v>
      </c>
      <c r="J19" s="66" t="str">
        <f>VLOOKUP(B19,[2]Sheet1!$A$1:$I$434,5,FALSE)</f>
        <v>1049</v>
      </c>
      <c r="K19" s="66">
        <f>VLOOKUP(B19,[2]Sheet1!$A$1:$I$434,6,FALSE)</f>
        <v>0</v>
      </c>
      <c r="L19" s="66">
        <f>VLOOKUP(B19,[2]Sheet1!$A$1:$I$434,7,FALSE)</f>
        <v>0</v>
      </c>
      <c r="M19" s="66" t="str">
        <f>VLOOKUP(B19,[2]Sheet1!$A$1:$I$434,8,FALSE)</f>
        <v>جدة 21431</v>
      </c>
      <c r="N19" s="77">
        <f>VLOOKUP(A19,'[3]Sheet1 (2)'!$A$1:$B$254,2,FALSE)</f>
        <v>310892249900003</v>
      </c>
      <c r="O19" s="66" t="str">
        <f t="shared" si="1"/>
        <v>P.O.Box: 1049 - Area: 0 - REP: 0 - Address: جدة 21431</v>
      </c>
      <c r="P19" s="83">
        <f>VLOOKUP(B19,Sheet1!$C$1:$I$58,2,FALSE)</f>
        <v>310892249900003</v>
      </c>
      <c r="Q19" s="66">
        <v>10031</v>
      </c>
      <c r="R19" s="83">
        <f>IFERROR(VLOOKUP(B19,Sheet1!$C$1:$P$58,2,FALSE),"")</f>
        <v>310892249900003</v>
      </c>
      <c r="S19" s="66">
        <f>IFERROR(VLOOKUP(B19,Sheet1!$C$1:$P$58,6,FALSE),"")</f>
        <v>10031</v>
      </c>
      <c r="T19" s="83">
        <f>IFERROR(VLOOKUP(Q19,Sheet1!$A$1:$P$58,4,FALSE),"")</f>
        <v>310892249900003</v>
      </c>
      <c r="U19" s="66" t="str">
        <f>IFERROR(VLOOKUP(B19,Sheet1!$C$1:$P$58,12,FALSE),"")</f>
        <v>جدة 21431</v>
      </c>
    </row>
    <row r="20" spans="1:21" x14ac:dyDescent="0.2">
      <c r="A20" s="69">
        <v>2010101033</v>
      </c>
      <c r="B20" s="66" t="s">
        <v>2649</v>
      </c>
      <c r="C20" s="70">
        <v>0</v>
      </c>
      <c r="D20" s="70">
        <v>19534.16366000002</v>
      </c>
      <c r="E20" s="71">
        <f t="shared" si="0"/>
        <v>-19534.16366000002</v>
      </c>
      <c r="G20" s="66" t="e">
        <f>VLOOKUP(B20,[2]Sheet1!$A$1:$I$434,2,FALSE)</f>
        <v>#N/A</v>
      </c>
      <c r="H20" s="66" t="e">
        <f>VLOOKUP(B20,[2]Sheet1!$A$1:$I$434,3,FALSE)</f>
        <v>#N/A</v>
      </c>
      <c r="I20" s="66" t="e">
        <f>VLOOKUP(B20,[2]Sheet1!$A$1:$I$434,4,FALSE)</f>
        <v>#N/A</v>
      </c>
      <c r="J20" s="66" t="e">
        <f>VLOOKUP(B20,[2]Sheet1!$A$1:$I$434,5,FALSE)</f>
        <v>#N/A</v>
      </c>
      <c r="K20" s="66" t="e">
        <f>VLOOKUP(B20,[2]Sheet1!$A$1:$I$434,6,FALSE)</f>
        <v>#N/A</v>
      </c>
      <c r="L20" s="66" t="e">
        <f>VLOOKUP(B20,[2]Sheet1!$A$1:$I$434,7,FALSE)</f>
        <v>#N/A</v>
      </c>
      <c r="M20" s="66" t="e">
        <f>VLOOKUP(B20,[2]Sheet1!$A$1:$I$434,8,FALSE)</f>
        <v>#N/A</v>
      </c>
      <c r="N20" s="77">
        <f>VLOOKUP(A20,'[3]Sheet1 (2)'!$A$1:$B$254,2,FALSE)</f>
        <v>300234512600003</v>
      </c>
      <c r="O20" s="66" t="str">
        <f t="shared" si="1"/>
        <v/>
      </c>
      <c r="P20" s="83" t="e">
        <f>VLOOKUP(B20,Sheet1!$C$1:$I$58,2,FALSE)</f>
        <v>#N/A</v>
      </c>
      <c r="R20" s="83" t="str">
        <f>IFERROR(VLOOKUP(B20,Sheet1!$C$1:$P$58,2,FALSE),"")</f>
        <v/>
      </c>
      <c r="S20" s="66" t="str">
        <f>IFERROR(VLOOKUP(B20,Sheet1!$C$1:$P$58,6,FALSE),"")</f>
        <v/>
      </c>
      <c r="T20" s="83" t="str">
        <f>IFERROR(VLOOKUP(Q20,Sheet1!$A$1:$P$58,4,FALSE),"")</f>
        <v/>
      </c>
      <c r="U20" s="66" t="str">
        <f>IFERROR(VLOOKUP(B20,Sheet1!$C$1:$P$58,12,FALSE),"")</f>
        <v/>
      </c>
    </row>
    <row r="21" spans="1:21" x14ac:dyDescent="0.2">
      <c r="A21" s="69">
        <v>2010101034</v>
      </c>
      <c r="B21" s="66" t="s">
        <v>2650</v>
      </c>
      <c r="C21" s="70">
        <v>0</v>
      </c>
      <c r="D21" s="70">
        <v>519795.10000000009</v>
      </c>
      <c r="E21" s="71">
        <f t="shared" si="0"/>
        <v>-519795.10000000009</v>
      </c>
      <c r="G21" s="66" t="e">
        <f>VLOOKUP(B21,[2]Sheet1!$A$1:$I$434,2,FALSE)</f>
        <v>#N/A</v>
      </c>
      <c r="H21" s="66" t="e">
        <f>VLOOKUP(B21,[2]Sheet1!$A$1:$I$434,3,FALSE)</f>
        <v>#N/A</v>
      </c>
      <c r="I21" s="66" t="e">
        <f>VLOOKUP(B21,[2]Sheet1!$A$1:$I$434,4,FALSE)</f>
        <v>#N/A</v>
      </c>
      <c r="J21" s="66" t="e">
        <f>VLOOKUP(B21,[2]Sheet1!$A$1:$I$434,5,FALSE)</f>
        <v>#N/A</v>
      </c>
      <c r="K21" s="66" t="e">
        <f>VLOOKUP(B21,[2]Sheet1!$A$1:$I$434,6,FALSE)</f>
        <v>#N/A</v>
      </c>
      <c r="L21" s="66" t="e">
        <f>VLOOKUP(B21,[2]Sheet1!$A$1:$I$434,7,FALSE)</f>
        <v>#N/A</v>
      </c>
      <c r="M21" s="66" t="e">
        <f>VLOOKUP(B21,[2]Sheet1!$A$1:$I$434,8,FALSE)</f>
        <v>#N/A</v>
      </c>
      <c r="N21" s="77">
        <f>VLOOKUP(A21,'[3]Sheet1 (2)'!$A$1:$B$254,2,FALSE)</f>
        <v>310261180200003</v>
      </c>
      <c r="O21" s="66" t="str">
        <f t="shared" si="1"/>
        <v/>
      </c>
      <c r="P21" s="83" t="e">
        <f>VLOOKUP(B21,Sheet1!$C$1:$I$58,2,FALSE)</f>
        <v>#N/A</v>
      </c>
      <c r="R21" s="83" t="str">
        <f>IFERROR(VLOOKUP(B21,Sheet1!$C$1:$P$58,2,FALSE),"")</f>
        <v/>
      </c>
      <c r="S21" s="66" t="str">
        <f>IFERROR(VLOOKUP(B21,Sheet1!$C$1:$P$58,6,FALSE),"")</f>
        <v/>
      </c>
      <c r="T21" s="83" t="str">
        <f>IFERROR(VLOOKUP(Q21,Sheet1!$A$1:$P$58,4,FALSE),"")</f>
        <v/>
      </c>
      <c r="U21" s="66" t="str">
        <f>IFERROR(VLOOKUP(B21,Sheet1!$C$1:$P$58,12,FALSE),"")</f>
        <v/>
      </c>
    </row>
    <row r="22" spans="1:21" x14ac:dyDescent="0.2">
      <c r="A22" s="69">
        <v>2010101039</v>
      </c>
      <c r="B22" s="66" t="s">
        <v>2651</v>
      </c>
      <c r="C22" s="70">
        <v>1092.5</v>
      </c>
      <c r="D22" s="70">
        <v>0</v>
      </c>
      <c r="E22" s="71">
        <f t="shared" si="0"/>
        <v>1092.5</v>
      </c>
      <c r="G22" s="66" t="e">
        <f>VLOOKUP(B22,[2]Sheet1!$A$1:$I$434,2,FALSE)</f>
        <v>#N/A</v>
      </c>
      <c r="H22" s="66" t="e">
        <f>VLOOKUP(B22,[2]Sheet1!$A$1:$I$434,3,FALSE)</f>
        <v>#N/A</v>
      </c>
      <c r="I22" s="66" t="e">
        <f>VLOOKUP(B22,[2]Sheet1!$A$1:$I$434,4,FALSE)</f>
        <v>#N/A</v>
      </c>
      <c r="J22" s="66" t="e">
        <f>VLOOKUP(B22,[2]Sheet1!$A$1:$I$434,5,FALSE)</f>
        <v>#N/A</v>
      </c>
      <c r="K22" s="66" t="e">
        <f>VLOOKUP(B22,[2]Sheet1!$A$1:$I$434,6,FALSE)</f>
        <v>#N/A</v>
      </c>
      <c r="L22" s="66" t="e">
        <f>VLOOKUP(B22,[2]Sheet1!$A$1:$I$434,7,FALSE)</f>
        <v>#N/A</v>
      </c>
      <c r="M22" s="66" t="e">
        <f>VLOOKUP(B22,[2]Sheet1!$A$1:$I$434,8,FALSE)</f>
        <v>#N/A</v>
      </c>
      <c r="N22" s="77" t="e">
        <f>VLOOKUP(A22,'[3]Sheet1 (2)'!$A$1:$B$254,2,FALSE)</f>
        <v>#N/A</v>
      </c>
      <c r="O22" s="66" t="str">
        <f t="shared" si="1"/>
        <v/>
      </c>
      <c r="P22" s="83" t="e">
        <f>VLOOKUP(B22,Sheet1!$C$1:$I$58,2,FALSE)</f>
        <v>#N/A</v>
      </c>
      <c r="R22" s="83" t="str">
        <f>IFERROR(VLOOKUP(B22,Sheet1!$C$1:$P$58,2,FALSE),"")</f>
        <v/>
      </c>
      <c r="S22" s="66" t="str">
        <f>IFERROR(VLOOKUP(B22,Sheet1!$C$1:$P$58,6,FALSE),"")</f>
        <v/>
      </c>
      <c r="T22" s="83" t="str">
        <f>IFERROR(VLOOKUP(Q22,Sheet1!$A$1:$P$58,4,FALSE),"")</f>
        <v/>
      </c>
      <c r="U22" s="66" t="str">
        <f>IFERROR(VLOOKUP(B22,Sheet1!$C$1:$P$58,12,FALSE),"")</f>
        <v/>
      </c>
    </row>
    <row r="23" spans="1:21" x14ac:dyDescent="0.2">
      <c r="A23" s="69">
        <v>2010101040</v>
      </c>
      <c r="B23" s="66" t="s">
        <v>2652</v>
      </c>
      <c r="C23" s="70">
        <v>0</v>
      </c>
      <c r="D23" s="70">
        <v>15559.39</v>
      </c>
      <c r="E23" s="71">
        <f t="shared" si="0"/>
        <v>-15559.39</v>
      </c>
      <c r="G23" s="66" t="e">
        <f>VLOOKUP(B23,[2]Sheet1!$A$1:$I$434,2,FALSE)</f>
        <v>#N/A</v>
      </c>
      <c r="H23" s="66" t="e">
        <f>VLOOKUP(B23,[2]Sheet1!$A$1:$I$434,3,FALSE)</f>
        <v>#N/A</v>
      </c>
      <c r="I23" s="66" t="e">
        <f>VLOOKUP(B23,[2]Sheet1!$A$1:$I$434,4,FALSE)</f>
        <v>#N/A</v>
      </c>
      <c r="J23" s="66" t="e">
        <f>VLOOKUP(B23,[2]Sheet1!$A$1:$I$434,5,FALSE)</f>
        <v>#N/A</v>
      </c>
      <c r="K23" s="66" t="e">
        <f>VLOOKUP(B23,[2]Sheet1!$A$1:$I$434,6,FALSE)</f>
        <v>#N/A</v>
      </c>
      <c r="L23" s="66" t="e">
        <f>VLOOKUP(B23,[2]Sheet1!$A$1:$I$434,7,FALSE)</f>
        <v>#N/A</v>
      </c>
      <c r="M23" s="66" t="e">
        <f>VLOOKUP(B23,[2]Sheet1!$A$1:$I$434,8,FALSE)</f>
        <v>#N/A</v>
      </c>
      <c r="N23" s="77">
        <f>VLOOKUP(A23,'[3]Sheet1 (2)'!$A$1:$B$254,2,FALSE)</f>
        <v>310174240100003</v>
      </c>
      <c r="O23" s="66" t="str">
        <f t="shared" si="1"/>
        <v/>
      </c>
      <c r="P23" s="83" t="e">
        <f>VLOOKUP(B23,Sheet1!$C$1:$I$58,2,FALSE)</f>
        <v>#N/A</v>
      </c>
      <c r="R23" s="83" t="str">
        <f>IFERROR(VLOOKUP(B23,Sheet1!$C$1:$P$58,2,FALSE),"")</f>
        <v/>
      </c>
      <c r="S23" s="66" t="str">
        <f>IFERROR(VLOOKUP(B23,Sheet1!$C$1:$P$58,6,FALSE),"")</f>
        <v/>
      </c>
      <c r="T23" s="83" t="str">
        <f>IFERROR(VLOOKUP(Q23,Sheet1!$A$1:$P$58,4,FALSE),"")</f>
        <v/>
      </c>
      <c r="U23" s="66" t="str">
        <f>IFERROR(VLOOKUP(B23,Sheet1!$C$1:$P$58,12,FALSE),"")</f>
        <v/>
      </c>
    </row>
    <row r="24" spans="1:21" x14ac:dyDescent="0.2">
      <c r="A24" s="69">
        <v>2010101044</v>
      </c>
      <c r="B24" s="66" t="s">
        <v>2653</v>
      </c>
      <c r="C24" s="70">
        <v>0</v>
      </c>
      <c r="D24" s="70">
        <v>141061.98969999998</v>
      </c>
      <c r="E24" s="71">
        <f t="shared" si="0"/>
        <v>-141061.98969999998</v>
      </c>
      <c r="G24" s="66" t="e">
        <f>VLOOKUP(B24,[2]Sheet1!$A$1:$I$434,2,FALSE)</f>
        <v>#N/A</v>
      </c>
      <c r="H24" s="66" t="e">
        <f>VLOOKUP(B24,[2]Sheet1!$A$1:$I$434,3,FALSE)</f>
        <v>#N/A</v>
      </c>
      <c r="I24" s="66" t="e">
        <f>VLOOKUP(B24,[2]Sheet1!$A$1:$I$434,4,FALSE)</f>
        <v>#N/A</v>
      </c>
      <c r="J24" s="66" t="e">
        <f>VLOOKUP(B24,[2]Sheet1!$A$1:$I$434,5,FALSE)</f>
        <v>#N/A</v>
      </c>
      <c r="K24" s="66" t="e">
        <f>VLOOKUP(B24,[2]Sheet1!$A$1:$I$434,6,FALSE)</f>
        <v>#N/A</v>
      </c>
      <c r="L24" s="66" t="e">
        <f>VLOOKUP(B24,[2]Sheet1!$A$1:$I$434,7,FALSE)</f>
        <v>#N/A</v>
      </c>
      <c r="M24" s="66" t="e">
        <f>VLOOKUP(B24,[2]Sheet1!$A$1:$I$434,8,FALSE)</f>
        <v>#N/A</v>
      </c>
      <c r="N24" s="77">
        <f>VLOOKUP(A24,'[3]Sheet1 (2)'!$A$1:$B$254,2,FALSE)</f>
        <v>300041271900003</v>
      </c>
      <c r="O24" s="66" t="str">
        <f t="shared" si="1"/>
        <v/>
      </c>
      <c r="P24" s="83" t="e">
        <f>VLOOKUP(B24,Sheet1!$C$1:$I$58,2,FALSE)</f>
        <v>#N/A</v>
      </c>
      <c r="R24" s="83" t="str">
        <f>IFERROR(VLOOKUP(B24,Sheet1!$C$1:$P$58,2,FALSE),"")</f>
        <v/>
      </c>
      <c r="S24" s="66" t="str">
        <f>IFERROR(VLOOKUP(B24,Sheet1!$C$1:$P$58,6,FALSE),"")</f>
        <v/>
      </c>
      <c r="T24" s="83" t="str">
        <f>IFERROR(VLOOKUP(Q24,Sheet1!$A$1:$P$58,4,FALSE),"")</f>
        <v/>
      </c>
      <c r="U24" s="66" t="str">
        <f>IFERROR(VLOOKUP(B24,Sheet1!$C$1:$P$58,12,FALSE),"")</f>
        <v/>
      </c>
    </row>
    <row r="25" spans="1:21" x14ac:dyDescent="0.2">
      <c r="A25" s="69">
        <v>2010101060</v>
      </c>
      <c r="B25" s="66" t="s">
        <v>2654</v>
      </c>
      <c r="C25" s="70">
        <v>50887.25</v>
      </c>
      <c r="D25" s="70">
        <v>0</v>
      </c>
      <c r="E25" s="71">
        <f t="shared" si="0"/>
        <v>50887.25</v>
      </c>
      <c r="G25" s="66" t="e">
        <f>VLOOKUP(B25,[2]Sheet1!$A$1:$I$434,2,FALSE)</f>
        <v>#N/A</v>
      </c>
      <c r="H25" s="66" t="e">
        <f>VLOOKUP(B25,[2]Sheet1!$A$1:$I$434,3,FALSE)</f>
        <v>#N/A</v>
      </c>
      <c r="I25" s="66" t="e">
        <f>VLOOKUP(B25,[2]Sheet1!$A$1:$I$434,4,FALSE)</f>
        <v>#N/A</v>
      </c>
      <c r="J25" s="66" t="e">
        <f>VLOOKUP(B25,[2]Sheet1!$A$1:$I$434,5,FALSE)</f>
        <v>#N/A</v>
      </c>
      <c r="K25" s="66" t="e">
        <f>VLOOKUP(B25,[2]Sheet1!$A$1:$I$434,6,FALSE)</f>
        <v>#N/A</v>
      </c>
      <c r="L25" s="66" t="e">
        <f>VLOOKUP(B25,[2]Sheet1!$A$1:$I$434,7,FALSE)</f>
        <v>#N/A</v>
      </c>
      <c r="M25" s="66" t="e">
        <f>VLOOKUP(B25,[2]Sheet1!$A$1:$I$434,8,FALSE)</f>
        <v>#N/A</v>
      </c>
      <c r="N25" s="77" t="e">
        <f>VLOOKUP(A25,'[3]Sheet1 (2)'!$A$1:$B$254,2,FALSE)</f>
        <v>#N/A</v>
      </c>
      <c r="O25" s="66" t="str">
        <f t="shared" si="1"/>
        <v/>
      </c>
      <c r="P25" s="83" t="e">
        <f>VLOOKUP(B25,Sheet1!$C$1:$I$58,2,FALSE)</f>
        <v>#N/A</v>
      </c>
      <c r="R25" s="83" t="str">
        <f>IFERROR(VLOOKUP(B25,Sheet1!$C$1:$P$58,2,FALSE),"")</f>
        <v/>
      </c>
      <c r="S25" s="66" t="str">
        <f>IFERROR(VLOOKUP(B25,Sheet1!$C$1:$P$58,6,FALSE),"")</f>
        <v/>
      </c>
      <c r="T25" s="83" t="str">
        <f>IFERROR(VLOOKUP(Q25,Sheet1!$A$1:$P$58,4,FALSE),"")</f>
        <v/>
      </c>
      <c r="U25" s="66" t="str">
        <f>IFERROR(VLOOKUP(B25,Sheet1!$C$1:$P$58,12,FALSE),"")</f>
        <v/>
      </c>
    </row>
    <row r="26" spans="1:21" x14ac:dyDescent="0.2">
      <c r="A26" s="69">
        <v>2010101061</v>
      </c>
      <c r="B26" s="66" t="s">
        <v>2655</v>
      </c>
      <c r="C26" s="70">
        <v>3.0000001192092895E-4</v>
      </c>
      <c r="D26" s="70">
        <v>0</v>
      </c>
      <c r="E26" s="71">
        <f t="shared" si="0"/>
        <v>3.0000001192092895E-4</v>
      </c>
      <c r="G26" s="66" t="e">
        <f>VLOOKUP(B26,[2]Sheet1!$A$1:$I$434,2,FALSE)</f>
        <v>#N/A</v>
      </c>
      <c r="H26" s="66" t="e">
        <f>VLOOKUP(B26,[2]Sheet1!$A$1:$I$434,3,FALSE)</f>
        <v>#N/A</v>
      </c>
      <c r="I26" s="66" t="e">
        <f>VLOOKUP(B26,[2]Sheet1!$A$1:$I$434,4,FALSE)</f>
        <v>#N/A</v>
      </c>
      <c r="J26" s="66" t="e">
        <f>VLOOKUP(B26,[2]Sheet1!$A$1:$I$434,5,FALSE)</f>
        <v>#N/A</v>
      </c>
      <c r="K26" s="66" t="e">
        <f>VLOOKUP(B26,[2]Sheet1!$A$1:$I$434,6,FALSE)</f>
        <v>#N/A</v>
      </c>
      <c r="L26" s="66" t="e">
        <f>VLOOKUP(B26,[2]Sheet1!$A$1:$I$434,7,FALSE)</f>
        <v>#N/A</v>
      </c>
      <c r="M26" s="66" t="e">
        <f>VLOOKUP(B26,[2]Sheet1!$A$1:$I$434,8,FALSE)</f>
        <v>#N/A</v>
      </c>
      <c r="N26" s="77" t="e">
        <f>VLOOKUP(A26,'[3]Sheet1 (2)'!$A$1:$B$254,2,FALSE)</f>
        <v>#N/A</v>
      </c>
      <c r="O26" s="66" t="str">
        <f t="shared" si="1"/>
        <v/>
      </c>
      <c r="P26" s="83" t="e">
        <f>VLOOKUP(B26,Sheet1!$C$1:$I$58,2,FALSE)</f>
        <v>#N/A</v>
      </c>
      <c r="R26" s="83" t="str">
        <f>IFERROR(VLOOKUP(B26,Sheet1!$C$1:$P$58,2,FALSE),"")</f>
        <v/>
      </c>
      <c r="S26" s="66" t="str">
        <f>IFERROR(VLOOKUP(B26,Sheet1!$C$1:$P$58,6,FALSE),"")</f>
        <v/>
      </c>
      <c r="T26" s="83" t="str">
        <f>IFERROR(VLOOKUP(Q26,Sheet1!$A$1:$P$58,4,FALSE),"")</f>
        <v/>
      </c>
      <c r="U26" s="66" t="str">
        <f>IFERROR(VLOOKUP(B26,Sheet1!$C$1:$P$58,12,FALSE),"")</f>
        <v/>
      </c>
    </row>
    <row r="27" spans="1:21" x14ac:dyDescent="0.2">
      <c r="A27" s="69">
        <v>2010101062</v>
      </c>
      <c r="B27" s="66" t="s">
        <v>2656</v>
      </c>
      <c r="C27" s="70">
        <v>0</v>
      </c>
      <c r="D27" s="70">
        <v>0</v>
      </c>
      <c r="E27" s="71">
        <f t="shared" si="0"/>
        <v>0</v>
      </c>
      <c r="G27" s="66" t="e">
        <f>VLOOKUP(B27,[2]Sheet1!$A$1:$I$434,2,FALSE)</f>
        <v>#N/A</v>
      </c>
      <c r="H27" s="66" t="e">
        <f>VLOOKUP(B27,[2]Sheet1!$A$1:$I$434,3,FALSE)</f>
        <v>#N/A</v>
      </c>
      <c r="I27" s="66" t="e">
        <f>VLOOKUP(B27,[2]Sheet1!$A$1:$I$434,4,FALSE)</f>
        <v>#N/A</v>
      </c>
      <c r="J27" s="66" t="e">
        <f>VLOOKUP(B27,[2]Sheet1!$A$1:$I$434,5,FALSE)</f>
        <v>#N/A</v>
      </c>
      <c r="K27" s="66" t="e">
        <f>VLOOKUP(B27,[2]Sheet1!$A$1:$I$434,6,FALSE)</f>
        <v>#N/A</v>
      </c>
      <c r="L27" s="66" t="e">
        <f>VLOOKUP(B27,[2]Sheet1!$A$1:$I$434,7,FALSE)</f>
        <v>#N/A</v>
      </c>
      <c r="M27" s="66" t="e">
        <f>VLOOKUP(B27,[2]Sheet1!$A$1:$I$434,8,FALSE)</f>
        <v>#N/A</v>
      </c>
      <c r="N27" s="77" t="e">
        <f>VLOOKUP(A27,'[3]Sheet1 (2)'!$A$1:$B$254,2,FALSE)</f>
        <v>#N/A</v>
      </c>
      <c r="O27" s="66" t="str">
        <f t="shared" si="1"/>
        <v/>
      </c>
      <c r="P27" s="83" t="e">
        <f>VLOOKUP(B27,Sheet1!$C$1:$I$58,2,FALSE)</f>
        <v>#N/A</v>
      </c>
      <c r="R27" s="83" t="str">
        <f>IFERROR(VLOOKUP(B27,Sheet1!$C$1:$P$58,2,FALSE),"")</f>
        <v/>
      </c>
      <c r="S27" s="66" t="str">
        <f>IFERROR(VLOOKUP(B27,Sheet1!$C$1:$P$58,6,FALSE),"")</f>
        <v/>
      </c>
      <c r="T27" s="83" t="str">
        <f>IFERROR(VLOOKUP(Q27,Sheet1!$A$1:$P$58,4,FALSE),"")</f>
        <v/>
      </c>
      <c r="U27" s="66" t="str">
        <f>IFERROR(VLOOKUP(B27,Sheet1!$C$1:$P$58,12,FALSE),"")</f>
        <v/>
      </c>
    </row>
    <row r="28" spans="1:21" x14ac:dyDescent="0.2">
      <c r="A28" s="69">
        <v>2010101064</v>
      </c>
      <c r="B28" s="66" t="s">
        <v>2657</v>
      </c>
      <c r="C28" s="70">
        <v>0</v>
      </c>
      <c r="D28" s="70">
        <v>2696620.5953099979</v>
      </c>
      <c r="E28" s="71">
        <f t="shared" si="0"/>
        <v>-2696620.5953099979</v>
      </c>
      <c r="G28" s="66" t="e">
        <f>VLOOKUP(B28,[2]Sheet1!$A$1:$I$434,2,FALSE)</f>
        <v>#N/A</v>
      </c>
      <c r="H28" s="66" t="e">
        <f>VLOOKUP(B28,[2]Sheet1!$A$1:$I$434,3,FALSE)</f>
        <v>#N/A</v>
      </c>
      <c r="I28" s="66" t="e">
        <f>VLOOKUP(B28,[2]Sheet1!$A$1:$I$434,4,FALSE)</f>
        <v>#N/A</v>
      </c>
      <c r="J28" s="66" t="e">
        <f>VLOOKUP(B28,[2]Sheet1!$A$1:$I$434,5,FALSE)</f>
        <v>#N/A</v>
      </c>
      <c r="K28" s="66" t="e">
        <f>VLOOKUP(B28,[2]Sheet1!$A$1:$I$434,6,FALSE)</f>
        <v>#N/A</v>
      </c>
      <c r="L28" s="66" t="e">
        <f>VLOOKUP(B28,[2]Sheet1!$A$1:$I$434,7,FALSE)</f>
        <v>#N/A</v>
      </c>
      <c r="M28" s="66" t="e">
        <f>VLOOKUP(B28,[2]Sheet1!$A$1:$I$434,8,FALSE)</f>
        <v>#N/A</v>
      </c>
      <c r="N28" s="77">
        <f>VLOOKUP(A28,'[3]Sheet1 (2)'!$A$1:$B$254,2,FALSE)</f>
        <v>300500464900003</v>
      </c>
      <c r="O28" s="66" t="str">
        <f t="shared" si="1"/>
        <v/>
      </c>
      <c r="P28" s="83" t="e">
        <f>VLOOKUP(B28,Sheet1!$C$1:$I$58,2,FALSE)</f>
        <v>#N/A</v>
      </c>
      <c r="R28" s="83" t="str">
        <f>IFERROR(VLOOKUP(B28,Sheet1!$C$1:$P$58,2,FALSE),"")</f>
        <v/>
      </c>
      <c r="S28" s="66" t="str">
        <f>IFERROR(VLOOKUP(B28,Sheet1!$C$1:$P$58,6,FALSE),"")</f>
        <v/>
      </c>
      <c r="T28" s="83" t="str">
        <f>IFERROR(VLOOKUP(Q28,Sheet1!$A$1:$P$58,4,FALSE),"")</f>
        <v/>
      </c>
      <c r="U28" s="66" t="str">
        <f>IFERROR(VLOOKUP(B28,Sheet1!$C$1:$P$58,12,FALSE),"")</f>
        <v/>
      </c>
    </row>
    <row r="29" spans="1:21" x14ac:dyDescent="0.2">
      <c r="A29" s="69">
        <v>2010101070</v>
      </c>
      <c r="B29" s="66" t="s">
        <v>2658</v>
      </c>
      <c r="C29" s="70">
        <v>0</v>
      </c>
      <c r="D29" s="70">
        <v>0</v>
      </c>
      <c r="E29" s="71">
        <f t="shared" si="0"/>
        <v>0</v>
      </c>
      <c r="G29" s="66" t="e">
        <f>VLOOKUP(B29,[2]Sheet1!$A$1:$I$434,2,FALSE)</f>
        <v>#N/A</v>
      </c>
      <c r="H29" s="66" t="e">
        <f>VLOOKUP(B29,[2]Sheet1!$A$1:$I$434,3,FALSE)</f>
        <v>#N/A</v>
      </c>
      <c r="I29" s="66" t="e">
        <f>VLOOKUP(B29,[2]Sheet1!$A$1:$I$434,4,FALSE)</f>
        <v>#N/A</v>
      </c>
      <c r="J29" s="66" t="e">
        <f>VLOOKUP(B29,[2]Sheet1!$A$1:$I$434,5,FALSE)</f>
        <v>#N/A</v>
      </c>
      <c r="K29" s="66" t="e">
        <f>VLOOKUP(B29,[2]Sheet1!$A$1:$I$434,6,FALSE)</f>
        <v>#N/A</v>
      </c>
      <c r="L29" s="66" t="e">
        <f>VLOOKUP(B29,[2]Sheet1!$A$1:$I$434,7,FALSE)</f>
        <v>#N/A</v>
      </c>
      <c r="M29" s="66" t="e">
        <f>VLOOKUP(B29,[2]Sheet1!$A$1:$I$434,8,FALSE)</f>
        <v>#N/A</v>
      </c>
      <c r="N29" s="77">
        <f>VLOOKUP(A29,'[3]Sheet1 (2)'!$A$1:$B$254,2,FALSE)</f>
        <v>310068237900003</v>
      </c>
      <c r="O29" s="66" t="str">
        <f t="shared" si="1"/>
        <v/>
      </c>
      <c r="P29" s="83" t="e">
        <f>VLOOKUP(B29,Sheet1!$C$1:$I$58,2,FALSE)</f>
        <v>#N/A</v>
      </c>
      <c r="R29" s="83" t="str">
        <f>IFERROR(VLOOKUP(B29,Sheet1!$C$1:$P$58,2,FALSE),"")</f>
        <v/>
      </c>
      <c r="S29" s="66" t="str">
        <f>IFERROR(VLOOKUP(B29,Sheet1!$C$1:$P$58,6,FALSE),"")</f>
        <v/>
      </c>
      <c r="T29" s="83" t="str">
        <f>IFERROR(VLOOKUP(Q29,Sheet1!$A$1:$P$58,4,FALSE),"")</f>
        <v/>
      </c>
      <c r="U29" s="66" t="str">
        <f>IFERROR(VLOOKUP(B29,Sheet1!$C$1:$P$58,12,FALSE),"")</f>
        <v/>
      </c>
    </row>
    <row r="30" spans="1:21" x14ac:dyDescent="0.2">
      <c r="A30" s="69">
        <v>2010101072</v>
      </c>
      <c r="B30" s="66" t="s">
        <v>2659</v>
      </c>
      <c r="C30" s="70">
        <v>0.21660999997402541</v>
      </c>
      <c r="D30" s="70">
        <v>0</v>
      </c>
      <c r="E30" s="71">
        <f t="shared" si="0"/>
        <v>0.21660999997402541</v>
      </c>
      <c r="G30" s="66" t="e">
        <f>VLOOKUP(B30,[2]Sheet1!$A$1:$I$434,2,FALSE)</f>
        <v>#N/A</v>
      </c>
      <c r="H30" s="66" t="e">
        <f>VLOOKUP(B30,[2]Sheet1!$A$1:$I$434,3,FALSE)</f>
        <v>#N/A</v>
      </c>
      <c r="I30" s="66" t="e">
        <f>VLOOKUP(B30,[2]Sheet1!$A$1:$I$434,4,FALSE)</f>
        <v>#N/A</v>
      </c>
      <c r="J30" s="66" t="e">
        <f>VLOOKUP(B30,[2]Sheet1!$A$1:$I$434,5,FALSE)</f>
        <v>#N/A</v>
      </c>
      <c r="K30" s="66" t="e">
        <f>VLOOKUP(B30,[2]Sheet1!$A$1:$I$434,6,FALSE)</f>
        <v>#N/A</v>
      </c>
      <c r="L30" s="66" t="e">
        <f>VLOOKUP(B30,[2]Sheet1!$A$1:$I$434,7,FALSE)</f>
        <v>#N/A</v>
      </c>
      <c r="M30" s="66" t="e">
        <f>VLOOKUP(B30,[2]Sheet1!$A$1:$I$434,8,FALSE)</f>
        <v>#N/A</v>
      </c>
      <c r="N30" s="77" t="e">
        <f>VLOOKUP(A30,'[3]Sheet1 (2)'!$A$1:$B$254,2,FALSE)</f>
        <v>#N/A</v>
      </c>
      <c r="O30" s="66" t="str">
        <f t="shared" si="1"/>
        <v/>
      </c>
      <c r="P30" s="83" t="e">
        <f>VLOOKUP(B30,Sheet1!$C$1:$I$58,2,FALSE)</f>
        <v>#N/A</v>
      </c>
      <c r="R30" s="83" t="str">
        <f>IFERROR(VLOOKUP(B30,Sheet1!$C$1:$P$58,2,FALSE),"")</f>
        <v/>
      </c>
      <c r="S30" s="66" t="str">
        <f>IFERROR(VLOOKUP(B30,Sheet1!$C$1:$P$58,6,FALSE),"")</f>
        <v/>
      </c>
      <c r="T30" s="83" t="str">
        <f>IFERROR(VLOOKUP(Q30,Sheet1!$A$1:$P$58,4,FALSE),"")</f>
        <v/>
      </c>
      <c r="U30" s="66" t="str">
        <f>IFERROR(VLOOKUP(B30,Sheet1!$C$1:$P$58,12,FALSE),"")</f>
        <v/>
      </c>
    </row>
    <row r="31" spans="1:21" x14ac:dyDescent="0.2">
      <c r="A31" s="69">
        <v>2010101074</v>
      </c>
      <c r="B31" s="66" t="s">
        <v>2660</v>
      </c>
      <c r="C31" s="70">
        <v>0</v>
      </c>
      <c r="D31" s="70">
        <v>102174.56124000001</v>
      </c>
      <c r="E31" s="71">
        <f t="shared" si="0"/>
        <v>-102174.56124000001</v>
      </c>
      <c r="G31" s="66" t="e">
        <f>VLOOKUP(B31,[2]Sheet1!$A$1:$I$434,2,FALSE)</f>
        <v>#N/A</v>
      </c>
      <c r="H31" s="66" t="e">
        <f>VLOOKUP(B31,[2]Sheet1!$A$1:$I$434,3,FALSE)</f>
        <v>#N/A</v>
      </c>
      <c r="I31" s="66" t="e">
        <f>VLOOKUP(B31,[2]Sheet1!$A$1:$I$434,4,FALSE)</f>
        <v>#N/A</v>
      </c>
      <c r="J31" s="66" t="e">
        <f>VLOOKUP(B31,[2]Sheet1!$A$1:$I$434,5,FALSE)</f>
        <v>#N/A</v>
      </c>
      <c r="K31" s="66" t="e">
        <f>VLOOKUP(B31,[2]Sheet1!$A$1:$I$434,6,FALSE)</f>
        <v>#N/A</v>
      </c>
      <c r="L31" s="66" t="e">
        <f>VLOOKUP(B31,[2]Sheet1!$A$1:$I$434,7,FALSE)</f>
        <v>#N/A</v>
      </c>
      <c r="M31" s="66" t="e">
        <f>VLOOKUP(B31,[2]Sheet1!$A$1:$I$434,8,FALSE)</f>
        <v>#N/A</v>
      </c>
      <c r="N31" s="77">
        <f>VLOOKUP(A31,'[3]Sheet1 (2)'!$A$1:$B$254,2,FALSE)</f>
        <v>300310396200003</v>
      </c>
      <c r="O31" s="66" t="str">
        <f t="shared" si="1"/>
        <v/>
      </c>
      <c r="P31" s="83" t="e">
        <f>VLOOKUP(B31,Sheet1!$C$1:$I$58,2,FALSE)</f>
        <v>#N/A</v>
      </c>
      <c r="R31" s="83" t="str">
        <f>IFERROR(VLOOKUP(B31,Sheet1!$C$1:$P$58,2,FALSE),"")</f>
        <v/>
      </c>
      <c r="S31" s="66" t="str">
        <f>IFERROR(VLOOKUP(B31,Sheet1!$C$1:$P$58,6,FALSE),"")</f>
        <v/>
      </c>
      <c r="T31" s="83" t="str">
        <f>IFERROR(VLOOKUP(Q31,Sheet1!$A$1:$P$58,4,FALSE),"")</f>
        <v/>
      </c>
      <c r="U31" s="66" t="str">
        <f>IFERROR(VLOOKUP(B31,Sheet1!$C$1:$P$58,12,FALSE),"")</f>
        <v/>
      </c>
    </row>
    <row r="32" spans="1:21" x14ac:dyDescent="0.2">
      <c r="A32" s="69">
        <v>2010101092</v>
      </c>
      <c r="B32" s="66" t="s">
        <v>2661</v>
      </c>
      <c r="C32" s="70">
        <v>1.4500000470434316E-3</v>
      </c>
      <c r="D32" s="70">
        <v>0</v>
      </c>
      <c r="E32" s="71">
        <f t="shared" si="0"/>
        <v>1.4500000470434316E-3</v>
      </c>
      <c r="G32" s="66" t="e">
        <f>VLOOKUP(B32,[2]Sheet1!$A$1:$I$434,2,FALSE)</f>
        <v>#N/A</v>
      </c>
      <c r="H32" s="66" t="e">
        <f>VLOOKUP(B32,[2]Sheet1!$A$1:$I$434,3,FALSE)</f>
        <v>#N/A</v>
      </c>
      <c r="I32" s="66" t="e">
        <f>VLOOKUP(B32,[2]Sheet1!$A$1:$I$434,4,FALSE)</f>
        <v>#N/A</v>
      </c>
      <c r="J32" s="66" t="e">
        <f>VLOOKUP(B32,[2]Sheet1!$A$1:$I$434,5,FALSE)</f>
        <v>#N/A</v>
      </c>
      <c r="K32" s="66" t="e">
        <f>VLOOKUP(B32,[2]Sheet1!$A$1:$I$434,6,FALSE)</f>
        <v>#N/A</v>
      </c>
      <c r="L32" s="66" t="e">
        <f>VLOOKUP(B32,[2]Sheet1!$A$1:$I$434,7,FALSE)</f>
        <v>#N/A</v>
      </c>
      <c r="M32" s="66" t="e">
        <f>VLOOKUP(B32,[2]Sheet1!$A$1:$I$434,8,FALSE)</f>
        <v>#N/A</v>
      </c>
      <c r="N32" s="77">
        <f>VLOOKUP(A32,'[3]Sheet1 (2)'!$A$1:$B$254,2,FALSE)</f>
        <v>300050693800003</v>
      </c>
      <c r="O32" s="66" t="str">
        <f t="shared" si="1"/>
        <v/>
      </c>
      <c r="P32" s="83" t="e">
        <f>VLOOKUP(B32,Sheet1!$C$1:$I$58,2,FALSE)</f>
        <v>#N/A</v>
      </c>
      <c r="R32" s="83" t="str">
        <f>IFERROR(VLOOKUP(B32,Sheet1!$C$1:$P$58,2,FALSE),"")</f>
        <v/>
      </c>
      <c r="S32" s="66" t="str">
        <f>IFERROR(VLOOKUP(B32,Sheet1!$C$1:$P$58,6,FALSE),"")</f>
        <v/>
      </c>
      <c r="T32" s="83" t="str">
        <f>IFERROR(VLOOKUP(Q32,Sheet1!$A$1:$P$58,4,FALSE),"")</f>
        <v/>
      </c>
      <c r="U32" s="66" t="str">
        <f>IFERROR(VLOOKUP(B32,Sheet1!$C$1:$P$58,12,FALSE),"")</f>
        <v/>
      </c>
    </row>
    <row r="33" spans="1:21" x14ac:dyDescent="0.2">
      <c r="A33" s="69">
        <v>2010101093</v>
      </c>
      <c r="B33" s="66" t="s">
        <v>2662</v>
      </c>
      <c r="C33" s="70">
        <v>0</v>
      </c>
      <c r="D33" s="70">
        <v>3245371.6004600003</v>
      </c>
      <c r="E33" s="71">
        <f t="shared" si="0"/>
        <v>-3245371.6004600003</v>
      </c>
      <c r="G33" s="66" t="e">
        <f>VLOOKUP(B33,[2]Sheet1!$A$1:$I$434,2,FALSE)</f>
        <v>#N/A</v>
      </c>
      <c r="H33" s="66" t="e">
        <f>VLOOKUP(B33,[2]Sheet1!$A$1:$I$434,3,FALSE)</f>
        <v>#N/A</v>
      </c>
      <c r="I33" s="66" t="e">
        <f>VLOOKUP(B33,[2]Sheet1!$A$1:$I$434,4,FALSE)</f>
        <v>#N/A</v>
      </c>
      <c r="J33" s="66" t="e">
        <f>VLOOKUP(B33,[2]Sheet1!$A$1:$I$434,5,FALSE)</f>
        <v>#N/A</v>
      </c>
      <c r="K33" s="66" t="e">
        <f>VLOOKUP(B33,[2]Sheet1!$A$1:$I$434,6,FALSE)</f>
        <v>#N/A</v>
      </c>
      <c r="L33" s="66" t="e">
        <f>VLOOKUP(B33,[2]Sheet1!$A$1:$I$434,7,FALSE)</f>
        <v>#N/A</v>
      </c>
      <c r="M33" s="66" t="e">
        <f>VLOOKUP(B33,[2]Sheet1!$A$1:$I$434,8,FALSE)</f>
        <v>#N/A</v>
      </c>
      <c r="N33" s="77">
        <f>VLOOKUP(A33,'[3]Sheet1 (2)'!$A$1:$B$254,2,FALSE)</f>
        <v>300351061600003</v>
      </c>
      <c r="O33" s="66" t="str">
        <f t="shared" si="1"/>
        <v/>
      </c>
      <c r="P33" s="83" t="e">
        <f>VLOOKUP(B33,Sheet1!$C$1:$I$58,2,FALSE)</f>
        <v>#N/A</v>
      </c>
      <c r="R33" s="83" t="str">
        <f>IFERROR(VLOOKUP(B33,Sheet1!$C$1:$P$58,2,FALSE),"")</f>
        <v/>
      </c>
      <c r="S33" s="66" t="str">
        <f>IFERROR(VLOOKUP(B33,Sheet1!$C$1:$P$58,6,FALSE),"")</f>
        <v/>
      </c>
      <c r="T33" s="83" t="str">
        <f>IFERROR(VLOOKUP(Q33,Sheet1!$A$1:$P$58,4,FALSE),"")</f>
        <v/>
      </c>
      <c r="U33" s="66" t="str">
        <f>IFERROR(VLOOKUP(B33,Sheet1!$C$1:$P$58,12,FALSE),"")</f>
        <v/>
      </c>
    </row>
    <row r="34" spans="1:21" x14ac:dyDescent="0.2">
      <c r="A34" s="69">
        <v>2010101095</v>
      </c>
      <c r="B34" s="66" t="s">
        <v>2663</v>
      </c>
      <c r="C34" s="70">
        <v>0</v>
      </c>
      <c r="D34" s="70">
        <v>67767.82401000004</v>
      </c>
      <c r="E34" s="71">
        <f t="shared" si="0"/>
        <v>-67767.82401000004</v>
      </c>
      <c r="G34" s="66" t="e">
        <f>VLOOKUP(B34,[2]Sheet1!$A$1:$I$434,2,FALSE)</f>
        <v>#N/A</v>
      </c>
      <c r="H34" s="66" t="e">
        <f>VLOOKUP(B34,[2]Sheet1!$A$1:$I$434,3,FALSE)</f>
        <v>#N/A</v>
      </c>
      <c r="I34" s="66" t="e">
        <f>VLOOKUP(B34,[2]Sheet1!$A$1:$I$434,4,FALSE)</f>
        <v>#N/A</v>
      </c>
      <c r="J34" s="66" t="e">
        <f>VLOOKUP(B34,[2]Sheet1!$A$1:$I$434,5,FALSE)</f>
        <v>#N/A</v>
      </c>
      <c r="K34" s="66" t="e">
        <f>VLOOKUP(B34,[2]Sheet1!$A$1:$I$434,6,FALSE)</f>
        <v>#N/A</v>
      </c>
      <c r="L34" s="66" t="e">
        <f>VLOOKUP(B34,[2]Sheet1!$A$1:$I$434,7,FALSE)</f>
        <v>#N/A</v>
      </c>
      <c r="M34" s="66" t="e">
        <f>VLOOKUP(B34,[2]Sheet1!$A$1:$I$434,8,FALSE)</f>
        <v>#N/A</v>
      </c>
      <c r="N34" s="77" t="e">
        <f>VLOOKUP(A34,'[3]Sheet1 (2)'!$A$1:$B$254,2,FALSE)</f>
        <v>#N/A</v>
      </c>
      <c r="O34" s="66" t="str">
        <f t="shared" si="1"/>
        <v/>
      </c>
      <c r="P34" s="83" t="e">
        <f>VLOOKUP(B34,Sheet1!$C$1:$I$58,2,FALSE)</f>
        <v>#N/A</v>
      </c>
      <c r="R34" s="83" t="str">
        <f>IFERROR(VLOOKUP(B34,Sheet1!$C$1:$P$58,2,FALSE),"")</f>
        <v/>
      </c>
      <c r="S34" s="66" t="str">
        <f>IFERROR(VLOOKUP(B34,Sheet1!$C$1:$P$58,6,FALSE),"")</f>
        <v/>
      </c>
      <c r="T34" s="83" t="str">
        <f>IFERROR(VLOOKUP(Q34,Sheet1!$A$1:$P$58,4,FALSE),"")</f>
        <v/>
      </c>
      <c r="U34" s="66" t="str">
        <f>IFERROR(VLOOKUP(B34,Sheet1!$C$1:$P$58,12,FALSE),"")</f>
        <v/>
      </c>
    </row>
    <row r="35" spans="1:21" x14ac:dyDescent="0.2">
      <c r="A35" s="69">
        <v>2010101096</v>
      </c>
      <c r="B35" s="66" t="s">
        <v>2664</v>
      </c>
      <c r="C35" s="70">
        <v>0</v>
      </c>
      <c r="D35" s="70">
        <v>0</v>
      </c>
      <c r="E35" s="71">
        <f t="shared" si="0"/>
        <v>0</v>
      </c>
      <c r="G35" s="66" t="e">
        <f>VLOOKUP(B35,[2]Sheet1!$A$1:$I$434,2,FALSE)</f>
        <v>#N/A</v>
      </c>
      <c r="H35" s="66" t="e">
        <f>VLOOKUP(B35,[2]Sheet1!$A$1:$I$434,3,FALSE)</f>
        <v>#N/A</v>
      </c>
      <c r="I35" s="66" t="e">
        <f>VLOOKUP(B35,[2]Sheet1!$A$1:$I$434,4,FALSE)</f>
        <v>#N/A</v>
      </c>
      <c r="J35" s="66" t="e">
        <f>VLOOKUP(B35,[2]Sheet1!$A$1:$I$434,5,FALSE)</f>
        <v>#N/A</v>
      </c>
      <c r="K35" s="66" t="e">
        <f>VLOOKUP(B35,[2]Sheet1!$A$1:$I$434,6,FALSE)</f>
        <v>#N/A</v>
      </c>
      <c r="L35" s="66" t="e">
        <f>VLOOKUP(B35,[2]Sheet1!$A$1:$I$434,7,FALSE)</f>
        <v>#N/A</v>
      </c>
      <c r="M35" s="66" t="e">
        <f>VLOOKUP(B35,[2]Sheet1!$A$1:$I$434,8,FALSE)</f>
        <v>#N/A</v>
      </c>
      <c r="N35" s="77">
        <f>VLOOKUP(A35,'[3]Sheet1 (2)'!$A$1:$B$254,2,FALSE)</f>
        <v>300376359700003</v>
      </c>
      <c r="O35" s="66" t="str">
        <f t="shared" si="1"/>
        <v/>
      </c>
      <c r="P35" s="83" t="e">
        <f>VLOOKUP(B35,Sheet1!$C$1:$I$58,2,FALSE)</f>
        <v>#N/A</v>
      </c>
      <c r="R35" s="83" t="str">
        <f>IFERROR(VLOOKUP(B35,Sheet1!$C$1:$P$58,2,FALSE),"")</f>
        <v/>
      </c>
      <c r="S35" s="66" t="str">
        <f>IFERROR(VLOOKUP(B35,Sheet1!$C$1:$P$58,6,FALSE),"")</f>
        <v/>
      </c>
      <c r="T35" s="83" t="str">
        <f>IFERROR(VLOOKUP(Q35,Sheet1!$A$1:$P$58,4,FALSE),"")</f>
        <v/>
      </c>
      <c r="U35" s="66" t="str">
        <f>IFERROR(VLOOKUP(B35,Sheet1!$C$1:$P$58,12,FALSE),"")</f>
        <v/>
      </c>
    </row>
    <row r="36" spans="1:21" x14ac:dyDescent="0.2">
      <c r="A36" s="69">
        <v>2010101097</v>
      </c>
      <c r="B36" s="66" t="s">
        <v>2665</v>
      </c>
      <c r="C36" s="70">
        <v>0</v>
      </c>
      <c r="D36" s="70">
        <v>734.81000000000006</v>
      </c>
      <c r="E36" s="71">
        <f t="shared" si="0"/>
        <v>-734.81000000000006</v>
      </c>
      <c r="G36" s="66" t="e">
        <f>VLOOKUP(B36,[2]Sheet1!$A$1:$I$434,2,FALSE)</f>
        <v>#N/A</v>
      </c>
      <c r="H36" s="66" t="e">
        <f>VLOOKUP(B36,[2]Sheet1!$A$1:$I$434,3,FALSE)</f>
        <v>#N/A</v>
      </c>
      <c r="I36" s="66" t="e">
        <f>VLOOKUP(B36,[2]Sheet1!$A$1:$I$434,4,FALSE)</f>
        <v>#N/A</v>
      </c>
      <c r="J36" s="66" t="e">
        <f>VLOOKUP(B36,[2]Sheet1!$A$1:$I$434,5,FALSE)</f>
        <v>#N/A</v>
      </c>
      <c r="K36" s="66" t="e">
        <f>VLOOKUP(B36,[2]Sheet1!$A$1:$I$434,6,FALSE)</f>
        <v>#N/A</v>
      </c>
      <c r="L36" s="66" t="e">
        <f>VLOOKUP(B36,[2]Sheet1!$A$1:$I$434,7,FALSE)</f>
        <v>#N/A</v>
      </c>
      <c r="M36" s="66" t="e">
        <f>VLOOKUP(B36,[2]Sheet1!$A$1:$I$434,8,FALSE)</f>
        <v>#N/A</v>
      </c>
      <c r="N36" s="77" t="e">
        <f>VLOOKUP(A36,'[3]Sheet1 (2)'!$A$1:$B$254,2,FALSE)</f>
        <v>#N/A</v>
      </c>
      <c r="O36" s="66" t="str">
        <f t="shared" si="1"/>
        <v/>
      </c>
      <c r="P36" s="83" t="e">
        <f>VLOOKUP(B36,Sheet1!$C$1:$I$58,2,FALSE)</f>
        <v>#N/A</v>
      </c>
      <c r="R36" s="83" t="str">
        <f>IFERROR(VLOOKUP(B36,Sheet1!$C$1:$P$58,2,FALSE),"")</f>
        <v/>
      </c>
      <c r="S36" s="66" t="str">
        <f>IFERROR(VLOOKUP(B36,Sheet1!$C$1:$P$58,6,FALSE),"")</f>
        <v/>
      </c>
      <c r="T36" s="83" t="str">
        <f>IFERROR(VLOOKUP(Q36,Sheet1!$A$1:$P$58,4,FALSE),"")</f>
        <v/>
      </c>
      <c r="U36" s="66" t="str">
        <f>IFERROR(VLOOKUP(B36,Sheet1!$C$1:$P$58,12,FALSE),"")</f>
        <v/>
      </c>
    </row>
    <row r="37" spans="1:21" x14ac:dyDescent="0.2">
      <c r="A37" s="69">
        <v>2010101100</v>
      </c>
      <c r="B37" s="66" t="s">
        <v>2666</v>
      </c>
      <c r="C37" s="70">
        <v>0</v>
      </c>
      <c r="D37" s="70">
        <v>0</v>
      </c>
      <c r="E37" s="71">
        <f t="shared" si="0"/>
        <v>0</v>
      </c>
      <c r="G37" s="66" t="e">
        <f>VLOOKUP(B37,[2]Sheet1!$A$1:$I$434,2,FALSE)</f>
        <v>#N/A</v>
      </c>
      <c r="H37" s="66" t="e">
        <f>VLOOKUP(B37,[2]Sheet1!$A$1:$I$434,3,FALSE)</f>
        <v>#N/A</v>
      </c>
      <c r="I37" s="66" t="e">
        <f>VLOOKUP(B37,[2]Sheet1!$A$1:$I$434,4,FALSE)</f>
        <v>#N/A</v>
      </c>
      <c r="J37" s="66" t="e">
        <f>VLOOKUP(B37,[2]Sheet1!$A$1:$I$434,5,FALSE)</f>
        <v>#N/A</v>
      </c>
      <c r="K37" s="66" t="e">
        <f>VLOOKUP(B37,[2]Sheet1!$A$1:$I$434,6,FALSE)</f>
        <v>#N/A</v>
      </c>
      <c r="L37" s="66" t="e">
        <f>VLOOKUP(B37,[2]Sheet1!$A$1:$I$434,7,FALSE)</f>
        <v>#N/A</v>
      </c>
      <c r="M37" s="66" t="e">
        <f>VLOOKUP(B37,[2]Sheet1!$A$1:$I$434,8,FALSE)</f>
        <v>#N/A</v>
      </c>
      <c r="N37" s="77">
        <f>VLOOKUP(A37,'[3]Sheet1 (2)'!$A$1:$B$254,2,FALSE)</f>
        <v>302003996300003</v>
      </c>
      <c r="O37" s="66" t="str">
        <f t="shared" si="1"/>
        <v/>
      </c>
      <c r="P37" s="83" t="e">
        <f>VLOOKUP(B37,Sheet1!$C$1:$I$58,2,FALSE)</f>
        <v>#N/A</v>
      </c>
      <c r="R37" s="83" t="str">
        <f>IFERROR(VLOOKUP(B37,Sheet1!$C$1:$P$58,2,FALSE),"")</f>
        <v/>
      </c>
      <c r="S37" s="66" t="str">
        <f>IFERROR(VLOOKUP(B37,Sheet1!$C$1:$P$58,6,FALSE),"")</f>
        <v/>
      </c>
      <c r="T37" s="83" t="str">
        <f>IFERROR(VLOOKUP(Q37,Sheet1!$A$1:$P$58,4,FALSE),"")</f>
        <v/>
      </c>
      <c r="U37" s="66" t="str">
        <f>IFERROR(VLOOKUP(B37,Sheet1!$C$1:$P$58,12,FALSE),"")</f>
        <v/>
      </c>
    </row>
    <row r="38" spans="1:21" x14ac:dyDescent="0.2">
      <c r="A38" s="69">
        <v>2010101112</v>
      </c>
      <c r="B38" s="66" t="s">
        <v>2667</v>
      </c>
      <c r="C38" s="70">
        <v>0</v>
      </c>
      <c r="D38" s="70">
        <v>0.52999999996973202</v>
      </c>
      <c r="E38" s="71">
        <f t="shared" si="0"/>
        <v>-0.52999999996973202</v>
      </c>
      <c r="G38" s="66" t="e">
        <f>VLOOKUP(B38,[2]Sheet1!$A$1:$I$434,2,FALSE)</f>
        <v>#N/A</v>
      </c>
      <c r="H38" s="66" t="e">
        <f>VLOOKUP(B38,[2]Sheet1!$A$1:$I$434,3,FALSE)</f>
        <v>#N/A</v>
      </c>
      <c r="I38" s="66" t="e">
        <f>VLOOKUP(B38,[2]Sheet1!$A$1:$I$434,4,FALSE)</f>
        <v>#N/A</v>
      </c>
      <c r="J38" s="66" t="e">
        <f>VLOOKUP(B38,[2]Sheet1!$A$1:$I$434,5,FALSE)</f>
        <v>#N/A</v>
      </c>
      <c r="K38" s="66" t="e">
        <f>VLOOKUP(B38,[2]Sheet1!$A$1:$I$434,6,FALSE)</f>
        <v>#N/A</v>
      </c>
      <c r="L38" s="66" t="e">
        <f>VLOOKUP(B38,[2]Sheet1!$A$1:$I$434,7,FALSE)</f>
        <v>#N/A</v>
      </c>
      <c r="M38" s="66" t="e">
        <f>VLOOKUP(B38,[2]Sheet1!$A$1:$I$434,8,FALSE)</f>
        <v>#N/A</v>
      </c>
      <c r="N38" s="77">
        <f>VLOOKUP(A38,'[3]Sheet1 (2)'!$A$1:$B$254,2,FALSE)</f>
        <v>311262823600003</v>
      </c>
      <c r="O38" s="66" t="str">
        <f t="shared" si="1"/>
        <v/>
      </c>
      <c r="P38" s="83" t="e">
        <f>VLOOKUP(B38,Sheet1!$C$1:$I$58,2,FALSE)</f>
        <v>#N/A</v>
      </c>
      <c r="R38" s="83" t="str">
        <f>IFERROR(VLOOKUP(B38,Sheet1!$C$1:$P$58,2,FALSE),"")</f>
        <v/>
      </c>
      <c r="S38" s="66" t="str">
        <f>IFERROR(VLOOKUP(B38,Sheet1!$C$1:$P$58,6,FALSE),"")</f>
        <v/>
      </c>
      <c r="T38" s="83" t="str">
        <f>IFERROR(VLOOKUP(Q38,Sheet1!$A$1:$P$58,4,FALSE),"")</f>
        <v/>
      </c>
      <c r="U38" s="66" t="str">
        <f>IFERROR(VLOOKUP(B38,Sheet1!$C$1:$P$58,12,FALSE),"")</f>
        <v/>
      </c>
    </row>
    <row r="39" spans="1:21" x14ac:dyDescent="0.2">
      <c r="A39" s="69">
        <v>2010101115</v>
      </c>
      <c r="B39" s="66" t="s">
        <v>2668</v>
      </c>
      <c r="C39" s="70">
        <v>0</v>
      </c>
      <c r="D39" s="70">
        <v>0</v>
      </c>
      <c r="E39" s="71">
        <f t="shared" si="0"/>
        <v>0</v>
      </c>
      <c r="G39" s="66" t="e">
        <f>VLOOKUP(B39,[2]Sheet1!$A$1:$I$434,2,FALSE)</f>
        <v>#N/A</v>
      </c>
      <c r="H39" s="66" t="e">
        <f>VLOOKUP(B39,[2]Sheet1!$A$1:$I$434,3,FALSE)</f>
        <v>#N/A</v>
      </c>
      <c r="I39" s="66" t="e">
        <f>VLOOKUP(B39,[2]Sheet1!$A$1:$I$434,4,FALSE)</f>
        <v>#N/A</v>
      </c>
      <c r="J39" s="66" t="e">
        <f>VLOOKUP(B39,[2]Sheet1!$A$1:$I$434,5,FALSE)</f>
        <v>#N/A</v>
      </c>
      <c r="K39" s="66" t="e">
        <f>VLOOKUP(B39,[2]Sheet1!$A$1:$I$434,6,FALSE)</f>
        <v>#N/A</v>
      </c>
      <c r="L39" s="66" t="e">
        <f>VLOOKUP(B39,[2]Sheet1!$A$1:$I$434,7,FALSE)</f>
        <v>#N/A</v>
      </c>
      <c r="M39" s="66" t="e">
        <f>VLOOKUP(B39,[2]Sheet1!$A$1:$I$434,8,FALSE)</f>
        <v>#N/A</v>
      </c>
      <c r="N39" s="77">
        <f>VLOOKUP(A39,'[3]Sheet1 (2)'!$A$1:$B$254,2,FALSE)</f>
        <v>300064565700003</v>
      </c>
      <c r="O39" s="66" t="str">
        <f t="shared" si="1"/>
        <v/>
      </c>
      <c r="P39" s="83" t="e">
        <f>VLOOKUP(B39,Sheet1!$C$1:$I$58,2,FALSE)</f>
        <v>#N/A</v>
      </c>
      <c r="R39" s="83" t="str">
        <f>IFERROR(VLOOKUP(B39,Sheet1!$C$1:$P$58,2,FALSE),"")</f>
        <v/>
      </c>
      <c r="S39" s="66" t="str">
        <f>IFERROR(VLOOKUP(B39,Sheet1!$C$1:$P$58,6,FALSE),"")</f>
        <v/>
      </c>
      <c r="T39" s="83" t="str">
        <f>IFERROR(VLOOKUP(Q39,Sheet1!$A$1:$P$58,4,FALSE),"")</f>
        <v/>
      </c>
      <c r="U39" s="66" t="str">
        <f>IFERROR(VLOOKUP(B39,Sheet1!$C$1:$P$58,12,FALSE),"")</f>
        <v/>
      </c>
    </row>
    <row r="40" spans="1:21" x14ac:dyDescent="0.2">
      <c r="A40" s="69">
        <v>2010101120</v>
      </c>
      <c r="B40" s="66" t="s">
        <v>2669</v>
      </c>
      <c r="C40" s="70">
        <v>0</v>
      </c>
      <c r="D40" s="70">
        <v>0</v>
      </c>
      <c r="E40" s="71">
        <f t="shared" si="0"/>
        <v>0</v>
      </c>
      <c r="G40" s="66" t="e">
        <f>VLOOKUP(B40,[2]Sheet1!$A$1:$I$434,2,FALSE)</f>
        <v>#N/A</v>
      </c>
      <c r="H40" s="66" t="e">
        <f>VLOOKUP(B40,[2]Sheet1!$A$1:$I$434,3,FALSE)</f>
        <v>#N/A</v>
      </c>
      <c r="I40" s="66" t="e">
        <f>VLOOKUP(B40,[2]Sheet1!$A$1:$I$434,4,FALSE)</f>
        <v>#N/A</v>
      </c>
      <c r="J40" s="66" t="e">
        <f>VLOOKUP(B40,[2]Sheet1!$A$1:$I$434,5,FALSE)</f>
        <v>#N/A</v>
      </c>
      <c r="K40" s="66" t="e">
        <f>VLOOKUP(B40,[2]Sheet1!$A$1:$I$434,6,FALSE)</f>
        <v>#N/A</v>
      </c>
      <c r="L40" s="66" t="e">
        <f>VLOOKUP(B40,[2]Sheet1!$A$1:$I$434,7,FALSE)</f>
        <v>#N/A</v>
      </c>
      <c r="M40" s="66" t="e">
        <f>VLOOKUP(B40,[2]Sheet1!$A$1:$I$434,8,FALSE)</f>
        <v>#N/A</v>
      </c>
      <c r="N40" s="77">
        <f>VLOOKUP(A40,'[3]Sheet1 (2)'!$A$1:$B$254,2,FALSE)</f>
        <v>310368498500003</v>
      </c>
      <c r="O40" s="66" t="str">
        <f t="shared" si="1"/>
        <v/>
      </c>
      <c r="P40" s="83" t="e">
        <f>VLOOKUP(B40,Sheet1!$C$1:$I$58,2,FALSE)</f>
        <v>#N/A</v>
      </c>
      <c r="R40" s="83" t="str">
        <f>IFERROR(VLOOKUP(B40,Sheet1!$C$1:$P$58,2,FALSE),"")</f>
        <v/>
      </c>
      <c r="S40" s="66" t="str">
        <f>IFERROR(VLOOKUP(B40,Sheet1!$C$1:$P$58,6,FALSE),"")</f>
        <v/>
      </c>
      <c r="T40" s="83" t="str">
        <f>IFERROR(VLOOKUP(Q40,Sheet1!$A$1:$P$58,4,FALSE),"")</f>
        <v/>
      </c>
      <c r="U40" s="66" t="str">
        <f>IFERROR(VLOOKUP(B40,Sheet1!$C$1:$P$58,12,FALSE),"")</f>
        <v/>
      </c>
    </row>
    <row r="41" spans="1:21" x14ac:dyDescent="0.2">
      <c r="A41" s="69">
        <v>2010101122</v>
      </c>
      <c r="B41" s="66" t="s">
        <v>2670</v>
      </c>
      <c r="C41" s="70">
        <v>0</v>
      </c>
      <c r="D41" s="70">
        <v>28742.599999999991</v>
      </c>
      <c r="E41" s="71">
        <f t="shared" si="0"/>
        <v>-28742.599999999991</v>
      </c>
      <c r="G41" s="66" t="e">
        <f>VLOOKUP(B41,[2]Sheet1!$A$1:$I$434,2,FALSE)</f>
        <v>#N/A</v>
      </c>
      <c r="H41" s="66" t="e">
        <f>VLOOKUP(B41,[2]Sheet1!$A$1:$I$434,3,FALSE)</f>
        <v>#N/A</v>
      </c>
      <c r="I41" s="66" t="e">
        <f>VLOOKUP(B41,[2]Sheet1!$A$1:$I$434,4,FALSE)</f>
        <v>#N/A</v>
      </c>
      <c r="J41" s="66" t="e">
        <f>VLOOKUP(B41,[2]Sheet1!$A$1:$I$434,5,FALSE)</f>
        <v>#N/A</v>
      </c>
      <c r="K41" s="66" t="e">
        <f>VLOOKUP(B41,[2]Sheet1!$A$1:$I$434,6,FALSE)</f>
        <v>#N/A</v>
      </c>
      <c r="L41" s="66" t="e">
        <f>VLOOKUP(B41,[2]Sheet1!$A$1:$I$434,7,FALSE)</f>
        <v>#N/A</v>
      </c>
      <c r="M41" s="66" t="e">
        <f>VLOOKUP(B41,[2]Sheet1!$A$1:$I$434,8,FALSE)</f>
        <v>#N/A</v>
      </c>
      <c r="N41" s="77">
        <f>VLOOKUP(A41,'[3]Sheet1 (2)'!$A$1:$B$254,2,FALSE)</f>
        <v>311310932700003</v>
      </c>
      <c r="O41" s="66" t="str">
        <f t="shared" si="1"/>
        <v/>
      </c>
      <c r="P41" s="83" t="e">
        <f>VLOOKUP(B41,Sheet1!$C$1:$I$58,2,FALSE)</f>
        <v>#N/A</v>
      </c>
      <c r="R41" s="83" t="str">
        <f>IFERROR(VLOOKUP(B41,Sheet1!$C$1:$P$58,2,FALSE),"")</f>
        <v/>
      </c>
      <c r="S41" s="66" t="str">
        <f>IFERROR(VLOOKUP(B41,Sheet1!$C$1:$P$58,6,FALSE),"")</f>
        <v/>
      </c>
      <c r="T41" s="83" t="str">
        <f>IFERROR(VLOOKUP(Q41,Sheet1!$A$1:$P$58,4,FALSE),"")</f>
        <v/>
      </c>
      <c r="U41" s="66" t="str">
        <f>IFERROR(VLOOKUP(B41,Sheet1!$C$1:$P$58,12,FALSE),"")</f>
        <v/>
      </c>
    </row>
    <row r="42" spans="1:21" x14ac:dyDescent="0.2">
      <c r="A42" s="69">
        <v>2010101138</v>
      </c>
      <c r="B42" s="66" t="s">
        <v>2671</v>
      </c>
      <c r="C42" s="70">
        <v>0</v>
      </c>
      <c r="D42" s="70">
        <v>0</v>
      </c>
      <c r="E42" s="71">
        <f t="shared" si="0"/>
        <v>0</v>
      </c>
      <c r="G42" s="66" t="e">
        <f>VLOOKUP(B42,[2]Sheet1!$A$1:$I$434,2,FALSE)</f>
        <v>#N/A</v>
      </c>
      <c r="H42" s="66" t="e">
        <f>VLOOKUP(B42,[2]Sheet1!$A$1:$I$434,3,FALSE)</f>
        <v>#N/A</v>
      </c>
      <c r="I42" s="66" t="e">
        <f>VLOOKUP(B42,[2]Sheet1!$A$1:$I$434,4,FALSE)</f>
        <v>#N/A</v>
      </c>
      <c r="J42" s="66" t="e">
        <f>VLOOKUP(B42,[2]Sheet1!$A$1:$I$434,5,FALSE)</f>
        <v>#N/A</v>
      </c>
      <c r="K42" s="66" t="e">
        <f>VLOOKUP(B42,[2]Sheet1!$A$1:$I$434,6,FALSE)</f>
        <v>#N/A</v>
      </c>
      <c r="L42" s="66" t="e">
        <f>VLOOKUP(B42,[2]Sheet1!$A$1:$I$434,7,FALSE)</f>
        <v>#N/A</v>
      </c>
      <c r="M42" s="66" t="e">
        <f>VLOOKUP(B42,[2]Sheet1!$A$1:$I$434,8,FALSE)</f>
        <v>#N/A</v>
      </c>
      <c r="N42" s="77" t="e">
        <f>VLOOKUP(A42,'[3]Sheet1 (2)'!$A$1:$B$254,2,FALSE)</f>
        <v>#N/A</v>
      </c>
      <c r="O42" s="66" t="str">
        <f t="shared" si="1"/>
        <v/>
      </c>
      <c r="P42" s="83" t="e">
        <f>VLOOKUP(B42,Sheet1!$C$1:$I$58,2,FALSE)</f>
        <v>#N/A</v>
      </c>
      <c r="R42" s="83" t="str">
        <f>IFERROR(VLOOKUP(B42,Sheet1!$C$1:$P$58,2,FALSE),"")</f>
        <v/>
      </c>
      <c r="S42" s="66" t="str">
        <f>IFERROR(VLOOKUP(B42,Sheet1!$C$1:$P$58,6,FALSE),"")</f>
        <v/>
      </c>
      <c r="T42" s="83" t="str">
        <f>IFERROR(VLOOKUP(Q42,Sheet1!$A$1:$P$58,4,FALSE),"")</f>
        <v/>
      </c>
      <c r="U42" s="66" t="str">
        <f>IFERROR(VLOOKUP(B42,Sheet1!$C$1:$P$58,12,FALSE),"")</f>
        <v/>
      </c>
    </row>
    <row r="43" spans="1:21" x14ac:dyDescent="0.2">
      <c r="A43" s="69">
        <v>2010101141</v>
      </c>
      <c r="B43" s="66" t="s">
        <v>2672</v>
      </c>
      <c r="C43" s="70">
        <v>0</v>
      </c>
      <c r="D43" s="70">
        <v>0</v>
      </c>
      <c r="E43" s="71">
        <f t="shared" si="0"/>
        <v>0</v>
      </c>
      <c r="G43" s="66" t="e">
        <f>VLOOKUP(B43,[2]Sheet1!$A$1:$I$434,2,FALSE)</f>
        <v>#N/A</v>
      </c>
      <c r="H43" s="66" t="e">
        <f>VLOOKUP(B43,[2]Sheet1!$A$1:$I$434,3,FALSE)</f>
        <v>#N/A</v>
      </c>
      <c r="I43" s="66" t="e">
        <f>VLOOKUP(B43,[2]Sheet1!$A$1:$I$434,4,FALSE)</f>
        <v>#N/A</v>
      </c>
      <c r="J43" s="66" t="e">
        <f>VLOOKUP(B43,[2]Sheet1!$A$1:$I$434,5,FALSE)</f>
        <v>#N/A</v>
      </c>
      <c r="K43" s="66" t="e">
        <f>VLOOKUP(B43,[2]Sheet1!$A$1:$I$434,6,FALSE)</f>
        <v>#N/A</v>
      </c>
      <c r="L43" s="66" t="e">
        <f>VLOOKUP(B43,[2]Sheet1!$A$1:$I$434,7,FALSE)</f>
        <v>#N/A</v>
      </c>
      <c r="M43" s="66" t="e">
        <f>VLOOKUP(B43,[2]Sheet1!$A$1:$I$434,8,FALSE)</f>
        <v>#N/A</v>
      </c>
      <c r="N43" s="77" t="e">
        <f>VLOOKUP(A43,'[3]Sheet1 (2)'!$A$1:$B$254,2,FALSE)</f>
        <v>#N/A</v>
      </c>
      <c r="O43" s="66" t="str">
        <f t="shared" si="1"/>
        <v/>
      </c>
      <c r="P43" s="83" t="e">
        <f>VLOOKUP(B43,Sheet1!$C$1:$I$58,2,FALSE)</f>
        <v>#N/A</v>
      </c>
      <c r="R43" s="83" t="str">
        <f>IFERROR(VLOOKUP(B43,Sheet1!$C$1:$P$58,2,FALSE),"")</f>
        <v/>
      </c>
      <c r="S43" s="66" t="str">
        <f>IFERROR(VLOOKUP(B43,Sheet1!$C$1:$P$58,6,FALSE),"")</f>
        <v/>
      </c>
      <c r="T43" s="83" t="str">
        <f>IFERROR(VLOOKUP(Q43,Sheet1!$A$1:$P$58,4,FALSE),"")</f>
        <v/>
      </c>
      <c r="U43" s="66" t="str">
        <f>IFERROR(VLOOKUP(B43,Sheet1!$C$1:$P$58,12,FALSE),"")</f>
        <v/>
      </c>
    </row>
    <row r="44" spans="1:21" x14ac:dyDescent="0.2">
      <c r="A44" s="69">
        <v>2010101144</v>
      </c>
      <c r="B44" s="66" t="s">
        <v>2673</v>
      </c>
      <c r="C44" s="70">
        <v>0</v>
      </c>
      <c r="D44" s="70">
        <v>0</v>
      </c>
      <c r="E44" s="71">
        <f t="shared" si="0"/>
        <v>0</v>
      </c>
      <c r="G44" s="66" t="e">
        <f>VLOOKUP(B44,[2]Sheet1!$A$1:$I$434,2,FALSE)</f>
        <v>#N/A</v>
      </c>
      <c r="H44" s="66" t="e">
        <f>VLOOKUP(B44,[2]Sheet1!$A$1:$I$434,3,FALSE)</f>
        <v>#N/A</v>
      </c>
      <c r="I44" s="66" t="e">
        <f>VLOOKUP(B44,[2]Sheet1!$A$1:$I$434,4,FALSE)</f>
        <v>#N/A</v>
      </c>
      <c r="J44" s="66" t="e">
        <f>VLOOKUP(B44,[2]Sheet1!$A$1:$I$434,5,FALSE)</f>
        <v>#N/A</v>
      </c>
      <c r="K44" s="66" t="e">
        <f>VLOOKUP(B44,[2]Sheet1!$A$1:$I$434,6,FALSE)</f>
        <v>#N/A</v>
      </c>
      <c r="L44" s="66" t="e">
        <f>VLOOKUP(B44,[2]Sheet1!$A$1:$I$434,7,FALSE)</f>
        <v>#N/A</v>
      </c>
      <c r="M44" s="66" t="e">
        <f>VLOOKUP(B44,[2]Sheet1!$A$1:$I$434,8,FALSE)</f>
        <v>#N/A</v>
      </c>
      <c r="N44" s="77">
        <f>VLOOKUP(A44,'[3]Sheet1 (2)'!$A$1:$B$254,2,FALSE)</f>
        <v>300309704200003</v>
      </c>
      <c r="O44" s="66" t="str">
        <f t="shared" si="1"/>
        <v/>
      </c>
      <c r="P44" s="83" t="e">
        <f>VLOOKUP(B44,Sheet1!$C$1:$I$58,2,FALSE)</f>
        <v>#N/A</v>
      </c>
      <c r="R44" s="83" t="str">
        <f>IFERROR(VLOOKUP(B44,Sheet1!$C$1:$P$58,2,FALSE),"")</f>
        <v/>
      </c>
      <c r="S44" s="66" t="str">
        <f>IFERROR(VLOOKUP(B44,Sheet1!$C$1:$P$58,6,FALSE),"")</f>
        <v/>
      </c>
      <c r="T44" s="83" t="str">
        <f>IFERROR(VLOOKUP(Q44,Sheet1!$A$1:$P$58,4,FALSE),"")</f>
        <v/>
      </c>
      <c r="U44" s="66" t="str">
        <f>IFERROR(VLOOKUP(B44,Sheet1!$C$1:$P$58,12,FALSE),"")</f>
        <v/>
      </c>
    </row>
    <row r="45" spans="1:21" x14ac:dyDescent="0.2">
      <c r="A45" s="69">
        <v>2010101147</v>
      </c>
      <c r="B45" s="66" t="s">
        <v>2674</v>
      </c>
      <c r="C45" s="70">
        <v>0</v>
      </c>
      <c r="D45" s="70">
        <v>0</v>
      </c>
      <c r="E45" s="71">
        <f t="shared" si="0"/>
        <v>0</v>
      </c>
      <c r="G45" s="66" t="e">
        <f>VLOOKUP(B45,[2]Sheet1!$A$1:$I$434,2,FALSE)</f>
        <v>#N/A</v>
      </c>
      <c r="H45" s="66" t="e">
        <f>VLOOKUP(B45,[2]Sheet1!$A$1:$I$434,3,FALSE)</f>
        <v>#N/A</v>
      </c>
      <c r="I45" s="66" t="e">
        <f>VLOOKUP(B45,[2]Sheet1!$A$1:$I$434,4,FALSE)</f>
        <v>#N/A</v>
      </c>
      <c r="J45" s="66" t="e">
        <f>VLOOKUP(B45,[2]Sheet1!$A$1:$I$434,5,FALSE)</f>
        <v>#N/A</v>
      </c>
      <c r="K45" s="66" t="e">
        <f>VLOOKUP(B45,[2]Sheet1!$A$1:$I$434,6,FALSE)</f>
        <v>#N/A</v>
      </c>
      <c r="L45" s="66" t="e">
        <f>VLOOKUP(B45,[2]Sheet1!$A$1:$I$434,7,FALSE)</f>
        <v>#N/A</v>
      </c>
      <c r="M45" s="66" t="e">
        <f>VLOOKUP(B45,[2]Sheet1!$A$1:$I$434,8,FALSE)</f>
        <v>#N/A</v>
      </c>
      <c r="N45" s="77" t="e">
        <f>VLOOKUP(A45,'[3]Sheet1 (2)'!$A$1:$B$254,2,FALSE)</f>
        <v>#N/A</v>
      </c>
      <c r="O45" s="66" t="str">
        <f t="shared" si="1"/>
        <v/>
      </c>
      <c r="P45" s="83" t="e">
        <f>VLOOKUP(B45,Sheet1!$C$1:$I$58,2,FALSE)</f>
        <v>#N/A</v>
      </c>
      <c r="R45" s="83" t="str">
        <f>IFERROR(VLOOKUP(B45,Sheet1!$C$1:$P$58,2,FALSE),"")</f>
        <v/>
      </c>
      <c r="S45" s="66" t="str">
        <f>IFERROR(VLOOKUP(B45,Sheet1!$C$1:$P$58,6,FALSE),"")</f>
        <v/>
      </c>
      <c r="T45" s="83" t="str">
        <f>IFERROR(VLOOKUP(Q45,Sheet1!$A$1:$P$58,4,FALSE),"")</f>
        <v/>
      </c>
      <c r="U45" s="66" t="str">
        <f>IFERROR(VLOOKUP(B45,Sheet1!$C$1:$P$58,12,FALSE),"")</f>
        <v/>
      </c>
    </row>
    <row r="46" spans="1:21" x14ac:dyDescent="0.2">
      <c r="A46" s="69">
        <v>2010101149</v>
      </c>
      <c r="B46" s="66" t="s">
        <v>2675</v>
      </c>
      <c r="C46" s="70">
        <v>34614.904820000054</v>
      </c>
      <c r="D46" s="70">
        <v>0</v>
      </c>
      <c r="E46" s="71">
        <f t="shared" si="0"/>
        <v>34614.904820000054</v>
      </c>
      <c r="G46" s="66" t="e">
        <f>VLOOKUP(B46,[2]Sheet1!$A$1:$I$434,2,FALSE)</f>
        <v>#N/A</v>
      </c>
      <c r="H46" s="66" t="e">
        <f>VLOOKUP(B46,[2]Sheet1!$A$1:$I$434,3,FALSE)</f>
        <v>#N/A</v>
      </c>
      <c r="I46" s="66" t="e">
        <f>VLOOKUP(B46,[2]Sheet1!$A$1:$I$434,4,FALSE)</f>
        <v>#N/A</v>
      </c>
      <c r="J46" s="66" t="e">
        <f>VLOOKUP(B46,[2]Sheet1!$A$1:$I$434,5,FALSE)</f>
        <v>#N/A</v>
      </c>
      <c r="K46" s="66" t="e">
        <f>VLOOKUP(B46,[2]Sheet1!$A$1:$I$434,6,FALSE)</f>
        <v>#N/A</v>
      </c>
      <c r="L46" s="66" t="e">
        <f>VLOOKUP(B46,[2]Sheet1!$A$1:$I$434,7,FALSE)</f>
        <v>#N/A</v>
      </c>
      <c r="M46" s="66" t="e">
        <f>VLOOKUP(B46,[2]Sheet1!$A$1:$I$434,8,FALSE)</f>
        <v>#N/A</v>
      </c>
      <c r="N46" s="77">
        <f>VLOOKUP(A46,'[3]Sheet1 (2)'!$A$1:$B$254,2,FALSE)</f>
        <v>310661592900003</v>
      </c>
      <c r="O46" s="66" t="str">
        <f t="shared" si="1"/>
        <v/>
      </c>
      <c r="P46" s="83" t="e">
        <f>VLOOKUP(B46,Sheet1!$C$1:$I$58,2,FALSE)</f>
        <v>#N/A</v>
      </c>
      <c r="R46" s="83" t="str">
        <f>IFERROR(VLOOKUP(B46,Sheet1!$C$1:$P$58,2,FALSE),"")</f>
        <v/>
      </c>
      <c r="S46" s="66" t="str">
        <f>IFERROR(VLOOKUP(B46,Sheet1!$C$1:$P$58,6,FALSE),"")</f>
        <v/>
      </c>
      <c r="T46" s="83" t="str">
        <f>IFERROR(VLOOKUP(Q46,Sheet1!$A$1:$P$58,4,FALSE),"")</f>
        <v/>
      </c>
      <c r="U46" s="66" t="str">
        <f>IFERROR(VLOOKUP(B46,Sheet1!$C$1:$P$58,12,FALSE),"")</f>
        <v/>
      </c>
    </row>
    <row r="47" spans="1:21" x14ac:dyDescent="0.2">
      <c r="A47" s="69">
        <v>2010101150</v>
      </c>
      <c r="B47" s="66" t="s">
        <v>2676</v>
      </c>
      <c r="C47" s="70">
        <v>10346.747889999999</v>
      </c>
      <c r="D47" s="70">
        <v>0</v>
      </c>
      <c r="E47" s="71">
        <f t="shared" si="0"/>
        <v>10346.747889999999</v>
      </c>
      <c r="G47" s="66" t="e">
        <f>VLOOKUP(B47,[2]Sheet1!$A$1:$I$434,2,FALSE)</f>
        <v>#N/A</v>
      </c>
      <c r="H47" s="66" t="e">
        <f>VLOOKUP(B47,[2]Sheet1!$A$1:$I$434,3,FALSE)</f>
        <v>#N/A</v>
      </c>
      <c r="I47" s="66" t="e">
        <f>VLOOKUP(B47,[2]Sheet1!$A$1:$I$434,4,FALSE)</f>
        <v>#N/A</v>
      </c>
      <c r="J47" s="66" t="e">
        <f>VLOOKUP(B47,[2]Sheet1!$A$1:$I$434,5,FALSE)</f>
        <v>#N/A</v>
      </c>
      <c r="K47" s="66" t="e">
        <f>VLOOKUP(B47,[2]Sheet1!$A$1:$I$434,6,FALSE)</f>
        <v>#N/A</v>
      </c>
      <c r="L47" s="66" t="e">
        <f>VLOOKUP(B47,[2]Sheet1!$A$1:$I$434,7,FALSE)</f>
        <v>#N/A</v>
      </c>
      <c r="M47" s="66" t="e">
        <f>VLOOKUP(B47,[2]Sheet1!$A$1:$I$434,8,FALSE)</f>
        <v>#N/A</v>
      </c>
      <c r="N47" s="77" t="e">
        <f>VLOOKUP(A47,'[3]Sheet1 (2)'!$A$1:$B$254,2,FALSE)</f>
        <v>#N/A</v>
      </c>
      <c r="O47" s="66" t="str">
        <f t="shared" si="1"/>
        <v/>
      </c>
      <c r="P47" s="83" t="e">
        <f>VLOOKUP(B47,Sheet1!$C$1:$I$58,2,FALSE)</f>
        <v>#N/A</v>
      </c>
      <c r="R47" s="83" t="str">
        <f>IFERROR(VLOOKUP(B47,Sheet1!$C$1:$P$58,2,FALSE),"")</f>
        <v/>
      </c>
      <c r="S47" s="66" t="str">
        <f>IFERROR(VLOOKUP(B47,Sheet1!$C$1:$P$58,6,FALSE),"")</f>
        <v/>
      </c>
      <c r="T47" s="83" t="str">
        <f>IFERROR(VLOOKUP(Q47,Sheet1!$A$1:$P$58,4,FALSE),"")</f>
        <v/>
      </c>
      <c r="U47" s="66" t="str">
        <f>IFERROR(VLOOKUP(B47,Sheet1!$C$1:$P$58,12,FALSE),"")</f>
        <v/>
      </c>
    </row>
    <row r="48" spans="1:21" x14ac:dyDescent="0.2">
      <c r="A48" s="69">
        <v>2010101155</v>
      </c>
      <c r="B48" s="66" t="s">
        <v>2677</v>
      </c>
      <c r="C48" s="70">
        <v>0</v>
      </c>
      <c r="D48" s="70">
        <v>0</v>
      </c>
      <c r="E48" s="71">
        <f t="shared" si="0"/>
        <v>0</v>
      </c>
      <c r="G48" s="66" t="e">
        <f>VLOOKUP(B48,[2]Sheet1!$A$1:$I$434,2,FALSE)</f>
        <v>#N/A</v>
      </c>
      <c r="H48" s="66" t="e">
        <f>VLOOKUP(B48,[2]Sheet1!$A$1:$I$434,3,FALSE)</f>
        <v>#N/A</v>
      </c>
      <c r="I48" s="66" t="e">
        <f>VLOOKUP(B48,[2]Sheet1!$A$1:$I$434,4,FALSE)</f>
        <v>#N/A</v>
      </c>
      <c r="J48" s="66" t="e">
        <f>VLOOKUP(B48,[2]Sheet1!$A$1:$I$434,5,FALSE)</f>
        <v>#N/A</v>
      </c>
      <c r="K48" s="66" t="e">
        <f>VLOOKUP(B48,[2]Sheet1!$A$1:$I$434,6,FALSE)</f>
        <v>#N/A</v>
      </c>
      <c r="L48" s="66" t="e">
        <f>VLOOKUP(B48,[2]Sheet1!$A$1:$I$434,7,FALSE)</f>
        <v>#N/A</v>
      </c>
      <c r="M48" s="66" t="e">
        <f>VLOOKUP(B48,[2]Sheet1!$A$1:$I$434,8,FALSE)</f>
        <v>#N/A</v>
      </c>
      <c r="N48" s="77">
        <f>VLOOKUP(A48,'[3]Sheet1 (2)'!$A$1:$B$254,2,FALSE)</f>
        <v>301044865900003</v>
      </c>
      <c r="O48" s="66" t="str">
        <f t="shared" si="1"/>
        <v/>
      </c>
      <c r="P48" s="83" t="e">
        <f>VLOOKUP(B48,Sheet1!$C$1:$I$58,2,FALSE)</f>
        <v>#N/A</v>
      </c>
      <c r="R48" s="83" t="str">
        <f>IFERROR(VLOOKUP(B48,Sheet1!$C$1:$P$58,2,FALSE),"")</f>
        <v/>
      </c>
      <c r="S48" s="66" t="str">
        <f>IFERROR(VLOOKUP(B48,Sheet1!$C$1:$P$58,6,FALSE),"")</f>
        <v/>
      </c>
      <c r="T48" s="83" t="str">
        <f>IFERROR(VLOOKUP(Q48,Sheet1!$A$1:$P$58,4,FALSE),"")</f>
        <v/>
      </c>
      <c r="U48" s="66" t="str">
        <f>IFERROR(VLOOKUP(B48,Sheet1!$C$1:$P$58,12,FALSE),"")</f>
        <v/>
      </c>
    </row>
    <row r="49" spans="1:21" x14ac:dyDescent="0.2">
      <c r="A49" s="69">
        <v>2010101157</v>
      </c>
      <c r="B49" s="66" t="s">
        <v>2678</v>
      </c>
      <c r="C49" s="70">
        <v>0</v>
      </c>
      <c r="D49" s="70">
        <v>2131134.0999999996</v>
      </c>
      <c r="E49" s="71">
        <f t="shared" si="0"/>
        <v>-2131134.0999999996</v>
      </c>
      <c r="G49" s="66" t="e">
        <f>VLOOKUP(B49,[2]Sheet1!$A$1:$I$434,2,FALSE)</f>
        <v>#N/A</v>
      </c>
      <c r="H49" s="66" t="e">
        <f>VLOOKUP(B49,[2]Sheet1!$A$1:$I$434,3,FALSE)</f>
        <v>#N/A</v>
      </c>
      <c r="I49" s="66" t="e">
        <f>VLOOKUP(B49,[2]Sheet1!$A$1:$I$434,4,FALSE)</f>
        <v>#N/A</v>
      </c>
      <c r="J49" s="66" t="e">
        <f>VLOOKUP(B49,[2]Sheet1!$A$1:$I$434,5,FALSE)</f>
        <v>#N/A</v>
      </c>
      <c r="K49" s="66" t="e">
        <f>VLOOKUP(B49,[2]Sheet1!$A$1:$I$434,6,FALSE)</f>
        <v>#N/A</v>
      </c>
      <c r="L49" s="66" t="e">
        <f>VLOOKUP(B49,[2]Sheet1!$A$1:$I$434,7,FALSE)</f>
        <v>#N/A</v>
      </c>
      <c r="M49" s="66" t="e">
        <f>VLOOKUP(B49,[2]Sheet1!$A$1:$I$434,8,FALSE)</f>
        <v>#N/A</v>
      </c>
      <c r="N49" s="77">
        <f>VLOOKUP(A49,'[3]Sheet1 (2)'!$A$1:$B$254,2,FALSE)</f>
        <v>300055167200003</v>
      </c>
      <c r="O49" s="66" t="str">
        <f t="shared" si="1"/>
        <v/>
      </c>
      <c r="P49" s="83" t="e">
        <f>VLOOKUP(B49,Sheet1!$C$1:$I$58,2,FALSE)</f>
        <v>#N/A</v>
      </c>
      <c r="R49" s="83" t="str">
        <f>IFERROR(VLOOKUP(B49,Sheet1!$C$1:$P$58,2,FALSE),"")</f>
        <v/>
      </c>
      <c r="S49" s="66" t="str">
        <f>IFERROR(VLOOKUP(B49,Sheet1!$C$1:$P$58,6,FALSE),"")</f>
        <v/>
      </c>
      <c r="T49" s="83" t="str">
        <f>IFERROR(VLOOKUP(Q49,Sheet1!$A$1:$P$58,4,FALSE),"")</f>
        <v/>
      </c>
      <c r="U49" s="66" t="str">
        <f>IFERROR(VLOOKUP(B49,Sheet1!$C$1:$P$58,12,FALSE),"")</f>
        <v/>
      </c>
    </row>
    <row r="50" spans="1:21" x14ac:dyDescent="0.2">
      <c r="A50" s="69">
        <v>2010101161</v>
      </c>
      <c r="B50" s="66" t="s">
        <v>2679</v>
      </c>
      <c r="C50" s="70">
        <v>0</v>
      </c>
      <c r="D50" s="70">
        <v>0</v>
      </c>
      <c r="E50" s="71">
        <f t="shared" si="0"/>
        <v>0</v>
      </c>
      <c r="G50" s="66" t="e">
        <f>VLOOKUP(B50,[2]Sheet1!$A$1:$I$434,2,FALSE)</f>
        <v>#N/A</v>
      </c>
      <c r="H50" s="66" t="e">
        <f>VLOOKUP(B50,[2]Sheet1!$A$1:$I$434,3,FALSE)</f>
        <v>#N/A</v>
      </c>
      <c r="I50" s="66" t="e">
        <f>VLOOKUP(B50,[2]Sheet1!$A$1:$I$434,4,FALSE)</f>
        <v>#N/A</v>
      </c>
      <c r="J50" s="66" t="e">
        <f>VLOOKUP(B50,[2]Sheet1!$A$1:$I$434,5,FALSE)</f>
        <v>#N/A</v>
      </c>
      <c r="K50" s="66" t="e">
        <f>VLOOKUP(B50,[2]Sheet1!$A$1:$I$434,6,FALSE)</f>
        <v>#N/A</v>
      </c>
      <c r="L50" s="66" t="e">
        <f>VLOOKUP(B50,[2]Sheet1!$A$1:$I$434,7,FALSE)</f>
        <v>#N/A</v>
      </c>
      <c r="M50" s="66" t="e">
        <f>VLOOKUP(B50,[2]Sheet1!$A$1:$I$434,8,FALSE)</f>
        <v>#N/A</v>
      </c>
      <c r="N50" s="77" t="e">
        <f>VLOOKUP(A50,'[3]Sheet1 (2)'!$A$1:$B$254,2,FALSE)</f>
        <v>#N/A</v>
      </c>
      <c r="O50" s="66" t="str">
        <f t="shared" si="1"/>
        <v/>
      </c>
      <c r="P50" s="83" t="e">
        <f>VLOOKUP(B50,Sheet1!$C$1:$I$58,2,FALSE)</f>
        <v>#N/A</v>
      </c>
      <c r="R50" s="83" t="str">
        <f>IFERROR(VLOOKUP(B50,Sheet1!$C$1:$P$58,2,FALSE),"")</f>
        <v/>
      </c>
      <c r="S50" s="66" t="str">
        <f>IFERROR(VLOOKUP(B50,Sheet1!$C$1:$P$58,6,FALSE),"")</f>
        <v/>
      </c>
      <c r="T50" s="83" t="str">
        <f>IFERROR(VLOOKUP(Q50,Sheet1!$A$1:$P$58,4,FALSE),"")</f>
        <v/>
      </c>
      <c r="U50" s="66" t="str">
        <f>IFERROR(VLOOKUP(B50,Sheet1!$C$1:$P$58,12,FALSE),"")</f>
        <v/>
      </c>
    </row>
    <row r="51" spans="1:21" x14ac:dyDescent="0.2">
      <c r="A51" s="69">
        <v>2010101168</v>
      </c>
      <c r="B51" s="66" t="s">
        <v>2680</v>
      </c>
      <c r="C51" s="70">
        <v>0</v>
      </c>
      <c r="D51" s="70">
        <v>1904.5851899997797</v>
      </c>
      <c r="E51" s="71">
        <f t="shared" si="0"/>
        <v>-1904.5851899997797</v>
      </c>
      <c r="G51" s="66" t="e">
        <f>VLOOKUP(B51,[2]Sheet1!$A$1:$I$434,2,FALSE)</f>
        <v>#N/A</v>
      </c>
      <c r="H51" s="66" t="e">
        <f>VLOOKUP(B51,[2]Sheet1!$A$1:$I$434,3,FALSE)</f>
        <v>#N/A</v>
      </c>
      <c r="I51" s="66" t="e">
        <f>VLOOKUP(B51,[2]Sheet1!$A$1:$I$434,4,FALSE)</f>
        <v>#N/A</v>
      </c>
      <c r="J51" s="66" t="e">
        <f>VLOOKUP(B51,[2]Sheet1!$A$1:$I$434,5,FALSE)</f>
        <v>#N/A</v>
      </c>
      <c r="K51" s="66" t="e">
        <f>VLOOKUP(B51,[2]Sheet1!$A$1:$I$434,6,FALSE)</f>
        <v>#N/A</v>
      </c>
      <c r="L51" s="66" t="e">
        <f>VLOOKUP(B51,[2]Sheet1!$A$1:$I$434,7,FALSE)</f>
        <v>#N/A</v>
      </c>
      <c r="M51" s="66" t="e">
        <f>VLOOKUP(B51,[2]Sheet1!$A$1:$I$434,8,FALSE)</f>
        <v>#N/A</v>
      </c>
      <c r="N51" s="77" t="e">
        <f>VLOOKUP(A51,'[3]Sheet1 (2)'!$A$1:$B$254,2,FALSE)</f>
        <v>#N/A</v>
      </c>
      <c r="O51" s="66" t="str">
        <f t="shared" si="1"/>
        <v/>
      </c>
      <c r="P51" s="83" t="e">
        <f>VLOOKUP(B51,Sheet1!$C$1:$I$58,2,FALSE)</f>
        <v>#N/A</v>
      </c>
      <c r="R51" s="83" t="str">
        <f>IFERROR(VLOOKUP(B51,Sheet1!$C$1:$P$58,2,FALSE),"")</f>
        <v/>
      </c>
      <c r="S51" s="66" t="str">
        <f>IFERROR(VLOOKUP(B51,Sheet1!$C$1:$P$58,6,FALSE),"")</f>
        <v/>
      </c>
      <c r="T51" s="83" t="str">
        <f>IFERROR(VLOOKUP(Q51,Sheet1!$A$1:$P$58,4,FALSE),"")</f>
        <v/>
      </c>
      <c r="U51" s="66" t="str">
        <f>IFERROR(VLOOKUP(B51,Sheet1!$C$1:$P$58,12,FALSE),"")</f>
        <v/>
      </c>
    </row>
    <row r="52" spans="1:21" x14ac:dyDescent="0.2">
      <c r="A52" s="69">
        <v>2010101169</v>
      </c>
      <c r="B52" s="66" t="s">
        <v>2681</v>
      </c>
      <c r="C52" s="70">
        <v>0</v>
      </c>
      <c r="D52" s="70">
        <v>0</v>
      </c>
      <c r="E52" s="71">
        <f t="shared" si="0"/>
        <v>0</v>
      </c>
      <c r="G52" s="66" t="e">
        <f>VLOOKUP(B52,[2]Sheet1!$A$1:$I$434,2,FALSE)</f>
        <v>#N/A</v>
      </c>
      <c r="H52" s="66" t="e">
        <f>VLOOKUP(B52,[2]Sheet1!$A$1:$I$434,3,FALSE)</f>
        <v>#N/A</v>
      </c>
      <c r="I52" s="66" t="e">
        <f>VLOOKUP(B52,[2]Sheet1!$A$1:$I$434,4,FALSE)</f>
        <v>#N/A</v>
      </c>
      <c r="J52" s="66" t="e">
        <f>VLOOKUP(B52,[2]Sheet1!$A$1:$I$434,5,FALSE)</f>
        <v>#N/A</v>
      </c>
      <c r="K52" s="66" t="e">
        <f>VLOOKUP(B52,[2]Sheet1!$A$1:$I$434,6,FALSE)</f>
        <v>#N/A</v>
      </c>
      <c r="L52" s="66" t="e">
        <f>VLOOKUP(B52,[2]Sheet1!$A$1:$I$434,7,FALSE)</f>
        <v>#N/A</v>
      </c>
      <c r="M52" s="66" t="e">
        <f>VLOOKUP(B52,[2]Sheet1!$A$1:$I$434,8,FALSE)</f>
        <v>#N/A</v>
      </c>
      <c r="N52" s="77" t="e">
        <f>VLOOKUP(A52,'[3]Sheet1 (2)'!$A$1:$B$254,2,FALSE)</f>
        <v>#N/A</v>
      </c>
      <c r="O52" s="66" t="str">
        <f t="shared" si="1"/>
        <v/>
      </c>
      <c r="P52" s="83" t="e">
        <f>VLOOKUP(B52,Sheet1!$C$1:$I$58,2,FALSE)</f>
        <v>#N/A</v>
      </c>
      <c r="R52" s="83" t="str">
        <f>IFERROR(VLOOKUP(B52,Sheet1!$C$1:$P$58,2,FALSE),"")</f>
        <v/>
      </c>
      <c r="S52" s="66" t="str">
        <f>IFERROR(VLOOKUP(B52,Sheet1!$C$1:$P$58,6,FALSE),"")</f>
        <v/>
      </c>
      <c r="T52" s="83" t="str">
        <f>IFERROR(VLOOKUP(Q52,Sheet1!$A$1:$P$58,4,FALSE),"")</f>
        <v/>
      </c>
      <c r="U52" s="66" t="str">
        <f>IFERROR(VLOOKUP(B52,Sheet1!$C$1:$P$58,12,FALSE),"")</f>
        <v/>
      </c>
    </row>
    <row r="53" spans="1:21" x14ac:dyDescent="0.2">
      <c r="A53" s="69">
        <v>2010101170</v>
      </c>
      <c r="B53" s="66" t="s">
        <v>2682</v>
      </c>
      <c r="C53" s="70">
        <v>57.5</v>
      </c>
      <c r="D53" s="70">
        <v>0</v>
      </c>
      <c r="E53" s="71">
        <f t="shared" si="0"/>
        <v>57.5</v>
      </c>
      <c r="G53" s="66" t="e">
        <f>VLOOKUP(B53,[2]Sheet1!$A$1:$I$434,2,FALSE)</f>
        <v>#N/A</v>
      </c>
      <c r="H53" s="66" t="e">
        <f>VLOOKUP(B53,[2]Sheet1!$A$1:$I$434,3,FALSE)</f>
        <v>#N/A</v>
      </c>
      <c r="I53" s="66" t="e">
        <f>VLOOKUP(B53,[2]Sheet1!$A$1:$I$434,4,FALSE)</f>
        <v>#N/A</v>
      </c>
      <c r="J53" s="66" t="e">
        <f>VLOOKUP(B53,[2]Sheet1!$A$1:$I$434,5,FALSE)</f>
        <v>#N/A</v>
      </c>
      <c r="K53" s="66" t="e">
        <f>VLOOKUP(B53,[2]Sheet1!$A$1:$I$434,6,FALSE)</f>
        <v>#N/A</v>
      </c>
      <c r="L53" s="66" t="e">
        <f>VLOOKUP(B53,[2]Sheet1!$A$1:$I$434,7,FALSE)</f>
        <v>#N/A</v>
      </c>
      <c r="M53" s="66" t="e">
        <f>VLOOKUP(B53,[2]Sheet1!$A$1:$I$434,8,FALSE)</f>
        <v>#N/A</v>
      </c>
      <c r="N53" s="77">
        <f>VLOOKUP(A53,'[3]Sheet1 (2)'!$A$1:$B$254,2,FALSE)</f>
        <v>300924701100003</v>
      </c>
      <c r="O53" s="66" t="str">
        <f t="shared" si="1"/>
        <v/>
      </c>
      <c r="P53" s="83" t="e">
        <f>VLOOKUP(B53,Sheet1!$C$1:$I$58,2,FALSE)</f>
        <v>#N/A</v>
      </c>
      <c r="R53" s="83" t="str">
        <f>IFERROR(VLOOKUP(B53,Sheet1!$C$1:$P$58,2,FALSE),"")</f>
        <v/>
      </c>
      <c r="S53" s="66" t="str">
        <f>IFERROR(VLOOKUP(B53,Sheet1!$C$1:$P$58,6,FALSE),"")</f>
        <v/>
      </c>
      <c r="T53" s="83" t="str">
        <f>IFERROR(VLOOKUP(Q53,Sheet1!$A$1:$P$58,4,FALSE),"")</f>
        <v/>
      </c>
      <c r="U53" s="66" t="str">
        <f>IFERROR(VLOOKUP(B53,Sheet1!$C$1:$P$58,12,FALSE),"")</f>
        <v/>
      </c>
    </row>
    <row r="54" spans="1:21" x14ac:dyDescent="0.2">
      <c r="A54" s="69">
        <v>2010101173</v>
      </c>
      <c r="B54" s="66" t="s">
        <v>2683</v>
      </c>
      <c r="C54" s="70">
        <v>5569</v>
      </c>
      <c r="D54" s="70">
        <v>0</v>
      </c>
      <c r="E54" s="71">
        <f t="shared" si="0"/>
        <v>5569</v>
      </c>
      <c r="G54" s="66" t="e">
        <f>VLOOKUP(B54,[2]Sheet1!$A$1:$I$434,2,FALSE)</f>
        <v>#N/A</v>
      </c>
      <c r="H54" s="66" t="e">
        <f>VLOOKUP(B54,[2]Sheet1!$A$1:$I$434,3,FALSE)</f>
        <v>#N/A</v>
      </c>
      <c r="I54" s="66" t="e">
        <f>VLOOKUP(B54,[2]Sheet1!$A$1:$I$434,4,FALSE)</f>
        <v>#N/A</v>
      </c>
      <c r="J54" s="66" t="e">
        <f>VLOOKUP(B54,[2]Sheet1!$A$1:$I$434,5,FALSE)</f>
        <v>#N/A</v>
      </c>
      <c r="K54" s="66" t="e">
        <f>VLOOKUP(B54,[2]Sheet1!$A$1:$I$434,6,FALSE)</f>
        <v>#N/A</v>
      </c>
      <c r="L54" s="66" t="e">
        <f>VLOOKUP(B54,[2]Sheet1!$A$1:$I$434,7,FALSE)</f>
        <v>#N/A</v>
      </c>
      <c r="M54" s="66" t="e">
        <f>VLOOKUP(B54,[2]Sheet1!$A$1:$I$434,8,FALSE)</f>
        <v>#N/A</v>
      </c>
      <c r="N54" s="77" t="e">
        <f>VLOOKUP(A54,'[3]Sheet1 (2)'!$A$1:$B$254,2,FALSE)</f>
        <v>#N/A</v>
      </c>
      <c r="O54" s="66" t="str">
        <f t="shared" si="1"/>
        <v/>
      </c>
      <c r="P54" s="83" t="e">
        <f>VLOOKUP(B54,Sheet1!$C$1:$I$58,2,FALSE)</f>
        <v>#N/A</v>
      </c>
      <c r="R54" s="83" t="str">
        <f>IFERROR(VLOOKUP(B54,Sheet1!$C$1:$P$58,2,FALSE),"")</f>
        <v/>
      </c>
      <c r="S54" s="66" t="str">
        <f>IFERROR(VLOOKUP(B54,Sheet1!$C$1:$P$58,6,FALSE),"")</f>
        <v/>
      </c>
      <c r="T54" s="83" t="str">
        <f>IFERROR(VLOOKUP(Q54,Sheet1!$A$1:$P$58,4,FALSE),"")</f>
        <v/>
      </c>
      <c r="U54" s="66" t="str">
        <f>IFERROR(VLOOKUP(B54,Sheet1!$C$1:$P$58,12,FALSE),"")</f>
        <v/>
      </c>
    </row>
    <row r="55" spans="1:21" x14ac:dyDescent="0.2">
      <c r="A55" s="69">
        <v>2010101177</v>
      </c>
      <c r="B55" s="66" t="s">
        <v>2684</v>
      </c>
      <c r="C55" s="70">
        <v>0</v>
      </c>
      <c r="D55" s="70">
        <v>0</v>
      </c>
      <c r="E55" s="71">
        <f t="shared" si="0"/>
        <v>0</v>
      </c>
      <c r="G55" s="66" t="e">
        <f>VLOOKUP(B55,[2]Sheet1!$A$1:$I$434,2,FALSE)</f>
        <v>#N/A</v>
      </c>
      <c r="H55" s="66" t="e">
        <f>VLOOKUP(B55,[2]Sheet1!$A$1:$I$434,3,FALSE)</f>
        <v>#N/A</v>
      </c>
      <c r="I55" s="66" t="e">
        <f>VLOOKUP(B55,[2]Sheet1!$A$1:$I$434,4,FALSE)</f>
        <v>#N/A</v>
      </c>
      <c r="J55" s="66" t="e">
        <f>VLOOKUP(B55,[2]Sheet1!$A$1:$I$434,5,FALSE)</f>
        <v>#N/A</v>
      </c>
      <c r="K55" s="66" t="e">
        <f>VLOOKUP(B55,[2]Sheet1!$A$1:$I$434,6,FALSE)</f>
        <v>#N/A</v>
      </c>
      <c r="L55" s="66" t="e">
        <f>VLOOKUP(B55,[2]Sheet1!$A$1:$I$434,7,FALSE)</f>
        <v>#N/A</v>
      </c>
      <c r="M55" s="66" t="e">
        <f>VLOOKUP(B55,[2]Sheet1!$A$1:$I$434,8,FALSE)</f>
        <v>#N/A</v>
      </c>
      <c r="N55" s="77" t="e">
        <f>VLOOKUP(A55,'[3]Sheet1 (2)'!$A$1:$B$254,2,FALSE)</f>
        <v>#N/A</v>
      </c>
      <c r="O55" s="66" t="str">
        <f t="shared" si="1"/>
        <v/>
      </c>
      <c r="P55" s="83" t="e">
        <f>VLOOKUP(B55,Sheet1!$C$1:$I$58,2,FALSE)</f>
        <v>#N/A</v>
      </c>
      <c r="R55" s="83" t="str">
        <f>IFERROR(VLOOKUP(B55,Sheet1!$C$1:$P$58,2,FALSE),"")</f>
        <v/>
      </c>
      <c r="S55" s="66" t="str">
        <f>IFERROR(VLOOKUP(B55,Sheet1!$C$1:$P$58,6,FALSE),"")</f>
        <v/>
      </c>
      <c r="T55" s="83" t="str">
        <f>IFERROR(VLOOKUP(Q55,Sheet1!$A$1:$P$58,4,FALSE),"")</f>
        <v/>
      </c>
      <c r="U55" s="66" t="str">
        <f>IFERROR(VLOOKUP(B55,Sheet1!$C$1:$P$58,12,FALSE),"")</f>
        <v/>
      </c>
    </row>
    <row r="56" spans="1:21" x14ac:dyDescent="0.2">
      <c r="A56" s="69">
        <v>2010101182</v>
      </c>
      <c r="B56" s="66" t="s">
        <v>2685</v>
      </c>
      <c r="C56" s="70">
        <v>0</v>
      </c>
      <c r="D56" s="70">
        <v>3571.9400000000023</v>
      </c>
      <c r="E56" s="71">
        <f t="shared" si="0"/>
        <v>-3571.9400000000023</v>
      </c>
      <c r="G56" s="66" t="e">
        <f>VLOOKUP(B56,[2]Sheet1!$A$1:$I$434,2,FALSE)</f>
        <v>#N/A</v>
      </c>
      <c r="H56" s="66" t="e">
        <f>VLOOKUP(B56,[2]Sheet1!$A$1:$I$434,3,FALSE)</f>
        <v>#N/A</v>
      </c>
      <c r="I56" s="66" t="e">
        <f>VLOOKUP(B56,[2]Sheet1!$A$1:$I$434,4,FALSE)</f>
        <v>#N/A</v>
      </c>
      <c r="J56" s="66" t="e">
        <f>VLOOKUP(B56,[2]Sheet1!$A$1:$I$434,5,FALSE)</f>
        <v>#N/A</v>
      </c>
      <c r="K56" s="66" t="e">
        <f>VLOOKUP(B56,[2]Sheet1!$A$1:$I$434,6,FALSE)</f>
        <v>#N/A</v>
      </c>
      <c r="L56" s="66" t="e">
        <f>VLOOKUP(B56,[2]Sheet1!$A$1:$I$434,7,FALSE)</f>
        <v>#N/A</v>
      </c>
      <c r="M56" s="66" t="e">
        <f>VLOOKUP(B56,[2]Sheet1!$A$1:$I$434,8,FALSE)</f>
        <v>#N/A</v>
      </c>
      <c r="N56" s="77">
        <f>VLOOKUP(A56,'[3]Sheet1 (2)'!$A$1:$B$254,2,FALSE)</f>
        <v>310508004800003</v>
      </c>
      <c r="O56" s="66" t="str">
        <f t="shared" si="1"/>
        <v/>
      </c>
      <c r="P56" s="83" t="e">
        <f>VLOOKUP(B56,Sheet1!$C$1:$I$58,2,FALSE)</f>
        <v>#N/A</v>
      </c>
      <c r="R56" s="83" t="str">
        <f>IFERROR(VLOOKUP(B56,Sheet1!$C$1:$P$58,2,FALSE),"")</f>
        <v/>
      </c>
      <c r="S56" s="66" t="str">
        <f>IFERROR(VLOOKUP(B56,Sheet1!$C$1:$P$58,6,FALSE),"")</f>
        <v/>
      </c>
      <c r="T56" s="83" t="str">
        <f>IFERROR(VLOOKUP(Q56,Sheet1!$A$1:$P$58,4,FALSE),"")</f>
        <v/>
      </c>
      <c r="U56" s="66" t="str">
        <f>IFERROR(VLOOKUP(B56,Sheet1!$C$1:$P$58,12,FALSE),"")</f>
        <v/>
      </c>
    </row>
    <row r="57" spans="1:21" x14ac:dyDescent="0.2">
      <c r="A57" s="69">
        <v>2010101183</v>
      </c>
      <c r="B57" s="66" t="s">
        <v>2686</v>
      </c>
      <c r="C57" s="70">
        <v>567991.58682000032</v>
      </c>
      <c r="D57" s="70">
        <v>0</v>
      </c>
      <c r="E57" s="71">
        <f t="shared" si="0"/>
        <v>567991.58682000032</v>
      </c>
      <c r="G57" s="66">
        <f>VLOOKUP(B57,[2]Sheet1!$A$1:$I$434,2,FALSE)</f>
        <v>0</v>
      </c>
      <c r="H57" s="66">
        <f>VLOOKUP(B57,[2]Sheet1!$A$1:$I$434,3,FALSE)</f>
        <v>0</v>
      </c>
      <c r="I57" s="66" t="str">
        <f>VLOOKUP(B57,[2]Sheet1!$A$1:$I$434,4,FALSE)</f>
        <v>0138260994</v>
      </c>
      <c r="J57" s="66" t="str">
        <f>VLOOKUP(B57,[2]Sheet1!$A$1:$I$434,5,FALSE)</f>
        <v>8849</v>
      </c>
      <c r="K57" s="66">
        <f>VLOOKUP(B57,[2]Sheet1!$A$1:$I$434,6,FALSE)</f>
        <v>0</v>
      </c>
      <c r="L57" s="66">
        <f>VLOOKUP(B57,[2]Sheet1!$A$1:$I$434,7,FALSE)</f>
        <v>0</v>
      </c>
      <c r="M57" s="66" t="str">
        <f>VLOOKUP(B57,[2]Sheet1!$A$1:$I$434,8,FALSE)</f>
        <v>الدمام</v>
      </c>
      <c r="N57" s="77">
        <f>VLOOKUP(A57,'[3]Sheet1 (2)'!$A$1:$B$254,2,FALSE)</f>
        <v>300506278800003</v>
      </c>
      <c r="O57" s="66" t="str">
        <f t="shared" si="1"/>
        <v>P.O.Box: 8849 - Area: 0 - REP: 0 - Address: الدمام</v>
      </c>
      <c r="P57" s="83">
        <f>VLOOKUP(B57,Sheet1!$C$1:$I$58,2,FALSE)</f>
        <v>300506278800003</v>
      </c>
      <c r="Q57" s="66">
        <v>10124</v>
      </c>
      <c r="R57" s="83">
        <f>IFERROR(VLOOKUP(B57,Sheet1!$C$1:$P$58,2,FALSE),"")</f>
        <v>300506278800003</v>
      </c>
      <c r="S57" s="66">
        <f>IFERROR(VLOOKUP(B57,Sheet1!$C$1:$P$58,6,FALSE),"")</f>
        <v>10124</v>
      </c>
      <c r="T57" s="83">
        <f>IFERROR(VLOOKUP(Q57,Sheet1!$A$1:$P$58,4,FALSE),"")</f>
        <v>300506278800003</v>
      </c>
      <c r="U57" s="66" t="str">
        <f>IFERROR(VLOOKUP(B57,Sheet1!$C$1:$P$58,12,FALSE),"")</f>
        <v>الدمام</v>
      </c>
    </row>
    <row r="58" spans="1:21" x14ac:dyDescent="0.2">
      <c r="A58" s="69">
        <v>2010101185</v>
      </c>
      <c r="B58" s="66" t="s">
        <v>2687</v>
      </c>
      <c r="C58" s="70">
        <v>4140</v>
      </c>
      <c r="D58" s="70">
        <v>0</v>
      </c>
      <c r="E58" s="71">
        <f t="shared" si="0"/>
        <v>4140</v>
      </c>
      <c r="G58" s="66" t="e">
        <f>VLOOKUP(B58,[2]Sheet1!$A$1:$I$434,2,FALSE)</f>
        <v>#N/A</v>
      </c>
      <c r="H58" s="66" t="e">
        <f>VLOOKUP(B58,[2]Sheet1!$A$1:$I$434,3,FALSE)</f>
        <v>#N/A</v>
      </c>
      <c r="I58" s="66" t="e">
        <f>VLOOKUP(B58,[2]Sheet1!$A$1:$I$434,4,FALSE)</f>
        <v>#N/A</v>
      </c>
      <c r="J58" s="66" t="e">
        <f>VLOOKUP(B58,[2]Sheet1!$A$1:$I$434,5,FALSE)</f>
        <v>#N/A</v>
      </c>
      <c r="K58" s="66" t="e">
        <f>VLOOKUP(B58,[2]Sheet1!$A$1:$I$434,6,FALSE)</f>
        <v>#N/A</v>
      </c>
      <c r="L58" s="66" t="e">
        <f>VLOOKUP(B58,[2]Sheet1!$A$1:$I$434,7,FALSE)</f>
        <v>#N/A</v>
      </c>
      <c r="M58" s="66" t="e">
        <f>VLOOKUP(B58,[2]Sheet1!$A$1:$I$434,8,FALSE)</f>
        <v>#N/A</v>
      </c>
      <c r="N58" s="77">
        <f>VLOOKUP(A58,'[3]Sheet1 (2)'!$A$1:$B$254,2,FALSE)</f>
        <v>300580482900003</v>
      </c>
      <c r="O58" s="66" t="str">
        <f t="shared" si="1"/>
        <v/>
      </c>
      <c r="P58" s="83" t="e">
        <f>VLOOKUP(B58,Sheet1!$C$1:$I$58,2,FALSE)</f>
        <v>#N/A</v>
      </c>
      <c r="R58" s="83" t="str">
        <f>IFERROR(VLOOKUP(B58,Sheet1!$C$1:$P$58,2,FALSE),"")</f>
        <v/>
      </c>
      <c r="S58" s="66" t="str">
        <f>IFERROR(VLOOKUP(B58,Sheet1!$C$1:$P$58,6,FALSE),"")</f>
        <v/>
      </c>
      <c r="T58" s="83" t="str">
        <f>IFERROR(VLOOKUP(Q58,Sheet1!$A$1:$P$58,4,FALSE),"")</f>
        <v/>
      </c>
      <c r="U58" s="66" t="str">
        <f>IFERROR(VLOOKUP(B58,Sheet1!$C$1:$P$58,12,FALSE),"")</f>
        <v/>
      </c>
    </row>
    <row r="59" spans="1:21" x14ac:dyDescent="0.2">
      <c r="A59" s="69">
        <v>2010101186</v>
      </c>
      <c r="B59" s="66" t="s">
        <v>2688</v>
      </c>
      <c r="C59" s="70">
        <v>0</v>
      </c>
      <c r="D59" s="70">
        <v>0</v>
      </c>
      <c r="E59" s="71">
        <f t="shared" si="0"/>
        <v>0</v>
      </c>
      <c r="G59" s="66" t="e">
        <f>VLOOKUP(B59,[2]Sheet1!$A$1:$I$434,2,FALSE)</f>
        <v>#N/A</v>
      </c>
      <c r="H59" s="66" t="e">
        <f>VLOOKUP(B59,[2]Sheet1!$A$1:$I$434,3,FALSE)</f>
        <v>#N/A</v>
      </c>
      <c r="I59" s="66" t="e">
        <f>VLOOKUP(B59,[2]Sheet1!$A$1:$I$434,4,FALSE)</f>
        <v>#N/A</v>
      </c>
      <c r="J59" s="66" t="e">
        <f>VLOOKUP(B59,[2]Sheet1!$A$1:$I$434,5,FALSE)</f>
        <v>#N/A</v>
      </c>
      <c r="K59" s="66" t="e">
        <f>VLOOKUP(B59,[2]Sheet1!$A$1:$I$434,6,FALSE)</f>
        <v>#N/A</v>
      </c>
      <c r="L59" s="66" t="e">
        <f>VLOOKUP(B59,[2]Sheet1!$A$1:$I$434,7,FALSE)</f>
        <v>#N/A</v>
      </c>
      <c r="M59" s="66" t="e">
        <f>VLOOKUP(B59,[2]Sheet1!$A$1:$I$434,8,FALSE)</f>
        <v>#N/A</v>
      </c>
      <c r="N59" s="77" t="e">
        <f>VLOOKUP(A59,'[3]Sheet1 (2)'!$A$1:$B$254,2,FALSE)</f>
        <v>#N/A</v>
      </c>
      <c r="O59" s="66" t="str">
        <f t="shared" si="1"/>
        <v/>
      </c>
      <c r="P59" s="83" t="e">
        <f>VLOOKUP(B59,Sheet1!$C$1:$I$58,2,FALSE)</f>
        <v>#N/A</v>
      </c>
      <c r="R59" s="83" t="str">
        <f>IFERROR(VLOOKUP(B59,Sheet1!$C$1:$P$58,2,FALSE),"")</f>
        <v/>
      </c>
      <c r="S59" s="66" t="str">
        <f>IFERROR(VLOOKUP(B59,Sheet1!$C$1:$P$58,6,FALSE),"")</f>
        <v/>
      </c>
      <c r="T59" s="83" t="str">
        <f>IFERROR(VLOOKUP(Q59,Sheet1!$A$1:$P$58,4,FALSE),"")</f>
        <v/>
      </c>
      <c r="U59" s="66" t="str">
        <f>IFERROR(VLOOKUP(B59,Sheet1!$C$1:$P$58,12,FALSE),"")</f>
        <v/>
      </c>
    </row>
    <row r="60" spans="1:21" x14ac:dyDescent="0.2">
      <c r="A60" s="69">
        <v>2010101188</v>
      </c>
      <c r="B60" s="66" t="s">
        <v>2689</v>
      </c>
      <c r="C60" s="70">
        <v>0</v>
      </c>
      <c r="D60" s="70">
        <v>44409.78</v>
      </c>
      <c r="E60" s="71">
        <f t="shared" si="0"/>
        <v>-44409.78</v>
      </c>
      <c r="G60" s="66" t="e">
        <f>VLOOKUP(B60,[2]Sheet1!$A$1:$I$434,2,FALSE)</f>
        <v>#N/A</v>
      </c>
      <c r="H60" s="66" t="e">
        <f>VLOOKUP(B60,[2]Sheet1!$A$1:$I$434,3,FALSE)</f>
        <v>#N/A</v>
      </c>
      <c r="I60" s="66" t="e">
        <f>VLOOKUP(B60,[2]Sheet1!$A$1:$I$434,4,FALSE)</f>
        <v>#N/A</v>
      </c>
      <c r="J60" s="66" t="e">
        <f>VLOOKUP(B60,[2]Sheet1!$A$1:$I$434,5,FALSE)</f>
        <v>#N/A</v>
      </c>
      <c r="K60" s="66" t="e">
        <f>VLOOKUP(B60,[2]Sheet1!$A$1:$I$434,6,FALSE)</f>
        <v>#N/A</v>
      </c>
      <c r="L60" s="66" t="e">
        <f>VLOOKUP(B60,[2]Sheet1!$A$1:$I$434,7,FALSE)</f>
        <v>#N/A</v>
      </c>
      <c r="M60" s="66" t="e">
        <f>VLOOKUP(B60,[2]Sheet1!$A$1:$I$434,8,FALSE)</f>
        <v>#N/A</v>
      </c>
      <c r="N60" s="77">
        <f>VLOOKUP(A60,'[3]Sheet1 (2)'!$A$1:$B$254,2,FALSE)</f>
        <v>300010446900003</v>
      </c>
      <c r="O60" s="66" t="str">
        <f t="shared" si="1"/>
        <v/>
      </c>
      <c r="P60" s="83" t="e">
        <f>VLOOKUP(B60,Sheet1!$C$1:$I$58,2,FALSE)</f>
        <v>#N/A</v>
      </c>
      <c r="R60" s="83" t="str">
        <f>IFERROR(VLOOKUP(B60,Sheet1!$C$1:$P$58,2,FALSE),"")</f>
        <v/>
      </c>
      <c r="S60" s="66" t="str">
        <f>IFERROR(VLOOKUP(B60,Sheet1!$C$1:$P$58,6,FALSE),"")</f>
        <v/>
      </c>
      <c r="T60" s="83" t="str">
        <f>IFERROR(VLOOKUP(Q60,Sheet1!$A$1:$P$58,4,FALSE),"")</f>
        <v/>
      </c>
      <c r="U60" s="66" t="str">
        <f>IFERROR(VLOOKUP(B60,Sheet1!$C$1:$P$58,12,FALSE),"")</f>
        <v/>
      </c>
    </row>
    <row r="61" spans="1:21" x14ac:dyDescent="0.2">
      <c r="A61" s="69">
        <v>2010101191</v>
      </c>
      <c r="B61" s="66" t="s">
        <v>2690</v>
      </c>
      <c r="C61" s="70">
        <v>29626</v>
      </c>
      <c r="D61" s="70">
        <v>0</v>
      </c>
      <c r="E61" s="71">
        <f t="shared" si="0"/>
        <v>29626</v>
      </c>
      <c r="G61" s="66" t="e">
        <f>VLOOKUP(B61,[2]Sheet1!$A$1:$I$434,2,FALSE)</f>
        <v>#N/A</v>
      </c>
      <c r="H61" s="66" t="e">
        <f>VLOOKUP(B61,[2]Sheet1!$A$1:$I$434,3,FALSE)</f>
        <v>#N/A</v>
      </c>
      <c r="I61" s="66" t="e">
        <f>VLOOKUP(B61,[2]Sheet1!$A$1:$I$434,4,FALSE)</f>
        <v>#N/A</v>
      </c>
      <c r="J61" s="66" t="e">
        <f>VLOOKUP(B61,[2]Sheet1!$A$1:$I$434,5,FALSE)</f>
        <v>#N/A</v>
      </c>
      <c r="K61" s="66" t="e">
        <f>VLOOKUP(B61,[2]Sheet1!$A$1:$I$434,6,FALSE)</f>
        <v>#N/A</v>
      </c>
      <c r="L61" s="66" t="e">
        <f>VLOOKUP(B61,[2]Sheet1!$A$1:$I$434,7,FALSE)</f>
        <v>#N/A</v>
      </c>
      <c r="M61" s="66" t="e">
        <f>VLOOKUP(B61,[2]Sheet1!$A$1:$I$434,8,FALSE)</f>
        <v>#N/A</v>
      </c>
      <c r="N61" s="77" t="e">
        <f>VLOOKUP(A61,'[3]Sheet1 (2)'!$A$1:$B$254,2,FALSE)</f>
        <v>#N/A</v>
      </c>
      <c r="O61" s="66" t="str">
        <f t="shared" si="1"/>
        <v/>
      </c>
      <c r="P61" s="83" t="e">
        <f>VLOOKUP(B61,Sheet1!$C$1:$I$58,2,FALSE)</f>
        <v>#N/A</v>
      </c>
      <c r="R61" s="83" t="str">
        <f>IFERROR(VLOOKUP(B61,Sheet1!$C$1:$P$58,2,FALSE),"")</f>
        <v/>
      </c>
      <c r="S61" s="66" t="str">
        <f>IFERROR(VLOOKUP(B61,Sheet1!$C$1:$P$58,6,FALSE),"")</f>
        <v/>
      </c>
      <c r="T61" s="83" t="str">
        <f>IFERROR(VLOOKUP(Q61,Sheet1!$A$1:$P$58,4,FALSE),"")</f>
        <v/>
      </c>
      <c r="U61" s="66" t="str">
        <f>IFERROR(VLOOKUP(B61,Sheet1!$C$1:$P$58,12,FALSE),"")</f>
        <v/>
      </c>
    </row>
    <row r="62" spans="1:21" x14ac:dyDescent="0.2">
      <c r="A62" s="69">
        <v>2010101194</v>
      </c>
      <c r="B62" s="66" t="s">
        <v>2691</v>
      </c>
      <c r="C62" s="70">
        <v>0</v>
      </c>
      <c r="D62" s="70">
        <v>152538</v>
      </c>
      <c r="E62" s="71">
        <f t="shared" si="0"/>
        <v>-152538</v>
      </c>
      <c r="G62" s="66" t="e">
        <f>VLOOKUP(B62,[2]Sheet1!$A$1:$I$434,2,FALSE)</f>
        <v>#N/A</v>
      </c>
      <c r="H62" s="66" t="e">
        <f>VLOOKUP(B62,[2]Sheet1!$A$1:$I$434,3,FALSE)</f>
        <v>#N/A</v>
      </c>
      <c r="I62" s="66" t="e">
        <f>VLOOKUP(B62,[2]Sheet1!$A$1:$I$434,4,FALSE)</f>
        <v>#N/A</v>
      </c>
      <c r="J62" s="66" t="e">
        <f>VLOOKUP(B62,[2]Sheet1!$A$1:$I$434,5,FALSE)</f>
        <v>#N/A</v>
      </c>
      <c r="K62" s="66" t="e">
        <f>VLOOKUP(B62,[2]Sheet1!$A$1:$I$434,6,FALSE)</f>
        <v>#N/A</v>
      </c>
      <c r="L62" s="66" t="e">
        <f>VLOOKUP(B62,[2]Sheet1!$A$1:$I$434,7,FALSE)</f>
        <v>#N/A</v>
      </c>
      <c r="M62" s="66" t="e">
        <f>VLOOKUP(B62,[2]Sheet1!$A$1:$I$434,8,FALSE)</f>
        <v>#N/A</v>
      </c>
      <c r="N62" s="77">
        <f>VLOOKUP(A62,'[3]Sheet1 (2)'!$A$1:$B$254,2,FALSE)</f>
        <v>310154469400003</v>
      </c>
      <c r="O62" s="66" t="str">
        <f t="shared" si="1"/>
        <v/>
      </c>
      <c r="P62" s="83" t="e">
        <f>VLOOKUP(B62,Sheet1!$C$1:$I$58,2,FALSE)</f>
        <v>#N/A</v>
      </c>
      <c r="R62" s="83" t="str">
        <f>IFERROR(VLOOKUP(B62,Sheet1!$C$1:$P$58,2,FALSE),"")</f>
        <v/>
      </c>
      <c r="S62" s="66" t="str">
        <f>IFERROR(VLOOKUP(B62,Sheet1!$C$1:$P$58,6,FALSE),"")</f>
        <v/>
      </c>
      <c r="T62" s="83" t="str">
        <f>IFERROR(VLOOKUP(Q62,Sheet1!$A$1:$P$58,4,FALSE),"")</f>
        <v/>
      </c>
      <c r="U62" s="66" t="str">
        <f>IFERROR(VLOOKUP(B62,Sheet1!$C$1:$P$58,12,FALSE),"")</f>
        <v/>
      </c>
    </row>
    <row r="63" spans="1:21" x14ac:dyDescent="0.2">
      <c r="A63" s="69">
        <v>2010101195</v>
      </c>
      <c r="B63" s="66" t="s">
        <v>2692</v>
      </c>
      <c r="C63" s="70">
        <v>0</v>
      </c>
      <c r="D63" s="70">
        <v>2099.8999999999942</v>
      </c>
      <c r="E63" s="71">
        <f t="shared" si="0"/>
        <v>-2099.8999999999942</v>
      </c>
      <c r="G63" s="66" t="e">
        <f>VLOOKUP(B63,[2]Sheet1!$A$1:$I$434,2,FALSE)</f>
        <v>#N/A</v>
      </c>
      <c r="H63" s="66" t="e">
        <f>VLOOKUP(B63,[2]Sheet1!$A$1:$I$434,3,FALSE)</f>
        <v>#N/A</v>
      </c>
      <c r="I63" s="66" t="e">
        <f>VLOOKUP(B63,[2]Sheet1!$A$1:$I$434,4,FALSE)</f>
        <v>#N/A</v>
      </c>
      <c r="J63" s="66" t="e">
        <f>VLOOKUP(B63,[2]Sheet1!$A$1:$I$434,5,FALSE)</f>
        <v>#N/A</v>
      </c>
      <c r="K63" s="66" t="e">
        <f>VLOOKUP(B63,[2]Sheet1!$A$1:$I$434,6,FALSE)</f>
        <v>#N/A</v>
      </c>
      <c r="L63" s="66" t="e">
        <f>VLOOKUP(B63,[2]Sheet1!$A$1:$I$434,7,FALSE)</f>
        <v>#N/A</v>
      </c>
      <c r="M63" s="66" t="e">
        <f>VLOOKUP(B63,[2]Sheet1!$A$1:$I$434,8,FALSE)</f>
        <v>#N/A</v>
      </c>
      <c r="N63" s="77">
        <f>VLOOKUP(A63,'[3]Sheet1 (2)'!$A$1:$B$254,2,FALSE)</f>
        <v>300160759600003</v>
      </c>
      <c r="O63" s="66" t="str">
        <f t="shared" si="1"/>
        <v/>
      </c>
      <c r="P63" s="83" t="e">
        <f>VLOOKUP(B63,Sheet1!$C$1:$I$58,2,FALSE)</f>
        <v>#N/A</v>
      </c>
      <c r="R63" s="83" t="str">
        <f>IFERROR(VLOOKUP(B63,Sheet1!$C$1:$P$58,2,FALSE),"")</f>
        <v/>
      </c>
      <c r="S63" s="66" t="str">
        <f>IFERROR(VLOOKUP(B63,Sheet1!$C$1:$P$58,6,FALSE),"")</f>
        <v/>
      </c>
      <c r="T63" s="83" t="str">
        <f>IFERROR(VLOOKUP(Q63,Sheet1!$A$1:$P$58,4,FALSE),"")</f>
        <v/>
      </c>
      <c r="U63" s="66" t="str">
        <f>IFERROR(VLOOKUP(B63,Sheet1!$C$1:$P$58,12,FALSE),"")</f>
        <v/>
      </c>
    </row>
    <row r="64" spans="1:21" x14ac:dyDescent="0.2">
      <c r="A64" s="69">
        <v>2010101196</v>
      </c>
      <c r="B64" s="66" t="s">
        <v>2693</v>
      </c>
      <c r="C64" s="70">
        <v>1.9999995856778696E-5</v>
      </c>
      <c r="D64" s="70">
        <v>0</v>
      </c>
      <c r="E64" s="71">
        <f t="shared" si="0"/>
        <v>1.9999995856778696E-5</v>
      </c>
      <c r="G64" s="66" t="e">
        <f>VLOOKUP(B64,[2]Sheet1!$A$1:$I$434,2,FALSE)</f>
        <v>#N/A</v>
      </c>
      <c r="H64" s="66" t="e">
        <f>VLOOKUP(B64,[2]Sheet1!$A$1:$I$434,3,FALSE)</f>
        <v>#N/A</v>
      </c>
      <c r="I64" s="66" t="e">
        <f>VLOOKUP(B64,[2]Sheet1!$A$1:$I$434,4,FALSE)</f>
        <v>#N/A</v>
      </c>
      <c r="J64" s="66" t="e">
        <f>VLOOKUP(B64,[2]Sheet1!$A$1:$I$434,5,FALSE)</f>
        <v>#N/A</v>
      </c>
      <c r="K64" s="66" t="e">
        <f>VLOOKUP(B64,[2]Sheet1!$A$1:$I$434,6,FALSE)</f>
        <v>#N/A</v>
      </c>
      <c r="L64" s="66" t="e">
        <f>VLOOKUP(B64,[2]Sheet1!$A$1:$I$434,7,FALSE)</f>
        <v>#N/A</v>
      </c>
      <c r="M64" s="66" t="e">
        <f>VLOOKUP(B64,[2]Sheet1!$A$1:$I$434,8,FALSE)</f>
        <v>#N/A</v>
      </c>
      <c r="N64" s="77">
        <f>VLOOKUP(A64,'[3]Sheet1 (2)'!$A$1:$B$254,2,FALSE)</f>
        <v>300539977100003</v>
      </c>
      <c r="O64" s="66" t="str">
        <f t="shared" si="1"/>
        <v/>
      </c>
      <c r="P64" s="83" t="e">
        <f>VLOOKUP(B64,Sheet1!$C$1:$I$58,2,FALSE)</f>
        <v>#N/A</v>
      </c>
      <c r="R64" s="83" t="str">
        <f>IFERROR(VLOOKUP(B64,Sheet1!$C$1:$P$58,2,FALSE),"")</f>
        <v/>
      </c>
      <c r="S64" s="66" t="str">
        <f>IFERROR(VLOOKUP(B64,Sheet1!$C$1:$P$58,6,FALSE),"")</f>
        <v/>
      </c>
      <c r="T64" s="83" t="str">
        <f>IFERROR(VLOOKUP(Q64,Sheet1!$A$1:$P$58,4,FALSE),"")</f>
        <v/>
      </c>
      <c r="U64" s="66" t="str">
        <f>IFERROR(VLOOKUP(B64,Sheet1!$C$1:$P$58,12,FALSE),"")</f>
        <v/>
      </c>
    </row>
    <row r="65" spans="1:21" x14ac:dyDescent="0.2">
      <c r="A65" s="69">
        <v>2010101197</v>
      </c>
      <c r="B65" s="66" t="s">
        <v>2694</v>
      </c>
      <c r="C65" s="70">
        <v>0</v>
      </c>
      <c r="D65" s="70">
        <v>36086.929999999993</v>
      </c>
      <c r="E65" s="71">
        <f t="shared" si="0"/>
        <v>-36086.929999999993</v>
      </c>
      <c r="G65" s="66" t="e">
        <f>VLOOKUP(B65,[2]Sheet1!$A$1:$I$434,2,FALSE)</f>
        <v>#N/A</v>
      </c>
      <c r="H65" s="66" t="e">
        <f>VLOOKUP(B65,[2]Sheet1!$A$1:$I$434,3,FALSE)</f>
        <v>#N/A</v>
      </c>
      <c r="I65" s="66" t="e">
        <f>VLOOKUP(B65,[2]Sheet1!$A$1:$I$434,4,FALSE)</f>
        <v>#N/A</v>
      </c>
      <c r="J65" s="66" t="e">
        <f>VLOOKUP(B65,[2]Sheet1!$A$1:$I$434,5,FALSE)</f>
        <v>#N/A</v>
      </c>
      <c r="K65" s="66" t="e">
        <f>VLOOKUP(B65,[2]Sheet1!$A$1:$I$434,6,FALSE)</f>
        <v>#N/A</v>
      </c>
      <c r="L65" s="66" t="e">
        <f>VLOOKUP(B65,[2]Sheet1!$A$1:$I$434,7,FALSE)</f>
        <v>#N/A</v>
      </c>
      <c r="M65" s="66" t="e">
        <f>VLOOKUP(B65,[2]Sheet1!$A$1:$I$434,8,FALSE)</f>
        <v>#N/A</v>
      </c>
      <c r="N65" s="77" t="e">
        <f>VLOOKUP(A65,'[3]Sheet1 (2)'!$A$1:$B$254,2,FALSE)</f>
        <v>#N/A</v>
      </c>
      <c r="O65" s="66" t="str">
        <f t="shared" si="1"/>
        <v/>
      </c>
      <c r="P65" s="83" t="e">
        <f>VLOOKUP(B65,Sheet1!$C$1:$I$58,2,FALSE)</f>
        <v>#N/A</v>
      </c>
      <c r="R65" s="83" t="str">
        <f>IFERROR(VLOOKUP(B65,Sheet1!$C$1:$P$58,2,FALSE),"")</f>
        <v/>
      </c>
      <c r="S65" s="66" t="str">
        <f>IFERROR(VLOOKUP(B65,Sheet1!$C$1:$P$58,6,FALSE),"")</f>
        <v/>
      </c>
      <c r="T65" s="83" t="str">
        <f>IFERROR(VLOOKUP(Q65,Sheet1!$A$1:$P$58,4,FALSE),"")</f>
        <v/>
      </c>
      <c r="U65" s="66" t="str">
        <f>IFERROR(VLOOKUP(B65,Sheet1!$C$1:$P$58,12,FALSE),"")</f>
        <v/>
      </c>
    </row>
    <row r="66" spans="1:21" x14ac:dyDescent="0.2">
      <c r="A66" s="69">
        <v>2010101198</v>
      </c>
      <c r="B66" s="66" t="s">
        <v>2695</v>
      </c>
      <c r="C66" s="70">
        <v>0</v>
      </c>
      <c r="D66" s="70">
        <v>0</v>
      </c>
      <c r="E66" s="71">
        <f t="shared" si="0"/>
        <v>0</v>
      </c>
      <c r="G66" s="66" t="e">
        <f>VLOOKUP(B66,[2]Sheet1!$A$1:$I$434,2,FALSE)</f>
        <v>#N/A</v>
      </c>
      <c r="H66" s="66" t="e">
        <f>VLOOKUP(B66,[2]Sheet1!$A$1:$I$434,3,FALSE)</f>
        <v>#N/A</v>
      </c>
      <c r="I66" s="66" t="e">
        <f>VLOOKUP(B66,[2]Sheet1!$A$1:$I$434,4,FALSE)</f>
        <v>#N/A</v>
      </c>
      <c r="J66" s="66" t="e">
        <f>VLOOKUP(B66,[2]Sheet1!$A$1:$I$434,5,FALSE)</f>
        <v>#N/A</v>
      </c>
      <c r="K66" s="66" t="e">
        <f>VLOOKUP(B66,[2]Sheet1!$A$1:$I$434,6,FALSE)</f>
        <v>#N/A</v>
      </c>
      <c r="L66" s="66" t="e">
        <f>VLOOKUP(B66,[2]Sheet1!$A$1:$I$434,7,FALSE)</f>
        <v>#N/A</v>
      </c>
      <c r="M66" s="66" t="e">
        <f>VLOOKUP(B66,[2]Sheet1!$A$1:$I$434,8,FALSE)</f>
        <v>#N/A</v>
      </c>
      <c r="N66" s="77" t="e">
        <f>VLOOKUP(A66,'[3]Sheet1 (2)'!$A$1:$B$254,2,FALSE)</f>
        <v>#N/A</v>
      </c>
      <c r="O66" s="66" t="str">
        <f t="shared" si="1"/>
        <v/>
      </c>
      <c r="P66" s="83" t="e">
        <f>VLOOKUP(B66,Sheet1!$C$1:$I$58,2,FALSE)</f>
        <v>#N/A</v>
      </c>
      <c r="R66" s="83" t="str">
        <f>IFERROR(VLOOKUP(B66,Sheet1!$C$1:$P$58,2,FALSE),"")</f>
        <v/>
      </c>
      <c r="S66" s="66" t="str">
        <f>IFERROR(VLOOKUP(B66,Sheet1!$C$1:$P$58,6,FALSE),"")</f>
        <v/>
      </c>
      <c r="T66" s="83" t="str">
        <f>IFERROR(VLOOKUP(Q66,Sheet1!$A$1:$P$58,4,FALSE),"")</f>
        <v/>
      </c>
      <c r="U66" s="66" t="str">
        <f>IFERROR(VLOOKUP(B66,Sheet1!$C$1:$P$58,12,FALSE),"")</f>
        <v/>
      </c>
    </row>
    <row r="67" spans="1:21" x14ac:dyDescent="0.2">
      <c r="A67" s="69">
        <v>2010101200</v>
      </c>
      <c r="B67" s="66" t="s">
        <v>2696</v>
      </c>
      <c r="C67" s="70">
        <v>8740</v>
      </c>
      <c r="D67" s="70">
        <v>0</v>
      </c>
      <c r="E67" s="71">
        <f t="shared" si="0"/>
        <v>8740</v>
      </c>
      <c r="G67" s="66" t="e">
        <f>VLOOKUP(B67,[2]Sheet1!$A$1:$I$434,2,FALSE)</f>
        <v>#N/A</v>
      </c>
      <c r="H67" s="66" t="e">
        <f>VLOOKUP(B67,[2]Sheet1!$A$1:$I$434,3,FALSE)</f>
        <v>#N/A</v>
      </c>
      <c r="I67" s="66" t="e">
        <f>VLOOKUP(B67,[2]Sheet1!$A$1:$I$434,4,FALSE)</f>
        <v>#N/A</v>
      </c>
      <c r="J67" s="66" t="e">
        <f>VLOOKUP(B67,[2]Sheet1!$A$1:$I$434,5,FALSE)</f>
        <v>#N/A</v>
      </c>
      <c r="K67" s="66" t="e">
        <f>VLOOKUP(B67,[2]Sheet1!$A$1:$I$434,6,FALSE)</f>
        <v>#N/A</v>
      </c>
      <c r="L67" s="66" t="e">
        <f>VLOOKUP(B67,[2]Sheet1!$A$1:$I$434,7,FALSE)</f>
        <v>#N/A</v>
      </c>
      <c r="M67" s="66" t="e">
        <f>VLOOKUP(B67,[2]Sheet1!$A$1:$I$434,8,FALSE)</f>
        <v>#N/A</v>
      </c>
      <c r="N67" s="77" t="e">
        <f>VLOOKUP(A67,'[3]Sheet1 (2)'!$A$1:$B$254,2,FALSE)</f>
        <v>#N/A</v>
      </c>
      <c r="O67" s="66" t="str">
        <f t="shared" si="1"/>
        <v/>
      </c>
      <c r="P67" s="83" t="e">
        <f>VLOOKUP(B67,Sheet1!$C$1:$I$58,2,FALSE)</f>
        <v>#N/A</v>
      </c>
      <c r="R67" s="83" t="str">
        <f>IFERROR(VLOOKUP(B67,Sheet1!$C$1:$P$58,2,FALSE),"")</f>
        <v/>
      </c>
      <c r="S67" s="66" t="str">
        <f>IFERROR(VLOOKUP(B67,Sheet1!$C$1:$P$58,6,FALSE),"")</f>
        <v/>
      </c>
      <c r="T67" s="83" t="str">
        <f>IFERROR(VLOOKUP(Q67,Sheet1!$A$1:$P$58,4,FALSE),"")</f>
        <v/>
      </c>
      <c r="U67" s="66" t="str">
        <f>IFERROR(VLOOKUP(B67,Sheet1!$C$1:$P$58,12,FALSE),"")</f>
        <v/>
      </c>
    </row>
    <row r="68" spans="1:21" x14ac:dyDescent="0.2">
      <c r="A68" s="69">
        <v>2010101201</v>
      </c>
      <c r="B68" s="66" t="s">
        <v>2697</v>
      </c>
      <c r="C68" s="70">
        <v>0</v>
      </c>
      <c r="D68" s="70">
        <v>2.0000000298023225E-3</v>
      </c>
      <c r="E68" s="71">
        <f t="shared" si="0"/>
        <v>-2.0000000298023225E-3</v>
      </c>
      <c r="G68" s="66" t="e">
        <f>VLOOKUP(B68,[2]Sheet1!$A$1:$I$434,2,FALSE)</f>
        <v>#N/A</v>
      </c>
      <c r="H68" s="66" t="e">
        <f>VLOOKUP(B68,[2]Sheet1!$A$1:$I$434,3,FALSE)</f>
        <v>#N/A</v>
      </c>
      <c r="I68" s="66" t="e">
        <f>VLOOKUP(B68,[2]Sheet1!$A$1:$I$434,4,FALSE)</f>
        <v>#N/A</v>
      </c>
      <c r="J68" s="66" t="e">
        <f>VLOOKUP(B68,[2]Sheet1!$A$1:$I$434,5,FALSE)</f>
        <v>#N/A</v>
      </c>
      <c r="K68" s="66" t="e">
        <f>VLOOKUP(B68,[2]Sheet1!$A$1:$I$434,6,FALSE)</f>
        <v>#N/A</v>
      </c>
      <c r="L68" s="66" t="e">
        <f>VLOOKUP(B68,[2]Sheet1!$A$1:$I$434,7,FALSE)</f>
        <v>#N/A</v>
      </c>
      <c r="M68" s="66" t="e">
        <f>VLOOKUP(B68,[2]Sheet1!$A$1:$I$434,8,FALSE)</f>
        <v>#N/A</v>
      </c>
      <c r="N68" s="77" t="e">
        <f>VLOOKUP(A68,'[3]Sheet1 (2)'!$A$1:$B$254,2,FALSE)</f>
        <v>#N/A</v>
      </c>
      <c r="O68" s="66" t="str">
        <f t="shared" si="1"/>
        <v/>
      </c>
      <c r="P68" s="83" t="e">
        <f>VLOOKUP(B68,Sheet1!$C$1:$I$58,2,FALSE)</f>
        <v>#N/A</v>
      </c>
      <c r="R68" s="83" t="str">
        <f>IFERROR(VLOOKUP(B68,Sheet1!$C$1:$P$58,2,FALSE),"")</f>
        <v/>
      </c>
      <c r="S68" s="66" t="str">
        <f>IFERROR(VLOOKUP(B68,Sheet1!$C$1:$P$58,6,FALSE),"")</f>
        <v/>
      </c>
      <c r="T68" s="83" t="str">
        <f>IFERROR(VLOOKUP(Q68,Sheet1!$A$1:$P$58,4,FALSE),"")</f>
        <v/>
      </c>
      <c r="U68" s="66" t="str">
        <f>IFERROR(VLOOKUP(B68,Sheet1!$C$1:$P$58,12,FALSE),"")</f>
        <v/>
      </c>
    </row>
    <row r="69" spans="1:21" x14ac:dyDescent="0.2">
      <c r="A69" s="69">
        <v>2010101203</v>
      </c>
      <c r="B69" s="66" t="s">
        <v>2698</v>
      </c>
      <c r="C69" s="70">
        <v>0</v>
      </c>
      <c r="D69" s="70">
        <v>0</v>
      </c>
      <c r="E69" s="71">
        <f t="shared" ref="E69:E132" si="2">C69-D69</f>
        <v>0</v>
      </c>
      <c r="G69" s="66" t="e">
        <f>VLOOKUP(B69,[2]Sheet1!$A$1:$I$434,2,FALSE)</f>
        <v>#N/A</v>
      </c>
      <c r="H69" s="66" t="e">
        <f>VLOOKUP(B69,[2]Sheet1!$A$1:$I$434,3,FALSE)</f>
        <v>#N/A</v>
      </c>
      <c r="I69" s="66" t="e">
        <f>VLOOKUP(B69,[2]Sheet1!$A$1:$I$434,4,FALSE)</f>
        <v>#N/A</v>
      </c>
      <c r="J69" s="66" t="e">
        <f>VLOOKUP(B69,[2]Sheet1!$A$1:$I$434,5,FALSE)</f>
        <v>#N/A</v>
      </c>
      <c r="K69" s="66" t="e">
        <f>VLOOKUP(B69,[2]Sheet1!$A$1:$I$434,6,FALSE)</f>
        <v>#N/A</v>
      </c>
      <c r="L69" s="66" t="e">
        <f>VLOOKUP(B69,[2]Sheet1!$A$1:$I$434,7,FALSE)</f>
        <v>#N/A</v>
      </c>
      <c r="M69" s="66" t="e">
        <f>VLOOKUP(B69,[2]Sheet1!$A$1:$I$434,8,FALSE)</f>
        <v>#N/A</v>
      </c>
      <c r="N69" s="77">
        <f>VLOOKUP(A69,'[3]Sheet1 (2)'!$A$1:$B$254,2,FALSE)</f>
        <v>311222571500003</v>
      </c>
      <c r="O69" s="66" t="str">
        <f t="shared" ref="O69:O132" si="3">IFERROR("P.O.Box: "&amp;J69&amp;" - Area: "&amp;K69&amp;" - REP: "&amp;L69&amp;" - Address: "&amp;M69,"")</f>
        <v/>
      </c>
      <c r="P69" s="83" t="e">
        <f>VLOOKUP(B69,Sheet1!$C$1:$I$58,2,FALSE)</f>
        <v>#N/A</v>
      </c>
      <c r="R69" s="83" t="str">
        <f>IFERROR(VLOOKUP(B69,Sheet1!$C$1:$P$58,2,FALSE),"")</f>
        <v/>
      </c>
      <c r="S69" s="66" t="str">
        <f>IFERROR(VLOOKUP(B69,Sheet1!$C$1:$P$58,6,FALSE),"")</f>
        <v/>
      </c>
      <c r="T69" s="83" t="str">
        <f>IFERROR(VLOOKUP(Q69,Sheet1!$A$1:$P$58,4,FALSE),"")</f>
        <v/>
      </c>
      <c r="U69" s="66" t="str">
        <f>IFERROR(VLOOKUP(B69,Sheet1!$C$1:$P$58,12,FALSE),"")</f>
        <v/>
      </c>
    </row>
    <row r="70" spans="1:21" x14ac:dyDescent="0.2">
      <c r="A70" s="69">
        <v>2010101204</v>
      </c>
      <c r="B70" s="66" t="s">
        <v>2699</v>
      </c>
      <c r="C70" s="70">
        <v>0</v>
      </c>
      <c r="D70" s="70">
        <v>0</v>
      </c>
      <c r="E70" s="71">
        <f t="shared" si="2"/>
        <v>0</v>
      </c>
      <c r="G70" s="66" t="e">
        <f>VLOOKUP(B70,[2]Sheet1!$A$1:$I$434,2,FALSE)</f>
        <v>#N/A</v>
      </c>
      <c r="H70" s="66" t="e">
        <f>VLOOKUP(B70,[2]Sheet1!$A$1:$I$434,3,FALSE)</f>
        <v>#N/A</v>
      </c>
      <c r="I70" s="66" t="e">
        <f>VLOOKUP(B70,[2]Sheet1!$A$1:$I$434,4,FALSE)</f>
        <v>#N/A</v>
      </c>
      <c r="J70" s="66" t="e">
        <f>VLOOKUP(B70,[2]Sheet1!$A$1:$I$434,5,FALSE)</f>
        <v>#N/A</v>
      </c>
      <c r="K70" s="66" t="e">
        <f>VLOOKUP(B70,[2]Sheet1!$A$1:$I$434,6,FALSE)</f>
        <v>#N/A</v>
      </c>
      <c r="L70" s="66" t="e">
        <f>VLOOKUP(B70,[2]Sheet1!$A$1:$I$434,7,FALSE)</f>
        <v>#N/A</v>
      </c>
      <c r="M70" s="66" t="e">
        <f>VLOOKUP(B70,[2]Sheet1!$A$1:$I$434,8,FALSE)</f>
        <v>#N/A</v>
      </c>
      <c r="N70" s="77" t="e">
        <f>VLOOKUP(A70,'[3]Sheet1 (2)'!$A$1:$B$254,2,FALSE)</f>
        <v>#N/A</v>
      </c>
      <c r="O70" s="66" t="str">
        <f t="shared" si="3"/>
        <v/>
      </c>
      <c r="P70" s="83" t="e">
        <f>VLOOKUP(B70,Sheet1!$C$1:$I$58,2,FALSE)</f>
        <v>#N/A</v>
      </c>
      <c r="R70" s="83" t="str">
        <f>IFERROR(VLOOKUP(B70,Sheet1!$C$1:$P$58,2,FALSE),"")</f>
        <v/>
      </c>
      <c r="S70" s="66" t="str">
        <f>IFERROR(VLOOKUP(B70,Sheet1!$C$1:$P$58,6,FALSE),"")</f>
        <v/>
      </c>
      <c r="T70" s="83" t="str">
        <f>IFERROR(VLOOKUP(Q70,Sheet1!$A$1:$P$58,4,FALSE),"")</f>
        <v/>
      </c>
      <c r="U70" s="66" t="str">
        <f>IFERROR(VLOOKUP(B70,Sheet1!$C$1:$P$58,12,FALSE),"")</f>
        <v/>
      </c>
    </row>
    <row r="71" spans="1:21" x14ac:dyDescent="0.2">
      <c r="A71" s="69">
        <v>2010101206</v>
      </c>
      <c r="B71" s="66" t="s">
        <v>2700</v>
      </c>
      <c r="C71" s="70">
        <v>0</v>
      </c>
      <c r="D71" s="70">
        <v>0</v>
      </c>
      <c r="E71" s="71">
        <f t="shared" si="2"/>
        <v>0</v>
      </c>
      <c r="G71" s="66" t="e">
        <f>VLOOKUP(B71,[2]Sheet1!$A$1:$I$434,2,FALSE)</f>
        <v>#N/A</v>
      </c>
      <c r="H71" s="66" t="e">
        <f>VLOOKUP(B71,[2]Sheet1!$A$1:$I$434,3,FALSE)</f>
        <v>#N/A</v>
      </c>
      <c r="I71" s="66" t="e">
        <f>VLOOKUP(B71,[2]Sheet1!$A$1:$I$434,4,FALSE)</f>
        <v>#N/A</v>
      </c>
      <c r="J71" s="66" t="e">
        <f>VLOOKUP(B71,[2]Sheet1!$A$1:$I$434,5,FALSE)</f>
        <v>#N/A</v>
      </c>
      <c r="K71" s="66" t="e">
        <f>VLOOKUP(B71,[2]Sheet1!$A$1:$I$434,6,FALSE)</f>
        <v>#N/A</v>
      </c>
      <c r="L71" s="66" t="e">
        <f>VLOOKUP(B71,[2]Sheet1!$A$1:$I$434,7,FALSE)</f>
        <v>#N/A</v>
      </c>
      <c r="M71" s="66" t="e">
        <f>VLOOKUP(B71,[2]Sheet1!$A$1:$I$434,8,FALSE)</f>
        <v>#N/A</v>
      </c>
      <c r="N71" s="77" t="e">
        <f>VLOOKUP(A71,'[3]Sheet1 (2)'!$A$1:$B$254,2,FALSE)</f>
        <v>#N/A</v>
      </c>
      <c r="O71" s="66" t="str">
        <f t="shared" si="3"/>
        <v/>
      </c>
      <c r="P71" s="83" t="e">
        <f>VLOOKUP(B71,Sheet1!$C$1:$I$58,2,FALSE)</f>
        <v>#N/A</v>
      </c>
      <c r="R71" s="83" t="str">
        <f>IFERROR(VLOOKUP(B71,Sheet1!$C$1:$P$58,2,FALSE),"")</f>
        <v/>
      </c>
      <c r="S71" s="66" t="str">
        <f>IFERROR(VLOOKUP(B71,Sheet1!$C$1:$P$58,6,FALSE),"")</f>
        <v/>
      </c>
      <c r="T71" s="83" t="str">
        <f>IFERROR(VLOOKUP(Q71,Sheet1!$A$1:$P$58,4,FALSE),"")</f>
        <v/>
      </c>
      <c r="U71" s="66" t="str">
        <f>IFERROR(VLOOKUP(B71,Sheet1!$C$1:$P$58,12,FALSE),"")</f>
        <v/>
      </c>
    </row>
    <row r="72" spans="1:21" x14ac:dyDescent="0.2">
      <c r="A72" s="69">
        <v>2010101207</v>
      </c>
      <c r="B72" s="66" t="s">
        <v>2701</v>
      </c>
      <c r="C72" s="70">
        <v>0</v>
      </c>
      <c r="D72" s="70">
        <v>0</v>
      </c>
      <c r="E72" s="71">
        <f t="shared" si="2"/>
        <v>0</v>
      </c>
      <c r="G72" s="66" t="e">
        <f>VLOOKUP(B72,[2]Sheet1!$A$1:$I$434,2,FALSE)</f>
        <v>#N/A</v>
      </c>
      <c r="H72" s="66" t="e">
        <f>VLOOKUP(B72,[2]Sheet1!$A$1:$I$434,3,FALSE)</f>
        <v>#N/A</v>
      </c>
      <c r="I72" s="66" t="e">
        <f>VLOOKUP(B72,[2]Sheet1!$A$1:$I$434,4,FALSE)</f>
        <v>#N/A</v>
      </c>
      <c r="J72" s="66" t="e">
        <f>VLOOKUP(B72,[2]Sheet1!$A$1:$I$434,5,FALSE)</f>
        <v>#N/A</v>
      </c>
      <c r="K72" s="66" t="e">
        <f>VLOOKUP(B72,[2]Sheet1!$A$1:$I$434,6,FALSE)</f>
        <v>#N/A</v>
      </c>
      <c r="L72" s="66" t="e">
        <f>VLOOKUP(B72,[2]Sheet1!$A$1:$I$434,7,FALSE)</f>
        <v>#N/A</v>
      </c>
      <c r="M72" s="66" t="e">
        <f>VLOOKUP(B72,[2]Sheet1!$A$1:$I$434,8,FALSE)</f>
        <v>#N/A</v>
      </c>
      <c r="N72" s="77" t="e">
        <f>VLOOKUP(A72,'[3]Sheet1 (2)'!$A$1:$B$254,2,FALSE)</f>
        <v>#N/A</v>
      </c>
      <c r="O72" s="66" t="str">
        <f t="shared" si="3"/>
        <v/>
      </c>
      <c r="P72" s="83" t="e">
        <f>VLOOKUP(B72,Sheet1!$C$1:$I$58,2,FALSE)</f>
        <v>#N/A</v>
      </c>
      <c r="R72" s="83" t="str">
        <f>IFERROR(VLOOKUP(B72,Sheet1!$C$1:$P$58,2,FALSE),"")</f>
        <v/>
      </c>
      <c r="S72" s="66" t="str">
        <f>IFERROR(VLOOKUP(B72,Sheet1!$C$1:$P$58,6,FALSE),"")</f>
        <v/>
      </c>
      <c r="T72" s="83" t="str">
        <f>IFERROR(VLOOKUP(Q72,Sheet1!$A$1:$P$58,4,FALSE),"")</f>
        <v/>
      </c>
      <c r="U72" s="66" t="str">
        <f>IFERROR(VLOOKUP(B72,Sheet1!$C$1:$P$58,12,FALSE),"")</f>
        <v/>
      </c>
    </row>
    <row r="73" spans="1:21" x14ac:dyDescent="0.2">
      <c r="A73" s="69">
        <v>2010101208</v>
      </c>
      <c r="B73" s="66" t="s">
        <v>2702</v>
      </c>
      <c r="C73" s="70">
        <v>0</v>
      </c>
      <c r="D73" s="70">
        <v>0</v>
      </c>
      <c r="E73" s="71">
        <f t="shared" si="2"/>
        <v>0</v>
      </c>
      <c r="G73" s="66" t="e">
        <f>VLOOKUP(B73,[2]Sheet1!$A$1:$I$434,2,FALSE)</f>
        <v>#N/A</v>
      </c>
      <c r="H73" s="66" t="e">
        <f>VLOOKUP(B73,[2]Sheet1!$A$1:$I$434,3,FALSE)</f>
        <v>#N/A</v>
      </c>
      <c r="I73" s="66" t="e">
        <f>VLOOKUP(B73,[2]Sheet1!$A$1:$I$434,4,FALSE)</f>
        <v>#N/A</v>
      </c>
      <c r="J73" s="66" t="e">
        <f>VLOOKUP(B73,[2]Sheet1!$A$1:$I$434,5,FALSE)</f>
        <v>#N/A</v>
      </c>
      <c r="K73" s="66" t="e">
        <f>VLOOKUP(B73,[2]Sheet1!$A$1:$I$434,6,FALSE)</f>
        <v>#N/A</v>
      </c>
      <c r="L73" s="66" t="e">
        <f>VLOOKUP(B73,[2]Sheet1!$A$1:$I$434,7,FALSE)</f>
        <v>#N/A</v>
      </c>
      <c r="M73" s="66" t="e">
        <f>VLOOKUP(B73,[2]Sheet1!$A$1:$I$434,8,FALSE)</f>
        <v>#N/A</v>
      </c>
      <c r="N73" s="77" t="e">
        <f>VLOOKUP(A73,'[3]Sheet1 (2)'!$A$1:$B$254,2,FALSE)</f>
        <v>#N/A</v>
      </c>
      <c r="O73" s="66" t="str">
        <f t="shared" si="3"/>
        <v/>
      </c>
      <c r="P73" s="83" t="e">
        <f>VLOOKUP(B73,Sheet1!$C$1:$I$58,2,FALSE)</f>
        <v>#N/A</v>
      </c>
      <c r="R73" s="83" t="str">
        <f>IFERROR(VLOOKUP(B73,Sheet1!$C$1:$P$58,2,FALSE),"")</f>
        <v/>
      </c>
      <c r="S73" s="66" t="str">
        <f>IFERROR(VLOOKUP(B73,Sheet1!$C$1:$P$58,6,FALSE),"")</f>
        <v/>
      </c>
      <c r="T73" s="83" t="str">
        <f>IFERROR(VLOOKUP(Q73,Sheet1!$A$1:$P$58,4,FALSE),"")</f>
        <v/>
      </c>
      <c r="U73" s="66" t="str">
        <f>IFERROR(VLOOKUP(B73,Sheet1!$C$1:$P$58,12,FALSE),"")</f>
        <v/>
      </c>
    </row>
    <row r="74" spans="1:21" x14ac:dyDescent="0.2">
      <c r="A74" s="69">
        <v>2010101209</v>
      </c>
      <c r="B74" s="66" t="s">
        <v>2703</v>
      </c>
      <c r="C74" s="70">
        <v>0</v>
      </c>
      <c r="D74" s="70">
        <v>8338</v>
      </c>
      <c r="E74" s="71">
        <f t="shared" si="2"/>
        <v>-8338</v>
      </c>
      <c r="G74" s="66" t="e">
        <f>VLOOKUP(B74,[2]Sheet1!$A$1:$I$434,2,FALSE)</f>
        <v>#N/A</v>
      </c>
      <c r="H74" s="66" t="e">
        <f>VLOOKUP(B74,[2]Sheet1!$A$1:$I$434,3,FALSE)</f>
        <v>#N/A</v>
      </c>
      <c r="I74" s="66" t="e">
        <f>VLOOKUP(B74,[2]Sheet1!$A$1:$I$434,4,FALSE)</f>
        <v>#N/A</v>
      </c>
      <c r="J74" s="66" t="e">
        <f>VLOOKUP(B74,[2]Sheet1!$A$1:$I$434,5,FALSE)</f>
        <v>#N/A</v>
      </c>
      <c r="K74" s="66" t="e">
        <f>VLOOKUP(B74,[2]Sheet1!$A$1:$I$434,6,FALSE)</f>
        <v>#N/A</v>
      </c>
      <c r="L74" s="66" t="e">
        <f>VLOOKUP(B74,[2]Sheet1!$A$1:$I$434,7,FALSE)</f>
        <v>#N/A</v>
      </c>
      <c r="M74" s="66" t="e">
        <f>VLOOKUP(B74,[2]Sheet1!$A$1:$I$434,8,FALSE)</f>
        <v>#N/A</v>
      </c>
      <c r="N74" s="77" t="e">
        <f>VLOOKUP(A74,'[3]Sheet1 (2)'!$A$1:$B$254,2,FALSE)</f>
        <v>#N/A</v>
      </c>
      <c r="O74" s="66" t="str">
        <f t="shared" si="3"/>
        <v/>
      </c>
      <c r="P74" s="83" t="e">
        <f>VLOOKUP(B74,Sheet1!$C$1:$I$58,2,FALSE)</f>
        <v>#N/A</v>
      </c>
      <c r="R74" s="83" t="str">
        <f>IFERROR(VLOOKUP(B74,Sheet1!$C$1:$P$58,2,FALSE),"")</f>
        <v/>
      </c>
      <c r="S74" s="66" t="str">
        <f>IFERROR(VLOOKUP(B74,Sheet1!$C$1:$P$58,6,FALSE),"")</f>
        <v/>
      </c>
      <c r="T74" s="83" t="str">
        <f>IFERROR(VLOOKUP(Q74,Sheet1!$A$1:$P$58,4,FALSE),"")</f>
        <v/>
      </c>
      <c r="U74" s="66" t="str">
        <f>IFERROR(VLOOKUP(B74,Sheet1!$C$1:$P$58,12,FALSE),"")</f>
        <v/>
      </c>
    </row>
    <row r="75" spans="1:21" x14ac:dyDescent="0.2">
      <c r="A75" s="69">
        <v>2010101210</v>
      </c>
      <c r="B75" s="66" t="s">
        <v>2704</v>
      </c>
      <c r="C75" s="70">
        <v>0</v>
      </c>
      <c r="D75" s="70">
        <v>0</v>
      </c>
      <c r="E75" s="71">
        <f t="shared" si="2"/>
        <v>0</v>
      </c>
      <c r="G75" s="66" t="e">
        <f>VLOOKUP(B75,[2]Sheet1!$A$1:$I$434,2,FALSE)</f>
        <v>#N/A</v>
      </c>
      <c r="H75" s="66" t="e">
        <f>VLOOKUP(B75,[2]Sheet1!$A$1:$I$434,3,FALSE)</f>
        <v>#N/A</v>
      </c>
      <c r="I75" s="66" t="e">
        <f>VLOOKUP(B75,[2]Sheet1!$A$1:$I$434,4,FALSE)</f>
        <v>#N/A</v>
      </c>
      <c r="J75" s="66" t="e">
        <f>VLOOKUP(B75,[2]Sheet1!$A$1:$I$434,5,FALSE)</f>
        <v>#N/A</v>
      </c>
      <c r="K75" s="66" t="e">
        <f>VLOOKUP(B75,[2]Sheet1!$A$1:$I$434,6,FALSE)</f>
        <v>#N/A</v>
      </c>
      <c r="L75" s="66" t="e">
        <f>VLOOKUP(B75,[2]Sheet1!$A$1:$I$434,7,FALSE)</f>
        <v>#N/A</v>
      </c>
      <c r="M75" s="66" t="e">
        <f>VLOOKUP(B75,[2]Sheet1!$A$1:$I$434,8,FALSE)</f>
        <v>#N/A</v>
      </c>
      <c r="N75" s="77" t="e">
        <f>VLOOKUP(A75,'[3]Sheet1 (2)'!$A$1:$B$254,2,FALSE)</f>
        <v>#N/A</v>
      </c>
      <c r="O75" s="66" t="str">
        <f t="shared" si="3"/>
        <v/>
      </c>
      <c r="P75" s="83" t="e">
        <f>VLOOKUP(B75,Sheet1!$C$1:$I$58,2,FALSE)</f>
        <v>#N/A</v>
      </c>
      <c r="R75" s="83" t="str">
        <f>IFERROR(VLOOKUP(B75,Sheet1!$C$1:$P$58,2,FALSE),"")</f>
        <v/>
      </c>
      <c r="S75" s="66" t="str">
        <f>IFERROR(VLOOKUP(B75,Sheet1!$C$1:$P$58,6,FALSE),"")</f>
        <v/>
      </c>
      <c r="T75" s="83" t="str">
        <f>IFERROR(VLOOKUP(Q75,Sheet1!$A$1:$P$58,4,FALSE),"")</f>
        <v/>
      </c>
      <c r="U75" s="66" t="str">
        <f>IFERROR(VLOOKUP(B75,Sheet1!$C$1:$P$58,12,FALSE),"")</f>
        <v/>
      </c>
    </row>
    <row r="76" spans="1:21" x14ac:dyDescent="0.2">
      <c r="A76" s="69">
        <v>2010101213</v>
      </c>
      <c r="B76" s="66" t="s">
        <v>2705</v>
      </c>
      <c r="C76" s="70">
        <v>0</v>
      </c>
      <c r="D76" s="70">
        <v>0</v>
      </c>
      <c r="E76" s="71">
        <f t="shared" si="2"/>
        <v>0</v>
      </c>
      <c r="G76" s="66" t="e">
        <f>VLOOKUP(B76,[2]Sheet1!$A$1:$I$434,2,FALSE)</f>
        <v>#N/A</v>
      </c>
      <c r="H76" s="66" t="e">
        <f>VLOOKUP(B76,[2]Sheet1!$A$1:$I$434,3,FALSE)</f>
        <v>#N/A</v>
      </c>
      <c r="I76" s="66" t="e">
        <f>VLOOKUP(B76,[2]Sheet1!$A$1:$I$434,4,FALSE)</f>
        <v>#N/A</v>
      </c>
      <c r="J76" s="66" t="e">
        <f>VLOOKUP(B76,[2]Sheet1!$A$1:$I$434,5,FALSE)</f>
        <v>#N/A</v>
      </c>
      <c r="K76" s="66" t="e">
        <f>VLOOKUP(B76,[2]Sheet1!$A$1:$I$434,6,FALSE)</f>
        <v>#N/A</v>
      </c>
      <c r="L76" s="66" t="e">
        <f>VLOOKUP(B76,[2]Sheet1!$A$1:$I$434,7,FALSE)</f>
        <v>#N/A</v>
      </c>
      <c r="M76" s="66" t="e">
        <f>VLOOKUP(B76,[2]Sheet1!$A$1:$I$434,8,FALSE)</f>
        <v>#N/A</v>
      </c>
      <c r="N76" s="77" t="e">
        <f>VLOOKUP(A76,'[3]Sheet1 (2)'!$A$1:$B$254,2,FALSE)</f>
        <v>#N/A</v>
      </c>
      <c r="O76" s="66" t="str">
        <f t="shared" si="3"/>
        <v/>
      </c>
      <c r="P76" s="83" t="e">
        <f>VLOOKUP(B76,Sheet1!$C$1:$I$58,2,FALSE)</f>
        <v>#N/A</v>
      </c>
      <c r="R76" s="83" t="str">
        <f>IFERROR(VLOOKUP(B76,Sheet1!$C$1:$P$58,2,FALSE),"")</f>
        <v/>
      </c>
      <c r="S76" s="66" t="str">
        <f>IFERROR(VLOOKUP(B76,Sheet1!$C$1:$P$58,6,FALSE),"")</f>
        <v/>
      </c>
      <c r="T76" s="83" t="str">
        <f>IFERROR(VLOOKUP(Q76,Sheet1!$A$1:$P$58,4,FALSE),"")</f>
        <v/>
      </c>
      <c r="U76" s="66" t="str">
        <f>IFERROR(VLOOKUP(B76,Sheet1!$C$1:$P$58,12,FALSE),"")</f>
        <v/>
      </c>
    </row>
    <row r="77" spans="1:21" x14ac:dyDescent="0.2">
      <c r="A77" s="69">
        <v>2010101215</v>
      </c>
      <c r="B77" s="66" t="s">
        <v>2706</v>
      </c>
      <c r="C77" s="70">
        <v>0</v>
      </c>
      <c r="D77" s="70">
        <v>0</v>
      </c>
      <c r="E77" s="71">
        <f t="shared" si="2"/>
        <v>0</v>
      </c>
      <c r="G77" s="66" t="e">
        <f>VLOOKUP(B77,[2]Sheet1!$A$1:$I$434,2,FALSE)</f>
        <v>#N/A</v>
      </c>
      <c r="H77" s="66" t="e">
        <f>VLOOKUP(B77,[2]Sheet1!$A$1:$I$434,3,FALSE)</f>
        <v>#N/A</v>
      </c>
      <c r="I77" s="66" t="e">
        <f>VLOOKUP(B77,[2]Sheet1!$A$1:$I$434,4,FALSE)</f>
        <v>#N/A</v>
      </c>
      <c r="J77" s="66" t="e">
        <f>VLOOKUP(B77,[2]Sheet1!$A$1:$I$434,5,FALSE)</f>
        <v>#N/A</v>
      </c>
      <c r="K77" s="66" t="e">
        <f>VLOOKUP(B77,[2]Sheet1!$A$1:$I$434,6,FALSE)</f>
        <v>#N/A</v>
      </c>
      <c r="L77" s="66" t="e">
        <f>VLOOKUP(B77,[2]Sheet1!$A$1:$I$434,7,FALSE)</f>
        <v>#N/A</v>
      </c>
      <c r="M77" s="66" t="e">
        <f>VLOOKUP(B77,[2]Sheet1!$A$1:$I$434,8,FALSE)</f>
        <v>#N/A</v>
      </c>
      <c r="N77" s="77" t="e">
        <f>VLOOKUP(A77,'[3]Sheet1 (2)'!$A$1:$B$254,2,FALSE)</f>
        <v>#N/A</v>
      </c>
      <c r="O77" s="66" t="str">
        <f t="shared" si="3"/>
        <v/>
      </c>
      <c r="P77" s="83" t="e">
        <f>VLOOKUP(B77,Sheet1!$C$1:$I$58,2,FALSE)</f>
        <v>#N/A</v>
      </c>
      <c r="R77" s="83" t="str">
        <f>IFERROR(VLOOKUP(B77,Sheet1!$C$1:$P$58,2,FALSE),"")</f>
        <v/>
      </c>
      <c r="S77" s="66" t="str">
        <f>IFERROR(VLOOKUP(B77,Sheet1!$C$1:$P$58,6,FALSE),"")</f>
        <v/>
      </c>
      <c r="T77" s="83" t="str">
        <f>IFERROR(VLOOKUP(Q77,Sheet1!$A$1:$P$58,4,FALSE),"")</f>
        <v/>
      </c>
      <c r="U77" s="66" t="str">
        <f>IFERROR(VLOOKUP(B77,Sheet1!$C$1:$P$58,12,FALSE),"")</f>
        <v/>
      </c>
    </row>
    <row r="78" spans="1:21" x14ac:dyDescent="0.2">
      <c r="A78" s="69">
        <v>2010101218</v>
      </c>
      <c r="B78" s="66" t="s">
        <v>2707</v>
      </c>
      <c r="C78" s="70">
        <v>0</v>
      </c>
      <c r="D78" s="70">
        <v>0</v>
      </c>
      <c r="E78" s="71">
        <f t="shared" si="2"/>
        <v>0</v>
      </c>
      <c r="G78" s="66" t="e">
        <f>VLOOKUP(B78,[2]Sheet1!$A$1:$I$434,2,FALSE)</f>
        <v>#N/A</v>
      </c>
      <c r="H78" s="66" t="e">
        <f>VLOOKUP(B78,[2]Sheet1!$A$1:$I$434,3,FALSE)</f>
        <v>#N/A</v>
      </c>
      <c r="I78" s="66" t="e">
        <f>VLOOKUP(B78,[2]Sheet1!$A$1:$I$434,4,FALSE)</f>
        <v>#N/A</v>
      </c>
      <c r="J78" s="66" t="e">
        <f>VLOOKUP(B78,[2]Sheet1!$A$1:$I$434,5,FALSE)</f>
        <v>#N/A</v>
      </c>
      <c r="K78" s="66" t="e">
        <f>VLOOKUP(B78,[2]Sheet1!$A$1:$I$434,6,FALSE)</f>
        <v>#N/A</v>
      </c>
      <c r="L78" s="66" t="e">
        <f>VLOOKUP(B78,[2]Sheet1!$A$1:$I$434,7,FALSE)</f>
        <v>#N/A</v>
      </c>
      <c r="M78" s="66" t="e">
        <f>VLOOKUP(B78,[2]Sheet1!$A$1:$I$434,8,FALSE)</f>
        <v>#N/A</v>
      </c>
      <c r="N78" s="77" t="e">
        <f>VLOOKUP(A78,'[3]Sheet1 (2)'!$A$1:$B$254,2,FALSE)</f>
        <v>#N/A</v>
      </c>
      <c r="O78" s="66" t="str">
        <f t="shared" si="3"/>
        <v/>
      </c>
      <c r="P78" s="83" t="e">
        <f>VLOOKUP(B78,Sheet1!$C$1:$I$58,2,FALSE)</f>
        <v>#N/A</v>
      </c>
      <c r="R78" s="83" t="str">
        <f>IFERROR(VLOOKUP(B78,Sheet1!$C$1:$P$58,2,FALSE),"")</f>
        <v/>
      </c>
      <c r="S78" s="66" t="str">
        <f>IFERROR(VLOOKUP(B78,Sheet1!$C$1:$P$58,6,FALSE),"")</f>
        <v/>
      </c>
      <c r="T78" s="83" t="str">
        <f>IFERROR(VLOOKUP(Q78,Sheet1!$A$1:$P$58,4,FALSE),"")</f>
        <v/>
      </c>
      <c r="U78" s="66" t="str">
        <f>IFERROR(VLOOKUP(B78,Sheet1!$C$1:$P$58,12,FALSE),"")</f>
        <v/>
      </c>
    </row>
    <row r="79" spans="1:21" x14ac:dyDescent="0.2">
      <c r="A79" s="69">
        <v>2010101219</v>
      </c>
      <c r="B79" s="66" t="s">
        <v>2708</v>
      </c>
      <c r="C79" s="70">
        <v>0</v>
      </c>
      <c r="D79" s="70">
        <v>0</v>
      </c>
      <c r="E79" s="71">
        <f t="shared" si="2"/>
        <v>0</v>
      </c>
      <c r="G79" s="66" t="e">
        <f>VLOOKUP(B79,[2]Sheet1!$A$1:$I$434,2,FALSE)</f>
        <v>#N/A</v>
      </c>
      <c r="H79" s="66" t="e">
        <f>VLOOKUP(B79,[2]Sheet1!$A$1:$I$434,3,FALSE)</f>
        <v>#N/A</v>
      </c>
      <c r="I79" s="66" t="e">
        <f>VLOOKUP(B79,[2]Sheet1!$A$1:$I$434,4,FALSE)</f>
        <v>#N/A</v>
      </c>
      <c r="J79" s="66" t="e">
        <f>VLOOKUP(B79,[2]Sheet1!$A$1:$I$434,5,FALSE)</f>
        <v>#N/A</v>
      </c>
      <c r="K79" s="66" t="e">
        <f>VLOOKUP(B79,[2]Sheet1!$A$1:$I$434,6,FALSE)</f>
        <v>#N/A</v>
      </c>
      <c r="L79" s="66" t="e">
        <f>VLOOKUP(B79,[2]Sheet1!$A$1:$I$434,7,FALSE)</f>
        <v>#N/A</v>
      </c>
      <c r="M79" s="66" t="e">
        <f>VLOOKUP(B79,[2]Sheet1!$A$1:$I$434,8,FALSE)</f>
        <v>#N/A</v>
      </c>
      <c r="N79" s="77" t="e">
        <f>VLOOKUP(A79,'[3]Sheet1 (2)'!$A$1:$B$254,2,FALSE)</f>
        <v>#N/A</v>
      </c>
      <c r="O79" s="66" t="str">
        <f t="shared" si="3"/>
        <v/>
      </c>
      <c r="P79" s="83" t="e">
        <f>VLOOKUP(B79,Sheet1!$C$1:$I$58,2,FALSE)</f>
        <v>#N/A</v>
      </c>
      <c r="R79" s="83" t="str">
        <f>IFERROR(VLOOKUP(B79,Sheet1!$C$1:$P$58,2,FALSE),"")</f>
        <v/>
      </c>
      <c r="S79" s="66" t="str">
        <f>IFERROR(VLOOKUP(B79,Sheet1!$C$1:$P$58,6,FALSE),"")</f>
        <v/>
      </c>
      <c r="T79" s="83" t="str">
        <f>IFERROR(VLOOKUP(Q79,Sheet1!$A$1:$P$58,4,FALSE),"")</f>
        <v/>
      </c>
      <c r="U79" s="66" t="str">
        <f>IFERROR(VLOOKUP(B79,Sheet1!$C$1:$P$58,12,FALSE),"")</f>
        <v/>
      </c>
    </row>
    <row r="80" spans="1:21" x14ac:dyDescent="0.2">
      <c r="A80" s="69">
        <v>2010101221</v>
      </c>
      <c r="B80" s="66" t="s">
        <v>2709</v>
      </c>
      <c r="C80" s="70">
        <v>0</v>
      </c>
      <c r="D80" s="70">
        <v>0</v>
      </c>
      <c r="E80" s="71">
        <f t="shared" si="2"/>
        <v>0</v>
      </c>
      <c r="G80" s="66" t="e">
        <f>VLOOKUP(B80,[2]Sheet1!$A$1:$I$434,2,FALSE)</f>
        <v>#N/A</v>
      </c>
      <c r="H80" s="66" t="e">
        <f>VLOOKUP(B80,[2]Sheet1!$A$1:$I$434,3,FALSE)</f>
        <v>#N/A</v>
      </c>
      <c r="I80" s="66" t="e">
        <f>VLOOKUP(B80,[2]Sheet1!$A$1:$I$434,4,FALSE)</f>
        <v>#N/A</v>
      </c>
      <c r="J80" s="66" t="e">
        <f>VLOOKUP(B80,[2]Sheet1!$A$1:$I$434,5,FALSE)</f>
        <v>#N/A</v>
      </c>
      <c r="K80" s="66" t="e">
        <f>VLOOKUP(B80,[2]Sheet1!$A$1:$I$434,6,FALSE)</f>
        <v>#N/A</v>
      </c>
      <c r="L80" s="66" t="e">
        <f>VLOOKUP(B80,[2]Sheet1!$A$1:$I$434,7,FALSE)</f>
        <v>#N/A</v>
      </c>
      <c r="M80" s="66" t="e">
        <f>VLOOKUP(B80,[2]Sheet1!$A$1:$I$434,8,FALSE)</f>
        <v>#N/A</v>
      </c>
      <c r="N80" s="77">
        <f>VLOOKUP(A80,'[3]Sheet1 (2)'!$A$1:$B$254,2,FALSE)</f>
        <v>300159262100003</v>
      </c>
      <c r="O80" s="66" t="str">
        <f t="shared" si="3"/>
        <v/>
      </c>
      <c r="P80" s="83" t="e">
        <f>VLOOKUP(B80,Sheet1!$C$1:$I$58,2,FALSE)</f>
        <v>#N/A</v>
      </c>
      <c r="R80" s="83" t="str">
        <f>IFERROR(VLOOKUP(B80,Sheet1!$C$1:$P$58,2,FALSE),"")</f>
        <v/>
      </c>
      <c r="S80" s="66" t="str">
        <f>IFERROR(VLOOKUP(B80,Sheet1!$C$1:$P$58,6,FALSE),"")</f>
        <v/>
      </c>
      <c r="T80" s="83" t="str">
        <f>IFERROR(VLOOKUP(Q80,Sheet1!$A$1:$P$58,4,FALSE),"")</f>
        <v/>
      </c>
      <c r="U80" s="66" t="str">
        <f>IFERROR(VLOOKUP(B80,Sheet1!$C$1:$P$58,12,FALSE),"")</f>
        <v/>
      </c>
    </row>
    <row r="81" spans="1:21" x14ac:dyDescent="0.2">
      <c r="A81" s="69">
        <v>2010101222</v>
      </c>
      <c r="B81" s="66" t="s">
        <v>2710</v>
      </c>
      <c r="C81" s="70">
        <v>0</v>
      </c>
      <c r="D81" s="70">
        <v>118067.9700300002</v>
      </c>
      <c r="E81" s="71">
        <f t="shared" si="2"/>
        <v>-118067.9700300002</v>
      </c>
      <c r="G81" s="66" t="e">
        <f>VLOOKUP(B81,[2]Sheet1!$A$1:$I$434,2,FALSE)</f>
        <v>#N/A</v>
      </c>
      <c r="H81" s="66" t="e">
        <f>VLOOKUP(B81,[2]Sheet1!$A$1:$I$434,3,FALSE)</f>
        <v>#N/A</v>
      </c>
      <c r="I81" s="66" t="e">
        <f>VLOOKUP(B81,[2]Sheet1!$A$1:$I$434,4,FALSE)</f>
        <v>#N/A</v>
      </c>
      <c r="J81" s="66" t="e">
        <f>VLOOKUP(B81,[2]Sheet1!$A$1:$I$434,5,FALSE)</f>
        <v>#N/A</v>
      </c>
      <c r="K81" s="66" t="e">
        <f>VLOOKUP(B81,[2]Sheet1!$A$1:$I$434,6,FALSE)</f>
        <v>#N/A</v>
      </c>
      <c r="L81" s="66" t="e">
        <f>VLOOKUP(B81,[2]Sheet1!$A$1:$I$434,7,FALSE)</f>
        <v>#N/A</v>
      </c>
      <c r="M81" s="66" t="e">
        <f>VLOOKUP(B81,[2]Sheet1!$A$1:$I$434,8,FALSE)</f>
        <v>#N/A</v>
      </c>
      <c r="N81" s="77">
        <f>VLOOKUP(A81,'[3]Sheet1 (2)'!$A$1:$B$254,2,FALSE)</f>
        <v>310152857800003</v>
      </c>
      <c r="O81" s="66" t="str">
        <f t="shared" si="3"/>
        <v/>
      </c>
      <c r="P81" s="83" t="e">
        <f>VLOOKUP(B81,Sheet1!$C$1:$I$58,2,FALSE)</f>
        <v>#N/A</v>
      </c>
      <c r="R81" s="83" t="str">
        <f>IFERROR(VLOOKUP(B81,Sheet1!$C$1:$P$58,2,FALSE),"")</f>
        <v/>
      </c>
      <c r="S81" s="66" t="str">
        <f>IFERROR(VLOOKUP(B81,Sheet1!$C$1:$P$58,6,FALSE),"")</f>
        <v/>
      </c>
      <c r="T81" s="83" t="str">
        <f>IFERROR(VLOOKUP(Q81,Sheet1!$A$1:$P$58,4,FALSE),"")</f>
        <v/>
      </c>
      <c r="U81" s="66" t="str">
        <f>IFERROR(VLOOKUP(B81,Sheet1!$C$1:$P$58,12,FALSE),"")</f>
        <v/>
      </c>
    </row>
    <row r="82" spans="1:21" x14ac:dyDescent="0.2">
      <c r="A82" s="69">
        <v>2010101223</v>
      </c>
      <c r="B82" s="66" t="s">
        <v>2711</v>
      </c>
      <c r="C82" s="70">
        <v>0</v>
      </c>
      <c r="D82" s="70">
        <v>0</v>
      </c>
      <c r="E82" s="71">
        <f t="shared" si="2"/>
        <v>0</v>
      </c>
      <c r="G82" s="66" t="e">
        <f>VLOOKUP(B82,[2]Sheet1!$A$1:$I$434,2,FALSE)</f>
        <v>#N/A</v>
      </c>
      <c r="H82" s="66" t="e">
        <f>VLOOKUP(B82,[2]Sheet1!$A$1:$I$434,3,FALSE)</f>
        <v>#N/A</v>
      </c>
      <c r="I82" s="66" t="e">
        <f>VLOOKUP(B82,[2]Sheet1!$A$1:$I$434,4,FALSE)</f>
        <v>#N/A</v>
      </c>
      <c r="J82" s="66" t="e">
        <f>VLOOKUP(B82,[2]Sheet1!$A$1:$I$434,5,FALSE)</f>
        <v>#N/A</v>
      </c>
      <c r="K82" s="66" t="e">
        <f>VLOOKUP(B82,[2]Sheet1!$A$1:$I$434,6,FALSE)</f>
        <v>#N/A</v>
      </c>
      <c r="L82" s="66" t="e">
        <f>VLOOKUP(B82,[2]Sheet1!$A$1:$I$434,7,FALSE)</f>
        <v>#N/A</v>
      </c>
      <c r="M82" s="66" t="e">
        <f>VLOOKUP(B82,[2]Sheet1!$A$1:$I$434,8,FALSE)</f>
        <v>#N/A</v>
      </c>
      <c r="N82" s="77" t="e">
        <f>VLOOKUP(A82,'[3]Sheet1 (2)'!$A$1:$B$254,2,FALSE)</f>
        <v>#N/A</v>
      </c>
      <c r="O82" s="66" t="str">
        <f t="shared" si="3"/>
        <v/>
      </c>
      <c r="P82" s="83" t="e">
        <f>VLOOKUP(B82,Sheet1!$C$1:$I$58,2,FALSE)</f>
        <v>#N/A</v>
      </c>
      <c r="R82" s="83" t="str">
        <f>IFERROR(VLOOKUP(B82,Sheet1!$C$1:$P$58,2,FALSE),"")</f>
        <v/>
      </c>
      <c r="S82" s="66" t="str">
        <f>IFERROR(VLOOKUP(B82,Sheet1!$C$1:$P$58,6,FALSE),"")</f>
        <v/>
      </c>
      <c r="T82" s="83" t="str">
        <f>IFERROR(VLOOKUP(Q82,Sheet1!$A$1:$P$58,4,FALSE),"")</f>
        <v/>
      </c>
      <c r="U82" s="66" t="str">
        <f>IFERROR(VLOOKUP(B82,Sheet1!$C$1:$P$58,12,FALSE),"")</f>
        <v/>
      </c>
    </row>
    <row r="83" spans="1:21" x14ac:dyDescent="0.2">
      <c r="A83" s="69">
        <v>2010101224</v>
      </c>
      <c r="B83" s="66" t="s">
        <v>2712</v>
      </c>
      <c r="C83" s="70">
        <v>0</v>
      </c>
      <c r="D83" s="70">
        <v>0</v>
      </c>
      <c r="E83" s="71">
        <f t="shared" si="2"/>
        <v>0</v>
      </c>
      <c r="G83" s="66" t="e">
        <f>VLOOKUP(B83,[2]Sheet1!$A$1:$I$434,2,FALSE)</f>
        <v>#N/A</v>
      </c>
      <c r="H83" s="66" t="e">
        <f>VLOOKUP(B83,[2]Sheet1!$A$1:$I$434,3,FALSE)</f>
        <v>#N/A</v>
      </c>
      <c r="I83" s="66" t="e">
        <f>VLOOKUP(B83,[2]Sheet1!$A$1:$I$434,4,FALSE)</f>
        <v>#N/A</v>
      </c>
      <c r="J83" s="66" t="e">
        <f>VLOOKUP(B83,[2]Sheet1!$A$1:$I$434,5,FALSE)</f>
        <v>#N/A</v>
      </c>
      <c r="K83" s="66" t="e">
        <f>VLOOKUP(B83,[2]Sheet1!$A$1:$I$434,6,FALSE)</f>
        <v>#N/A</v>
      </c>
      <c r="L83" s="66" t="e">
        <f>VLOOKUP(B83,[2]Sheet1!$A$1:$I$434,7,FALSE)</f>
        <v>#N/A</v>
      </c>
      <c r="M83" s="66" t="e">
        <f>VLOOKUP(B83,[2]Sheet1!$A$1:$I$434,8,FALSE)</f>
        <v>#N/A</v>
      </c>
      <c r="N83" s="77" t="e">
        <f>VLOOKUP(A83,'[3]Sheet1 (2)'!$A$1:$B$254,2,FALSE)</f>
        <v>#N/A</v>
      </c>
      <c r="O83" s="66" t="str">
        <f t="shared" si="3"/>
        <v/>
      </c>
      <c r="P83" s="83" t="e">
        <f>VLOOKUP(B83,Sheet1!$C$1:$I$58,2,FALSE)</f>
        <v>#N/A</v>
      </c>
      <c r="R83" s="83" t="str">
        <f>IFERROR(VLOOKUP(B83,Sheet1!$C$1:$P$58,2,FALSE),"")</f>
        <v/>
      </c>
      <c r="S83" s="66" t="str">
        <f>IFERROR(VLOOKUP(B83,Sheet1!$C$1:$P$58,6,FALSE),"")</f>
        <v/>
      </c>
      <c r="T83" s="83" t="str">
        <f>IFERROR(VLOOKUP(Q83,Sheet1!$A$1:$P$58,4,FALSE),"")</f>
        <v/>
      </c>
      <c r="U83" s="66" t="str">
        <f>IFERROR(VLOOKUP(B83,Sheet1!$C$1:$P$58,12,FALSE),"")</f>
        <v/>
      </c>
    </row>
    <row r="84" spans="1:21" x14ac:dyDescent="0.2">
      <c r="A84" s="69">
        <v>2010101225</v>
      </c>
      <c r="B84" s="66" t="s">
        <v>2713</v>
      </c>
      <c r="C84" s="70">
        <v>0</v>
      </c>
      <c r="D84" s="70">
        <v>0</v>
      </c>
      <c r="E84" s="71">
        <f t="shared" si="2"/>
        <v>0</v>
      </c>
      <c r="G84" s="66" t="e">
        <f>VLOOKUP(B84,[2]Sheet1!$A$1:$I$434,2,FALSE)</f>
        <v>#N/A</v>
      </c>
      <c r="H84" s="66" t="e">
        <f>VLOOKUP(B84,[2]Sheet1!$A$1:$I$434,3,FALSE)</f>
        <v>#N/A</v>
      </c>
      <c r="I84" s="66" t="e">
        <f>VLOOKUP(B84,[2]Sheet1!$A$1:$I$434,4,FALSE)</f>
        <v>#N/A</v>
      </c>
      <c r="J84" s="66" t="e">
        <f>VLOOKUP(B84,[2]Sheet1!$A$1:$I$434,5,FALSE)</f>
        <v>#N/A</v>
      </c>
      <c r="K84" s="66" t="e">
        <f>VLOOKUP(B84,[2]Sheet1!$A$1:$I$434,6,FALSE)</f>
        <v>#N/A</v>
      </c>
      <c r="L84" s="66" t="e">
        <f>VLOOKUP(B84,[2]Sheet1!$A$1:$I$434,7,FALSE)</f>
        <v>#N/A</v>
      </c>
      <c r="M84" s="66" t="e">
        <f>VLOOKUP(B84,[2]Sheet1!$A$1:$I$434,8,FALSE)</f>
        <v>#N/A</v>
      </c>
      <c r="N84" s="77" t="e">
        <f>VLOOKUP(A84,'[3]Sheet1 (2)'!$A$1:$B$254,2,FALSE)</f>
        <v>#N/A</v>
      </c>
      <c r="O84" s="66" t="str">
        <f t="shared" si="3"/>
        <v/>
      </c>
      <c r="P84" s="83" t="e">
        <f>VLOOKUP(B84,Sheet1!$C$1:$I$58,2,FALSE)</f>
        <v>#N/A</v>
      </c>
      <c r="R84" s="83" t="str">
        <f>IFERROR(VLOOKUP(B84,Sheet1!$C$1:$P$58,2,FALSE),"")</f>
        <v/>
      </c>
      <c r="S84" s="66" t="str">
        <f>IFERROR(VLOOKUP(B84,Sheet1!$C$1:$P$58,6,FALSE),"")</f>
        <v/>
      </c>
      <c r="T84" s="83" t="str">
        <f>IFERROR(VLOOKUP(Q84,Sheet1!$A$1:$P$58,4,FALSE),"")</f>
        <v/>
      </c>
      <c r="U84" s="66" t="str">
        <f>IFERROR(VLOOKUP(B84,Sheet1!$C$1:$P$58,12,FALSE),"")</f>
        <v/>
      </c>
    </row>
    <row r="85" spans="1:21" x14ac:dyDescent="0.2">
      <c r="A85" s="69">
        <v>2010101227</v>
      </c>
      <c r="B85" s="66" t="s">
        <v>2714</v>
      </c>
      <c r="C85" s="70">
        <v>0</v>
      </c>
      <c r="D85" s="70">
        <v>0</v>
      </c>
      <c r="E85" s="71">
        <f t="shared" si="2"/>
        <v>0</v>
      </c>
      <c r="G85" s="66" t="e">
        <f>VLOOKUP(B85,[2]Sheet1!$A$1:$I$434,2,FALSE)</f>
        <v>#N/A</v>
      </c>
      <c r="H85" s="66" t="e">
        <f>VLOOKUP(B85,[2]Sheet1!$A$1:$I$434,3,FALSE)</f>
        <v>#N/A</v>
      </c>
      <c r="I85" s="66" t="e">
        <f>VLOOKUP(B85,[2]Sheet1!$A$1:$I$434,4,FALSE)</f>
        <v>#N/A</v>
      </c>
      <c r="J85" s="66" t="e">
        <f>VLOOKUP(B85,[2]Sheet1!$A$1:$I$434,5,FALSE)</f>
        <v>#N/A</v>
      </c>
      <c r="K85" s="66" t="e">
        <f>VLOOKUP(B85,[2]Sheet1!$A$1:$I$434,6,FALSE)</f>
        <v>#N/A</v>
      </c>
      <c r="L85" s="66" t="e">
        <f>VLOOKUP(B85,[2]Sheet1!$A$1:$I$434,7,FALSE)</f>
        <v>#N/A</v>
      </c>
      <c r="M85" s="66" t="e">
        <f>VLOOKUP(B85,[2]Sheet1!$A$1:$I$434,8,FALSE)</f>
        <v>#N/A</v>
      </c>
      <c r="N85" s="77" t="e">
        <f>VLOOKUP(A85,'[3]Sheet1 (2)'!$A$1:$B$254,2,FALSE)</f>
        <v>#N/A</v>
      </c>
      <c r="O85" s="66" t="str">
        <f t="shared" si="3"/>
        <v/>
      </c>
      <c r="P85" s="83" t="e">
        <f>VLOOKUP(B85,Sheet1!$C$1:$I$58,2,FALSE)</f>
        <v>#N/A</v>
      </c>
      <c r="R85" s="83" t="str">
        <f>IFERROR(VLOOKUP(B85,Sheet1!$C$1:$P$58,2,FALSE),"")</f>
        <v/>
      </c>
      <c r="S85" s="66" t="str">
        <f>IFERROR(VLOOKUP(B85,Sheet1!$C$1:$P$58,6,FALSE),"")</f>
        <v/>
      </c>
      <c r="T85" s="83" t="str">
        <f>IFERROR(VLOOKUP(Q85,Sheet1!$A$1:$P$58,4,FALSE),"")</f>
        <v/>
      </c>
      <c r="U85" s="66" t="str">
        <f>IFERROR(VLOOKUP(B85,Sheet1!$C$1:$P$58,12,FALSE),"")</f>
        <v/>
      </c>
    </row>
    <row r="86" spans="1:21" x14ac:dyDescent="0.2">
      <c r="A86" s="69">
        <v>2010101228</v>
      </c>
      <c r="B86" s="66" t="s">
        <v>2715</v>
      </c>
      <c r="C86" s="70">
        <v>0</v>
      </c>
      <c r="D86" s="70">
        <v>0</v>
      </c>
      <c r="E86" s="71">
        <f t="shared" si="2"/>
        <v>0</v>
      </c>
      <c r="G86" s="66" t="e">
        <f>VLOOKUP(B86,[2]Sheet1!$A$1:$I$434,2,FALSE)</f>
        <v>#N/A</v>
      </c>
      <c r="H86" s="66" t="e">
        <f>VLOOKUP(B86,[2]Sheet1!$A$1:$I$434,3,FALSE)</f>
        <v>#N/A</v>
      </c>
      <c r="I86" s="66" t="e">
        <f>VLOOKUP(B86,[2]Sheet1!$A$1:$I$434,4,FALSE)</f>
        <v>#N/A</v>
      </c>
      <c r="J86" s="66" t="e">
        <f>VLOOKUP(B86,[2]Sheet1!$A$1:$I$434,5,FALSE)</f>
        <v>#N/A</v>
      </c>
      <c r="K86" s="66" t="e">
        <f>VLOOKUP(B86,[2]Sheet1!$A$1:$I$434,6,FALSE)</f>
        <v>#N/A</v>
      </c>
      <c r="L86" s="66" t="e">
        <f>VLOOKUP(B86,[2]Sheet1!$A$1:$I$434,7,FALSE)</f>
        <v>#N/A</v>
      </c>
      <c r="M86" s="66" t="e">
        <f>VLOOKUP(B86,[2]Sheet1!$A$1:$I$434,8,FALSE)</f>
        <v>#N/A</v>
      </c>
      <c r="N86" s="77" t="e">
        <f>VLOOKUP(A86,'[3]Sheet1 (2)'!$A$1:$B$254,2,FALSE)</f>
        <v>#N/A</v>
      </c>
      <c r="O86" s="66" t="str">
        <f t="shared" si="3"/>
        <v/>
      </c>
      <c r="P86" s="83" t="e">
        <f>VLOOKUP(B86,Sheet1!$C$1:$I$58,2,FALSE)</f>
        <v>#N/A</v>
      </c>
      <c r="R86" s="83" t="str">
        <f>IFERROR(VLOOKUP(B86,Sheet1!$C$1:$P$58,2,FALSE),"")</f>
        <v/>
      </c>
      <c r="S86" s="66" t="str">
        <f>IFERROR(VLOOKUP(B86,Sheet1!$C$1:$P$58,6,FALSE),"")</f>
        <v/>
      </c>
      <c r="T86" s="83" t="str">
        <f>IFERROR(VLOOKUP(Q86,Sheet1!$A$1:$P$58,4,FALSE),"")</f>
        <v/>
      </c>
      <c r="U86" s="66" t="str">
        <f>IFERROR(VLOOKUP(B86,Sheet1!$C$1:$P$58,12,FALSE),"")</f>
        <v/>
      </c>
    </row>
    <row r="87" spans="1:21" x14ac:dyDescent="0.2">
      <c r="A87" s="69">
        <v>2010101229</v>
      </c>
      <c r="B87" s="66" t="s">
        <v>2716</v>
      </c>
      <c r="C87" s="70">
        <v>0</v>
      </c>
      <c r="D87" s="70">
        <v>0</v>
      </c>
      <c r="E87" s="71">
        <f t="shared" si="2"/>
        <v>0</v>
      </c>
      <c r="G87" s="66" t="e">
        <f>VLOOKUP(B87,[2]Sheet1!$A$1:$I$434,2,FALSE)</f>
        <v>#N/A</v>
      </c>
      <c r="H87" s="66" t="e">
        <f>VLOOKUP(B87,[2]Sheet1!$A$1:$I$434,3,FALSE)</f>
        <v>#N/A</v>
      </c>
      <c r="I87" s="66" t="e">
        <f>VLOOKUP(B87,[2]Sheet1!$A$1:$I$434,4,FALSE)</f>
        <v>#N/A</v>
      </c>
      <c r="J87" s="66" t="e">
        <f>VLOOKUP(B87,[2]Sheet1!$A$1:$I$434,5,FALSE)</f>
        <v>#N/A</v>
      </c>
      <c r="K87" s="66" t="e">
        <f>VLOOKUP(B87,[2]Sheet1!$A$1:$I$434,6,FALSE)</f>
        <v>#N/A</v>
      </c>
      <c r="L87" s="66" t="e">
        <f>VLOOKUP(B87,[2]Sheet1!$A$1:$I$434,7,FALSE)</f>
        <v>#N/A</v>
      </c>
      <c r="M87" s="66" t="e">
        <f>VLOOKUP(B87,[2]Sheet1!$A$1:$I$434,8,FALSE)</f>
        <v>#N/A</v>
      </c>
      <c r="N87" s="77" t="e">
        <f>VLOOKUP(A87,'[3]Sheet1 (2)'!$A$1:$B$254,2,FALSE)</f>
        <v>#N/A</v>
      </c>
      <c r="O87" s="66" t="str">
        <f t="shared" si="3"/>
        <v/>
      </c>
      <c r="P87" s="83" t="e">
        <f>VLOOKUP(B87,Sheet1!$C$1:$I$58,2,FALSE)</f>
        <v>#N/A</v>
      </c>
      <c r="R87" s="83" t="str">
        <f>IFERROR(VLOOKUP(B87,Sheet1!$C$1:$P$58,2,FALSE),"")</f>
        <v/>
      </c>
      <c r="S87" s="66" t="str">
        <f>IFERROR(VLOOKUP(B87,Sheet1!$C$1:$P$58,6,FALSE),"")</f>
        <v/>
      </c>
      <c r="T87" s="83" t="str">
        <f>IFERROR(VLOOKUP(Q87,Sheet1!$A$1:$P$58,4,FALSE),"")</f>
        <v/>
      </c>
      <c r="U87" s="66" t="str">
        <f>IFERROR(VLOOKUP(B87,Sheet1!$C$1:$P$58,12,FALSE),"")</f>
        <v/>
      </c>
    </row>
    <row r="88" spans="1:21" x14ac:dyDescent="0.2">
      <c r="A88" s="69">
        <v>2010101230</v>
      </c>
      <c r="B88" s="66" t="s">
        <v>2717</v>
      </c>
      <c r="C88" s="70">
        <v>0</v>
      </c>
      <c r="D88" s="70">
        <v>0</v>
      </c>
      <c r="E88" s="71">
        <f t="shared" si="2"/>
        <v>0</v>
      </c>
      <c r="G88" s="66" t="e">
        <f>VLOOKUP(B88,[2]Sheet1!$A$1:$I$434,2,FALSE)</f>
        <v>#N/A</v>
      </c>
      <c r="H88" s="66" t="e">
        <f>VLOOKUP(B88,[2]Sheet1!$A$1:$I$434,3,FALSE)</f>
        <v>#N/A</v>
      </c>
      <c r="I88" s="66" t="e">
        <f>VLOOKUP(B88,[2]Sheet1!$A$1:$I$434,4,FALSE)</f>
        <v>#N/A</v>
      </c>
      <c r="J88" s="66" t="e">
        <f>VLOOKUP(B88,[2]Sheet1!$A$1:$I$434,5,FALSE)</f>
        <v>#N/A</v>
      </c>
      <c r="K88" s="66" t="e">
        <f>VLOOKUP(B88,[2]Sheet1!$A$1:$I$434,6,FALSE)</f>
        <v>#N/A</v>
      </c>
      <c r="L88" s="66" t="e">
        <f>VLOOKUP(B88,[2]Sheet1!$A$1:$I$434,7,FALSE)</f>
        <v>#N/A</v>
      </c>
      <c r="M88" s="66" t="e">
        <f>VLOOKUP(B88,[2]Sheet1!$A$1:$I$434,8,FALSE)</f>
        <v>#N/A</v>
      </c>
      <c r="N88" s="77" t="e">
        <f>VLOOKUP(A88,'[3]Sheet1 (2)'!$A$1:$B$254,2,FALSE)</f>
        <v>#N/A</v>
      </c>
      <c r="O88" s="66" t="str">
        <f t="shared" si="3"/>
        <v/>
      </c>
      <c r="P88" s="83" t="e">
        <f>VLOOKUP(B88,Sheet1!$C$1:$I$58,2,FALSE)</f>
        <v>#N/A</v>
      </c>
      <c r="R88" s="83" t="str">
        <f>IFERROR(VLOOKUP(B88,Sheet1!$C$1:$P$58,2,FALSE),"")</f>
        <v/>
      </c>
      <c r="S88" s="66" t="str">
        <f>IFERROR(VLOOKUP(B88,Sheet1!$C$1:$P$58,6,FALSE),"")</f>
        <v/>
      </c>
      <c r="T88" s="83" t="str">
        <f>IFERROR(VLOOKUP(Q88,Sheet1!$A$1:$P$58,4,FALSE),"")</f>
        <v/>
      </c>
      <c r="U88" s="66" t="str">
        <f>IFERROR(VLOOKUP(B88,Sheet1!$C$1:$P$58,12,FALSE),"")</f>
        <v/>
      </c>
    </row>
    <row r="89" spans="1:21" x14ac:dyDescent="0.2">
      <c r="A89" s="69">
        <v>2010101231</v>
      </c>
      <c r="B89" s="66" t="s">
        <v>2718</v>
      </c>
      <c r="C89" s="70">
        <v>0</v>
      </c>
      <c r="D89" s="70">
        <v>231284.75999999989</v>
      </c>
      <c r="E89" s="71">
        <f t="shared" si="2"/>
        <v>-231284.75999999989</v>
      </c>
      <c r="G89" s="66" t="e">
        <f>VLOOKUP(B89,[2]Sheet1!$A$1:$I$434,2,FALSE)</f>
        <v>#N/A</v>
      </c>
      <c r="H89" s="66" t="e">
        <f>VLOOKUP(B89,[2]Sheet1!$A$1:$I$434,3,FALSE)</f>
        <v>#N/A</v>
      </c>
      <c r="I89" s="66" t="e">
        <f>VLOOKUP(B89,[2]Sheet1!$A$1:$I$434,4,FALSE)</f>
        <v>#N/A</v>
      </c>
      <c r="J89" s="66" t="e">
        <f>VLOOKUP(B89,[2]Sheet1!$A$1:$I$434,5,FALSE)</f>
        <v>#N/A</v>
      </c>
      <c r="K89" s="66" t="e">
        <f>VLOOKUP(B89,[2]Sheet1!$A$1:$I$434,6,FALSE)</f>
        <v>#N/A</v>
      </c>
      <c r="L89" s="66" t="e">
        <f>VLOOKUP(B89,[2]Sheet1!$A$1:$I$434,7,FALSE)</f>
        <v>#N/A</v>
      </c>
      <c r="M89" s="66" t="e">
        <f>VLOOKUP(B89,[2]Sheet1!$A$1:$I$434,8,FALSE)</f>
        <v>#N/A</v>
      </c>
      <c r="N89" s="77" t="e">
        <f>VLOOKUP(A89,'[3]Sheet1 (2)'!$A$1:$B$254,2,FALSE)</f>
        <v>#N/A</v>
      </c>
      <c r="O89" s="66" t="str">
        <f t="shared" si="3"/>
        <v/>
      </c>
      <c r="P89" s="83" t="e">
        <f>VLOOKUP(B89,Sheet1!$C$1:$I$58,2,FALSE)</f>
        <v>#N/A</v>
      </c>
      <c r="R89" s="83" t="str">
        <f>IFERROR(VLOOKUP(B89,Sheet1!$C$1:$P$58,2,FALSE),"")</f>
        <v/>
      </c>
      <c r="S89" s="66" t="str">
        <f>IFERROR(VLOOKUP(B89,Sheet1!$C$1:$P$58,6,FALSE),"")</f>
        <v/>
      </c>
      <c r="T89" s="83" t="str">
        <f>IFERROR(VLOOKUP(Q89,Sheet1!$A$1:$P$58,4,FALSE),"")</f>
        <v/>
      </c>
      <c r="U89" s="66" t="str">
        <f>IFERROR(VLOOKUP(B89,Sheet1!$C$1:$P$58,12,FALSE),"")</f>
        <v/>
      </c>
    </row>
    <row r="90" spans="1:21" x14ac:dyDescent="0.2">
      <c r="A90" s="69">
        <v>2010101232</v>
      </c>
      <c r="B90" s="66" t="s">
        <v>2719</v>
      </c>
      <c r="C90" s="70">
        <v>0</v>
      </c>
      <c r="D90" s="70">
        <v>0</v>
      </c>
      <c r="E90" s="71">
        <f t="shared" si="2"/>
        <v>0</v>
      </c>
      <c r="G90" s="66" t="e">
        <f>VLOOKUP(B90,[2]Sheet1!$A$1:$I$434,2,FALSE)</f>
        <v>#N/A</v>
      </c>
      <c r="H90" s="66" t="e">
        <f>VLOOKUP(B90,[2]Sheet1!$A$1:$I$434,3,FALSE)</f>
        <v>#N/A</v>
      </c>
      <c r="I90" s="66" t="e">
        <f>VLOOKUP(B90,[2]Sheet1!$A$1:$I$434,4,FALSE)</f>
        <v>#N/A</v>
      </c>
      <c r="J90" s="66" t="e">
        <f>VLOOKUP(B90,[2]Sheet1!$A$1:$I$434,5,FALSE)</f>
        <v>#N/A</v>
      </c>
      <c r="K90" s="66" t="e">
        <f>VLOOKUP(B90,[2]Sheet1!$A$1:$I$434,6,FALSE)</f>
        <v>#N/A</v>
      </c>
      <c r="L90" s="66" t="e">
        <f>VLOOKUP(B90,[2]Sheet1!$A$1:$I$434,7,FALSE)</f>
        <v>#N/A</v>
      </c>
      <c r="M90" s="66" t="e">
        <f>VLOOKUP(B90,[2]Sheet1!$A$1:$I$434,8,FALSE)</f>
        <v>#N/A</v>
      </c>
      <c r="N90" s="77" t="e">
        <f>VLOOKUP(A90,'[3]Sheet1 (2)'!$A$1:$B$254,2,FALSE)</f>
        <v>#N/A</v>
      </c>
      <c r="O90" s="66" t="str">
        <f t="shared" si="3"/>
        <v/>
      </c>
      <c r="P90" s="83" t="e">
        <f>VLOOKUP(B90,Sheet1!$C$1:$I$58,2,FALSE)</f>
        <v>#N/A</v>
      </c>
      <c r="R90" s="83" t="str">
        <f>IFERROR(VLOOKUP(B90,Sheet1!$C$1:$P$58,2,FALSE),"")</f>
        <v/>
      </c>
      <c r="S90" s="66" t="str">
        <f>IFERROR(VLOOKUP(B90,Sheet1!$C$1:$P$58,6,FALSE),"")</f>
        <v/>
      </c>
      <c r="T90" s="83" t="str">
        <f>IFERROR(VLOOKUP(Q90,Sheet1!$A$1:$P$58,4,FALSE),"")</f>
        <v/>
      </c>
      <c r="U90" s="66" t="str">
        <f>IFERROR(VLOOKUP(B90,Sheet1!$C$1:$P$58,12,FALSE),"")</f>
        <v/>
      </c>
    </row>
    <row r="91" spans="1:21" x14ac:dyDescent="0.2">
      <c r="A91" s="69">
        <v>2010101233</v>
      </c>
      <c r="B91" s="66" t="s">
        <v>2720</v>
      </c>
      <c r="C91" s="70">
        <v>0</v>
      </c>
      <c r="D91" s="70">
        <v>0</v>
      </c>
      <c r="E91" s="71">
        <f t="shared" si="2"/>
        <v>0</v>
      </c>
      <c r="G91" s="66" t="e">
        <f>VLOOKUP(B91,[2]Sheet1!$A$1:$I$434,2,FALSE)</f>
        <v>#N/A</v>
      </c>
      <c r="H91" s="66" t="e">
        <f>VLOOKUP(B91,[2]Sheet1!$A$1:$I$434,3,FALSE)</f>
        <v>#N/A</v>
      </c>
      <c r="I91" s="66" t="e">
        <f>VLOOKUP(B91,[2]Sheet1!$A$1:$I$434,4,FALSE)</f>
        <v>#N/A</v>
      </c>
      <c r="J91" s="66" t="e">
        <f>VLOOKUP(B91,[2]Sheet1!$A$1:$I$434,5,FALSE)</f>
        <v>#N/A</v>
      </c>
      <c r="K91" s="66" t="e">
        <f>VLOOKUP(B91,[2]Sheet1!$A$1:$I$434,6,FALSE)</f>
        <v>#N/A</v>
      </c>
      <c r="L91" s="66" t="e">
        <f>VLOOKUP(B91,[2]Sheet1!$A$1:$I$434,7,FALSE)</f>
        <v>#N/A</v>
      </c>
      <c r="M91" s="66" t="e">
        <f>VLOOKUP(B91,[2]Sheet1!$A$1:$I$434,8,FALSE)</f>
        <v>#N/A</v>
      </c>
      <c r="N91" s="77" t="e">
        <f>VLOOKUP(A91,'[3]Sheet1 (2)'!$A$1:$B$254,2,FALSE)</f>
        <v>#N/A</v>
      </c>
      <c r="O91" s="66" t="str">
        <f t="shared" si="3"/>
        <v/>
      </c>
      <c r="P91" s="83" t="e">
        <f>VLOOKUP(B91,Sheet1!$C$1:$I$58,2,FALSE)</f>
        <v>#N/A</v>
      </c>
      <c r="R91" s="83" t="str">
        <f>IFERROR(VLOOKUP(B91,Sheet1!$C$1:$P$58,2,FALSE),"")</f>
        <v/>
      </c>
      <c r="S91" s="66" t="str">
        <f>IFERROR(VLOOKUP(B91,Sheet1!$C$1:$P$58,6,FALSE),"")</f>
        <v/>
      </c>
      <c r="T91" s="83" t="str">
        <f>IFERROR(VLOOKUP(Q91,Sheet1!$A$1:$P$58,4,FALSE),"")</f>
        <v/>
      </c>
      <c r="U91" s="66" t="str">
        <f>IFERROR(VLOOKUP(B91,Sheet1!$C$1:$P$58,12,FALSE),"")</f>
        <v/>
      </c>
    </row>
    <row r="92" spans="1:21" x14ac:dyDescent="0.2">
      <c r="A92" s="69">
        <v>2010101234</v>
      </c>
      <c r="B92" s="66" t="s">
        <v>2721</v>
      </c>
      <c r="C92" s="70">
        <v>294039.49</v>
      </c>
      <c r="D92" s="70">
        <v>0</v>
      </c>
      <c r="E92" s="71">
        <f t="shared" si="2"/>
        <v>294039.49</v>
      </c>
      <c r="G92" s="66" t="e">
        <f>VLOOKUP(B92,[2]Sheet1!$A$1:$I$434,2,FALSE)</f>
        <v>#N/A</v>
      </c>
      <c r="H92" s="66" t="e">
        <f>VLOOKUP(B92,[2]Sheet1!$A$1:$I$434,3,FALSE)</f>
        <v>#N/A</v>
      </c>
      <c r="I92" s="66" t="e">
        <f>VLOOKUP(B92,[2]Sheet1!$A$1:$I$434,4,FALSE)</f>
        <v>#N/A</v>
      </c>
      <c r="J92" s="66" t="e">
        <f>VLOOKUP(B92,[2]Sheet1!$A$1:$I$434,5,FALSE)</f>
        <v>#N/A</v>
      </c>
      <c r="K92" s="66" t="e">
        <f>VLOOKUP(B92,[2]Sheet1!$A$1:$I$434,6,FALSE)</f>
        <v>#N/A</v>
      </c>
      <c r="L92" s="66" t="e">
        <f>VLOOKUP(B92,[2]Sheet1!$A$1:$I$434,7,FALSE)</f>
        <v>#N/A</v>
      </c>
      <c r="M92" s="66" t="e">
        <f>VLOOKUP(B92,[2]Sheet1!$A$1:$I$434,8,FALSE)</f>
        <v>#N/A</v>
      </c>
      <c r="N92" s="77">
        <f>VLOOKUP(A92,'[3]Sheet1 (2)'!$A$1:$B$254,2,FALSE)</f>
        <v>300173057100003</v>
      </c>
      <c r="O92" s="66" t="str">
        <f t="shared" si="3"/>
        <v/>
      </c>
      <c r="P92" s="83" t="e">
        <f>VLOOKUP(B92,Sheet1!$C$1:$I$58,2,FALSE)</f>
        <v>#N/A</v>
      </c>
      <c r="R92" s="83" t="str">
        <f>IFERROR(VLOOKUP(B92,Sheet1!$C$1:$P$58,2,FALSE),"")</f>
        <v/>
      </c>
      <c r="S92" s="66" t="str">
        <f>IFERROR(VLOOKUP(B92,Sheet1!$C$1:$P$58,6,FALSE),"")</f>
        <v/>
      </c>
      <c r="T92" s="83" t="str">
        <f>IFERROR(VLOOKUP(Q92,Sheet1!$A$1:$P$58,4,FALSE),"")</f>
        <v/>
      </c>
      <c r="U92" s="66" t="str">
        <f>IFERROR(VLOOKUP(B92,Sheet1!$C$1:$P$58,12,FALSE),"")</f>
        <v/>
      </c>
    </row>
    <row r="93" spans="1:21" x14ac:dyDescent="0.2">
      <c r="A93" s="69">
        <v>2010101236</v>
      </c>
      <c r="B93" s="66" t="s">
        <v>2722</v>
      </c>
      <c r="C93" s="70">
        <v>0</v>
      </c>
      <c r="D93" s="70">
        <v>60.145010000094771</v>
      </c>
      <c r="E93" s="71">
        <f t="shared" si="2"/>
        <v>-60.145010000094771</v>
      </c>
      <c r="G93" s="66" t="e">
        <f>VLOOKUP(B93,[2]Sheet1!$A$1:$I$434,2,FALSE)</f>
        <v>#N/A</v>
      </c>
      <c r="H93" s="66" t="e">
        <f>VLOOKUP(B93,[2]Sheet1!$A$1:$I$434,3,FALSE)</f>
        <v>#N/A</v>
      </c>
      <c r="I93" s="66" t="e">
        <f>VLOOKUP(B93,[2]Sheet1!$A$1:$I$434,4,FALSE)</f>
        <v>#N/A</v>
      </c>
      <c r="J93" s="66" t="e">
        <f>VLOOKUP(B93,[2]Sheet1!$A$1:$I$434,5,FALSE)</f>
        <v>#N/A</v>
      </c>
      <c r="K93" s="66" t="e">
        <f>VLOOKUP(B93,[2]Sheet1!$A$1:$I$434,6,FALSE)</f>
        <v>#N/A</v>
      </c>
      <c r="L93" s="66" t="e">
        <f>VLOOKUP(B93,[2]Sheet1!$A$1:$I$434,7,FALSE)</f>
        <v>#N/A</v>
      </c>
      <c r="M93" s="66" t="e">
        <f>VLOOKUP(B93,[2]Sheet1!$A$1:$I$434,8,FALSE)</f>
        <v>#N/A</v>
      </c>
      <c r="N93" s="77" t="e">
        <f>VLOOKUP(A93,'[3]Sheet1 (2)'!$A$1:$B$254,2,FALSE)</f>
        <v>#N/A</v>
      </c>
      <c r="O93" s="66" t="str">
        <f t="shared" si="3"/>
        <v/>
      </c>
      <c r="P93" s="83" t="e">
        <f>VLOOKUP(B93,Sheet1!$C$1:$I$58,2,FALSE)</f>
        <v>#N/A</v>
      </c>
      <c r="R93" s="83" t="str">
        <f>IFERROR(VLOOKUP(B93,Sheet1!$C$1:$P$58,2,FALSE),"")</f>
        <v/>
      </c>
      <c r="S93" s="66" t="str">
        <f>IFERROR(VLOOKUP(B93,Sheet1!$C$1:$P$58,6,FALSE),"")</f>
        <v/>
      </c>
      <c r="T93" s="83" t="str">
        <f>IFERROR(VLOOKUP(Q93,Sheet1!$A$1:$P$58,4,FALSE),"")</f>
        <v/>
      </c>
      <c r="U93" s="66" t="str">
        <f>IFERROR(VLOOKUP(B93,Sheet1!$C$1:$P$58,12,FALSE),"")</f>
        <v/>
      </c>
    </row>
    <row r="94" spans="1:21" x14ac:dyDescent="0.2">
      <c r="A94" s="69">
        <v>2010101237</v>
      </c>
      <c r="B94" s="66" t="s">
        <v>2723</v>
      </c>
      <c r="C94" s="70">
        <v>0</v>
      </c>
      <c r="D94" s="70">
        <v>0</v>
      </c>
      <c r="E94" s="71">
        <f t="shared" si="2"/>
        <v>0</v>
      </c>
      <c r="G94" s="66" t="e">
        <f>VLOOKUP(B94,[2]Sheet1!$A$1:$I$434,2,FALSE)</f>
        <v>#N/A</v>
      </c>
      <c r="H94" s="66" t="e">
        <f>VLOOKUP(B94,[2]Sheet1!$A$1:$I$434,3,FALSE)</f>
        <v>#N/A</v>
      </c>
      <c r="I94" s="66" t="e">
        <f>VLOOKUP(B94,[2]Sheet1!$A$1:$I$434,4,FALSE)</f>
        <v>#N/A</v>
      </c>
      <c r="J94" s="66" t="e">
        <f>VLOOKUP(B94,[2]Sheet1!$A$1:$I$434,5,FALSE)</f>
        <v>#N/A</v>
      </c>
      <c r="K94" s="66" t="e">
        <f>VLOOKUP(B94,[2]Sheet1!$A$1:$I$434,6,FALSE)</f>
        <v>#N/A</v>
      </c>
      <c r="L94" s="66" t="e">
        <f>VLOOKUP(B94,[2]Sheet1!$A$1:$I$434,7,FALSE)</f>
        <v>#N/A</v>
      </c>
      <c r="M94" s="66" t="e">
        <f>VLOOKUP(B94,[2]Sheet1!$A$1:$I$434,8,FALSE)</f>
        <v>#N/A</v>
      </c>
      <c r="N94" s="77" t="e">
        <f>VLOOKUP(A94,'[3]Sheet1 (2)'!$A$1:$B$254,2,FALSE)</f>
        <v>#N/A</v>
      </c>
      <c r="O94" s="66" t="str">
        <f t="shared" si="3"/>
        <v/>
      </c>
      <c r="P94" s="83" t="e">
        <f>VLOOKUP(B94,Sheet1!$C$1:$I$58,2,FALSE)</f>
        <v>#N/A</v>
      </c>
      <c r="R94" s="83" t="str">
        <f>IFERROR(VLOOKUP(B94,Sheet1!$C$1:$P$58,2,FALSE),"")</f>
        <v/>
      </c>
      <c r="S94" s="66" t="str">
        <f>IFERROR(VLOOKUP(B94,Sheet1!$C$1:$P$58,6,FALSE),"")</f>
        <v/>
      </c>
      <c r="T94" s="83" t="str">
        <f>IFERROR(VLOOKUP(Q94,Sheet1!$A$1:$P$58,4,FALSE),"")</f>
        <v/>
      </c>
      <c r="U94" s="66" t="str">
        <f>IFERROR(VLOOKUP(B94,Sheet1!$C$1:$P$58,12,FALSE),"")</f>
        <v/>
      </c>
    </row>
    <row r="95" spans="1:21" x14ac:dyDescent="0.2">
      <c r="A95" s="69">
        <v>2010101238</v>
      </c>
      <c r="B95" s="66" t="s">
        <v>2724</v>
      </c>
      <c r="C95" s="70">
        <v>0</v>
      </c>
      <c r="D95" s="70">
        <v>0</v>
      </c>
      <c r="E95" s="71">
        <f t="shared" si="2"/>
        <v>0</v>
      </c>
      <c r="G95" s="66" t="e">
        <f>VLOOKUP(B95,[2]Sheet1!$A$1:$I$434,2,FALSE)</f>
        <v>#N/A</v>
      </c>
      <c r="H95" s="66" t="e">
        <f>VLOOKUP(B95,[2]Sheet1!$A$1:$I$434,3,FALSE)</f>
        <v>#N/A</v>
      </c>
      <c r="I95" s="66" t="e">
        <f>VLOOKUP(B95,[2]Sheet1!$A$1:$I$434,4,FALSE)</f>
        <v>#N/A</v>
      </c>
      <c r="J95" s="66" t="e">
        <f>VLOOKUP(B95,[2]Sheet1!$A$1:$I$434,5,FALSE)</f>
        <v>#N/A</v>
      </c>
      <c r="K95" s="66" t="e">
        <f>VLOOKUP(B95,[2]Sheet1!$A$1:$I$434,6,FALSE)</f>
        <v>#N/A</v>
      </c>
      <c r="L95" s="66" t="e">
        <f>VLOOKUP(B95,[2]Sheet1!$A$1:$I$434,7,FALSE)</f>
        <v>#N/A</v>
      </c>
      <c r="M95" s="66" t="e">
        <f>VLOOKUP(B95,[2]Sheet1!$A$1:$I$434,8,FALSE)</f>
        <v>#N/A</v>
      </c>
      <c r="N95" s="77" t="e">
        <f>VLOOKUP(A95,'[3]Sheet1 (2)'!$A$1:$B$254,2,FALSE)</f>
        <v>#N/A</v>
      </c>
      <c r="O95" s="66" t="str">
        <f t="shared" si="3"/>
        <v/>
      </c>
      <c r="P95" s="83" t="e">
        <f>VLOOKUP(B95,Sheet1!$C$1:$I$58,2,FALSE)</f>
        <v>#N/A</v>
      </c>
      <c r="R95" s="83" t="str">
        <f>IFERROR(VLOOKUP(B95,Sheet1!$C$1:$P$58,2,FALSE),"")</f>
        <v/>
      </c>
      <c r="S95" s="66" t="str">
        <f>IFERROR(VLOOKUP(B95,Sheet1!$C$1:$P$58,6,FALSE),"")</f>
        <v/>
      </c>
      <c r="T95" s="83" t="str">
        <f>IFERROR(VLOOKUP(Q95,Sheet1!$A$1:$P$58,4,FALSE),"")</f>
        <v/>
      </c>
      <c r="U95" s="66" t="str">
        <f>IFERROR(VLOOKUP(B95,Sheet1!$C$1:$P$58,12,FALSE),"")</f>
        <v/>
      </c>
    </row>
    <row r="96" spans="1:21" x14ac:dyDescent="0.2">
      <c r="A96" s="69">
        <v>2010101240</v>
      </c>
      <c r="B96" s="66" t="s">
        <v>2725</v>
      </c>
      <c r="C96" s="70">
        <v>0</v>
      </c>
      <c r="D96" s="70">
        <v>0</v>
      </c>
      <c r="E96" s="71">
        <f t="shared" si="2"/>
        <v>0</v>
      </c>
      <c r="G96" s="66" t="e">
        <f>VLOOKUP(B96,[2]Sheet1!$A$1:$I$434,2,FALSE)</f>
        <v>#N/A</v>
      </c>
      <c r="H96" s="66" t="e">
        <f>VLOOKUP(B96,[2]Sheet1!$A$1:$I$434,3,FALSE)</f>
        <v>#N/A</v>
      </c>
      <c r="I96" s="66" t="e">
        <f>VLOOKUP(B96,[2]Sheet1!$A$1:$I$434,4,FALSE)</f>
        <v>#N/A</v>
      </c>
      <c r="J96" s="66" t="e">
        <f>VLOOKUP(B96,[2]Sheet1!$A$1:$I$434,5,FALSE)</f>
        <v>#N/A</v>
      </c>
      <c r="K96" s="66" t="e">
        <f>VLOOKUP(B96,[2]Sheet1!$A$1:$I$434,6,FALSE)</f>
        <v>#N/A</v>
      </c>
      <c r="L96" s="66" t="e">
        <f>VLOOKUP(B96,[2]Sheet1!$A$1:$I$434,7,FALSE)</f>
        <v>#N/A</v>
      </c>
      <c r="M96" s="66" t="e">
        <f>VLOOKUP(B96,[2]Sheet1!$A$1:$I$434,8,FALSE)</f>
        <v>#N/A</v>
      </c>
      <c r="N96" s="77" t="e">
        <f>VLOOKUP(A96,'[3]Sheet1 (2)'!$A$1:$B$254,2,FALSE)</f>
        <v>#N/A</v>
      </c>
      <c r="O96" s="66" t="str">
        <f t="shared" si="3"/>
        <v/>
      </c>
      <c r="P96" s="83" t="e">
        <f>VLOOKUP(B96,Sheet1!$C$1:$I$58,2,FALSE)</f>
        <v>#N/A</v>
      </c>
      <c r="R96" s="83" t="str">
        <f>IFERROR(VLOOKUP(B96,Sheet1!$C$1:$P$58,2,FALSE),"")</f>
        <v/>
      </c>
      <c r="S96" s="66" t="str">
        <f>IFERROR(VLOOKUP(B96,Sheet1!$C$1:$P$58,6,FALSE),"")</f>
        <v/>
      </c>
      <c r="T96" s="83" t="str">
        <f>IFERROR(VLOOKUP(Q96,Sheet1!$A$1:$P$58,4,FALSE),"")</f>
        <v/>
      </c>
      <c r="U96" s="66" t="str">
        <f>IFERROR(VLOOKUP(B96,Sheet1!$C$1:$P$58,12,FALSE),"")</f>
        <v/>
      </c>
    </row>
    <row r="97" spans="1:21" x14ac:dyDescent="0.2">
      <c r="A97" s="69">
        <v>2010101241</v>
      </c>
      <c r="B97" s="66" t="s">
        <v>2726</v>
      </c>
      <c r="C97" s="70">
        <v>0</v>
      </c>
      <c r="D97" s="70">
        <v>0</v>
      </c>
      <c r="E97" s="71">
        <f t="shared" si="2"/>
        <v>0</v>
      </c>
      <c r="G97" s="66" t="e">
        <f>VLOOKUP(B97,[2]Sheet1!$A$1:$I$434,2,FALSE)</f>
        <v>#N/A</v>
      </c>
      <c r="H97" s="66" t="e">
        <f>VLOOKUP(B97,[2]Sheet1!$A$1:$I$434,3,FALSE)</f>
        <v>#N/A</v>
      </c>
      <c r="I97" s="66" t="e">
        <f>VLOOKUP(B97,[2]Sheet1!$A$1:$I$434,4,FALSE)</f>
        <v>#N/A</v>
      </c>
      <c r="J97" s="66" t="e">
        <f>VLOOKUP(B97,[2]Sheet1!$A$1:$I$434,5,FALSE)</f>
        <v>#N/A</v>
      </c>
      <c r="K97" s="66" t="e">
        <f>VLOOKUP(B97,[2]Sheet1!$A$1:$I$434,6,FALSE)</f>
        <v>#N/A</v>
      </c>
      <c r="L97" s="66" t="e">
        <f>VLOOKUP(B97,[2]Sheet1!$A$1:$I$434,7,FALSE)</f>
        <v>#N/A</v>
      </c>
      <c r="M97" s="66" t="e">
        <f>VLOOKUP(B97,[2]Sheet1!$A$1:$I$434,8,FALSE)</f>
        <v>#N/A</v>
      </c>
      <c r="N97" s="77" t="e">
        <f>VLOOKUP(A97,'[3]Sheet1 (2)'!$A$1:$B$254,2,FALSE)</f>
        <v>#N/A</v>
      </c>
      <c r="O97" s="66" t="str">
        <f t="shared" si="3"/>
        <v/>
      </c>
      <c r="P97" s="83" t="e">
        <f>VLOOKUP(B97,Sheet1!$C$1:$I$58,2,FALSE)</f>
        <v>#N/A</v>
      </c>
      <c r="R97" s="83" t="str">
        <f>IFERROR(VLOOKUP(B97,Sheet1!$C$1:$P$58,2,FALSE),"")</f>
        <v/>
      </c>
      <c r="S97" s="66" t="str">
        <f>IFERROR(VLOOKUP(B97,Sheet1!$C$1:$P$58,6,FALSE),"")</f>
        <v/>
      </c>
      <c r="T97" s="83" t="str">
        <f>IFERROR(VLOOKUP(Q97,Sheet1!$A$1:$P$58,4,FALSE),"")</f>
        <v/>
      </c>
      <c r="U97" s="66" t="str">
        <f>IFERROR(VLOOKUP(B97,Sheet1!$C$1:$P$58,12,FALSE),"")</f>
        <v/>
      </c>
    </row>
    <row r="98" spans="1:21" x14ac:dyDescent="0.2">
      <c r="A98" s="69">
        <v>2010101242</v>
      </c>
      <c r="B98" s="66" t="s">
        <v>2727</v>
      </c>
      <c r="C98" s="70">
        <v>0</v>
      </c>
      <c r="D98" s="70">
        <v>0</v>
      </c>
      <c r="E98" s="71">
        <f t="shared" si="2"/>
        <v>0</v>
      </c>
      <c r="G98" s="66" t="e">
        <f>VLOOKUP(B98,[2]Sheet1!$A$1:$I$434,2,FALSE)</f>
        <v>#N/A</v>
      </c>
      <c r="H98" s="66" t="e">
        <f>VLOOKUP(B98,[2]Sheet1!$A$1:$I$434,3,FALSE)</f>
        <v>#N/A</v>
      </c>
      <c r="I98" s="66" t="e">
        <f>VLOOKUP(B98,[2]Sheet1!$A$1:$I$434,4,FALSE)</f>
        <v>#N/A</v>
      </c>
      <c r="J98" s="66" t="e">
        <f>VLOOKUP(B98,[2]Sheet1!$A$1:$I$434,5,FALSE)</f>
        <v>#N/A</v>
      </c>
      <c r="K98" s="66" t="e">
        <f>VLOOKUP(B98,[2]Sheet1!$A$1:$I$434,6,FALSE)</f>
        <v>#N/A</v>
      </c>
      <c r="L98" s="66" t="e">
        <f>VLOOKUP(B98,[2]Sheet1!$A$1:$I$434,7,FALSE)</f>
        <v>#N/A</v>
      </c>
      <c r="M98" s="66" t="e">
        <f>VLOOKUP(B98,[2]Sheet1!$A$1:$I$434,8,FALSE)</f>
        <v>#N/A</v>
      </c>
      <c r="N98" s="77" t="e">
        <f>VLOOKUP(A98,'[3]Sheet1 (2)'!$A$1:$B$254,2,FALSE)</f>
        <v>#N/A</v>
      </c>
      <c r="O98" s="66" t="str">
        <f t="shared" si="3"/>
        <v/>
      </c>
      <c r="P98" s="83" t="e">
        <f>VLOOKUP(B98,Sheet1!$C$1:$I$58,2,FALSE)</f>
        <v>#N/A</v>
      </c>
      <c r="R98" s="83" t="str">
        <f>IFERROR(VLOOKUP(B98,Sheet1!$C$1:$P$58,2,FALSE),"")</f>
        <v/>
      </c>
      <c r="S98" s="66" t="str">
        <f>IFERROR(VLOOKUP(B98,Sheet1!$C$1:$P$58,6,FALSE),"")</f>
        <v/>
      </c>
      <c r="T98" s="83" t="str">
        <f>IFERROR(VLOOKUP(Q98,Sheet1!$A$1:$P$58,4,FALSE),"")</f>
        <v/>
      </c>
      <c r="U98" s="66" t="str">
        <f>IFERROR(VLOOKUP(B98,Sheet1!$C$1:$P$58,12,FALSE),"")</f>
        <v/>
      </c>
    </row>
    <row r="99" spans="1:21" x14ac:dyDescent="0.2">
      <c r="A99" s="69">
        <v>2010101243</v>
      </c>
      <c r="B99" s="66" t="s">
        <v>2728</v>
      </c>
      <c r="C99" s="70">
        <v>2.9999999329447744E-4</v>
      </c>
      <c r="D99" s="70">
        <v>0</v>
      </c>
      <c r="E99" s="71">
        <f t="shared" si="2"/>
        <v>2.9999999329447744E-4</v>
      </c>
      <c r="G99" s="66">
        <f>VLOOKUP(B99,[2]Sheet1!$A$1:$I$434,2,FALSE)</f>
        <v>0</v>
      </c>
      <c r="H99" s="66">
        <f>VLOOKUP(B99,[2]Sheet1!$A$1:$I$434,3,FALSE)</f>
        <v>0</v>
      </c>
      <c r="I99" s="66">
        <f>VLOOKUP(B99,[2]Sheet1!$A$1:$I$434,4,FALSE)</f>
        <v>0</v>
      </c>
      <c r="J99" s="66">
        <f>VLOOKUP(B99,[2]Sheet1!$A$1:$I$434,5,FALSE)</f>
        <v>0</v>
      </c>
      <c r="K99" s="66">
        <f>VLOOKUP(B99,[2]Sheet1!$A$1:$I$434,6,FALSE)</f>
        <v>0</v>
      </c>
      <c r="L99" s="66">
        <f>VLOOKUP(B99,[2]Sheet1!$A$1:$I$434,7,FALSE)</f>
        <v>0</v>
      </c>
      <c r="M99" s="66">
        <f>VLOOKUP(B99,[2]Sheet1!$A$1:$I$434,8,FALSE)</f>
        <v>0</v>
      </c>
      <c r="N99" s="77" t="e">
        <f>VLOOKUP(A99,'[3]Sheet1 (2)'!$A$1:$B$254,2,FALSE)</f>
        <v>#N/A</v>
      </c>
      <c r="O99" s="66" t="str">
        <f t="shared" si="3"/>
        <v>P.O.Box: 0 - Area: 0 - REP: 0 - Address: 0</v>
      </c>
      <c r="P99" s="83" t="e">
        <f>VLOOKUP(B99,Sheet1!$C$1:$I$58,2,FALSE)</f>
        <v>#N/A</v>
      </c>
      <c r="Q99" s="66">
        <v>10167</v>
      </c>
      <c r="R99" s="83" t="str">
        <f>IFERROR(VLOOKUP(B99,Sheet1!$C$1:$P$58,2,FALSE),"")</f>
        <v/>
      </c>
      <c r="S99" s="66" t="str">
        <f>IFERROR(VLOOKUP(B99,Sheet1!$C$1:$P$58,6,FALSE),"")</f>
        <v/>
      </c>
      <c r="T99" s="83" t="str">
        <f>IFERROR(VLOOKUP(Q99,Sheet1!$A$1:$P$58,4,FALSE),"")</f>
        <v/>
      </c>
      <c r="U99" s="66" t="str">
        <f>IFERROR(VLOOKUP(B99,Sheet1!$C$1:$P$58,12,FALSE),"")</f>
        <v/>
      </c>
    </row>
    <row r="100" spans="1:21" x14ac:dyDescent="0.2">
      <c r="A100" s="69">
        <v>2010101244</v>
      </c>
      <c r="B100" s="66" t="s">
        <v>2729</v>
      </c>
      <c r="C100" s="70">
        <v>0</v>
      </c>
      <c r="D100" s="70">
        <v>0</v>
      </c>
      <c r="E100" s="71">
        <f t="shared" si="2"/>
        <v>0</v>
      </c>
      <c r="G100" s="66" t="e">
        <f>VLOOKUP(B100,[2]Sheet1!$A$1:$I$434,2,FALSE)</f>
        <v>#N/A</v>
      </c>
      <c r="H100" s="66" t="e">
        <f>VLOOKUP(B100,[2]Sheet1!$A$1:$I$434,3,FALSE)</f>
        <v>#N/A</v>
      </c>
      <c r="I100" s="66" t="e">
        <f>VLOOKUP(B100,[2]Sheet1!$A$1:$I$434,4,FALSE)</f>
        <v>#N/A</v>
      </c>
      <c r="J100" s="66" t="e">
        <f>VLOOKUP(B100,[2]Sheet1!$A$1:$I$434,5,FALSE)</f>
        <v>#N/A</v>
      </c>
      <c r="K100" s="66" t="e">
        <f>VLOOKUP(B100,[2]Sheet1!$A$1:$I$434,6,FALSE)</f>
        <v>#N/A</v>
      </c>
      <c r="L100" s="66" t="e">
        <f>VLOOKUP(B100,[2]Sheet1!$A$1:$I$434,7,FALSE)</f>
        <v>#N/A</v>
      </c>
      <c r="M100" s="66" t="e">
        <f>VLOOKUP(B100,[2]Sheet1!$A$1:$I$434,8,FALSE)</f>
        <v>#N/A</v>
      </c>
      <c r="N100" s="77" t="e">
        <f>VLOOKUP(A100,'[3]Sheet1 (2)'!$A$1:$B$254,2,FALSE)</f>
        <v>#N/A</v>
      </c>
      <c r="O100" s="66" t="str">
        <f t="shared" si="3"/>
        <v/>
      </c>
      <c r="P100" s="83" t="e">
        <f>VLOOKUP(B100,Sheet1!$C$1:$I$58,2,FALSE)</f>
        <v>#N/A</v>
      </c>
      <c r="R100" s="83" t="str">
        <f>IFERROR(VLOOKUP(B100,Sheet1!$C$1:$P$58,2,FALSE),"")</f>
        <v/>
      </c>
      <c r="S100" s="66" t="str">
        <f>IFERROR(VLOOKUP(B100,Sheet1!$C$1:$P$58,6,FALSE),"")</f>
        <v/>
      </c>
      <c r="T100" s="83" t="str">
        <f>IFERROR(VLOOKUP(Q100,Sheet1!$A$1:$P$58,4,FALSE),"")</f>
        <v/>
      </c>
      <c r="U100" s="66" t="str">
        <f>IFERROR(VLOOKUP(B100,Sheet1!$C$1:$P$58,12,FALSE),"")</f>
        <v/>
      </c>
    </row>
    <row r="101" spans="1:21" x14ac:dyDescent="0.2">
      <c r="A101" s="69">
        <v>2010101245</v>
      </c>
      <c r="B101" s="66" t="s">
        <v>2730</v>
      </c>
      <c r="C101" s="70">
        <v>0</v>
      </c>
      <c r="D101" s="70">
        <v>6960.6399999999994</v>
      </c>
      <c r="E101" s="71">
        <f t="shared" si="2"/>
        <v>-6960.6399999999994</v>
      </c>
      <c r="G101" s="66" t="e">
        <f>VLOOKUP(B101,[2]Sheet1!$A$1:$I$434,2,FALSE)</f>
        <v>#N/A</v>
      </c>
      <c r="H101" s="66" t="e">
        <f>VLOOKUP(B101,[2]Sheet1!$A$1:$I$434,3,FALSE)</f>
        <v>#N/A</v>
      </c>
      <c r="I101" s="66" t="e">
        <f>VLOOKUP(B101,[2]Sheet1!$A$1:$I$434,4,FALSE)</f>
        <v>#N/A</v>
      </c>
      <c r="J101" s="66" t="e">
        <f>VLOOKUP(B101,[2]Sheet1!$A$1:$I$434,5,FALSE)</f>
        <v>#N/A</v>
      </c>
      <c r="K101" s="66" t="e">
        <f>VLOOKUP(B101,[2]Sheet1!$A$1:$I$434,6,FALSE)</f>
        <v>#N/A</v>
      </c>
      <c r="L101" s="66" t="e">
        <f>VLOOKUP(B101,[2]Sheet1!$A$1:$I$434,7,FALSE)</f>
        <v>#N/A</v>
      </c>
      <c r="M101" s="66" t="e">
        <f>VLOOKUP(B101,[2]Sheet1!$A$1:$I$434,8,FALSE)</f>
        <v>#N/A</v>
      </c>
      <c r="N101" s="77">
        <f>VLOOKUP(A101,'[3]Sheet1 (2)'!$A$1:$B$254,2,FALSE)</f>
        <v>300054069400003</v>
      </c>
      <c r="O101" s="66" t="str">
        <f t="shared" si="3"/>
        <v/>
      </c>
      <c r="P101" s="83" t="e">
        <f>VLOOKUP(B101,Sheet1!$C$1:$I$58,2,FALSE)</f>
        <v>#N/A</v>
      </c>
      <c r="R101" s="83" t="str">
        <f>IFERROR(VLOOKUP(B101,Sheet1!$C$1:$P$58,2,FALSE),"")</f>
        <v/>
      </c>
      <c r="S101" s="66" t="str">
        <f>IFERROR(VLOOKUP(B101,Sheet1!$C$1:$P$58,6,FALSE),"")</f>
        <v/>
      </c>
      <c r="T101" s="83" t="str">
        <f>IFERROR(VLOOKUP(Q101,Sheet1!$A$1:$P$58,4,FALSE),"")</f>
        <v/>
      </c>
      <c r="U101" s="66" t="str">
        <f>IFERROR(VLOOKUP(B101,Sheet1!$C$1:$P$58,12,FALSE),"")</f>
        <v/>
      </c>
    </row>
    <row r="102" spans="1:21" x14ac:dyDescent="0.2">
      <c r="A102" s="69">
        <v>2010101246</v>
      </c>
      <c r="B102" s="66" t="s">
        <v>2731</v>
      </c>
      <c r="C102" s="70">
        <v>0</v>
      </c>
      <c r="D102" s="70">
        <v>0</v>
      </c>
      <c r="E102" s="71">
        <f t="shared" si="2"/>
        <v>0</v>
      </c>
      <c r="G102" s="66">
        <f>VLOOKUP(B102,[2]Sheet1!$A$1:$I$434,2,FALSE)</f>
        <v>0</v>
      </c>
      <c r="H102" s="66">
        <f>VLOOKUP(B102,[2]Sheet1!$A$1:$I$434,3,FALSE)</f>
        <v>0</v>
      </c>
      <c r="I102" s="66">
        <f>VLOOKUP(B102,[2]Sheet1!$A$1:$I$434,4,FALSE)</f>
        <v>0</v>
      </c>
      <c r="J102" s="66">
        <f>VLOOKUP(B102,[2]Sheet1!$A$1:$I$434,5,FALSE)</f>
        <v>0</v>
      </c>
      <c r="K102" s="66">
        <f>VLOOKUP(B102,[2]Sheet1!$A$1:$I$434,6,FALSE)</f>
        <v>0</v>
      </c>
      <c r="L102" s="66">
        <f>VLOOKUP(B102,[2]Sheet1!$A$1:$I$434,7,FALSE)</f>
        <v>0</v>
      </c>
      <c r="M102" s="66">
        <f>VLOOKUP(B102,[2]Sheet1!$A$1:$I$434,8,FALSE)</f>
        <v>0</v>
      </c>
      <c r="N102" s="77" t="e">
        <f>VLOOKUP(A102,'[3]Sheet1 (2)'!$A$1:$B$254,2,FALSE)</f>
        <v>#N/A</v>
      </c>
      <c r="O102" s="66" t="str">
        <f t="shared" si="3"/>
        <v>P.O.Box: 0 - Area: 0 - REP: 0 - Address: 0</v>
      </c>
      <c r="P102" s="83" t="e">
        <f>VLOOKUP(B102,Sheet1!$C$1:$I$58,2,FALSE)</f>
        <v>#N/A</v>
      </c>
      <c r="Q102" s="66">
        <v>10169</v>
      </c>
      <c r="R102" s="83" t="str">
        <f>IFERROR(VLOOKUP(B102,Sheet1!$C$1:$P$58,2,FALSE),"")</f>
        <v/>
      </c>
      <c r="S102" s="66" t="str">
        <f>IFERROR(VLOOKUP(B102,Sheet1!$C$1:$P$58,6,FALSE),"")</f>
        <v/>
      </c>
      <c r="T102" s="83" t="str">
        <f>IFERROR(VLOOKUP(Q102,Sheet1!$A$1:$P$58,4,FALSE),"")</f>
        <v/>
      </c>
      <c r="U102" s="66" t="str">
        <f>IFERROR(VLOOKUP(B102,Sheet1!$C$1:$P$58,12,FALSE),"")</f>
        <v/>
      </c>
    </row>
    <row r="103" spans="1:21" x14ac:dyDescent="0.2">
      <c r="A103" s="69">
        <v>2010101247</v>
      </c>
      <c r="B103" s="66" t="s">
        <v>2732</v>
      </c>
      <c r="C103" s="70">
        <v>0</v>
      </c>
      <c r="D103" s="70">
        <v>15687.334730000002</v>
      </c>
      <c r="E103" s="71">
        <f t="shared" si="2"/>
        <v>-15687.334730000002</v>
      </c>
      <c r="G103" s="66" t="e">
        <f>VLOOKUP(B103,[2]Sheet1!$A$1:$I$434,2,FALSE)</f>
        <v>#N/A</v>
      </c>
      <c r="H103" s="66" t="e">
        <f>VLOOKUP(B103,[2]Sheet1!$A$1:$I$434,3,FALSE)</f>
        <v>#N/A</v>
      </c>
      <c r="I103" s="66" t="e">
        <f>VLOOKUP(B103,[2]Sheet1!$A$1:$I$434,4,FALSE)</f>
        <v>#N/A</v>
      </c>
      <c r="J103" s="66" t="e">
        <f>VLOOKUP(B103,[2]Sheet1!$A$1:$I$434,5,FALSE)</f>
        <v>#N/A</v>
      </c>
      <c r="K103" s="66" t="e">
        <f>VLOOKUP(B103,[2]Sheet1!$A$1:$I$434,6,FALSE)</f>
        <v>#N/A</v>
      </c>
      <c r="L103" s="66" t="e">
        <f>VLOOKUP(B103,[2]Sheet1!$A$1:$I$434,7,FALSE)</f>
        <v>#N/A</v>
      </c>
      <c r="M103" s="66" t="e">
        <f>VLOOKUP(B103,[2]Sheet1!$A$1:$I$434,8,FALSE)</f>
        <v>#N/A</v>
      </c>
      <c r="N103" s="77" t="e">
        <f>VLOOKUP(A103,'[3]Sheet1 (2)'!$A$1:$B$254,2,FALSE)</f>
        <v>#N/A</v>
      </c>
      <c r="O103" s="66" t="str">
        <f t="shared" si="3"/>
        <v/>
      </c>
      <c r="P103" s="83" t="e">
        <f>VLOOKUP(B103,Sheet1!$C$1:$I$58,2,FALSE)</f>
        <v>#N/A</v>
      </c>
      <c r="R103" s="83" t="str">
        <f>IFERROR(VLOOKUP(B103,Sheet1!$C$1:$P$58,2,FALSE),"")</f>
        <v/>
      </c>
      <c r="S103" s="66" t="str">
        <f>IFERROR(VLOOKUP(B103,Sheet1!$C$1:$P$58,6,FALSE),"")</f>
        <v/>
      </c>
      <c r="T103" s="83" t="str">
        <f>IFERROR(VLOOKUP(Q103,Sheet1!$A$1:$P$58,4,FALSE),"")</f>
        <v/>
      </c>
      <c r="U103" s="66" t="str">
        <f>IFERROR(VLOOKUP(B103,Sheet1!$C$1:$P$58,12,FALSE),"")</f>
        <v/>
      </c>
    </row>
    <row r="104" spans="1:21" x14ac:dyDescent="0.2">
      <c r="A104" s="69">
        <v>2010101248</v>
      </c>
      <c r="B104" s="66" t="s">
        <v>2733</v>
      </c>
      <c r="C104" s="70">
        <v>0</v>
      </c>
      <c r="D104" s="70">
        <v>0</v>
      </c>
      <c r="E104" s="71">
        <f t="shared" si="2"/>
        <v>0</v>
      </c>
      <c r="G104" s="66" t="e">
        <f>VLOOKUP(B104,[2]Sheet1!$A$1:$I$434,2,FALSE)</f>
        <v>#N/A</v>
      </c>
      <c r="H104" s="66" t="e">
        <f>VLOOKUP(B104,[2]Sheet1!$A$1:$I$434,3,FALSE)</f>
        <v>#N/A</v>
      </c>
      <c r="I104" s="66" t="e">
        <f>VLOOKUP(B104,[2]Sheet1!$A$1:$I$434,4,FALSE)</f>
        <v>#N/A</v>
      </c>
      <c r="J104" s="66" t="e">
        <f>VLOOKUP(B104,[2]Sheet1!$A$1:$I$434,5,FALSE)</f>
        <v>#N/A</v>
      </c>
      <c r="K104" s="66" t="e">
        <f>VLOOKUP(B104,[2]Sheet1!$A$1:$I$434,6,FALSE)</f>
        <v>#N/A</v>
      </c>
      <c r="L104" s="66" t="e">
        <f>VLOOKUP(B104,[2]Sheet1!$A$1:$I$434,7,FALSE)</f>
        <v>#N/A</v>
      </c>
      <c r="M104" s="66" t="e">
        <f>VLOOKUP(B104,[2]Sheet1!$A$1:$I$434,8,FALSE)</f>
        <v>#N/A</v>
      </c>
      <c r="N104" s="77" t="e">
        <f>VLOOKUP(A104,'[3]Sheet1 (2)'!$A$1:$B$254,2,FALSE)</f>
        <v>#N/A</v>
      </c>
      <c r="O104" s="66" t="str">
        <f t="shared" si="3"/>
        <v/>
      </c>
      <c r="P104" s="83" t="e">
        <f>VLOOKUP(B104,Sheet1!$C$1:$I$58,2,FALSE)</f>
        <v>#N/A</v>
      </c>
      <c r="R104" s="83" t="str">
        <f>IFERROR(VLOOKUP(B104,Sheet1!$C$1:$P$58,2,FALSE),"")</f>
        <v/>
      </c>
      <c r="S104" s="66" t="str">
        <f>IFERROR(VLOOKUP(B104,Sheet1!$C$1:$P$58,6,FALSE),"")</f>
        <v/>
      </c>
      <c r="T104" s="83" t="str">
        <f>IFERROR(VLOOKUP(Q104,Sheet1!$A$1:$P$58,4,FALSE),"")</f>
        <v/>
      </c>
      <c r="U104" s="66" t="str">
        <f>IFERROR(VLOOKUP(B104,Sheet1!$C$1:$P$58,12,FALSE),"")</f>
        <v/>
      </c>
    </row>
    <row r="105" spans="1:21" x14ac:dyDescent="0.2">
      <c r="A105" s="69">
        <v>2010101249</v>
      </c>
      <c r="B105" s="66" t="s">
        <v>2734</v>
      </c>
      <c r="C105" s="70">
        <v>1242</v>
      </c>
      <c r="D105" s="70">
        <v>0</v>
      </c>
      <c r="E105" s="71">
        <f t="shared" si="2"/>
        <v>1242</v>
      </c>
      <c r="G105" s="66" t="e">
        <f>VLOOKUP(B105,[2]Sheet1!$A$1:$I$434,2,FALSE)</f>
        <v>#N/A</v>
      </c>
      <c r="H105" s="66" t="e">
        <f>VLOOKUP(B105,[2]Sheet1!$A$1:$I$434,3,FALSE)</f>
        <v>#N/A</v>
      </c>
      <c r="I105" s="66" t="e">
        <f>VLOOKUP(B105,[2]Sheet1!$A$1:$I$434,4,FALSE)</f>
        <v>#N/A</v>
      </c>
      <c r="J105" s="66" t="e">
        <f>VLOOKUP(B105,[2]Sheet1!$A$1:$I$434,5,FALSE)</f>
        <v>#N/A</v>
      </c>
      <c r="K105" s="66" t="e">
        <f>VLOOKUP(B105,[2]Sheet1!$A$1:$I$434,6,FALSE)</f>
        <v>#N/A</v>
      </c>
      <c r="L105" s="66" t="e">
        <f>VLOOKUP(B105,[2]Sheet1!$A$1:$I$434,7,FALSE)</f>
        <v>#N/A</v>
      </c>
      <c r="M105" s="66" t="e">
        <f>VLOOKUP(B105,[2]Sheet1!$A$1:$I$434,8,FALSE)</f>
        <v>#N/A</v>
      </c>
      <c r="N105" s="77" t="e">
        <f>VLOOKUP(A105,'[3]Sheet1 (2)'!$A$1:$B$254,2,FALSE)</f>
        <v>#N/A</v>
      </c>
      <c r="O105" s="66" t="str">
        <f t="shared" si="3"/>
        <v/>
      </c>
      <c r="P105" s="83" t="e">
        <f>VLOOKUP(B105,Sheet1!$C$1:$I$58,2,FALSE)</f>
        <v>#N/A</v>
      </c>
      <c r="R105" s="83" t="str">
        <f>IFERROR(VLOOKUP(B105,Sheet1!$C$1:$P$58,2,FALSE),"")</f>
        <v/>
      </c>
      <c r="S105" s="66" t="str">
        <f>IFERROR(VLOOKUP(B105,Sheet1!$C$1:$P$58,6,FALSE),"")</f>
        <v/>
      </c>
      <c r="T105" s="83" t="str">
        <f>IFERROR(VLOOKUP(Q105,Sheet1!$A$1:$P$58,4,FALSE),"")</f>
        <v/>
      </c>
      <c r="U105" s="66" t="str">
        <f>IFERROR(VLOOKUP(B105,Sheet1!$C$1:$P$58,12,FALSE),"")</f>
        <v/>
      </c>
    </row>
    <row r="106" spans="1:21" x14ac:dyDescent="0.2">
      <c r="A106" s="69">
        <v>2010101250</v>
      </c>
      <c r="B106" s="66" t="s">
        <v>2735</v>
      </c>
      <c r="C106" s="70">
        <v>0</v>
      </c>
      <c r="D106" s="70">
        <v>0</v>
      </c>
      <c r="E106" s="71">
        <f t="shared" si="2"/>
        <v>0</v>
      </c>
      <c r="G106" s="66">
        <f>VLOOKUP(B106,[2]Sheet1!$A$1:$I$434,2,FALSE)</f>
        <v>0</v>
      </c>
      <c r="H106" s="66">
        <f>VLOOKUP(B106,[2]Sheet1!$A$1:$I$434,3,FALSE)</f>
        <v>0</v>
      </c>
      <c r="I106" s="66">
        <f>VLOOKUP(B106,[2]Sheet1!$A$1:$I$434,4,FALSE)</f>
        <v>0</v>
      </c>
      <c r="J106" s="66">
        <f>VLOOKUP(B106,[2]Sheet1!$A$1:$I$434,5,FALSE)</f>
        <v>0</v>
      </c>
      <c r="K106" s="66">
        <f>VLOOKUP(B106,[2]Sheet1!$A$1:$I$434,6,FALSE)</f>
        <v>0</v>
      </c>
      <c r="L106" s="66">
        <f>VLOOKUP(B106,[2]Sheet1!$A$1:$I$434,7,FALSE)</f>
        <v>0</v>
      </c>
      <c r="M106" s="66">
        <f>VLOOKUP(B106,[2]Sheet1!$A$1:$I$434,8,FALSE)</f>
        <v>0</v>
      </c>
      <c r="N106" s="77" t="e">
        <f>VLOOKUP(A106,'[3]Sheet1 (2)'!$A$1:$B$254,2,FALSE)</f>
        <v>#N/A</v>
      </c>
      <c r="O106" s="66" t="str">
        <f t="shared" si="3"/>
        <v>P.O.Box: 0 - Area: 0 - REP: 0 - Address: 0</v>
      </c>
      <c r="P106" s="83" t="e">
        <f>VLOOKUP(B106,Sheet1!$C$1:$I$58,2,FALSE)</f>
        <v>#N/A</v>
      </c>
      <c r="Q106" s="66">
        <v>10173</v>
      </c>
      <c r="R106" s="83" t="str">
        <f>IFERROR(VLOOKUP(B106,Sheet1!$C$1:$P$58,2,FALSE),"")</f>
        <v/>
      </c>
      <c r="S106" s="66" t="str">
        <f>IFERROR(VLOOKUP(B106,Sheet1!$C$1:$P$58,6,FALSE),"")</f>
        <v/>
      </c>
      <c r="T106" s="83" t="str">
        <f>IFERROR(VLOOKUP(Q106,Sheet1!$A$1:$P$58,4,FALSE),"")</f>
        <v/>
      </c>
      <c r="U106" s="66" t="str">
        <f>IFERROR(VLOOKUP(B106,Sheet1!$C$1:$P$58,12,FALSE),"")</f>
        <v/>
      </c>
    </row>
    <row r="107" spans="1:21" x14ac:dyDescent="0.2">
      <c r="A107" s="69">
        <v>2010101251</v>
      </c>
      <c r="B107" s="66" t="s">
        <v>2736</v>
      </c>
      <c r="C107" s="70">
        <v>2817.5</v>
      </c>
      <c r="D107" s="70">
        <v>0</v>
      </c>
      <c r="E107" s="71">
        <f t="shared" si="2"/>
        <v>2817.5</v>
      </c>
      <c r="G107" s="66" t="e">
        <f>VLOOKUP(B107,[2]Sheet1!$A$1:$I$434,2,FALSE)</f>
        <v>#N/A</v>
      </c>
      <c r="H107" s="66" t="e">
        <f>VLOOKUP(B107,[2]Sheet1!$A$1:$I$434,3,FALSE)</f>
        <v>#N/A</v>
      </c>
      <c r="I107" s="66" t="e">
        <f>VLOOKUP(B107,[2]Sheet1!$A$1:$I$434,4,FALSE)</f>
        <v>#N/A</v>
      </c>
      <c r="J107" s="66" t="e">
        <f>VLOOKUP(B107,[2]Sheet1!$A$1:$I$434,5,FALSE)</f>
        <v>#N/A</v>
      </c>
      <c r="K107" s="66" t="e">
        <f>VLOOKUP(B107,[2]Sheet1!$A$1:$I$434,6,FALSE)</f>
        <v>#N/A</v>
      </c>
      <c r="L107" s="66" t="e">
        <f>VLOOKUP(B107,[2]Sheet1!$A$1:$I$434,7,FALSE)</f>
        <v>#N/A</v>
      </c>
      <c r="M107" s="66" t="e">
        <f>VLOOKUP(B107,[2]Sheet1!$A$1:$I$434,8,FALSE)</f>
        <v>#N/A</v>
      </c>
      <c r="N107" s="77">
        <f>VLOOKUP(A107,'[3]Sheet1 (2)'!$A$1:$B$254,2,FALSE)</f>
        <v>300359658100003</v>
      </c>
      <c r="O107" s="66" t="str">
        <f t="shared" si="3"/>
        <v/>
      </c>
      <c r="P107" s="83" t="e">
        <f>VLOOKUP(B107,Sheet1!$C$1:$I$58,2,FALSE)</f>
        <v>#N/A</v>
      </c>
      <c r="R107" s="83" t="str">
        <f>IFERROR(VLOOKUP(B107,Sheet1!$C$1:$P$58,2,FALSE),"")</f>
        <v/>
      </c>
      <c r="S107" s="66" t="str">
        <f>IFERROR(VLOOKUP(B107,Sheet1!$C$1:$P$58,6,FALSE),"")</f>
        <v/>
      </c>
      <c r="T107" s="83" t="str">
        <f>IFERROR(VLOOKUP(Q107,Sheet1!$A$1:$P$58,4,FALSE),"")</f>
        <v/>
      </c>
      <c r="U107" s="66" t="str">
        <f>IFERROR(VLOOKUP(B107,Sheet1!$C$1:$P$58,12,FALSE),"")</f>
        <v/>
      </c>
    </row>
    <row r="108" spans="1:21" x14ac:dyDescent="0.2">
      <c r="A108" s="69">
        <v>2010101252</v>
      </c>
      <c r="B108" s="66" t="s">
        <v>2737</v>
      </c>
      <c r="C108" s="70">
        <v>0</v>
      </c>
      <c r="D108" s="70">
        <v>0</v>
      </c>
      <c r="E108" s="71">
        <f t="shared" si="2"/>
        <v>0</v>
      </c>
      <c r="G108" s="66" t="e">
        <f>VLOOKUP(B108,[2]Sheet1!$A$1:$I$434,2,FALSE)</f>
        <v>#N/A</v>
      </c>
      <c r="H108" s="66" t="e">
        <f>VLOOKUP(B108,[2]Sheet1!$A$1:$I$434,3,FALSE)</f>
        <v>#N/A</v>
      </c>
      <c r="I108" s="66" t="e">
        <f>VLOOKUP(B108,[2]Sheet1!$A$1:$I$434,4,FALSE)</f>
        <v>#N/A</v>
      </c>
      <c r="J108" s="66" t="e">
        <f>VLOOKUP(B108,[2]Sheet1!$A$1:$I$434,5,FALSE)</f>
        <v>#N/A</v>
      </c>
      <c r="K108" s="66" t="e">
        <f>VLOOKUP(B108,[2]Sheet1!$A$1:$I$434,6,FALSE)</f>
        <v>#N/A</v>
      </c>
      <c r="L108" s="66" t="e">
        <f>VLOOKUP(B108,[2]Sheet1!$A$1:$I$434,7,FALSE)</f>
        <v>#N/A</v>
      </c>
      <c r="M108" s="66" t="e">
        <f>VLOOKUP(B108,[2]Sheet1!$A$1:$I$434,8,FALSE)</f>
        <v>#N/A</v>
      </c>
      <c r="N108" s="77" t="e">
        <f>VLOOKUP(A108,'[3]Sheet1 (2)'!$A$1:$B$254,2,FALSE)</f>
        <v>#N/A</v>
      </c>
      <c r="O108" s="66" t="str">
        <f t="shared" si="3"/>
        <v/>
      </c>
      <c r="P108" s="83" t="e">
        <f>VLOOKUP(B108,Sheet1!$C$1:$I$58,2,FALSE)</f>
        <v>#N/A</v>
      </c>
      <c r="R108" s="83" t="str">
        <f>IFERROR(VLOOKUP(B108,Sheet1!$C$1:$P$58,2,FALSE),"")</f>
        <v/>
      </c>
      <c r="S108" s="66" t="str">
        <f>IFERROR(VLOOKUP(B108,Sheet1!$C$1:$P$58,6,FALSE),"")</f>
        <v/>
      </c>
      <c r="T108" s="83" t="str">
        <f>IFERROR(VLOOKUP(Q108,Sheet1!$A$1:$P$58,4,FALSE),"")</f>
        <v/>
      </c>
      <c r="U108" s="66" t="str">
        <f>IFERROR(VLOOKUP(B108,Sheet1!$C$1:$P$58,12,FALSE),"")</f>
        <v/>
      </c>
    </row>
    <row r="109" spans="1:21" x14ac:dyDescent="0.2">
      <c r="A109" s="69">
        <v>2010101253</v>
      </c>
      <c r="B109" s="66" t="s">
        <v>2738</v>
      </c>
      <c r="C109" s="70">
        <v>0</v>
      </c>
      <c r="D109" s="70">
        <v>2.5000000000000001E-3</v>
      </c>
      <c r="E109" s="71">
        <f t="shared" si="2"/>
        <v>-2.5000000000000001E-3</v>
      </c>
      <c r="G109" s="66">
        <f>VLOOKUP(B109,[2]Sheet1!$A$1:$I$434,2,FALSE)</f>
        <v>0</v>
      </c>
      <c r="H109" s="66">
        <f>VLOOKUP(B109,[2]Sheet1!$A$1:$I$434,3,FALSE)</f>
        <v>0</v>
      </c>
      <c r="I109" s="66">
        <f>VLOOKUP(B109,[2]Sheet1!$A$1:$I$434,4,FALSE)</f>
        <v>0</v>
      </c>
      <c r="J109" s="66">
        <f>VLOOKUP(B109,[2]Sheet1!$A$1:$I$434,5,FALSE)</f>
        <v>0</v>
      </c>
      <c r="K109" s="66">
        <f>VLOOKUP(B109,[2]Sheet1!$A$1:$I$434,6,FALSE)</f>
        <v>0</v>
      </c>
      <c r="L109" s="66">
        <f>VLOOKUP(B109,[2]Sheet1!$A$1:$I$434,7,FALSE)</f>
        <v>0</v>
      </c>
      <c r="M109" s="66">
        <f>VLOOKUP(B109,[2]Sheet1!$A$1:$I$434,8,FALSE)</f>
        <v>0</v>
      </c>
      <c r="N109" s="77" t="e">
        <f>VLOOKUP(A109,'[3]Sheet1 (2)'!$A$1:$B$254,2,FALSE)</f>
        <v>#N/A</v>
      </c>
      <c r="O109" s="66" t="str">
        <f t="shared" si="3"/>
        <v>P.O.Box: 0 - Area: 0 - REP: 0 - Address: 0</v>
      </c>
      <c r="P109" s="83" t="e">
        <f>VLOOKUP(B109,Sheet1!$C$1:$I$58,2,FALSE)</f>
        <v>#N/A</v>
      </c>
      <c r="Q109" s="66">
        <v>10176</v>
      </c>
      <c r="R109" s="83" t="str">
        <f>IFERROR(VLOOKUP(B109,Sheet1!$C$1:$P$58,2,FALSE),"")</f>
        <v/>
      </c>
      <c r="S109" s="66" t="str">
        <f>IFERROR(VLOOKUP(B109,Sheet1!$C$1:$P$58,6,FALSE),"")</f>
        <v/>
      </c>
      <c r="T109" s="83" t="str">
        <f>IFERROR(VLOOKUP(Q109,Sheet1!$A$1:$P$58,4,FALSE),"")</f>
        <v/>
      </c>
      <c r="U109" s="66" t="str">
        <f>IFERROR(VLOOKUP(B109,Sheet1!$C$1:$P$58,12,FALSE),"")</f>
        <v/>
      </c>
    </row>
    <row r="110" spans="1:21" x14ac:dyDescent="0.2">
      <c r="A110" s="69">
        <v>2010101254</v>
      </c>
      <c r="B110" s="66" t="s">
        <v>2739</v>
      </c>
      <c r="C110" s="70">
        <v>0</v>
      </c>
      <c r="D110" s="70">
        <v>107150.39999999997</v>
      </c>
      <c r="E110" s="71">
        <f t="shared" si="2"/>
        <v>-107150.39999999997</v>
      </c>
      <c r="G110" s="66" t="e">
        <f>VLOOKUP(B110,[2]Sheet1!$A$1:$I$434,2,FALSE)</f>
        <v>#N/A</v>
      </c>
      <c r="H110" s="66" t="e">
        <f>VLOOKUP(B110,[2]Sheet1!$A$1:$I$434,3,FALSE)</f>
        <v>#N/A</v>
      </c>
      <c r="I110" s="66" t="e">
        <f>VLOOKUP(B110,[2]Sheet1!$A$1:$I$434,4,FALSE)</f>
        <v>#N/A</v>
      </c>
      <c r="J110" s="66" t="e">
        <f>VLOOKUP(B110,[2]Sheet1!$A$1:$I$434,5,FALSE)</f>
        <v>#N/A</v>
      </c>
      <c r="K110" s="66" t="e">
        <f>VLOOKUP(B110,[2]Sheet1!$A$1:$I$434,6,FALSE)</f>
        <v>#N/A</v>
      </c>
      <c r="L110" s="66" t="e">
        <f>VLOOKUP(B110,[2]Sheet1!$A$1:$I$434,7,FALSE)</f>
        <v>#N/A</v>
      </c>
      <c r="M110" s="66" t="e">
        <f>VLOOKUP(B110,[2]Sheet1!$A$1:$I$434,8,FALSE)</f>
        <v>#N/A</v>
      </c>
      <c r="N110" s="77">
        <f>VLOOKUP(A110,'[3]Sheet1 (2)'!$A$1:$B$254,2,FALSE)</f>
        <v>300099933600003</v>
      </c>
      <c r="O110" s="66" t="str">
        <f t="shared" si="3"/>
        <v/>
      </c>
      <c r="P110" s="83" t="e">
        <f>VLOOKUP(B110,Sheet1!$C$1:$I$58,2,FALSE)</f>
        <v>#N/A</v>
      </c>
      <c r="R110" s="83" t="str">
        <f>IFERROR(VLOOKUP(B110,Sheet1!$C$1:$P$58,2,FALSE),"")</f>
        <v/>
      </c>
      <c r="S110" s="66" t="str">
        <f>IFERROR(VLOOKUP(B110,Sheet1!$C$1:$P$58,6,FALSE),"")</f>
        <v/>
      </c>
      <c r="T110" s="83" t="str">
        <f>IFERROR(VLOOKUP(Q110,Sheet1!$A$1:$P$58,4,FALSE),"")</f>
        <v/>
      </c>
      <c r="U110" s="66" t="str">
        <f>IFERROR(VLOOKUP(B110,Sheet1!$C$1:$P$58,12,FALSE),"")</f>
        <v/>
      </c>
    </row>
    <row r="111" spans="1:21" x14ac:dyDescent="0.2">
      <c r="A111" s="69">
        <v>2010101255</v>
      </c>
      <c r="B111" s="66" t="s">
        <v>2740</v>
      </c>
      <c r="C111" s="70">
        <v>0</v>
      </c>
      <c r="D111" s="70">
        <v>59618</v>
      </c>
      <c r="E111" s="71">
        <f t="shared" si="2"/>
        <v>-59618</v>
      </c>
      <c r="G111" s="66" t="e">
        <f>VLOOKUP(B111,[2]Sheet1!$A$1:$I$434,2,FALSE)</f>
        <v>#N/A</v>
      </c>
      <c r="H111" s="66" t="e">
        <f>VLOOKUP(B111,[2]Sheet1!$A$1:$I$434,3,FALSE)</f>
        <v>#N/A</v>
      </c>
      <c r="I111" s="66" t="e">
        <f>VLOOKUP(B111,[2]Sheet1!$A$1:$I$434,4,FALSE)</f>
        <v>#N/A</v>
      </c>
      <c r="J111" s="66" t="e">
        <f>VLOOKUP(B111,[2]Sheet1!$A$1:$I$434,5,FALSE)</f>
        <v>#N/A</v>
      </c>
      <c r="K111" s="66" t="e">
        <f>VLOOKUP(B111,[2]Sheet1!$A$1:$I$434,6,FALSE)</f>
        <v>#N/A</v>
      </c>
      <c r="L111" s="66" t="e">
        <f>VLOOKUP(B111,[2]Sheet1!$A$1:$I$434,7,FALSE)</f>
        <v>#N/A</v>
      </c>
      <c r="M111" s="66" t="e">
        <f>VLOOKUP(B111,[2]Sheet1!$A$1:$I$434,8,FALSE)</f>
        <v>#N/A</v>
      </c>
      <c r="N111" s="77">
        <f>VLOOKUP(A111,'[3]Sheet1 (2)'!$A$1:$B$254,2,FALSE)</f>
        <v>310796242900003</v>
      </c>
      <c r="O111" s="66" t="str">
        <f t="shared" si="3"/>
        <v/>
      </c>
      <c r="P111" s="83" t="e">
        <f>VLOOKUP(B111,Sheet1!$C$1:$I$58,2,FALSE)</f>
        <v>#N/A</v>
      </c>
      <c r="R111" s="83" t="str">
        <f>IFERROR(VLOOKUP(B111,Sheet1!$C$1:$P$58,2,FALSE),"")</f>
        <v/>
      </c>
      <c r="S111" s="66" t="str">
        <f>IFERROR(VLOOKUP(B111,Sheet1!$C$1:$P$58,6,FALSE),"")</f>
        <v/>
      </c>
      <c r="T111" s="83" t="str">
        <f>IFERROR(VLOOKUP(Q111,Sheet1!$A$1:$P$58,4,FALSE),"")</f>
        <v/>
      </c>
      <c r="U111" s="66" t="str">
        <f>IFERROR(VLOOKUP(B111,Sheet1!$C$1:$P$58,12,FALSE),"")</f>
        <v/>
      </c>
    </row>
    <row r="112" spans="1:21" x14ac:dyDescent="0.2">
      <c r="A112" s="69">
        <v>2010101256</v>
      </c>
      <c r="B112" s="66" t="s">
        <v>2741</v>
      </c>
      <c r="C112" s="70">
        <v>0</v>
      </c>
      <c r="D112" s="70">
        <v>441043.5700000003</v>
      </c>
      <c r="E112" s="71">
        <f t="shared" si="2"/>
        <v>-441043.5700000003</v>
      </c>
      <c r="G112" s="66" t="e">
        <f>VLOOKUP(B112,[2]Sheet1!$A$1:$I$434,2,FALSE)</f>
        <v>#N/A</v>
      </c>
      <c r="H112" s="66" t="e">
        <f>VLOOKUP(B112,[2]Sheet1!$A$1:$I$434,3,FALSE)</f>
        <v>#N/A</v>
      </c>
      <c r="I112" s="66" t="e">
        <f>VLOOKUP(B112,[2]Sheet1!$A$1:$I$434,4,FALSE)</f>
        <v>#N/A</v>
      </c>
      <c r="J112" s="66" t="e">
        <f>VLOOKUP(B112,[2]Sheet1!$A$1:$I$434,5,FALSE)</f>
        <v>#N/A</v>
      </c>
      <c r="K112" s="66" t="e">
        <f>VLOOKUP(B112,[2]Sheet1!$A$1:$I$434,6,FALSE)</f>
        <v>#N/A</v>
      </c>
      <c r="L112" s="66" t="e">
        <f>VLOOKUP(B112,[2]Sheet1!$A$1:$I$434,7,FALSE)</f>
        <v>#N/A</v>
      </c>
      <c r="M112" s="66" t="e">
        <f>VLOOKUP(B112,[2]Sheet1!$A$1:$I$434,8,FALSE)</f>
        <v>#N/A</v>
      </c>
      <c r="N112" s="77">
        <f>VLOOKUP(A112,'[3]Sheet1 (2)'!$A$1:$B$254,2,FALSE)</f>
        <v>302008252100003</v>
      </c>
      <c r="O112" s="66" t="str">
        <f t="shared" si="3"/>
        <v/>
      </c>
      <c r="P112" s="83" t="e">
        <f>VLOOKUP(B112,Sheet1!$C$1:$I$58,2,FALSE)</f>
        <v>#N/A</v>
      </c>
      <c r="R112" s="83" t="str">
        <f>IFERROR(VLOOKUP(B112,Sheet1!$C$1:$P$58,2,FALSE),"")</f>
        <v/>
      </c>
      <c r="S112" s="66" t="str">
        <f>IFERROR(VLOOKUP(B112,Sheet1!$C$1:$P$58,6,FALSE),"")</f>
        <v/>
      </c>
      <c r="T112" s="83" t="str">
        <f>IFERROR(VLOOKUP(Q112,Sheet1!$A$1:$P$58,4,FALSE),"")</f>
        <v/>
      </c>
      <c r="U112" s="66" t="str">
        <f>IFERROR(VLOOKUP(B112,Sheet1!$C$1:$P$58,12,FALSE),"")</f>
        <v/>
      </c>
    </row>
    <row r="113" spans="1:21" x14ac:dyDescent="0.2">
      <c r="A113" s="69">
        <v>2010101257</v>
      </c>
      <c r="B113" s="66" t="s">
        <v>2742</v>
      </c>
      <c r="C113" s="70">
        <v>0</v>
      </c>
      <c r="D113" s="70">
        <v>76137.856000000029</v>
      </c>
      <c r="E113" s="71">
        <f t="shared" si="2"/>
        <v>-76137.856000000029</v>
      </c>
      <c r="G113" s="66" t="e">
        <f>VLOOKUP(B113,[2]Sheet1!$A$1:$I$434,2,FALSE)</f>
        <v>#N/A</v>
      </c>
      <c r="H113" s="66" t="e">
        <f>VLOOKUP(B113,[2]Sheet1!$A$1:$I$434,3,FALSE)</f>
        <v>#N/A</v>
      </c>
      <c r="I113" s="66" t="e">
        <f>VLOOKUP(B113,[2]Sheet1!$A$1:$I$434,4,FALSE)</f>
        <v>#N/A</v>
      </c>
      <c r="J113" s="66" t="e">
        <f>VLOOKUP(B113,[2]Sheet1!$A$1:$I$434,5,FALSE)</f>
        <v>#N/A</v>
      </c>
      <c r="K113" s="66" t="e">
        <f>VLOOKUP(B113,[2]Sheet1!$A$1:$I$434,6,FALSE)</f>
        <v>#N/A</v>
      </c>
      <c r="L113" s="66" t="e">
        <f>VLOOKUP(B113,[2]Sheet1!$A$1:$I$434,7,FALSE)</f>
        <v>#N/A</v>
      </c>
      <c r="M113" s="66" t="e">
        <f>VLOOKUP(B113,[2]Sheet1!$A$1:$I$434,8,FALSE)</f>
        <v>#N/A</v>
      </c>
      <c r="N113" s="77">
        <f>VLOOKUP(A113,'[3]Sheet1 (2)'!$A$1:$B$254,2,FALSE)</f>
        <v>310256045700003</v>
      </c>
      <c r="O113" s="66" t="str">
        <f t="shared" si="3"/>
        <v/>
      </c>
      <c r="P113" s="83" t="e">
        <f>VLOOKUP(B113,Sheet1!$C$1:$I$58,2,FALSE)</f>
        <v>#N/A</v>
      </c>
      <c r="R113" s="83" t="str">
        <f>IFERROR(VLOOKUP(B113,Sheet1!$C$1:$P$58,2,FALSE),"")</f>
        <v/>
      </c>
      <c r="S113" s="66" t="str">
        <f>IFERROR(VLOOKUP(B113,Sheet1!$C$1:$P$58,6,FALSE),"")</f>
        <v/>
      </c>
      <c r="T113" s="83" t="str">
        <f>IFERROR(VLOOKUP(Q113,Sheet1!$A$1:$P$58,4,FALSE),"")</f>
        <v/>
      </c>
      <c r="U113" s="66" t="str">
        <f>IFERROR(VLOOKUP(B113,Sheet1!$C$1:$P$58,12,FALSE),"")</f>
        <v/>
      </c>
    </row>
    <row r="114" spans="1:21" x14ac:dyDescent="0.2">
      <c r="A114" s="69">
        <v>2010101258</v>
      </c>
      <c r="B114" s="66" t="s">
        <v>2743</v>
      </c>
      <c r="C114" s="70">
        <v>0</v>
      </c>
      <c r="D114" s="70">
        <v>0</v>
      </c>
      <c r="E114" s="71">
        <f t="shared" si="2"/>
        <v>0</v>
      </c>
      <c r="G114" s="66" t="e">
        <f>VLOOKUP(B114,[2]Sheet1!$A$1:$I$434,2,FALSE)</f>
        <v>#N/A</v>
      </c>
      <c r="H114" s="66" t="e">
        <f>VLOOKUP(B114,[2]Sheet1!$A$1:$I$434,3,FALSE)</f>
        <v>#N/A</v>
      </c>
      <c r="I114" s="66" t="e">
        <f>VLOOKUP(B114,[2]Sheet1!$A$1:$I$434,4,FALSE)</f>
        <v>#N/A</v>
      </c>
      <c r="J114" s="66" t="e">
        <f>VLOOKUP(B114,[2]Sheet1!$A$1:$I$434,5,FALSE)</f>
        <v>#N/A</v>
      </c>
      <c r="K114" s="66" t="e">
        <f>VLOOKUP(B114,[2]Sheet1!$A$1:$I$434,6,FALSE)</f>
        <v>#N/A</v>
      </c>
      <c r="L114" s="66" t="e">
        <f>VLOOKUP(B114,[2]Sheet1!$A$1:$I$434,7,FALSE)</f>
        <v>#N/A</v>
      </c>
      <c r="M114" s="66" t="e">
        <f>VLOOKUP(B114,[2]Sheet1!$A$1:$I$434,8,FALSE)</f>
        <v>#N/A</v>
      </c>
      <c r="N114" s="77" t="e">
        <f>VLOOKUP(A114,'[3]Sheet1 (2)'!$A$1:$B$254,2,FALSE)</f>
        <v>#N/A</v>
      </c>
      <c r="O114" s="66" t="str">
        <f t="shared" si="3"/>
        <v/>
      </c>
      <c r="P114" s="83" t="e">
        <f>VLOOKUP(B114,Sheet1!$C$1:$I$58,2,FALSE)</f>
        <v>#N/A</v>
      </c>
      <c r="R114" s="83" t="str">
        <f>IFERROR(VLOOKUP(B114,Sheet1!$C$1:$P$58,2,FALSE),"")</f>
        <v/>
      </c>
      <c r="S114" s="66" t="str">
        <f>IFERROR(VLOOKUP(B114,Sheet1!$C$1:$P$58,6,FALSE),"")</f>
        <v/>
      </c>
      <c r="T114" s="83" t="str">
        <f>IFERROR(VLOOKUP(Q114,Sheet1!$A$1:$P$58,4,FALSE),"")</f>
        <v/>
      </c>
      <c r="U114" s="66" t="str">
        <f>IFERROR(VLOOKUP(B114,Sheet1!$C$1:$P$58,12,FALSE),"")</f>
        <v/>
      </c>
    </row>
    <row r="115" spans="1:21" x14ac:dyDescent="0.2">
      <c r="A115" s="69">
        <v>2010101259</v>
      </c>
      <c r="B115" s="66" t="s">
        <v>2744</v>
      </c>
      <c r="C115" s="70">
        <v>0</v>
      </c>
      <c r="D115" s="70">
        <v>2.9103830456733704E-11</v>
      </c>
      <c r="E115" s="71">
        <f t="shared" si="2"/>
        <v>-2.9103830456733704E-11</v>
      </c>
      <c r="G115" s="66" t="e">
        <f>VLOOKUP(B115,[2]Sheet1!$A$1:$I$434,2,FALSE)</f>
        <v>#N/A</v>
      </c>
      <c r="H115" s="66" t="e">
        <f>VLOOKUP(B115,[2]Sheet1!$A$1:$I$434,3,FALSE)</f>
        <v>#N/A</v>
      </c>
      <c r="I115" s="66" t="e">
        <f>VLOOKUP(B115,[2]Sheet1!$A$1:$I$434,4,FALSE)</f>
        <v>#N/A</v>
      </c>
      <c r="J115" s="66" t="e">
        <f>VLOOKUP(B115,[2]Sheet1!$A$1:$I$434,5,FALSE)</f>
        <v>#N/A</v>
      </c>
      <c r="K115" s="66" t="e">
        <f>VLOOKUP(B115,[2]Sheet1!$A$1:$I$434,6,FALSE)</f>
        <v>#N/A</v>
      </c>
      <c r="L115" s="66" t="e">
        <f>VLOOKUP(B115,[2]Sheet1!$A$1:$I$434,7,FALSE)</f>
        <v>#N/A</v>
      </c>
      <c r="M115" s="66" t="e">
        <f>VLOOKUP(B115,[2]Sheet1!$A$1:$I$434,8,FALSE)</f>
        <v>#N/A</v>
      </c>
      <c r="N115" s="77" t="e">
        <f>VLOOKUP(A115,'[3]Sheet1 (2)'!$A$1:$B$254,2,FALSE)</f>
        <v>#N/A</v>
      </c>
      <c r="O115" s="66" t="str">
        <f t="shared" si="3"/>
        <v/>
      </c>
      <c r="P115" s="83" t="e">
        <f>VLOOKUP(B115,Sheet1!$C$1:$I$58,2,FALSE)</f>
        <v>#N/A</v>
      </c>
      <c r="R115" s="83" t="str">
        <f>IFERROR(VLOOKUP(B115,Sheet1!$C$1:$P$58,2,FALSE),"")</f>
        <v/>
      </c>
      <c r="S115" s="66" t="str">
        <f>IFERROR(VLOOKUP(B115,Sheet1!$C$1:$P$58,6,FALSE),"")</f>
        <v/>
      </c>
      <c r="T115" s="83" t="str">
        <f>IFERROR(VLOOKUP(Q115,Sheet1!$A$1:$P$58,4,FALSE),"")</f>
        <v/>
      </c>
      <c r="U115" s="66" t="str">
        <f>IFERROR(VLOOKUP(B115,Sheet1!$C$1:$P$58,12,FALSE),"")</f>
        <v/>
      </c>
    </row>
    <row r="116" spans="1:21" x14ac:dyDescent="0.2">
      <c r="A116" s="69">
        <v>2010101260</v>
      </c>
      <c r="B116" s="66" t="s">
        <v>2745</v>
      </c>
      <c r="C116" s="70">
        <v>0</v>
      </c>
      <c r="D116" s="70">
        <v>0</v>
      </c>
      <c r="E116" s="71">
        <f t="shared" si="2"/>
        <v>0</v>
      </c>
      <c r="G116" s="66" t="e">
        <f>VLOOKUP(B116,[2]Sheet1!$A$1:$I$434,2,FALSE)</f>
        <v>#N/A</v>
      </c>
      <c r="H116" s="66" t="e">
        <f>VLOOKUP(B116,[2]Sheet1!$A$1:$I$434,3,FALSE)</f>
        <v>#N/A</v>
      </c>
      <c r="I116" s="66" t="e">
        <f>VLOOKUP(B116,[2]Sheet1!$A$1:$I$434,4,FALSE)</f>
        <v>#N/A</v>
      </c>
      <c r="J116" s="66" t="e">
        <f>VLOOKUP(B116,[2]Sheet1!$A$1:$I$434,5,FALSE)</f>
        <v>#N/A</v>
      </c>
      <c r="K116" s="66" t="e">
        <f>VLOOKUP(B116,[2]Sheet1!$A$1:$I$434,6,FALSE)</f>
        <v>#N/A</v>
      </c>
      <c r="L116" s="66" t="e">
        <f>VLOOKUP(B116,[2]Sheet1!$A$1:$I$434,7,FALSE)</f>
        <v>#N/A</v>
      </c>
      <c r="M116" s="66" t="e">
        <f>VLOOKUP(B116,[2]Sheet1!$A$1:$I$434,8,FALSE)</f>
        <v>#N/A</v>
      </c>
      <c r="N116" s="77">
        <f>VLOOKUP(A116,'[3]Sheet1 (2)'!$A$1:$B$254,2,FALSE)</f>
        <v>301235172800003</v>
      </c>
      <c r="O116" s="66" t="str">
        <f t="shared" si="3"/>
        <v/>
      </c>
      <c r="P116" s="83" t="e">
        <f>VLOOKUP(B116,Sheet1!$C$1:$I$58,2,FALSE)</f>
        <v>#N/A</v>
      </c>
      <c r="R116" s="83" t="str">
        <f>IFERROR(VLOOKUP(B116,Sheet1!$C$1:$P$58,2,FALSE),"")</f>
        <v/>
      </c>
      <c r="S116" s="66" t="str">
        <f>IFERROR(VLOOKUP(B116,Sheet1!$C$1:$P$58,6,FALSE),"")</f>
        <v/>
      </c>
      <c r="T116" s="83" t="str">
        <f>IFERROR(VLOOKUP(Q116,Sheet1!$A$1:$P$58,4,FALSE),"")</f>
        <v/>
      </c>
      <c r="U116" s="66" t="str">
        <f>IFERROR(VLOOKUP(B116,Sheet1!$C$1:$P$58,12,FALSE),"")</f>
        <v/>
      </c>
    </row>
    <row r="117" spans="1:21" x14ac:dyDescent="0.2">
      <c r="A117" s="69">
        <v>2010101261</v>
      </c>
      <c r="B117" s="66" t="s">
        <v>2746</v>
      </c>
      <c r="C117" s="70">
        <v>0</v>
      </c>
      <c r="D117" s="70">
        <v>580.5</v>
      </c>
      <c r="E117" s="71">
        <f t="shared" si="2"/>
        <v>-580.5</v>
      </c>
      <c r="G117" s="66" t="e">
        <f>VLOOKUP(B117,[2]Sheet1!$A$1:$I$434,2,FALSE)</f>
        <v>#N/A</v>
      </c>
      <c r="H117" s="66" t="e">
        <f>VLOOKUP(B117,[2]Sheet1!$A$1:$I$434,3,FALSE)</f>
        <v>#N/A</v>
      </c>
      <c r="I117" s="66" t="e">
        <f>VLOOKUP(B117,[2]Sheet1!$A$1:$I$434,4,FALSE)</f>
        <v>#N/A</v>
      </c>
      <c r="J117" s="66" t="e">
        <f>VLOOKUP(B117,[2]Sheet1!$A$1:$I$434,5,FALSE)</f>
        <v>#N/A</v>
      </c>
      <c r="K117" s="66" t="e">
        <f>VLOOKUP(B117,[2]Sheet1!$A$1:$I$434,6,FALSE)</f>
        <v>#N/A</v>
      </c>
      <c r="L117" s="66" t="e">
        <f>VLOOKUP(B117,[2]Sheet1!$A$1:$I$434,7,FALSE)</f>
        <v>#N/A</v>
      </c>
      <c r="M117" s="66" t="e">
        <f>VLOOKUP(B117,[2]Sheet1!$A$1:$I$434,8,FALSE)</f>
        <v>#N/A</v>
      </c>
      <c r="N117" s="77" t="e">
        <f>VLOOKUP(A117,'[3]Sheet1 (2)'!$A$1:$B$254,2,FALSE)</f>
        <v>#N/A</v>
      </c>
      <c r="O117" s="66" t="str">
        <f t="shared" si="3"/>
        <v/>
      </c>
      <c r="P117" s="83" t="e">
        <f>VLOOKUP(B117,Sheet1!$C$1:$I$58,2,FALSE)</f>
        <v>#N/A</v>
      </c>
      <c r="R117" s="83" t="str">
        <f>IFERROR(VLOOKUP(B117,Sheet1!$C$1:$P$58,2,FALSE),"")</f>
        <v/>
      </c>
      <c r="S117" s="66" t="str">
        <f>IFERROR(VLOOKUP(B117,Sheet1!$C$1:$P$58,6,FALSE),"")</f>
        <v/>
      </c>
      <c r="T117" s="83" t="str">
        <f>IFERROR(VLOOKUP(Q117,Sheet1!$A$1:$P$58,4,FALSE),"")</f>
        <v/>
      </c>
      <c r="U117" s="66" t="str">
        <f>IFERROR(VLOOKUP(B117,Sheet1!$C$1:$P$58,12,FALSE),"")</f>
        <v/>
      </c>
    </row>
    <row r="118" spans="1:21" x14ac:dyDescent="0.2">
      <c r="A118" s="69">
        <v>2010101262</v>
      </c>
      <c r="B118" s="66" t="s">
        <v>2747</v>
      </c>
      <c r="C118" s="70">
        <v>0</v>
      </c>
      <c r="D118" s="70">
        <v>0</v>
      </c>
      <c r="E118" s="71">
        <f t="shared" si="2"/>
        <v>0</v>
      </c>
      <c r="G118" s="66" t="e">
        <f>VLOOKUP(B118,[2]Sheet1!$A$1:$I$434,2,FALSE)</f>
        <v>#N/A</v>
      </c>
      <c r="H118" s="66" t="e">
        <f>VLOOKUP(B118,[2]Sheet1!$A$1:$I$434,3,FALSE)</f>
        <v>#N/A</v>
      </c>
      <c r="I118" s="66" t="e">
        <f>VLOOKUP(B118,[2]Sheet1!$A$1:$I$434,4,FALSE)</f>
        <v>#N/A</v>
      </c>
      <c r="J118" s="66" t="e">
        <f>VLOOKUP(B118,[2]Sheet1!$A$1:$I$434,5,FALSE)</f>
        <v>#N/A</v>
      </c>
      <c r="K118" s="66" t="e">
        <f>VLOOKUP(B118,[2]Sheet1!$A$1:$I$434,6,FALSE)</f>
        <v>#N/A</v>
      </c>
      <c r="L118" s="66" t="e">
        <f>VLOOKUP(B118,[2]Sheet1!$A$1:$I$434,7,FALSE)</f>
        <v>#N/A</v>
      </c>
      <c r="M118" s="66" t="e">
        <f>VLOOKUP(B118,[2]Sheet1!$A$1:$I$434,8,FALSE)</f>
        <v>#N/A</v>
      </c>
      <c r="N118" s="77">
        <f>VLOOKUP(A118,'[3]Sheet1 (2)'!$A$1:$B$254,2,FALSE)</f>
        <v>311300330400003</v>
      </c>
      <c r="O118" s="66" t="str">
        <f t="shared" si="3"/>
        <v/>
      </c>
      <c r="P118" s="83" t="e">
        <f>VLOOKUP(B118,Sheet1!$C$1:$I$58,2,FALSE)</f>
        <v>#N/A</v>
      </c>
      <c r="R118" s="83" t="str">
        <f>IFERROR(VLOOKUP(B118,Sheet1!$C$1:$P$58,2,FALSE),"")</f>
        <v/>
      </c>
      <c r="S118" s="66" t="str">
        <f>IFERROR(VLOOKUP(B118,Sheet1!$C$1:$P$58,6,FALSE),"")</f>
        <v/>
      </c>
      <c r="T118" s="83" t="str">
        <f>IFERROR(VLOOKUP(Q118,Sheet1!$A$1:$P$58,4,FALSE),"")</f>
        <v/>
      </c>
      <c r="U118" s="66" t="str">
        <f>IFERROR(VLOOKUP(B118,Sheet1!$C$1:$P$58,12,FALSE),"")</f>
        <v/>
      </c>
    </row>
    <row r="119" spans="1:21" x14ac:dyDescent="0.2">
      <c r="A119" s="69">
        <v>2010101263</v>
      </c>
      <c r="B119" s="66" t="s">
        <v>2748</v>
      </c>
      <c r="C119" s="70">
        <v>0</v>
      </c>
      <c r="D119" s="70">
        <v>0</v>
      </c>
      <c r="E119" s="71">
        <f t="shared" si="2"/>
        <v>0</v>
      </c>
      <c r="G119" s="66" t="e">
        <f>VLOOKUP(B119,[2]Sheet1!$A$1:$I$434,2,FALSE)</f>
        <v>#N/A</v>
      </c>
      <c r="H119" s="66" t="e">
        <f>VLOOKUP(B119,[2]Sheet1!$A$1:$I$434,3,FALSE)</f>
        <v>#N/A</v>
      </c>
      <c r="I119" s="66" t="e">
        <f>VLOOKUP(B119,[2]Sheet1!$A$1:$I$434,4,FALSE)</f>
        <v>#N/A</v>
      </c>
      <c r="J119" s="66" t="e">
        <f>VLOOKUP(B119,[2]Sheet1!$A$1:$I$434,5,FALSE)</f>
        <v>#N/A</v>
      </c>
      <c r="K119" s="66" t="e">
        <f>VLOOKUP(B119,[2]Sheet1!$A$1:$I$434,6,FALSE)</f>
        <v>#N/A</v>
      </c>
      <c r="L119" s="66" t="e">
        <f>VLOOKUP(B119,[2]Sheet1!$A$1:$I$434,7,FALSE)</f>
        <v>#N/A</v>
      </c>
      <c r="M119" s="66" t="e">
        <f>VLOOKUP(B119,[2]Sheet1!$A$1:$I$434,8,FALSE)</f>
        <v>#N/A</v>
      </c>
      <c r="N119" s="77" t="e">
        <f>VLOOKUP(A119,'[3]Sheet1 (2)'!$A$1:$B$254,2,FALSE)</f>
        <v>#N/A</v>
      </c>
      <c r="O119" s="66" t="str">
        <f t="shared" si="3"/>
        <v/>
      </c>
      <c r="P119" s="83" t="e">
        <f>VLOOKUP(B119,Sheet1!$C$1:$I$58,2,FALSE)</f>
        <v>#N/A</v>
      </c>
      <c r="R119" s="83" t="str">
        <f>IFERROR(VLOOKUP(B119,Sheet1!$C$1:$P$58,2,FALSE),"")</f>
        <v/>
      </c>
      <c r="S119" s="66" t="str">
        <f>IFERROR(VLOOKUP(B119,Sheet1!$C$1:$P$58,6,FALSE),"")</f>
        <v/>
      </c>
      <c r="T119" s="83" t="str">
        <f>IFERROR(VLOOKUP(Q119,Sheet1!$A$1:$P$58,4,FALSE),"")</f>
        <v/>
      </c>
      <c r="U119" s="66" t="str">
        <f>IFERROR(VLOOKUP(B119,Sheet1!$C$1:$P$58,12,FALSE),"")</f>
        <v/>
      </c>
    </row>
    <row r="120" spans="1:21" x14ac:dyDescent="0.2">
      <c r="A120" s="69">
        <v>2010101264</v>
      </c>
      <c r="B120" s="66" t="s">
        <v>2749</v>
      </c>
      <c r="C120" s="70">
        <v>0</v>
      </c>
      <c r="D120" s="70">
        <v>0</v>
      </c>
      <c r="E120" s="71">
        <f t="shared" si="2"/>
        <v>0</v>
      </c>
      <c r="G120" s="66" t="e">
        <f>VLOOKUP(B120,[2]Sheet1!$A$1:$I$434,2,FALSE)</f>
        <v>#N/A</v>
      </c>
      <c r="H120" s="66" t="e">
        <f>VLOOKUP(B120,[2]Sheet1!$A$1:$I$434,3,FALSE)</f>
        <v>#N/A</v>
      </c>
      <c r="I120" s="66" t="e">
        <f>VLOOKUP(B120,[2]Sheet1!$A$1:$I$434,4,FALSE)</f>
        <v>#N/A</v>
      </c>
      <c r="J120" s="66" t="e">
        <f>VLOOKUP(B120,[2]Sheet1!$A$1:$I$434,5,FALSE)</f>
        <v>#N/A</v>
      </c>
      <c r="K120" s="66" t="e">
        <f>VLOOKUP(B120,[2]Sheet1!$A$1:$I$434,6,FALSE)</f>
        <v>#N/A</v>
      </c>
      <c r="L120" s="66" t="e">
        <f>VLOOKUP(B120,[2]Sheet1!$A$1:$I$434,7,FALSE)</f>
        <v>#N/A</v>
      </c>
      <c r="M120" s="66" t="e">
        <f>VLOOKUP(B120,[2]Sheet1!$A$1:$I$434,8,FALSE)</f>
        <v>#N/A</v>
      </c>
      <c r="N120" s="77" t="e">
        <f>VLOOKUP(A120,'[3]Sheet1 (2)'!$A$1:$B$254,2,FALSE)</f>
        <v>#N/A</v>
      </c>
      <c r="O120" s="66" t="str">
        <f t="shared" si="3"/>
        <v/>
      </c>
      <c r="P120" s="83" t="e">
        <f>VLOOKUP(B120,Sheet1!$C$1:$I$58,2,FALSE)</f>
        <v>#N/A</v>
      </c>
      <c r="R120" s="83" t="str">
        <f>IFERROR(VLOOKUP(B120,Sheet1!$C$1:$P$58,2,FALSE),"")</f>
        <v/>
      </c>
      <c r="S120" s="66" t="str">
        <f>IFERROR(VLOOKUP(B120,Sheet1!$C$1:$P$58,6,FALSE),"")</f>
        <v/>
      </c>
      <c r="T120" s="83" t="str">
        <f>IFERROR(VLOOKUP(Q120,Sheet1!$A$1:$P$58,4,FALSE),"")</f>
        <v/>
      </c>
      <c r="U120" s="66" t="str">
        <f>IFERROR(VLOOKUP(B120,Sheet1!$C$1:$P$58,12,FALSE),"")</f>
        <v/>
      </c>
    </row>
    <row r="121" spans="1:21" x14ac:dyDescent="0.2">
      <c r="A121" s="69">
        <v>2010101265</v>
      </c>
      <c r="B121" s="66" t="s">
        <v>2750</v>
      </c>
      <c r="C121" s="70">
        <v>102064</v>
      </c>
      <c r="D121" s="70">
        <v>0</v>
      </c>
      <c r="E121" s="71">
        <f t="shared" si="2"/>
        <v>102064</v>
      </c>
      <c r="G121" s="66" t="e">
        <f>VLOOKUP(B121,[2]Sheet1!$A$1:$I$434,2,FALSE)</f>
        <v>#N/A</v>
      </c>
      <c r="H121" s="66" t="e">
        <f>VLOOKUP(B121,[2]Sheet1!$A$1:$I$434,3,FALSE)</f>
        <v>#N/A</v>
      </c>
      <c r="I121" s="66" t="e">
        <f>VLOOKUP(B121,[2]Sheet1!$A$1:$I$434,4,FALSE)</f>
        <v>#N/A</v>
      </c>
      <c r="J121" s="66" t="e">
        <f>VLOOKUP(B121,[2]Sheet1!$A$1:$I$434,5,FALSE)</f>
        <v>#N/A</v>
      </c>
      <c r="K121" s="66" t="e">
        <f>VLOOKUP(B121,[2]Sheet1!$A$1:$I$434,6,FALSE)</f>
        <v>#N/A</v>
      </c>
      <c r="L121" s="66" t="e">
        <f>VLOOKUP(B121,[2]Sheet1!$A$1:$I$434,7,FALSE)</f>
        <v>#N/A</v>
      </c>
      <c r="M121" s="66" t="e">
        <f>VLOOKUP(B121,[2]Sheet1!$A$1:$I$434,8,FALSE)</f>
        <v>#N/A</v>
      </c>
      <c r="N121" s="77" t="e">
        <f>VLOOKUP(A121,'[3]Sheet1 (2)'!$A$1:$B$254,2,FALSE)</f>
        <v>#N/A</v>
      </c>
      <c r="O121" s="66" t="str">
        <f t="shared" si="3"/>
        <v/>
      </c>
      <c r="P121" s="83" t="e">
        <f>VLOOKUP(B121,Sheet1!$C$1:$I$58,2,FALSE)</f>
        <v>#N/A</v>
      </c>
      <c r="R121" s="83" t="str">
        <f>IFERROR(VLOOKUP(B121,Sheet1!$C$1:$P$58,2,FALSE),"")</f>
        <v/>
      </c>
      <c r="S121" s="66" t="str">
        <f>IFERROR(VLOOKUP(B121,Sheet1!$C$1:$P$58,6,FALSE),"")</f>
        <v/>
      </c>
      <c r="T121" s="83" t="str">
        <f>IFERROR(VLOOKUP(Q121,Sheet1!$A$1:$P$58,4,FALSE),"")</f>
        <v/>
      </c>
      <c r="U121" s="66" t="str">
        <f>IFERROR(VLOOKUP(B121,Sheet1!$C$1:$P$58,12,FALSE),"")</f>
        <v/>
      </c>
    </row>
    <row r="122" spans="1:21" x14ac:dyDescent="0.2">
      <c r="A122" s="69">
        <v>2010101266</v>
      </c>
      <c r="B122" s="66" t="s">
        <v>2751</v>
      </c>
      <c r="C122" s="70">
        <v>128174</v>
      </c>
      <c r="D122" s="70">
        <v>0</v>
      </c>
      <c r="E122" s="71">
        <f t="shared" si="2"/>
        <v>128174</v>
      </c>
      <c r="G122" s="66" t="e">
        <f>VLOOKUP(B122,[2]Sheet1!$A$1:$I$434,2,FALSE)</f>
        <v>#N/A</v>
      </c>
      <c r="H122" s="66" t="e">
        <f>VLOOKUP(B122,[2]Sheet1!$A$1:$I$434,3,FALSE)</f>
        <v>#N/A</v>
      </c>
      <c r="I122" s="66" t="e">
        <f>VLOOKUP(B122,[2]Sheet1!$A$1:$I$434,4,FALSE)</f>
        <v>#N/A</v>
      </c>
      <c r="J122" s="66" t="e">
        <f>VLOOKUP(B122,[2]Sheet1!$A$1:$I$434,5,FALSE)</f>
        <v>#N/A</v>
      </c>
      <c r="K122" s="66" t="e">
        <f>VLOOKUP(B122,[2]Sheet1!$A$1:$I$434,6,FALSE)</f>
        <v>#N/A</v>
      </c>
      <c r="L122" s="66" t="e">
        <f>VLOOKUP(B122,[2]Sheet1!$A$1:$I$434,7,FALSE)</f>
        <v>#N/A</v>
      </c>
      <c r="M122" s="66" t="e">
        <f>VLOOKUP(B122,[2]Sheet1!$A$1:$I$434,8,FALSE)</f>
        <v>#N/A</v>
      </c>
      <c r="N122" s="77" t="e">
        <f>VLOOKUP(A122,'[3]Sheet1 (2)'!$A$1:$B$254,2,FALSE)</f>
        <v>#N/A</v>
      </c>
      <c r="O122" s="66" t="str">
        <f t="shared" si="3"/>
        <v/>
      </c>
      <c r="P122" s="83" t="e">
        <f>VLOOKUP(B122,Sheet1!$C$1:$I$58,2,FALSE)</f>
        <v>#N/A</v>
      </c>
      <c r="R122" s="83" t="str">
        <f>IFERROR(VLOOKUP(B122,Sheet1!$C$1:$P$58,2,FALSE),"")</f>
        <v/>
      </c>
      <c r="S122" s="66" t="str">
        <f>IFERROR(VLOOKUP(B122,Sheet1!$C$1:$P$58,6,FALSE),"")</f>
        <v/>
      </c>
      <c r="T122" s="83" t="str">
        <f>IFERROR(VLOOKUP(Q122,Sheet1!$A$1:$P$58,4,FALSE),"")</f>
        <v/>
      </c>
      <c r="U122" s="66" t="str">
        <f>IFERROR(VLOOKUP(B122,Sheet1!$C$1:$P$58,12,FALSE),"")</f>
        <v/>
      </c>
    </row>
    <row r="123" spans="1:21" x14ac:dyDescent="0.2">
      <c r="A123" s="69">
        <v>2010101267</v>
      </c>
      <c r="B123" s="66" t="s">
        <v>2752</v>
      </c>
      <c r="C123" s="70">
        <v>3737</v>
      </c>
      <c r="D123" s="70">
        <v>0</v>
      </c>
      <c r="E123" s="71">
        <f t="shared" si="2"/>
        <v>3737</v>
      </c>
      <c r="G123" s="66" t="e">
        <f>VLOOKUP(B123,[2]Sheet1!$A$1:$I$434,2,FALSE)</f>
        <v>#N/A</v>
      </c>
      <c r="H123" s="66" t="e">
        <f>VLOOKUP(B123,[2]Sheet1!$A$1:$I$434,3,FALSE)</f>
        <v>#N/A</v>
      </c>
      <c r="I123" s="66" t="e">
        <f>VLOOKUP(B123,[2]Sheet1!$A$1:$I$434,4,FALSE)</f>
        <v>#N/A</v>
      </c>
      <c r="J123" s="66" t="e">
        <f>VLOOKUP(B123,[2]Sheet1!$A$1:$I$434,5,FALSE)</f>
        <v>#N/A</v>
      </c>
      <c r="K123" s="66" t="e">
        <f>VLOOKUP(B123,[2]Sheet1!$A$1:$I$434,6,FALSE)</f>
        <v>#N/A</v>
      </c>
      <c r="L123" s="66" t="e">
        <f>VLOOKUP(B123,[2]Sheet1!$A$1:$I$434,7,FALSE)</f>
        <v>#N/A</v>
      </c>
      <c r="M123" s="66" t="e">
        <f>VLOOKUP(B123,[2]Sheet1!$A$1:$I$434,8,FALSE)</f>
        <v>#N/A</v>
      </c>
      <c r="N123" s="77">
        <f>VLOOKUP(A123,'[3]Sheet1 (2)'!$A$1:$B$254,2,FALSE)</f>
        <v>311413156500003</v>
      </c>
      <c r="O123" s="66" t="str">
        <f t="shared" si="3"/>
        <v/>
      </c>
      <c r="P123" s="83" t="e">
        <f>VLOOKUP(B123,Sheet1!$C$1:$I$58,2,FALSE)</f>
        <v>#N/A</v>
      </c>
      <c r="R123" s="83" t="str">
        <f>IFERROR(VLOOKUP(B123,Sheet1!$C$1:$P$58,2,FALSE),"")</f>
        <v/>
      </c>
      <c r="S123" s="66" t="str">
        <f>IFERROR(VLOOKUP(B123,Sheet1!$C$1:$P$58,6,FALSE),"")</f>
        <v/>
      </c>
      <c r="T123" s="83" t="str">
        <f>IFERROR(VLOOKUP(Q123,Sheet1!$A$1:$P$58,4,FALSE),"")</f>
        <v/>
      </c>
      <c r="U123" s="66" t="str">
        <f>IFERROR(VLOOKUP(B123,Sheet1!$C$1:$P$58,12,FALSE),"")</f>
        <v/>
      </c>
    </row>
    <row r="124" spans="1:21" x14ac:dyDescent="0.2">
      <c r="A124" s="69">
        <v>2010101268</v>
      </c>
      <c r="B124" s="66" t="s">
        <v>2753</v>
      </c>
      <c r="C124" s="70">
        <v>71800</v>
      </c>
      <c r="D124" s="70">
        <v>0</v>
      </c>
      <c r="E124" s="71">
        <f t="shared" si="2"/>
        <v>71800</v>
      </c>
      <c r="G124" s="66" t="e">
        <f>VLOOKUP(B124,[2]Sheet1!$A$1:$I$434,2,FALSE)</f>
        <v>#N/A</v>
      </c>
      <c r="H124" s="66" t="e">
        <f>VLOOKUP(B124,[2]Sheet1!$A$1:$I$434,3,FALSE)</f>
        <v>#N/A</v>
      </c>
      <c r="I124" s="66" t="e">
        <f>VLOOKUP(B124,[2]Sheet1!$A$1:$I$434,4,FALSE)</f>
        <v>#N/A</v>
      </c>
      <c r="J124" s="66" t="e">
        <f>VLOOKUP(B124,[2]Sheet1!$A$1:$I$434,5,FALSE)</f>
        <v>#N/A</v>
      </c>
      <c r="K124" s="66" t="e">
        <f>VLOOKUP(B124,[2]Sheet1!$A$1:$I$434,6,FALSE)</f>
        <v>#N/A</v>
      </c>
      <c r="L124" s="66" t="e">
        <f>VLOOKUP(B124,[2]Sheet1!$A$1:$I$434,7,FALSE)</f>
        <v>#N/A</v>
      </c>
      <c r="M124" s="66" t="e">
        <f>VLOOKUP(B124,[2]Sheet1!$A$1:$I$434,8,FALSE)</f>
        <v>#N/A</v>
      </c>
      <c r="N124" s="77">
        <f>VLOOKUP(A124,'[3]Sheet1 (2)'!$A$1:$B$254,2,FALSE)</f>
        <v>310591083700003</v>
      </c>
      <c r="O124" s="66" t="str">
        <f t="shared" si="3"/>
        <v/>
      </c>
      <c r="P124" s="83" t="e">
        <f>VLOOKUP(B124,Sheet1!$C$1:$I$58,2,FALSE)</f>
        <v>#N/A</v>
      </c>
      <c r="R124" s="83" t="str">
        <f>IFERROR(VLOOKUP(B124,Sheet1!$C$1:$P$58,2,FALSE),"")</f>
        <v/>
      </c>
      <c r="S124" s="66" t="str">
        <f>IFERROR(VLOOKUP(B124,Sheet1!$C$1:$P$58,6,FALSE),"")</f>
        <v/>
      </c>
      <c r="T124" s="83" t="str">
        <f>IFERROR(VLOOKUP(Q124,Sheet1!$A$1:$P$58,4,FALSE),"")</f>
        <v/>
      </c>
      <c r="U124" s="66" t="str">
        <f>IFERROR(VLOOKUP(B124,Sheet1!$C$1:$P$58,12,FALSE),"")</f>
        <v/>
      </c>
    </row>
    <row r="125" spans="1:21" x14ac:dyDescent="0.2">
      <c r="A125" s="69">
        <v>2010101269</v>
      </c>
      <c r="B125" s="66" t="s">
        <v>2754</v>
      </c>
      <c r="C125" s="70">
        <v>0</v>
      </c>
      <c r="D125" s="70">
        <v>0</v>
      </c>
      <c r="E125" s="71">
        <f t="shared" si="2"/>
        <v>0</v>
      </c>
      <c r="G125" s="66" t="e">
        <f>VLOOKUP(B125,[2]Sheet1!$A$1:$I$434,2,FALSE)</f>
        <v>#N/A</v>
      </c>
      <c r="H125" s="66" t="e">
        <f>VLOOKUP(B125,[2]Sheet1!$A$1:$I$434,3,FALSE)</f>
        <v>#N/A</v>
      </c>
      <c r="I125" s="66" t="e">
        <f>VLOOKUP(B125,[2]Sheet1!$A$1:$I$434,4,FALSE)</f>
        <v>#N/A</v>
      </c>
      <c r="J125" s="66" t="e">
        <f>VLOOKUP(B125,[2]Sheet1!$A$1:$I$434,5,FALSE)</f>
        <v>#N/A</v>
      </c>
      <c r="K125" s="66" t="e">
        <f>VLOOKUP(B125,[2]Sheet1!$A$1:$I$434,6,FALSE)</f>
        <v>#N/A</v>
      </c>
      <c r="L125" s="66" t="e">
        <f>VLOOKUP(B125,[2]Sheet1!$A$1:$I$434,7,FALSE)</f>
        <v>#N/A</v>
      </c>
      <c r="M125" s="66" t="e">
        <f>VLOOKUP(B125,[2]Sheet1!$A$1:$I$434,8,FALSE)</f>
        <v>#N/A</v>
      </c>
      <c r="N125" s="77">
        <f>VLOOKUP(A125,'[3]Sheet1 (2)'!$A$1:$B$254,2,FALSE)</f>
        <v>311340613800003</v>
      </c>
      <c r="O125" s="66" t="str">
        <f t="shared" si="3"/>
        <v/>
      </c>
      <c r="P125" s="83" t="e">
        <f>VLOOKUP(B125,Sheet1!$C$1:$I$58,2,FALSE)</f>
        <v>#N/A</v>
      </c>
      <c r="R125" s="83" t="str">
        <f>IFERROR(VLOOKUP(B125,Sheet1!$C$1:$P$58,2,FALSE),"")</f>
        <v/>
      </c>
      <c r="S125" s="66" t="str">
        <f>IFERROR(VLOOKUP(B125,Sheet1!$C$1:$P$58,6,FALSE),"")</f>
        <v/>
      </c>
      <c r="T125" s="83" t="str">
        <f>IFERROR(VLOOKUP(Q125,Sheet1!$A$1:$P$58,4,FALSE),"")</f>
        <v/>
      </c>
      <c r="U125" s="66" t="str">
        <f>IFERROR(VLOOKUP(B125,Sheet1!$C$1:$P$58,12,FALSE),"")</f>
        <v/>
      </c>
    </row>
    <row r="126" spans="1:21" x14ac:dyDescent="0.2">
      <c r="A126" s="69">
        <v>2010101270</v>
      </c>
      <c r="B126" s="66" t="s">
        <v>2755</v>
      </c>
      <c r="C126" s="70">
        <v>0</v>
      </c>
      <c r="D126" s="70">
        <v>0</v>
      </c>
      <c r="E126" s="71">
        <f t="shared" si="2"/>
        <v>0</v>
      </c>
      <c r="G126" s="66" t="e">
        <f>VLOOKUP(B126,[2]Sheet1!$A$1:$I$434,2,FALSE)</f>
        <v>#N/A</v>
      </c>
      <c r="H126" s="66" t="e">
        <f>VLOOKUP(B126,[2]Sheet1!$A$1:$I$434,3,FALSE)</f>
        <v>#N/A</v>
      </c>
      <c r="I126" s="66" t="e">
        <f>VLOOKUP(B126,[2]Sheet1!$A$1:$I$434,4,FALSE)</f>
        <v>#N/A</v>
      </c>
      <c r="J126" s="66" t="e">
        <f>VLOOKUP(B126,[2]Sheet1!$A$1:$I$434,5,FALSE)</f>
        <v>#N/A</v>
      </c>
      <c r="K126" s="66" t="e">
        <f>VLOOKUP(B126,[2]Sheet1!$A$1:$I$434,6,FALSE)</f>
        <v>#N/A</v>
      </c>
      <c r="L126" s="66" t="e">
        <f>VLOOKUP(B126,[2]Sheet1!$A$1:$I$434,7,FALSE)</f>
        <v>#N/A</v>
      </c>
      <c r="M126" s="66" t="e">
        <f>VLOOKUP(B126,[2]Sheet1!$A$1:$I$434,8,FALSE)</f>
        <v>#N/A</v>
      </c>
      <c r="N126" s="77" t="e">
        <f>VLOOKUP(A126,'[3]Sheet1 (2)'!$A$1:$B$254,2,FALSE)</f>
        <v>#N/A</v>
      </c>
      <c r="O126" s="66" t="str">
        <f t="shared" si="3"/>
        <v/>
      </c>
      <c r="P126" s="83" t="e">
        <f>VLOOKUP(B126,Sheet1!$C$1:$I$58,2,FALSE)</f>
        <v>#N/A</v>
      </c>
      <c r="R126" s="83" t="str">
        <f>IFERROR(VLOOKUP(B126,Sheet1!$C$1:$P$58,2,FALSE),"")</f>
        <v/>
      </c>
      <c r="S126" s="66" t="str">
        <f>IFERROR(VLOOKUP(B126,Sheet1!$C$1:$P$58,6,FALSE),"")</f>
        <v/>
      </c>
      <c r="T126" s="83" t="str">
        <f>IFERROR(VLOOKUP(Q126,Sheet1!$A$1:$P$58,4,FALSE),"")</f>
        <v/>
      </c>
      <c r="U126" s="66" t="str">
        <f>IFERROR(VLOOKUP(B126,Sheet1!$C$1:$P$58,12,FALSE),"")</f>
        <v/>
      </c>
    </row>
    <row r="127" spans="1:21" x14ac:dyDescent="0.2">
      <c r="A127" s="69">
        <v>2010101271</v>
      </c>
      <c r="B127" s="66" t="s">
        <v>2756</v>
      </c>
      <c r="C127" s="70">
        <v>0</v>
      </c>
      <c r="D127" s="70">
        <v>0</v>
      </c>
      <c r="E127" s="71">
        <f t="shared" si="2"/>
        <v>0</v>
      </c>
      <c r="G127" s="66" t="e">
        <f>VLOOKUP(B127,[2]Sheet1!$A$1:$I$434,2,FALSE)</f>
        <v>#N/A</v>
      </c>
      <c r="H127" s="66" t="e">
        <f>VLOOKUP(B127,[2]Sheet1!$A$1:$I$434,3,FALSE)</f>
        <v>#N/A</v>
      </c>
      <c r="I127" s="66" t="e">
        <f>VLOOKUP(B127,[2]Sheet1!$A$1:$I$434,4,FALSE)</f>
        <v>#N/A</v>
      </c>
      <c r="J127" s="66" t="e">
        <f>VLOOKUP(B127,[2]Sheet1!$A$1:$I$434,5,FALSE)</f>
        <v>#N/A</v>
      </c>
      <c r="K127" s="66" t="e">
        <f>VLOOKUP(B127,[2]Sheet1!$A$1:$I$434,6,FALSE)</f>
        <v>#N/A</v>
      </c>
      <c r="L127" s="66" t="e">
        <f>VLOOKUP(B127,[2]Sheet1!$A$1:$I$434,7,FALSE)</f>
        <v>#N/A</v>
      </c>
      <c r="M127" s="66" t="e">
        <f>VLOOKUP(B127,[2]Sheet1!$A$1:$I$434,8,FALSE)</f>
        <v>#N/A</v>
      </c>
      <c r="N127" s="77" t="e">
        <f>VLOOKUP(A127,'[3]Sheet1 (2)'!$A$1:$B$254,2,FALSE)</f>
        <v>#N/A</v>
      </c>
      <c r="O127" s="66" t="str">
        <f t="shared" si="3"/>
        <v/>
      </c>
      <c r="P127" s="83" t="e">
        <f>VLOOKUP(B127,Sheet1!$C$1:$I$58,2,FALSE)</f>
        <v>#N/A</v>
      </c>
      <c r="R127" s="83" t="str">
        <f>IFERROR(VLOOKUP(B127,Sheet1!$C$1:$P$58,2,FALSE),"")</f>
        <v/>
      </c>
      <c r="S127" s="66" t="str">
        <f>IFERROR(VLOOKUP(B127,Sheet1!$C$1:$P$58,6,FALSE),"")</f>
        <v/>
      </c>
      <c r="T127" s="83" t="str">
        <f>IFERROR(VLOOKUP(Q127,Sheet1!$A$1:$P$58,4,FALSE),"")</f>
        <v/>
      </c>
      <c r="U127" s="66" t="str">
        <f>IFERROR(VLOOKUP(B127,Sheet1!$C$1:$P$58,12,FALSE),"")</f>
        <v/>
      </c>
    </row>
    <row r="128" spans="1:21" x14ac:dyDescent="0.2">
      <c r="A128" s="69">
        <v>2010101272</v>
      </c>
      <c r="B128" s="66" t="s">
        <v>2757</v>
      </c>
      <c r="C128" s="70">
        <v>0</v>
      </c>
      <c r="D128" s="70">
        <v>0</v>
      </c>
      <c r="E128" s="71">
        <f t="shared" si="2"/>
        <v>0</v>
      </c>
      <c r="G128" s="66">
        <f>VLOOKUP(B128,[2]Sheet1!$A$1:$I$434,2,FALSE)</f>
        <v>0</v>
      </c>
      <c r="H128" s="66">
        <f>VLOOKUP(B128,[2]Sheet1!$A$1:$I$434,3,FALSE)</f>
        <v>0</v>
      </c>
      <c r="I128" s="66">
        <f>VLOOKUP(B128,[2]Sheet1!$A$1:$I$434,4,FALSE)</f>
        <v>0</v>
      </c>
      <c r="J128" s="66">
        <f>VLOOKUP(B128,[2]Sheet1!$A$1:$I$434,5,FALSE)</f>
        <v>0</v>
      </c>
      <c r="K128" s="66">
        <f>VLOOKUP(B128,[2]Sheet1!$A$1:$I$434,6,FALSE)</f>
        <v>0</v>
      </c>
      <c r="L128" s="66">
        <f>VLOOKUP(B128,[2]Sheet1!$A$1:$I$434,7,FALSE)</f>
        <v>0</v>
      </c>
      <c r="M128" s="66">
        <f>VLOOKUP(B128,[2]Sheet1!$A$1:$I$434,8,FALSE)</f>
        <v>0</v>
      </c>
      <c r="N128" s="77" t="e">
        <f>VLOOKUP(A128,'[3]Sheet1 (2)'!$A$1:$B$254,2,FALSE)</f>
        <v>#N/A</v>
      </c>
      <c r="O128" s="66" t="str">
        <f t="shared" si="3"/>
        <v>P.O.Box: 0 - Area: 0 - REP: 0 - Address: 0</v>
      </c>
      <c r="P128" s="83">
        <f>VLOOKUP(B128,Sheet1!$C$1:$I$58,2,FALSE)</f>
        <v>0</v>
      </c>
      <c r="Q128" s="66">
        <v>10184</v>
      </c>
      <c r="R128" s="83">
        <f>IFERROR(VLOOKUP(B128,Sheet1!$C$1:$P$58,2,FALSE),"")</f>
        <v>0</v>
      </c>
      <c r="S128" s="66">
        <f>IFERROR(VLOOKUP(B128,Sheet1!$C$1:$P$58,6,FALSE),"")</f>
        <v>10184</v>
      </c>
      <c r="T128" s="83">
        <f>IFERROR(VLOOKUP(Q128,Sheet1!$A$1:$P$58,4,FALSE),"")</f>
        <v>0</v>
      </c>
      <c r="U128" s="66">
        <f>IFERROR(VLOOKUP(B128,Sheet1!$C$1:$P$58,12,FALSE),"")</f>
        <v>0</v>
      </c>
    </row>
    <row r="129" spans="1:21" x14ac:dyDescent="0.2">
      <c r="A129" s="69">
        <v>2010101273</v>
      </c>
      <c r="B129" s="66" t="s">
        <v>2758</v>
      </c>
      <c r="C129" s="70">
        <v>0</v>
      </c>
      <c r="D129" s="70">
        <v>0</v>
      </c>
      <c r="E129" s="71">
        <f t="shared" si="2"/>
        <v>0</v>
      </c>
      <c r="G129" s="66" t="e">
        <f>VLOOKUP(B129,[2]Sheet1!$A$1:$I$434,2,FALSE)</f>
        <v>#N/A</v>
      </c>
      <c r="H129" s="66" t="e">
        <f>VLOOKUP(B129,[2]Sheet1!$A$1:$I$434,3,FALSE)</f>
        <v>#N/A</v>
      </c>
      <c r="I129" s="66" t="e">
        <f>VLOOKUP(B129,[2]Sheet1!$A$1:$I$434,4,FALSE)</f>
        <v>#N/A</v>
      </c>
      <c r="J129" s="66" t="e">
        <f>VLOOKUP(B129,[2]Sheet1!$A$1:$I$434,5,FALSE)</f>
        <v>#N/A</v>
      </c>
      <c r="K129" s="66" t="e">
        <f>VLOOKUP(B129,[2]Sheet1!$A$1:$I$434,6,FALSE)</f>
        <v>#N/A</v>
      </c>
      <c r="L129" s="66" t="e">
        <f>VLOOKUP(B129,[2]Sheet1!$A$1:$I$434,7,FALSE)</f>
        <v>#N/A</v>
      </c>
      <c r="M129" s="66" t="e">
        <f>VLOOKUP(B129,[2]Sheet1!$A$1:$I$434,8,FALSE)</f>
        <v>#N/A</v>
      </c>
      <c r="N129" s="77" t="e">
        <f>VLOOKUP(A129,'[3]Sheet1 (2)'!$A$1:$B$254,2,FALSE)</f>
        <v>#N/A</v>
      </c>
      <c r="O129" s="66" t="str">
        <f t="shared" si="3"/>
        <v/>
      </c>
      <c r="P129" s="83" t="e">
        <f>VLOOKUP(B129,Sheet1!$C$1:$I$58,2,FALSE)</f>
        <v>#N/A</v>
      </c>
      <c r="R129" s="83" t="str">
        <f>IFERROR(VLOOKUP(B129,Sheet1!$C$1:$P$58,2,FALSE),"")</f>
        <v/>
      </c>
      <c r="S129" s="66" t="str">
        <f>IFERROR(VLOOKUP(B129,Sheet1!$C$1:$P$58,6,FALSE),"")</f>
        <v/>
      </c>
      <c r="T129" s="83" t="str">
        <f>IFERROR(VLOOKUP(Q129,Sheet1!$A$1:$P$58,4,FALSE),"")</f>
        <v/>
      </c>
      <c r="U129" s="66" t="str">
        <f>IFERROR(VLOOKUP(B129,Sheet1!$C$1:$P$58,12,FALSE),"")</f>
        <v/>
      </c>
    </row>
    <row r="130" spans="1:21" x14ac:dyDescent="0.2">
      <c r="A130" s="69">
        <v>2010101274</v>
      </c>
      <c r="B130" s="66" t="s">
        <v>2759</v>
      </c>
      <c r="C130" s="70">
        <v>0</v>
      </c>
      <c r="D130" s="70">
        <v>202418.47999999998</v>
      </c>
      <c r="E130" s="71">
        <f t="shared" si="2"/>
        <v>-202418.47999999998</v>
      </c>
      <c r="G130" s="66" t="e">
        <f>VLOOKUP(B130,[2]Sheet1!$A$1:$I$434,2,FALSE)</f>
        <v>#N/A</v>
      </c>
      <c r="H130" s="66" t="e">
        <f>VLOOKUP(B130,[2]Sheet1!$A$1:$I$434,3,FALSE)</f>
        <v>#N/A</v>
      </c>
      <c r="I130" s="66" t="e">
        <f>VLOOKUP(B130,[2]Sheet1!$A$1:$I$434,4,FALSE)</f>
        <v>#N/A</v>
      </c>
      <c r="J130" s="66" t="e">
        <f>VLOOKUP(B130,[2]Sheet1!$A$1:$I$434,5,FALSE)</f>
        <v>#N/A</v>
      </c>
      <c r="K130" s="66" t="e">
        <f>VLOOKUP(B130,[2]Sheet1!$A$1:$I$434,6,FALSE)</f>
        <v>#N/A</v>
      </c>
      <c r="L130" s="66" t="e">
        <f>VLOOKUP(B130,[2]Sheet1!$A$1:$I$434,7,FALSE)</f>
        <v>#N/A</v>
      </c>
      <c r="M130" s="66" t="e">
        <f>VLOOKUP(B130,[2]Sheet1!$A$1:$I$434,8,FALSE)</f>
        <v>#N/A</v>
      </c>
      <c r="N130" s="77">
        <f>VLOOKUP(A130,'[3]Sheet1 (2)'!$A$1:$B$254,2,FALSE)</f>
        <v>301123702900003</v>
      </c>
      <c r="O130" s="66" t="str">
        <f t="shared" si="3"/>
        <v/>
      </c>
      <c r="P130" s="83" t="e">
        <f>VLOOKUP(B130,Sheet1!$C$1:$I$58,2,FALSE)</f>
        <v>#N/A</v>
      </c>
      <c r="R130" s="83" t="str">
        <f>IFERROR(VLOOKUP(B130,Sheet1!$C$1:$P$58,2,FALSE),"")</f>
        <v/>
      </c>
      <c r="S130" s="66" t="str">
        <f>IFERROR(VLOOKUP(B130,Sheet1!$C$1:$P$58,6,FALSE),"")</f>
        <v/>
      </c>
      <c r="T130" s="83" t="str">
        <f>IFERROR(VLOOKUP(Q130,Sheet1!$A$1:$P$58,4,FALSE),"")</f>
        <v/>
      </c>
      <c r="U130" s="66" t="str">
        <f>IFERROR(VLOOKUP(B130,Sheet1!$C$1:$P$58,12,FALSE),"")</f>
        <v/>
      </c>
    </row>
    <row r="131" spans="1:21" x14ac:dyDescent="0.2">
      <c r="A131" s="69">
        <v>2010101275</v>
      </c>
      <c r="B131" s="66" t="s">
        <v>2760</v>
      </c>
      <c r="C131" s="70">
        <v>1699377.92</v>
      </c>
      <c r="D131" s="70">
        <v>0</v>
      </c>
      <c r="E131" s="71">
        <f t="shared" si="2"/>
        <v>1699377.92</v>
      </c>
      <c r="G131" s="66" t="e">
        <f>VLOOKUP(B131,[2]Sheet1!$A$1:$I$434,2,FALSE)</f>
        <v>#N/A</v>
      </c>
      <c r="H131" s="66" t="e">
        <f>VLOOKUP(B131,[2]Sheet1!$A$1:$I$434,3,FALSE)</f>
        <v>#N/A</v>
      </c>
      <c r="I131" s="66" t="e">
        <f>VLOOKUP(B131,[2]Sheet1!$A$1:$I$434,4,FALSE)</f>
        <v>#N/A</v>
      </c>
      <c r="J131" s="66" t="e">
        <f>VLOOKUP(B131,[2]Sheet1!$A$1:$I$434,5,FALSE)</f>
        <v>#N/A</v>
      </c>
      <c r="K131" s="66" t="e">
        <f>VLOOKUP(B131,[2]Sheet1!$A$1:$I$434,6,FALSE)</f>
        <v>#N/A</v>
      </c>
      <c r="L131" s="66" t="e">
        <f>VLOOKUP(B131,[2]Sheet1!$A$1:$I$434,7,FALSE)</f>
        <v>#N/A</v>
      </c>
      <c r="M131" s="66" t="e">
        <f>VLOOKUP(B131,[2]Sheet1!$A$1:$I$434,8,FALSE)</f>
        <v>#N/A</v>
      </c>
      <c r="N131" s="77" t="e">
        <f>VLOOKUP(A131,'[3]Sheet1 (2)'!$A$1:$B$254,2,FALSE)</f>
        <v>#N/A</v>
      </c>
      <c r="O131" s="66" t="str">
        <f t="shared" si="3"/>
        <v/>
      </c>
      <c r="P131" s="83" t="e">
        <f>VLOOKUP(B131,Sheet1!$C$1:$I$58,2,FALSE)</f>
        <v>#N/A</v>
      </c>
      <c r="R131" s="83" t="str">
        <f>IFERROR(VLOOKUP(B131,Sheet1!$C$1:$P$58,2,FALSE),"")</f>
        <v/>
      </c>
      <c r="S131" s="66" t="str">
        <f>IFERROR(VLOOKUP(B131,Sheet1!$C$1:$P$58,6,FALSE),"")</f>
        <v/>
      </c>
      <c r="T131" s="83" t="str">
        <f>IFERROR(VLOOKUP(Q131,Sheet1!$A$1:$P$58,4,FALSE),"")</f>
        <v/>
      </c>
      <c r="U131" s="66" t="str">
        <f>IFERROR(VLOOKUP(B131,Sheet1!$C$1:$P$58,12,FALSE),"")</f>
        <v/>
      </c>
    </row>
    <row r="132" spans="1:21" x14ac:dyDescent="0.2">
      <c r="A132" s="69">
        <v>2010101276</v>
      </c>
      <c r="B132" s="66" t="s">
        <v>2761</v>
      </c>
      <c r="C132" s="70">
        <v>0</v>
      </c>
      <c r="D132" s="70">
        <v>0</v>
      </c>
      <c r="E132" s="71">
        <f t="shared" si="2"/>
        <v>0</v>
      </c>
      <c r="G132" s="66" t="e">
        <f>VLOOKUP(B132,[2]Sheet1!$A$1:$I$434,2,FALSE)</f>
        <v>#N/A</v>
      </c>
      <c r="H132" s="66" t="e">
        <f>VLOOKUP(B132,[2]Sheet1!$A$1:$I$434,3,FALSE)</f>
        <v>#N/A</v>
      </c>
      <c r="I132" s="66" t="e">
        <f>VLOOKUP(B132,[2]Sheet1!$A$1:$I$434,4,FALSE)</f>
        <v>#N/A</v>
      </c>
      <c r="J132" s="66" t="e">
        <f>VLOOKUP(B132,[2]Sheet1!$A$1:$I$434,5,FALSE)</f>
        <v>#N/A</v>
      </c>
      <c r="K132" s="66" t="e">
        <f>VLOOKUP(B132,[2]Sheet1!$A$1:$I$434,6,FALSE)</f>
        <v>#N/A</v>
      </c>
      <c r="L132" s="66" t="e">
        <f>VLOOKUP(B132,[2]Sheet1!$A$1:$I$434,7,FALSE)</f>
        <v>#N/A</v>
      </c>
      <c r="M132" s="66" t="e">
        <f>VLOOKUP(B132,[2]Sheet1!$A$1:$I$434,8,FALSE)</f>
        <v>#N/A</v>
      </c>
      <c r="N132" s="77" t="e">
        <f>VLOOKUP(A132,'[3]Sheet1 (2)'!$A$1:$B$254,2,FALSE)</f>
        <v>#N/A</v>
      </c>
      <c r="O132" s="66" t="str">
        <f t="shared" si="3"/>
        <v/>
      </c>
      <c r="P132" s="83" t="e">
        <f>VLOOKUP(B132,Sheet1!$C$1:$I$58,2,FALSE)</f>
        <v>#N/A</v>
      </c>
      <c r="R132" s="83" t="str">
        <f>IFERROR(VLOOKUP(B132,Sheet1!$C$1:$P$58,2,FALSE),"")</f>
        <v/>
      </c>
      <c r="S132" s="66" t="str">
        <f>IFERROR(VLOOKUP(B132,Sheet1!$C$1:$P$58,6,FALSE),"")</f>
        <v/>
      </c>
      <c r="T132" s="83" t="str">
        <f>IFERROR(VLOOKUP(Q132,Sheet1!$A$1:$P$58,4,FALSE),"")</f>
        <v/>
      </c>
      <c r="U132" s="66" t="str">
        <f>IFERROR(VLOOKUP(B132,Sheet1!$C$1:$P$58,12,FALSE),"")</f>
        <v/>
      </c>
    </row>
    <row r="133" spans="1:21" x14ac:dyDescent="0.2">
      <c r="A133" s="69">
        <v>2010101277</v>
      </c>
      <c r="B133" s="66" t="s">
        <v>2762</v>
      </c>
      <c r="C133" s="70">
        <v>0</v>
      </c>
      <c r="D133" s="70">
        <v>0</v>
      </c>
      <c r="E133" s="71">
        <f t="shared" ref="E133:E196" si="4">C133-D133</f>
        <v>0</v>
      </c>
      <c r="G133" s="66" t="e">
        <f>VLOOKUP(B133,[2]Sheet1!$A$1:$I$434,2,FALSE)</f>
        <v>#N/A</v>
      </c>
      <c r="H133" s="66" t="e">
        <f>VLOOKUP(B133,[2]Sheet1!$A$1:$I$434,3,FALSE)</f>
        <v>#N/A</v>
      </c>
      <c r="I133" s="66" t="e">
        <f>VLOOKUP(B133,[2]Sheet1!$A$1:$I$434,4,FALSE)</f>
        <v>#N/A</v>
      </c>
      <c r="J133" s="66" t="e">
        <f>VLOOKUP(B133,[2]Sheet1!$A$1:$I$434,5,FALSE)</f>
        <v>#N/A</v>
      </c>
      <c r="K133" s="66" t="e">
        <f>VLOOKUP(B133,[2]Sheet1!$A$1:$I$434,6,FALSE)</f>
        <v>#N/A</v>
      </c>
      <c r="L133" s="66" t="e">
        <f>VLOOKUP(B133,[2]Sheet1!$A$1:$I$434,7,FALSE)</f>
        <v>#N/A</v>
      </c>
      <c r="M133" s="66" t="e">
        <f>VLOOKUP(B133,[2]Sheet1!$A$1:$I$434,8,FALSE)</f>
        <v>#N/A</v>
      </c>
      <c r="N133" s="77" t="e">
        <f>VLOOKUP(A133,'[3]Sheet1 (2)'!$A$1:$B$254,2,FALSE)</f>
        <v>#N/A</v>
      </c>
      <c r="O133" s="66" t="str">
        <f t="shared" ref="O133:O196" si="5">IFERROR("P.O.Box: "&amp;J133&amp;" - Area: "&amp;K133&amp;" - REP: "&amp;L133&amp;" - Address: "&amp;M133,"")</f>
        <v/>
      </c>
      <c r="P133" s="83" t="e">
        <f>VLOOKUP(B133,Sheet1!$C$1:$I$58,2,FALSE)</f>
        <v>#N/A</v>
      </c>
      <c r="R133" s="83" t="str">
        <f>IFERROR(VLOOKUP(B133,Sheet1!$C$1:$P$58,2,FALSE),"")</f>
        <v/>
      </c>
      <c r="S133" s="66" t="str">
        <f>IFERROR(VLOOKUP(B133,Sheet1!$C$1:$P$58,6,FALSE),"")</f>
        <v/>
      </c>
      <c r="T133" s="83" t="str">
        <f>IFERROR(VLOOKUP(Q133,Sheet1!$A$1:$P$58,4,FALSE),"")</f>
        <v/>
      </c>
      <c r="U133" s="66" t="str">
        <f>IFERROR(VLOOKUP(B133,Sheet1!$C$1:$P$58,12,FALSE),"")</f>
        <v/>
      </c>
    </row>
    <row r="134" spans="1:21" x14ac:dyDescent="0.2">
      <c r="A134" s="69">
        <v>2010101278</v>
      </c>
      <c r="B134" s="66" t="s">
        <v>2763</v>
      </c>
      <c r="C134" s="70">
        <v>0</v>
      </c>
      <c r="D134" s="70">
        <v>0</v>
      </c>
      <c r="E134" s="71">
        <f t="shared" si="4"/>
        <v>0</v>
      </c>
      <c r="G134" s="66" t="e">
        <f>VLOOKUP(B134,[2]Sheet1!$A$1:$I$434,2,FALSE)</f>
        <v>#N/A</v>
      </c>
      <c r="H134" s="66" t="e">
        <f>VLOOKUP(B134,[2]Sheet1!$A$1:$I$434,3,FALSE)</f>
        <v>#N/A</v>
      </c>
      <c r="I134" s="66" t="e">
        <f>VLOOKUP(B134,[2]Sheet1!$A$1:$I$434,4,FALSE)</f>
        <v>#N/A</v>
      </c>
      <c r="J134" s="66" t="e">
        <f>VLOOKUP(B134,[2]Sheet1!$A$1:$I$434,5,FALSE)</f>
        <v>#N/A</v>
      </c>
      <c r="K134" s="66" t="e">
        <f>VLOOKUP(B134,[2]Sheet1!$A$1:$I$434,6,FALSE)</f>
        <v>#N/A</v>
      </c>
      <c r="L134" s="66" t="e">
        <f>VLOOKUP(B134,[2]Sheet1!$A$1:$I$434,7,FALSE)</f>
        <v>#N/A</v>
      </c>
      <c r="M134" s="66" t="e">
        <f>VLOOKUP(B134,[2]Sheet1!$A$1:$I$434,8,FALSE)</f>
        <v>#N/A</v>
      </c>
      <c r="N134" s="77" t="e">
        <f>VLOOKUP(A134,'[3]Sheet1 (2)'!$A$1:$B$254,2,FALSE)</f>
        <v>#N/A</v>
      </c>
      <c r="O134" s="66" t="str">
        <f t="shared" si="5"/>
        <v/>
      </c>
      <c r="P134" s="83" t="e">
        <f>VLOOKUP(B134,Sheet1!$C$1:$I$58,2,FALSE)</f>
        <v>#N/A</v>
      </c>
      <c r="R134" s="83" t="str">
        <f>IFERROR(VLOOKUP(B134,Sheet1!$C$1:$P$58,2,FALSE),"")</f>
        <v/>
      </c>
      <c r="S134" s="66" t="str">
        <f>IFERROR(VLOOKUP(B134,Sheet1!$C$1:$P$58,6,FALSE),"")</f>
        <v/>
      </c>
      <c r="T134" s="83" t="str">
        <f>IFERROR(VLOOKUP(Q134,Sheet1!$A$1:$P$58,4,FALSE),"")</f>
        <v/>
      </c>
      <c r="U134" s="66" t="str">
        <f>IFERROR(VLOOKUP(B134,Sheet1!$C$1:$P$58,12,FALSE),"")</f>
        <v/>
      </c>
    </row>
    <row r="135" spans="1:21" x14ac:dyDescent="0.2">
      <c r="A135" s="69">
        <v>2010101279</v>
      </c>
      <c r="B135" s="66" t="s">
        <v>2764</v>
      </c>
      <c r="C135" s="70">
        <v>0</v>
      </c>
      <c r="D135" s="70">
        <v>1.9999999494757503E-4</v>
      </c>
      <c r="E135" s="71">
        <f t="shared" si="4"/>
        <v>-1.9999999494757503E-4</v>
      </c>
      <c r="G135" s="66">
        <f>VLOOKUP(B135,[2]Sheet1!$A$1:$I$434,2,FALSE)</f>
        <v>0</v>
      </c>
      <c r="H135" s="66">
        <f>VLOOKUP(B135,[2]Sheet1!$A$1:$I$434,3,FALSE)</f>
        <v>0</v>
      </c>
      <c r="I135" s="66">
        <f>VLOOKUP(B135,[2]Sheet1!$A$1:$I$434,4,FALSE)</f>
        <v>0</v>
      </c>
      <c r="J135" s="66">
        <f>VLOOKUP(B135,[2]Sheet1!$A$1:$I$434,5,FALSE)</f>
        <v>0</v>
      </c>
      <c r="K135" s="66">
        <f>VLOOKUP(B135,[2]Sheet1!$A$1:$I$434,6,FALSE)</f>
        <v>0</v>
      </c>
      <c r="L135" s="66">
        <f>VLOOKUP(B135,[2]Sheet1!$A$1:$I$434,7,FALSE)</f>
        <v>0</v>
      </c>
      <c r="M135" s="66">
        <f>VLOOKUP(B135,[2]Sheet1!$A$1:$I$434,8,FALSE)</f>
        <v>0</v>
      </c>
      <c r="N135" s="77" t="e">
        <f>VLOOKUP(A135,'[3]Sheet1 (2)'!$A$1:$B$254,2,FALSE)</f>
        <v>#N/A</v>
      </c>
      <c r="O135" s="66" t="str">
        <f t="shared" si="5"/>
        <v>P.O.Box: 0 - Area: 0 - REP: 0 - Address: 0</v>
      </c>
      <c r="P135" s="83">
        <f>VLOOKUP(B135,Sheet1!$C$1:$I$58,2,FALSE)</f>
        <v>0</v>
      </c>
      <c r="Q135" s="66">
        <v>10177</v>
      </c>
      <c r="R135" s="83">
        <f>IFERROR(VLOOKUP(B135,Sheet1!$C$1:$P$58,2,FALSE),"")</f>
        <v>0</v>
      </c>
      <c r="S135" s="66">
        <f>IFERROR(VLOOKUP(B135,Sheet1!$C$1:$P$58,6,FALSE),"")</f>
        <v>10177</v>
      </c>
      <c r="T135" s="83">
        <f>IFERROR(VLOOKUP(Q135,Sheet1!$A$1:$P$58,4,FALSE),"")</f>
        <v>0</v>
      </c>
      <c r="U135" s="66">
        <f>IFERROR(VLOOKUP(B135,Sheet1!$C$1:$P$58,12,FALSE),"")</f>
        <v>0</v>
      </c>
    </row>
    <row r="136" spans="1:21" x14ac:dyDescent="0.2">
      <c r="A136" s="69">
        <v>2010101280</v>
      </c>
      <c r="B136" s="66" t="s">
        <v>2765</v>
      </c>
      <c r="C136" s="70">
        <v>0</v>
      </c>
      <c r="D136" s="70">
        <v>6242.4186800000025</v>
      </c>
      <c r="E136" s="71">
        <f t="shared" si="4"/>
        <v>-6242.4186800000025</v>
      </c>
      <c r="G136" s="66" t="e">
        <f>VLOOKUP(B136,[2]Sheet1!$A$1:$I$434,2,FALSE)</f>
        <v>#N/A</v>
      </c>
      <c r="H136" s="66" t="e">
        <f>VLOOKUP(B136,[2]Sheet1!$A$1:$I$434,3,FALSE)</f>
        <v>#N/A</v>
      </c>
      <c r="I136" s="66" t="e">
        <f>VLOOKUP(B136,[2]Sheet1!$A$1:$I$434,4,FALSE)</f>
        <v>#N/A</v>
      </c>
      <c r="J136" s="66" t="e">
        <f>VLOOKUP(B136,[2]Sheet1!$A$1:$I$434,5,FALSE)</f>
        <v>#N/A</v>
      </c>
      <c r="K136" s="66" t="e">
        <f>VLOOKUP(B136,[2]Sheet1!$A$1:$I$434,6,FALSE)</f>
        <v>#N/A</v>
      </c>
      <c r="L136" s="66" t="e">
        <f>VLOOKUP(B136,[2]Sheet1!$A$1:$I$434,7,FALSE)</f>
        <v>#N/A</v>
      </c>
      <c r="M136" s="66" t="e">
        <f>VLOOKUP(B136,[2]Sheet1!$A$1:$I$434,8,FALSE)</f>
        <v>#N/A</v>
      </c>
      <c r="N136" s="77" t="e">
        <f>VLOOKUP(A136,'[3]Sheet1 (2)'!$A$1:$B$254,2,FALSE)</f>
        <v>#N/A</v>
      </c>
      <c r="O136" s="66" t="str">
        <f t="shared" si="5"/>
        <v/>
      </c>
      <c r="P136" s="83" t="e">
        <f>VLOOKUP(B136,Sheet1!$C$1:$I$58,2,FALSE)</f>
        <v>#N/A</v>
      </c>
      <c r="R136" s="83" t="str">
        <f>IFERROR(VLOOKUP(B136,Sheet1!$C$1:$P$58,2,FALSE),"")</f>
        <v/>
      </c>
      <c r="S136" s="66" t="str">
        <f>IFERROR(VLOOKUP(B136,Sheet1!$C$1:$P$58,6,FALSE),"")</f>
        <v/>
      </c>
      <c r="T136" s="83" t="str">
        <f>IFERROR(VLOOKUP(Q136,Sheet1!$A$1:$P$58,4,FALSE),"")</f>
        <v/>
      </c>
      <c r="U136" s="66" t="str">
        <f>IFERROR(VLOOKUP(B136,Sheet1!$C$1:$P$58,12,FALSE),"")</f>
        <v/>
      </c>
    </row>
    <row r="137" spans="1:21" x14ac:dyDescent="0.2">
      <c r="A137" s="69">
        <v>2010101281</v>
      </c>
      <c r="B137" s="66" t="s">
        <v>2766</v>
      </c>
      <c r="C137" s="70">
        <v>0</v>
      </c>
      <c r="D137" s="70">
        <v>138413.68000000005</v>
      </c>
      <c r="E137" s="71">
        <f t="shared" si="4"/>
        <v>-138413.68000000005</v>
      </c>
      <c r="G137" s="66" t="e">
        <f>VLOOKUP(B137,[2]Sheet1!$A$1:$I$434,2,FALSE)</f>
        <v>#N/A</v>
      </c>
      <c r="H137" s="66" t="e">
        <f>VLOOKUP(B137,[2]Sheet1!$A$1:$I$434,3,FALSE)</f>
        <v>#N/A</v>
      </c>
      <c r="I137" s="66" t="e">
        <f>VLOOKUP(B137,[2]Sheet1!$A$1:$I$434,4,FALSE)</f>
        <v>#N/A</v>
      </c>
      <c r="J137" s="66" t="e">
        <f>VLOOKUP(B137,[2]Sheet1!$A$1:$I$434,5,FALSE)</f>
        <v>#N/A</v>
      </c>
      <c r="K137" s="66" t="e">
        <f>VLOOKUP(B137,[2]Sheet1!$A$1:$I$434,6,FALSE)</f>
        <v>#N/A</v>
      </c>
      <c r="L137" s="66" t="e">
        <f>VLOOKUP(B137,[2]Sheet1!$A$1:$I$434,7,FALSE)</f>
        <v>#N/A</v>
      </c>
      <c r="M137" s="66" t="e">
        <f>VLOOKUP(B137,[2]Sheet1!$A$1:$I$434,8,FALSE)</f>
        <v>#N/A</v>
      </c>
      <c r="N137" s="77">
        <f>VLOOKUP(A137,'[3]Sheet1 (2)'!$A$1:$B$254,2,FALSE)</f>
        <v>300036347700003</v>
      </c>
      <c r="O137" s="66" t="str">
        <f t="shared" si="5"/>
        <v/>
      </c>
      <c r="P137" s="83" t="e">
        <f>VLOOKUP(B137,Sheet1!$C$1:$I$58,2,FALSE)</f>
        <v>#N/A</v>
      </c>
      <c r="R137" s="83" t="str">
        <f>IFERROR(VLOOKUP(B137,Sheet1!$C$1:$P$58,2,FALSE),"")</f>
        <v/>
      </c>
      <c r="S137" s="66" t="str">
        <f>IFERROR(VLOOKUP(B137,Sheet1!$C$1:$P$58,6,FALSE),"")</f>
        <v/>
      </c>
      <c r="T137" s="83" t="str">
        <f>IFERROR(VLOOKUP(Q137,Sheet1!$A$1:$P$58,4,FALSE),"")</f>
        <v/>
      </c>
      <c r="U137" s="66" t="str">
        <f>IFERROR(VLOOKUP(B137,Sheet1!$C$1:$P$58,12,FALSE),"")</f>
        <v/>
      </c>
    </row>
    <row r="138" spans="1:21" x14ac:dyDescent="0.2">
      <c r="A138" s="69">
        <v>2010101282</v>
      </c>
      <c r="B138" s="66" t="s">
        <v>2767</v>
      </c>
      <c r="C138" s="70">
        <v>0</v>
      </c>
      <c r="D138" s="70">
        <v>0</v>
      </c>
      <c r="E138" s="71">
        <f t="shared" si="4"/>
        <v>0</v>
      </c>
      <c r="G138" s="66" t="e">
        <f>VLOOKUP(B138,[2]Sheet1!$A$1:$I$434,2,FALSE)</f>
        <v>#N/A</v>
      </c>
      <c r="H138" s="66" t="e">
        <f>VLOOKUP(B138,[2]Sheet1!$A$1:$I$434,3,FALSE)</f>
        <v>#N/A</v>
      </c>
      <c r="I138" s="66" t="e">
        <f>VLOOKUP(B138,[2]Sheet1!$A$1:$I$434,4,FALSE)</f>
        <v>#N/A</v>
      </c>
      <c r="J138" s="66" t="e">
        <f>VLOOKUP(B138,[2]Sheet1!$A$1:$I$434,5,FALSE)</f>
        <v>#N/A</v>
      </c>
      <c r="K138" s="66" t="e">
        <f>VLOOKUP(B138,[2]Sheet1!$A$1:$I$434,6,FALSE)</f>
        <v>#N/A</v>
      </c>
      <c r="L138" s="66" t="e">
        <f>VLOOKUP(B138,[2]Sheet1!$A$1:$I$434,7,FALSE)</f>
        <v>#N/A</v>
      </c>
      <c r="M138" s="66" t="e">
        <f>VLOOKUP(B138,[2]Sheet1!$A$1:$I$434,8,FALSE)</f>
        <v>#N/A</v>
      </c>
      <c r="N138" s="77" t="e">
        <f>VLOOKUP(A138,'[3]Sheet1 (2)'!$A$1:$B$254,2,FALSE)</f>
        <v>#N/A</v>
      </c>
      <c r="O138" s="66" t="str">
        <f t="shared" si="5"/>
        <v/>
      </c>
      <c r="P138" s="83" t="e">
        <f>VLOOKUP(B138,Sheet1!$C$1:$I$58,2,FALSE)</f>
        <v>#N/A</v>
      </c>
      <c r="R138" s="83" t="str">
        <f>IFERROR(VLOOKUP(B138,Sheet1!$C$1:$P$58,2,FALSE),"")</f>
        <v/>
      </c>
      <c r="S138" s="66" t="str">
        <f>IFERROR(VLOOKUP(B138,Sheet1!$C$1:$P$58,6,FALSE),"")</f>
        <v/>
      </c>
      <c r="T138" s="83" t="str">
        <f>IFERROR(VLOOKUP(Q138,Sheet1!$A$1:$P$58,4,FALSE),"")</f>
        <v/>
      </c>
      <c r="U138" s="66" t="str">
        <f>IFERROR(VLOOKUP(B138,Sheet1!$C$1:$P$58,12,FALSE),"")</f>
        <v/>
      </c>
    </row>
    <row r="139" spans="1:21" x14ac:dyDescent="0.2">
      <c r="A139" s="69">
        <v>2010101285</v>
      </c>
      <c r="B139" s="66" t="s">
        <v>2768</v>
      </c>
      <c r="C139" s="70">
        <v>53902.800000000047</v>
      </c>
      <c r="D139" s="70">
        <v>0</v>
      </c>
      <c r="E139" s="71">
        <f t="shared" si="4"/>
        <v>53902.800000000047</v>
      </c>
      <c r="G139" s="66" t="e">
        <f>VLOOKUP(B139,[2]Sheet1!$A$1:$I$434,2,FALSE)</f>
        <v>#N/A</v>
      </c>
      <c r="H139" s="66" t="e">
        <f>VLOOKUP(B139,[2]Sheet1!$A$1:$I$434,3,FALSE)</f>
        <v>#N/A</v>
      </c>
      <c r="I139" s="66" t="e">
        <f>VLOOKUP(B139,[2]Sheet1!$A$1:$I$434,4,FALSE)</f>
        <v>#N/A</v>
      </c>
      <c r="J139" s="66" t="e">
        <f>VLOOKUP(B139,[2]Sheet1!$A$1:$I$434,5,FALSE)</f>
        <v>#N/A</v>
      </c>
      <c r="K139" s="66" t="e">
        <f>VLOOKUP(B139,[2]Sheet1!$A$1:$I$434,6,FALSE)</f>
        <v>#N/A</v>
      </c>
      <c r="L139" s="66" t="e">
        <f>VLOOKUP(B139,[2]Sheet1!$A$1:$I$434,7,FALSE)</f>
        <v>#N/A</v>
      </c>
      <c r="M139" s="66" t="e">
        <f>VLOOKUP(B139,[2]Sheet1!$A$1:$I$434,8,FALSE)</f>
        <v>#N/A</v>
      </c>
      <c r="N139" s="77" t="e">
        <f>VLOOKUP(A139,'[3]Sheet1 (2)'!$A$1:$B$254,2,FALSE)</f>
        <v>#N/A</v>
      </c>
      <c r="O139" s="66" t="str">
        <f t="shared" si="5"/>
        <v/>
      </c>
      <c r="P139" s="83" t="e">
        <f>VLOOKUP(B139,Sheet1!$C$1:$I$58,2,FALSE)</f>
        <v>#N/A</v>
      </c>
      <c r="R139" s="83" t="str">
        <f>IFERROR(VLOOKUP(B139,Sheet1!$C$1:$P$58,2,FALSE),"")</f>
        <v/>
      </c>
      <c r="S139" s="66" t="str">
        <f>IFERROR(VLOOKUP(B139,Sheet1!$C$1:$P$58,6,FALSE),"")</f>
        <v/>
      </c>
      <c r="T139" s="83" t="str">
        <f>IFERROR(VLOOKUP(Q139,Sheet1!$A$1:$P$58,4,FALSE),"")</f>
        <v/>
      </c>
      <c r="U139" s="66" t="str">
        <f>IFERROR(VLOOKUP(B139,Sheet1!$C$1:$P$58,12,FALSE),"")</f>
        <v/>
      </c>
    </row>
    <row r="140" spans="1:21" x14ac:dyDescent="0.2">
      <c r="A140" s="69">
        <v>2010101286</v>
      </c>
      <c r="B140" s="66" t="s">
        <v>2769</v>
      </c>
      <c r="C140" s="70">
        <v>0</v>
      </c>
      <c r="D140" s="70">
        <v>0</v>
      </c>
      <c r="E140" s="71">
        <f t="shared" si="4"/>
        <v>0</v>
      </c>
      <c r="G140" s="66" t="e">
        <f>VLOOKUP(B140,[2]Sheet1!$A$1:$I$434,2,FALSE)</f>
        <v>#N/A</v>
      </c>
      <c r="H140" s="66" t="e">
        <f>VLOOKUP(B140,[2]Sheet1!$A$1:$I$434,3,FALSE)</f>
        <v>#N/A</v>
      </c>
      <c r="I140" s="66" t="e">
        <f>VLOOKUP(B140,[2]Sheet1!$A$1:$I$434,4,FALSE)</f>
        <v>#N/A</v>
      </c>
      <c r="J140" s="66" t="e">
        <f>VLOOKUP(B140,[2]Sheet1!$A$1:$I$434,5,FALSE)</f>
        <v>#N/A</v>
      </c>
      <c r="K140" s="66" t="e">
        <f>VLOOKUP(B140,[2]Sheet1!$A$1:$I$434,6,FALSE)</f>
        <v>#N/A</v>
      </c>
      <c r="L140" s="66" t="e">
        <f>VLOOKUP(B140,[2]Sheet1!$A$1:$I$434,7,FALSE)</f>
        <v>#N/A</v>
      </c>
      <c r="M140" s="66" t="e">
        <f>VLOOKUP(B140,[2]Sheet1!$A$1:$I$434,8,FALSE)</f>
        <v>#N/A</v>
      </c>
      <c r="N140" s="77" t="e">
        <f>VLOOKUP(A140,'[3]Sheet1 (2)'!$A$1:$B$254,2,FALSE)</f>
        <v>#N/A</v>
      </c>
      <c r="O140" s="66" t="str">
        <f t="shared" si="5"/>
        <v/>
      </c>
      <c r="P140" s="83" t="e">
        <f>VLOOKUP(B140,Sheet1!$C$1:$I$58,2,FALSE)</f>
        <v>#N/A</v>
      </c>
      <c r="R140" s="83" t="str">
        <f>IFERROR(VLOOKUP(B140,Sheet1!$C$1:$P$58,2,FALSE),"")</f>
        <v/>
      </c>
      <c r="S140" s="66" t="str">
        <f>IFERROR(VLOOKUP(B140,Sheet1!$C$1:$P$58,6,FALSE),"")</f>
        <v/>
      </c>
      <c r="T140" s="83" t="str">
        <f>IFERROR(VLOOKUP(Q140,Sheet1!$A$1:$P$58,4,FALSE),"")</f>
        <v/>
      </c>
      <c r="U140" s="66" t="str">
        <f>IFERROR(VLOOKUP(B140,Sheet1!$C$1:$P$58,12,FALSE),"")</f>
        <v/>
      </c>
    </row>
    <row r="141" spans="1:21" x14ac:dyDescent="0.2">
      <c r="A141" s="69">
        <v>2010101287</v>
      </c>
      <c r="B141" s="66" t="s">
        <v>2770</v>
      </c>
      <c r="C141" s="70">
        <v>0</v>
      </c>
      <c r="D141" s="70">
        <v>0</v>
      </c>
      <c r="E141" s="71">
        <f t="shared" si="4"/>
        <v>0</v>
      </c>
      <c r="G141" s="66" t="e">
        <f>VLOOKUP(B141,[2]Sheet1!$A$1:$I$434,2,FALSE)</f>
        <v>#N/A</v>
      </c>
      <c r="H141" s="66" t="e">
        <f>VLOOKUP(B141,[2]Sheet1!$A$1:$I$434,3,FALSE)</f>
        <v>#N/A</v>
      </c>
      <c r="I141" s="66" t="e">
        <f>VLOOKUP(B141,[2]Sheet1!$A$1:$I$434,4,FALSE)</f>
        <v>#N/A</v>
      </c>
      <c r="J141" s="66" t="e">
        <f>VLOOKUP(B141,[2]Sheet1!$A$1:$I$434,5,FALSE)</f>
        <v>#N/A</v>
      </c>
      <c r="K141" s="66" t="e">
        <f>VLOOKUP(B141,[2]Sheet1!$A$1:$I$434,6,FALSE)</f>
        <v>#N/A</v>
      </c>
      <c r="L141" s="66" t="e">
        <f>VLOOKUP(B141,[2]Sheet1!$A$1:$I$434,7,FALSE)</f>
        <v>#N/A</v>
      </c>
      <c r="M141" s="66" t="e">
        <f>VLOOKUP(B141,[2]Sheet1!$A$1:$I$434,8,FALSE)</f>
        <v>#N/A</v>
      </c>
      <c r="N141" s="77">
        <f>VLOOKUP(A141,'[3]Sheet1 (2)'!$A$1:$B$254,2,FALSE)</f>
        <v>310967260800003</v>
      </c>
      <c r="O141" s="66" t="str">
        <f t="shared" si="5"/>
        <v/>
      </c>
      <c r="P141" s="83" t="e">
        <f>VLOOKUP(B141,Sheet1!$C$1:$I$58,2,FALSE)</f>
        <v>#N/A</v>
      </c>
      <c r="R141" s="83" t="str">
        <f>IFERROR(VLOOKUP(B141,Sheet1!$C$1:$P$58,2,FALSE),"")</f>
        <v/>
      </c>
      <c r="S141" s="66" t="str">
        <f>IFERROR(VLOOKUP(B141,Sheet1!$C$1:$P$58,6,FALSE),"")</f>
        <v/>
      </c>
      <c r="T141" s="83" t="str">
        <f>IFERROR(VLOOKUP(Q141,Sheet1!$A$1:$P$58,4,FALSE),"")</f>
        <v/>
      </c>
      <c r="U141" s="66" t="str">
        <f>IFERROR(VLOOKUP(B141,Sheet1!$C$1:$P$58,12,FALSE),"")</f>
        <v/>
      </c>
    </row>
    <row r="142" spans="1:21" x14ac:dyDescent="0.2">
      <c r="A142" s="69">
        <v>2010101288</v>
      </c>
      <c r="B142" s="66" t="s">
        <v>2771</v>
      </c>
      <c r="C142" s="70">
        <v>0</v>
      </c>
      <c r="D142" s="70">
        <v>10825.75</v>
      </c>
      <c r="E142" s="71">
        <f t="shared" si="4"/>
        <v>-10825.75</v>
      </c>
      <c r="G142" s="66" t="e">
        <f>VLOOKUP(B142,[2]Sheet1!$A$1:$I$434,2,FALSE)</f>
        <v>#N/A</v>
      </c>
      <c r="H142" s="66" t="e">
        <f>VLOOKUP(B142,[2]Sheet1!$A$1:$I$434,3,FALSE)</f>
        <v>#N/A</v>
      </c>
      <c r="I142" s="66" t="e">
        <f>VLOOKUP(B142,[2]Sheet1!$A$1:$I$434,4,FALSE)</f>
        <v>#N/A</v>
      </c>
      <c r="J142" s="66" t="e">
        <f>VLOOKUP(B142,[2]Sheet1!$A$1:$I$434,5,FALSE)</f>
        <v>#N/A</v>
      </c>
      <c r="K142" s="66" t="e">
        <f>VLOOKUP(B142,[2]Sheet1!$A$1:$I$434,6,FALSE)</f>
        <v>#N/A</v>
      </c>
      <c r="L142" s="66" t="e">
        <f>VLOOKUP(B142,[2]Sheet1!$A$1:$I$434,7,FALSE)</f>
        <v>#N/A</v>
      </c>
      <c r="M142" s="66" t="e">
        <f>VLOOKUP(B142,[2]Sheet1!$A$1:$I$434,8,FALSE)</f>
        <v>#N/A</v>
      </c>
      <c r="N142" s="77">
        <f>VLOOKUP(A142,'[3]Sheet1 (2)'!$A$1:$B$254,2,FALSE)</f>
        <v>300052359200003</v>
      </c>
      <c r="O142" s="66" t="str">
        <f t="shared" si="5"/>
        <v/>
      </c>
      <c r="P142" s="83" t="e">
        <f>VLOOKUP(B142,Sheet1!$C$1:$I$58,2,FALSE)</f>
        <v>#N/A</v>
      </c>
      <c r="R142" s="83" t="str">
        <f>IFERROR(VLOOKUP(B142,Sheet1!$C$1:$P$58,2,FALSE),"")</f>
        <v/>
      </c>
      <c r="S142" s="66" t="str">
        <f>IFERROR(VLOOKUP(B142,Sheet1!$C$1:$P$58,6,FALSE),"")</f>
        <v/>
      </c>
      <c r="T142" s="83" t="str">
        <f>IFERROR(VLOOKUP(Q142,Sheet1!$A$1:$P$58,4,FALSE),"")</f>
        <v/>
      </c>
      <c r="U142" s="66" t="str">
        <f>IFERROR(VLOOKUP(B142,Sheet1!$C$1:$P$58,12,FALSE),"")</f>
        <v/>
      </c>
    </row>
    <row r="143" spans="1:21" x14ac:dyDescent="0.2">
      <c r="A143" s="69">
        <v>2010101289</v>
      </c>
      <c r="B143" s="66" t="s">
        <v>2772</v>
      </c>
      <c r="C143" s="70">
        <v>16680.75</v>
      </c>
      <c r="D143" s="70">
        <v>0</v>
      </c>
      <c r="E143" s="71">
        <f t="shared" si="4"/>
        <v>16680.75</v>
      </c>
      <c r="G143" s="66" t="e">
        <f>VLOOKUP(B143,[2]Sheet1!$A$1:$I$434,2,FALSE)</f>
        <v>#N/A</v>
      </c>
      <c r="H143" s="66" t="e">
        <f>VLOOKUP(B143,[2]Sheet1!$A$1:$I$434,3,FALSE)</f>
        <v>#N/A</v>
      </c>
      <c r="I143" s="66" t="e">
        <f>VLOOKUP(B143,[2]Sheet1!$A$1:$I$434,4,FALSE)</f>
        <v>#N/A</v>
      </c>
      <c r="J143" s="66" t="e">
        <f>VLOOKUP(B143,[2]Sheet1!$A$1:$I$434,5,FALSE)</f>
        <v>#N/A</v>
      </c>
      <c r="K143" s="66" t="e">
        <f>VLOOKUP(B143,[2]Sheet1!$A$1:$I$434,6,FALSE)</f>
        <v>#N/A</v>
      </c>
      <c r="L143" s="66" t="e">
        <f>VLOOKUP(B143,[2]Sheet1!$A$1:$I$434,7,FALSE)</f>
        <v>#N/A</v>
      </c>
      <c r="M143" s="66" t="e">
        <f>VLOOKUP(B143,[2]Sheet1!$A$1:$I$434,8,FALSE)</f>
        <v>#N/A</v>
      </c>
      <c r="N143" s="77" t="e">
        <f>VLOOKUP(A143,'[3]Sheet1 (2)'!$A$1:$B$254,2,FALSE)</f>
        <v>#N/A</v>
      </c>
      <c r="O143" s="66" t="str">
        <f t="shared" si="5"/>
        <v/>
      </c>
      <c r="P143" s="83" t="e">
        <f>VLOOKUP(B143,Sheet1!$C$1:$I$58,2,FALSE)</f>
        <v>#N/A</v>
      </c>
      <c r="R143" s="83" t="str">
        <f>IFERROR(VLOOKUP(B143,Sheet1!$C$1:$P$58,2,FALSE),"")</f>
        <v/>
      </c>
      <c r="S143" s="66" t="str">
        <f>IFERROR(VLOOKUP(B143,Sheet1!$C$1:$P$58,6,FALSE),"")</f>
        <v/>
      </c>
      <c r="T143" s="83" t="str">
        <f>IFERROR(VLOOKUP(Q143,Sheet1!$A$1:$P$58,4,FALSE),"")</f>
        <v/>
      </c>
      <c r="U143" s="66" t="str">
        <f>IFERROR(VLOOKUP(B143,Sheet1!$C$1:$P$58,12,FALSE),"")</f>
        <v/>
      </c>
    </row>
    <row r="144" spans="1:21" x14ac:dyDescent="0.2">
      <c r="A144" s="69">
        <v>2010101290</v>
      </c>
      <c r="B144" s="66" t="s">
        <v>2773</v>
      </c>
      <c r="C144" s="70">
        <v>9.9999999999909051E-3</v>
      </c>
      <c r="D144" s="70">
        <v>0</v>
      </c>
      <c r="E144" s="71">
        <f t="shared" si="4"/>
        <v>9.9999999999909051E-3</v>
      </c>
      <c r="G144" s="66" t="e">
        <f>VLOOKUP(B144,[2]Sheet1!$A$1:$I$434,2,FALSE)</f>
        <v>#N/A</v>
      </c>
      <c r="H144" s="66" t="e">
        <f>VLOOKUP(B144,[2]Sheet1!$A$1:$I$434,3,FALSE)</f>
        <v>#N/A</v>
      </c>
      <c r="I144" s="66" t="e">
        <f>VLOOKUP(B144,[2]Sheet1!$A$1:$I$434,4,FALSE)</f>
        <v>#N/A</v>
      </c>
      <c r="J144" s="66" t="e">
        <f>VLOOKUP(B144,[2]Sheet1!$A$1:$I$434,5,FALSE)</f>
        <v>#N/A</v>
      </c>
      <c r="K144" s="66" t="e">
        <f>VLOOKUP(B144,[2]Sheet1!$A$1:$I$434,6,FALSE)</f>
        <v>#N/A</v>
      </c>
      <c r="L144" s="66" t="e">
        <f>VLOOKUP(B144,[2]Sheet1!$A$1:$I$434,7,FALSE)</f>
        <v>#N/A</v>
      </c>
      <c r="M144" s="66" t="e">
        <f>VLOOKUP(B144,[2]Sheet1!$A$1:$I$434,8,FALSE)</f>
        <v>#N/A</v>
      </c>
      <c r="N144" s="77" t="e">
        <f>VLOOKUP(A144,'[3]Sheet1 (2)'!$A$1:$B$254,2,FALSE)</f>
        <v>#N/A</v>
      </c>
      <c r="O144" s="66" t="str">
        <f t="shared" si="5"/>
        <v/>
      </c>
      <c r="P144" s="83" t="e">
        <f>VLOOKUP(B144,Sheet1!$C$1:$I$58,2,FALSE)</f>
        <v>#N/A</v>
      </c>
      <c r="R144" s="83" t="str">
        <f>IFERROR(VLOOKUP(B144,Sheet1!$C$1:$P$58,2,FALSE),"")</f>
        <v/>
      </c>
      <c r="S144" s="66" t="str">
        <f>IFERROR(VLOOKUP(B144,Sheet1!$C$1:$P$58,6,FALSE),"")</f>
        <v/>
      </c>
      <c r="T144" s="83" t="str">
        <f>IFERROR(VLOOKUP(Q144,Sheet1!$A$1:$P$58,4,FALSE),"")</f>
        <v/>
      </c>
      <c r="U144" s="66" t="str">
        <f>IFERROR(VLOOKUP(B144,Sheet1!$C$1:$P$58,12,FALSE),"")</f>
        <v/>
      </c>
    </row>
    <row r="145" spans="1:21" x14ac:dyDescent="0.2">
      <c r="A145" s="69">
        <v>2010101291</v>
      </c>
      <c r="B145" s="66" t="s">
        <v>2774</v>
      </c>
      <c r="C145" s="70">
        <v>0</v>
      </c>
      <c r="D145" s="70">
        <v>0</v>
      </c>
      <c r="E145" s="71">
        <f t="shared" si="4"/>
        <v>0</v>
      </c>
      <c r="G145" s="66" t="e">
        <f>VLOOKUP(B145,[2]Sheet1!$A$1:$I$434,2,FALSE)</f>
        <v>#N/A</v>
      </c>
      <c r="H145" s="66" t="e">
        <f>VLOOKUP(B145,[2]Sheet1!$A$1:$I$434,3,FALSE)</f>
        <v>#N/A</v>
      </c>
      <c r="I145" s="66" t="e">
        <f>VLOOKUP(B145,[2]Sheet1!$A$1:$I$434,4,FALSE)</f>
        <v>#N/A</v>
      </c>
      <c r="J145" s="66" t="e">
        <f>VLOOKUP(B145,[2]Sheet1!$A$1:$I$434,5,FALSE)</f>
        <v>#N/A</v>
      </c>
      <c r="K145" s="66" t="e">
        <f>VLOOKUP(B145,[2]Sheet1!$A$1:$I$434,6,FALSE)</f>
        <v>#N/A</v>
      </c>
      <c r="L145" s="66" t="e">
        <f>VLOOKUP(B145,[2]Sheet1!$A$1:$I$434,7,FALSE)</f>
        <v>#N/A</v>
      </c>
      <c r="M145" s="66" t="e">
        <f>VLOOKUP(B145,[2]Sheet1!$A$1:$I$434,8,FALSE)</f>
        <v>#N/A</v>
      </c>
      <c r="N145" s="77">
        <f>VLOOKUP(A145,'[3]Sheet1 (2)'!$A$1:$B$254,2,FALSE)</f>
        <v>300084362200003</v>
      </c>
      <c r="O145" s="66" t="str">
        <f t="shared" si="5"/>
        <v/>
      </c>
      <c r="P145" s="83" t="e">
        <f>VLOOKUP(B145,Sheet1!$C$1:$I$58,2,FALSE)</f>
        <v>#N/A</v>
      </c>
      <c r="R145" s="83" t="str">
        <f>IFERROR(VLOOKUP(B145,Sheet1!$C$1:$P$58,2,FALSE),"")</f>
        <v/>
      </c>
      <c r="S145" s="66" t="str">
        <f>IFERROR(VLOOKUP(B145,Sheet1!$C$1:$P$58,6,FALSE),"")</f>
        <v/>
      </c>
      <c r="T145" s="83" t="str">
        <f>IFERROR(VLOOKUP(Q145,Sheet1!$A$1:$P$58,4,FALSE),"")</f>
        <v/>
      </c>
      <c r="U145" s="66" t="str">
        <f>IFERROR(VLOOKUP(B145,Sheet1!$C$1:$P$58,12,FALSE),"")</f>
        <v/>
      </c>
    </row>
    <row r="146" spans="1:21" x14ac:dyDescent="0.2">
      <c r="A146" s="69">
        <v>2010101292</v>
      </c>
      <c r="B146" s="66" t="s">
        <v>2775</v>
      </c>
      <c r="C146" s="70">
        <v>0</v>
      </c>
      <c r="D146" s="70">
        <v>1.5299999999988358</v>
      </c>
      <c r="E146" s="71">
        <f t="shared" si="4"/>
        <v>-1.5299999999988358</v>
      </c>
      <c r="G146" s="66" t="e">
        <f>VLOOKUP(B146,[2]Sheet1!$A$1:$I$434,2,FALSE)</f>
        <v>#N/A</v>
      </c>
      <c r="H146" s="66" t="e">
        <f>VLOOKUP(B146,[2]Sheet1!$A$1:$I$434,3,FALSE)</f>
        <v>#N/A</v>
      </c>
      <c r="I146" s="66" t="e">
        <f>VLOOKUP(B146,[2]Sheet1!$A$1:$I$434,4,FALSE)</f>
        <v>#N/A</v>
      </c>
      <c r="J146" s="66" t="e">
        <f>VLOOKUP(B146,[2]Sheet1!$A$1:$I$434,5,FALSE)</f>
        <v>#N/A</v>
      </c>
      <c r="K146" s="66" t="e">
        <f>VLOOKUP(B146,[2]Sheet1!$A$1:$I$434,6,FALSE)</f>
        <v>#N/A</v>
      </c>
      <c r="L146" s="66" t="e">
        <f>VLOOKUP(B146,[2]Sheet1!$A$1:$I$434,7,FALSE)</f>
        <v>#N/A</v>
      </c>
      <c r="M146" s="66" t="e">
        <f>VLOOKUP(B146,[2]Sheet1!$A$1:$I$434,8,FALSE)</f>
        <v>#N/A</v>
      </c>
      <c r="N146" s="77">
        <f>VLOOKUP(A146,'[3]Sheet1 (2)'!$A$1:$B$254,2,FALSE)</f>
        <v>310172621700003</v>
      </c>
      <c r="O146" s="66" t="str">
        <f t="shared" si="5"/>
        <v/>
      </c>
      <c r="P146" s="83" t="e">
        <f>VLOOKUP(B146,Sheet1!$C$1:$I$58,2,FALSE)</f>
        <v>#N/A</v>
      </c>
      <c r="R146" s="83" t="str">
        <f>IFERROR(VLOOKUP(B146,Sheet1!$C$1:$P$58,2,FALSE),"")</f>
        <v/>
      </c>
      <c r="S146" s="66" t="str">
        <f>IFERROR(VLOOKUP(B146,Sheet1!$C$1:$P$58,6,FALSE),"")</f>
        <v/>
      </c>
      <c r="T146" s="83" t="str">
        <f>IFERROR(VLOOKUP(Q146,Sheet1!$A$1:$P$58,4,FALSE),"")</f>
        <v/>
      </c>
      <c r="U146" s="66" t="str">
        <f>IFERROR(VLOOKUP(B146,Sheet1!$C$1:$P$58,12,FALSE),"")</f>
        <v/>
      </c>
    </row>
    <row r="147" spans="1:21" x14ac:dyDescent="0.2">
      <c r="A147" s="69">
        <v>2010101293</v>
      </c>
      <c r="B147" s="66" t="s">
        <v>2776</v>
      </c>
      <c r="C147" s="70">
        <v>0</v>
      </c>
      <c r="D147" s="70">
        <v>0</v>
      </c>
      <c r="E147" s="71">
        <f t="shared" si="4"/>
        <v>0</v>
      </c>
      <c r="G147" s="66" t="e">
        <f>VLOOKUP(B147,[2]Sheet1!$A$1:$I$434,2,FALSE)</f>
        <v>#N/A</v>
      </c>
      <c r="H147" s="66" t="e">
        <f>VLOOKUP(B147,[2]Sheet1!$A$1:$I$434,3,FALSE)</f>
        <v>#N/A</v>
      </c>
      <c r="I147" s="66" t="e">
        <f>VLOOKUP(B147,[2]Sheet1!$A$1:$I$434,4,FALSE)</f>
        <v>#N/A</v>
      </c>
      <c r="J147" s="66" t="e">
        <f>VLOOKUP(B147,[2]Sheet1!$A$1:$I$434,5,FALSE)</f>
        <v>#N/A</v>
      </c>
      <c r="K147" s="66" t="e">
        <f>VLOOKUP(B147,[2]Sheet1!$A$1:$I$434,6,FALSE)</f>
        <v>#N/A</v>
      </c>
      <c r="L147" s="66" t="e">
        <f>VLOOKUP(B147,[2]Sheet1!$A$1:$I$434,7,FALSE)</f>
        <v>#N/A</v>
      </c>
      <c r="M147" s="66" t="e">
        <f>VLOOKUP(B147,[2]Sheet1!$A$1:$I$434,8,FALSE)</f>
        <v>#N/A</v>
      </c>
      <c r="N147" s="77">
        <f>VLOOKUP(A147,'[3]Sheet1 (2)'!$A$1:$B$254,2,FALSE)</f>
        <v>311286158200003</v>
      </c>
      <c r="O147" s="66" t="str">
        <f t="shared" si="5"/>
        <v/>
      </c>
      <c r="P147" s="83" t="e">
        <f>VLOOKUP(B147,Sheet1!$C$1:$I$58,2,FALSE)</f>
        <v>#N/A</v>
      </c>
      <c r="R147" s="83" t="str">
        <f>IFERROR(VLOOKUP(B147,Sheet1!$C$1:$P$58,2,FALSE),"")</f>
        <v/>
      </c>
      <c r="S147" s="66" t="str">
        <f>IFERROR(VLOOKUP(B147,Sheet1!$C$1:$P$58,6,FALSE),"")</f>
        <v/>
      </c>
      <c r="T147" s="83" t="str">
        <f>IFERROR(VLOOKUP(Q147,Sheet1!$A$1:$P$58,4,FALSE),"")</f>
        <v/>
      </c>
      <c r="U147" s="66" t="str">
        <f>IFERROR(VLOOKUP(B147,Sheet1!$C$1:$P$58,12,FALSE),"")</f>
        <v/>
      </c>
    </row>
    <row r="148" spans="1:21" x14ac:dyDescent="0.2">
      <c r="A148" s="69">
        <v>2010101294</v>
      </c>
      <c r="B148" s="66" t="s">
        <v>2777</v>
      </c>
      <c r="C148" s="70">
        <v>0</v>
      </c>
      <c r="D148" s="70">
        <v>0</v>
      </c>
      <c r="E148" s="71">
        <f t="shared" si="4"/>
        <v>0</v>
      </c>
      <c r="G148" s="66" t="e">
        <f>VLOOKUP(B148,[2]Sheet1!$A$1:$I$434,2,FALSE)</f>
        <v>#N/A</v>
      </c>
      <c r="H148" s="66" t="e">
        <f>VLOOKUP(B148,[2]Sheet1!$A$1:$I$434,3,FALSE)</f>
        <v>#N/A</v>
      </c>
      <c r="I148" s="66" t="e">
        <f>VLOOKUP(B148,[2]Sheet1!$A$1:$I$434,4,FALSE)</f>
        <v>#N/A</v>
      </c>
      <c r="J148" s="66" t="e">
        <f>VLOOKUP(B148,[2]Sheet1!$A$1:$I$434,5,FALSE)</f>
        <v>#N/A</v>
      </c>
      <c r="K148" s="66" t="e">
        <f>VLOOKUP(B148,[2]Sheet1!$A$1:$I$434,6,FALSE)</f>
        <v>#N/A</v>
      </c>
      <c r="L148" s="66" t="e">
        <f>VLOOKUP(B148,[2]Sheet1!$A$1:$I$434,7,FALSE)</f>
        <v>#N/A</v>
      </c>
      <c r="M148" s="66" t="e">
        <f>VLOOKUP(B148,[2]Sheet1!$A$1:$I$434,8,FALSE)</f>
        <v>#N/A</v>
      </c>
      <c r="N148" s="77">
        <f>VLOOKUP(A148,'[3]Sheet1 (2)'!$A$1:$B$254,2,FALSE)</f>
        <v>300632565700003</v>
      </c>
      <c r="O148" s="66" t="str">
        <f t="shared" si="5"/>
        <v/>
      </c>
      <c r="P148" s="83" t="e">
        <f>VLOOKUP(B148,Sheet1!$C$1:$I$58,2,FALSE)</f>
        <v>#N/A</v>
      </c>
      <c r="R148" s="83" t="str">
        <f>IFERROR(VLOOKUP(B148,Sheet1!$C$1:$P$58,2,FALSE),"")</f>
        <v/>
      </c>
      <c r="S148" s="66" t="str">
        <f>IFERROR(VLOOKUP(B148,Sheet1!$C$1:$P$58,6,FALSE),"")</f>
        <v/>
      </c>
      <c r="T148" s="83" t="str">
        <f>IFERROR(VLOOKUP(Q148,Sheet1!$A$1:$P$58,4,FALSE),"")</f>
        <v/>
      </c>
      <c r="U148" s="66" t="str">
        <f>IFERROR(VLOOKUP(B148,Sheet1!$C$1:$P$58,12,FALSE),"")</f>
        <v/>
      </c>
    </row>
    <row r="149" spans="1:21" x14ac:dyDescent="0.2">
      <c r="A149" s="69">
        <v>2010101295</v>
      </c>
      <c r="B149" s="66" t="s">
        <v>2778</v>
      </c>
      <c r="C149" s="70">
        <v>6164</v>
      </c>
      <c r="D149" s="70">
        <v>0</v>
      </c>
      <c r="E149" s="71">
        <f t="shared" si="4"/>
        <v>6164</v>
      </c>
      <c r="G149" s="66">
        <f>VLOOKUP(B149,[2]Sheet1!$A$1:$I$434,2,FALSE)</f>
        <v>0</v>
      </c>
      <c r="H149" s="66">
        <f>VLOOKUP(B149,[2]Sheet1!$A$1:$I$434,3,FALSE)</f>
        <v>0</v>
      </c>
      <c r="I149" s="66">
        <f>VLOOKUP(B149,[2]Sheet1!$A$1:$I$434,4,FALSE)</f>
        <v>0</v>
      </c>
      <c r="J149" s="66">
        <f>VLOOKUP(B149,[2]Sheet1!$A$1:$I$434,5,FALSE)</f>
        <v>0</v>
      </c>
      <c r="K149" s="66">
        <f>VLOOKUP(B149,[2]Sheet1!$A$1:$I$434,6,FALSE)</f>
        <v>0</v>
      </c>
      <c r="L149" s="66">
        <f>VLOOKUP(B149,[2]Sheet1!$A$1:$I$434,7,FALSE)</f>
        <v>0</v>
      </c>
      <c r="M149" s="66">
        <f>VLOOKUP(B149,[2]Sheet1!$A$1:$I$434,8,FALSE)</f>
        <v>0</v>
      </c>
      <c r="N149" s="77">
        <v>300707858400003</v>
      </c>
      <c r="O149" s="66" t="str">
        <f t="shared" si="5"/>
        <v>P.O.Box: 0 - Area: 0 - REP: 0 - Address: 0</v>
      </c>
      <c r="P149" s="83">
        <f>VLOOKUP(B149,Sheet1!$C$1:$I$58,2,FALSE)</f>
        <v>300707858400003</v>
      </c>
      <c r="Q149" s="66">
        <v>10186</v>
      </c>
      <c r="R149" s="83">
        <f>IFERROR(VLOOKUP(B149,Sheet1!$C$1:$P$58,2,FALSE),"")</f>
        <v>300707858400003</v>
      </c>
      <c r="S149" s="66">
        <f>IFERROR(VLOOKUP(B149,Sheet1!$C$1:$P$58,6,FALSE),"")</f>
        <v>10186</v>
      </c>
      <c r="T149" s="83">
        <f>IFERROR(VLOOKUP(Q149,Sheet1!$A$1:$P$58,4,FALSE),"")</f>
        <v>300707858400003</v>
      </c>
      <c r="U149" s="66">
        <f>IFERROR(VLOOKUP(B149,Sheet1!$C$1:$P$58,12,FALSE),"")</f>
        <v>0</v>
      </c>
    </row>
    <row r="150" spans="1:21" x14ac:dyDescent="0.2">
      <c r="A150" s="69">
        <v>2010101297</v>
      </c>
      <c r="B150" s="66" t="s">
        <v>2779</v>
      </c>
      <c r="C150" s="70">
        <v>1000000</v>
      </c>
      <c r="D150" s="70">
        <v>0</v>
      </c>
      <c r="E150" s="71">
        <f t="shared" si="4"/>
        <v>1000000</v>
      </c>
      <c r="G150" s="66" t="e">
        <f>VLOOKUP(B150,[2]Sheet1!$A$1:$I$434,2,FALSE)</f>
        <v>#N/A</v>
      </c>
      <c r="H150" s="66" t="e">
        <f>VLOOKUP(B150,[2]Sheet1!$A$1:$I$434,3,FALSE)</f>
        <v>#N/A</v>
      </c>
      <c r="I150" s="66" t="e">
        <f>VLOOKUP(B150,[2]Sheet1!$A$1:$I$434,4,FALSE)</f>
        <v>#N/A</v>
      </c>
      <c r="J150" s="66" t="e">
        <f>VLOOKUP(B150,[2]Sheet1!$A$1:$I$434,5,FALSE)</f>
        <v>#N/A</v>
      </c>
      <c r="K150" s="66" t="e">
        <f>VLOOKUP(B150,[2]Sheet1!$A$1:$I$434,6,FALSE)</f>
        <v>#N/A</v>
      </c>
      <c r="L150" s="66" t="e">
        <f>VLOOKUP(B150,[2]Sheet1!$A$1:$I$434,7,FALSE)</f>
        <v>#N/A</v>
      </c>
      <c r="M150" s="66" t="e">
        <f>VLOOKUP(B150,[2]Sheet1!$A$1:$I$434,8,FALSE)</f>
        <v>#N/A</v>
      </c>
      <c r="N150" s="77" t="e">
        <f>VLOOKUP(A150,'[3]Sheet1 (2)'!$A$1:$B$254,2,FALSE)</f>
        <v>#N/A</v>
      </c>
      <c r="O150" s="66" t="str">
        <f t="shared" si="5"/>
        <v/>
      </c>
      <c r="P150" s="83" t="e">
        <f>VLOOKUP(B150,Sheet1!$C$1:$I$58,2,FALSE)</f>
        <v>#N/A</v>
      </c>
      <c r="R150" s="83" t="str">
        <f>IFERROR(VLOOKUP(B150,Sheet1!$C$1:$P$58,2,FALSE),"")</f>
        <v/>
      </c>
      <c r="S150" s="66" t="str">
        <f>IFERROR(VLOOKUP(B150,Sheet1!$C$1:$P$58,6,FALSE),"")</f>
        <v/>
      </c>
      <c r="T150" s="83" t="str">
        <f>IFERROR(VLOOKUP(Q150,Sheet1!$A$1:$P$58,4,FALSE),"")</f>
        <v/>
      </c>
      <c r="U150" s="66" t="str">
        <f>IFERROR(VLOOKUP(B150,Sheet1!$C$1:$P$58,12,FALSE),"")</f>
        <v/>
      </c>
    </row>
    <row r="151" spans="1:21" x14ac:dyDescent="0.2">
      <c r="A151" s="69">
        <v>2010101298</v>
      </c>
      <c r="B151" s="66" t="s">
        <v>2780</v>
      </c>
      <c r="C151" s="70">
        <v>0</v>
      </c>
      <c r="D151" s="70">
        <v>221435.57</v>
      </c>
      <c r="E151" s="71">
        <f t="shared" si="4"/>
        <v>-221435.57</v>
      </c>
      <c r="G151" s="66" t="e">
        <f>VLOOKUP(B151,[2]Sheet1!$A$1:$I$434,2,FALSE)</f>
        <v>#N/A</v>
      </c>
      <c r="H151" s="66" t="e">
        <f>VLOOKUP(B151,[2]Sheet1!$A$1:$I$434,3,FALSE)</f>
        <v>#N/A</v>
      </c>
      <c r="I151" s="66" t="e">
        <f>VLOOKUP(B151,[2]Sheet1!$A$1:$I$434,4,FALSE)</f>
        <v>#N/A</v>
      </c>
      <c r="J151" s="66" t="e">
        <f>VLOOKUP(B151,[2]Sheet1!$A$1:$I$434,5,FALSE)</f>
        <v>#N/A</v>
      </c>
      <c r="K151" s="66" t="e">
        <f>VLOOKUP(B151,[2]Sheet1!$A$1:$I$434,6,FALSE)</f>
        <v>#N/A</v>
      </c>
      <c r="L151" s="66" t="e">
        <f>VLOOKUP(B151,[2]Sheet1!$A$1:$I$434,7,FALSE)</f>
        <v>#N/A</v>
      </c>
      <c r="M151" s="66" t="e">
        <f>VLOOKUP(B151,[2]Sheet1!$A$1:$I$434,8,FALSE)</f>
        <v>#N/A</v>
      </c>
      <c r="N151" s="77">
        <f>VLOOKUP(A151,'[3]Sheet1 (2)'!$A$1:$B$254,2,FALSE)</f>
        <v>311547296100003</v>
      </c>
      <c r="O151" s="66" t="str">
        <f t="shared" si="5"/>
        <v/>
      </c>
      <c r="P151" s="83" t="e">
        <f>VLOOKUP(B151,Sheet1!$C$1:$I$58,2,FALSE)</f>
        <v>#N/A</v>
      </c>
      <c r="R151" s="83" t="str">
        <f>IFERROR(VLOOKUP(B151,Sheet1!$C$1:$P$58,2,FALSE),"")</f>
        <v/>
      </c>
      <c r="S151" s="66" t="str">
        <f>IFERROR(VLOOKUP(B151,Sheet1!$C$1:$P$58,6,FALSE),"")</f>
        <v/>
      </c>
      <c r="T151" s="83" t="str">
        <f>IFERROR(VLOOKUP(Q151,Sheet1!$A$1:$P$58,4,FALSE),"")</f>
        <v/>
      </c>
      <c r="U151" s="66" t="str">
        <f>IFERROR(VLOOKUP(B151,Sheet1!$C$1:$P$58,12,FALSE),"")</f>
        <v/>
      </c>
    </row>
    <row r="152" spans="1:21" x14ac:dyDescent="0.2">
      <c r="A152" s="69">
        <v>2010101299</v>
      </c>
      <c r="B152" s="66" t="s">
        <v>2781</v>
      </c>
      <c r="C152" s="70">
        <v>0</v>
      </c>
      <c r="D152" s="70">
        <v>0</v>
      </c>
      <c r="E152" s="71">
        <f t="shared" si="4"/>
        <v>0</v>
      </c>
      <c r="G152" s="66" t="e">
        <f>VLOOKUP(B152,[2]Sheet1!$A$1:$I$434,2,FALSE)</f>
        <v>#N/A</v>
      </c>
      <c r="H152" s="66" t="e">
        <f>VLOOKUP(B152,[2]Sheet1!$A$1:$I$434,3,FALSE)</f>
        <v>#N/A</v>
      </c>
      <c r="I152" s="66" t="e">
        <f>VLOOKUP(B152,[2]Sheet1!$A$1:$I$434,4,FALSE)</f>
        <v>#N/A</v>
      </c>
      <c r="J152" s="66" t="e">
        <f>VLOOKUP(B152,[2]Sheet1!$A$1:$I$434,5,FALSE)</f>
        <v>#N/A</v>
      </c>
      <c r="K152" s="66" t="e">
        <f>VLOOKUP(B152,[2]Sheet1!$A$1:$I$434,6,FALSE)</f>
        <v>#N/A</v>
      </c>
      <c r="L152" s="66" t="e">
        <f>VLOOKUP(B152,[2]Sheet1!$A$1:$I$434,7,FALSE)</f>
        <v>#N/A</v>
      </c>
      <c r="M152" s="66" t="e">
        <f>VLOOKUP(B152,[2]Sheet1!$A$1:$I$434,8,FALSE)</f>
        <v>#N/A</v>
      </c>
      <c r="N152" s="77" t="e">
        <f>VLOOKUP(A152,'[3]Sheet1 (2)'!$A$1:$B$254,2,FALSE)</f>
        <v>#N/A</v>
      </c>
      <c r="O152" s="66" t="str">
        <f t="shared" si="5"/>
        <v/>
      </c>
      <c r="P152" s="83" t="e">
        <f>VLOOKUP(B152,Sheet1!$C$1:$I$58,2,FALSE)</f>
        <v>#N/A</v>
      </c>
      <c r="R152" s="83" t="str">
        <f>IFERROR(VLOOKUP(B152,Sheet1!$C$1:$P$58,2,FALSE),"")</f>
        <v/>
      </c>
      <c r="S152" s="66" t="str">
        <f>IFERROR(VLOOKUP(B152,Sheet1!$C$1:$P$58,6,FALSE),"")</f>
        <v/>
      </c>
      <c r="T152" s="83" t="str">
        <f>IFERROR(VLOOKUP(Q152,Sheet1!$A$1:$P$58,4,FALSE),"")</f>
        <v/>
      </c>
      <c r="U152" s="66" t="str">
        <f>IFERROR(VLOOKUP(B152,Sheet1!$C$1:$P$58,12,FALSE),"")</f>
        <v/>
      </c>
    </row>
    <row r="153" spans="1:21" x14ac:dyDescent="0.2">
      <c r="A153" s="69">
        <v>2010101300</v>
      </c>
      <c r="B153" s="66" t="s">
        <v>2782</v>
      </c>
      <c r="C153" s="70">
        <v>0</v>
      </c>
      <c r="D153" s="70">
        <v>540168.47</v>
      </c>
      <c r="E153" s="71">
        <f t="shared" si="4"/>
        <v>-540168.47</v>
      </c>
      <c r="G153" s="66" t="e">
        <f>VLOOKUP(B153,[2]Sheet1!$A$1:$I$434,2,FALSE)</f>
        <v>#N/A</v>
      </c>
      <c r="H153" s="66" t="e">
        <f>VLOOKUP(B153,[2]Sheet1!$A$1:$I$434,3,FALSE)</f>
        <v>#N/A</v>
      </c>
      <c r="I153" s="66" t="e">
        <f>VLOOKUP(B153,[2]Sheet1!$A$1:$I$434,4,FALSE)</f>
        <v>#N/A</v>
      </c>
      <c r="J153" s="66" t="e">
        <f>VLOOKUP(B153,[2]Sheet1!$A$1:$I$434,5,FALSE)</f>
        <v>#N/A</v>
      </c>
      <c r="K153" s="66" t="e">
        <f>VLOOKUP(B153,[2]Sheet1!$A$1:$I$434,6,FALSE)</f>
        <v>#N/A</v>
      </c>
      <c r="L153" s="66" t="e">
        <f>VLOOKUP(B153,[2]Sheet1!$A$1:$I$434,7,FALSE)</f>
        <v>#N/A</v>
      </c>
      <c r="M153" s="66" t="e">
        <f>VLOOKUP(B153,[2]Sheet1!$A$1:$I$434,8,FALSE)</f>
        <v>#N/A</v>
      </c>
      <c r="N153" s="77">
        <f>VLOOKUP(A153,'[3]Sheet1 (2)'!$A$1:$B$254,2,FALSE)</f>
        <v>0</v>
      </c>
      <c r="O153" s="66" t="str">
        <f t="shared" si="5"/>
        <v/>
      </c>
      <c r="P153" s="83" t="e">
        <f>VLOOKUP(B153,Sheet1!$C$1:$I$58,2,FALSE)</f>
        <v>#N/A</v>
      </c>
      <c r="R153" s="83" t="str">
        <f>IFERROR(VLOOKUP(B153,Sheet1!$C$1:$P$58,2,FALSE),"")</f>
        <v/>
      </c>
      <c r="S153" s="66" t="str">
        <f>IFERROR(VLOOKUP(B153,Sheet1!$C$1:$P$58,6,FALSE),"")</f>
        <v/>
      </c>
      <c r="T153" s="83" t="str">
        <f>IFERROR(VLOOKUP(Q153,Sheet1!$A$1:$P$58,4,FALSE),"")</f>
        <v/>
      </c>
      <c r="U153" s="66" t="str">
        <f>IFERROR(VLOOKUP(B153,Sheet1!$C$1:$P$58,12,FALSE),"")</f>
        <v/>
      </c>
    </row>
    <row r="154" spans="1:21" x14ac:dyDescent="0.2">
      <c r="A154" s="69">
        <v>2010101301</v>
      </c>
      <c r="B154" s="66" t="s">
        <v>2783</v>
      </c>
      <c r="C154" s="70">
        <v>293250</v>
      </c>
      <c r="D154" s="70">
        <v>0</v>
      </c>
      <c r="E154" s="71">
        <f t="shared" si="4"/>
        <v>293250</v>
      </c>
      <c r="G154" s="66" t="e">
        <f>VLOOKUP(B154,[2]Sheet1!$A$1:$I$434,2,FALSE)</f>
        <v>#N/A</v>
      </c>
      <c r="H154" s="66" t="e">
        <f>VLOOKUP(B154,[2]Sheet1!$A$1:$I$434,3,FALSE)</f>
        <v>#N/A</v>
      </c>
      <c r="I154" s="66" t="e">
        <f>VLOOKUP(B154,[2]Sheet1!$A$1:$I$434,4,FALSE)</f>
        <v>#N/A</v>
      </c>
      <c r="J154" s="66" t="e">
        <f>VLOOKUP(B154,[2]Sheet1!$A$1:$I$434,5,FALSE)</f>
        <v>#N/A</v>
      </c>
      <c r="K154" s="66" t="e">
        <f>VLOOKUP(B154,[2]Sheet1!$A$1:$I$434,6,FALSE)</f>
        <v>#N/A</v>
      </c>
      <c r="L154" s="66" t="e">
        <f>VLOOKUP(B154,[2]Sheet1!$A$1:$I$434,7,FALSE)</f>
        <v>#N/A</v>
      </c>
      <c r="M154" s="66" t="e">
        <f>VLOOKUP(B154,[2]Sheet1!$A$1:$I$434,8,FALSE)</f>
        <v>#N/A</v>
      </c>
      <c r="N154" s="77" t="e">
        <f>VLOOKUP(A154,'[3]Sheet1 (2)'!$A$1:$B$254,2,FALSE)</f>
        <v>#N/A</v>
      </c>
      <c r="O154" s="66" t="str">
        <f t="shared" si="5"/>
        <v/>
      </c>
      <c r="P154" s="83" t="e">
        <f>VLOOKUP(B154,Sheet1!$C$1:$I$58,2,FALSE)</f>
        <v>#N/A</v>
      </c>
      <c r="R154" s="83" t="str">
        <f>IFERROR(VLOOKUP(B154,Sheet1!$C$1:$P$58,2,FALSE),"")</f>
        <v/>
      </c>
      <c r="S154" s="66" t="str">
        <f>IFERROR(VLOOKUP(B154,Sheet1!$C$1:$P$58,6,FALSE),"")</f>
        <v/>
      </c>
      <c r="T154" s="83" t="str">
        <f>IFERROR(VLOOKUP(Q154,Sheet1!$A$1:$P$58,4,FALSE),"")</f>
        <v/>
      </c>
      <c r="U154" s="66" t="str">
        <f>IFERROR(VLOOKUP(B154,Sheet1!$C$1:$P$58,12,FALSE),"")</f>
        <v/>
      </c>
    </row>
    <row r="155" spans="1:21" x14ac:dyDescent="0.2">
      <c r="A155" s="69">
        <v>2010101302</v>
      </c>
      <c r="B155" s="66" t="s">
        <v>2784</v>
      </c>
      <c r="C155" s="70">
        <v>0</v>
      </c>
      <c r="D155" s="70">
        <v>0</v>
      </c>
      <c r="E155" s="71">
        <f t="shared" si="4"/>
        <v>0</v>
      </c>
      <c r="G155" s="66" t="e">
        <f>VLOOKUP(B155,[2]Sheet1!$A$1:$I$434,2,FALSE)</f>
        <v>#N/A</v>
      </c>
      <c r="H155" s="66" t="e">
        <f>VLOOKUP(B155,[2]Sheet1!$A$1:$I$434,3,FALSE)</f>
        <v>#N/A</v>
      </c>
      <c r="I155" s="66" t="e">
        <f>VLOOKUP(B155,[2]Sheet1!$A$1:$I$434,4,FALSE)</f>
        <v>#N/A</v>
      </c>
      <c r="J155" s="66" t="e">
        <f>VLOOKUP(B155,[2]Sheet1!$A$1:$I$434,5,FALSE)</f>
        <v>#N/A</v>
      </c>
      <c r="K155" s="66" t="e">
        <f>VLOOKUP(B155,[2]Sheet1!$A$1:$I$434,6,FALSE)</f>
        <v>#N/A</v>
      </c>
      <c r="L155" s="66" t="e">
        <f>VLOOKUP(B155,[2]Sheet1!$A$1:$I$434,7,FALSE)</f>
        <v>#N/A</v>
      </c>
      <c r="M155" s="66" t="e">
        <f>VLOOKUP(B155,[2]Sheet1!$A$1:$I$434,8,FALSE)</f>
        <v>#N/A</v>
      </c>
      <c r="N155" s="77" t="e">
        <f>VLOOKUP(A155,'[3]Sheet1 (2)'!$A$1:$B$254,2,FALSE)</f>
        <v>#N/A</v>
      </c>
      <c r="O155" s="66" t="str">
        <f t="shared" si="5"/>
        <v/>
      </c>
      <c r="P155" s="83" t="e">
        <f>VLOOKUP(B155,Sheet1!$C$1:$I$58,2,FALSE)</f>
        <v>#N/A</v>
      </c>
      <c r="R155" s="83" t="str">
        <f>IFERROR(VLOOKUP(B155,Sheet1!$C$1:$P$58,2,FALSE),"")</f>
        <v/>
      </c>
      <c r="S155" s="66" t="str">
        <f>IFERROR(VLOOKUP(B155,Sheet1!$C$1:$P$58,6,FALSE),"")</f>
        <v/>
      </c>
      <c r="T155" s="83" t="str">
        <f>IFERROR(VLOOKUP(Q155,Sheet1!$A$1:$P$58,4,FALSE),"")</f>
        <v/>
      </c>
      <c r="U155" s="66" t="str">
        <f>IFERROR(VLOOKUP(B155,Sheet1!$C$1:$P$58,12,FALSE),"")</f>
        <v/>
      </c>
    </row>
    <row r="156" spans="1:21" x14ac:dyDescent="0.2">
      <c r="A156" s="69">
        <v>2010101303</v>
      </c>
      <c r="B156" s="66" t="s">
        <v>2785</v>
      </c>
      <c r="C156" s="70">
        <v>0</v>
      </c>
      <c r="D156" s="70">
        <v>0</v>
      </c>
      <c r="E156" s="71">
        <f t="shared" si="4"/>
        <v>0</v>
      </c>
      <c r="G156" s="66" t="e">
        <f>VLOOKUP(B156,[2]Sheet1!$A$1:$I$434,2,FALSE)</f>
        <v>#N/A</v>
      </c>
      <c r="H156" s="66" t="e">
        <f>VLOOKUP(B156,[2]Sheet1!$A$1:$I$434,3,FALSE)</f>
        <v>#N/A</v>
      </c>
      <c r="I156" s="66" t="e">
        <f>VLOOKUP(B156,[2]Sheet1!$A$1:$I$434,4,FALSE)</f>
        <v>#N/A</v>
      </c>
      <c r="J156" s="66" t="e">
        <f>VLOOKUP(B156,[2]Sheet1!$A$1:$I$434,5,FALSE)</f>
        <v>#N/A</v>
      </c>
      <c r="K156" s="66" t="e">
        <f>VLOOKUP(B156,[2]Sheet1!$A$1:$I$434,6,FALSE)</f>
        <v>#N/A</v>
      </c>
      <c r="L156" s="66" t="e">
        <f>VLOOKUP(B156,[2]Sheet1!$A$1:$I$434,7,FALSE)</f>
        <v>#N/A</v>
      </c>
      <c r="M156" s="66" t="e">
        <f>VLOOKUP(B156,[2]Sheet1!$A$1:$I$434,8,FALSE)</f>
        <v>#N/A</v>
      </c>
      <c r="N156" s="77">
        <f>VLOOKUP(A156,'[3]Sheet1 (2)'!$A$1:$B$254,2,FALSE)</f>
        <v>311660747900003</v>
      </c>
      <c r="O156" s="66" t="str">
        <f t="shared" si="5"/>
        <v/>
      </c>
      <c r="P156" s="83" t="e">
        <f>VLOOKUP(B156,Sheet1!$C$1:$I$58,2,FALSE)</f>
        <v>#N/A</v>
      </c>
      <c r="R156" s="83" t="str">
        <f>IFERROR(VLOOKUP(B156,Sheet1!$C$1:$P$58,2,FALSE),"")</f>
        <v/>
      </c>
      <c r="S156" s="66" t="str">
        <f>IFERROR(VLOOKUP(B156,Sheet1!$C$1:$P$58,6,FALSE),"")</f>
        <v/>
      </c>
      <c r="T156" s="83" t="str">
        <f>IFERROR(VLOOKUP(Q156,Sheet1!$A$1:$P$58,4,FALSE),"")</f>
        <v/>
      </c>
      <c r="U156" s="66" t="str">
        <f>IFERROR(VLOOKUP(B156,Sheet1!$C$1:$P$58,12,FALSE),"")</f>
        <v/>
      </c>
    </row>
    <row r="157" spans="1:21" x14ac:dyDescent="0.2">
      <c r="A157" s="69">
        <v>2010101304</v>
      </c>
      <c r="B157" s="66" t="s">
        <v>2786</v>
      </c>
      <c r="C157" s="70">
        <v>38855</v>
      </c>
      <c r="D157" s="70">
        <v>0</v>
      </c>
      <c r="E157" s="71">
        <f t="shared" si="4"/>
        <v>38855</v>
      </c>
      <c r="G157" s="66" t="e">
        <f>VLOOKUP(B157,[2]Sheet1!$A$1:$I$434,2,FALSE)</f>
        <v>#N/A</v>
      </c>
      <c r="H157" s="66" t="e">
        <f>VLOOKUP(B157,[2]Sheet1!$A$1:$I$434,3,FALSE)</f>
        <v>#N/A</v>
      </c>
      <c r="I157" s="66" t="e">
        <f>VLOOKUP(B157,[2]Sheet1!$A$1:$I$434,4,FALSE)</f>
        <v>#N/A</v>
      </c>
      <c r="J157" s="66" t="e">
        <f>VLOOKUP(B157,[2]Sheet1!$A$1:$I$434,5,FALSE)</f>
        <v>#N/A</v>
      </c>
      <c r="K157" s="66" t="e">
        <f>VLOOKUP(B157,[2]Sheet1!$A$1:$I$434,6,FALSE)</f>
        <v>#N/A</v>
      </c>
      <c r="L157" s="66" t="e">
        <f>VLOOKUP(B157,[2]Sheet1!$A$1:$I$434,7,FALSE)</f>
        <v>#N/A</v>
      </c>
      <c r="M157" s="66" t="e">
        <f>VLOOKUP(B157,[2]Sheet1!$A$1:$I$434,8,FALSE)</f>
        <v>#N/A</v>
      </c>
      <c r="N157" s="77" t="e">
        <f>VLOOKUP(A157,'[3]Sheet1 (2)'!$A$1:$B$254,2,FALSE)</f>
        <v>#N/A</v>
      </c>
      <c r="O157" s="66" t="str">
        <f t="shared" si="5"/>
        <v/>
      </c>
      <c r="P157" s="83" t="e">
        <f>VLOOKUP(B157,Sheet1!$C$1:$I$58,2,FALSE)</f>
        <v>#N/A</v>
      </c>
      <c r="R157" s="83" t="str">
        <f>IFERROR(VLOOKUP(B157,Sheet1!$C$1:$P$58,2,FALSE),"")</f>
        <v/>
      </c>
      <c r="S157" s="66" t="str">
        <f>IFERROR(VLOOKUP(B157,Sheet1!$C$1:$P$58,6,FALSE),"")</f>
        <v/>
      </c>
      <c r="T157" s="83" t="str">
        <f>IFERROR(VLOOKUP(Q157,Sheet1!$A$1:$P$58,4,FALSE),"")</f>
        <v/>
      </c>
      <c r="U157" s="66" t="str">
        <f>IFERROR(VLOOKUP(B157,Sheet1!$C$1:$P$58,12,FALSE),"")</f>
        <v/>
      </c>
    </row>
    <row r="158" spans="1:21" x14ac:dyDescent="0.2">
      <c r="A158" s="69">
        <v>2010101305</v>
      </c>
      <c r="B158" s="66" t="s">
        <v>2787</v>
      </c>
      <c r="C158" s="70">
        <v>0</v>
      </c>
      <c r="D158" s="70">
        <v>0</v>
      </c>
      <c r="E158" s="71">
        <f t="shared" si="4"/>
        <v>0</v>
      </c>
      <c r="G158" s="66" t="e">
        <f>VLOOKUP(B158,[2]Sheet1!$A$1:$I$434,2,FALSE)</f>
        <v>#N/A</v>
      </c>
      <c r="H158" s="66" t="e">
        <f>VLOOKUP(B158,[2]Sheet1!$A$1:$I$434,3,FALSE)</f>
        <v>#N/A</v>
      </c>
      <c r="I158" s="66" t="e">
        <f>VLOOKUP(B158,[2]Sheet1!$A$1:$I$434,4,FALSE)</f>
        <v>#N/A</v>
      </c>
      <c r="J158" s="66" t="e">
        <f>VLOOKUP(B158,[2]Sheet1!$A$1:$I$434,5,FALSE)</f>
        <v>#N/A</v>
      </c>
      <c r="K158" s="66" t="e">
        <f>VLOOKUP(B158,[2]Sheet1!$A$1:$I$434,6,FALSE)</f>
        <v>#N/A</v>
      </c>
      <c r="L158" s="66" t="e">
        <f>VLOOKUP(B158,[2]Sheet1!$A$1:$I$434,7,FALSE)</f>
        <v>#N/A</v>
      </c>
      <c r="M158" s="66" t="e">
        <f>VLOOKUP(B158,[2]Sheet1!$A$1:$I$434,8,FALSE)</f>
        <v>#N/A</v>
      </c>
      <c r="N158" s="77">
        <f>VLOOKUP(A158,'[3]Sheet1 (2)'!$A$1:$B$254,2,FALSE)</f>
        <v>302238161400003</v>
      </c>
      <c r="O158" s="66" t="str">
        <f t="shared" si="5"/>
        <v/>
      </c>
      <c r="P158" s="83" t="e">
        <f>VLOOKUP(B158,Sheet1!$C$1:$I$58,2,FALSE)</f>
        <v>#N/A</v>
      </c>
      <c r="R158" s="83" t="str">
        <f>IFERROR(VLOOKUP(B158,Sheet1!$C$1:$P$58,2,FALSE),"")</f>
        <v/>
      </c>
      <c r="S158" s="66" t="str">
        <f>IFERROR(VLOOKUP(B158,Sheet1!$C$1:$P$58,6,FALSE),"")</f>
        <v/>
      </c>
      <c r="T158" s="83" t="str">
        <f>IFERROR(VLOOKUP(Q158,Sheet1!$A$1:$P$58,4,FALSE),"")</f>
        <v/>
      </c>
      <c r="U158" s="66" t="str">
        <f>IFERROR(VLOOKUP(B158,Sheet1!$C$1:$P$58,12,FALSE),"")</f>
        <v/>
      </c>
    </row>
    <row r="159" spans="1:21" x14ac:dyDescent="0.2">
      <c r="A159" s="69">
        <v>2010101306</v>
      </c>
      <c r="B159" s="66" t="s">
        <v>2788</v>
      </c>
      <c r="C159" s="70">
        <v>0</v>
      </c>
      <c r="D159" s="70">
        <v>0</v>
      </c>
      <c r="E159" s="71">
        <f t="shared" si="4"/>
        <v>0</v>
      </c>
      <c r="G159" s="66" t="e">
        <f>VLOOKUP(B159,[2]Sheet1!$A$1:$I$434,2,FALSE)</f>
        <v>#N/A</v>
      </c>
      <c r="H159" s="66" t="e">
        <f>VLOOKUP(B159,[2]Sheet1!$A$1:$I$434,3,FALSE)</f>
        <v>#N/A</v>
      </c>
      <c r="I159" s="66" t="e">
        <f>VLOOKUP(B159,[2]Sheet1!$A$1:$I$434,4,FALSE)</f>
        <v>#N/A</v>
      </c>
      <c r="J159" s="66" t="e">
        <f>VLOOKUP(B159,[2]Sheet1!$A$1:$I$434,5,FALSE)</f>
        <v>#N/A</v>
      </c>
      <c r="K159" s="66" t="e">
        <f>VLOOKUP(B159,[2]Sheet1!$A$1:$I$434,6,FALSE)</f>
        <v>#N/A</v>
      </c>
      <c r="L159" s="66" t="e">
        <f>VLOOKUP(B159,[2]Sheet1!$A$1:$I$434,7,FALSE)</f>
        <v>#N/A</v>
      </c>
      <c r="M159" s="66" t="e">
        <f>VLOOKUP(B159,[2]Sheet1!$A$1:$I$434,8,FALSE)</f>
        <v>#N/A</v>
      </c>
      <c r="N159" s="77" t="e">
        <f>VLOOKUP(A159,'[3]Sheet1 (2)'!$A$1:$B$254,2,FALSE)</f>
        <v>#N/A</v>
      </c>
      <c r="O159" s="66" t="str">
        <f t="shared" si="5"/>
        <v/>
      </c>
      <c r="P159" s="83" t="e">
        <f>VLOOKUP(B159,Sheet1!$C$1:$I$58,2,FALSE)</f>
        <v>#N/A</v>
      </c>
      <c r="R159" s="83" t="str">
        <f>IFERROR(VLOOKUP(B159,Sheet1!$C$1:$P$58,2,FALSE),"")</f>
        <v/>
      </c>
      <c r="S159" s="66" t="str">
        <f>IFERROR(VLOOKUP(B159,Sheet1!$C$1:$P$58,6,FALSE),"")</f>
        <v/>
      </c>
      <c r="T159" s="83" t="str">
        <f>IFERROR(VLOOKUP(Q159,Sheet1!$A$1:$P$58,4,FALSE),"")</f>
        <v/>
      </c>
      <c r="U159" s="66" t="str">
        <f>IFERROR(VLOOKUP(B159,Sheet1!$C$1:$P$58,12,FALSE),"")</f>
        <v/>
      </c>
    </row>
    <row r="160" spans="1:21" x14ac:dyDescent="0.2">
      <c r="A160" s="69">
        <v>2010101307</v>
      </c>
      <c r="B160" s="66" t="s">
        <v>2789</v>
      </c>
      <c r="C160" s="70">
        <v>0</v>
      </c>
      <c r="D160" s="70">
        <v>486102.30000000005</v>
      </c>
      <c r="E160" s="71">
        <f t="shared" si="4"/>
        <v>-486102.30000000005</v>
      </c>
      <c r="G160" s="66" t="e">
        <f>VLOOKUP(B160,[2]Sheet1!$A$1:$I$434,2,FALSE)</f>
        <v>#N/A</v>
      </c>
      <c r="H160" s="66" t="e">
        <f>VLOOKUP(B160,[2]Sheet1!$A$1:$I$434,3,FALSE)</f>
        <v>#N/A</v>
      </c>
      <c r="I160" s="66" t="e">
        <f>VLOOKUP(B160,[2]Sheet1!$A$1:$I$434,4,FALSE)</f>
        <v>#N/A</v>
      </c>
      <c r="J160" s="66" t="e">
        <f>VLOOKUP(B160,[2]Sheet1!$A$1:$I$434,5,FALSE)</f>
        <v>#N/A</v>
      </c>
      <c r="K160" s="66" t="e">
        <f>VLOOKUP(B160,[2]Sheet1!$A$1:$I$434,6,FALSE)</f>
        <v>#N/A</v>
      </c>
      <c r="L160" s="66" t="e">
        <f>VLOOKUP(B160,[2]Sheet1!$A$1:$I$434,7,FALSE)</f>
        <v>#N/A</v>
      </c>
      <c r="M160" s="66" t="e">
        <f>VLOOKUP(B160,[2]Sheet1!$A$1:$I$434,8,FALSE)</f>
        <v>#N/A</v>
      </c>
      <c r="N160" s="77">
        <f>VLOOKUP(A160,'[3]Sheet1 (2)'!$A$1:$B$254,2,FALSE)</f>
        <v>310661480200003</v>
      </c>
      <c r="O160" s="66" t="str">
        <f t="shared" si="5"/>
        <v/>
      </c>
      <c r="P160" s="83" t="e">
        <f>VLOOKUP(B160,Sheet1!$C$1:$I$58,2,FALSE)</f>
        <v>#N/A</v>
      </c>
      <c r="R160" s="83" t="str">
        <f>IFERROR(VLOOKUP(B160,Sheet1!$C$1:$P$58,2,FALSE),"")</f>
        <v/>
      </c>
      <c r="S160" s="66" t="str">
        <f>IFERROR(VLOOKUP(B160,Sheet1!$C$1:$P$58,6,FALSE),"")</f>
        <v/>
      </c>
      <c r="T160" s="83" t="str">
        <f>IFERROR(VLOOKUP(Q160,Sheet1!$A$1:$P$58,4,FALSE),"")</f>
        <v/>
      </c>
      <c r="U160" s="66" t="str">
        <f>IFERROR(VLOOKUP(B160,Sheet1!$C$1:$P$58,12,FALSE),"")</f>
        <v/>
      </c>
    </row>
    <row r="161" spans="1:21" x14ac:dyDescent="0.2">
      <c r="A161" s="69">
        <v>2010101308</v>
      </c>
      <c r="B161" s="66" t="s">
        <v>2790</v>
      </c>
      <c r="C161" s="70">
        <v>11550.852999999999</v>
      </c>
      <c r="D161" s="70">
        <v>0</v>
      </c>
      <c r="E161" s="71">
        <f t="shared" si="4"/>
        <v>11550.852999999999</v>
      </c>
      <c r="G161" s="66">
        <f>VLOOKUP(B161,[2]Sheet1!$A$1:$I$434,2,FALSE)</f>
        <v>0</v>
      </c>
      <c r="H161" s="66">
        <f>VLOOKUP(B161,[2]Sheet1!$A$1:$I$434,3,FALSE)</f>
        <v>0</v>
      </c>
      <c r="I161" s="66">
        <f>VLOOKUP(B161,[2]Sheet1!$A$1:$I$434,4,FALSE)</f>
        <v>0</v>
      </c>
      <c r="J161" s="66">
        <f>VLOOKUP(B161,[2]Sheet1!$A$1:$I$434,5,FALSE)</f>
        <v>0</v>
      </c>
      <c r="K161" s="66">
        <f>VLOOKUP(B161,[2]Sheet1!$A$1:$I$434,6,FALSE)</f>
        <v>0</v>
      </c>
      <c r="L161" s="66">
        <f>VLOOKUP(B161,[2]Sheet1!$A$1:$I$434,7,FALSE)</f>
        <v>0</v>
      </c>
      <c r="M161" s="66">
        <f>VLOOKUP(B161,[2]Sheet1!$A$1:$I$434,8,FALSE)</f>
        <v>0</v>
      </c>
      <c r="N161" s="77" t="e">
        <f>VLOOKUP(A161,'[3]Sheet1 (2)'!$A$1:$B$254,2,FALSE)</f>
        <v>#N/A</v>
      </c>
      <c r="O161" s="66" t="str">
        <f t="shared" si="5"/>
        <v>P.O.Box: 0 - Area: 0 - REP: 0 - Address: 0</v>
      </c>
      <c r="P161" s="83">
        <f>VLOOKUP(B161,Sheet1!$C$1:$I$58,2,FALSE)</f>
        <v>0</v>
      </c>
      <c r="Q161" s="66">
        <v>10188</v>
      </c>
      <c r="R161" s="83">
        <f>IFERROR(VLOOKUP(B161,Sheet1!$C$1:$P$58,2,FALSE),"")</f>
        <v>0</v>
      </c>
      <c r="S161" s="66">
        <f>IFERROR(VLOOKUP(B161,Sheet1!$C$1:$P$58,6,FALSE),"")</f>
        <v>10188</v>
      </c>
      <c r="T161" s="83">
        <f>IFERROR(VLOOKUP(Q161,Sheet1!$A$1:$P$58,4,FALSE),"")</f>
        <v>0</v>
      </c>
      <c r="U161" s="66">
        <f>IFERROR(VLOOKUP(B161,Sheet1!$C$1:$P$58,12,FALSE),"")</f>
        <v>0</v>
      </c>
    </row>
    <row r="162" spans="1:21" x14ac:dyDescent="0.2">
      <c r="A162" s="69">
        <v>2010101309</v>
      </c>
      <c r="B162" s="66" t="s">
        <v>2791</v>
      </c>
      <c r="C162" s="70">
        <v>0</v>
      </c>
      <c r="D162" s="70">
        <v>0</v>
      </c>
      <c r="E162" s="71">
        <f t="shared" si="4"/>
        <v>0</v>
      </c>
      <c r="G162" s="66" t="e">
        <f>VLOOKUP(B162,[2]Sheet1!$A$1:$I$434,2,FALSE)</f>
        <v>#N/A</v>
      </c>
      <c r="H162" s="66" t="e">
        <f>VLOOKUP(B162,[2]Sheet1!$A$1:$I$434,3,FALSE)</f>
        <v>#N/A</v>
      </c>
      <c r="I162" s="66" t="e">
        <f>VLOOKUP(B162,[2]Sheet1!$A$1:$I$434,4,FALSE)</f>
        <v>#N/A</v>
      </c>
      <c r="J162" s="66" t="e">
        <f>VLOOKUP(B162,[2]Sheet1!$A$1:$I$434,5,FALSE)</f>
        <v>#N/A</v>
      </c>
      <c r="K162" s="66" t="e">
        <f>VLOOKUP(B162,[2]Sheet1!$A$1:$I$434,6,FALSE)</f>
        <v>#N/A</v>
      </c>
      <c r="L162" s="66" t="e">
        <f>VLOOKUP(B162,[2]Sheet1!$A$1:$I$434,7,FALSE)</f>
        <v>#N/A</v>
      </c>
      <c r="M162" s="66" t="e">
        <f>VLOOKUP(B162,[2]Sheet1!$A$1:$I$434,8,FALSE)</f>
        <v>#N/A</v>
      </c>
      <c r="N162" s="77" t="e">
        <f>VLOOKUP(A162,'[3]Sheet1 (2)'!$A$1:$B$254,2,FALSE)</f>
        <v>#N/A</v>
      </c>
      <c r="O162" s="66" t="str">
        <f t="shared" si="5"/>
        <v/>
      </c>
      <c r="P162" s="83" t="e">
        <f>VLOOKUP(B162,Sheet1!$C$1:$I$58,2,FALSE)</f>
        <v>#N/A</v>
      </c>
      <c r="R162" s="83" t="str">
        <f>IFERROR(VLOOKUP(B162,Sheet1!$C$1:$P$58,2,FALSE),"")</f>
        <v/>
      </c>
      <c r="S162" s="66" t="str">
        <f>IFERROR(VLOOKUP(B162,Sheet1!$C$1:$P$58,6,FALSE),"")</f>
        <v/>
      </c>
      <c r="T162" s="83" t="str">
        <f>IFERROR(VLOOKUP(Q162,Sheet1!$A$1:$P$58,4,FALSE),"")</f>
        <v/>
      </c>
      <c r="U162" s="66" t="str">
        <f>IFERROR(VLOOKUP(B162,Sheet1!$C$1:$P$58,12,FALSE),"")</f>
        <v/>
      </c>
    </row>
    <row r="163" spans="1:21" x14ac:dyDescent="0.2">
      <c r="A163" s="69">
        <v>2010101310</v>
      </c>
      <c r="B163" s="66" t="s">
        <v>2792</v>
      </c>
      <c r="C163" s="70">
        <v>0</v>
      </c>
      <c r="D163" s="70">
        <v>4728315.5414399998</v>
      </c>
      <c r="E163" s="71">
        <f t="shared" si="4"/>
        <v>-4728315.5414399998</v>
      </c>
      <c r="G163" s="66" t="e">
        <f>VLOOKUP(B163,[2]Sheet1!$A$1:$I$434,2,FALSE)</f>
        <v>#N/A</v>
      </c>
      <c r="H163" s="66" t="e">
        <f>VLOOKUP(B163,[2]Sheet1!$A$1:$I$434,3,FALSE)</f>
        <v>#N/A</v>
      </c>
      <c r="I163" s="66" t="e">
        <f>VLOOKUP(B163,[2]Sheet1!$A$1:$I$434,4,FALSE)</f>
        <v>#N/A</v>
      </c>
      <c r="J163" s="66" t="e">
        <f>VLOOKUP(B163,[2]Sheet1!$A$1:$I$434,5,FALSE)</f>
        <v>#N/A</v>
      </c>
      <c r="K163" s="66" t="e">
        <f>VLOOKUP(B163,[2]Sheet1!$A$1:$I$434,6,FALSE)</f>
        <v>#N/A</v>
      </c>
      <c r="L163" s="66" t="e">
        <f>VLOOKUP(B163,[2]Sheet1!$A$1:$I$434,7,FALSE)</f>
        <v>#N/A</v>
      </c>
      <c r="M163" s="66" t="e">
        <f>VLOOKUP(B163,[2]Sheet1!$A$1:$I$434,8,FALSE)</f>
        <v>#N/A</v>
      </c>
      <c r="N163" s="77" t="e">
        <f>VLOOKUP(A163,'[3]Sheet1 (2)'!$A$1:$B$254,2,FALSE)</f>
        <v>#N/A</v>
      </c>
      <c r="O163" s="66" t="str">
        <f t="shared" si="5"/>
        <v/>
      </c>
      <c r="P163" s="83" t="e">
        <f>VLOOKUP(B163,Sheet1!$C$1:$I$58,2,FALSE)</f>
        <v>#N/A</v>
      </c>
      <c r="R163" s="83" t="str">
        <f>IFERROR(VLOOKUP(B163,Sheet1!$C$1:$P$58,2,FALSE),"")</f>
        <v/>
      </c>
      <c r="S163" s="66" t="str">
        <f>IFERROR(VLOOKUP(B163,Sheet1!$C$1:$P$58,6,FALSE),"")</f>
        <v/>
      </c>
      <c r="T163" s="83" t="str">
        <f>IFERROR(VLOOKUP(Q163,Sheet1!$A$1:$P$58,4,FALSE),"")</f>
        <v/>
      </c>
      <c r="U163" s="66" t="str">
        <f>IFERROR(VLOOKUP(B163,Sheet1!$C$1:$P$58,12,FALSE),"")</f>
        <v/>
      </c>
    </row>
    <row r="164" spans="1:21" x14ac:dyDescent="0.2">
      <c r="A164" s="69">
        <v>2010101311</v>
      </c>
      <c r="B164" s="66" t="s">
        <v>2793</v>
      </c>
      <c r="C164" s="70">
        <v>0</v>
      </c>
      <c r="D164" s="70">
        <v>0</v>
      </c>
      <c r="E164" s="71">
        <f t="shared" si="4"/>
        <v>0</v>
      </c>
      <c r="G164" s="66" t="e">
        <f>VLOOKUP(B164,[2]Sheet1!$A$1:$I$434,2,FALSE)</f>
        <v>#N/A</v>
      </c>
      <c r="H164" s="66" t="e">
        <f>VLOOKUP(B164,[2]Sheet1!$A$1:$I$434,3,FALSE)</f>
        <v>#N/A</v>
      </c>
      <c r="I164" s="66" t="e">
        <f>VLOOKUP(B164,[2]Sheet1!$A$1:$I$434,4,FALSE)</f>
        <v>#N/A</v>
      </c>
      <c r="J164" s="66" t="e">
        <f>VLOOKUP(B164,[2]Sheet1!$A$1:$I$434,5,FALSE)</f>
        <v>#N/A</v>
      </c>
      <c r="K164" s="66" t="e">
        <f>VLOOKUP(B164,[2]Sheet1!$A$1:$I$434,6,FALSE)</f>
        <v>#N/A</v>
      </c>
      <c r="L164" s="66" t="e">
        <f>VLOOKUP(B164,[2]Sheet1!$A$1:$I$434,7,FALSE)</f>
        <v>#N/A</v>
      </c>
      <c r="M164" s="66" t="e">
        <f>VLOOKUP(B164,[2]Sheet1!$A$1:$I$434,8,FALSE)</f>
        <v>#N/A</v>
      </c>
      <c r="N164" s="77" t="e">
        <f>VLOOKUP(A164,'[3]Sheet1 (2)'!$A$1:$B$254,2,FALSE)</f>
        <v>#N/A</v>
      </c>
      <c r="O164" s="66" t="str">
        <f t="shared" si="5"/>
        <v/>
      </c>
      <c r="P164" s="83" t="e">
        <f>VLOOKUP(B164,Sheet1!$C$1:$I$58,2,FALSE)</f>
        <v>#N/A</v>
      </c>
      <c r="R164" s="83" t="str">
        <f>IFERROR(VLOOKUP(B164,Sheet1!$C$1:$P$58,2,FALSE),"")</f>
        <v/>
      </c>
      <c r="S164" s="66" t="str">
        <f>IFERROR(VLOOKUP(B164,Sheet1!$C$1:$P$58,6,FALSE),"")</f>
        <v/>
      </c>
      <c r="T164" s="83" t="str">
        <f>IFERROR(VLOOKUP(Q164,Sheet1!$A$1:$P$58,4,FALSE),"")</f>
        <v/>
      </c>
      <c r="U164" s="66" t="str">
        <f>IFERROR(VLOOKUP(B164,Sheet1!$C$1:$P$58,12,FALSE),"")</f>
        <v/>
      </c>
    </row>
    <row r="165" spans="1:21" x14ac:dyDescent="0.2">
      <c r="A165" s="69">
        <v>2010102001</v>
      </c>
      <c r="B165" s="66" t="s">
        <v>2794</v>
      </c>
      <c r="C165" s="70">
        <v>0</v>
      </c>
      <c r="D165" s="70">
        <v>0</v>
      </c>
      <c r="E165" s="71">
        <f t="shared" si="4"/>
        <v>0</v>
      </c>
      <c r="G165" s="66" t="e">
        <f>VLOOKUP(B165,[2]Sheet1!$A$1:$I$434,2,FALSE)</f>
        <v>#N/A</v>
      </c>
      <c r="H165" s="66" t="e">
        <f>VLOOKUP(B165,[2]Sheet1!$A$1:$I$434,3,FALSE)</f>
        <v>#N/A</v>
      </c>
      <c r="I165" s="66" t="e">
        <f>VLOOKUP(B165,[2]Sheet1!$A$1:$I$434,4,FALSE)</f>
        <v>#N/A</v>
      </c>
      <c r="J165" s="66" t="e">
        <f>VLOOKUP(B165,[2]Sheet1!$A$1:$I$434,5,FALSE)</f>
        <v>#N/A</v>
      </c>
      <c r="K165" s="66" t="e">
        <f>VLOOKUP(B165,[2]Sheet1!$A$1:$I$434,6,FALSE)</f>
        <v>#N/A</v>
      </c>
      <c r="L165" s="66" t="e">
        <f>VLOOKUP(B165,[2]Sheet1!$A$1:$I$434,7,FALSE)</f>
        <v>#N/A</v>
      </c>
      <c r="M165" s="66" t="e">
        <f>VLOOKUP(B165,[2]Sheet1!$A$1:$I$434,8,FALSE)</f>
        <v>#N/A</v>
      </c>
      <c r="N165" s="77" t="e">
        <f>VLOOKUP(A165,'[3]Sheet1 (2)'!$A$1:$B$254,2,FALSE)</f>
        <v>#N/A</v>
      </c>
      <c r="O165" s="66" t="str">
        <f t="shared" si="5"/>
        <v/>
      </c>
      <c r="P165" s="83" t="e">
        <f>VLOOKUP(B165,Sheet1!$C$1:$I$58,2,FALSE)</f>
        <v>#N/A</v>
      </c>
      <c r="R165" s="83" t="str">
        <f>IFERROR(VLOOKUP(B165,Sheet1!$C$1:$P$58,2,FALSE),"")</f>
        <v/>
      </c>
      <c r="S165" s="66" t="str">
        <f>IFERROR(VLOOKUP(B165,Sheet1!$C$1:$P$58,6,FALSE),"")</f>
        <v/>
      </c>
      <c r="T165" s="83" t="str">
        <f>IFERROR(VLOOKUP(Q165,Sheet1!$A$1:$P$58,4,FALSE),"")</f>
        <v/>
      </c>
      <c r="U165" s="66" t="str">
        <f>IFERROR(VLOOKUP(B165,Sheet1!$C$1:$P$58,12,FALSE),"")</f>
        <v/>
      </c>
    </row>
    <row r="166" spans="1:21" x14ac:dyDescent="0.2">
      <c r="A166" s="69">
        <v>2010102003</v>
      </c>
      <c r="B166" s="66" t="s">
        <v>2795</v>
      </c>
      <c r="C166" s="70">
        <v>0</v>
      </c>
      <c r="D166" s="70">
        <v>0</v>
      </c>
      <c r="E166" s="71">
        <f t="shared" si="4"/>
        <v>0</v>
      </c>
      <c r="G166" s="66" t="e">
        <f>VLOOKUP(B166,[2]Sheet1!$A$1:$I$434,2,FALSE)</f>
        <v>#N/A</v>
      </c>
      <c r="H166" s="66" t="e">
        <f>VLOOKUP(B166,[2]Sheet1!$A$1:$I$434,3,FALSE)</f>
        <v>#N/A</v>
      </c>
      <c r="I166" s="66" t="e">
        <f>VLOOKUP(B166,[2]Sheet1!$A$1:$I$434,4,FALSE)</f>
        <v>#N/A</v>
      </c>
      <c r="J166" s="66" t="e">
        <f>VLOOKUP(B166,[2]Sheet1!$A$1:$I$434,5,FALSE)</f>
        <v>#N/A</v>
      </c>
      <c r="K166" s="66" t="e">
        <f>VLOOKUP(B166,[2]Sheet1!$A$1:$I$434,6,FALSE)</f>
        <v>#N/A</v>
      </c>
      <c r="L166" s="66" t="e">
        <f>VLOOKUP(B166,[2]Sheet1!$A$1:$I$434,7,FALSE)</f>
        <v>#N/A</v>
      </c>
      <c r="M166" s="66" t="e">
        <f>VLOOKUP(B166,[2]Sheet1!$A$1:$I$434,8,FALSE)</f>
        <v>#N/A</v>
      </c>
      <c r="N166" s="77" t="e">
        <f>VLOOKUP(A166,'[3]Sheet1 (2)'!$A$1:$B$254,2,FALSE)</f>
        <v>#N/A</v>
      </c>
      <c r="O166" s="66" t="str">
        <f t="shared" si="5"/>
        <v/>
      </c>
      <c r="P166" s="83" t="e">
        <f>VLOOKUP(B166,Sheet1!$C$1:$I$58,2,FALSE)</f>
        <v>#N/A</v>
      </c>
      <c r="R166" s="83" t="str">
        <f>IFERROR(VLOOKUP(B166,Sheet1!$C$1:$P$58,2,FALSE),"")</f>
        <v/>
      </c>
      <c r="S166" s="66" t="str">
        <f>IFERROR(VLOOKUP(B166,Sheet1!$C$1:$P$58,6,FALSE),"")</f>
        <v/>
      </c>
      <c r="T166" s="83" t="str">
        <f>IFERROR(VLOOKUP(Q166,Sheet1!$A$1:$P$58,4,FALSE),"")</f>
        <v/>
      </c>
      <c r="U166" s="66" t="str">
        <f>IFERROR(VLOOKUP(B166,Sheet1!$C$1:$P$58,12,FALSE),"")</f>
        <v/>
      </c>
    </row>
    <row r="167" spans="1:21" x14ac:dyDescent="0.2">
      <c r="A167" s="69">
        <v>2010102004</v>
      </c>
      <c r="B167" s="66" t="s">
        <v>2796</v>
      </c>
      <c r="C167" s="70">
        <v>0</v>
      </c>
      <c r="D167" s="70">
        <v>30422</v>
      </c>
      <c r="E167" s="71">
        <f t="shared" si="4"/>
        <v>-30422</v>
      </c>
      <c r="G167" s="66" t="e">
        <f>VLOOKUP(B167,[2]Sheet1!$A$1:$I$434,2,FALSE)</f>
        <v>#N/A</v>
      </c>
      <c r="H167" s="66" t="e">
        <f>VLOOKUP(B167,[2]Sheet1!$A$1:$I$434,3,FALSE)</f>
        <v>#N/A</v>
      </c>
      <c r="I167" s="66" t="e">
        <f>VLOOKUP(B167,[2]Sheet1!$A$1:$I$434,4,FALSE)</f>
        <v>#N/A</v>
      </c>
      <c r="J167" s="66" t="e">
        <f>VLOOKUP(B167,[2]Sheet1!$A$1:$I$434,5,FALSE)</f>
        <v>#N/A</v>
      </c>
      <c r="K167" s="66" t="e">
        <f>VLOOKUP(B167,[2]Sheet1!$A$1:$I$434,6,FALSE)</f>
        <v>#N/A</v>
      </c>
      <c r="L167" s="66" t="e">
        <f>VLOOKUP(B167,[2]Sheet1!$A$1:$I$434,7,FALSE)</f>
        <v>#N/A</v>
      </c>
      <c r="M167" s="66" t="e">
        <f>VLOOKUP(B167,[2]Sheet1!$A$1:$I$434,8,FALSE)</f>
        <v>#N/A</v>
      </c>
      <c r="N167" s="77" t="e">
        <f>VLOOKUP(A167,'[3]Sheet1 (2)'!$A$1:$B$254,2,FALSE)</f>
        <v>#N/A</v>
      </c>
      <c r="O167" s="66" t="str">
        <f t="shared" si="5"/>
        <v/>
      </c>
      <c r="P167" s="83" t="e">
        <f>VLOOKUP(B167,Sheet1!$C$1:$I$58,2,FALSE)</f>
        <v>#N/A</v>
      </c>
      <c r="R167" s="83" t="str">
        <f>IFERROR(VLOOKUP(B167,Sheet1!$C$1:$P$58,2,FALSE),"")</f>
        <v/>
      </c>
      <c r="S167" s="66" t="str">
        <f>IFERROR(VLOOKUP(B167,Sheet1!$C$1:$P$58,6,FALSE),"")</f>
        <v/>
      </c>
      <c r="T167" s="83" t="str">
        <f>IFERROR(VLOOKUP(Q167,Sheet1!$A$1:$P$58,4,FALSE),"")</f>
        <v/>
      </c>
      <c r="U167" s="66" t="str">
        <f>IFERROR(VLOOKUP(B167,Sheet1!$C$1:$P$58,12,FALSE),"")</f>
        <v/>
      </c>
    </row>
    <row r="168" spans="1:21" x14ac:dyDescent="0.2">
      <c r="A168" s="69">
        <v>2010102005</v>
      </c>
      <c r="B168" s="66" t="s">
        <v>2797</v>
      </c>
      <c r="C168" s="70">
        <v>0</v>
      </c>
      <c r="D168" s="70">
        <v>193200</v>
      </c>
      <c r="E168" s="71">
        <f t="shared" si="4"/>
        <v>-193200</v>
      </c>
      <c r="G168" s="66" t="e">
        <f>VLOOKUP(B168,[2]Sheet1!$A$1:$I$434,2,FALSE)</f>
        <v>#N/A</v>
      </c>
      <c r="H168" s="66" t="e">
        <f>VLOOKUP(B168,[2]Sheet1!$A$1:$I$434,3,FALSE)</f>
        <v>#N/A</v>
      </c>
      <c r="I168" s="66" t="e">
        <f>VLOOKUP(B168,[2]Sheet1!$A$1:$I$434,4,FALSE)</f>
        <v>#N/A</v>
      </c>
      <c r="J168" s="66" t="e">
        <f>VLOOKUP(B168,[2]Sheet1!$A$1:$I$434,5,FALSE)</f>
        <v>#N/A</v>
      </c>
      <c r="K168" s="66" t="e">
        <f>VLOOKUP(B168,[2]Sheet1!$A$1:$I$434,6,FALSE)</f>
        <v>#N/A</v>
      </c>
      <c r="L168" s="66" t="e">
        <f>VLOOKUP(B168,[2]Sheet1!$A$1:$I$434,7,FALSE)</f>
        <v>#N/A</v>
      </c>
      <c r="M168" s="66" t="e">
        <f>VLOOKUP(B168,[2]Sheet1!$A$1:$I$434,8,FALSE)</f>
        <v>#N/A</v>
      </c>
      <c r="N168" s="77" t="e">
        <f>VLOOKUP(A168,'[3]Sheet1 (2)'!$A$1:$B$254,2,FALSE)</f>
        <v>#N/A</v>
      </c>
      <c r="O168" s="66" t="str">
        <f t="shared" si="5"/>
        <v/>
      </c>
      <c r="P168" s="83" t="e">
        <f>VLOOKUP(B168,Sheet1!$C$1:$I$58,2,FALSE)</f>
        <v>#N/A</v>
      </c>
      <c r="R168" s="83" t="str">
        <f>IFERROR(VLOOKUP(B168,Sheet1!$C$1:$P$58,2,FALSE),"")</f>
        <v/>
      </c>
      <c r="S168" s="66" t="str">
        <f>IFERROR(VLOOKUP(B168,Sheet1!$C$1:$P$58,6,FALSE),"")</f>
        <v/>
      </c>
      <c r="T168" s="83" t="str">
        <f>IFERROR(VLOOKUP(Q168,Sheet1!$A$1:$P$58,4,FALSE),"")</f>
        <v/>
      </c>
      <c r="U168" s="66" t="str">
        <f>IFERROR(VLOOKUP(B168,Sheet1!$C$1:$P$58,12,FALSE),"")</f>
        <v/>
      </c>
    </row>
    <row r="169" spans="1:21" x14ac:dyDescent="0.2">
      <c r="A169" s="69">
        <v>2010102006</v>
      </c>
      <c r="B169" s="66" t="s">
        <v>2798</v>
      </c>
      <c r="C169" s="70">
        <v>0</v>
      </c>
      <c r="D169" s="70">
        <v>0</v>
      </c>
      <c r="E169" s="71">
        <f t="shared" si="4"/>
        <v>0</v>
      </c>
      <c r="G169" s="66" t="e">
        <f>VLOOKUP(B169,[2]Sheet1!$A$1:$I$434,2,FALSE)</f>
        <v>#N/A</v>
      </c>
      <c r="H169" s="66" t="e">
        <f>VLOOKUP(B169,[2]Sheet1!$A$1:$I$434,3,FALSE)</f>
        <v>#N/A</v>
      </c>
      <c r="I169" s="66" t="e">
        <f>VLOOKUP(B169,[2]Sheet1!$A$1:$I$434,4,FALSE)</f>
        <v>#N/A</v>
      </c>
      <c r="J169" s="66" t="e">
        <f>VLOOKUP(B169,[2]Sheet1!$A$1:$I$434,5,FALSE)</f>
        <v>#N/A</v>
      </c>
      <c r="K169" s="66" t="e">
        <f>VLOOKUP(B169,[2]Sheet1!$A$1:$I$434,6,FALSE)</f>
        <v>#N/A</v>
      </c>
      <c r="L169" s="66" t="e">
        <f>VLOOKUP(B169,[2]Sheet1!$A$1:$I$434,7,FALSE)</f>
        <v>#N/A</v>
      </c>
      <c r="M169" s="66" t="e">
        <f>VLOOKUP(B169,[2]Sheet1!$A$1:$I$434,8,FALSE)</f>
        <v>#N/A</v>
      </c>
      <c r="N169" s="77" t="e">
        <f>VLOOKUP(A169,'[3]Sheet1 (2)'!$A$1:$B$254,2,FALSE)</f>
        <v>#N/A</v>
      </c>
      <c r="O169" s="66" t="str">
        <f t="shared" si="5"/>
        <v/>
      </c>
      <c r="P169" s="83" t="e">
        <f>VLOOKUP(B169,Sheet1!$C$1:$I$58,2,FALSE)</f>
        <v>#N/A</v>
      </c>
      <c r="R169" s="83" t="str">
        <f>IFERROR(VLOOKUP(B169,Sheet1!$C$1:$P$58,2,FALSE),"")</f>
        <v/>
      </c>
      <c r="S169" s="66" t="str">
        <f>IFERROR(VLOOKUP(B169,Sheet1!$C$1:$P$58,6,FALSE),"")</f>
        <v/>
      </c>
      <c r="T169" s="83" t="str">
        <f>IFERROR(VLOOKUP(Q169,Sheet1!$A$1:$P$58,4,FALSE),"")</f>
        <v/>
      </c>
      <c r="U169" s="66" t="str">
        <f>IFERROR(VLOOKUP(B169,Sheet1!$C$1:$P$58,12,FALSE),"")</f>
        <v/>
      </c>
    </row>
    <row r="170" spans="1:21" x14ac:dyDescent="0.2">
      <c r="A170" s="69">
        <v>2010102007</v>
      </c>
      <c r="B170" s="66" t="s">
        <v>2799</v>
      </c>
      <c r="C170" s="70">
        <v>0</v>
      </c>
      <c r="D170" s="70">
        <v>0</v>
      </c>
      <c r="E170" s="71">
        <f t="shared" si="4"/>
        <v>0</v>
      </c>
      <c r="G170" s="66" t="e">
        <f>VLOOKUP(B170,[2]Sheet1!$A$1:$I$434,2,FALSE)</f>
        <v>#N/A</v>
      </c>
      <c r="H170" s="66" t="e">
        <f>VLOOKUP(B170,[2]Sheet1!$A$1:$I$434,3,FALSE)</f>
        <v>#N/A</v>
      </c>
      <c r="I170" s="66" t="e">
        <f>VLOOKUP(B170,[2]Sheet1!$A$1:$I$434,4,FALSE)</f>
        <v>#N/A</v>
      </c>
      <c r="J170" s="66" t="e">
        <f>VLOOKUP(B170,[2]Sheet1!$A$1:$I$434,5,FALSE)</f>
        <v>#N/A</v>
      </c>
      <c r="K170" s="66" t="e">
        <f>VLOOKUP(B170,[2]Sheet1!$A$1:$I$434,6,FALSE)</f>
        <v>#N/A</v>
      </c>
      <c r="L170" s="66" t="e">
        <f>VLOOKUP(B170,[2]Sheet1!$A$1:$I$434,7,FALSE)</f>
        <v>#N/A</v>
      </c>
      <c r="M170" s="66" t="e">
        <f>VLOOKUP(B170,[2]Sheet1!$A$1:$I$434,8,FALSE)</f>
        <v>#N/A</v>
      </c>
      <c r="N170" s="77" t="e">
        <f>VLOOKUP(A170,'[3]Sheet1 (2)'!$A$1:$B$254,2,FALSE)</f>
        <v>#N/A</v>
      </c>
      <c r="O170" s="66" t="str">
        <f t="shared" si="5"/>
        <v/>
      </c>
      <c r="P170" s="83" t="e">
        <f>VLOOKUP(B170,Sheet1!$C$1:$I$58,2,FALSE)</f>
        <v>#N/A</v>
      </c>
      <c r="R170" s="83" t="str">
        <f>IFERROR(VLOOKUP(B170,Sheet1!$C$1:$P$58,2,FALSE),"")</f>
        <v/>
      </c>
      <c r="S170" s="66" t="str">
        <f>IFERROR(VLOOKUP(B170,Sheet1!$C$1:$P$58,6,FALSE),"")</f>
        <v/>
      </c>
      <c r="T170" s="83" t="str">
        <f>IFERROR(VLOOKUP(Q170,Sheet1!$A$1:$P$58,4,FALSE),"")</f>
        <v/>
      </c>
      <c r="U170" s="66" t="str">
        <f>IFERROR(VLOOKUP(B170,Sheet1!$C$1:$P$58,12,FALSE),"")</f>
        <v/>
      </c>
    </row>
    <row r="171" spans="1:21" x14ac:dyDescent="0.2">
      <c r="A171" s="69">
        <v>2010102008</v>
      </c>
      <c r="B171" s="66" t="s">
        <v>2800</v>
      </c>
      <c r="C171" s="70">
        <v>0</v>
      </c>
      <c r="D171" s="70">
        <v>0</v>
      </c>
      <c r="E171" s="71">
        <f t="shared" si="4"/>
        <v>0</v>
      </c>
      <c r="G171" s="66" t="e">
        <f>VLOOKUP(B171,[2]Sheet1!$A$1:$I$434,2,FALSE)</f>
        <v>#N/A</v>
      </c>
      <c r="H171" s="66" t="e">
        <f>VLOOKUP(B171,[2]Sheet1!$A$1:$I$434,3,FALSE)</f>
        <v>#N/A</v>
      </c>
      <c r="I171" s="66" t="e">
        <f>VLOOKUP(B171,[2]Sheet1!$A$1:$I$434,4,FALSE)</f>
        <v>#N/A</v>
      </c>
      <c r="J171" s="66" t="e">
        <f>VLOOKUP(B171,[2]Sheet1!$A$1:$I$434,5,FALSE)</f>
        <v>#N/A</v>
      </c>
      <c r="K171" s="66" t="e">
        <f>VLOOKUP(B171,[2]Sheet1!$A$1:$I$434,6,FALSE)</f>
        <v>#N/A</v>
      </c>
      <c r="L171" s="66" t="e">
        <f>VLOOKUP(B171,[2]Sheet1!$A$1:$I$434,7,FALSE)</f>
        <v>#N/A</v>
      </c>
      <c r="M171" s="66" t="e">
        <f>VLOOKUP(B171,[2]Sheet1!$A$1:$I$434,8,FALSE)</f>
        <v>#N/A</v>
      </c>
      <c r="N171" s="77" t="e">
        <f>VLOOKUP(A171,'[3]Sheet1 (2)'!$A$1:$B$254,2,FALSE)</f>
        <v>#N/A</v>
      </c>
      <c r="O171" s="66" t="str">
        <f t="shared" si="5"/>
        <v/>
      </c>
      <c r="P171" s="83" t="e">
        <f>VLOOKUP(B171,Sheet1!$C$1:$I$58,2,FALSE)</f>
        <v>#N/A</v>
      </c>
      <c r="R171" s="83" t="str">
        <f>IFERROR(VLOOKUP(B171,Sheet1!$C$1:$P$58,2,FALSE),"")</f>
        <v/>
      </c>
      <c r="S171" s="66" t="str">
        <f>IFERROR(VLOOKUP(B171,Sheet1!$C$1:$P$58,6,FALSE),"")</f>
        <v/>
      </c>
      <c r="T171" s="83" t="str">
        <f>IFERROR(VLOOKUP(Q171,Sheet1!$A$1:$P$58,4,FALSE),"")</f>
        <v/>
      </c>
      <c r="U171" s="66" t="str">
        <f>IFERROR(VLOOKUP(B171,Sheet1!$C$1:$P$58,12,FALSE),"")</f>
        <v/>
      </c>
    </row>
    <row r="172" spans="1:21" x14ac:dyDescent="0.2">
      <c r="A172" s="69">
        <v>2010102009</v>
      </c>
      <c r="B172" s="66" t="s">
        <v>2801</v>
      </c>
      <c r="C172" s="70">
        <v>0</v>
      </c>
      <c r="D172" s="70">
        <v>0</v>
      </c>
      <c r="E172" s="71">
        <f t="shared" si="4"/>
        <v>0</v>
      </c>
      <c r="G172" s="66" t="e">
        <f>VLOOKUP(B172,[2]Sheet1!$A$1:$I$434,2,FALSE)</f>
        <v>#N/A</v>
      </c>
      <c r="H172" s="66" t="e">
        <f>VLOOKUP(B172,[2]Sheet1!$A$1:$I$434,3,FALSE)</f>
        <v>#N/A</v>
      </c>
      <c r="I172" s="66" t="e">
        <f>VLOOKUP(B172,[2]Sheet1!$A$1:$I$434,4,FALSE)</f>
        <v>#N/A</v>
      </c>
      <c r="J172" s="66" t="e">
        <f>VLOOKUP(B172,[2]Sheet1!$A$1:$I$434,5,FALSE)</f>
        <v>#N/A</v>
      </c>
      <c r="K172" s="66" t="e">
        <f>VLOOKUP(B172,[2]Sheet1!$A$1:$I$434,6,FALSE)</f>
        <v>#N/A</v>
      </c>
      <c r="L172" s="66" t="e">
        <f>VLOOKUP(B172,[2]Sheet1!$A$1:$I$434,7,FALSE)</f>
        <v>#N/A</v>
      </c>
      <c r="M172" s="66" t="e">
        <f>VLOOKUP(B172,[2]Sheet1!$A$1:$I$434,8,FALSE)</f>
        <v>#N/A</v>
      </c>
      <c r="N172" s="77" t="e">
        <f>VLOOKUP(A172,'[3]Sheet1 (2)'!$A$1:$B$254,2,FALSE)</f>
        <v>#N/A</v>
      </c>
      <c r="O172" s="66" t="str">
        <f t="shared" si="5"/>
        <v/>
      </c>
      <c r="P172" s="83" t="e">
        <f>VLOOKUP(B172,Sheet1!$C$1:$I$58,2,FALSE)</f>
        <v>#N/A</v>
      </c>
      <c r="R172" s="83" t="str">
        <f>IFERROR(VLOOKUP(B172,Sheet1!$C$1:$P$58,2,FALSE),"")</f>
        <v/>
      </c>
      <c r="S172" s="66" t="str">
        <f>IFERROR(VLOOKUP(B172,Sheet1!$C$1:$P$58,6,FALSE),"")</f>
        <v/>
      </c>
      <c r="T172" s="83" t="str">
        <f>IFERROR(VLOOKUP(Q172,Sheet1!$A$1:$P$58,4,FALSE),"")</f>
        <v/>
      </c>
      <c r="U172" s="66" t="str">
        <f>IFERROR(VLOOKUP(B172,Sheet1!$C$1:$P$58,12,FALSE),"")</f>
        <v/>
      </c>
    </row>
    <row r="173" spans="1:21" x14ac:dyDescent="0.2">
      <c r="A173" s="69">
        <v>2010102010</v>
      </c>
      <c r="B173" s="66" t="s">
        <v>2802</v>
      </c>
      <c r="C173" s="70">
        <v>0</v>
      </c>
      <c r="D173" s="70">
        <v>0</v>
      </c>
      <c r="E173" s="71">
        <f t="shared" si="4"/>
        <v>0</v>
      </c>
      <c r="G173" s="66" t="e">
        <f>VLOOKUP(B173,[2]Sheet1!$A$1:$I$434,2,FALSE)</f>
        <v>#N/A</v>
      </c>
      <c r="H173" s="66" t="e">
        <f>VLOOKUP(B173,[2]Sheet1!$A$1:$I$434,3,FALSE)</f>
        <v>#N/A</v>
      </c>
      <c r="I173" s="66" t="e">
        <f>VLOOKUP(B173,[2]Sheet1!$A$1:$I$434,4,FALSE)</f>
        <v>#N/A</v>
      </c>
      <c r="J173" s="66" t="e">
        <f>VLOOKUP(B173,[2]Sheet1!$A$1:$I$434,5,FALSE)</f>
        <v>#N/A</v>
      </c>
      <c r="K173" s="66" t="e">
        <f>VLOOKUP(B173,[2]Sheet1!$A$1:$I$434,6,FALSE)</f>
        <v>#N/A</v>
      </c>
      <c r="L173" s="66" t="e">
        <f>VLOOKUP(B173,[2]Sheet1!$A$1:$I$434,7,FALSE)</f>
        <v>#N/A</v>
      </c>
      <c r="M173" s="66" t="e">
        <f>VLOOKUP(B173,[2]Sheet1!$A$1:$I$434,8,FALSE)</f>
        <v>#N/A</v>
      </c>
      <c r="N173" s="77" t="e">
        <f>VLOOKUP(A173,'[3]Sheet1 (2)'!$A$1:$B$254,2,FALSE)</f>
        <v>#N/A</v>
      </c>
      <c r="O173" s="66" t="str">
        <f t="shared" si="5"/>
        <v/>
      </c>
      <c r="P173" s="83" t="e">
        <f>VLOOKUP(B173,Sheet1!$C$1:$I$58,2,FALSE)</f>
        <v>#N/A</v>
      </c>
      <c r="R173" s="83" t="str">
        <f>IFERROR(VLOOKUP(B173,Sheet1!$C$1:$P$58,2,FALSE),"")</f>
        <v/>
      </c>
      <c r="S173" s="66" t="str">
        <f>IFERROR(VLOOKUP(B173,Sheet1!$C$1:$P$58,6,FALSE),"")</f>
        <v/>
      </c>
      <c r="T173" s="83" t="str">
        <f>IFERROR(VLOOKUP(Q173,Sheet1!$A$1:$P$58,4,FALSE),"")</f>
        <v/>
      </c>
      <c r="U173" s="66" t="str">
        <f>IFERROR(VLOOKUP(B173,Sheet1!$C$1:$P$58,12,FALSE),"")</f>
        <v/>
      </c>
    </row>
    <row r="174" spans="1:21" x14ac:dyDescent="0.2">
      <c r="A174" s="69">
        <v>2010102011</v>
      </c>
      <c r="B174" s="66" t="s">
        <v>2803</v>
      </c>
      <c r="C174" s="70">
        <v>0</v>
      </c>
      <c r="D174" s="70">
        <v>0</v>
      </c>
      <c r="E174" s="71">
        <f t="shared" si="4"/>
        <v>0</v>
      </c>
      <c r="G174" s="66" t="e">
        <f>VLOOKUP(B174,[2]Sheet1!$A$1:$I$434,2,FALSE)</f>
        <v>#N/A</v>
      </c>
      <c r="H174" s="66" t="e">
        <f>VLOOKUP(B174,[2]Sheet1!$A$1:$I$434,3,FALSE)</f>
        <v>#N/A</v>
      </c>
      <c r="I174" s="66" t="e">
        <f>VLOOKUP(B174,[2]Sheet1!$A$1:$I$434,4,FALSE)</f>
        <v>#N/A</v>
      </c>
      <c r="J174" s="66" t="e">
        <f>VLOOKUP(B174,[2]Sheet1!$A$1:$I$434,5,FALSE)</f>
        <v>#N/A</v>
      </c>
      <c r="K174" s="66" t="e">
        <f>VLOOKUP(B174,[2]Sheet1!$A$1:$I$434,6,FALSE)</f>
        <v>#N/A</v>
      </c>
      <c r="L174" s="66" t="e">
        <f>VLOOKUP(B174,[2]Sheet1!$A$1:$I$434,7,FALSE)</f>
        <v>#N/A</v>
      </c>
      <c r="M174" s="66" t="e">
        <f>VLOOKUP(B174,[2]Sheet1!$A$1:$I$434,8,FALSE)</f>
        <v>#N/A</v>
      </c>
      <c r="N174" s="77" t="e">
        <f>VLOOKUP(A174,'[3]Sheet1 (2)'!$A$1:$B$254,2,FALSE)</f>
        <v>#N/A</v>
      </c>
      <c r="O174" s="66" t="str">
        <f t="shared" si="5"/>
        <v/>
      </c>
      <c r="P174" s="83" t="e">
        <f>VLOOKUP(B174,Sheet1!$C$1:$I$58,2,FALSE)</f>
        <v>#N/A</v>
      </c>
      <c r="R174" s="83" t="str">
        <f>IFERROR(VLOOKUP(B174,Sheet1!$C$1:$P$58,2,FALSE),"")</f>
        <v/>
      </c>
      <c r="S174" s="66" t="str">
        <f>IFERROR(VLOOKUP(B174,Sheet1!$C$1:$P$58,6,FALSE),"")</f>
        <v/>
      </c>
      <c r="T174" s="83" t="str">
        <f>IFERROR(VLOOKUP(Q174,Sheet1!$A$1:$P$58,4,FALSE),"")</f>
        <v/>
      </c>
      <c r="U174" s="66" t="str">
        <f>IFERROR(VLOOKUP(B174,Sheet1!$C$1:$P$58,12,FALSE),"")</f>
        <v/>
      </c>
    </row>
    <row r="175" spans="1:21" x14ac:dyDescent="0.2">
      <c r="A175" s="69">
        <v>2010102012</v>
      </c>
      <c r="B175" s="66" t="s">
        <v>2804</v>
      </c>
      <c r="C175" s="70">
        <v>0</v>
      </c>
      <c r="D175" s="70">
        <v>0</v>
      </c>
      <c r="E175" s="71">
        <f t="shared" si="4"/>
        <v>0</v>
      </c>
      <c r="G175" s="66" t="e">
        <f>VLOOKUP(B175,[2]Sheet1!$A$1:$I$434,2,FALSE)</f>
        <v>#N/A</v>
      </c>
      <c r="H175" s="66" t="e">
        <f>VLOOKUP(B175,[2]Sheet1!$A$1:$I$434,3,FALSE)</f>
        <v>#N/A</v>
      </c>
      <c r="I175" s="66" t="e">
        <f>VLOOKUP(B175,[2]Sheet1!$A$1:$I$434,4,FALSE)</f>
        <v>#N/A</v>
      </c>
      <c r="J175" s="66" t="e">
        <f>VLOOKUP(B175,[2]Sheet1!$A$1:$I$434,5,FALSE)</f>
        <v>#N/A</v>
      </c>
      <c r="K175" s="66" t="e">
        <f>VLOOKUP(B175,[2]Sheet1!$A$1:$I$434,6,FALSE)</f>
        <v>#N/A</v>
      </c>
      <c r="L175" s="66" t="e">
        <f>VLOOKUP(B175,[2]Sheet1!$A$1:$I$434,7,FALSE)</f>
        <v>#N/A</v>
      </c>
      <c r="M175" s="66" t="e">
        <f>VLOOKUP(B175,[2]Sheet1!$A$1:$I$434,8,FALSE)</f>
        <v>#N/A</v>
      </c>
      <c r="N175" s="77" t="e">
        <f>VLOOKUP(A175,'[3]Sheet1 (2)'!$A$1:$B$254,2,FALSE)</f>
        <v>#N/A</v>
      </c>
      <c r="O175" s="66" t="str">
        <f t="shared" si="5"/>
        <v/>
      </c>
      <c r="P175" s="83" t="e">
        <f>VLOOKUP(B175,Sheet1!$C$1:$I$58,2,FALSE)</f>
        <v>#N/A</v>
      </c>
      <c r="R175" s="83" t="str">
        <f>IFERROR(VLOOKUP(B175,Sheet1!$C$1:$P$58,2,FALSE),"")</f>
        <v/>
      </c>
      <c r="S175" s="66" t="str">
        <f>IFERROR(VLOOKUP(B175,Sheet1!$C$1:$P$58,6,FALSE),"")</f>
        <v/>
      </c>
      <c r="T175" s="83" t="str">
        <f>IFERROR(VLOOKUP(Q175,Sheet1!$A$1:$P$58,4,FALSE),"")</f>
        <v/>
      </c>
      <c r="U175" s="66" t="str">
        <f>IFERROR(VLOOKUP(B175,Sheet1!$C$1:$P$58,12,FALSE),"")</f>
        <v/>
      </c>
    </row>
    <row r="176" spans="1:21" x14ac:dyDescent="0.2">
      <c r="A176" s="69">
        <v>2010102013</v>
      </c>
      <c r="B176" s="66" t="s">
        <v>2805</v>
      </c>
      <c r="C176" s="70">
        <v>0</v>
      </c>
      <c r="D176" s="70">
        <v>0</v>
      </c>
      <c r="E176" s="71">
        <f t="shared" si="4"/>
        <v>0</v>
      </c>
      <c r="G176" s="66" t="e">
        <f>VLOOKUP(B176,[2]Sheet1!$A$1:$I$434,2,FALSE)</f>
        <v>#N/A</v>
      </c>
      <c r="H176" s="66" t="e">
        <f>VLOOKUP(B176,[2]Sheet1!$A$1:$I$434,3,FALSE)</f>
        <v>#N/A</v>
      </c>
      <c r="I176" s="66" t="e">
        <f>VLOOKUP(B176,[2]Sheet1!$A$1:$I$434,4,FALSE)</f>
        <v>#N/A</v>
      </c>
      <c r="J176" s="66" t="e">
        <f>VLOOKUP(B176,[2]Sheet1!$A$1:$I$434,5,FALSE)</f>
        <v>#N/A</v>
      </c>
      <c r="K176" s="66" t="e">
        <f>VLOOKUP(B176,[2]Sheet1!$A$1:$I$434,6,FALSE)</f>
        <v>#N/A</v>
      </c>
      <c r="L176" s="66" t="e">
        <f>VLOOKUP(B176,[2]Sheet1!$A$1:$I$434,7,FALSE)</f>
        <v>#N/A</v>
      </c>
      <c r="M176" s="66" t="e">
        <f>VLOOKUP(B176,[2]Sheet1!$A$1:$I$434,8,FALSE)</f>
        <v>#N/A</v>
      </c>
      <c r="N176" s="77" t="e">
        <f>VLOOKUP(A176,'[3]Sheet1 (2)'!$A$1:$B$254,2,FALSE)</f>
        <v>#N/A</v>
      </c>
      <c r="O176" s="66" t="str">
        <f t="shared" si="5"/>
        <v/>
      </c>
      <c r="P176" s="83" t="e">
        <f>VLOOKUP(B176,Sheet1!$C$1:$I$58,2,FALSE)</f>
        <v>#N/A</v>
      </c>
      <c r="R176" s="83" t="str">
        <f>IFERROR(VLOOKUP(B176,Sheet1!$C$1:$P$58,2,FALSE),"")</f>
        <v/>
      </c>
      <c r="S176" s="66" t="str">
        <f>IFERROR(VLOOKUP(B176,Sheet1!$C$1:$P$58,6,FALSE),"")</f>
        <v/>
      </c>
      <c r="T176" s="83" t="str">
        <f>IFERROR(VLOOKUP(Q176,Sheet1!$A$1:$P$58,4,FALSE),"")</f>
        <v/>
      </c>
      <c r="U176" s="66" t="str">
        <f>IFERROR(VLOOKUP(B176,Sheet1!$C$1:$P$58,12,FALSE),"")</f>
        <v/>
      </c>
    </row>
    <row r="177" spans="1:21" x14ac:dyDescent="0.2">
      <c r="A177" s="69">
        <v>2010102014</v>
      </c>
      <c r="B177" s="66" t="s">
        <v>2806</v>
      </c>
      <c r="C177" s="70">
        <v>0</v>
      </c>
      <c r="D177" s="70">
        <v>0</v>
      </c>
      <c r="E177" s="71">
        <f t="shared" si="4"/>
        <v>0</v>
      </c>
      <c r="G177" s="66" t="e">
        <f>VLOOKUP(B177,[2]Sheet1!$A$1:$I$434,2,FALSE)</f>
        <v>#N/A</v>
      </c>
      <c r="H177" s="66" t="e">
        <f>VLOOKUP(B177,[2]Sheet1!$A$1:$I$434,3,FALSE)</f>
        <v>#N/A</v>
      </c>
      <c r="I177" s="66" t="e">
        <f>VLOOKUP(B177,[2]Sheet1!$A$1:$I$434,4,FALSE)</f>
        <v>#N/A</v>
      </c>
      <c r="J177" s="66" t="e">
        <f>VLOOKUP(B177,[2]Sheet1!$A$1:$I$434,5,FALSE)</f>
        <v>#N/A</v>
      </c>
      <c r="K177" s="66" t="e">
        <f>VLOOKUP(B177,[2]Sheet1!$A$1:$I$434,6,FALSE)</f>
        <v>#N/A</v>
      </c>
      <c r="L177" s="66" t="e">
        <f>VLOOKUP(B177,[2]Sheet1!$A$1:$I$434,7,FALSE)</f>
        <v>#N/A</v>
      </c>
      <c r="M177" s="66" t="e">
        <f>VLOOKUP(B177,[2]Sheet1!$A$1:$I$434,8,FALSE)</f>
        <v>#N/A</v>
      </c>
      <c r="N177" s="77" t="e">
        <f>VLOOKUP(A177,'[3]Sheet1 (2)'!$A$1:$B$254,2,FALSE)</f>
        <v>#N/A</v>
      </c>
      <c r="O177" s="66" t="str">
        <f t="shared" si="5"/>
        <v/>
      </c>
      <c r="P177" s="83" t="e">
        <f>VLOOKUP(B177,Sheet1!$C$1:$I$58,2,FALSE)</f>
        <v>#N/A</v>
      </c>
      <c r="R177" s="83" t="str">
        <f>IFERROR(VLOOKUP(B177,Sheet1!$C$1:$P$58,2,FALSE),"")</f>
        <v/>
      </c>
      <c r="S177" s="66" t="str">
        <f>IFERROR(VLOOKUP(B177,Sheet1!$C$1:$P$58,6,FALSE),"")</f>
        <v/>
      </c>
      <c r="T177" s="83" t="str">
        <f>IFERROR(VLOOKUP(Q177,Sheet1!$A$1:$P$58,4,FALSE),"")</f>
        <v/>
      </c>
      <c r="U177" s="66" t="str">
        <f>IFERROR(VLOOKUP(B177,Sheet1!$C$1:$P$58,12,FALSE),"")</f>
        <v/>
      </c>
    </row>
    <row r="178" spans="1:21" x14ac:dyDescent="0.2">
      <c r="A178" s="69">
        <v>2010102015</v>
      </c>
      <c r="B178" s="66" t="s">
        <v>2807</v>
      </c>
      <c r="C178" s="70">
        <v>0</v>
      </c>
      <c r="D178" s="70">
        <v>8.0000013113021848E-4</v>
      </c>
      <c r="E178" s="71">
        <f t="shared" si="4"/>
        <v>-8.0000013113021848E-4</v>
      </c>
      <c r="G178" s="66" t="e">
        <f>VLOOKUP(B178,[2]Sheet1!$A$1:$I$434,2,FALSE)</f>
        <v>#N/A</v>
      </c>
      <c r="H178" s="66" t="e">
        <f>VLOOKUP(B178,[2]Sheet1!$A$1:$I$434,3,FALSE)</f>
        <v>#N/A</v>
      </c>
      <c r="I178" s="66" t="e">
        <f>VLOOKUP(B178,[2]Sheet1!$A$1:$I$434,4,FALSE)</f>
        <v>#N/A</v>
      </c>
      <c r="J178" s="66" t="e">
        <f>VLOOKUP(B178,[2]Sheet1!$A$1:$I$434,5,FALSE)</f>
        <v>#N/A</v>
      </c>
      <c r="K178" s="66" t="e">
        <f>VLOOKUP(B178,[2]Sheet1!$A$1:$I$434,6,FALSE)</f>
        <v>#N/A</v>
      </c>
      <c r="L178" s="66" t="e">
        <f>VLOOKUP(B178,[2]Sheet1!$A$1:$I$434,7,FALSE)</f>
        <v>#N/A</v>
      </c>
      <c r="M178" s="66" t="e">
        <f>VLOOKUP(B178,[2]Sheet1!$A$1:$I$434,8,FALSE)</f>
        <v>#N/A</v>
      </c>
      <c r="N178" s="77" t="e">
        <f>VLOOKUP(A178,'[3]Sheet1 (2)'!$A$1:$B$254,2,FALSE)</f>
        <v>#N/A</v>
      </c>
      <c r="O178" s="66" t="str">
        <f t="shared" si="5"/>
        <v/>
      </c>
      <c r="P178" s="83" t="e">
        <f>VLOOKUP(B178,Sheet1!$C$1:$I$58,2,FALSE)</f>
        <v>#N/A</v>
      </c>
      <c r="R178" s="83" t="str">
        <f>IFERROR(VLOOKUP(B178,Sheet1!$C$1:$P$58,2,FALSE),"")</f>
        <v/>
      </c>
      <c r="S178" s="66" t="str">
        <f>IFERROR(VLOOKUP(B178,Sheet1!$C$1:$P$58,6,FALSE),"")</f>
        <v/>
      </c>
      <c r="T178" s="83" t="str">
        <f>IFERROR(VLOOKUP(Q178,Sheet1!$A$1:$P$58,4,FALSE),"")</f>
        <v/>
      </c>
      <c r="U178" s="66" t="str">
        <f>IFERROR(VLOOKUP(B178,Sheet1!$C$1:$P$58,12,FALSE),"")</f>
        <v/>
      </c>
    </row>
    <row r="179" spans="1:21" x14ac:dyDescent="0.2">
      <c r="A179" s="69">
        <v>2010102016</v>
      </c>
      <c r="B179" s="66" t="s">
        <v>2808</v>
      </c>
      <c r="C179" s="70">
        <v>0</v>
      </c>
      <c r="D179" s="70">
        <v>1019716.67</v>
      </c>
      <c r="E179" s="71">
        <f t="shared" si="4"/>
        <v>-1019716.67</v>
      </c>
      <c r="G179" s="66" t="e">
        <f>VLOOKUP(B179,[2]Sheet1!$A$1:$I$434,2,FALSE)</f>
        <v>#N/A</v>
      </c>
      <c r="H179" s="66" t="e">
        <f>VLOOKUP(B179,[2]Sheet1!$A$1:$I$434,3,FALSE)</f>
        <v>#N/A</v>
      </c>
      <c r="I179" s="66" t="e">
        <f>VLOOKUP(B179,[2]Sheet1!$A$1:$I$434,4,FALSE)</f>
        <v>#N/A</v>
      </c>
      <c r="J179" s="66" t="e">
        <f>VLOOKUP(B179,[2]Sheet1!$A$1:$I$434,5,FALSE)</f>
        <v>#N/A</v>
      </c>
      <c r="K179" s="66" t="e">
        <f>VLOOKUP(B179,[2]Sheet1!$A$1:$I$434,6,FALSE)</f>
        <v>#N/A</v>
      </c>
      <c r="L179" s="66" t="e">
        <f>VLOOKUP(B179,[2]Sheet1!$A$1:$I$434,7,FALSE)</f>
        <v>#N/A</v>
      </c>
      <c r="M179" s="66" t="e">
        <f>VLOOKUP(B179,[2]Sheet1!$A$1:$I$434,8,FALSE)</f>
        <v>#N/A</v>
      </c>
      <c r="N179" s="77" t="e">
        <f>VLOOKUP(A179,'[3]Sheet1 (2)'!$A$1:$B$254,2,FALSE)</f>
        <v>#N/A</v>
      </c>
      <c r="O179" s="66" t="str">
        <f t="shared" si="5"/>
        <v/>
      </c>
      <c r="P179" s="83" t="e">
        <f>VLOOKUP(B179,Sheet1!$C$1:$I$58,2,FALSE)</f>
        <v>#N/A</v>
      </c>
      <c r="R179" s="83" t="str">
        <f>IFERROR(VLOOKUP(B179,Sheet1!$C$1:$P$58,2,FALSE),"")</f>
        <v/>
      </c>
      <c r="S179" s="66" t="str">
        <f>IFERROR(VLOOKUP(B179,Sheet1!$C$1:$P$58,6,FALSE),"")</f>
        <v/>
      </c>
      <c r="T179" s="83" t="str">
        <f>IFERROR(VLOOKUP(Q179,Sheet1!$A$1:$P$58,4,FALSE),"")</f>
        <v/>
      </c>
      <c r="U179" s="66" t="str">
        <f>IFERROR(VLOOKUP(B179,Sheet1!$C$1:$P$58,12,FALSE),"")</f>
        <v/>
      </c>
    </row>
    <row r="180" spans="1:21" x14ac:dyDescent="0.2">
      <c r="A180" s="69">
        <v>2010102017</v>
      </c>
      <c r="B180" s="66" t="s">
        <v>2809</v>
      </c>
      <c r="C180" s="70">
        <v>0</v>
      </c>
      <c r="D180" s="70">
        <v>0</v>
      </c>
      <c r="E180" s="71">
        <f t="shared" si="4"/>
        <v>0</v>
      </c>
      <c r="G180" s="66" t="e">
        <f>VLOOKUP(B180,[2]Sheet1!$A$1:$I$434,2,FALSE)</f>
        <v>#N/A</v>
      </c>
      <c r="H180" s="66" t="e">
        <f>VLOOKUP(B180,[2]Sheet1!$A$1:$I$434,3,FALSE)</f>
        <v>#N/A</v>
      </c>
      <c r="I180" s="66" t="e">
        <f>VLOOKUP(B180,[2]Sheet1!$A$1:$I$434,4,FALSE)</f>
        <v>#N/A</v>
      </c>
      <c r="J180" s="66" t="e">
        <f>VLOOKUP(B180,[2]Sheet1!$A$1:$I$434,5,FALSE)</f>
        <v>#N/A</v>
      </c>
      <c r="K180" s="66" t="e">
        <f>VLOOKUP(B180,[2]Sheet1!$A$1:$I$434,6,FALSE)</f>
        <v>#N/A</v>
      </c>
      <c r="L180" s="66" t="e">
        <f>VLOOKUP(B180,[2]Sheet1!$A$1:$I$434,7,FALSE)</f>
        <v>#N/A</v>
      </c>
      <c r="M180" s="66" t="e">
        <f>VLOOKUP(B180,[2]Sheet1!$A$1:$I$434,8,FALSE)</f>
        <v>#N/A</v>
      </c>
      <c r="N180" s="77" t="e">
        <f>VLOOKUP(A180,'[3]Sheet1 (2)'!$A$1:$B$254,2,FALSE)</f>
        <v>#N/A</v>
      </c>
      <c r="O180" s="66" t="str">
        <f t="shared" si="5"/>
        <v/>
      </c>
      <c r="P180" s="83" t="e">
        <f>VLOOKUP(B180,Sheet1!$C$1:$I$58,2,FALSE)</f>
        <v>#N/A</v>
      </c>
      <c r="R180" s="83" t="str">
        <f>IFERROR(VLOOKUP(B180,Sheet1!$C$1:$P$58,2,FALSE),"")</f>
        <v/>
      </c>
      <c r="S180" s="66" t="str">
        <f>IFERROR(VLOOKUP(B180,Sheet1!$C$1:$P$58,6,FALSE),"")</f>
        <v/>
      </c>
      <c r="T180" s="83" t="str">
        <f>IFERROR(VLOOKUP(Q180,Sheet1!$A$1:$P$58,4,FALSE),"")</f>
        <v/>
      </c>
      <c r="U180" s="66" t="str">
        <f>IFERROR(VLOOKUP(B180,Sheet1!$C$1:$P$58,12,FALSE),"")</f>
        <v/>
      </c>
    </row>
    <row r="181" spans="1:21" x14ac:dyDescent="0.2">
      <c r="A181" s="69">
        <v>2010103001</v>
      </c>
      <c r="B181" s="66" t="s">
        <v>2810</v>
      </c>
      <c r="C181" s="70">
        <v>0</v>
      </c>
      <c r="D181" s="70">
        <v>0</v>
      </c>
      <c r="E181" s="71">
        <f t="shared" si="4"/>
        <v>0</v>
      </c>
      <c r="G181" s="66" t="e">
        <f>VLOOKUP(B181,[2]Sheet1!$A$1:$I$434,2,FALSE)</f>
        <v>#N/A</v>
      </c>
      <c r="H181" s="66" t="e">
        <f>VLOOKUP(B181,[2]Sheet1!$A$1:$I$434,3,FALSE)</f>
        <v>#N/A</v>
      </c>
      <c r="I181" s="66" t="e">
        <f>VLOOKUP(B181,[2]Sheet1!$A$1:$I$434,4,FALSE)</f>
        <v>#N/A</v>
      </c>
      <c r="J181" s="66" t="e">
        <f>VLOOKUP(B181,[2]Sheet1!$A$1:$I$434,5,FALSE)</f>
        <v>#N/A</v>
      </c>
      <c r="K181" s="66" t="e">
        <f>VLOOKUP(B181,[2]Sheet1!$A$1:$I$434,6,FALSE)</f>
        <v>#N/A</v>
      </c>
      <c r="L181" s="66" t="e">
        <f>VLOOKUP(B181,[2]Sheet1!$A$1:$I$434,7,FALSE)</f>
        <v>#N/A</v>
      </c>
      <c r="M181" s="66" t="e">
        <f>VLOOKUP(B181,[2]Sheet1!$A$1:$I$434,8,FALSE)</f>
        <v>#N/A</v>
      </c>
      <c r="N181" s="77" t="e">
        <f>VLOOKUP(A181,'[3]Sheet1 (2)'!$A$1:$B$254,2,FALSE)</f>
        <v>#N/A</v>
      </c>
      <c r="O181" s="66" t="str">
        <f t="shared" si="5"/>
        <v/>
      </c>
      <c r="P181" s="83" t="e">
        <f>VLOOKUP(B181,Sheet1!$C$1:$I$58,2,FALSE)</f>
        <v>#N/A</v>
      </c>
      <c r="R181" s="83" t="str">
        <f>IFERROR(VLOOKUP(B181,Sheet1!$C$1:$P$58,2,FALSE),"")</f>
        <v/>
      </c>
      <c r="S181" s="66" t="str">
        <f>IFERROR(VLOOKUP(B181,Sheet1!$C$1:$P$58,6,FALSE),"")</f>
        <v/>
      </c>
      <c r="T181" s="83" t="str">
        <f>IFERROR(VLOOKUP(Q181,Sheet1!$A$1:$P$58,4,FALSE),"")</f>
        <v/>
      </c>
      <c r="U181" s="66" t="str">
        <f>IFERROR(VLOOKUP(B181,Sheet1!$C$1:$P$58,12,FALSE),"")</f>
        <v/>
      </c>
    </row>
    <row r="182" spans="1:21" x14ac:dyDescent="0.2">
      <c r="A182" s="69">
        <v>2010103002</v>
      </c>
      <c r="B182" s="66" t="s">
        <v>2811</v>
      </c>
      <c r="C182" s="70">
        <v>0</v>
      </c>
      <c r="D182" s="70">
        <v>0</v>
      </c>
      <c r="E182" s="71">
        <f t="shared" si="4"/>
        <v>0</v>
      </c>
      <c r="G182" s="66" t="e">
        <f>VLOOKUP(B182,[2]Sheet1!$A$1:$I$434,2,FALSE)</f>
        <v>#N/A</v>
      </c>
      <c r="H182" s="66" t="e">
        <f>VLOOKUP(B182,[2]Sheet1!$A$1:$I$434,3,FALSE)</f>
        <v>#N/A</v>
      </c>
      <c r="I182" s="66" t="e">
        <f>VLOOKUP(B182,[2]Sheet1!$A$1:$I$434,4,FALSE)</f>
        <v>#N/A</v>
      </c>
      <c r="J182" s="66" t="e">
        <f>VLOOKUP(B182,[2]Sheet1!$A$1:$I$434,5,FALSE)</f>
        <v>#N/A</v>
      </c>
      <c r="K182" s="66" t="e">
        <f>VLOOKUP(B182,[2]Sheet1!$A$1:$I$434,6,FALSE)</f>
        <v>#N/A</v>
      </c>
      <c r="L182" s="66" t="e">
        <f>VLOOKUP(B182,[2]Sheet1!$A$1:$I$434,7,FALSE)</f>
        <v>#N/A</v>
      </c>
      <c r="M182" s="66" t="e">
        <f>VLOOKUP(B182,[2]Sheet1!$A$1:$I$434,8,FALSE)</f>
        <v>#N/A</v>
      </c>
      <c r="N182" s="77" t="e">
        <f>VLOOKUP(A182,'[3]Sheet1 (2)'!$A$1:$B$254,2,FALSE)</f>
        <v>#N/A</v>
      </c>
      <c r="O182" s="66" t="str">
        <f t="shared" si="5"/>
        <v/>
      </c>
      <c r="P182" s="83" t="e">
        <f>VLOOKUP(B182,Sheet1!$C$1:$I$58,2,FALSE)</f>
        <v>#N/A</v>
      </c>
      <c r="R182" s="83" t="str">
        <f>IFERROR(VLOOKUP(B182,Sheet1!$C$1:$P$58,2,FALSE),"")</f>
        <v/>
      </c>
      <c r="S182" s="66" t="str">
        <f>IFERROR(VLOOKUP(B182,Sheet1!$C$1:$P$58,6,FALSE),"")</f>
        <v/>
      </c>
      <c r="T182" s="83" t="str">
        <f>IFERROR(VLOOKUP(Q182,Sheet1!$A$1:$P$58,4,FALSE),"")</f>
        <v/>
      </c>
      <c r="U182" s="66" t="str">
        <f>IFERROR(VLOOKUP(B182,Sheet1!$C$1:$P$58,12,FALSE),"")</f>
        <v/>
      </c>
    </row>
    <row r="183" spans="1:21" x14ac:dyDescent="0.2">
      <c r="A183" s="69">
        <v>2010103003</v>
      </c>
      <c r="B183" s="66" t="s">
        <v>2812</v>
      </c>
      <c r="C183" s="70">
        <v>0</v>
      </c>
      <c r="D183" s="70">
        <v>0</v>
      </c>
      <c r="E183" s="71">
        <f t="shared" si="4"/>
        <v>0</v>
      </c>
      <c r="G183" s="66" t="e">
        <f>VLOOKUP(B183,[2]Sheet1!$A$1:$I$434,2,FALSE)</f>
        <v>#N/A</v>
      </c>
      <c r="H183" s="66" t="e">
        <f>VLOOKUP(B183,[2]Sheet1!$A$1:$I$434,3,FALSE)</f>
        <v>#N/A</v>
      </c>
      <c r="I183" s="66" t="e">
        <f>VLOOKUP(B183,[2]Sheet1!$A$1:$I$434,4,FALSE)</f>
        <v>#N/A</v>
      </c>
      <c r="J183" s="66" t="e">
        <f>VLOOKUP(B183,[2]Sheet1!$A$1:$I$434,5,FALSE)</f>
        <v>#N/A</v>
      </c>
      <c r="K183" s="66" t="e">
        <f>VLOOKUP(B183,[2]Sheet1!$A$1:$I$434,6,FALSE)</f>
        <v>#N/A</v>
      </c>
      <c r="L183" s="66" t="e">
        <f>VLOOKUP(B183,[2]Sheet1!$A$1:$I$434,7,FALSE)</f>
        <v>#N/A</v>
      </c>
      <c r="M183" s="66" t="e">
        <f>VLOOKUP(B183,[2]Sheet1!$A$1:$I$434,8,FALSE)</f>
        <v>#N/A</v>
      </c>
      <c r="N183" s="77" t="e">
        <f>VLOOKUP(A183,'[3]Sheet1 (2)'!$A$1:$B$254,2,FALSE)</f>
        <v>#N/A</v>
      </c>
      <c r="O183" s="66" t="str">
        <f t="shared" si="5"/>
        <v/>
      </c>
      <c r="P183" s="83" t="e">
        <f>VLOOKUP(B183,Sheet1!$C$1:$I$58,2,FALSE)</f>
        <v>#N/A</v>
      </c>
      <c r="R183" s="83" t="str">
        <f>IFERROR(VLOOKUP(B183,Sheet1!$C$1:$P$58,2,FALSE),"")</f>
        <v/>
      </c>
      <c r="S183" s="66" t="str">
        <f>IFERROR(VLOOKUP(B183,Sheet1!$C$1:$P$58,6,FALSE),"")</f>
        <v/>
      </c>
      <c r="T183" s="83" t="str">
        <f>IFERROR(VLOOKUP(Q183,Sheet1!$A$1:$P$58,4,FALSE),"")</f>
        <v/>
      </c>
      <c r="U183" s="66" t="str">
        <f>IFERROR(VLOOKUP(B183,Sheet1!$C$1:$P$58,12,FALSE),"")</f>
        <v/>
      </c>
    </row>
    <row r="184" spans="1:21" x14ac:dyDescent="0.2">
      <c r="A184" s="69">
        <v>2010103004</v>
      </c>
      <c r="B184" s="66" t="s">
        <v>2813</v>
      </c>
      <c r="C184" s="70">
        <v>0</v>
      </c>
      <c r="D184" s="70">
        <v>0</v>
      </c>
      <c r="E184" s="71">
        <f t="shared" si="4"/>
        <v>0</v>
      </c>
      <c r="G184" s="66" t="e">
        <f>VLOOKUP(B184,[2]Sheet1!$A$1:$I$434,2,FALSE)</f>
        <v>#N/A</v>
      </c>
      <c r="H184" s="66" t="e">
        <f>VLOOKUP(B184,[2]Sheet1!$A$1:$I$434,3,FALSE)</f>
        <v>#N/A</v>
      </c>
      <c r="I184" s="66" t="e">
        <f>VLOOKUP(B184,[2]Sheet1!$A$1:$I$434,4,FALSE)</f>
        <v>#N/A</v>
      </c>
      <c r="J184" s="66" t="e">
        <f>VLOOKUP(B184,[2]Sheet1!$A$1:$I$434,5,FALSE)</f>
        <v>#N/A</v>
      </c>
      <c r="K184" s="66" t="e">
        <f>VLOOKUP(B184,[2]Sheet1!$A$1:$I$434,6,FALSE)</f>
        <v>#N/A</v>
      </c>
      <c r="L184" s="66" t="e">
        <f>VLOOKUP(B184,[2]Sheet1!$A$1:$I$434,7,FALSE)</f>
        <v>#N/A</v>
      </c>
      <c r="M184" s="66" t="e">
        <f>VLOOKUP(B184,[2]Sheet1!$A$1:$I$434,8,FALSE)</f>
        <v>#N/A</v>
      </c>
      <c r="N184" s="77" t="e">
        <f>VLOOKUP(A184,'[3]Sheet1 (2)'!$A$1:$B$254,2,FALSE)</f>
        <v>#N/A</v>
      </c>
      <c r="O184" s="66" t="str">
        <f t="shared" si="5"/>
        <v/>
      </c>
      <c r="P184" s="83" t="e">
        <f>VLOOKUP(B184,Sheet1!$C$1:$I$58,2,FALSE)</f>
        <v>#N/A</v>
      </c>
      <c r="R184" s="83" t="str">
        <f>IFERROR(VLOOKUP(B184,Sheet1!$C$1:$P$58,2,FALSE),"")</f>
        <v/>
      </c>
      <c r="S184" s="66" t="str">
        <f>IFERROR(VLOOKUP(B184,Sheet1!$C$1:$P$58,6,FALSE),"")</f>
        <v/>
      </c>
      <c r="T184" s="83" t="str">
        <f>IFERROR(VLOOKUP(Q184,Sheet1!$A$1:$P$58,4,FALSE),"")</f>
        <v/>
      </c>
      <c r="U184" s="66" t="str">
        <f>IFERROR(VLOOKUP(B184,Sheet1!$C$1:$P$58,12,FALSE),"")</f>
        <v/>
      </c>
    </row>
    <row r="185" spans="1:21" x14ac:dyDescent="0.2">
      <c r="A185" s="69">
        <v>2010103006</v>
      </c>
      <c r="B185" s="66" t="s">
        <v>2814</v>
      </c>
      <c r="C185" s="70">
        <v>0</v>
      </c>
      <c r="D185" s="70">
        <v>0</v>
      </c>
      <c r="E185" s="71">
        <f t="shared" si="4"/>
        <v>0</v>
      </c>
      <c r="G185" s="66" t="e">
        <f>VLOOKUP(B185,[2]Sheet1!$A$1:$I$434,2,FALSE)</f>
        <v>#N/A</v>
      </c>
      <c r="H185" s="66" t="e">
        <f>VLOOKUP(B185,[2]Sheet1!$A$1:$I$434,3,FALSE)</f>
        <v>#N/A</v>
      </c>
      <c r="I185" s="66" t="e">
        <f>VLOOKUP(B185,[2]Sheet1!$A$1:$I$434,4,FALSE)</f>
        <v>#N/A</v>
      </c>
      <c r="J185" s="66" t="e">
        <f>VLOOKUP(B185,[2]Sheet1!$A$1:$I$434,5,FALSE)</f>
        <v>#N/A</v>
      </c>
      <c r="K185" s="66" t="e">
        <f>VLOOKUP(B185,[2]Sheet1!$A$1:$I$434,6,FALSE)</f>
        <v>#N/A</v>
      </c>
      <c r="L185" s="66" t="e">
        <f>VLOOKUP(B185,[2]Sheet1!$A$1:$I$434,7,FALSE)</f>
        <v>#N/A</v>
      </c>
      <c r="M185" s="66" t="e">
        <f>VLOOKUP(B185,[2]Sheet1!$A$1:$I$434,8,FALSE)</f>
        <v>#N/A</v>
      </c>
      <c r="N185" s="77" t="e">
        <f>VLOOKUP(A185,'[3]Sheet1 (2)'!$A$1:$B$254,2,FALSE)</f>
        <v>#N/A</v>
      </c>
      <c r="O185" s="66" t="str">
        <f t="shared" si="5"/>
        <v/>
      </c>
      <c r="P185" s="83" t="e">
        <f>VLOOKUP(B185,Sheet1!$C$1:$I$58,2,FALSE)</f>
        <v>#N/A</v>
      </c>
      <c r="R185" s="83" t="str">
        <f>IFERROR(VLOOKUP(B185,Sheet1!$C$1:$P$58,2,FALSE),"")</f>
        <v/>
      </c>
      <c r="S185" s="66" t="str">
        <f>IFERROR(VLOOKUP(B185,Sheet1!$C$1:$P$58,6,FALSE),"")</f>
        <v/>
      </c>
      <c r="T185" s="83" t="str">
        <f>IFERROR(VLOOKUP(Q185,Sheet1!$A$1:$P$58,4,FALSE),"")</f>
        <v/>
      </c>
      <c r="U185" s="66" t="str">
        <f>IFERROR(VLOOKUP(B185,Sheet1!$C$1:$P$58,12,FALSE),"")</f>
        <v/>
      </c>
    </row>
    <row r="186" spans="1:21" x14ac:dyDescent="0.2">
      <c r="A186" s="69">
        <v>2010103007</v>
      </c>
      <c r="B186" s="66" t="s">
        <v>2815</v>
      </c>
      <c r="C186" s="70">
        <v>0</v>
      </c>
      <c r="D186" s="70">
        <v>0</v>
      </c>
      <c r="E186" s="71">
        <f t="shared" si="4"/>
        <v>0</v>
      </c>
      <c r="G186" s="66" t="e">
        <f>VLOOKUP(B186,[2]Sheet1!$A$1:$I$434,2,FALSE)</f>
        <v>#N/A</v>
      </c>
      <c r="H186" s="66" t="e">
        <f>VLOOKUP(B186,[2]Sheet1!$A$1:$I$434,3,FALSE)</f>
        <v>#N/A</v>
      </c>
      <c r="I186" s="66" t="e">
        <f>VLOOKUP(B186,[2]Sheet1!$A$1:$I$434,4,FALSE)</f>
        <v>#N/A</v>
      </c>
      <c r="J186" s="66" t="e">
        <f>VLOOKUP(B186,[2]Sheet1!$A$1:$I$434,5,FALSE)</f>
        <v>#N/A</v>
      </c>
      <c r="K186" s="66" t="e">
        <f>VLOOKUP(B186,[2]Sheet1!$A$1:$I$434,6,FALSE)</f>
        <v>#N/A</v>
      </c>
      <c r="L186" s="66" t="e">
        <f>VLOOKUP(B186,[2]Sheet1!$A$1:$I$434,7,FALSE)</f>
        <v>#N/A</v>
      </c>
      <c r="M186" s="66" t="e">
        <f>VLOOKUP(B186,[2]Sheet1!$A$1:$I$434,8,FALSE)</f>
        <v>#N/A</v>
      </c>
      <c r="N186" s="77">
        <f>VLOOKUP(A186,'[3]Sheet1 (2)'!$A$1:$B$254,2,FALSE)</f>
        <v>300124718200003</v>
      </c>
      <c r="O186" s="66" t="str">
        <f t="shared" si="5"/>
        <v/>
      </c>
      <c r="P186" s="83" t="e">
        <f>VLOOKUP(B186,Sheet1!$C$1:$I$58,2,FALSE)</f>
        <v>#N/A</v>
      </c>
      <c r="R186" s="83" t="str">
        <f>IFERROR(VLOOKUP(B186,Sheet1!$C$1:$P$58,2,FALSE),"")</f>
        <v/>
      </c>
      <c r="S186" s="66" t="str">
        <f>IFERROR(VLOOKUP(B186,Sheet1!$C$1:$P$58,6,FALSE),"")</f>
        <v/>
      </c>
      <c r="T186" s="83" t="str">
        <f>IFERROR(VLOOKUP(Q186,Sheet1!$A$1:$P$58,4,FALSE),"")</f>
        <v/>
      </c>
      <c r="U186" s="66" t="str">
        <f>IFERROR(VLOOKUP(B186,Sheet1!$C$1:$P$58,12,FALSE),"")</f>
        <v/>
      </c>
    </row>
    <row r="187" spans="1:21" x14ac:dyDescent="0.2">
      <c r="A187" s="69">
        <v>2010103008</v>
      </c>
      <c r="B187" s="66" t="s">
        <v>2816</v>
      </c>
      <c r="C187" s="70">
        <v>0</v>
      </c>
      <c r="D187" s="70">
        <v>6859.4400000000005</v>
      </c>
      <c r="E187" s="71">
        <f t="shared" si="4"/>
        <v>-6859.4400000000005</v>
      </c>
      <c r="G187" s="66" t="e">
        <f>VLOOKUP(B187,[2]Sheet1!$A$1:$I$434,2,FALSE)</f>
        <v>#N/A</v>
      </c>
      <c r="H187" s="66" t="e">
        <f>VLOOKUP(B187,[2]Sheet1!$A$1:$I$434,3,FALSE)</f>
        <v>#N/A</v>
      </c>
      <c r="I187" s="66" t="e">
        <f>VLOOKUP(B187,[2]Sheet1!$A$1:$I$434,4,FALSE)</f>
        <v>#N/A</v>
      </c>
      <c r="J187" s="66" t="e">
        <f>VLOOKUP(B187,[2]Sheet1!$A$1:$I$434,5,FALSE)</f>
        <v>#N/A</v>
      </c>
      <c r="K187" s="66" t="e">
        <f>VLOOKUP(B187,[2]Sheet1!$A$1:$I$434,6,FALSE)</f>
        <v>#N/A</v>
      </c>
      <c r="L187" s="66" t="e">
        <f>VLOOKUP(B187,[2]Sheet1!$A$1:$I$434,7,FALSE)</f>
        <v>#N/A</v>
      </c>
      <c r="M187" s="66" t="e">
        <f>VLOOKUP(B187,[2]Sheet1!$A$1:$I$434,8,FALSE)</f>
        <v>#N/A</v>
      </c>
      <c r="N187" s="77" t="e">
        <f>VLOOKUP(A187,'[3]Sheet1 (2)'!$A$1:$B$254,2,FALSE)</f>
        <v>#N/A</v>
      </c>
      <c r="O187" s="66" t="str">
        <f t="shared" si="5"/>
        <v/>
      </c>
      <c r="P187" s="83" t="e">
        <f>VLOOKUP(B187,Sheet1!$C$1:$I$58,2,FALSE)</f>
        <v>#N/A</v>
      </c>
      <c r="R187" s="83" t="str">
        <f>IFERROR(VLOOKUP(B187,Sheet1!$C$1:$P$58,2,FALSE),"")</f>
        <v/>
      </c>
      <c r="S187" s="66" t="str">
        <f>IFERROR(VLOOKUP(B187,Sheet1!$C$1:$P$58,6,FALSE),"")</f>
        <v/>
      </c>
      <c r="T187" s="83" t="str">
        <f>IFERROR(VLOOKUP(Q187,Sheet1!$A$1:$P$58,4,FALSE),"")</f>
        <v/>
      </c>
      <c r="U187" s="66" t="str">
        <f>IFERROR(VLOOKUP(B187,Sheet1!$C$1:$P$58,12,FALSE),"")</f>
        <v/>
      </c>
    </row>
    <row r="188" spans="1:21" x14ac:dyDescent="0.2">
      <c r="A188" s="69">
        <v>2010103009</v>
      </c>
      <c r="B188" s="66" t="s">
        <v>2817</v>
      </c>
      <c r="C188" s="70">
        <v>0</v>
      </c>
      <c r="D188" s="70">
        <v>0</v>
      </c>
      <c r="E188" s="71">
        <f t="shared" si="4"/>
        <v>0</v>
      </c>
      <c r="G188" s="66" t="e">
        <f>VLOOKUP(B188,[2]Sheet1!$A$1:$I$434,2,FALSE)</f>
        <v>#N/A</v>
      </c>
      <c r="H188" s="66" t="e">
        <f>VLOOKUP(B188,[2]Sheet1!$A$1:$I$434,3,FALSE)</f>
        <v>#N/A</v>
      </c>
      <c r="I188" s="66" t="e">
        <f>VLOOKUP(B188,[2]Sheet1!$A$1:$I$434,4,FALSE)</f>
        <v>#N/A</v>
      </c>
      <c r="J188" s="66" t="e">
        <f>VLOOKUP(B188,[2]Sheet1!$A$1:$I$434,5,FALSE)</f>
        <v>#N/A</v>
      </c>
      <c r="K188" s="66" t="e">
        <f>VLOOKUP(B188,[2]Sheet1!$A$1:$I$434,6,FALSE)</f>
        <v>#N/A</v>
      </c>
      <c r="L188" s="66" t="e">
        <f>VLOOKUP(B188,[2]Sheet1!$A$1:$I$434,7,FALSE)</f>
        <v>#N/A</v>
      </c>
      <c r="M188" s="66" t="e">
        <f>VLOOKUP(B188,[2]Sheet1!$A$1:$I$434,8,FALSE)</f>
        <v>#N/A</v>
      </c>
      <c r="N188" s="77" t="e">
        <f>VLOOKUP(A188,'[3]Sheet1 (2)'!$A$1:$B$254,2,FALSE)</f>
        <v>#N/A</v>
      </c>
      <c r="O188" s="66" t="str">
        <f t="shared" si="5"/>
        <v/>
      </c>
      <c r="P188" s="83" t="e">
        <f>VLOOKUP(B188,Sheet1!$C$1:$I$58,2,FALSE)</f>
        <v>#N/A</v>
      </c>
      <c r="R188" s="83" t="str">
        <f>IFERROR(VLOOKUP(B188,Sheet1!$C$1:$P$58,2,FALSE),"")</f>
        <v/>
      </c>
      <c r="S188" s="66" t="str">
        <f>IFERROR(VLOOKUP(B188,Sheet1!$C$1:$P$58,6,FALSE),"")</f>
        <v/>
      </c>
      <c r="T188" s="83" t="str">
        <f>IFERROR(VLOOKUP(Q188,Sheet1!$A$1:$P$58,4,FALSE),"")</f>
        <v/>
      </c>
      <c r="U188" s="66" t="str">
        <f>IFERROR(VLOOKUP(B188,Sheet1!$C$1:$P$58,12,FALSE),"")</f>
        <v/>
      </c>
    </row>
    <row r="189" spans="1:21" x14ac:dyDescent="0.2">
      <c r="A189" s="69">
        <v>2010103010</v>
      </c>
      <c r="B189" s="66" t="s">
        <v>2818</v>
      </c>
      <c r="C189" s="70">
        <v>0</v>
      </c>
      <c r="D189" s="70">
        <v>10429</v>
      </c>
      <c r="E189" s="71">
        <f t="shared" si="4"/>
        <v>-10429</v>
      </c>
      <c r="G189" s="66" t="e">
        <f>VLOOKUP(B189,[2]Sheet1!$A$1:$I$434,2,FALSE)</f>
        <v>#N/A</v>
      </c>
      <c r="H189" s="66" t="e">
        <f>VLOOKUP(B189,[2]Sheet1!$A$1:$I$434,3,FALSE)</f>
        <v>#N/A</v>
      </c>
      <c r="I189" s="66" t="e">
        <f>VLOOKUP(B189,[2]Sheet1!$A$1:$I$434,4,FALSE)</f>
        <v>#N/A</v>
      </c>
      <c r="J189" s="66" t="e">
        <f>VLOOKUP(B189,[2]Sheet1!$A$1:$I$434,5,FALSE)</f>
        <v>#N/A</v>
      </c>
      <c r="K189" s="66" t="e">
        <f>VLOOKUP(B189,[2]Sheet1!$A$1:$I$434,6,FALSE)</f>
        <v>#N/A</v>
      </c>
      <c r="L189" s="66" t="e">
        <f>VLOOKUP(B189,[2]Sheet1!$A$1:$I$434,7,FALSE)</f>
        <v>#N/A</v>
      </c>
      <c r="M189" s="66" t="e">
        <f>VLOOKUP(B189,[2]Sheet1!$A$1:$I$434,8,FALSE)</f>
        <v>#N/A</v>
      </c>
      <c r="N189" s="77">
        <f>VLOOKUP(A189,'[3]Sheet1 (2)'!$A$1:$B$254,2,FALSE)</f>
        <v>310050584200003</v>
      </c>
      <c r="O189" s="66" t="str">
        <f t="shared" si="5"/>
        <v/>
      </c>
      <c r="P189" s="83" t="e">
        <f>VLOOKUP(B189,Sheet1!$C$1:$I$58,2,FALSE)</f>
        <v>#N/A</v>
      </c>
      <c r="R189" s="83" t="str">
        <f>IFERROR(VLOOKUP(B189,Sheet1!$C$1:$P$58,2,FALSE),"")</f>
        <v/>
      </c>
      <c r="S189" s="66" t="str">
        <f>IFERROR(VLOOKUP(B189,Sheet1!$C$1:$P$58,6,FALSE),"")</f>
        <v/>
      </c>
      <c r="T189" s="83" t="str">
        <f>IFERROR(VLOOKUP(Q189,Sheet1!$A$1:$P$58,4,FALSE),"")</f>
        <v/>
      </c>
      <c r="U189" s="66" t="str">
        <f>IFERROR(VLOOKUP(B189,Sheet1!$C$1:$P$58,12,FALSE),"")</f>
        <v/>
      </c>
    </row>
    <row r="190" spans="1:21" x14ac:dyDescent="0.2">
      <c r="A190" s="69">
        <v>2010103011</v>
      </c>
      <c r="B190" s="66" t="s">
        <v>2819</v>
      </c>
      <c r="C190" s="70">
        <v>0</v>
      </c>
      <c r="D190" s="70">
        <v>4058010.5199999996</v>
      </c>
      <c r="E190" s="71">
        <f t="shared" si="4"/>
        <v>-4058010.5199999996</v>
      </c>
      <c r="G190" s="66" t="e">
        <f>VLOOKUP(B190,[2]Sheet1!$A$1:$I$434,2,FALSE)</f>
        <v>#N/A</v>
      </c>
      <c r="H190" s="66" t="e">
        <f>VLOOKUP(B190,[2]Sheet1!$A$1:$I$434,3,FALSE)</f>
        <v>#N/A</v>
      </c>
      <c r="I190" s="66" t="e">
        <f>VLOOKUP(B190,[2]Sheet1!$A$1:$I$434,4,FALSE)</f>
        <v>#N/A</v>
      </c>
      <c r="J190" s="66" t="e">
        <f>VLOOKUP(B190,[2]Sheet1!$A$1:$I$434,5,FALSE)</f>
        <v>#N/A</v>
      </c>
      <c r="K190" s="66" t="e">
        <f>VLOOKUP(B190,[2]Sheet1!$A$1:$I$434,6,FALSE)</f>
        <v>#N/A</v>
      </c>
      <c r="L190" s="66" t="e">
        <f>VLOOKUP(B190,[2]Sheet1!$A$1:$I$434,7,FALSE)</f>
        <v>#N/A</v>
      </c>
      <c r="M190" s="66" t="e">
        <f>VLOOKUP(B190,[2]Sheet1!$A$1:$I$434,8,FALSE)</f>
        <v>#N/A</v>
      </c>
      <c r="N190" s="77">
        <f>VLOOKUP(A190,'[3]Sheet1 (2)'!$A$1:$B$254,2,FALSE)</f>
        <v>300054125100003</v>
      </c>
      <c r="O190" s="66" t="str">
        <f t="shared" si="5"/>
        <v/>
      </c>
      <c r="P190" s="83" t="e">
        <f>VLOOKUP(B190,Sheet1!$C$1:$I$58,2,FALSE)</f>
        <v>#N/A</v>
      </c>
      <c r="R190" s="83" t="str">
        <f>IFERROR(VLOOKUP(B190,Sheet1!$C$1:$P$58,2,FALSE),"")</f>
        <v/>
      </c>
      <c r="S190" s="66" t="str">
        <f>IFERROR(VLOOKUP(B190,Sheet1!$C$1:$P$58,6,FALSE),"")</f>
        <v/>
      </c>
      <c r="T190" s="83" t="str">
        <f>IFERROR(VLOOKUP(Q190,Sheet1!$A$1:$P$58,4,FALSE),"")</f>
        <v/>
      </c>
      <c r="U190" s="66" t="str">
        <f>IFERROR(VLOOKUP(B190,Sheet1!$C$1:$P$58,12,FALSE),"")</f>
        <v/>
      </c>
    </row>
    <row r="191" spans="1:21" x14ac:dyDescent="0.2">
      <c r="A191" s="69">
        <v>2010103014</v>
      </c>
      <c r="B191" s="66" t="s">
        <v>2820</v>
      </c>
      <c r="C191" s="70">
        <v>0</v>
      </c>
      <c r="D191" s="70">
        <v>0</v>
      </c>
      <c r="E191" s="71">
        <f t="shared" si="4"/>
        <v>0</v>
      </c>
      <c r="G191" s="66" t="e">
        <f>VLOOKUP(B191,[2]Sheet1!$A$1:$I$434,2,FALSE)</f>
        <v>#N/A</v>
      </c>
      <c r="H191" s="66" t="e">
        <f>VLOOKUP(B191,[2]Sheet1!$A$1:$I$434,3,FALSE)</f>
        <v>#N/A</v>
      </c>
      <c r="I191" s="66" t="e">
        <f>VLOOKUP(B191,[2]Sheet1!$A$1:$I$434,4,FALSE)</f>
        <v>#N/A</v>
      </c>
      <c r="J191" s="66" t="e">
        <f>VLOOKUP(B191,[2]Sheet1!$A$1:$I$434,5,FALSE)</f>
        <v>#N/A</v>
      </c>
      <c r="K191" s="66" t="e">
        <f>VLOOKUP(B191,[2]Sheet1!$A$1:$I$434,6,FALSE)</f>
        <v>#N/A</v>
      </c>
      <c r="L191" s="66" t="e">
        <f>VLOOKUP(B191,[2]Sheet1!$A$1:$I$434,7,FALSE)</f>
        <v>#N/A</v>
      </c>
      <c r="M191" s="66" t="e">
        <f>VLOOKUP(B191,[2]Sheet1!$A$1:$I$434,8,FALSE)</f>
        <v>#N/A</v>
      </c>
      <c r="N191" s="77" t="e">
        <f>VLOOKUP(A191,'[3]Sheet1 (2)'!$A$1:$B$254,2,FALSE)</f>
        <v>#N/A</v>
      </c>
      <c r="O191" s="66" t="str">
        <f t="shared" si="5"/>
        <v/>
      </c>
      <c r="P191" s="83" t="e">
        <f>VLOOKUP(B191,Sheet1!$C$1:$I$58,2,FALSE)</f>
        <v>#N/A</v>
      </c>
      <c r="R191" s="83" t="str">
        <f>IFERROR(VLOOKUP(B191,Sheet1!$C$1:$P$58,2,FALSE),"")</f>
        <v/>
      </c>
      <c r="S191" s="66" t="str">
        <f>IFERROR(VLOOKUP(B191,Sheet1!$C$1:$P$58,6,FALSE),"")</f>
        <v/>
      </c>
      <c r="T191" s="83" t="str">
        <f>IFERROR(VLOOKUP(Q191,Sheet1!$A$1:$P$58,4,FALSE),"")</f>
        <v/>
      </c>
      <c r="U191" s="66" t="str">
        <f>IFERROR(VLOOKUP(B191,Sheet1!$C$1:$P$58,12,FALSE),"")</f>
        <v/>
      </c>
    </row>
    <row r="192" spans="1:21" x14ac:dyDescent="0.2">
      <c r="A192" s="69">
        <v>2010103016</v>
      </c>
      <c r="B192" s="66" t="s">
        <v>2821</v>
      </c>
      <c r="C192" s="70">
        <v>580</v>
      </c>
      <c r="D192" s="70">
        <v>0</v>
      </c>
      <c r="E192" s="71">
        <f t="shared" si="4"/>
        <v>580</v>
      </c>
      <c r="G192" s="66" t="e">
        <f>VLOOKUP(B192,[2]Sheet1!$A$1:$I$434,2,FALSE)</f>
        <v>#N/A</v>
      </c>
      <c r="H192" s="66" t="e">
        <f>VLOOKUP(B192,[2]Sheet1!$A$1:$I$434,3,FALSE)</f>
        <v>#N/A</v>
      </c>
      <c r="I192" s="66" t="e">
        <f>VLOOKUP(B192,[2]Sheet1!$A$1:$I$434,4,FALSE)</f>
        <v>#N/A</v>
      </c>
      <c r="J192" s="66" t="e">
        <f>VLOOKUP(B192,[2]Sheet1!$A$1:$I$434,5,FALSE)</f>
        <v>#N/A</v>
      </c>
      <c r="K192" s="66" t="e">
        <f>VLOOKUP(B192,[2]Sheet1!$A$1:$I$434,6,FALSE)</f>
        <v>#N/A</v>
      </c>
      <c r="L192" s="66" t="e">
        <f>VLOOKUP(B192,[2]Sheet1!$A$1:$I$434,7,FALSE)</f>
        <v>#N/A</v>
      </c>
      <c r="M192" s="66" t="e">
        <f>VLOOKUP(B192,[2]Sheet1!$A$1:$I$434,8,FALSE)</f>
        <v>#N/A</v>
      </c>
      <c r="N192" s="77" t="e">
        <f>VLOOKUP(A192,'[3]Sheet1 (2)'!$A$1:$B$254,2,FALSE)</f>
        <v>#N/A</v>
      </c>
      <c r="O192" s="66" t="str">
        <f t="shared" si="5"/>
        <v/>
      </c>
      <c r="P192" s="83" t="e">
        <f>VLOOKUP(B192,Sheet1!$C$1:$I$58,2,FALSE)</f>
        <v>#N/A</v>
      </c>
      <c r="R192" s="83" t="str">
        <f>IFERROR(VLOOKUP(B192,Sheet1!$C$1:$P$58,2,FALSE),"")</f>
        <v/>
      </c>
      <c r="S192" s="66" t="str">
        <f>IFERROR(VLOOKUP(B192,Sheet1!$C$1:$P$58,6,FALSE),"")</f>
        <v/>
      </c>
      <c r="T192" s="83" t="str">
        <f>IFERROR(VLOOKUP(Q192,Sheet1!$A$1:$P$58,4,FALSE),"")</f>
        <v/>
      </c>
      <c r="U192" s="66" t="str">
        <f>IFERROR(VLOOKUP(B192,Sheet1!$C$1:$P$58,12,FALSE),"")</f>
        <v/>
      </c>
    </row>
    <row r="193" spans="1:21" x14ac:dyDescent="0.2">
      <c r="A193" s="69">
        <v>2010103017</v>
      </c>
      <c r="B193" s="66" t="s">
        <v>2822</v>
      </c>
      <c r="C193" s="70">
        <v>0</v>
      </c>
      <c r="D193" s="70">
        <v>0</v>
      </c>
      <c r="E193" s="71">
        <f t="shared" si="4"/>
        <v>0</v>
      </c>
      <c r="G193" s="66" t="e">
        <f>VLOOKUP(B193,[2]Sheet1!$A$1:$I$434,2,FALSE)</f>
        <v>#N/A</v>
      </c>
      <c r="H193" s="66" t="e">
        <f>VLOOKUP(B193,[2]Sheet1!$A$1:$I$434,3,FALSE)</f>
        <v>#N/A</v>
      </c>
      <c r="I193" s="66" t="e">
        <f>VLOOKUP(B193,[2]Sheet1!$A$1:$I$434,4,FALSE)</f>
        <v>#N/A</v>
      </c>
      <c r="J193" s="66" t="e">
        <f>VLOOKUP(B193,[2]Sheet1!$A$1:$I$434,5,FALSE)</f>
        <v>#N/A</v>
      </c>
      <c r="K193" s="66" t="e">
        <f>VLOOKUP(B193,[2]Sheet1!$A$1:$I$434,6,FALSE)</f>
        <v>#N/A</v>
      </c>
      <c r="L193" s="66" t="e">
        <f>VLOOKUP(B193,[2]Sheet1!$A$1:$I$434,7,FALSE)</f>
        <v>#N/A</v>
      </c>
      <c r="M193" s="66" t="e">
        <f>VLOOKUP(B193,[2]Sheet1!$A$1:$I$434,8,FALSE)</f>
        <v>#N/A</v>
      </c>
      <c r="N193" s="77" t="e">
        <f>VLOOKUP(A193,'[3]Sheet1 (2)'!$A$1:$B$254,2,FALSE)</f>
        <v>#N/A</v>
      </c>
      <c r="O193" s="66" t="str">
        <f t="shared" si="5"/>
        <v/>
      </c>
      <c r="P193" s="83" t="e">
        <f>VLOOKUP(B193,Sheet1!$C$1:$I$58,2,FALSE)</f>
        <v>#N/A</v>
      </c>
      <c r="R193" s="83" t="str">
        <f>IFERROR(VLOOKUP(B193,Sheet1!$C$1:$P$58,2,FALSE),"")</f>
        <v/>
      </c>
      <c r="S193" s="66" t="str">
        <f>IFERROR(VLOOKUP(B193,Sheet1!$C$1:$P$58,6,FALSE),"")</f>
        <v/>
      </c>
      <c r="T193" s="83" t="str">
        <f>IFERROR(VLOOKUP(Q193,Sheet1!$A$1:$P$58,4,FALSE),"")</f>
        <v/>
      </c>
      <c r="U193" s="66" t="str">
        <f>IFERROR(VLOOKUP(B193,Sheet1!$C$1:$P$58,12,FALSE),"")</f>
        <v/>
      </c>
    </row>
    <row r="194" spans="1:21" x14ac:dyDescent="0.2">
      <c r="A194" s="69">
        <v>2010103019</v>
      </c>
      <c r="B194" s="66" t="s">
        <v>2823</v>
      </c>
      <c r="C194" s="70">
        <v>0</v>
      </c>
      <c r="D194" s="70">
        <v>0</v>
      </c>
      <c r="E194" s="71">
        <f t="shared" si="4"/>
        <v>0</v>
      </c>
      <c r="G194" s="66" t="e">
        <f>VLOOKUP(B194,[2]Sheet1!$A$1:$I$434,2,FALSE)</f>
        <v>#N/A</v>
      </c>
      <c r="H194" s="66" t="e">
        <f>VLOOKUP(B194,[2]Sheet1!$A$1:$I$434,3,FALSE)</f>
        <v>#N/A</v>
      </c>
      <c r="I194" s="66" t="e">
        <f>VLOOKUP(B194,[2]Sheet1!$A$1:$I$434,4,FALSE)</f>
        <v>#N/A</v>
      </c>
      <c r="J194" s="66" t="e">
        <f>VLOOKUP(B194,[2]Sheet1!$A$1:$I$434,5,FALSE)</f>
        <v>#N/A</v>
      </c>
      <c r="K194" s="66" t="e">
        <f>VLOOKUP(B194,[2]Sheet1!$A$1:$I$434,6,FALSE)</f>
        <v>#N/A</v>
      </c>
      <c r="L194" s="66" t="e">
        <f>VLOOKUP(B194,[2]Sheet1!$A$1:$I$434,7,FALSE)</f>
        <v>#N/A</v>
      </c>
      <c r="M194" s="66" t="e">
        <f>VLOOKUP(B194,[2]Sheet1!$A$1:$I$434,8,FALSE)</f>
        <v>#N/A</v>
      </c>
      <c r="N194" s="77" t="e">
        <f>VLOOKUP(A194,'[3]Sheet1 (2)'!$A$1:$B$254,2,FALSE)</f>
        <v>#N/A</v>
      </c>
      <c r="O194" s="66" t="str">
        <f t="shared" si="5"/>
        <v/>
      </c>
      <c r="P194" s="83" t="e">
        <f>VLOOKUP(B194,Sheet1!$C$1:$I$58,2,FALSE)</f>
        <v>#N/A</v>
      </c>
      <c r="R194" s="83" t="str">
        <f>IFERROR(VLOOKUP(B194,Sheet1!$C$1:$P$58,2,FALSE),"")</f>
        <v/>
      </c>
      <c r="S194" s="66" t="str">
        <f>IFERROR(VLOOKUP(B194,Sheet1!$C$1:$P$58,6,FALSE),"")</f>
        <v/>
      </c>
      <c r="T194" s="83" t="str">
        <f>IFERROR(VLOOKUP(Q194,Sheet1!$A$1:$P$58,4,FALSE),"")</f>
        <v/>
      </c>
      <c r="U194" s="66" t="str">
        <f>IFERROR(VLOOKUP(B194,Sheet1!$C$1:$P$58,12,FALSE),"")</f>
        <v/>
      </c>
    </row>
    <row r="195" spans="1:21" x14ac:dyDescent="0.2">
      <c r="A195" s="69">
        <v>2010103020</v>
      </c>
      <c r="B195" s="66" t="s">
        <v>2824</v>
      </c>
      <c r="C195" s="70">
        <v>0</v>
      </c>
      <c r="D195" s="70">
        <v>0</v>
      </c>
      <c r="E195" s="71">
        <f t="shared" si="4"/>
        <v>0</v>
      </c>
      <c r="G195" s="66" t="e">
        <f>VLOOKUP(B195,[2]Sheet1!$A$1:$I$434,2,FALSE)</f>
        <v>#N/A</v>
      </c>
      <c r="H195" s="66" t="e">
        <f>VLOOKUP(B195,[2]Sheet1!$A$1:$I$434,3,FALSE)</f>
        <v>#N/A</v>
      </c>
      <c r="I195" s="66" t="e">
        <f>VLOOKUP(B195,[2]Sheet1!$A$1:$I$434,4,FALSE)</f>
        <v>#N/A</v>
      </c>
      <c r="J195" s="66" t="e">
        <f>VLOOKUP(B195,[2]Sheet1!$A$1:$I$434,5,FALSE)</f>
        <v>#N/A</v>
      </c>
      <c r="K195" s="66" t="e">
        <f>VLOOKUP(B195,[2]Sheet1!$A$1:$I$434,6,FALSE)</f>
        <v>#N/A</v>
      </c>
      <c r="L195" s="66" t="e">
        <f>VLOOKUP(B195,[2]Sheet1!$A$1:$I$434,7,FALSE)</f>
        <v>#N/A</v>
      </c>
      <c r="M195" s="66" t="e">
        <f>VLOOKUP(B195,[2]Sheet1!$A$1:$I$434,8,FALSE)</f>
        <v>#N/A</v>
      </c>
      <c r="N195" s="77" t="e">
        <f>VLOOKUP(A195,'[3]Sheet1 (2)'!$A$1:$B$254,2,FALSE)</f>
        <v>#N/A</v>
      </c>
      <c r="O195" s="66" t="str">
        <f t="shared" si="5"/>
        <v/>
      </c>
      <c r="P195" s="83" t="e">
        <f>VLOOKUP(B195,Sheet1!$C$1:$I$58,2,FALSE)</f>
        <v>#N/A</v>
      </c>
      <c r="R195" s="83" t="str">
        <f>IFERROR(VLOOKUP(B195,Sheet1!$C$1:$P$58,2,FALSE),"")</f>
        <v/>
      </c>
      <c r="S195" s="66" t="str">
        <f>IFERROR(VLOOKUP(B195,Sheet1!$C$1:$P$58,6,FALSE),"")</f>
        <v/>
      </c>
      <c r="T195" s="83" t="str">
        <f>IFERROR(VLOOKUP(Q195,Sheet1!$A$1:$P$58,4,FALSE),"")</f>
        <v/>
      </c>
      <c r="U195" s="66" t="str">
        <f>IFERROR(VLOOKUP(B195,Sheet1!$C$1:$P$58,12,FALSE),"")</f>
        <v/>
      </c>
    </row>
    <row r="196" spans="1:21" x14ac:dyDescent="0.2">
      <c r="A196" s="69">
        <v>2010103022</v>
      </c>
      <c r="B196" s="66" t="s">
        <v>2825</v>
      </c>
      <c r="C196" s="70">
        <v>0</v>
      </c>
      <c r="D196" s="70">
        <v>60982.5</v>
      </c>
      <c r="E196" s="71">
        <f t="shared" si="4"/>
        <v>-60982.5</v>
      </c>
      <c r="G196" s="66" t="e">
        <f>VLOOKUP(B196,[2]Sheet1!$A$1:$I$434,2,FALSE)</f>
        <v>#N/A</v>
      </c>
      <c r="H196" s="66" t="e">
        <f>VLOOKUP(B196,[2]Sheet1!$A$1:$I$434,3,FALSE)</f>
        <v>#N/A</v>
      </c>
      <c r="I196" s="66" t="e">
        <f>VLOOKUP(B196,[2]Sheet1!$A$1:$I$434,4,FALSE)</f>
        <v>#N/A</v>
      </c>
      <c r="J196" s="66" t="e">
        <f>VLOOKUP(B196,[2]Sheet1!$A$1:$I$434,5,FALSE)</f>
        <v>#N/A</v>
      </c>
      <c r="K196" s="66" t="e">
        <f>VLOOKUP(B196,[2]Sheet1!$A$1:$I$434,6,FALSE)</f>
        <v>#N/A</v>
      </c>
      <c r="L196" s="66" t="e">
        <f>VLOOKUP(B196,[2]Sheet1!$A$1:$I$434,7,FALSE)</f>
        <v>#N/A</v>
      </c>
      <c r="M196" s="66" t="e">
        <f>VLOOKUP(B196,[2]Sheet1!$A$1:$I$434,8,FALSE)</f>
        <v>#N/A</v>
      </c>
      <c r="N196" s="77">
        <f>VLOOKUP(A196,'[3]Sheet1 (2)'!$A$1:$B$254,2,FALSE)</f>
        <v>300389056700003</v>
      </c>
      <c r="O196" s="66" t="str">
        <f t="shared" si="5"/>
        <v/>
      </c>
      <c r="P196" s="83" t="e">
        <f>VLOOKUP(B196,Sheet1!$C$1:$I$58,2,FALSE)</f>
        <v>#N/A</v>
      </c>
      <c r="R196" s="83" t="str">
        <f>IFERROR(VLOOKUP(B196,Sheet1!$C$1:$P$58,2,FALSE),"")</f>
        <v/>
      </c>
      <c r="S196" s="66" t="str">
        <f>IFERROR(VLOOKUP(B196,Sheet1!$C$1:$P$58,6,FALSE),"")</f>
        <v/>
      </c>
      <c r="T196" s="83" t="str">
        <f>IFERROR(VLOOKUP(Q196,Sheet1!$A$1:$P$58,4,FALSE),"")</f>
        <v/>
      </c>
      <c r="U196" s="66" t="str">
        <f>IFERROR(VLOOKUP(B196,Sheet1!$C$1:$P$58,12,FALSE),"")</f>
        <v/>
      </c>
    </row>
    <row r="197" spans="1:21" x14ac:dyDescent="0.2">
      <c r="A197" s="69">
        <v>2010103026</v>
      </c>
      <c r="B197" s="66" t="s">
        <v>2826</v>
      </c>
      <c r="C197" s="70">
        <v>0</v>
      </c>
      <c r="D197" s="70">
        <v>0</v>
      </c>
      <c r="E197" s="71">
        <f t="shared" ref="E197:E260" si="6">C197-D197</f>
        <v>0</v>
      </c>
      <c r="G197" s="66" t="e">
        <f>VLOOKUP(B197,[2]Sheet1!$A$1:$I$434,2,FALSE)</f>
        <v>#N/A</v>
      </c>
      <c r="H197" s="66" t="e">
        <f>VLOOKUP(B197,[2]Sheet1!$A$1:$I$434,3,FALSE)</f>
        <v>#N/A</v>
      </c>
      <c r="I197" s="66" t="e">
        <f>VLOOKUP(B197,[2]Sheet1!$A$1:$I$434,4,FALSE)</f>
        <v>#N/A</v>
      </c>
      <c r="J197" s="66" t="e">
        <f>VLOOKUP(B197,[2]Sheet1!$A$1:$I$434,5,FALSE)</f>
        <v>#N/A</v>
      </c>
      <c r="K197" s="66" t="e">
        <f>VLOOKUP(B197,[2]Sheet1!$A$1:$I$434,6,FALSE)</f>
        <v>#N/A</v>
      </c>
      <c r="L197" s="66" t="e">
        <f>VLOOKUP(B197,[2]Sheet1!$A$1:$I$434,7,FALSE)</f>
        <v>#N/A</v>
      </c>
      <c r="M197" s="66" t="e">
        <f>VLOOKUP(B197,[2]Sheet1!$A$1:$I$434,8,FALSE)</f>
        <v>#N/A</v>
      </c>
      <c r="N197" s="77" t="e">
        <f>VLOOKUP(A197,'[3]Sheet1 (2)'!$A$1:$B$254,2,FALSE)</f>
        <v>#N/A</v>
      </c>
      <c r="O197" s="66" t="str">
        <f t="shared" ref="O197:O260" si="7">IFERROR("P.O.Box: "&amp;J197&amp;" - Area: "&amp;K197&amp;" - REP: "&amp;L197&amp;" - Address: "&amp;M197,"")</f>
        <v/>
      </c>
      <c r="P197" s="83" t="e">
        <f>VLOOKUP(B197,Sheet1!$C$1:$I$58,2,FALSE)</f>
        <v>#N/A</v>
      </c>
      <c r="R197" s="83" t="str">
        <f>IFERROR(VLOOKUP(B197,Sheet1!$C$1:$P$58,2,FALSE),"")</f>
        <v/>
      </c>
      <c r="S197" s="66" t="str">
        <f>IFERROR(VLOOKUP(B197,Sheet1!$C$1:$P$58,6,FALSE),"")</f>
        <v/>
      </c>
      <c r="T197" s="83" t="str">
        <f>IFERROR(VLOOKUP(Q197,Sheet1!$A$1:$P$58,4,FALSE),"")</f>
        <v/>
      </c>
      <c r="U197" s="66" t="str">
        <f>IFERROR(VLOOKUP(B197,Sheet1!$C$1:$P$58,12,FALSE),"")</f>
        <v/>
      </c>
    </row>
    <row r="198" spans="1:21" x14ac:dyDescent="0.2">
      <c r="A198" s="69">
        <v>2010103028</v>
      </c>
      <c r="B198" s="66" t="s">
        <v>2827</v>
      </c>
      <c r="C198" s="70">
        <v>0</v>
      </c>
      <c r="D198" s="70">
        <v>0</v>
      </c>
      <c r="E198" s="71">
        <f t="shared" si="6"/>
        <v>0</v>
      </c>
      <c r="G198" s="66" t="e">
        <f>VLOOKUP(B198,[2]Sheet1!$A$1:$I$434,2,FALSE)</f>
        <v>#N/A</v>
      </c>
      <c r="H198" s="66" t="e">
        <f>VLOOKUP(B198,[2]Sheet1!$A$1:$I$434,3,FALSE)</f>
        <v>#N/A</v>
      </c>
      <c r="I198" s="66" t="e">
        <f>VLOOKUP(B198,[2]Sheet1!$A$1:$I$434,4,FALSE)</f>
        <v>#N/A</v>
      </c>
      <c r="J198" s="66" t="e">
        <f>VLOOKUP(B198,[2]Sheet1!$A$1:$I$434,5,FALSE)</f>
        <v>#N/A</v>
      </c>
      <c r="K198" s="66" t="e">
        <f>VLOOKUP(B198,[2]Sheet1!$A$1:$I$434,6,FALSE)</f>
        <v>#N/A</v>
      </c>
      <c r="L198" s="66" t="e">
        <f>VLOOKUP(B198,[2]Sheet1!$A$1:$I$434,7,FALSE)</f>
        <v>#N/A</v>
      </c>
      <c r="M198" s="66" t="e">
        <f>VLOOKUP(B198,[2]Sheet1!$A$1:$I$434,8,FALSE)</f>
        <v>#N/A</v>
      </c>
      <c r="N198" s="77" t="e">
        <f>VLOOKUP(A198,'[3]Sheet1 (2)'!$A$1:$B$254,2,FALSE)</f>
        <v>#N/A</v>
      </c>
      <c r="O198" s="66" t="str">
        <f t="shared" si="7"/>
        <v/>
      </c>
      <c r="P198" s="83" t="e">
        <f>VLOOKUP(B198,Sheet1!$C$1:$I$58,2,FALSE)</f>
        <v>#N/A</v>
      </c>
      <c r="R198" s="83" t="str">
        <f>IFERROR(VLOOKUP(B198,Sheet1!$C$1:$P$58,2,FALSE),"")</f>
        <v/>
      </c>
      <c r="S198" s="66" t="str">
        <f>IFERROR(VLOOKUP(B198,Sheet1!$C$1:$P$58,6,FALSE),"")</f>
        <v/>
      </c>
      <c r="T198" s="83" t="str">
        <f>IFERROR(VLOOKUP(Q198,Sheet1!$A$1:$P$58,4,FALSE),"")</f>
        <v/>
      </c>
      <c r="U198" s="66" t="str">
        <f>IFERROR(VLOOKUP(B198,Sheet1!$C$1:$P$58,12,FALSE),"")</f>
        <v/>
      </c>
    </row>
    <row r="199" spans="1:21" x14ac:dyDescent="0.2">
      <c r="A199" s="69">
        <v>2010103029</v>
      </c>
      <c r="B199" s="66" t="s">
        <v>2828</v>
      </c>
      <c r="C199" s="70">
        <v>0</v>
      </c>
      <c r="D199" s="70">
        <v>0</v>
      </c>
      <c r="E199" s="71">
        <f t="shared" si="6"/>
        <v>0</v>
      </c>
      <c r="G199" s="66" t="e">
        <f>VLOOKUP(B199,[2]Sheet1!$A$1:$I$434,2,FALSE)</f>
        <v>#N/A</v>
      </c>
      <c r="H199" s="66" t="e">
        <f>VLOOKUP(B199,[2]Sheet1!$A$1:$I$434,3,FALSE)</f>
        <v>#N/A</v>
      </c>
      <c r="I199" s="66" t="e">
        <f>VLOOKUP(B199,[2]Sheet1!$A$1:$I$434,4,FALSE)</f>
        <v>#N/A</v>
      </c>
      <c r="J199" s="66" t="e">
        <f>VLOOKUP(B199,[2]Sheet1!$A$1:$I$434,5,FALSE)</f>
        <v>#N/A</v>
      </c>
      <c r="K199" s="66" t="e">
        <f>VLOOKUP(B199,[2]Sheet1!$A$1:$I$434,6,FALSE)</f>
        <v>#N/A</v>
      </c>
      <c r="L199" s="66" t="e">
        <f>VLOOKUP(B199,[2]Sheet1!$A$1:$I$434,7,FALSE)</f>
        <v>#N/A</v>
      </c>
      <c r="M199" s="66" t="e">
        <f>VLOOKUP(B199,[2]Sheet1!$A$1:$I$434,8,FALSE)</f>
        <v>#N/A</v>
      </c>
      <c r="N199" s="77" t="e">
        <f>VLOOKUP(A199,'[3]Sheet1 (2)'!$A$1:$B$254,2,FALSE)</f>
        <v>#N/A</v>
      </c>
      <c r="O199" s="66" t="str">
        <f t="shared" si="7"/>
        <v/>
      </c>
      <c r="P199" s="83" t="e">
        <f>VLOOKUP(B199,Sheet1!$C$1:$I$58,2,FALSE)</f>
        <v>#N/A</v>
      </c>
      <c r="R199" s="83" t="str">
        <f>IFERROR(VLOOKUP(B199,Sheet1!$C$1:$P$58,2,FALSE),"")</f>
        <v/>
      </c>
      <c r="S199" s="66" t="str">
        <f>IFERROR(VLOOKUP(B199,Sheet1!$C$1:$P$58,6,FALSE),"")</f>
        <v/>
      </c>
      <c r="T199" s="83" t="str">
        <f>IFERROR(VLOOKUP(Q199,Sheet1!$A$1:$P$58,4,FALSE),"")</f>
        <v/>
      </c>
      <c r="U199" s="66" t="str">
        <f>IFERROR(VLOOKUP(B199,Sheet1!$C$1:$P$58,12,FALSE),"")</f>
        <v/>
      </c>
    </row>
    <row r="200" spans="1:21" x14ac:dyDescent="0.2">
      <c r="A200" s="69">
        <v>2010103030</v>
      </c>
      <c r="B200" s="66" t="s">
        <v>2829</v>
      </c>
      <c r="C200" s="70">
        <v>0</v>
      </c>
      <c r="D200" s="70">
        <v>4108.8722499999994</v>
      </c>
      <c r="E200" s="71">
        <f t="shared" si="6"/>
        <v>-4108.8722499999994</v>
      </c>
      <c r="G200" s="66" t="e">
        <f>VLOOKUP(B200,[2]Sheet1!$A$1:$I$434,2,FALSE)</f>
        <v>#N/A</v>
      </c>
      <c r="H200" s="66" t="e">
        <f>VLOOKUP(B200,[2]Sheet1!$A$1:$I$434,3,FALSE)</f>
        <v>#N/A</v>
      </c>
      <c r="I200" s="66" t="e">
        <f>VLOOKUP(B200,[2]Sheet1!$A$1:$I$434,4,FALSE)</f>
        <v>#N/A</v>
      </c>
      <c r="J200" s="66" t="e">
        <f>VLOOKUP(B200,[2]Sheet1!$A$1:$I$434,5,FALSE)</f>
        <v>#N/A</v>
      </c>
      <c r="K200" s="66" t="e">
        <f>VLOOKUP(B200,[2]Sheet1!$A$1:$I$434,6,FALSE)</f>
        <v>#N/A</v>
      </c>
      <c r="L200" s="66" t="e">
        <f>VLOOKUP(B200,[2]Sheet1!$A$1:$I$434,7,FALSE)</f>
        <v>#N/A</v>
      </c>
      <c r="M200" s="66" t="e">
        <f>VLOOKUP(B200,[2]Sheet1!$A$1:$I$434,8,FALSE)</f>
        <v>#N/A</v>
      </c>
      <c r="N200" s="77" t="e">
        <f>VLOOKUP(A200,'[3]Sheet1 (2)'!$A$1:$B$254,2,FALSE)</f>
        <v>#N/A</v>
      </c>
      <c r="O200" s="66" t="str">
        <f t="shared" si="7"/>
        <v/>
      </c>
      <c r="P200" s="83" t="e">
        <f>VLOOKUP(B200,Sheet1!$C$1:$I$58,2,FALSE)</f>
        <v>#N/A</v>
      </c>
      <c r="R200" s="83" t="str">
        <f>IFERROR(VLOOKUP(B200,Sheet1!$C$1:$P$58,2,FALSE),"")</f>
        <v/>
      </c>
      <c r="S200" s="66" t="str">
        <f>IFERROR(VLOOKUP(B200,Sheet1!$C$1:$P$58,6,FALSE),"")</f>
        <v/>
      </c>
      <c r="T200" s="83" t="str">
        <f>IFERROR(VLOOKUP(Q200,Sheet1!$A$1:$P$58,4,FALSE),"")</f>
        <v/>
      </c>
      <c r="U200" s="66" t="str">
        <f>IFERROR(VLOOKUP(B200,Sheet1!$C$1:$P$58,12,FALSE),"")</f>
        <v/>
      </c>
    </row>
    <row r="201" spans="1:21" x14ac:dyDescent="0.2">
      <c r="A201" s="69">
        <v>2010103032</v>
      </c>
      <c r="B201" s="66" t="s">
        <v>2830</v>
      </c>
      <c r="C201" s="70">
        <v>0</v>
      </c>
      <c r="D201" s="70">
        <v>37023.557349999988</v>
      </c>
      <c r="E201" s="71">
        <f t="shared" si="6"/>
        <v>-37023.557349999988</v>
      </c>
      <c r="G201" s="66" t="e">
        <f>VLOOKUP(B201,[2]Sheet1!$A$1:$I$434,2,FALSE)</f>
        <v>#N/A</v>
      </c>
      <c r="H201" s="66" t="e">
        <f>VLOOKUP(B201,[2]Sheet1!$A$1:$I$434,3,FALSE)</f>
        <v>#N/A</v>
      </c>
      <c r="I201" s="66" t="e">
        <f>VLOOKUP(B201,[2]Sheet1!$A$1:$I$434,4,FALSE)</f>
        <v>#N/A</v>
      </c>
      <c r="J201" s="66" t="e">
        <f>VLOOKUP(B201,[2]Sheet1!$A$1:$I$434,5,FALSE)</f>
        <v>#N/A</v>
      </c>
      <c r="K201" s="66" t="e">
        <f>VLOOKUP(B201,[2]Sheet1!$A$1:$I$434,6,FALSE)</f>
        <v>#N/A</v>
      </c>
      <c r="L201" s="66" t="e">
        <f>VLOOKUP(B201,[2]Sheet1!$A$1:$I$434,7,FALSE)</f>
        <v>#N/A</v>
      </c>
      <c r="M201" s="66" t="e">
        <f>VLOOKUP(B201,[2]Sheet1!$A$1:$I$434,8,FALSE)</f>
        <v>#N/A</v>
      </c>
      <c r="N201" s="77" t="e">
        <f>VLOOKUP(A201,'[3]Sheet1 (2)'!$A$1:$B$254,2,FALSE)</f>
        <v>#N/A</v>
      </c>
      <c r="O201" s="66" t="str">
        <f t="shared" si="7"/>
        <v/>
      </c>
      <c r="P201" s="83" t="e">
        <f>VLOOKUP(B201,Sheet1!$C$1:$I$58,2,FALSE)</f>
        <v>#N/A</v>
      </c>
      <c r="R201" s="83" t="str">
        <f>IFERROR(VLOOKUP(B201,Sheet1!$C$1:$P$58,2,FALSE),"")</f>
        <v/>
      </c>
      <c r="S201" s="66" t="str">
        <f>IFERROR(VLOOKUP(B201,Sheet1!$C$1:$P$58,6,FALSE),"")</f>
        <v/>
      </c>
      <c r="T201" s="83" t="str">
        <f>IFERROR(VLOOKUP(Q201,Sheet1!$A$1:$P$58,4,FALSE),"")</f>
        <v/>
      </c>
      <c r="U201" s="66" t="str">
        <f>IFERROR(VLOOKUP(B201,Sheet1!$C$1:$P$58,12,FALSE),"")</f>
        <v/>
      </c>
    </row>
    <row r="202" spans="1:21" x14ac:dyDescent="0.2">
      <c r="A202" s="69">
        <v>2010103033</v>
      </c>
      <c r="B202" s="66" t="s">
        <v>2831</v>
      </c>
      <c r="C202" s="70">
        <v>0</v>
      </c>
      <c r="D202" s="70">
        <v>2731.25</v>
      </c>
      <c r="E202" s="71">
        <f t="shared" si="6"/>
        <v>-2731.25</v>
      </c>
      <c r="G202" s="66" t="e">
        <f>VLOOKUP(B202,[2]Sheet1!$A$1:$I$434,2,FALSE)</f>
        <v>#N/A</v>
      </c>
      <c r="H202" s="66" t="e">
        <f>VLOOKUP(B202,[2]Sheet1!$A$1:$I$434,3,FALSE)</f>
        <v>#N/A</v>
      </c>
      <c r="I202" s="66" t="e">
        <f>VLOOKUP(B202,[2]Sheet1!$A$1:$I$434,4,FALSE)</f>
        <v>#N/A</v>
      </c>
      <c r="J202" s="66" t="e">
        <f>VLOOKUP(B202,[2]Sheet1!$A$1:$I$434,5,FALSE)</f>
        <v>#N/A</v>
      </c>
      <c r="K202" s="66" t="e">
        <f>VLOOKUP(B202,[2]Sheet1!$A$1:$I$434,6,FALSE)</f>
        <v>#N/A</v>
      </c>
      <c r="L202" s="66" t="e">
        <f>VLOOKUP(B202,[2]Sheet1!$A$1:$I$434,7,FALSE)</f>
        <v>#N/A</v>
      </c>
      <c r="M202" s="66" t="e">
        <f>VLOOKUP(B202,[2]Sheet1!$A$1:$I$434,8,FALSE)</f>
        <v>#N/A</v>
      </c>
      <c r="N202" s="77">
        <f>VLOOKUP(A202,'[3]Sheet1 (2)'!$A$1:$B$254,2,FALSE)</f>
        <v>0</v>
      </c>
      <c r="O202" s="66" t="str">
        <f t="shared" si="7"/>
        <v/>
      </c>
      <c r="P202" s="83" t="e">
        <f>VLOOKUP(B202,Sheet1!$C$1:$I$58,2,FALSE)</f>
        <v>#N/A</v>
      </c>
      <c r="R202" s="83" t="str">
        <f>IFERROR(VLOOKUP(B202,Sheet1!$C$1:$P$58,2,FALSE),"")</f>
        <v/>
      </c>
      <c r="S202" s="66" t="str">
        <f>IFERROR(VLOOKUP(B202,Sheet1!$C$1:$P$58,6,FALSE),"")</f>
        <v/>
      </c>
      <c r="T202" s="83" t="str">
        <f>IFERROR(VLOOKUP(Q202,Sheet1!$A$1:$P$58,4,FALSE),"")</f>
        <v/>
      </c>
      <c r="U202" s="66" t="str">
        <f>IFERROR(VLOOKUP(B202,Sheet1!$C$1:$P$58,12,FALSE),"")</f>
        <v/>
      </c>
    </row>
    <row r="203" spans="1:21" x14ac:dyDescent="0.2">
      <c r="A203" s="69">
        <v>2010103034</v>
      </c>
      <c r="B203" s="66" t="s">
        <v>2832</v>
      </c>
      <c r="C203" s="70">
        <v>0</v>
      </c>
      <c r="D203" s="70">
        <v>0</v>
      </c>
      <c r="E203" s="71">
        <f t="shared" si="6"/>
        <v>0</v>
      </c>
      <c r="G203" s="66" t="e">
        <f>VLOOKUP(B203,[2]Sheet1!$A$1:$I$434,2,FALSE)</f>
        <v>#N/A</v>
      </c>
      <c r="H203" s="66" t="e">
        <f>VLOOKUP(B203,[2]Sheet1!$A$1:$I$434,3,FALSE)</f>
        <v>#N/A</v>
      </c>
      <c r="I203" s="66" t="e">
        <f>VLOOKUP(B203,[2]Sheet1!$A$1:$I$434,4,FALSE)</f>
        <v>#N/A</v>
      </c>
      <c r="J203" s="66" t="e">
        <f>VLOOKUP(B203,[2]Sheet1!$A$1:$I$434,5,FALSE)</f>
        <v>#N/A</v>
      </c>
      <c r="K203" s="66" t="e">
        <f>VLOOKUP(B203,[2]Sheet1!$A$1:$I$434,6,FALSE)</f>
        <v>#N/A</v>
      </c>
      <c r="L203" s="66" t="e">
        <f>VLOOKUP(B203,[2]Sheet1!$A$1:$I$434,7,FALSE)</f>
        <v>#N/A</v>
      </c>
      <c r="M203" s="66" t="e">
        <f>VLOOKUP(B203,[2]Sheet1!$A$1:$I$434,8,FALSE)</f>
        <v>#N/A</v>
      </c>
      <c r="N203" s="77" t="e">
        <f>VLOOKUP(A203,'[3]Sheet1 (2)'!$A$1:$B$254,2,FALSE)</f>
        <v>#N/A</v>
      </c>
      <c r="O203" s="66" t="str">
        <f t="shared" si="7"/>
        <v/>
      </c>
      <c r="P203" s="83" t="e">
        <f>VLOOKUP(B203,Sheet1!$C$1:$I$58,2,FALSE)</f>
        <v>#N/A</v>
      </c>
      <c r="R203" s="83" t="str">
        <f>IFERROR(VLOOKUP(B203,Sheet1!$C$1:$P$58,2,FALSE),"")</f>
        <v/>
      </c>
      <c r="S203" s="66" t="str">
        <f>IFERROR(VLOOKUP(B203,Sheet1!$C$1:$P$58,6,FALSE),"")</f>
        <v/>
      </c>
      <c r="T203" s="83" t="str">
        <f>IFERROR(VLOOKUP(Q203,Sheet1!$A$1:$P$58,4,FALSE),"")</f>
        <v/>
      </c>
      <c r="U203" s="66" t="str">
        <f>IFERROR(VLOOKUP(B203,Sheet1!$C$1:$P$58,12,FALSE),"")</f>
        <v/>
      </c>
    </row>
    <row r="204" spans="1:21" x14ac:dyDescent="0.2">
      <c r="A204" s="69">
        <v>2010103036</v>
      </c>
      <c r="B204" s="66" t="s">
        <v>2833</v>
      </c>
      <c r="C204" s="70">
        <v>0</v>
      </c>
      <c r="D204" s="70">
        <v>0</v>
      </c>
      <c r="E204" s="71">
        <f t="shared" si="6"/>
        <v>0</v>
      </c>
      <c r="G204" s="66" t="e">
        <f>VLOOKUP(B204,[2]Sheet1!$A$1:$I$434,2,FALSE)</f>
        <v>#N/A</v>
      </c>
      <c r="H204" s="66" t="e">
        <f>VLOOKUP(B204,[2]Sheet1!$A$1:$I$434,3,FALSE)</f>
        <v>#N/A</v>
      </c>
      <c r="I204" s="66" t="e">
        <f>VLOOKUP(B204,[2]Sheet1!$A$1:$I$434,4,FALSE)</f>
        <v>#N/A</v>
      </c>
      <c r="J204" s="66" t="e">
        <f>VLOOKUP(B204,[2]Sheet1!$A$1:$I$434,5,FALSE)</f>
        <v>#N/A</v>
      </c>
      <c r="K204" s="66" t="e">
        <f>VLOOKUP(B204,[2]Sheet1!$A$1:$I$434,6,FALSE)</f>
        <v>#N/A</v>
      </c>
      <c r="L204" s="66" t="e">
        <f>VLOOKUP(B204,[2]Sheet1!$A$1:$I$434,7,FALSE)</f>
        <v>#N/A</v>
      </c>
      <c r="M204" s="66" t="e">
        <f>VLOOKUP(B204,[2]Sheet1!$A$1:$I$434,8,FALSE)</f>
        <v>#N/A</v>
      </c>
      <c r="N204" s="77" t="e">
        <f>VLOOKUP(A204,'[3]Sheet1 (2)'!$A$1:$B$254,2,FALSE)</f>
        <v>#N/A</v>
      </c>
      <c r="O204" s="66" t="str">
        <f t="shared" si="7"/>
        <v/>
      </c>
      <c r="P204" s="83" t="e">
        <f>VLOOKUP(B204,Sheet1!$C$1:$I$58,2,FALSE)</f>
        <v>#N/A</v>
      </c>
      <c r="R204" s="83" t="str">
        <f>IFERROR(VLOOKUP(B204,Sheet1!$C$1:$P$58,2,FALSE),"")</f>
        <v/>
      </c>
      <c r="S204" s="66" t="str">
        <f>IFERROR(VLOOKUP(B204,Sheet1!$C$1:$P$58,6,FALSE),"")</f>
        <v/>
      </c>
      <c r="T204" s="83" t="str">
        <f>IFERROR(VLOOKUP(Q204,Sheet1!$A$1:$P$58,4,FALSE),"")</f>
        <v/>
      </c>
      <c r="U204" s="66" t="str">
        <f>IFERROR(VLOOKUP(B204,Sheet1!$C$1:$P$58,12,FALSE),"")</f>
        <v/>
      </c>
    </row>
    <row r="205" spans="1:21" x14ac:dyDescent="0.2">
      <c r="A205" s="69">
        <v>2010103037</v>
      </c>
      <c r="B205" s="66" t="s">
        <v>2834</v>
      </c>
      <c r="C205" s="70">
        <v>0</v>
      </c>
      <c r="D205" s="70">
        <v>0</v>
      </c>
      <c r="E205" s="71">
        <f t="shared" si="6"/>
        <v>0</v>
      </c>
      <c r="G205" s="66" t="e">
        <f>VLOOKUP(B205,[2]Sheet1!$A$1:$I$434,2,FALSE)</f>
        <v>#N/A</v>
      </c>
      <c r="H205" s="66" t="e">
        <f>VLOOKUP(B205,[2]Sheet1!$A$1:$I$434,3,FALSE)</f>
        <v>#N/A</v>
      </c>
      <c r="I205" s="66" t="e">
        <f>VLOOKUP(B205,[2]Sheet1!$A$1:$I$434,4,FALSE)</f>
        <v>#N/A</v>
      </c>
      <c r="J205" s="66" t="e">
        <f>VLOOKUP(B205,[2]Sheet1!$A$1:$I$434,5,FALSE)</f>
        <v>#N/A</v>
      </c>
      <c r="K205" s="66" t="e">
        <f>VLOOKUP(B205,[2]Sheet1!$A$1:$I$434,6,FALSE)</f>
        <v>#N/A</v>
      </c>
      <c r="L205" s="66" t="e">
        <f>VLOOKUP(B205,[2]Sheet1!$A$1:$I$434,7,FALSE)</f>
        <v>#N/A</v>
      </c>
      <c r="M205" s="66" t="e">
        <f>VLOOKUP(B205,[2]Sheet1!$A$1:$I$434,8,FALSE)</f>
        <v>#N/A</v>
      </c>
      <c r="N205" s="77" t="e">
        <f>VLOOKUP(A205,'[3]Sheet1 (2)'!$A$1:$B$254,2,FALSE)</f>
        <v>#N/A</v>
      </c>
      <c r="O205" s="66" t="str">
        <f t="shared" si="7"/>
        <v/>
      </c>
      <c r="P205" s="83" t="e">
        <f>VLOOKUP(B205,Sheet1!$C$1:$I$58,2,FALSE)</f>
        <v>#N/A</v>
      </c>
      <c r="R205" s="83" t="str">
        <f>IFERROR(VLOOKUP(B205,Sheet1!$C$1:$P$58,2,FALSE),"")</f>
        <v/>
      </c>
      <c r="S205" s="66" t="str">
        <f>IFERROR(VLOOKUP(B205,Sheet1!$C$1:$P$58,6,FALSE),"")</f>
        <v/>
      </c>
      <c r="T205" s="83" t="str">
        <f>IFERROR(VLOOKUP(Q205,Sheet1!$A$1:$P$58,4,FALSE),"")</f>
        <v/>
      </c>
      <c r="U205" s="66" t="str">
        <f>IFERROR(VLOOKUP(B205,Sheet1!$C$1:$P$58,12,FALSE),"")</f>
        <v/>
      </c>
    </row>
    <row r="206" spans="1:21" x14ac:dyDescent="0.2">
      <c r="A206" s="69">
        <v>2010103038</v>
      </c>
      <c r="B206" s="66" t="s">
        <v>2835</v>
      </c>
      <c r="C206" s="70">
        <v>0</v>
      </c>
      <c r="D206" s="70">
        <v>0</v>
      </c>
      <c r="E206" s="71">
        <f t="shared" si="6"/>
        <v>0</v>
      </c>
      <c r="G206" s="66" t="e">
        <f>VLOOKUP(B206,[2]Sheet1!$A$1:$I$434,2,FALSE)</f>
        <v>#N/A</v>
      </c>
      <c r="H206" s="66" t="e">
        <f>VLOOKUP(B206,[2]Sheet1!$A$1:$I$434,3,FALSE)</f>
        <v>#N/A</v>
      </c>
      <c r="I206" s="66" t="e">
        <f>VLOOKUP(B206,[2]Sheet1!$A$1:$I$434,4,FALSE)</f>
        <v>#N/A</v>
      </c>
      <c r="J206" s="66" t="e">
        <f>VLOOKUP(B206,[2]Sheet1!$A$1:$I$434,5,FALSE)</f>
        <v>#N/A</v>
      </c>
      <c r="K206" s="66" t="e">
        <f>VLOOKUP(B206,[2]Sheet1!$A$1:$I$434,6,FALSE)</f>
        <v>#N/A</v>
      </c>
      <c r="L206" s="66" t="e">
        <f>VLOOKUP(B206,[2]Sheet1!$A$1:$I$434,7,FALSE)</f>
        <v>#N/A</v>
      </c>
      <c r="M206" s="66" t="e">
        <f>VLOOKUP(B206,[2]Sheet1!$A$1:$I$434,8,FALSE)</f>
        <v>#N/A</v>
      </c>
      <c r="N206" s="77" t="e">
        <f>VLOOKUP(A206,'[3]Sheet1 (2)'!$A$1:$B$254,2,FALSE)</f>
        <v>#N/A</v>
      </c>
      <c r="O206" s="66" t="str">
        <f t="shared" si="7"/>
        <v/>
      </c>
      <c r="P206" s="83" t="e">
        <f>VLOOKUP(B206,Sheet1!$C$1:$I$58,2,FALSE)</f>
        <v>#N/A</v>
      </c>
      <c r="R206" s="83" t="str">
        <f>IFERROR(VLOOKUP(B206,Sheet1!$C$1:$P$58,2,FALSE),"")</f>
        <v/>
      </c>
      <c r="S206" s="66" t="str">
        <f>IFERROR(VLOOKUP(B206,Sheet1!$C$1:$P$58,6,FALSE),"")</f>
        <v/>
      </c>
      <c r="T206" s="83" t="str">
        <f>IFERROR(VLOOKUP(Q206,Sheet1!$A$1:$P$58,4,FALSE),"")</f>
        <v/>
      </c>
      <c r="U206" s="66" t="str">
        <f>IFERROR(VLOOKUP(B206,Sheet1!$C$1:$P$58,12,FALSE),"")</f>
        <v/>
      </c>
    </row>
    <row r="207" spans="1:21" x14ac:dyDescent="0.2">
      <c r="A207" s="69">
        <v>2010103039</v>
      </c>
      <c r="B207" s="66" t="s">
        <v>2836</v>
      </c>
      <c r="C207" s="70">
        <v>0</v>
      </c>
      <c r="D207" s="70">
        <v>0</v>
      </c>
      <c r="E207" s="71">
        <f t="shared" si="6"/>
        <v>0</v>
      </c>
      <c r="G207" s="66" t="e">
        <f>VLOOKUP(B207,[2]Sheet1!$A$1:$I$434,2,FALSE)</f>
        <v>#N/A</v>
      </c>
      <c r="H207" s="66" t="e">
        <f>VLOOKUP(B207,[2]Sheet1!$A$1:$I$434,3,FALSE)</f>
        <v>#N/A</v>
      </c>
      <c r="I207" s="66" t="e">
        <f>VLOOKUP(B207,[2]Sheet1!$A$1:$I$434,4,FALSE)</f>
        <v>#N/A</v>
      </c>
      <c r="J207" s="66" t="e">
        <f>VLOOKUP(B207,[2]Sheet1!$A$1:$I$434,5,FALSE)</f>
        <v>#N/A</v>
      </c>
      <c r="K207" s="66" t="e">
        <f>VLOOKUP(B207,[2]Sheet1!$A$1:$I$434,6,FALSE)</f>
        <v>#N/A</v>
      </c>
      <c r="L207" s="66" t="e">
        <f>VLOOKUP(B207,[2]Sheet1!$A$1:$I$434,7,FALSE)</f>
        <v>#N/A</v>
      </c>
      <c r="M207" s="66" t="e">
        <f>VLOOKUP(B207,[2]Sheet1!$A$1:$I$434,8,FALSE)</f>
        <v>#N/A</v>
      </c>
      <c r="N207" s="77" t="e">
        <f>VLOOKUP(A207,'[3]Sheet1 (2)'!$A$1:$B$254,2,FALSE)</f>
        <v>#N/A</v>
      </c>
      <c r="O207" s="66" t="str">
        <f t="shared" si="7"/>
        <v/>
      </c>
      <c r="P207" s="83" t="e">
        <f>VLOOKUP(B207,Sheet1!$C$1:$I$58,2,FALSE)</f>
        <v>#N/A</v>
      </c>
      <c r="R207" s="83" t="str">
        <f>IFERROR(VLOOKUP(B207,Sheet1!$C$1:$P$58,2,FALSE),"")</f>
        <v/>
      </c>
      <c r="S207" s="66" t="str">
        <f>IFERROR(VLOOKUP(B207,Sheet1!$C$1:$P$58,6,FALSE),"")</f>
        <v/>
      </c>
      <c r="T207" s="83" t="str">
        <f>IFERROR(VLOOKUP(Q207,Sheet1!$A$1:$P$58,4,FALSE),"")</f>
        <v/>
      </c>
      <c r="U207" s="66" t="str">
        <f>IFERROR(VLOOKUP(B207,Sheet1!$C$1:$P$58,12,FALSE),"")</f>
        <v/>
      </c>
    </row>
    <row r="208" spans="1:21" x14ac:dyDescent="0.2">
      <c r="A208" s="69">
        <v>2010103040</v>
      </c>
      <c r="B208" s="66" t="s">
        <v>2837</v>
      </c>
      <c r="C208" s="70">
        <v>0</v>
      </c>
      <c r="D208" s="70">
        <v>0</v>
      </c>
      <c r="E208" s="71">
        <f t="shared" si="6"/>
        <v>0</v>
      </c>
      <c r="G208" s="66" t="e">
        <f>VLOOKUP(B208,[2]Sheet1!$A$1:$I$434,2,FALSE)</f>
        <v>#N/A</v>
      </c>
      <c r="H208" s="66" t="e">
        <f>VLOOKUP(B208,[2]Sheet1!$A$1:$I$434,3,FALSE)</f>
        <v>#N/A</v>
      </c>
      <c r="I208" s="66" t="e">
        <f>VLOOKUP(B208,[2]Sheet1!$A$1:$I$434,4,FALSE)</f>
        <v>#N/A</v>
      </c>
      <c r="J208" s="66" t="e">
        <f>VLOOKUP(B208,[2]Sheet1!$A$1:$I$434,5,FALSE)</f>
        <v>#N/A</v>
      </c>
      <c r="K208" s="66" t="e">
        <f>VLOOKUP(B208,[2]Sheet1!$A$1:$I$434,6,FALSE)</f>
        <v>#N/A</v>
      </c>
      <c r="L208" s="66" t="e">
        <f>VLOOKUP(B208,[2]Sheet1!$A$1:$I$434,7,FALSE)</f>
        <v>#N/A</v>
      </c>
      <c r="M208" s="66" t="e">
        <f>VLOOKUP(B208,[2]Sheet1!$A$1:$I$434,8,FALSE)</f>
        <v>#N/A</v>
      </c>
      <c r="N208" s="77">
        <f>VLOOKUP(A208,'[3]Sheet1 (2)'!$A$1:$B$254,2,FALSE)</f>
        <v>311653642400003</v>
      </c>
      <c r="O208" s="66" t="str">
        <f t="shared" si="7"/>
        <v/>
      </c>
      <c r="P208" s="83" t="e">
        <f>VLOOKUP(B208,Sheet1!$C$1:$I$58,2,FALSE)</f>
        <v>#N/A</v>
      </c>
      <c r="R208" s="83" t="str">
        <f>IFERROR(VLOOKUP(B208,Sheet1!$C$1:$P$58,2,FALSE),"")</f>
        <v/>
      </c>
      <c r="S208" s="66" t="str">
        <f>IFERROR(VLOOKUP(B208,Sheet1!$C$1:$P$58,6,FALSE),"")</f>
        <v/>
      </c>
      <c r="T208" s="83" t="str">
        <f>IFERROR(VLOOKUP(Q208,Sheet1!$A$1:$P$58,4,FALSE),"")</f>
        <v/>
      </c>
      <c r="U208" s="66" t="str">
        <f>IFERROR(VLOOKUP(B208,Sheet1!$C$1:$P$58,12,FALSE),"")</f>
        <v/>
      </c>
    </row>
    <row r="209" spans="1:21" x14ac:dyDescent="0.2">
      <c r="A209" s="69">
        <v>2010103041</v>
      </c>
      <c r="B209" s="66" t="s">
        <v>2838</v>
      </c>
      <c r="C209" s="70">
        <v>0</v>
      </c>
      <c r="D209" s="70">
        <v>0</v>
      </c>
      <c r="E209" s="71">
        <f t="shared" si="6"/>
        <v>0</v>
      </c>
      <c r="G209" s="66">
        <f>VLOOKUP(B209,[2]Sheet1!$A$1:$I$434,2,FALSE)</f>
        <v>0</v>
      </c>
      <c r="H209" s="66">
        <f>VLOOKUP(B209,[2]Sheet1!$A$1:$I$434,3,FALSE)</f>
        <v>0</v>
      </c>
      <c r="I209" s="66">
        <f>VLOOKUP(B209,[2]Sheet1!$A$1:$I$434,4,FALSE)</f>
        <v>0</v>
      </c>
      <c r="J209" s="66">
        <f>VLOOKUP(B209,[2]Sheet1!$A$1:$I$434,5,FALSE)</f>
        <v>0</v>
      </c>
      <c r="K209" s="66">
        <f>VLOOKUP(B209,[2]Sheet1!$A$1:$I$434,6,FALSE)</f>
        <v>0</v>
      </c>
      <c r="L209" s="66">
        <f>VLOOKUP(B209,[2]Sheet1!$A$1:$I$434,7,FALSE)</f>
        <v>0</v>
      </c>
      <c r="M209" s="66">
        <f>VLOOKUP(B209,[2]Sheet1!$A$1:$I$434,8,FALSE)</f>
        <v>0</v>
      </c>
      <c r="N209" s="77" t="e">
        <f>VLOOKUP(A209,'[3]Sheet1 (2)'!$A$1:$B$254,2,FALSE)</f>
        <v>#N/A</v>
      </c>
      <c r="O209" s="66" t="str">
        <f t="shared" si="7"/>
        <v>P.O.Box: 0 - Area: 0 - REP: 0 - Address: 0</v>
      </c>
      <c r="P209" s="83" t="e">
        <f>VLOOKUP(B209,Sheet1!$C$1:$I$58,2,FALSE)</f>
        <v>#N/A</v>
      </c>
      <c r="Q209" s="66">
        <v>10120</v>
      </c>
      <c r="R209" s="83" t="str">
        <f>IFERROR(VLOOKUP(B209,Sheet1!$C$1:$P$58,2,FALSE),"")</f>
        <v/>
      </c>
      <c r="S209" s="66" t="str">
        <f>IFERROR(VLOOKUP(B209,Sheet1!$C$1:$P$58,6,FALSE),"")</f>
        <v/>
      </c>
      <c r="T209" s="83" t="str">
        <f>IFERROR(VLOOKUP(Q209,Sheet1!$A$1:$P$58,4,FALSE),"")</f>
        <v/>
      </c>
      <c r="U209" s="66" t="str">
        <f>IFERROR(VLOOKUP(B209,Sheet1!$C$1:$P$58,12,FALSE),"")</f>
        <v/>
      </c>
    </row>
    <row r="210" spans="1:21" x14ac:dyDescent="0.2">
      <c r="A210" s="69">
        <v>2010103042</v>
      </c>
      <c r="B210" s="66" t="s">
        <v>2839</v>
      </c>
      <c r="C210" s="70">
        <v>0</v>
      </c>
      <c r="D210" s="70">
        <v>0</v>
      </c>
      <c r="E210" s="71">
        <f t="shared" si="6"/>
        <v>0</v>
      </c>
      <c r="G210" s="66" t="e">
        <f>VLOOKUP(B210,[2]Sheet1!$A$1:$I$434,2,FALSE)</f>
        <v>#N/A</v>
      </c>
      <c r="H210" s="66" t="e">
        <f>VLOOKUP(B210,[2]Sheet1!$A$1:$I$434,3,FALSE)</f>
        <v>#N/A</v>
      </c>
      <c r="I210" s="66" t="e">
        <f>VLOOKUP(B210,[2]Sheet1!$A$1:$I$434,4,FALSE)</f>
        <v>#N/A</v>
      </c>
      <c r="J210" s="66" t="e">
        <f>VLOOKUP(B210,[2]Sheet1!$A$1:$I$434,5,FALSE)</f>
        <v>#N/A</v>
      </c>
      <c r="K210" s="66" t="e">
        <f>VLOOKUP(B210,[2]Sheet1!$A$1:$I$434,6,FALSE)</f>
        <v>#N/A</v>
      </c>
      <c r="L210" s="66" t="e">
        <f>VLOOKUP(B210,[2]Sheet1!$A$1:$I$434,7,FALSE)</f>
        <v>#N/A</v>
      </c>
      <c r="M210" s="66" t="e">
        <f>VLOOKUP(B210,[2]Sheet1!$A$1:$I$434,8,FALSE)</f>
        <v>#N/A</v>
      </c>
      <c r="N210" s="77" t="e">
        <f>VLOOKUP(A210,'[3]Sheet1 (2)'!$A$1:$B$254,2,FALSE)</f>
        <v>#N/A</v>
      </c>
      <c r="O210" s="66" t="str">
        <f t="shared" si="7"/>
        <v/>
      </c>
      <c r="P210" s="83" t="e">
        <f>VLOOKUP(B210,Sheet1!$C$1:$I$58,2,FALSE)</f>
        <v>#N/A</v>
      </c>
      <c r="R210" s="83" t="str">
        <f>IFERROR(VLOOKUP(B210,Sheet1!$C$1:$P$58,2,FALSE),"")</f>
        <v/>
      </c>
      <c r="S210" s="66" t="str">
        <f>IFERROR(VLOOKUP(B210,Sheet1!$C$1:$P$58,6,FALSE),"")</f>
        <v/>
      </c>
      <c r="T210" s="83" t="str">
        <f>IFERROR(VLOOKUP(Q210,Sheet1!$A$1:$P$58,4,FALSE),"")</f>
        <v/>
      </c>
      <c r="U210" s="66" t="str">
        <f>IFERROR(VLOOKUP(B210,Sheet1!$C$1:$P$58,12,FALSE),"")</f>
        <v/>
      </c>
    </row>
    <row r="211" spans="1:21" x14ac:dyDescent="0.2">
      <c r="A211" s="69">
        <v>2010103043</v>
      </c>
      <c r="B211" s="66" t="s">
        <v>2840</v>
      </c>
      <c r="C211" s="70">
        <v>0</v>
      </c>
      <c r="D211" s="70">
        <v>0</v>
      </c>
      <c r="E211" s="71">
        <f t="shared" si="6"/>
        <v>0</v>
      </c>
      <c r="G211" s="66" t="e">
        <f>VLOOKUP(B211,[2]Sheet1!$A$1:$I$434,2,FALSE)</f>
        <v>#N/A</v>
      </c>
      <c r="H211" s="66" t="e">
        <f>VLOOKUP(B211,[2]Sheet1!$A$1:$I$434,3,FALSE)</f>
        <v>#N/A</v>
      </c>
      <c r="I211" s="66" t="e">
        <f>VLOOKUP(B211,[2]Sheet1!$A$1:$I$434,4,FALSE)</f>
        <v>#N/A</v>
      </c>
      <c r="J211" s="66" t="e">
        <f>VLOOKUP(B211,[2]Sheet1!$A$1:$I$434,5,FALSE)</f>
        <v>#N/A</v>
      </c>
      <c r="K211" s="66" t="e">
        <f>VLOOKUP(B211,[2]Sheet1!$A$1:$I$434,6,FALSE)</f>
        <v>#N/A</v>
      </c>
      <c r="L211" s="66" t="e">
        <f>VLOOKUP(B211,[2]Sheet1!$A$1:$I$434,7,FALSE)</f>
        <v>#N/A</v>
      </c>
      <c r="M211" s="66" t="e">
        <f>VLOOKUP(B211,[2]Sheet1!$A$1:$I$434,8,FALSE)</f>
        <v>#N/A</v>
      </c>
      <c r="N211" s="77" t="e">
        <f>VLOOKUP(A211,'[3]Sheet1 (2)'!$A$1:$B$254,2,FALSE)</f>
        <v>#N/A</v>
      </c>
      <c r="O211" s="66" t="str">
        <f t="shared" si="7"/>
        <v/>
      </c>
      <c r="P211" s="83" t="e">
        <f>VLOOKUP(B211,Sheet1!$C$1:$I$58,2,FALSE)</f>
        <v>#N/A</v>
      </c>
      <c r="R211" s="83" t="str">
        <f>IFERROR(VLOOKUP(B211,Sheet1!$C$1:$P$58,2,FALSE),"")</f>
        <v/>
      </c>
      <c r="S211" s="66" t="str">
        <f>IFERROR(VLOOKUP(B211,Sheet1!$C$1:$P$58,6,FALSE),"")</f>
        <v/>
      </c>
      <c r="T211" s="83" t="str">
        <f>IFERROR(VLOOKUP(Q211,Sheet1!$A$1:$P$58,4,FALSE),"")</f>
        <v/>
      </c>
      <c r="U211" s="66" t="str">
        <f>IFERROR(VLOOKUP(B211,Sheet1!$C$1:$P$58,12,FALSE),"")</f>
        <v/>
      </c>
    </row>
    <row r="212" spans="1:21" x14ac:dyDescent="0.2">
      <c r="A212" s="69">
        <v>2010103045</v>
      </c>
      <c r="B212" s="66" t="s">
        <v>2841</v>
      </c>
      <c r="C212" s="70">
        <v>0</v>
      </c>
      <c r="D212" s="70">
        <v>0</v>
      </c>
      <c r="E212" s="71">
        <f t="shared" si="6"/>
        <v>0</v>
      </c>
      <c r="G212" s="66" t="e">
        <f>VLOOKUP(B212,[2]Sheet1!$A$1:$I$434,2,FALSE)</f>
        <v>#N/A</v>
      </c>
      <c r="H212" s="66" t="e">
        <f>VLOOKUP(B212,[2]Sheet1!$A$1:$I$434,3,FALSE)</f>
        <v>#N/A</v>
      </c>
      <c r="I212" s="66" t="e">
        <f>VLOOKUP(B212,[2]Sheet1!$A$1:$I$434,4,FALSE)</f>
        <v>#N/A</v>
      </c>
      <c r="J212" s="66" t="e">
        <f>VLOOKUP(B212,[2]Sheet1!$A$1:$I$434,5,FALSE)</f>
        <v>#N/A</v>
      </c>
      <c r="K212" s="66" t="e">
        <f>VLOOKUP(B212,[2]Sheet1!$A$1:$I$434,6,FALSE)</f>
        <v>#N/A</v>
      </c>
      <c r="L212" s="66" t="e">
        <f>VLOOKUP(B212,[2]Sheet1!$A$1:$I$434,7,FALSE)</f>
        <v>#N/A</v>
      </c>
      <c r="M212" s="66" t="e">
        <f>VLOOKUP(B212,[2]Sheet1!$A$1:$I$434,8,FALSE)</f>
        <v>#N/A</v>
      </c>
      <c r="N212" s="77" t="e">
        <f>VLOOKUP(A212,'[3]Sheet1 (2)'!$A$1:$B$254,2,FALSE)</f>
        <v>#N/A</v>
      </c>
      <c r="O212" s="66" t="str">
        <f t="shared" si="7"/>
        <v/>
      </c>
      <c r="P212" s="83" t="e">
        <f>VLOOKUP(B212,Sheet1!$C$1:$I$58,2,FALSE)</f>
        <v>#N/A</v>
      </c>
      <c r="R212" s="83" t="str">
        <f>IFERROR(VLOOKUP(B212,Sheet1!$C$1:$P$58,2,FALSE),"")</f>
        <v/>
      </c>
      <c r="S212" s="66" t="str">
        <f>IFERROR(VLOOKUP(B212,Sheet1!$C$1:$P$58,6,FALSE),"")</f>
        <v/>
      </c>
      <c r="T212" s="83" t="str">
        <f>IFERROR(VLOOKUP(Q212,Sheet1!$A$1:$P$58,4,FALSE),"")</f>
        <v/>
      </c>
      <c r="U212" s="66" t="str">
        <f>IFERROR(VLOOKUP(B212,Sheet1!$C$1:$P$58,12,FALSE),"")</f>
        <v/>
      </c>
    </row>
    <row r="213" spans="1:21" x14ac:dyDescent="0.2">
      <c r="A213" s="69">
        <v>2010103046</v>
      </c>
      <c r="B213" s="66" t="s">
        <v>2842</v>
      </c>
      <c r="C213" s="70">
        <v>0</v>
      </c>
      <c r="D213" s="70">
        <v>333199.6958000001</v>
      </c>
      <c r="E213" s="71">
        <f t="shared" si="6"/>
        <v>-333199.6958000001</v>
      </c>
      <c r="G213" s="66" t="e">
        <f>VLOOKUP(B213,[2]Sheet1!$A$1:$I$434,2,FALSE)</f>
        <v>#N/A</v>
      </c>
      <c r="H213" s="66" t="e">
        <f>VLOOKUP(B213,[2]Sheet1!$A$1:$I$434,3,FALSE)</f>
        <v>#N/A</v>
      </c>
      <c r="I213" s="66" t="e">
        <f>VLOOKUP(B213,[2]Sheet1!$A$1:$I$434,4,FALSE)</f>
        <v>#N/A</v>
      </c>
      <c r="J213" s="66" t="e">
        <f>VLOOKUP(B213,[2]Sheet1!$A$1:$I$434,5,FALSE)</f>
        <v>#N/A</v>
      </c>
      <c r="K213" s="66" t="e">
        <f>VLOOKUP(B213,[2]Sheet1!$A$1:$I$434,6,FALSE)</f>
        <v>#N/A</v>
      </c>
      <c r="L213" s="66" t="e">
        <f>VLOOKUP(B213,[2]Sheet1!$A$1:$I$434,7,FALSE)</f>
        <v>#N/A</v>
      </c>
      <c r="M213" s="66" t="e">
        <f>VLOOKUP(B213,[2]Sheet1!$A$1:$I$434,8,FALSE)</f>
        <v>#N/A</v>
      </c>
      <c r="N213" s="77">
        <f>VLOOKUP(A213,'[3]Sheet1 (2)'!$A$1:$B$254,2,FALSE)</f>
        <v>301110271400003</v>
      </c>
      <c r="O213" s="66" t="str">
        <f t="shared" si="7"/>
        <v/>
      </c>
      <c r="P213" s="83" t="e">
        <f>VLOOKUP(B213,Sheet1!$C$1:$I$58,2,FALSE)</f>
        <v>#N/A</v>
      </c>
      <c r="R213" s="83" t="str">
        <f>IFERROR(VLOOKUP(B213,Sheet1!$C$1:$P$58,2,FALSE),"")</f>
        <v/>
      </c>
      <c r="S213" s="66" t="str">
        <f>IFERROR(VLOOKUP(B213,Sheet1!$C$1:$P$58,6,FALSE),"")</f>
        <v/>
      </c>
      <c r="T213" s="83" t="str">
        <f>IFERROR(VLOOKUP(Q213,Sheet1!$A$1:$P$58,4,FALSE),"")</f>
        <v/>
      </c>
      <c r="U213" s="66" t="str">
        <f>IFERROR(VLOOKUP(B213,Sheet1!$C$1:$P$58,12,FALSE),"")</f>
        <v/>
      </c>
    </row>
    <row r="214" spans="1:21" x14ac:dyDescent="0.2">
      <c r="A214" s="69">
        <v>2010103047</v>
      </c>
      <c r="B214" s="66" t="s">
        <v>2843</v>
      </c>
      <c r="C214" s="70">
        <v>0</v>
      </c>
      <c r="D214" s="70">
        <v>0</v>
      </c>
      <c r="E214" s="71">
        <f t="shared" si="6"/>
        <v>0</v>
      </c>
      <c r="G214" s="66" t="e">
        <f>VLOOKUP(B214,[2]Sheet1!$A$1:$I$434,2,FALSE)</f>
        <v>#N/A</v>
      </c>
      <c r="H214" s="66" t="e">
        <f>VLOOKUP(B214,[2]Sheet1!$A$1:$I$434,3,FALSE)</f>
        <v>#N/A</v>
      </c>
      <c r="I214" s="66" t="e">
        <f>VLOOKUP(B214,[2]Sheet1!$A$1:$I$434,4,FALSE)</f>
        <v>#N/A</v>
      </c>
      <c r="J214" s="66" t="e">
        <f>VLOOKUP(B214,[2]Sheet1!$A$1:$I$434,5,FALSE)</f>
        <v>#N/A</v>
      </c>
      <c r="K214" s="66" t="e">
        <f>VLOOKUP(B214,[2]Sheet1!$A$1:$I$434,6,FALSE)</f>
        <v>#N/A</v>
      </c>
      <c r="L214" s="66" t="e">
        <f>VLOOKUP(B214,[2]Sheet1!$A$1:$I$434,7,FALSE)</f>
        <v>#N/A</v>
      </c>
      <c r="M214" s="66" t="e">
        <f>VLOOKUP(B214,[2]Sheet1!$A$1:$I$434,8,FALSE)</f>
        <v>#N/A</v>
      </c>
      <c r="N214" s="77" t="e">
        <f>VLOOKUP(A214,'[3]Sheet1 (2)'!$A$1:$B$254,2,FALSE)</f>
        <v>#N/A</v>
      </c>
      <c r="O214" s="66" t="str">
        <f t="shared" si="7"/>
        <v/>
      </c>
      <c r="P214" s="83" t="e">
        <f>VLOOKUP(B214,Sheet1!$C$1:$I$58,2,FALSE)</f>
        <v>#N/A</v>
      </c>
      <c r="R214" s="83" t="str">
        <f>IFERROR(VLOOKUP(B214,Sheet1!$C$1:$P$58,2,FALSE),"")</f>
        <v/>
      </c>
      <c r="S214" s="66" t="str">
        <f>IFERROR(VLOOKUP(B214,Sheet1!$C$1:$P$58,6,FALSE),"")</f>
        <v/>
      </c>
      <c r="T214" s="83" t="str">
        <f>IFERROR(VLOOKUP(Q214,Sheet1!$A$1:$P$58,4,FALSE),"")</f>
        <v/>
      </c>
      <c r="U214" s="66" t="str">
        <f>IFERROR(VLOOKUP(B214,Sheet1!$C$1:$P$58,12,FALSE),"")</f>
        <v/>
      </c>
    </row>
    <row r="215" spans="1:21" x14ac:dyDescent="0.2">
      <c r="A215" s="69">
        <v>2010103048</v>
      </c>
      <c r="B215" s="66" t="s">
        <v>2844</v>
      </c>
      <c r="C215" s="70">
        <v>0</v>
      </c>
      <c r="D215" s="70">
        <v>0</v>
      </c>
      <c r="E215" s="71">
        <f t="shared" si="6"/>
        <v>0</v>
      </c>
      <c r="G215" s="66" t="e">
        <f>VLOOKUP(B215,[2]Sheet1!$A$1:$I$434,2,FALSE)</f>
        <v>#N/A</v>
      </c>
      <c r="H215" s="66" t="e">
        <f>VLOOKUP(B215,[2]Sheet1!$A$1:$I$434,3,FALSE)</f>
        <v>#N/A</v>
      </c>
      <c r="I215" s="66" t="e">
        <f>VLOOKUP(B215,[2]Sheet1!$A$1:$I$434,4,FALSE)</f>
        <v>#N/A</v>
      </c>
      <c r="J215" s="66" t="e">
        <f>VLOOKUP(B215,[2]Sheet1!$A$1:$I$434,5,FALSE)</f>
        <v>#N/A</v>
      </c>
      <c r="K215" s="66" t="e">
        <f>VLOOKUP(B215,[2]Sheet1!$A$1:$I$434,6,FALSE)</f>
        <v>#N/A</v>
      </c>
      <c r="L215" s="66" t="e">
        <f>VLOOKUP(B215,[2]Sheet1!$A$1:$I$434,7,FALSE)</f>
        <v>#N/A</v>
      </c>
      <c r="M215" s="66" t="e">
        <f>VLOOKUP(B215,[2]Sheet1!$A$1:$I$434,8,FALSE)</f>
        <v>#N/A</v>
      </c>
      <c r="N215" s="77" t="e">
        <f>VLOOKUP(A215,'[3]Sheet1 (2)'!$A$1:$B$254,2,FALSE)</f>
        <v>#N/A</v>
      </c>
      <c r="O215" s="66" t="str">
        <f t="shared" si="7"/>
        <v/>
      </c>
      <c r="P215" s="83" t="e">
        <f>VLOOKUP(B215,Sheet1!$C$1:$I$58,2,FALSE)</f>
        <v>#N/A</v>
      </c>
      <c r="R215" s="83" t="str">
        <f>IFERROR(VLOOKUP(B215,Sheet1!$C$1:$P$58,2,FALSE),"")</f>
        <v/>
      </c>
      <c r="S215" s="66" t="str">
        <f>IFERROR(VLOOKUP(B215,Sheet1!$C$1:$P$58,6,FALSE),"")</f>
        <v/>
      </c>
      <c r="T215" s="83" t="str">
        <f>IFERROR(VLOOKUP(Q215,Sheet1!$A$1:$P$58,4,FALSE),"")</f>
        <v/>
      </c>
      <c r="U215" s="66" t="str">
        <f>IFERROR(VLOOKUP(B215,Sheet1!$C$1:$P$58,12,FALSE),"")</f>
        <v/>
      </c>
    </row>
    <row r="216" spans="1:21" x14ac:dyDescent="0.2">
      <c r="A216" s="69">
        <v>2010103049</v>
      </c>
      <c r="B216" s="66" t="s">
        <v>2845</v>
      </c>
      <c r="C216" s="70">
        <v>0</v>
      </c>
      <c r="D216" s="70">
        <v>0</v>
      </c>
      <c r="E216" s="71">
        <f t="shared" si="6"/>
        <v>0</v>
      </c>
      <c r="G216" s="66" t="e">
        <f>VLOOKUP(B216,[2]Sheet1!$A$1:$I$434,2,FALSE)</f>
        <v>#N/A</v>
      </c>
      <c r="H216" s="66" t="e">
        <f>VLOOKUP(B216,[2]Sheet1!$A$1:$I$434,3,FALSE)</f>
        <v>#N/A</v>
      </c>
      <c r="I216" s="66" t="e">
        <f>VLOOKUP(B216,[2]Sheet1!$A$1:$I$434,4,FALSE)</f>
        <v>#N/A</v>
      </c>
      <c r="J216" s="66" t="e">
        <f>VLOOKUP(B216,[2]Sheet1!$A$1:$I$434,5,FALSE)</f>
        <v>#N/A</v>
      </c>
      <c r="K216" s="66" t="e">
        <f>VLOOKUP(B216,[2]Sheet1!$A$1:$I$434,6,FALSE)</f>
        <v>#N/A</v>
      </c>
      <c r="L216" s="66" t="e">
        <f>VLOOKUP(B216,[2]Sheet1!$A$1:$I$434,7,FALSE)</f>
        <v>#N/A</v>
      </c>
      <c r="M216" s="66" t="e">
        <f>VLOOKUP(B216,[2]Sheet1!$A$1:$I$434,8,FALSE)</f>
        <v>#N/A</v>
      </c>
      <c r="N216" s="77" t="e">
        <f>VLOOKUP(A216,'[3]Sheet1 (2)'!$A$1:$B$254,2,FALSE)</f>
        <v>#N/A</v>
      </c>
      <c r="O216" s="66" t="str">
        <f t="shared" si="7"/>
        <v/>
      </c>
      <c r="P216" s="83" t="e">
        <f>VLOOKUP(B216,Sheet1!$C$1:$I$58,2,FALSE)</f>
        <v>#N/A</v>
      </c>
      <c r="R216" s="83" t="str">
        <f>IFERROR(VLOOKUP(B216,Sheet1!$C$1:$P$58,2,FALSE),"")</f>
        <v/>
      </c>
      <c r="S216" s="66" t="str">
        <f>IFERROR(VLOOKUP(B216,Sheet1!$C$1:$P$58,6,FALSE),"")</f>
        <v/>
      </c>
      <c r="T216" s="83" t="str">
        <f>IFERROR(VLOOKUP(Q216,Sheet1!$A$1:$P$58,4,FALSE),"")</f>
        <v/>
      </c>
      <c r="U216" s="66" t="str">
        <f>IFERROR(VLOOKUP(B216,Sheet1!$C$1:$P$58,12,FALSE),"")</f>
        <v/>
      </c>
    </row>
    <row r="217" spans="1:21" x14ac:dyDescent="0.2">
      <c r="A217" s="69">
        <v>2010103050</v>
      </c>
      <c r="B217" s="66" t="s">
        <v>2846</v>
      </c>
      <c r="C217" s="70">
        <v>0</v>
      </c>
      <c r="D217" s="70">
        <v>0</v>
      </c>
      <c r="E217" s="71">
        <f t="shared" si="6"/>
        <v>0</v>
      </c>
      <c r="G217" s="66" t="e">
        <f>VLOOKUP(B217,[2]Sheet1!$A$1:$I$434,2,FALSE)</f>
        <v>#N/A</v>
      </c>
      <c r="H217" s="66" t="e">
        <f>VLOOKUP(B217,[2]Sheet1!$A$1:$I$434,3,FALSE)</f>
        <v>#N/A</v>
      </c>
      <c r="I217" s="66" t="e">
        <f>VLOOKUP(B217,[2]Sheet1!$A$1:$I$434,4,FALSE)</f>
        <v>#N/A</v>
      </c>
      <c r="J217" s="66" t="e">
        <f>VLOOKUP(B217,[2]Sheet1!$A$1:$I$434,5,FALSE)</f>
        <v>#N/A</v>
      </c>
      <c r="K217" s="66" t="e">
        <f>VLOOKUP(B217,[2]Sheet1!$A$1:$I$434,6,FALSE)</f>
        <v>#N/A</v>
      </c>
      <c r="L217" s="66" t="e">
        <f>VLOOKUP(B217,[2]Sheet1!$A$1:$I$434,7,FALSE)</f>
        <v>#N/A</v>
      </c>
      <c r="M217" s="66" t="e">
        <f>VLOOKUP(B217,[2]Sheet1!$A$1:$I$434,8,FALSE)</f>
        <v>#N/A</v>
      </c>
      <c r="N217" s="77" t="e">
        <f>VLOOKUP(A217,'[3]Sheet1 (2)'!$A$1:$B$254,2,FALSE)</f>
        <v>#N/A</v>
      </c>
      <c r="O217" s="66" t="str">
        <f t="shared" si="7"/>
        <v/>
      </c>
      <c r="P217" s="83" t="e">
        <f>VLOOKUP(B217,Sheet1!$C$1:$I$58,2,FALSE)</f>
        <v>#N/A</v>
      </c>
      <c r="R217" s="83" t="str">
        <f>IFERROR(VLOOKUP(B217,Sheet1!$C$1:$P$58,2,FALSE),"")</f>
        <v/>
      </c>
      <c r="S217" s="66" t="str">
        <f>IFERROR(VLOOKUP(B217,Sheet1!$C$1:$P$58,6,FALSE),"")</f>
        <v/>
      </c>
      <c r="T217" s="83" t="str">
        <f>IFERROR(VLOOKUP(Q217,Sheet1!$A$1:$P$58,4,FALSE),"")</f>
        <v/>
      </c>
      <c r="U217" s="66" t="str">
        <f>IFERROR(VLOOKUP(B217,Sheet1!$C$1:$P$58,12,FALSE),"")</f>
        <v/>
      </c>
    </row>
    <row r="218" spans="1:21" x14ac:dyDescent="0.2">
      <c r="A218" s="69">
        <v>2010103051</v>
      </c>
      <c r="B218" s="66" t="s">
        <v>2847</v>
      </c>
      <c r="C218" s="70">
        <v>0</v>
      </c>
      <c r="D218" s="70">
        <v>0</v>
      </c>
      <c r="E218" s="71">
        <f t="shared" si="6"/>
        <v>0</v>
      </c>
      <c r="G218" s="66" t="e">
        <f>VLOOKUP(B218,[2]Sheet1!$A$1:$I$434,2,FALSE)</f>
        <v>#N/A</v>
      </c>
      <c r="H218" s="66" t="e">
        <f>VLOOKUP(B218,[2]Sheet1!$A$1:$I$434,3,FALSE)</f>
        <v>#N/A</v>
      </c>
      <c r="I218" s="66" t="e">
        <f>VLOOKUP(B218,[2]Sheet1!$A$1:$I$434,4,FALSE)</f>
        <v>#N/A</v>
      </c>
      <c r="J218" s="66" t="e">
        <f>VLOOKUP(B218,[2]Sheet1!$A$1:$I$434,5,FALSE)</f>
        <v>#N/A</v>
      </c>
      <c r="K218" s="66" t="e">
        <f>VLOOKUP(B218,[2]Sheet1!$A$1:$I$434,6,FALSE)</f>
        <v>#N/A</v>
      </c>
      <c r="L218" s="66" t="e">
        <f>VLOOKUP(B218,[2]Sheet1!$A$1:$I$434,7,FALSE)</f>
        <v>#N/A</v>
      </c>
      <c r="M218" s="66" t="e">
        <f>VLOOKUP(B218,[2]Sheet1!$A$1:$I$434,8,FALSE)</f>
        <v>#N/A</v>
      </c>
      <c r="N218" s="77" t="e">
        <f>VLOOKUP(A218,'[3]Sheet1 (2)'!$A$1:$B$254,2,FALSE)</f>
        <v>#N/A</v>
      </c>
      <c r="O218" s="66" t="str">
        <f t="shared" si="7"/>
        <v/>
      </c>
      <c r="P218" s="83" t="e">
        <f>VLOOKUP(B218,Sheet1!$C$1:$I$58,2,FALSE)</f>
        <v>#N/A</v>
      </c>
      <c r="R218" s="83" t="str">
        <f>IFERROR(VLOOKUP(B218,Sheet1!$C$1:$P$58,2,FALSE),"")</f>
        <v/>
      </c>
      <c r="S218" s="66" t="str">
        <f>IFERROR(VLOOKUP(B218,Sheet1!$C$1:$P$58,6,FALSE),"")</f>
        <v/>
      </c>
      <c r="T218" s="83" t="str">
        <f>IFERROR(VLOOKUP(Q218,Sheet1!$A$1:$P$58,4,FALSE),"")</f>
        <v/>
      </c>
      <c r="U218" s="66" t="str">
        <f>IFERROR(VLOOKUP(B218,Sheet1!$C$1:$P$58,12,FALSE),"")</f>
        <v/>
      </c>
    </row>
    <row r="219" spans="1:21" x14ac:dyDescent="0.2">
      <c r="A219" s="69">
        <v>2010103052</v>
      </c>
      <c r="B219" s="66" t="s">
        <v>2848</v>
      </c>
      <c r="C219" s="70">
        <v>0</v>
      </c>
      <c r="D219" s="70">
        <v>0</v>
      </c>
      <c r="E219" s="71">
        <f t="shared" si="6"/>
        <v>0</v>
      </c>
      <c r="G219" s="66" t="e">
        <f>VLOOKUP(B219,[2]Sheet1!$A$1:$I$434,2,FALSE)</f>
        <v>#N/A</v>
      </c>
      <c r="H219" s="66" t="e">
        <f>VLOOKUP(B219,[2]Sheet1!$A$1:$I$434,3,FALSE)</f>
        <v>#N/A</v>
      </c>
      <c r="I219" s="66" t="e">
        <f>VLOOKUP(B219,[2]Sheet1!$A$1:$I$434,4,FALSE)</f>
        <v>#N/A</v>
      </c>
      <c r="J219" s="66" t="e">
        <f>VLOOKUP(B219,[2]Sheet1!$A$1:$I$434,5,FALSE)</f>
        <v>#N/A</v>
      </c>
      <c r="K219" s="66" t="e">
        <f>VLOOKUP(B219,[2]Sheet1!$A$1:$I$434,6,FALSE)</f>
        <v>#N/A</v>
      </c>
      <c r="L219" s="66" t="e">
        <f>VLOOKUP(B219,[2]Sheet1!$A$1:$I$434,7,FALSE)</f>
        <v>#N/A</v>
      </c>
      <c r="M219" s="66" t="e">
        <f>VLOOKUP(B219,[2]Sheet1!$A$1:$I$434,8,FALSE)</f>
        <v>#N/A</v>
      </c>
      <c r="N219" s="77" t="e">
        <f>VLOOKUP(A219,'[3]Sheet1 (2)'!$A$1:$B$254,2,FALSE)</f>
        <v>#N/A</v>
      </c>
      <c r="O219" s="66" t="str">
        <f t="shared" si="7"/>
        <v/>
      </c>
      <c r="P219" s="83" t="e">
        <f>VLOOKUP(B219,Sheet1!$C$1:$I$58,2,FALSE)</f>
        <v>#N/A</v>
      </c>
      <c r="R219" s="83" t="str">
        <f>IFERROR(VLOOKUP(B219,Sheet1!$C$1:$P$58,2,FALSE),"")</f>
        <v/>
      </c>
      <c r="S219" s="66" t="str">
        <f>IFERROR(VLOOKUP(B219,Sheet1!$C$1:$P$58,6,FALSE),"")</f>
        <v/>
      </c>
      <c r="T219" s="83" t="str">
        <f>IFERROR(VLOOKUP(Q219,Sheet1!$A$1:$P$58,4,FALSE),"")</f>
        <v/>
      </c>
      <c r="U219" s="66" t="str">
        <f>IFERROR(VLOOKUP(B219,Sheet1!$C$1:$P$58,12,FALSE),"")</f>
        <v/>
      </c>
    </row>
    <row r="220" spans="1:21" x14ac:dyDescent="0.2">
      <c r="A220" s="69">
        <v>2010103053</v>
      </c>
      <c r="B220" s="66" t="s">
        <v>2849</v>
      </c>
      <c r="C220" s="70">
        <v>0</v>
      </c>
      <c r="D220" s="70">
        <v>0</v>
      </c>
      <c r="E220" s="71">
        <f t="shared" si="6"/>
        <v>0</v>
      </c>
      <c r="G220" s="66" t="e">
        <f>VLOOKUP(B220,[2]Sheet1!$A$1:$I$434,2,FALSE)</f>
        <v>#N/A</v>
      </c>
      <c r="H220" s="66" t="e">
        <f>VLOOKUP(B220,[2]Sheet1!$A$1:$I$434,3,FALSE)</f>
        <v>#N/A</v>
      </c>
      <c r="I220" s="66" t="e">
        <f>VLOOKUP(B220,[2]Sheet1!$A$1:$I$434,4,FALSE)</f>
        <v>#N/A</v>
      </c>
      <c r="J220" s="66" t="e">
        <f>VLOOKUP(B220,[2]Sheet1!$A$1:$I$434,5,FALSE)</f>
        <v>#N/A</v>
      </c>
      <c r="K220" s="66" t="e">
        <f>VLOOKUP(B220,[2]Sheet1!$A$1:$I$434,6,FALSE)</f>
        <v>#N/A</v>
      </c>
      <c r="L220" s="66" t="e">
        <f>VLOOKUP(B220,[2]Sheet1!$A$1:$I$434,7,FALSE)</f>
        <v>#N/A</v>
      </c>
      <c r="M220" s="66" t="e">
        <f>VLOOKUP(B220,[2]Sheet1!$A$1:$I$434,8,FALSE)</f>
        <v>#N/A</v>
      </c>
      <c r="N220" s="77" t="e">
        <f>VLOOKUP(A220,'[3]Sheet1 (2)'!$A$1:$B$254,2,FALSE)</f>
        <v>#N/A</v>
      </c>
      <c r="O220" s="66" t="str">
        <f t="shared" si="7"/>
        <v/>
      </c>
      <c r="P220" s="83" t="e">
        <f>VLOOKUP(B220,Sheet1!$C$1:$I$58,2,FALSE)</f>
        <v>#N/A</v>
      </c>
      <c r="R220" s="83" t="str">
        <f>IFERROR(VLOOKUP(B220,Sheet1!$C$1:$P$58,2,FALSE),"")</f>
        <v/>
      </c>
      <c r="S220" s="66" t="str">
        <f>IFERROR(VLOOKUP(B220,Sheet1!$C$1:$P$58,6,FALSE),"")</f>
        <v/>
      </c>
      <c r="T220" s="83" t="str">
        <f>IFERROR(VLOOKUP(Q220,Sheet1!$A$1:$P$58,4,FALSE),"")</f>
        <v/>
      </c>
      <c r="U220" s="66" t="str">
        <f>IFERROR(VLOOKUP(B220,Sheet1!$C$1:$P$58,12,FALSE),"")</f>
        <v/>
      </c>
    </row>
    <row r="221" spans="1:21" x14ac:dyDescent="0.2">
      <c r="A221" s="69">
        <v>2010103054</v>
      </c>
      <c r="B221" s="66" t="s">
        <v>2850</v>
      </c>
      <c r="C221" s="70">
        <v>0</v>
      </c>
      <c r="D221" s="70">
        <v>0</v>
      </c>
      <c r="E221" s="71">
        <f t="shared" si="6"/>
        <v>0</v>
      </c>
      <c r="G221" s="66" t="e">
        <f>VLOOKUP(B221,[2]Sheet1!$A$1:$I$434,2,FALSE)</f>
        <v>#N/A</v>
      </c>
      <c r="H221" s="66" t="e">
        <f>VLOOKUP(B221,[2]Sheet1!$A$1:$I$434,3,FALSE)</f>
        <v>#N/A</v>
      </c>
      <c r="I221" s="66" t="e">
        <f>VLOOKUP(B221,[2]Sheet1!$A$1:$I$434,4,FALSE)</f>
        <v>#N/A</v>
      </c>
      <c r="J221" s="66" t="e">
        <f>VLOOKUP(B221,[2]Sheet1!$A$1:$I$434,5,FALSE)</f>
        <v>#N/A</v>
      </c>
      <c r="K221" s="66" t="e">
        <f>VLOOKUP(B221,[2]Sheet1!$A$1:$I$434,6,FALSE)</f>
        <v>#N/A</v>
      </c>
      <c r="L221" s="66" t="e">
        <f>VLOOKUP(B221,[2]Sheet1!$A$1:$I$434,7,FALSE)</f>
        <v>#N/A</v>
      </c>
      <c r="M221" s="66" t="e">
        <f>VLOOKUP(B221,[2]Sheet1!$A$1:$I$434,8,FALSE)</f>
        <v>#N/A</v>
      </c>
      <c r="N221" s="77" t="e">
        <f>VLOOKUP(A221,'[3]Sheet1 (2)'!$A$1:$B$254,2,FALSE)</f>
        <v>#N/A</v>
      </c>
      <c r="O221" s="66" t="str">
        <f t="shared" si="7"/>
        <v/>
      </c>
      <c r="P221" s="83" t="e">
        <f>VLOOKUP(B221,Sheet1!$C$1:$I$58,2,FALSE)</f>
        <v>#N/A</v>
      </c>
      <c r="R221" s="83" t="str">
        <f>IFERROR(VLOOKUP(B221,Sheet1!$C$1:$P$58,2,FALSE),"")</f>
        <v/>
      </c>
      <c r="S221" s="66" t="str">
        <f>IFERROR(VLOOKUP(B221,Sheet1!$C$1:$P$58,6,FALSE),"")</f>
        <v/>
      </c>
      <c r="T221" s="83" t="str">
        <f>IFERROR(VLOOKUP(Q221,Sheet1!$A$1:$P$58,4,FALSE),"")</f>
        <v/>
      </c>
      <c r="U221" s="66" t="str">
        <f>IFERROR(VLOOKUP(B221,Sheet1!$C$1:$P$58,12,FALSE),"")</f>
        <v/>
      </c>
    </row>
    <row r="222" spans="1:21" x14ac:dyDescent="0.2">
      <c r="A222" s="69">
        <v>2010103065</v>
      </c>
      <c r="B222" s="66" t="s">
        <v>2851</v>
      </c>
      <c r="C222" s="70">
        <v>7.0999999297782779E-4</v>
      </c>
      <c r="D222" s="70">
        <v>0</v>
      </c>
      <c r="E222" s="71">
        <f t="shared" si="6"/>
        <v>7.0999999297782779E-4</v>
      </c>
      <c r="G222" s="66" t="e">
        <f>VLOOKUP(B222,[2]Sheet1!$A$1:$I$434,2,FALSE)</f>
        <v>#N/A</v>
      </c>
      <c r="H222" s="66" t="e">
        <f>VLOOKUP(B222,[2]Sheet1!$A$1:$I$434,3,FALSE)</f>
        <v>#N/A</v>
      </c>
      <c r="I222" s="66" t="e">
        <f>VLOOKUP(B222,[2]Sheet1!$A$1:$I$434,4,FALSE)</f>
        <v>#N/A</v>
      </c>
      <c r="J222" s="66" t="e">
        <f>VLOOKUP(B222,[2]Sheet1!$A$1:$I$434,5,FALSE)</f>
        <v>#N/A</v>
      </c>
      <c r="K222" s="66" t="e">
        <f>VLOOKUP(B222,[2]Sheet1!$A$1:$I$434,6,FALSE)</f>
        <v>#N/A</v>
      </c>
      <c r="L222" s="66" t="e">
        <f>VLOOKUP(B222,[2]Sheet1!$A$1:$I$434,7,FALSE)</f>
        <v>#N/A</v>
      </c>
      <c r="M222" s="66" t="e">
        <f>VLOOKUP(B222,[2]Sheet1!$A$1:$I$434,8,FALSE)</f>
        <v>#N/A</v>
      </c>
      <c r="N222" s="77" t="e">
        <f>VLOOKUP(A222,'[3]Sheet1 (2)'!$A$1:$B$254,2,FALSE)</f>
        <v>#N/A</v>
      </c>
      <c r="O222" s="66" t="str">
        <f t="shared" si="7"/>
        <v/>
      </c>
      <c r="P222" s="83" t="e">
        <f>VLOOKUP(B222,Sheet1!$C$1:$I$58,2,FALSE)</f>
        <v>#N/A</v>
      </c>
      <c r="R222" s="83" t="str">
        <f>IFERROR(VLOOKUP(B222,Sheet1!$C$1:$P$58,2,FALSE),"")</f>
        <v/>
      </c>
      <c r="S222" s="66" t="str">
        <f>IFERROR(VLOOKUP(B222,Sheet1!$C$1:$P$58,6,FALSE),"")</f>
        <v/>
      </c>
      <c r="T222" s="83" t="str">
        <f>IFERROR(VLOOKUP(Q222,Sheet1!$A$1:$P$58,4,FALSE),"")</f>
        <v/>
      </c>
      <c r="U222" s="66" t="str">
        <f>IFERROR(VLOOKUP(B222,Sheet1!$C$1:$P$58,12,FALSE),"")</f>
        <v/>
      </c>
    </row>
    <row r="223" spans="1:21" x14ac:dyDescent="0.2">
      <c r="A223" s="69">
        <v>2010103066</v>
      </c>
      <c r="B223" s="66" t="s">
        <v>2852</v>
      </c>
      <c r="C223" s="70">
        <v>0</v>
      </c>
      <c r="D223" s="70">
        <v>0</v>
      </c>
      <c r="E223" s="71">
        <f t="shared" si="6"/>
        <v>0</v>
      </c>
      <c r="G223" s="66" t="e">
        <f>VLOOKUP(B223,[2]Sheet1!$A$1:$I$434,2,FALSE)</f>
        <v>#N/A</v>
      </c>
      <c r="H223" s="66" t="e">
        <f>VLOOKUP(B223,[2]Sheet1!$A$1:$I$434,3,FALSE)</f>
        <v>#N/A</v>
      </c>
      <c r="I223" s="66" t="e">
        <f>VLOOKUP(B223,[2]Sheet1!$A$1:$I$434,4,FALSE)</f>
        <v>#N/A</v>
      </c>
      <c r="J223" s="66" t="e">
        <f>VLOOKUP(B223,[2]Sheet1!$A$1:$I$434,5,FALSE)</f>
        <v>#N/A</v>
      </c>
      <c r="K223" s="66" t="e">
        <f>VLOOKUP(B223,[2]Sheet1!$A$1:$I$434,6,FALSE)</f>
        <v>#N/A</v>
      </c>
      <c r="L223" s="66" t="e">
        <f>VLOOKUP(B223,[2]Sheet1!$A$1:$I$434,7,FALSE)</f>
        <v>#N/A</v>
      </c>
      <c r="M223" s="66" t="e">
        <f>VLOOKUP(B223,[2]Sheet1!$A$1:$I$434,8,FALSE)</f>
        <v>#N/A</v>
      </c>
      <c r="N223" s="77" t="e">
        <f>VLOOKUP(A223,'[3]Sheet1 (2)'!$A$1:$B$254,2,FALSE)</f>
        <v>#N/A</v>
      </c>
      <c r="O223" s="66" t="str">
        <f t="shared" si="7"/>
        <v/>
      </c>
      <c r="P223" s="83" t="e">
        <f>VLOOKUP(B223,Sheet1!$C$1:$I$58,2,FALSE)</f>
        <v>#N/A</v>
      </c>
      <c r="R223" s="83" t="str">
        <f>IFERROR(VLOOKUP(B223,Sheet1!$C$1:$P$58,2,FALSE),"")</f>
        <v/>
      </c>
      <c r="S223" s="66" t="str">
        <f>IFERROR(VLOOKUP(B223,Sheet1!$C$1:$P$58,6,FALSE),"")</f>
        <v/>
      </c>
      <c r="T223" s="83" t="str">
        <f>IFERROR(VLOOKUP(Q223,Sheet1!$A$1:$P$58,4,FALSE),"")</f>
        <v/>
      </c>
      <c r="U223" s="66" t="str">
        <f>IFERROR(VLOOKUP(B223,Sheet1!$C$1:$P$58,12,FALSE),"")</f>
        <v/>
      </c>
    </row>
    <row r="224" spans="1:21" x14ac:dyDescent="0.2">
      <c r="A224" s="69">
        <v>2010103067</v>
      </c>
      <c r="B224" s="66" t="s">
        <v>2853</v>
      </c>
      <c r="C224" s="70">
        <v>0</v>
      </c>
      <c r="D224" s="70">
        <v>0</v>
      </c>
      <c r="E224" s="71">
        <f t="shared" si="6"/>
        <v>0</v>
      </c>
      <c r="G224" s="66" t="e">
        <f>VLOOKUP(B224,[2]Sheet1!$A$1:$I$434,2,FALSE)</f>
        <v>#N/A</v>
      </c>
      <c r="H224" s="66" t="e">
        <f>VLOOKUP(B224,[2]Sheet1!$A$1:$I$434,3,FALSE)</f>
        <v>#N/A</v>
      </c>
      <c r="I224" s="66" t="e">
        <f>VLOOKUP(B224,[2]Sheet1!$A$1:$I$434,4,FALSE)</f>
        <v>#N/A</v>
      </c>
      <c r="J224" s="66" t="e">
        <f>VLOOKUP(B224,[2]Sheet1!$A$1:$I$434,5,FALSE)</f>
        <v>#N/A</v>
      </c>
      <c r="K224" s="66" t="e">
        <f>VLOOKUP(B224,[2]Sheet1!$A$1:$I$434,6,FALSE)</f>
        <v>#N/A</v>
      </c>
      <c r="L224" s="66" t="e">
        <f>VLOOKUP(B224,[2]Sheet1!$A$1:$I$434,7,FALSE)</f>
        <v>#N/A</v>
      </c>
      <c r="M224" s="66" t="e">
        <f>VLOOKUP(B224,[2]Sheet1!$A$1:$I$434,8,FALSE)</f>
        <v>#N/A</v>
      </c>
      <c r="N224" s="77" t="e">
        <f>VLOOKUP(A224,'[3]Sheet1 (2)'!$A$1:$B$254,2,FALSE)</f>
        <v>#N/A</v>
      </c>
      <c r="O224" s="66" t="str">
        <f t="shared" si="7"/>
        <v/>
      </c>
      <c r="P224" s="83" t="e">
        <f>VLOOKUP(B224,Sheet1!$C$1:$I$58,2,FALSE)</f>
        <v>#N/A</v>
      </c>
      <c r="R224" s="83" t="str">
        <f>IFERROR(VLOOKUP(B224,Sheet1!$C$1:$P$58,2,FALSE),"")</f>
        <v/>
      </c>
      <c r="S224" s="66" t="str">
        <f>IFERROR(VLOOKUP(B224,Sheet1!$C$1:$P$58,6,FALSE),"")</f>
        <v/>
      </c>
      <c r="T224" s="83" t="str">
        <f>IFERROR(VLOOKUP(Q224,Sheet1!$A$1:$P$58,4,FALSE),"")</f>
        <v/>
      </c>
      <c r="U224" s="66" t="str">
        <f>IFERROR(VLOOKUP(B224,Sheet1!$C$1:$P$58,12,FALSE),"")</f>
        <v/>
      </c>
    </row>
    <row r="225" spans="1:21" x14ac:dyDescent="0.2">
      <c r="A225" s="69">
        <v>2010103068</v>
      </c>
      <c r="B225" s="66" t="s">
        <v>2854</v>
      </c>
      <c r="C225" s="70">
        <v>0</v>
      </c>
      <c r="D225" s="70">
        <v>0</v>
      </c>
      <c r="E225" s="71">
        <f t="shared" si="6"/>
        <v>0</v>
      </c>
      <c r="G225" s="66" t="e">
        <f>VLOOKUP(B225,[2]Sheet1!$A$1:$I$434,2,FALSE)</f>
        <v>#N/A</v>
      </c>
      <c r="H225" s="66" t="e">
        <f>VLOOKUP(B225,[2]Sheet1!$A$1:$I$434,3,FALSE)</f>
        <v>#N/A</v>
      </c>
      <c r="I225" s="66" t="e">
        <f>VLOOKUP(B225,[2]Sheet1!$A$1:$I$434,4,FALSE)</f>
        <v>#N/A</v>
      </c>
      <c r="J225" s="66" t="e">
        <f>VLOOKUP(B225,[2]Sheet1!$A$1:$I$434,5,FALSE)</f>
        <v>#N/A</v>
      </c>
      <c r="K225" s="66" t="e">
        <f>VLOOKUP(B225,[2]Sheet1!$A$1:$I$434,6,FALSE)</f>
        <v>#N/A</v>
      </c>
      <c r="L225" s="66" t="e">
        <f>VLOOKUP(B225,[2]Sheet1!$A$1:$I$434,7,FALSE)</f>
        <v>#N/A</v>
      </c>
      <c r="M225" s="66" t="e">
        <f>VLOOKUP(B225,[2]Sheet1!$A$1:$I$434,8,FALSE)</f>
        <v>#N/A</v>
      </c>
      <c r="N225" s="77" t="e">
        <f>VLOOKUP(A225,'[3]Sheet1 (2)'!$A$1:$B$254,2,FALSE)</f>
        <v>#N/A</v>
      </c>
      <c r="O225" s="66" t="str">
        <f t="shared" si="7"/>
        <v/>
      </c>
      <c r="P225" s="83" t="e">
        <f>VLOOKUP(B225,Sheet1!$C$1:$I$58,2,FALSE)</f>
        <v>#N/A</v>
      </c>
      <c r="R225" s="83" t="str">
        <f>IFERROR(VLOOKUP(B225,Sheet1!$C$1:$P$58,2,FALSE),"")</f>
        <v/>
      </c>
      <c r="S225" s="66" t="str">
        <f>IFERROR(VLOOKUP(B225,Sheet1!$C$1:$P$58,6,FALSE),"")</f>
        <v/>
      </c>
      <c r="T225" s="83" t="str">
        <f>IFERROR(VLOOKUP(Q225,Sheet1!$A$1:$P$58,4,FALSE),"")</f>
        <v/>
      </c>
      <c r="U225" s="66" t="str">
        <f>IFERROR(VLOOKUP(B225,Sheet1!$C$1:$P$58,12,FALSE),"")</f>
        <v/>
      </c>
    </row>
    <row r="226" spans="1:21" x14ac:dyDescent="0.2">
      <c r="A226" s="69">
        <v>2010103073</v>
      </c>
      <c r="B226" s="66" t="s">
        <v>2855</v>
      </c>
      <c r="C226" s="70">
        <v>0</v>
      </c>
      <c r="D226" s="70">
        <v>17569</v>
      </c>
      <c r="E226" s="71">
        <f t="shared" si="6"/>
        <v>-17569</v>
      </c>
      <c r="G226" s="66" t="e">
        <f>VLOOKUP(B226,[2]Sheet1!$A$1:$I$434,2,FALSE)</f>
        <v>#N/A</v>
      </c>
      <c r="H226" s="66" t="e">
        <f>VLOOKUP(B226,[2]Sheet1!$A$1:$I$434,3,FALSE)</f>
        <v>#N/A</v>
      </c>
      <c r="I226" s="66" t="e">
        <f>VLOOKUP(B226,[2]Sheet1!$A$1:$I$434,4,FALSE)</f>
        <v>#N/A</v>
      </c>
      <c r="J226" s="66" t="e">
        <f>VLOOKUP(B226,[2]Sheet1!$A$1:$I$434,5,FALSE)</f>
        <v>#N/A</v>
      </c>
      <c r="K226" s="66" t="e">
        <f>VLOOKUP(B226,[2]Sheet1!$A$1:$I$434,6,FALSE)</f>
        <v>#N/A</v>
      </c>
      <c r="L226" s="66" t="e">
        <f>VLOOKUP(B226,[2]Sheet1!$A$1:$I$434,7,FALSE)</f>
        <v>#N/A</v>
      </c>
      <c r="M226" s="66" t="e">
        <f>VLOOKUP(B226,[2]Sheet1!$A$1:$I$434,8,FALSE)</f>
        <v>#N/A</v>
      </c>
      <c r="N226" s="77">
        <f>VLOOKUP(A226,'[3]Sheet1 (2)'!$A$1:$B$254,2,FALSE)</f>
        <v>311311703200003</v>
      </c>
      <c r="O226" s="66" t="str">
        <f t="shared" si="7"/>
        <v/>
      </c>
      <c r="P226" s="83" t="e">
        <f>VLOOKUP(B226,Sheet1!$C$1:$I$58,2,FALSE)</f>
        <v>#N/A</v>
      </c>
      <c r="R226" s="83" t="str">
        <f>IFERROR(VLOOKUP(B226,Sheet1!$C$1:$P$58,2,FALSE),"")</f>
        <v/>
      </c>
      <c r="S226" s="66" t="str">
        <f>IFERROR(VLOOKUP(B226,Sheet1!$C$1:$P$58,6,FALSE),"")</f>
        <v/>
      </c>
      <c r="T226" s="83" t="str">
        <f>IFERROR(VLOOKUP(Q226,Sheet1!$A$1:$P$58,4,FALSE),"")</f>
        <v/>
      </c>
      <c r="U226" s="66" t="str">
        <f>IFERROR(VLOOKUP(B226,Sheet1!$C$1:$P$58,12,FALSE),"")</f>
        <v/>
      </c>
    </row>
    <row r="227" spans="1:21" x14ac:dyDescent="0.2">
      <c r="A227" s="69">
        <v>2010103074</v>
      </c>
      <c r="B227" s="66" t="s">
        <v>2856</v>
      </c>
      <c r="C227" s="70">
        <v>0</v>
      </c>
      <c r="D227" s="70">
        <v>0</v>
      </c>
      <c r="E227" s="71">
        <f t="shared" si="6"/>
        <v>0</v>
      </c>
      <c r="G227" s="66" t="e">
        <f>VLOOKUP(B227,[2]Sheet1!$A$1:$I$434,2,FALSE)</f>
        <v>#N/A</v>
      </c>
      <c r="H227" s="66" t="e">
        <f>VLOOKUP(B227,[2]Sheet1!$A$1:$I$434,3,FALSE)</f>
        <v>#N/A</v>
      </c>
      <c r="I227" s="66" t="e">
        <f>VLOOKUP(B227,[2]Sheet1!$A$1:$I$434,4,FALSE)</f>
        <v>#N/A</v>
      </c>
      <c r="J227" s="66" t="e">
        <f>VLOOKUP(B227,[2]Sheet1!$A$1:$I$434,5,FALSE)</f>
        <v>#N/A</v>
      </c>
      <c r="K227" s="66" t="e">
        <f>VLOOKUP(B227,[2]Sheet1!$A$1:$I$434,6,FALSE)</f>
        <v>#N/A</v>
      </c>
      <c r="L227" s="66" t="e">
        <f>VLOOKUP(B227,[2]Sheet1!$A$1:$I$434,7,FALSE)</f>
        <v>#N/A</v>
      </c>
      <c r="M227" s="66" t="e">
        <f>VLOOKUP(B227,[2]Sheet1!$A$1:$I$434,8,FALSE)</f>
        <v>#N/A</v>
      </c>
      <c r="N227" s="77" t="e">
        <f>VLOOKUP(A227,'[3]Sheet1 (2)'!$A$1:$B$254,2,FALSE)</f>
        <v>#N/A</v>
      </c>
      <c r="O227" s="66" t="str">
        <f t="shared" si="7"/>
        <v/>
      </c>
      <c r="P227" s="83" t="e">
        <f>VLOOKUP(B227,Sheet1!$C$1:$I$58,2,FALSE)</f>
        <v>#N/A</v>
      </c>
      <c r="R227" s="83" t="str">
        <f>IFERROR(VLOOKUP(B227,Sheet1!$C$1:$P$58,2,FALSE),"")</f>
        <v/>
      </c>
      <c r="S227" s="66" t="str">
        <f>IFERROR(VLOOKUP(B227,Sheet1!$C$1:$P$58,6,FALSE),"")</f>
        <v/>
      </c>
      <c r="T227" s="83" t="str">
        <f>IFERROR(VLOOKUP(Q227,Sheet1!$A$1:$P$58,4,FALSE),"")</f>
        <v/>
      </c>
      <c r="U227" s="66" t="str">
        <f>IFERROR(VLOOKUP(B227,Sheet1!$C$1:$P$58,12,FALSE),"")</f>
        <v/>
      </c>
    </row>
    <row r="228" spans="1:21" x14ac:dyDescent="0.2">
      <c r="A228" s="69">
        <v>2010103078</v>
      </c>
      <c r="B228" s="66" t="s">
        <v>2857</v>
      </c>
      <c r="C228" s="70">
        <v>0</v>
      </c>
      <c r="D228" s="70">
        <v>0</v>
      </c>
      <c r="E228" s="71">
        <f t="shared" si="6"/>
        <v>0</v>
      </c>
      <c r="G228" s="66" t="e">
        <f>VLOOKUP(B228,[2]Sheet1!$A$1:$I$434,2,FALSE)</f>
        <v>#N/A</v>
      </c>
      <c r="H228" s="66" t="e">
        <f>VLOOKUP(B228,[2]Sheet1!$A$1:$I$434,3,FALSE)</f>
        <v>#N/A</v>
      </c>
      <c r="I228" s="66" t="e">
        <f>VLOOKUP(B228,[2]Sheet1!$A$1:$I$434,4,FALSE)</f>
        <v>#N/A</v>
      </c>
      <c r="J228" s="66" t="e">
        <f>VLOOKUP(B228,[2]Sheet1!$A$1:$I$434,5,FALSE)</f>
        <v>#N/A</v>
      </c>
      <c r="K228" s="66" t="e">
        <f>VLOOKUP(B228,[2]Sheet1!$A$1:$I$434,6,FALSE)</f>
        <v>#N/A</v>
      </c>
      <c r="L228" s="66" t="e">
        <f>VLOOKUP(B228,[2]Sheet1!$A$1:$I$434,7,FALSE)</f>
        <v>#N/A</v>
      </c>
      <c r="M228" s="66" t="e">
        <f>VLOOKUP(B228,[2]Sheet1!$A$1:$I$434,8,FALSE)</f>
        <v>#N/A</v>
      </c>
      <c r="N228" s="77" t="e">
        <f>VLOOKUP(A228,'[3]Sheet1 (2)'!$A$1:$B$254,2,FALSE)</f>
        <v>#N/A</v>
      </c>
      <c r="O228" s="66" t="str">
        <f t="shared" si="7"/>
        <v/>
      </c>
      <c r="P228" s="83" t="e">
        <f>VLOOKUP(B228,Sheet1!$C$1:$I$58,2,FALSE)</f>
        <v>#N/A</v>
      </c>
      <c r="R228" s="83" t="str">
        <f>IFERROR(VLOOKUP(B228,Sheet1!$C$1:$P$58,2,FALSE),"")</f>
        <v/>
      </c>
      <c r="S228" s="66" t="str">
        <f>IFERROR(VLOOKUP(B228,Sheet1!$C$1:$P$58,6,FALSE),"")</f>
        <v/>
      </c>
      <c r="T228" s="83" t="str">
        <f>IFERROR(VLOOKUP(Q228,Sheet1!$A$1:$P$58,4,FALSE),"")</f>
        <v/>
      </c>
      <c r="U228" s="66" t="str">
        <f>IFERROR(VLOOKUP(B228,Sheet1!$C$1:$P$58,12,FALSE),"")</f>
        <v/>
      </c>
    </row>
    <row r="229" spans="1:21" x14ac:dyDescent="0.2">
      <c r="A229" s="69">
        <v>2010103083</v>
      </c>
      <c r="B229" s="66" t="s">
        <v>2858</v>
      </c>
      <c r="C229" s="70">
        <v>0</v>
      </c>
      <c r="D229" s="70">
        <v>0</v>
      </c>
      <c r="E229" s="71">
        <f t="shared" si="6"/>
        <v>0</v>
      </c>
      <c r="G229" s="66" t="e">
        <f>VLOOKUP(B229,[2]Sheet1!$A$1:$I$434,2,FALSE)</f>
        <v>#N/A</v>
      </c>
      <c r="H229" s="66" t="e">
        <f>VLOOKUP(B229,[2]Sheet1!$A$1:$I$434,3,FALSE)</f>
        <v>#N/A</v>
      </c>
      <c r="I229" s="66" t="e">
        <f>VLOOKUP(B229,[2]Sheet1!$A$1:$I$434,4,FALSE)</f>
        <v>#N/A</v>
      </c>
      <c r="J229" s="66" t="e">
        <f>VLOOKUP(B229,[2]Sheet1!$A$1:$I$434,5,FALSE)</f>
        <v>#N/A</v>
      </c>
      <c r="K229" s="66" t="e">
        <f>VLOOKUP(B229,[2]Sheet1!$A$1:$I$434,6,FALSE)</f>
        <v>#N/A</v>
      </c>
      <c r="L229" s="66" t="e">
        <f>VLOOKUP(B229,[2]Sheet1!$A$1:$I$434,7,FALSE)</f>
        <v>#N/A</v>
      </c>
      <c r="M229" s="66" t="e">
        <f>VLOOKUP(B229,[2]Sheet1!$A$1:$I$434,8,FALSE)</f>
        <v>#N/A</v>
      </c>
      <c r="N229" s="77">
        <f>VLOOKUP(A229,'[3]Sheet1 (2)'!$A$1:$B$254,2,FALSE)</f>
        <v>300393576800003</v>
      </c>
      <c r="O229" s="66" t="str">
        <f t="shared" si="7"/>
        <v/>
      </c>
      <c r="P229" s="83" t="e">
        <f>VLOOKUP(B229,Sheet1!$C$1:$I$58,2,FALSE)</f>
        <v>#N/A</v>
      </c>
      <c r="R229" s="83" t="str">
        <f>IFERROR(VLOOKUP(B229,Sheet1!$C$1:$P$58,2,FALSE),"")</f>
        <v/>
      </c>
      <c r="S229" s="66" t="str">
        <f>IFERROR(VLOOKUP(B229,Sheet1!$C$1:$P$58,6,FALSE),"")</f>
        <v/>
      </c>
      <c r="T229" s="83" t="str">
        <f>IFERROR(VLOOKUP(Q229,Sheet1!$A$1:$P$58,4,FALSE),"")</f>
        <v/>
      </c>
      <c r="U229" s="66" t="str">
        <f>IFERROR(VLOOKUP(B229,Sheet1!$C$1:$P$58,12,FALSE),"")</f>
        <v/>
      </c>
    </row>
    <row r="230" spans="1:21" x14ac:dyDescent="0.2">
      <c r="A230" s="69">
        <v>2010103085</v>
      </c>
      <c r="B230" s="66" t="s">
        <v>2859</v>
      </c>
      <c r="C230" s="70">
        <v>0</v>
      </c>
      <c r="D230" s="70">
        <v>713</v>
      </c>
      <c r="E230" s="71">
        <f t="shared" si="6"/>
        <v>-713</v>
      </c>
      <c r="G230" s="66" t="e">
        <f>VLOOKUP(B230,[2]Sheet1!$A$1:$I$434,2,FALSE)</f>
        <v>#N/A</v>
      </c>
      <c r="H230" s="66" t="e">
        <f>VLOOKUP(B230,[2]Sheet1!$A$1:$I$434,3,FALSE)</f>
        <v>#N/A</v>
      </c>
      <c r="I230" s="66" t="e">
        <f>VLOOKUP(B230,[2]Sheet1!$A$1:$I$434,4,FALSE)</f>
        <v>#N/A</v>
      </c>
      <c r="J230" s="66" t="e">
        <f>VLOOKUP(B230,[2]Sheet1!$A$1:$I$434,5,FALSE)</f>
        <v>#N/A</v>
      </c>
      <c r="K230" s="66" t="e">
        <f>VLOOKUP(B230,[2]Sheet1!$A$1:$I$434,6,FALSE)</f>
        <v>#N/A</v>
      </c>
      <c r="L230" s="66" t="e">
        <f>VLOOKUP(B230,[2]Sheet1!$A$1:$I$434,7,FALSE)</f>
        <v>#N/A</v>
      </c>
      <c r="M230" s="66" t="e">
        <f>VLOOKUP(B230,[2]Sheet1!$A$1:$I$434,8,FALSE)</f>
        <v>#N/A</v>
      </c>
      <c r="N230" s="77" t="e">
        <f>VLOOKUP(A230,'[3]Sheet1 (2)'!$A$1:$B$254,2,FALSE)</f>
        <v>#N/A</v>
      </c>
      <c r="O230" s="66" t="str">
        <f t="shared" si="7"/>
        <v/>
      </c>
      <c r="P230" s="83" t="e">
        <f>VLOOKUP(B230,Sheet1!$C$1:$I$58,2,FALSE)</f>
        <v>#N/A</v>
      </c>
      <c r="R230" s="83" t="str">
        <f>IFERROR(VLOOKUP(B230,Sheet1!$C$1:$P$58,2,FALSE),"")</f>
        <v/>
      </c>
      <c r="S230" s="66" t="str">
        <f>IFERROR(VLOOKUP(B230,Sheet1!$C$1:$P$58,6,FALSE),"")</f>
        <v/>
      </c>
      <c r="T230" s="83" t="str">
        <f>IFERROR(VLOOKUP(Q230,Sheet1!$A$1:$P$58,4,FALSE),"")</f>
        <v/>
      </c>
      <c r="U230" s="66" t="str">
        <f>IFERROR(VLOOKUP(B230,Sheet1!$C$1:$P$58,12,FALSE),"")</f>
        <v/>
      </c>
    </row>
    <row r="231" spans="1:21" x14ac:dyDescent="0.2">
      <c r="A231" s="69">
        <v>2010103086</v>
      </c>
      <c r="B231" s="66" t="s">
        <v>2860</v>
      </c>
      <c r="C231" s="70">
        <v>1.0000003385357559E-5</v>
      </c>
      <c r="D231" s="70">
        <v>0</v>
      </c>
      <c r="E231" s="71">
        <f t="shared" si="6"/>
        <v>1.0000003385357559E-5</v>
      </c>
      <c r="G231" s="66" t="e">
        <f>VLOOKUP(B231,[2]Sheet1!$A$1:$I$434,2,FALSE)</f>
        <v>#N/A</v>
      </c>
      <c r="H231" s="66" t="e">
        <f>VLOOKUP(B231,[2]Sheet1!$A$1:$I$434,3,FALSE)</f>
        <v>#N/A</v>
      </c>
      <c r="I231" s="66" t="e">
        <f>VLOOKUP(B231,[2]Sheet1!$A$1:$I$434,4,FALSE)</f>
        <v>#N/A</v>
      </c>
      <c r="J231" s="66" t="e">
        <f>VLOOKUP(B231,[2]Sheet1!$A$1:$I$434,5,FALSE)</f>
        <v>#N/A</v>
      </c>
      <c r="K231" s="66" t="e">
        <f>VLOOKUP(B231,[2]Sheet1!$A$1:$I$434,6,FALSE)</f>
        <v>#N/A</v>
      </c>
      <c r="L231" s="66" t="e">
        <f>VLOOKUP(B231,[2]Sheet1!$A$1:$I$434,7,FALSE)</f>
        <v>#N/A</v>
      </c>
      <c r="M231" s="66" t="e">
        <f>VLOOKUP(B231,[2]Sheet1!$A$1:$I$434,8,FALSE)</f>
        <v>#N/A</v>
      </c>
      <c r="N231" s="77">
        <f>VLOOKUP(A231,'[3]Sheet1 (2)'!$A$1:$B$254,2,FALSE)</f>
        <v>311152845400003</v>
      </c>
      <c r="O231" s="66" t="str">
        <f t="shared" si="7"/>
        <v/>
      </c>
      <c r="P231" s="83" t="e">
        <f>VLOOKUP(B231,Sheet1!$C$1:$I$58,2,FALSE)</f>
        <v>#N/A</v>
      </c>
      <c r="R231" s="83" t="str">
        <f>IFERROR(VLOOKUP(B231,Sheet1!$C$1:$P$58,2,FALSE),"")</f>
        <v/>
      </c>
      <c r="S231" s="66" t="str">
        <f>IFERROR(VLOOKUP(B231,Sheet1!$C$1:$P$58,6,FALSE),"")</f>
        <v/>
      </c>
      <c r="T231" s="83" t="str">
        <f>IFERROR(VLOOKUP(Q231,Sheet1!$A$1:$P$58,4,FALSE),"")</f>
        <v/>
      </c>
      <c r="U231" s="66" t="str">
        <f>IFERROR(VLOOKUP(B231,Sheet1!$C$1:$P$58,12,FALSE),"")</f>
        <v/>
      </c>
    </row>
    <row r="232" spans="1:21" x14ac:dyDescent="0.2">
      <c r="A232" s="69">
        <v>2010103087</v>
      </c>
      <c r="B232" s="66" t="s">
        <v>2861</v>
      </c>
      <c r="C232" s="70">
        <v>0</v>
      </c>
      <c r="D232" s="70">
        <v>0</v>
      </c>
      <c r="E232" s="71">
        <f t="shared" si="6"/>
        <v>0</v>
      </c>
      <c r="G232" s="66" t="e">
        <f>VLOOKUP(B232,[2]Sheet1!$A$1:$I$434,2,FALSE)</f>
        <v>#N/A</v>
      </c>
      <c r="H232" s="66" t="e">
        <f>VLOOKUP(B232,[2]Sheet1!$A$1:$I$434,3,FALSE)</f>
        <v>#N/A</v>
      </c>
      <c r="I232" s="66" t="e">
        <f>VLOOKUP(B232,[2]Sheet1!$A$1:$I$434,4,FALSE)</f>
        <v>#N/A</v>
      </c>
      <c r="J232" s="66" t="e">
        <f>VLOOKUP(B232,[2]Sheet1!$A$1:$I$434,5,FALSE)</f>
        <v>#N/A</v>
      </c>
      <c r="K232" s="66" t="e">
        <f>VLOOKUP(B232,[2]Sheet1!$A$1:$I$434,6,FALSE)</f>
        <v>#N/A</v>
      </c>
      <c r="L232" s="66" t="e">
        <f>VLOOKUP(B232,[2]Sheet1!$A$1:$I$434,7,FALSE)</f>
        <v>#N/A</v>
      </c>
      <c r="M232" s="66" t="e">
        <f>VLOOKUP(B232,[2]Sheet1!$A$1:$I$434,8,FALSE)</f>
        <v>#N/A</v>
      </c>
      <c r="N232" s="77" t="e">
        <f>VLOOKUP(A232,'[3]Sheet1 (2)'!$A$1:$B$254,2,FALSE)</f>
        <v>#N/A</v>
      </c>
      <c r="O232" s="66" t="str">
        <f t="shared" si="7"/>
        <v/>
      </c>
      <c r="P232" s="83" t="e">
        <f>VLOOKUP(B232,Sheet1!$C$1:$I$58,2,FALSE)</f>
        <v>#N/A</v>
      </c>
      <c r="R232" s="83" t="str">
        <f>IFERROR(VLOOKUP(B232,Sheet1!$C$1:$P$58,2,FALSE),"")</f>
        <v/>
      </c>
      <c r="S232" s="66" t="str">
        <f>IFERROR(VLOOKUP(B232,Sheet1!$C$1:$P$58,6,FALSE),"")</f>
        <v/>
      </c>
      <c r="T232" s="83" t="str">
        <f>IFERROR(VLOOKUP(Q232,Sheet1!$A$1:$P$58,4,FALSE),"")</f>
        <v/>
      </c>
      <c r="U232" s="66" t="str">
        <f>IFERROR(VLOOKUP(B232,Sheet1!$C$1:$P$58,12,FALSE),"")</f>
        <v/>
      </c>
    </row>
    <row r="233" spans="1:21" x14ac:dyDescent="0.2">
      <c r="A233" s="69">
        <v>2010103088</v>
      </c>
      <c r="B233" s="66" t="s">
        <v>2862</v>
      </c>
      <c r="C233" s="70">
        <v>0</v>
      </c>
      <c r="D233" s="70">
        <v>0</v>
      </c>
      <c r="E233" s="71">
        <f t="shared" si="6"/>
        <v>0</v>
      </c>
      <c r="G233" s="66" t="e">
        <f>VLOOKUP(B233,[2]Sheet1!$A$1:$I$434,2,FALSE)</f>
        <v>#N/A</v>
      </c>
      <c r="H233" s="66" t="e">
        <f>VLOOKUP(B233,[2]Sheet1!$A$1:$I$434,3,FALSE)</f>
        <v>#N/A</v>
      </c>
      <c r="I233" s="66" t="e">
        <f>VLOOKUP(B233,[2]Sheet1!$A$1:$I$434,4,FALSE)</f>
        <v>#N/A</v>
      </c>
      <c r="J233" s="66" t="e">
        <f>VLOOKUP(B233,[2]Sheet1!$A$1:$I$434,5,FALSE)</f>
        <v>#N/A</v>
      </c>
      <c r="K233" s="66" t="e">
        <f>VLOOKUP(B233,[2]Sheet1!$A$1:$I$434,6,FALSE)</f>
        <v>#N/A</v>
      </c>
      <c r="L233" s="66" t="e">
        <f>VLOOKUP(B233,[2]Sheet1!$A$1:$I$434,7,FALSE)</f>
        <v>#N/A</v>
      </c>
      <c r="M233" s="66" t="e">
        <f>VLOOKUP(B233,[2]Sheet1!$A$1:$I$434,8,FALSE)</f>
        <v>#N/A</v>
      </c>
      <c r="N233" s="77">
        <f>VLOOKUP(A233,'[3]Sheet1 (2)'!$A$1:$B$254,2,FALSE)</f>
        <v>310357270800003</v>
      </c>
      <c r="O233" s="66" t="str">
        <f t="shared" si="7"/>
        <v/>
      </c>
      <c r="P233" s="83" t="e">
        <f>VLOOKUP(B233,Sheet1!$C$1:$I$58,2,FALSE)</f>
        <v>#N/A</v>
      </c>
      <c r="R233" s="83" t="str">
        <f>IFERROR(VLOOKUP(B233,Sheet1!$C$1:$P$58,2,FALSE),"")</f>
        <v/>
      </c>
      <c r="S233" s="66" t="str">
        <f>IFERROR(VLOOKUP(B233,Sheet1!$C$1:$P$58,6,FALSE),"")</f>
        <v/>
      </c>
      <c r="T233" s="83" t="str">
        <f>IFERROR(VLOOKUP(Q233,Sheet1!$A$1:$P$58,4,FALSE),"")</f>
        <v/>
      </c>
      <c r="U233" s="66" t="str">
        <f>IFERROR(VLOOKUP(B233,Sheet1!$C$1:$P$58,12,FALSE),"")</f>
        <v/>
      </c>
    </row>
    <row r="234" spans="1:21" x14ac:dyDescent="0.2">
      <c r="A234" s="69">
        <v>2010103091</v>
      </c>
      <c r="B234" s="66" t="s">
        <v>2863</v>
      </c>
      <c r="C234" s="70">
        <v>747.61020000000019</v>
      </c>
      <c r="D234" s="70">
        <v>0</v>
      </c>
      <c r="E234" s="71">
        <f t="shared" si="6"/>
        <v>747.61020000000019</v>
      </c>
      <c r="G234" s="66">
        <f>VLOOKUP(B234,[2]Sheet1!$A$1:$I$434,2,FALSE)</f>
        <v>0</v>
      </c>
      <c r="H234" s="66">
        <f>VLOOKUP(B234,[2]Sheet1!$A$1:$I$434,3,FALSE)</f>
        <v>0</v>
      </c>
      <c r="I234" s="66">
        <f>VLOOKUP(B234,[2]Sheet1!$A$1:$I$434,4,FALSE)</f>
        <v>0</v>
      </c>
      <c r="J234" s="66">
        <f>VLOOKUP(B234,[2]Sheet1!$A$1:$I$434,5,FALSE)</f>
        <v>0</v>
      </c>
      <c r="K234" s="66">
        <f>VLOOKUP(B234,[2]Sheet1!$A$1:$I$434,6,FALSE)</f>
        <v>0</v>
      </c>
      <c r="L234" s="66">
        <f>VLOOKUP(B234,[2]Sheet1!$A$1:$I$434,7,FALSE)</f>
        <v>0</v>
      </c>
      <c r="M234" s="66">
        <f>VLOOKUP(B234,[2]Sheet1!$A$1:$I$434,8,FALSE)</f>
        <v>0</v>
      </c>
      <c r="N234" s="77" t="e">
        <f>VLOOKUP(A234,'[3]Sheet1 (2)'!$A$1:$B$254,2,FALSE)</f>
        <v>#N/A</v>
      </c>
      <c r="O234" s="66" t="str">
        <f t="shared" si="7"/>
        <v>P.O.Box: 0 - Area: 0 - REP: 0 - Address: 0</v>
      </c>
      <c r="P234" s="83" t="e">
        <f>VLOOKUP(B234,Sheet1!$C$1:$I$58,2,FALSE)</f>
        <v>#N/A</v>
      </c>
      <c r="Q234" s="66">
        <v>10170</v>
      </c>
      <c r="R234" s="83" t="str">
        <f>IFERROR(VLOOKUP(B234,Sheet1!$C$1:$P$58,2,FALSE),"")</f>
        <v/>
      </c>
      <c r="S234" s="66" t="str">
        <f>IFERROR(VLOOKUP(B234,Sheet1!$C$1:$P$58,6,FALSE),"")</f>
        <v/>
      </c>
      <c r="T234" s="83" t="str">
        <f>IFERROR(VLOOKUP(Q234,Sheet1!$A$1:$P$58,4,FALSE),"")</f>
        <v/>
      </c>
      <c r="U234" s="66" t="str">
        <f>IFERROR(VLOOKUP(B234,Sheet1!$C$1:$P$58,12,FALSE),"")</f>
        <v/>
      </c>
    </row>
    <row r="235" spans="1:21" x14ac:dyDescent="0.2">
      <c r="A235" s="69">
        <v>2010103093</v>
      </c>
      <c r="B235" s="66" t="s">
        <v>2864</v>
      </c>
      <c r="C235" s="70">
        <v>0</v>
      </c>
      <c r="D235" s="70">
        <v>0</v>
      </c>
      <c r="E235" s="71">
        <f t="shared" si="6"/>
        <v>0</v>
      </c>
      <c r="G235" s="66" t="e">
        <f>VLOOKUP(B235,[2]Sheet1!$A$1:$I$434,2,FALSE)</f>
        <v>#N/A</v>
      </c>
      <c r="H235" s="66" t="e">
        <f>VLOOKUP(B235,[2]Sheet1!$A$1:$I$434,3,FALSE)</f>
        <v>#N/A</v>
      </c>
      <c r="I235" s="66" t="e">
        <f>VLOOKUP(B235,[2]Sheet1!$A$1:$I$434,4,FALSE)</f>
        <v>#N/A</v>
      </c>
      <c r="J235" s="66" t="e">
        <f>VLOOKUP(B235,[2]Sheet1!$A$1:$I$434,5,FALSE)</f>
        <v>#N/A</v>
      </c>
      <c r="K235" s="66" t="e">
        <f>VLOOKUP(B235,[2]Sheet1!$A$1:$I$434,6,FALSE)</f>
        <v>#N/A</v>
      </c>
      <c r="L235" s="66" t="e">
        <f>VLOOKUP(B235,[2]Sheet1!$A$1:$I$434,7,FALSE)</f>
        <v>#N/A</v>
      </c>
      <c r="M235" s="66" t="e">
        <f>VLOOKUP(B235,[2]Sheet1!$A$1:$I$434,8,FALSE)</f>
        <v>#N/A</v>
      </c>
      <c r="N235" s="77" t="e">
        <f>VLOOKUP(A235,'[3]Sheet1 (2)'!$A$1:$B$254,2,FALSE)</f>
        <v>#N/A</v>
      </c>
      <c r="O235" s="66" t="str">
        <f t="shared" si="7"/>
        <v/>
      </c>
      <c r="P235" s="83" t="e">
        <f>VLOOKUP(B235,Sheet1!$C$1:$I$58,2,FALSE)</f>
        <v>#N/A</v>
      </c>
      <c r="R235" s="83" t="str">
        <f>IFERROR(VLOOKUP(B235,Sheet1!$C$1:$P$58,2,FALSE),"")</f>
        <v/>
      </c>
      <c r="S235" s="66" t="str">
        <f>IFERROR(VLOOKUP(B235,Sheet1!$C$1:$P$58,6,FALSE),"")</f>
        <v/>
      </c>
      <c r="T235" s="83" t="str">
        <f>IFERROR(VLOOKUP(Q235,Sheet1!$A$1:$P$58,4,FALSE),"")</f>
        <v/>
      </c>
      <c r="U235" s="66" t="str">
        <f>IFERROR(VLOOKUP(B235,Sheet1!$C$1:$P$58,12,FALSE),"")</f>
        <v/>
      </c>
    </row>
    <row r="236" spans="1:21" x14ac:dyDescent="0.2">
      <c r="A236" s="69">
        <v>2010103094</v>
      </c>
      <c r="B236" s="66" t="s">
        <v>2865</v>
      </c>
      <c r="C236" s="70">
        <v>0</v>
      </c>
      <c r="D236" s="70">
        <v>0</v>
      </c>
      <c r="E236" s="71">
        <f t="shared" si="6"/>
        <v>0</v>
      </c>
      <c r="G236" s="66" t="e">
        <f>VLOOKUP(B236,[2]Sheet1!$A$1:$I$434,2,FALSE)</f>
        <v>#N/A</v>
      </c>
      <c r="H236" s="66" t="e">
        <f>VLOOKUP(B236,[2]Sheet1!$A$1:$I$434,3,FALSE)</f>
        <v>#N/A</v>
      </c>
      <c r="I236" s="66" t="e">
        <f>VLOOKUP(B236,[2]Sheet1!$A$1:$I$434,4,FALSE)</f>
        <v>#N/A</v>
      </c>
      <c r="J236" s="66" t="e">
        <f>VLOOKUP(B236,[2]Sheet1!$A$1:$I$434,5,FALSE)</f>
        <v>#N/A</v>
      </c>
      <c r="K236" s="66" t="e">
        <f>VLOOKUP(B236,[2]Sheet1!$A$1:$I$434,6,FALSE)</f>
        <v>#N/A</v>
      </c>
      <c r="L236" s="66" t="e">
        <f>VLOOKUP(B236,[2]Sheet1!$A$1:$I$434,7,FALSE)</f>
        <v>#N/A</v>
      </c>
      <c r="M236" s="66" t="e">
        <f>VLOOKUP(B236,[2]Sheet1!$A$1:$I$434,8,FALSE)</f>
        <v>#N/A</v>
      </c>
      <c r="N236" s="77" t="e">
        <f>VLOOKUP(A236,'[3]Sheet1 (2)'!$A$1:$B$254,2,FALSE)</f>
        <v>#N/A</v>
      </c>
      <c r="O236" s="66" t="str">
        <f t="shared" si="7"/>
        <v/>
      </c>
      <c r="P236" s="83" t="e">
        <f>VLOOKUP(B236,Sheet1!$C$1:$I$58,2,FALSE)</f>
        <v>#N/A</v>
      </c>
      <c r="R236" s="83" t="str">
        <f>IFERROR(VLOOKUP(B236,Sheet1!$C$1:$P$58,2,FALSE),"")</f>
        <v/>
      </c>
      <c r="S236" s="66" t="str">
        <f>IFERROR(VLOOKUP(B236,Sheet1!$C$1:$P$58,6,FALSE),"")</f>
        <v/>
      </c>
      <c r="T236" s="83" t="str">
        <f>IFERROR(VLOOKUP(Q236,Sheet1!$A$1:$P$58,4,FALSE),"")</f>
        <v/>
      </c>
      <c r="U236" s="66" t="str">
        <f>IFERROR(VLOOKUP(B236,Sheet1!$C$1:$P$58,12,FALSE),"")</f>
        <v/>
      </c>
    </row>
    <row r="237" spans="1:21" x14ac:dyDescent="0.2">
      <c r="A237" s="69">
        <v>2010103095</v>
      </c>
      <c r="B237" s="66" t="s">
        <v>2866</v>
      </c>
      <c r="C237" s="70">
        <v>0</v>
      </c>
      <c r="D237" s="70">
        <v>0</v>
      </c>
      <c r="E237" s="71">
        <f t="shared" si="6"/>
        <v>0</v>
      </c>
      <c r="G237" s="66" t="e">
        <f>VLOOKUP(B237,[2]Sheet1!$A$1:$I$434,2,FALSE)</f>
        <v>#N/A</v>
      </c>
      <c r="H237" s="66" t="e">
        <f>VLOOKUP(B237,[2]Sheet1!$A$1:$I$434,3,FALSE)</f>
        <v>#N/A</v>
      </c>
      <c r="I237" s="66" t="e">
        <f>VLOOKUP(B237,[2]Sheet1!$A$1:$I$434,4,FALSE)</f>
        <v>#N/A</v>
      </c>
      <c r="J237" s="66" t="e">
        <f>VLOOKUP(B237,[2]Sheet1!$A$1:$I$434,5,FALSE)</f>
        <v>#N/A</v>
      </c>
      <c r="K237" s="66" t="e">
        <f>VLOOKUP(B237,[2]Sheet1!$A$1:$I$434,6,FALSE)</f>
        <v>#N/A</v>
      </c>
      <c r="L237" s="66" t="e">
        <f>VLOOKUP(B237,[2]Sheet1!$A$1:$I$434,7,FALSE)</f>
        <v>#N/A</v>
      </c>
      <c r="M237" s="66" t="e">
        <f>VLOOKUP(B237,[2]Sheet1!$A$1:$I$434,8,FALSE)</f>
        <v>#N/A</v>
      </c>
      <c r="N237" s="77" t="e">
        <f>VLOOKUP(A237,'[3]Sheet1 (2)'!$A$1:$B$254,2,FALSE)</f>
        <v>#N/A</v>
      </c>
      <c r="O237" s="66" t="str">
        <f t="shared" si="7"/>
        <v/>
      </c>
      <c r="P237" s="83" t="e">
        <f>VLOOKUP(B237,Sheet1!$C$1:$I$58,2,FALSE)</f>
        <v>#N/A</v>
      </c>
      <c r="R237" s="83" t="str">
        <f>IFERROR(VLOOKUP(B237,Sheet1!$C$1:$P$58,2,FALSE),"")</f>
        <v/>
      </c>
      <c r="S237" s="66" t="str">
        <f>IFERROR(VLOOKUP(B237,Sheet1!$C$1:$P$58,6,FALSE),"")</f>
        <v/>
      </c>
      <c r="T237" s="83" t="str">
        <f>IFERROR(VLOOKUP(Q237,Sheet1!$A$1:$P$58,4,FALSE),"")</f>
        <v/>
      </c>
      <c r="U237" s="66" t="str">
        <f>IFERROR(VLOOKUP(B237,Sheet1!$C$1:$P$58,12,FALSE),"")</f>
        <v/>
      </c>
    </row>
    <row r="238" spans="1:21" x14ac:dyDescent="0.2">
      <c r="A238" s="69">
        <v>2010103096</v>
      </c>
      <c r="B238" s="66" t="s">
        <v>2867</v>
      </c>
      <c r="C238" s="70">
        <v>0</v>
      </c>
      <c r="D238" s="70">
        <v>0</v>
      </c>
      <c r="E238" s="71">
        <f t="shared" si="6"/>
        <v>0</v>
      </c>
      <c r="G238" s="66" t="e">
        <f>VLOOKUP(B238,[2]Sheet1!$A$1:$I$434,2,FALSE)</f>
        <v>#N/A</v>
      </c>
      <c r="H238" s="66" t="e">
        <f>VLOOKUP(B238,[2]Sheet1!$A$1:$I$434,3,FALSE)</f>
        <v>#N/A</v>
      </c>
      <c r="I238" s="66" t="e">
        <f>VLOOKUP(B238,[2]Sheet1!$A$1:$I$434,4,FALSE)</f>
        <v>#N/A</v>
      </c>
      <c r="J238" s="66" t="e">
        <f>VLOOKUP(B238,[2]Sheet1!$A$1:$I$434,5,FALSE)</f>
        <v>#N/A</v>
      </c>
      <c r="K238" s="66" t="e">
        <f>VLOOKUP(B238,[2]Sheet1!$A$1:$I$434,6,FALSE)</f>
        <v>#N/A</v>
      </c>
      <c r="L238" s="66" t="e">
        <f>VLOOKUP(B238,[2]Sheet1!$A$1:$I$434,7,FALSE)</f>
        <v>#N/A</v>
      </c>
      <c r="M238" s="66" t="e">
        <f>VLOOKUP(B238,[2]Sheet1!$A$1:$I$434,8,FALSE)</f>
        <v>#N/A</v>
      </c>
      <c r="N238" s="77" t="e">
        <f>VLOOKUP(A238,'[3]Sheet1 (2)'!$A$1:$B$254,2,FALSE)</f>
        <v>#N/A</v>
      </c>
      <c r="O238" s="66" t="str">
        <f t="shared" si="7"/>
        <v/>
      </c>
      <c r="P238" s="83" t="e">
        <f>VLOOKUP(B238,Sheet1!$C$1:$I$58,2,FALSE)</f>
        <v>#N/A</v>
      </c>
      <c r="R238" s="83" t="str">
        <f>IFERROR(VLOOKUP(B238,Sheet1!$C$1:$P$58,2,FALSE),"")</f>
        <v/>
      </c>
      <c r="S238" s="66" t="str">
        <f>IFERROR(VLOOKUP(B238,Sheet1!$C$1:$P$58,6,FALSE),"")</f>
        <v/>
      </c>
      <c r="T238" s="83" t="str">
        <f>IFERROR(VLOOKUP(Q238,Sheet1!$A$1:$P$58,4,FALSE),"")</f>
        <v/>
      </c>
      <c r="U238" s="66" t="str">
        <f>IFERROR(VLOOKUP(B238,Sheet1!$C$1:$P$58,12,FALSE),"")</f>
        <v/>
      </c>
    </row>
    <row r="239" spans="1:21" x14ac:dyDescent="0.2">
      <c r="A239" s="69">
        <v>2010103097</v>
      </c>
      <c r="B239" s="66" t="s">
        <v>2868</v>
      </c>
      <c r="C239" s="70">
        <v>0</v>
      </c>
      <c r="D239" s="70">
        <v>0</v>
      </c>
      <c r="E239" s="71">
        <f t="shared" si="6"/>
        <v>0</v>
      </c>
      <c r="G239" s="66" t="e">
        <f>VLOOKUP(B239,[2]Sheet1!$A$1:$I$434,2,FALSE)</f>
        <v>#N/A</v>
      </c>
      <c r="H239" s="66" t="e">
        <f>VLOOKUP(B239,[2]Sheet1!$A$1:$I$434,3,FALSE)</f>
        <v>#N/A</v>
      </c>
      <c r="I239" s="66" t="e">
        <f>VLOOKUP(B239,[2]Sheet1!$A$1:$I$434,4,FALSE)</f>
        <v>#N/A</v>
      </c>
      <c r="J239" s="66" t="e">
        <f>VLOOKUP(B239,[2]Sheet1!$A$1:$I$434,5,FALSE)</f>
        <v>#N/A</v>
      </c>
      <c r="K239" s="66" t="e">
        <f>VLOOKUP(B239,[2]Sheet1!$A$1:$I$434,6,FALSE)</f>
        <v>#N/A</v>
      </c>
      <c r="L239" s="66" t="e">
        <f>VLOOKUP(B239,[2]Sheet1!$A$1:$I$434,7,FALSE)</f>
        <v>#N/A</v>
      </c>
      <c r="M239" s="66" t="e">
        <f>VLOOKUP(B239,[2]Sheet1!$A$1:$I$434,8,FALSE)</f>
        <v>#N/A</v>
      </c>
      <c r="N239" s="77" t="e">
        <f>VLOOKUP(A239,'[3]Sheet1 (2)'!$A$1:$B$254,2,FALSE)</f>
        <v>#N/A</v>
      </c>
      <c r="O239" s="66" t="str">
        <f t="shared" si="7"/>
        <v/>
      </c>
      <c r="P239" s="83" t="e">
        <f>VLOOKUP(B239,Sheet1!$C$1:$I$58,2,FALSE)</f>
        <v>#N/A</v>
      </c>
      <c r="R239" s="83" t="str">
        <f>IFERROR(VLOOKUP(B239,Sheet1!$C$1:$P$58,2,FALSE),"")</f>
        <v/>
      </c>
      <c r="S239" s="66" t="str">
        <f>IFERROR(VLOOKUP(B239,Sheet1!$C$1:$P$58,6,FALSE),"")</f>
        <v/>
      </c>
      <c r="T239" s="83" t="str">
        <f>IFERROR(VLOOKUP(Q239,Sheet1!$A$1:$P$58,4,FALSE),"")</f>
        <v/>
      </c>
      <c r="U239" s="66" t="str">
        <f>IFERROR(VLOOKUP(B239,Sheet1!$C$1:$P$58,12,FALSE),"")</f>
        <v/>
      </c>
    </row>
    <row r="240" spans="1:21" x14ac:dyDescent="0.2">
      <c r="A240" s="69">
        <v>2010103098</v>
      </c>
      <c r="B240" s="66" t="s">
        <v>2869</v>
      </c>
      <c r="C240" s="70">
        <v>0</v>
      </c>
      <c r="D240" s="70">
        <v>0</v>
      </c>
      <c r="E240" s="71">
        <f t="shared" si="6"/>
        <v>0</v>
      </c>
      <c r="G240" s="66" t="e">
        <f>VLOOKUP(B240,[2]Sheet1!$A$1:$I$434,2,FALSE)</f>
        <v>#N/A</v>
      </c>
      <c r="H240" s="66" t="e">
        <f>VLOOKUP(B240,[2]Sheet1!$A$1:$I$434,3,FALSE)</f>
        <v>#N/A</v>
      </c>
      <c r="I240" s="66" t="e">
        <f>VLOOKUP(B240,[2]Sheet1!$A$1:$I$434,4,FALSE)</f>
        <v>#N/A</v>
      </c>
      <c r="J240" s="66" t="e">
        <f>VLOOKUP(B240,[2]Sheet1!$A$1:$I$434,5,FALSE)</f>
        <v>#N/A</v>
      </c>
      <c r="K240" s="66" t="e">
        <f>VLOOKUP(B240,[2]Sheet1!$A$1:$I$434,6,FALSE)</f>
        <v>#N/A</v>
      </c>
      <c r="L240" s="66" t="e">
        <f>VLOOKUP(B240,[2]Sheet1!$A$1:$I$434,7,FALSE)</f>
        <v>#N/A</v>
      </c>
      <c r="M240" s="66" t="e">
        <f>VLOOKUP(B240,[2]Sheet1!$A$1:$I$434,8,FALSE)</f>
        <v>#N/A</v>
      </c>
      <c r="N240" s="77" t="e">
        <f>VLOOKUP(A240,'[3]Sheet1 (2)'!$A$1:$B$254,2,FALSE)</f>
        <v>#N/A</v>
      </c>
      <c r="O240" s="66" t="str">
        <f t="shared" si="7"/>
        <v/>
      </c>
      <c r="P240" s="83" t="e">
        <f>VLOOKUP(B240,Sheet1!$C$1:$I$58,2,FALSE)</f>
        <v>#N/A</v>
      </c>
      <c r="R240" s="83" t="str">
        <f>IFERROR(VLOOKUP(B240,Sheet1!$C$1:$P$58,2,FALSE),"")</f>
        <v/>
      </c>
      <c r="S240" s="66" t="str">
        <f>IFERROR(VLOOKUP(B240,Sheet1!$C$1:$P$58,6,FALSE),"")</f>
        <v/>
      </c>
      <c r="T240" s="83" t="str">
        <f>IFERROR(VLOOKUP(Q240,Sheet1!$A$1:$P$58,4,FALSE),"")</f>
        <v/>
      </c>
      <c r="U240" s="66" t="str">
        <f>IFERROR(VLOOKUP(B240,Sheet1!$C$1:$P$58,12,FALSE),"")</f>
        <v/>
      </c>
    </row>
    <row r="241" spans="1:21" x14ac:dyDescent="0.2">
      <c r="A241" s="69">
        <v>2010103099</v>
      </c>
      <c r="B241" s="66" t="s">
        <v>2870</v>
      </c>
      <c r="C241" s="70">
        <v>0</v>
      </c>
      <c r="D241" s="70">
        <v>0</v>
      </c>
      <c r="E241" s="71">
        <f t="shared" si="6"/>
        <v>0</v>
      </c>
      <c r="G241" s="66" t="e">
        <f>VLOOKUP(B241,[2]Sheet1!$A$1:$I$434,2,FALSE)</f>
        <v>#N/A</v>
      </c>
      <c r="H241" s="66" t="e">
        <f>VLOOKUP(B241,[2]Sheet1!$A$1:$I$434,3,FALSE)</f>
        <v>#N/A</v>
      </c>
      <c r="I241" s="66" t="e">
        <f>VLOOKUP(B241,[2]Sheet1!$A$1:$I$434,4,FALSE)</f>
        <v>#N/A</v>
      </c>
      <c r="J241" s="66" t="e">
        <f>VLOOKUP(B241,[2]Sheet1!$A$1:$I$434,5,FALSE)</f>
        <v>#N/A</v>
      </c>
      <c r="K241" s="66" t="e">
        <f>VLOOKUP(B241,[2]Sheet1!$A$1:$I$434,6,FALSE)</f>
        <v>#N/A</v>
      </c>
      <c r="L241" s="66" t="e">
        <f>VLOOKUP(B241,[2]Sheet1!$A$1:$I$434,7,FALSE)</f>
        <v>#N/A</v>
      </c>
      <c r="M241" s="66" t="e">
        <f>VLOOKUP(B241,[2]Sheet1!$A$1:$I$434,8,FALSE)</f>
        <v>#N/A</v>
      </c>
      <c r="N241" s="77" t="e">
        <f>VLOOKUP(A241,'[3]Sheet1 (2)'!$A$1:$B$254,2,FALSE)</f>
        <v>#N/A</v>
      </c>
      <c r="O241" s="66" t="str">
        <f t="shared" si="7"/>
        <v/>
      </c>
      <c r="P241" s="83" t="e">
        <f>VLOOKUP(B241,Sheet1!$C$1:$I$58,2,FALSE)</f>
        <v>#N/A</v>
      </c>
      <c r="R241" s="83" t="str">
        <f>IFERROR(VLOOKUP(B241,Sheet1!$C$1:$P$58,2,FALSE),"")</f>
        <v/>
      </c>
      <c r="S241" s="66" t="str">
        <f>IFERROR(VLOOKUP(B241,Sheet1!$C$1:$P$58,6,FALSE),"")</f>
        <v/>
      </c>
      <c r="T241" s="83" t="str">
        <f>IFERROR(VLOOKUP(Q241,Sheet1!$A$1:$P$58,4,FALSE),"")</f>
        <v/>
      </c>
      <c r="U241" s="66" t="str">
        <f>IFERROR(VLOOKUP(B241,Sheet1!$C$1:$P$58,12,FALSE),"")</f>
        <v/>
      </c>
    </row>
    <row r="242" spans="1:21" x14ac:dyDescent="0.2">
      <c r="A242" s="69">
        <v>2010103100</v>
      </c>
      <c r="B242" s="66" t="s">
        <v>2871</v>
      </c>
      <c r="C242" s="70">
        <v>0</v>
      </c>
      <c r="D242" s="70">
        <v>0</v>
      </c>
      <c r="E242" s="71">
        <f t="shared" si="6"/>
        <v>0</v>
      </c>
      <c r="G242" s="66" t="e">
        <f>VLOOKUP(B242,[2]Sheet1!$A$1:$I$434,2,FALSE)</f>
        <v>#N/A</v>
      </c>
      <c r="H242" s="66" t="e">
        <f>VLOOKUP(B242,[2]Sheet1!$A$1:$I$434,3,FALSE)</f>
        <v>#N/A</v>
      </c>
      <c r="I242" s="66" t="e">
        <f>VLOOKUP(B242,[2]Sheet1!$A$1:$I$434,4,FALSE)</f>
        <v>#N/A</v>
      </c>
      <c r="J242" s="66" t="e">
        <f>VLOOKUP(B242,[2]Sheet1!$A$1:$I$434,5,FALSE)</f>
        <v>#N/A</v>
      </c>
      <c r="K242" s="66" t="e">
        <f>VLOOKUP(B242,[2]Sheet1!$A$1:$I$434,6,FALSE)</f>
        <v>#N/A</v>
      </c>
      <c r="L242" s="66" t="e">
        <f>VLOOKUP(B242,[2]Sheet1!$A$1:$I$434,7,FALSE)</f>
        <v>#N/A</v>
      </c>
      <c r="M242" s="66" t="e">
        <f>VLOOKUP(B242,[2]Sheet1!$A$1:$I$434,8,FALSE)</f>
        <v>#N/A</v>
      </c>
      <c r="N242" s="77" t="e">
        <f>VLOOKUP(A242,'[3]Sheet1 (2)'!$A$1:$B$254,2,FALSE)</f>
        <v>#N/A</v>
      </c>
      <c r="O242" s="66" t="str">
        <f t="shared" si="7"/>
        <v/>
      </c>
      <c r="P242" s="83" t="e">
        <f>VLOOKUP(B242,Sheet1!$C$1:$I$58,2,FALSE)</f>
        <v>#N/A</v>
      </c>
      <c r="R242" s="83" t="str">
        <f>IFERROR(VLOOKUP(B242,Sheet1!$C$1:$P$58,2,FALSE),"")</f>
        <v/>
      </c>
      <c r="S242" s="66" t="str">
        <f>IFERROR(VLOOKUP(B242,Sheet1!$C$1:$P$58,6,FALSE),"")</f>
        <v/>
      </c>
      <c r="T242" s="83" t="str">
        <f>IFERROR(VLOOKUP(Q242,Sheet1!$A$1:$P$58,4,FALSE),"")</f>
        <v/>
      </c>
      <c r="U242" s="66" t="str">
        <f>IFERROR(VLOOKUP(B242,Sheet1!$C$1:$P$58,12,FALSE),"")</f>
        <v/>
      </c>
    </row>
    <row r="243" spans="1:21" x14ac:dyDescent="0.2">
      <c r="A243" s="69">
        <v>2010103101</v>
      </c>
      <c r="B243" s="66" t="s">
        <v>2872</v>
      </c>
      <c r="C243" s="70">
        <v>0</v>
      </c>
      <c r="D243" s="70">
        <v>0</v>
      </c>
      <c r="E243" s="71">
        <f t="shared" si="6"/>
        <v>0</v>
      </c>
      <c r="G243" s="66" t="e">
        <f>VLOOKUP(B243,[2]Sheet1!$A$1:$I$434,2,FALSE)</f>
        <v>#N/A</v>
      </c>
      <c r="H243" s="66" t="e">
        <f>VLOOKUP(B243,[2]Sheet1!$A$1:$I$434,3,FALSE)</f>
        <v>#N/A</v>
      </c>
      <c r="I243" s="66" t="e">
        <f>VLOOKUP(B243,[2]Sheet1!$A$1:$I$434,4,FALSE)</f>
        <v>#N/A</v>
      </c>
      <c r="J243" s="66" t="e">
        <f>VLOOKUP(B243,[2]Sheet1!$A$1:$I$434,5,FALSE)</f>
        <v>#N/A</v>
      </c>
      <c r="K243" s="66" t="e">
        <f>VLOOKUP(B243,[2]Sheet1!$A$1:$I$434,6,FALSE)</f>
        <v>#N/A</v>
      </c>
      <c r="L243" s="66" t="e">
        <f>VLOOKUP(B243,[2]Sheet1!$A$1:$I$434,7,FALSE)</f>
        <v>#N/A</v>
      </c>
      <c r="M243" s="66" t="e">
        <f>VLOOKUP(B243,[2]Sheet1!$A$1:$I$434,8,FALSE)</f>
        <v>#N/A</v>
      </c>
      <c r="N243" s="77" t="e">
        <f>VLOOKUP(A243,'[3]Sheet1 (2)'!$A$1:$B$254,2,FALSE)</f>
        <v>#N/A</v>
      </c>
      <c r="O243" s="66" t="str">
        <f t="shared" si="7"/>
        <v/>
      </c>
      <c r="P243" s="83" t="e">
        <f>VLOOKUP(B243,Sheet1!$C$1:$I$58,2,FALSE)</f>
        <v>#N/A</v>
      </c>
      <c r="R243" s="83" t="str">
        <f>IFERROR(VLOOKUP(B243,Sheet1!$C$1:$P$58,2,FALSE),"")</f>
        <v/>
      </c>
      <c r="S243" s="66" t="str">
        <f>IFERROR(VLOOKUP(B243,Sheet1!$C$1:$P$58,6,FALSE),"")</f>
        <v/>
      </c>
      <c r="T243" s="83" t="str">
        <f>IFERROR(VLOOKUP(Q243,Sheet1!$A$1:$P$58,4,FALSE),"")</f>
        <v/>
      </c>
      <c r="U243" s="66" t="str">
        <f>IFERROR(VLOOKUP(B243,Sheet1!$C$1:$P$58,12,FALSE),"")</f>
        <v/>
      </c>
    </row>
    <row r="244" spans="1:21" x14ac:dyDescent="0.2">
      <c r="A244" s="69">
        <v>2010103102</v>
      </c>
      <c r="B244" s="66" t="s">
        <v>2873</v>
      </c>
      <c r="C244" s="70">
        <v>0</v>
      </c>
      <c r="D244" s="70">
        <v>0</v>
      </c>
      <c r="E244" s="71">
        <f t="shared" si="6"/>
        <v>0</v>
      </c>
      <c r="G244" s="66" t="e">
        <f>VLOOKUP(B244,[2]Sheet1!$A$1:$I$434,2,FALSE)</f>
        <v>#N/A</v>
      </c>
      <c r="H244" s="66" t="e">
        <f>VLOOKUP(B244,[2]Sheet1!$A$1:$I$434,3,FALSE)</f>
        <v>#N/A</v>
      </c>
      <c r="I244" s="66" t="e">
        <f>VLOOKUP(B244,[2]Sheet1!$A$1:$I$434,4,FALSE)</f>
        <v>#N/A</v>
      </c>
      <c r="J244" s="66" t="e">
        <f>VLOOKUP(B244,[2]Sheet1!$A$1:$I$434,5,FALSE)</f>
        <v>#N/A</v>
      </c>
      <c r="K244" s="66" t="e">
        <f>VLOOKUP(B244,[2]Sheet1!$A$1:$I$434,6,FALSE)</f>
        <v>#N/A</v>
      </c>
      <c r="L244" s="66" t="e">
        <f>VLOOKUP(B244,[2]Sheet1!$A$1:$I$434,7,FALSE)</f>
        <v>#N/A</v>
      </c>
      <c r="M244" s="66" t="e">
        <f>VLOOKUP(B244,[2]Sheet1!$A$1:$I$434,8,FALSE)</f>
        <v>#N/A</v>
      </c>
      <c r="N244" s="77" t="e">
        <f>VLOOKUP(A244,'[3]Sheet1 (2)'!$A$1:$B$254,2,FALSE)</f>
        <v>#N/A</v>
      </c>
      <c r="O244" s="66" t="str">
        <f t="shared" si="7"/>
        <v/>
      </c>
      <c r="P244" s="83" t="e">
        <f>VLOOKUP(B244,Sheet1!$C$1:$I$58,2,FALSE)</f>
        <v>#N/A</v>
      </c>
      <c r="R244" s="83" t="str">
        <f>IFERROR(VLOOKUP(B244,Sheet1!$C$1:$P$58,2,FALSE),"")</f>
        <v/>
      </c>
      <c r="S244" s="66" t="str">
        <f>IFERROR(VLOOKUP(B244,Sheet1!$C$1:$P$58,6,FALSE),"")</f>
        <v/>
      </c>
      <c r="T244" s="83" t="str">
        <f>IFERROR(VLOOKUP(Q244,Sheet1!$A$1:$P$58,4,FALSE),"")</f>
        <v/>
      </c>
      <c r="U244" s="66" t="str">
        <f>IFERROR(VLOOKUP(B244,Sheet1!$C$1:$P$58,12,FALSE),"")</f>
        <v/>
      </c>
    </row>
    <row r="245" spans="1:21" x14ac:dyDescent="0.2">
      <c r="A245" s="69">
        <v>2010103103</v>
      </c>
      <c r="B245" s="66" t="s">
        <v>2874</v>
      </c>
      <c r="C245" s="70">
        <v>0</v>
      </c>
      <c r="D245" s="70">
        <v>0</v>
      </c>
      <c r="E245" s="71">
        <f t="shared" si="6"/>
        <v>0</v>
      </c>
      <c r="G245" s="66" t="e">
        <f>VLOOKUP(B245,[2]Sheet1!$A$1:$I$434,2,FALSE)</f>
        <v>#N/A</v>
      </c>
      <c r="H245" s="66" t="e">
        <f>VLOOKUP(B245,[2]Sheet1!$A$1:$I$434,3,FALSE)</f>
        <v>#N/A</v>
      </c>
      <c r="I245" s="66" t="e">
        <f>VLOOKUP(B245,[2]Sheet1!$A$1:$I$434,4,FALSE)</f>
        <v>#N/A</v>
      </c>
      <c r="J245" s="66" t="e">
        <f>VLOOKUP(B245,[2]Sheet1!$A$1:$I$434,5,FALSE)</f>
        <v>#N/A</v>
      </c>
      <c r="K245" s="66" t="e">
        <f>VLOOKUP(B245,[2]Sheet1!$A$1:$I$434,6,FALSE)</f>
        <v>#N/A</v>
      </c>
      <c r="L245" s="66" t="e">
        <f>VLOOKUP(B245,[2]Sheet1!$A$1:$I$434,7,FALSE)</f>
        <v>#N/A</v>
      </c>
      <c r="M245" s="66" t="e">
        <f>VLOOKUP(B245,[2]Sheet1!$A$1:$I$434,8,FALSE)</f>
        <v>#N/A</v>
      </c>
      <c r="N245" s="77" t="e">
        <f>VLOOKUP(A245,'[3]Sheet1 (2)'!$A$1:$B$254,2,FALSE)</f>
        <v>#N/A</v>
      </c>
      <c r="O245" s="66" t="str">
        <f t="shared" si="7"/>
        <v/>
      </c>
      <c r="P245" s="83" t="e">
        <f>VLOOKUP(B245,Sheet1!$C$1:$I$58,2,FALSE)</f>
        <v>#N/A</v>
      </c>
      <c r="R245" s="83" t="str">
        <f>IFERROR(VLOOKUP(B245,Sheet1!$C$1:$P$58,2,FALSE),"")</f>
        <v/>
      </c>
      <c r="S245" s="66" t="str">
        <f>IFERROR(VLOOKUP(B245,Sheet1!$C$1:$P$58,6,FALSE),"")</f>
        <v/>
      </c>
      <c r="T245" s="83" t="str">
        <f>IFERROR(VLOOKUP(Q245,Sheet1!$A$1:$P$58,4,FALSE),"")</f>
        <v/>
      </c>
      <c r="U245" s="66" t="str">
        <f>IFERROR(VLOOKUP(B245,Sheet1!$C$1:$P$58,12,FALSE),"")</f>
        <v/>
      </c>
    </row>
    <row r="246" spans="1:21" x14ac:dyDescent="0.2">
      <c r="A246" s="69">
        <v>2010103104</v>
      </c>
      <c r="B246" s="66" t="s">
        <v>2875</v>
      </c>
      <c r="C246" s="70">
        <v>0</v>
      </c>
      <c r="D246" s="70">
        <v>0</v>
      </c>
      <c r="E246" s="71">
        <f t="shared" si="6"/>
        <v>0</v>
      </c>
      <c r="G246" s="66" t="e">
        <f>VLOOKUP(B246,[2]Sheet1!$A$1:$I$434,2,FALSE)</f>
        <v>#N/A</v>
      </c>
      <c r="H246" s="66" t="e">
        <f>VLOOKUP(B246,[2]Sheet1!$A$1:$I$434,3,FALSE)</f>
        <v>#N/A</v>
      </c>
      <c r="I246" s="66" t="e">
        <f>VLOOKUP(B246,[2]Sheet1!$A$1:$I$434,4,FALSE)</f>
        <v>#N/A</v>
      </c>
      <c r="J246" s="66" t="e">
        <f>VLOOKUP(B246,[2]Sheet1!$A$1:$I$434,5,FALSE)</f>
        <v>#N/A</v>
      </c>
      <c r="K246" s="66" t="e">
        <f>VLOOKUP(B246,[2]Sheet1!$A$1:$I$434,6,FALSE)</f>
        <v>#N/A</v>
      </c>
      <c r="L246" s="66" t="e">
        <f>VLOOKUP(B246,[2]Sheet1!$A$1:$I$434,7,FALSE)</f>
        <v>#N/A</v>
      </c>
      <c r="M246" s="66" t="e">
        <f>VLOOKUP(B246,[2]Sheet1!$A$1:$I$434,8,FALSE)</f>
        <v>#N/A</v>
      </c>
      <c r="N246" s="77" t="e">
        <f>VLOOKUP(A246,'[3]Sheet1 (2)'!$A$1:$B$254,2,FALSE)</f>
        <v>#N/A</v>
      </c>
      <c r="O246" s="66" t="str">
        <f t="shared" si="7"/>
        <v/>
      </c>
      <c r="P246" s="83" t="e">
        <f>VLOOKUP(B246,Sheet1!$C$1:$I$58,2,FALSE)</f>
        <v>#N/A</v>
      </c>
      <c r="R246" s="83" t="str">
        <f>IFERROR(VLOOKUP(B246,Sheet1!$C$1:$P$58,2,FALSE),"")</f>
        <v/>
      </c>
      <c r="S246" s="66" t="str">
        <f>IFERROR(VLOOKUP(B246,Sheet1!$C$1:$P$58,6,FALSE),"")</f>
        <v/>
      </c>
      <c r="T246" s="83" t="str">
        <f>IFERROR(VLOOKUP(Q246,Sheet1!$A$1:$P$58,4,FALSE),"")</f>
        <v/>
      </c>
      <c r="U246" s="66" t="str">
        <f>IFERROR(VLOOKUP(B246,Sheet1!$C$1:$P$58,12,FALSE),"")</f>
        <v/>
      </c>
    </row>
    <row r="247" spans="1:21" x14ac:dyDescent="0.2">
      <c r="A247" s="69">
        <v>2010103105</v>
      </c>
      <c r="B247" s="66" t="s">
        <v>2876</v>
      </c>
      <c r="C247" s="70">
        <v>0</v>
      </c>
      <c r="D247" s="70">
        <v>0</v>
      </c>
      <c r="E247" s="71">
        <f t="shared" si="6"/>
        <v>0</v>
      </c>
      <c r="G247" s="66" t="e">
        <f>VLOOKUP(B247,[2]Sheet1!$A$1:$I$434,2,FALSE)</f>
        <v>#N/A</v>
      </c>
      <c r="H247" s="66" t="e">
        <f>VLOOKUP(B247,[2]Sheet1!$A$1:$I$434,3,FALSE)</f>
        <v>#N/A</v>
      </c>
      <c r="I247" s="66" t="e">
        <f>VLOOKUP(B247,[2]Sheet1!$A$1:$I$434,4,FALSE)</f>
        <v>#N/A</v>
      </c>
      <c r="J247" s="66" t="e">
        <f>VLOOKUP(B247,[2]Sheet1!$A$1:$I$434,5,FALSE)</f>
        <v>#N/A</v>
      </c>
      <c r="K247" s="66" t="e">
        <f>VLOOKUP(B247,[2]Sheet1!$A$1:$I$434,6,FALSE)</f>
        <v>#N/A</v>
      </c>
      <c r="L247" s="66" t="e">
        <f>VLOOKUP(B247,[2]Sheet1!$A$1:$I$434,7,FALSE)</f>
        <v>#N/A</v>
      </c>
      <c r="M247" s="66" t="e">
        <f>VLOOKUP(B247,[2]Sheet1!$A$1:$I$434,8,FALSE)</f>
        <v>#N/A</v>
      </c>
      <c r="N247" s="77" t="e">
        <f>VLOOKUP(A247,'[3]Sheet1 (2)'!$A$1:$B$254,2,FALSE)</f>
        <v>#N/A</v>
      </c>
      <c r="O247" s="66" t="str">
        <f t="shared" si="7"/>
        <v/>
      </c>
      <c r="P247" s="83" t="e">
        <f>VLOOKUP(B247,Sheet1!$C$1:$I$58,2,FALSE)</f>
        <v>#N/A</v>
      </c>
      <c r="R247" s="83" t="str">
        <f>IFERROR(VLOOKUP(B247,Sheet1!$C$1:$P$58,2,FALSE),"")</f>
        <v/>
      </c>
      <c r="S247" s="66" t="str">
        <f>IFERROR(VLOOKUP(B247,Sheet1!$C$1:$P$58,6,FALSE),"")</f>
        <v/>
      </c>
      <c r="T247" s="83" t="str">
        <f>IFERROR(VLOOKUP(Q247,Sheet1!$A$1:$P$58,4,FALSE),"")</f>
        <v/>
      </c>
      <c r="U247" s="66" t="str">
        <f>IFERROR(VLOOKUP(B247,Sheet1!$C$1:$P$58,12,FALSE),"")</f>
        <v/>
      </c>
    </row>
    <row r="248" spans="1:21" x14ac:dyDescent="0.2">
      <c r="A248" s="69">
        <v>2010103106</v>
      </c>
      <c r="B248" s="66" t="s">
        <v>2877</v>
      </c>
      <c r="C248" s="70">
        <v>0</v>
      </c>
      <c r="D248" s="70">
        <v>0</v>
      </c>
      <c r="E248" s="71">
        <f t="shared" si="6"/>
        <v>0</v>
      </c>
      <c r="G248" s="66" t="e">
        <f>VLOOKUP(B248,[2]Sheet1!$A$1:$I$434,2,FALSE)</f>
        <v>#N/A</v>
      </c>
      <c r="H248" s="66" t="e">
        <f>VLOOKUP(B248,[2]Sheet1!$A$1:$I$434,3,FALSE)</f>
        <v>#N/A</v>
      </c>
      <c r="I248" s="66" t="e">
        <f>VLOOKUP(B248,[2]Sheet1!$A$1:$I$434,4,FALSE)</f>
        <v>#N/A</v>
      </c>
      <c r="J248" s="66" t="e">
        <f>VLOOKUP(B248,[2]Sheet1!$A$1:$I$434,5,FALSE)</f>
        <v>#N/A</v>
      </c>
      <c r="K248" s="66" t="e">
        <f>VLOOKUP(B248,[2]Sheet1!$A$1:$I$434,6,FALSE)</f>
        <v>#N/A</v>
      </c>
      <c r="L248" s="66" t="e">
        <f>VLOOKUP(B248,[2]Sheet1!$A$1:$I$434,7,FALSE)</f>
        <v>#N/A</v>
      </c>
      <c r="M248" s="66" t="e">
        <f>VLOOKUP(B248,[2]Sheet1!$A$1:$I$434,8,FALSE)</f>
        <v>#N/A</v>
      </c>
      <c r="N248" s="77" t="e">
        <f>VLOOKUP(A248,'[3]Sheet1 (2)'!$A$1:$B$254,2,FALSE)</f>
        <v>#N/A</v>
      </c>
      <c r="O248" s="66" t="str">
        <f t="shared" si="7"/>
        <v/>
      </c>
      <c r="P248" s="83" t="e">
        <f>VLOOKUP(B248,Sheet1!$C$1:$I$58,2,FALSE)</f>
        <v>#N/A</v>
      </c>
      <c r="R248" s="83" t="str">
        <f>IFERROR(VLOOKUP(B248,Sheet1!$C$1:$P$58,2,FALSE),"")</f>
        <v/>
      </c>
      <c r="S248" s="66" t="str">
        <f>IFERROR(VLOOKUP(B248,Sheet1!$C$1:$P$58,6,FALSE),"")</f>
        <v/>
      </c>
      <c r="T248" s="83" t="str">
        <f>IFERROR(VLOOKUP(Q248,Sheet1!$A$1:$P$58,4,FALSE),"")</f>
        <v/>
      </c>
      <c r="U248" s="66" t="str">
        <f>IFERROR(VLOOKUP(B248,Sheet1!$C$1:$P$58,12,FALSE),"")</f>
        <v/>
      </c>
    </row>
    <row r="249" spans="1:21" x14ac:dyDescent="0.2">
      <c r="A249" s="69">
        <v>2010103107</v>
      </c>
      <c r="B249" s="66" t="s">
        <v>2878</v>
      </c>
      <c r="C249" s="70">
        <v>0</v>
      </c>
      <c r="D249" s="70">
        <v>0</v>
      </c>
      <c r="E249" s="71">
        <f t="shared" si="6"/>
        <v>0</v>
      </c>
      <c r="G249" s="66" t="e">
        <f>VLOOKUP(B249,[2]Sheet1!$A$1:$I$434,2,FALSE)</f>
        <v>#N/A</v>
      </c>
      <c r="H249" s="66" t="e">
        <f>VLOOKUP(B249,[2]Sheet1!$A$1:$I$434,3,FALSE)</f>
        <v>#N/A</v>
      </c>
      <c r="I249" s="66" t="e">
        <f>VLOOKUP(B249,[2]Sheet1!$A$1:$I$434,4,FALSE)</f>
        <v>#N/A</v>
      </c>
      <c r="J249" s="66" t="e">
        <f>VLOOKUP(B249,[2]Sheet1!$A$1:$I$434,5,FALSE)</f>
        <v>#N/A</v>
      </c>
      <c r="K249" s="66" t="e">
        <f>VLOOKUP(B249,[2]Sheet1!$A$1:$I$434,6,FALSE)</f>
        <v>#N/A</v>
      </c>
      <c r="L249" s="66" t="e">
        <f>VLOOKUP(B249,[2]Sheet1!$A$1:$I$434,7,FALSE)</f>
        <v>#N/A</v>
      </c>
      <c r="M249" s="66" t="e">
        <f>VLOOKUP(B249,[2]Sheet1!$A$1:$I$434,8,FALSE)</f>
        <v>#N/A</v>
      </c>
      <c r="N249" s="77" t="e">
        <f>VLOOKUP(A249,'[3]Sheet1 (2)'!$A$1:$B$254,2,FALSE)</f>
        <v>#N/A</v>
      </c>
      <c r="O249" s="66" t="str">
        <f t="shared" si="7"/>
        <v/>
      </c>
      <c r="P249" s="83" t="e">
        <f>VLOOKUP(B249,Sheet1!$C$1:$I$58,2,FALSE)</f>
        <v>#N/A</v>
      </c>
      <c r="R249" s="83" t="str">
        <f>IFERROR(VLOOKUP(B249,Sheet1!$C$1:$P$58,2,FALSE),"")</f>
        <v/>
      </c>
      <c r="S249" s="66" t="str">
        <f>IFERROR(VLOOKUP(B249,Sheet1!$C$1:$P$58,6,FALSE),"")</f>
        <v/>
      </c>
      <c r="T249" s="83" t="str">
        <f>IFERROR(VLOOKUP(Q249,Sheet1!$A$1:$P$58,4,FALSE),"")</f>
        <v/>
      </c>
      <c r="U249" s="66" t="str">
        <f>IFERROR(VLOOKUP(B249,Sheet1!$C$1:$P$58,12,FALSE),"")</f>
        <v/>
      </c>
    </row>
    <row r="250" spans="1:21" x14ac:dyDescent="0.2">
      <c r="A250" s="69">
        <v>2010103108</v>
      </c>
      <c r="B250" s="66" t="s">
        <v>2879</v>
      </c>
      <c r="C250" s="70">
        <v>0</v>
      </c>
      <c r="D250" s="70">
        <v>0</v>
      </c>
      <c r="E250" s="71">
        <f t="shared" si="6"/>
        <v>0</v>
      </c>
      <c r="G250" s="66" t="e">
        <f>VLOOKUP(B250,[2]Sheet1!$A$1:$I$434,2,FALSE)</f>
        <v>#N/A</v>
      </c>
      <c r="H250" s="66" t="e">
        <f>VLOOKUP(B250,[2]Sheet1!$A$1:$I$434,3,FALSE)</f>
        <v>#N/A</v>
      </c>
      <c r="I250" s="66" t="e">
        <f>VLOOKUP(B250,[2]Sheet1!$A$1:$I$434,4,FALSE)</f>
        <v>#N/A</v>
      </c>
      <c r="J250" s="66" t="e">
        <f>VLOOKUP(B250,[2]Sheet1!$A$1:$I$434,5,FALSE)</f>
        <v>#N/A</v>
      </c>
      <c r="K250" s="66" t="e">
        <f>VLOOKUP(B250,[2]Sheet1!$A$1:$I$434,6,FALSE)</f>
        <v>#N/A</v>
      </c>
      <c r="L250" s="66" t="e">
        <f>VLOOKUP(B250,[2]Sheet1!$A$1:$I$434,7,FALSE)</f>
        <v>#N/A</v>
      </c>
      <c r="M250" s="66" t="e">
        <f>VLOOKUP(B250,[2]Sheet1!$A$1:$I$434,8,FALSE)</f>
        <v>#N/A</v>
      </c>
      <c r="N250" s="77" t="e">
        <f>VLOOKUP(A250,'[3]Sheet1 (2)'!$A$1:$B$254,2,FALSE)</f>
        <v>#N/A</v>
      </c>
      <c r="O250" s="66" t="str">
        <f t="shared" si="7"/>
        <v/>
      </c>
      <c r="P250" s="83" t="e">
        <f>VLOOKUP(B250,Sheet1!$C$1:$I$58,2,FALSE)</f>
        <v>#N/A</v>
      </c>
      <c r="R250" s="83" t="str">
        <f>IFERROR(VLOOKUP(B250,Sheet1!$C$1:$P$58,2,FALSE),"")</f>
        <v/>
      </c>
      <c r="S250" s="66" t="str">
        <f>IFERROR(VLOOKUP(B250,Sheet1!$C$1:$P$58,6,FALSE),"")</f>
        <v/>
      </c>
      <c r="T250" s="83" t="str">
        <f>IFERROR(VLOOKUP(Q250,Sheet1!$A$1:$P$58,4,FALSE),"")</f>
        <v/>
      </c>
      <c r="U250" s="66" t="str">
        <f>IFERROR(VLOOKUP(B250,Sheet1!$C$1:$P$58,12,FALSE),"")</f>
        <v/>
      </c>
    </row>
    <row r="251" spans="1:21" x14ac:dyDescent="0.2">
      <c r="A251" s="69">
        <v>2010103111</v>
      </c>
      <c r="B251" s="66" t="s">
        <v>2880</v>
      </c>
      <c r="C251" s="70">
        <v>0</v>
      </c>
      <c r="D251" s="70">
        <v>0</v>
      </c>
      <c r="E251" s="71">
        <f t="shared" si="6"/>
        <v>0</v>
      </c>
      <c r="G251" s="66" t="e">
        <f>VLOOKUP(B251,[2]Sheet1!$A$1:$I$434,2,FALSE)</f>
        <v>#N/A</v>
      </c>
      <c r="H251" s="66" t="e">
        <f>VLOOKUP(B251,[2]Sheet1!$A$1:$I$434,3,FALSE)</f>
        <v>#N/A</v>
      </c>
      <c r="I251" s="66" t="e">
        <f>VLOOKUP(B251,[2]Sheet1!$A$1:$I$434,4,FALSE)</f>
        <v>#N/A</v>
      </c>
      <c r="J251" s="66" t="e">
        <f>VLOOKUP(B251,[2]Sheet1!$A$1:$I$434,5,FALSE)</f>
        <v>#N/A</v>
      </c>
      <c r="K251" s="66" t="e">
        <f>VLOOKUP(B251,[2]Sheet1!$A$1:$I$434,6,FALSE)</f>
        <v>#N/A</v>
      </c>
      <c r="L251" s="66" t="e">
        <f>VLOOKUP(B251,[2]Sheet1!$A$1:$I$434,7,FALSE)</f>
        <v>#N/A</v>
      </c>
      <c r="M251" s="66" t="e">
        <f>VLOOKUP(B251,[2]Sheet1!$A$1:$I$434,8,FALSE)</f>
        <v>#N/A</v>
      </c>
      <c r="N251" s="77" t="e">
        <f>VLOOKUP(A251,'[3]Sheet1 (2)'!$A$1:$B$254,2,FALSE)</f>
        <v>#N/A</v>
      </c>
      <c r="O251" s="66" t="str">
        <f t="shared" si="7"/>
        <v/>
      </c>
      <c r="P251" s="83" t="e">
        <f>VLOOKUP(B251,Sheet1!$C$1:$I$58,2,FALSE)</f>
        <v>#N/A</v>
      </c>
      <c r="R251" s="83" t="str">
        <f>IFERROR(VLOOKUP(B251,Sheet1!$C$1:$P$58,2,FALSE),"")</f>
        <v/>
      </c>
      <c r="S251" s="66" t="str">
        <f>IFERROR(VLOOKUP(B251,Sheet1!$C$1:$P$58,6,FALSE),"")</f>
        <v/>
      </c>
      <c r="T251" s="83" t="str">
        <f>IFERROR(VLOOKUP(Q251,Sheet1!$A$1:$P$58,4,FALSE),"")</f>
        <v/>
      </c>
      <c r="U251" s="66" t="str">
        <f>IFERROR(VLOOKUP(B251,Sheet1!$C$1:$P$58,12,FALSE),"")</f>
        <v/>
      </c>
    </row>
    <row r="252" spans="1:21" x14ac:dyDescent="0.2">
      <c r="A252" s="69">
        <v>2010103116</v>
      </c>
      <c r="B252" s="66" t="s">
        <v>2881</v>
      </c>
      <c r="C252" s="70">
        <v>0</v>
      </c>
      <c r="D252" s="70">
        <v>0</v>
      </c>
      <c r="E252" s="71">
        <f t="shared" si="6"/>
        <v>0</v>
      </c>
      <c r="G252" s="66" t="e">
        <f>VLOOKUP(B252,[2]Sheet1!$A$1:$I$434,2,FALSE)</f>
        <v>#N/A</v>
      </c>
      <c r="H252" s="66" t="e">
        <f>VLOOKUP(B252,[2]Sheet1!$A$1:$I$434,3,FALSE)</f>
        <v>#N/A</v>
      </c>
      <c r="I252" s="66" t="e">
        <f>VLOOKUP(B252,[2]Sheet1!$A$1:$I$434,4,FALSE)</f>
        <v>#N/A</v>
      </c>
      <c r="J252" s="66" t="e">
        <f>VLOOKUP(B252,[2]Sheet1!$A$1:$I$434,5,FALSE)</f>
        <v>#N/A</v>
      </c>
      <c r="K252" s="66" t="e">
        <f>VLOOKUP(B252,[2]Sheet1!$A$1:$I$434,6,FALSE)</f>
        <v>#N/A</v>
      </c>
      <c r="L252" s="66" t="e">
        <f>VLOOKUP(B252,[2]Sheet1!$A$1:$I$434,7,FALSE)</f>
        <v>#N/A</v>
      </c>
      <c r="M252" s="66" t="e">
        <f>VLOOKUP(B252,[2]Sheet1!$A$1:$I$434,8,FALSE)</f>
        <v>#N/A</v>
      </c>
      <c r="N252" s="77" t="e">
        <f>VLOOKUP(A252,'[3]Sheet1 (2)'!$A$1:$B$254,2,FALSE)</f>
        <v>#N/A</v>
      </c>
      <c r="O252" s="66" t="str">
        <f t="shared" si="7"/>
        <v/>
      </c>
      <c r="P252" s="83" t="e">
        <f>VLOOKUP(B252,Sheet1!$C$1:$I$58,2,FALSE)</f>
        <v>#N/A</v>
      </c>
      <c r="R252" s="83" t="str">
        <f>IFERROR(VLOOKUP(B252,Sheet1!$C$1:$P$58,2,FALSE),"")</f>
        <v/>
      </c>
      <c r="S252" s="66" t="str">
        <f>IFERROR(VLOOKUP(B252,Sheet1!$C$1:$P$58,6,FALSE),"")</f>
        <v/>
      </c>
      <c r="T252" s="83" t="str">
        <f>IFERROR(VLOOKUP(Q252,Sheet1!$A$1:$P$58,4,FALSE),"")</f>
        <v/>
      </c>
      <c r="U252" s="66" t="str">
        <f>IFERROR(VLOOKUP(B252,Sheet1!$C$1:$P$58,12,FALSE),"")</f>
        <v/>
      </c>
    </row>
    <row r="253" spans="1:21" x14ac:dyDescent="0.2">
      <c r="A253" s="69">
        <v>2010103117</v>
      </c>
      <c r="B253" s="66" t="s">
        <v>2882</v>
      </c>
      <c r="C253" s="70">
        <v>0</v>
      </c>
      <c r="D253" s="70">
        <v>0</v>
      </c>
      <c r="E253" s="71">
        <f t="shared" si="6"/>
        <v>0</v>
      </c>
      <c r="G253" s="66" t="e">
        <f>VLOOKUP(B253,[2]Sheet1!$A$1:$I$434,2,FALSE)</f>
        <v>#N/A</v>
      </c>
      <c r="H253" s="66" t="e">
        <f>VLOOKUP(B253,[2]Sheet1!$A$1:$I$434,3,FALSE)</f>
        <v>#N/A</v>
      </c>
      <c r="I253" s="66" t="e">
        <f>VLOOKUP(B253,[2]Sheet1!$A$1:$I$434,4,FALSE)</f>
        <v>#N/A</v>
      </c>
      <c r="J253" s="66" t="e">
        <f>VLOOKUP(B253,[2]Sheet1!$A$1:$I$434,5,FALSE)</f>
        <v>#N/A</v>
      </c>
      <c r="K253" s="66" t="e">
        <f>VLOOKUP(B253,[2]Sheet1!$A$1:$I$434,6,FALSE)</f>
        <v>#N/A</v>
      </c>
      <c r="L253" s="66" t="e">
        <f>VLOOKUP(B253,[2]Sheet1!$A$1:$I$434,7,FALSE)</f>
        <v>#N/A</v>
      </c>
      <c r="M253" s="66" t="e">
        <f>VLOOKUP(B253,[2]Sheet1!$A$1:$I$434,8,FALSE)</f>
        <v>#N/A</v>
      </c>
      <c r="N253" s="77" t="e">
        <f>VLOOKUP(A253,'[3]Sheet1 (2)'!$A$1:$B$254,2,FALSE)</f>
        <v>#N/A</v>
      </c>
      <c r="O253" s="66" t="str">
        <f t="shared" si="7"/>
        <v/>
      </c>
      <c r="P253" s="83" t="e">
        <f>VLOOKUP(B253,Sheet1!$C$1:$I$58,2,FALSE)</f>
        <v>#N/A</v>
      </c>
      <c r="R253" s="83" t="str">
        <f>IFERROR(VLOOKUP(B253,Sheet1!$C$1:$P$58,2,FALSE),"")</f>
        <v/>
      </c>
      <c r="S253" s="66" t="str">
        <f>IFERROR(VLOOKUP(B253,Sheet1!$C$1:$P$58,6,FALSE),"")</f>
        <v/>
      </c>
      <c r="T253" s="83" t="str">
        <f>IFERROR(VLOOKUP(Q253,Sheet1!$A$1:$P$58,4,FALSE),"")</f>
        <v/>
      </c>
      <c r="U253" s="66" t="str">
        <f>IFERROR(VLOOKUP(B253,Sheet1!$C$1:$P$58,12,FALSE),"")</f>
        <v/>
      </c>
    </row>
    <row r="254" spans="1:21" x14ac:dyDescent="0.2">
      <c r="A254" s="69">
        <v>2010103118</v>
      </c>
      <c r="B254" s="66" t="s">
        <v>2883</v>
      </c>
      <c r="C254" s="70">
        <v>0</v>
      </c>
      <c r="D254" s="70">
        <v>15413.050000000003</v>
      </c>
      <c r="E254" s="71">
        <f t="shared" si="6"/>
        <v>-15413.050000000003</v>
      </c>
      <c r="G254" s="66" t="e">
        <f>VLOOKUP(B254,[2]Sheet1!$A$1:$I$434,2,FALSE)</f>
        <v>#N/A</v>
      </c>
      <c r="H254" s="66" t="e">
        <f>VLOOKUP(B254,[2]Sheet1!$A$1:$I$434,3,FALSE)</f>
        <v>#N/A</v>
      </c>
      <c r="I254" s="66" t="e">
        <f>VLOOKUP(B254,[2]Sheet1!$A$1:$I$434,4,FALSE)</f>
        <v>#N/A</v>
      </c>
      <c r="J254" s="66" t="e">
        <f>VLOOKUP(B254,[2]Sheet1!$A$1:$I$434,5,FALSE)</f>
        <v>#N/A</v>
      </c>
      <c r="K254" s="66" t="e">
        <f>VLOOKUP(B254,[2]Sheet1!$A$1:$I$434,6,FALSE)</f>
        <v>#N/A</v>
      </c>
      <c r="L254" s="66" t="e">
        <f>VLOOKUP(B254,[2]Sheet1!$A$1:$I$434,7,FALSE)</f>
        <v>#N/A</v>
      </c>
      <c r="M254" s="66" t="e">
        <f>VLOOKUP(B254,[2]Sheet1!$A$1:$I$434,8,FALSE)</f>
        <v>#N/A</v>
      </c>
      <c r="N254" s="77">
        <f>VLOOKUP(A254,'[3]Sheet1 (2)'!$A$1:$B$254,2,FALSE)</f>
        <v>311226058600003</v>
      </c>
      <c r="O254" s="66" t="str">
        <f t="shared" si="7"/>
        <v/>
      </c>
      <c r="P254" s="83" t="e">
        <f>VLOOKUP(B254,Sheet1!$C$1:$I$58,2,FALSE)</f>
        <v>#N/A</v>
      </c>
      <c r="R254" s="83" t="str">
        <f>IFERROR(VLOOKUP(B254,Sheet1!$C$1:$P$58,2,FALSE),"")</f>
        <v/>
      </c>
      <c r="S254" s="66" t="str">
        <f>IFERROR(VLOOKUP(B254,Sheet1!$C$1:$P$58,6,FALSE),"")</f>
        <v/>
      </c>
      <c r="T254" s="83" t="str">
        <f>IFERROR(VLOOKUP(Q254,Sheet1!$A$1:$P$58,4,FALSE),"")</f>
        <v/>
      </c>
      <c r="U254" s="66" t="str">
        <f>IFERROR(VLOOKUP(B254,Sheet1!$C$1:$P$58,12,FALSE),"")</f>
        <v/>
      </c>
    </row>
    <row r="255" spans="1:21" x14ac:dyDescent="0.2">
      <c r="A255" s="69">
        <v>2010103119</v>
      </c>
      <c r="B255" s="66" t="s">
        <v>2884</v>
      </c>
      <c r="C255" s="70">
        <v>0</v>
      </c>
      <c r="D255" s="70">
        <v>0</v>
      </c>
      <c r="E255" s="71">
        <f t="shared" si="6"/>
        <v>0</v>
      </c>
      <c r="G255" s="66" t="e">
        <f>VLOOKUP(B255,[2]Sheet1!$A$1:$I$434,2,FALSE)</f>
        <v>#N/A</v>
      </c>
      <c r="H255" s="66" t="e">
        <f>VLOOKUP(B255,[2]Sheet1!$A$1:$I$434,3,FALSE)</f>
        <v>#N/A</v>
      </c>
      <c r="I255" s="66" t="e">
        <f>VLOOKUP(B255,[2]Sheet1!$A$1:$I$434,4,FALSE)</f>
        <v>#N/A</v>
      </c>
      <c r="J255" s="66" t="e">
        <f>VLOOKUP(B255,[2]Sheet1!$A$1:$I$434,5,FALSE)</f>
        <v>#N/A</v>
      </c>
      <c r="K255" s="66" t="e">
        <f>VLOOKUP(B255,[2]Sheet1!$A$1:$I$434,6,FALSE)</f>
        <v>#N/A</v>
      </c>
      <c r="L255" s="66" t="e">
        <f>VLOOKUP(B255,[2]Sheet1!$A$1:$I$434,7,FALSE)</f>
        <v>#N/A</v>
      </c>
      <c r="M255" s="66" t="e">
        <f>VLOOKUP(B255,[2]Sheet1!$A$1:$I$434,8,FALSE)</f>
        <v>#N/A</v>
      </c>
      <c r="N255" s="77" t="e">
        <f>VLOOKUP(A255,'[3]Sheet1 (2)'!$A$1:$B$254,2,FALSE)</f>
        <v>#N/A</v>
      </c>
      <c r="O255" s="66" t="str">
        <f t="shared" si="7"/>
        <v/>
      </c>
      <c r="P255" s="83" t="e">
        <f>VLOOKUP(B255,Sheet1!$C$1:$I$58,2,FALSE)</f>
        <v>#N/A</v>
      </c>
      <c r="R255" s="83" t="str">
        <f>IFERROR(VLOOKUP(B255,Sheet1!$C$1:$P$58,2,FALSE),"")</f>
        <v/>
      </c>
      <c r="S255" s="66" t="str">
        <f>IFERROR(VLOOKUP(B255,Sheet1!$C$1:$P$58,6,FALSE),"")</f>
        <v/>
      </c>
      <c r="T255" s="83" t="str">
        <f>IFERROR(VLOOKUP(Q255,Sheet1!$A$1:$P$58,4,FALSE),"")</f>
        <v/>
      </c>
      <c r="U255" s="66" t="str">
        <f>IFERROR(VLOOKUP(B255,Sheet1!$C$1:$P$58,12,FALSE),"")</f>
        <v/>
      </c>
    </row>
    <row r="256" spans="1:21" x14ac:dyDescent="0.2">
      <c r="A256" s="69">
        <v>2010103120</v>
      </c>
      <c r="B256" s="66" t="s">
        <v>2885</v>
      </c>
      <c r="C256" s="70">
        <v>0</v>
      </c>
      <c r="D256" s="70">
        <v>0</v>
      </c>
      <c r="E256" s="71">
        <f t="shared" si="6"/>
        <v>0</v>
      </c>
      <c r="G256" s="66" t="e">
        <f>VLOOKUP(B256,[2]Sheet1!$A$1:$I$434,2,FALSE)</f>
        <v>#N/A</v>
      </c>
      <c r="H256" s="66" t="e">
        <f>VLOOKUP(B256,[2]Sheet1!$A$1:$I$434,3,FALSE)</f>
        <v>#N/A</v>
      </c>
      <c r="I256" s="66" t="e">
        <f>VLOOKUP(B256,[2]Sheet1!$A$1:$I$434,4,FALSE)</f>
        <v>#N/A</v>
      </c>
      <c r="J256" s="66" t="e">
        <f>VLOOKUP(B256,[2]Sheet1!$A$1:$I$434,5,FALSE)</f>
        <v>#N/A</v>
      </c>
      <c r="K256" s="66" t="e">
        <f>VLOOKUP(B256,[2]Sheet1!$A$1:$I$434,6,FALSE)</f>
        <v>#N/A</v>
      </c>
      <c r="L256" s="66" t="e">
        <f>VLOOKUP(B256,[2]Sheet1!$A$1:$I$434,7,FALSE)</f>
        <v>#N/A</v>
      </c>
      <c r="M256" s="66" t="e">
        <f>VLOOKUP(B256,[2]Sheet1!$A$1:$I$434,8,FALSE)</f>
        <v>#N/A</v>
      </c>
      <c r="N256" s="77">
        <f>VLOOKUP(A256,'[3]Sheet1 (2)'!$A$1:$B$254,2,FALSE)</f>
        <v>311256499200003</v>
      </c>
      <c r="O256" s="66" t="str">
        <f t="shared" si="7"/>
        <v/>
      </c>
      <c r="P256" s="83" t="e">
        <f>VLOOKUP(B256,Sheet1!$C$1:$I$58,2,FALSE)</f>
        <v>#N/A</v>
      </c>
      <c r="R256" s="83" t="str">
        <f>IFERROR(VLOOKUP(B256,Sheet1!$C$1:$P$58,2,FALSE),"")</f>
        <v/>
      </c>
      <c r="S256" s="66" t="str">
        <f>IFERROR(VLOOKUP(B256,Sheet1!$C$1:$P$58,6,FALSE),"")</f>
        <v/>
      </c>
      <c r="T256" s="83" t="str">
        <f>IFERROR(VLOOKUP(Q256,Sheet1!$A$1:$P$58,4,FALSE),"")</f>
        <v/>
      </c>
      <c r="U256" s="66" t="str">
        <f>IFERROR(VLOOKUP(B256,Sheet1!$C$1:$P$58,12,FALSE),"")</f>
        <v/>
      </c>
    </row>
    <row r="257" spans="1:21" x14ac:dyDescent="0.2">
      <c r="A257" s="69">
        <v>2010103121</v>
      </c>
      <c r="B257" s="66" t="s">
        <v>2886</v>
      </c>
      <c r="C257" s="70">
        <v>0</v>
      </c>
      <c r="D257" s="70">
        <v>0</v>
      </c>
      <c r="E257" s="71">
        <f t="shared" si="6"/>
        <v>0</v>
      </c>
      <c r="G257" s="66" t="e">
        <f>VLOOKUP(B257,[2]Sheet1!$A$1:$I$434,2,FALSE)</f>
        <v>#N/A</v>
      </c>
      <c r="H257" s="66" t="e">
        <f>VLOOKUP(B257,[2]Sheet1!$A$1:$I$434,3,FALSE)</f>
        <v>#N/A</v>
      </c>
      <c r="I257" s="66" t="e">
        <f>VLOOKUP(B257,[2]Sheet1!$A$1:$I$434,4,FALSE)</f>
        <v>#N/A</v>
      </c>
      <c r="J257" s="66" t="e">
        <f>VLOOKUP(B257,[2]Sheet1!$A$1:$I$434,5,FALSE)</f>
        <v>#N/A</v>
      </c>
      <c r="K257" s="66" t="e">
        <f>VLOOKUP(B257,[2]Sheet1!$A$1:$I$434,6,FALSE)</f>
        <v>#N/A</v>
      </c>
      <c r="L257" s="66" t="e">
        <f>VLOOKUP(B257,[2]Sheet1!$A$1:$I$434,7,FALSE)</f>
        <v>#N/A</v>
      </c>
      <c r="M257" s="66" t="e">
        <f>VLOOKUP(B257,[2]Sheet1!$A$1:$I$434,8,FALSE)</f>
        <v>#N/A</v>
      </c>
      <c r="N257" s="77">
        <f>VLOOKUP(A257,'[3]Sheet1 (2)'!$A$1:$B$254,2,FALSE)</f>
        <v>311153138500003</v>
      </c>
      <c r="O257" s="66" t="str">
        <f t="shared" si="7"/>
        <v/>
      </c>
      <c r="P257" s="83" t="e">
        <f>VLOOKUP(B257,Sheet1!$C$1:$I$58,2,FALSE)</f>
        <v>#N/A</v>
      </c>
      <c r="R257" s="83" t="str">
        <f>IFERROR(VLOOKUP(B257,Sheet1!$C$1:$P$58,2,FALSE),"")</f>
        <v/>
      </c>
      <c r="S257" s="66" t="str">
        <f>IFERROR(VLOOKUP(B257,Sheet1!$C$1:$P$58,6,FALSE),"")</f>
        <v/>
      </c>
      <c r="T257" s="83" t="str">
        <f>IFERROR(VLOOKUP(Q257,Sheet1!$A$1:$P$58,4,FALSE),"")</f>
        <v/>
      </c>
      <c r="U257" s="66" t="str">
        <f>IFERROR(VLOOKUP(B257,Sheet1!$C$1:$P$58,12,FALSE),"")</f>
        <v/>
      </c>
    </row>
    <row r="258" spans="1:21" x14ac:dyDescent="0.2">
      <c r="A258" s="69">
        <v>2010103122</v>
      </c>
      <c r="B258" s="66" t="s">
        <v>2887</v>
      </c>
      <c r="C258" s="70">
        <v>0</v>
      </c>
      <c r="D258" s="70">
        <v>0</v>
      </c>
      <c r="E258" s="71">
        <f t="shared" si="6"/>
        <v>0</v>
      </c>
      <c r="G258" s="66" t="e">
        <f>VLOOKUP(B258,[2]Sheet1!$A$1:$I$434,2,FALSE)</f>
        <v>#N/A</v>
      </c>
      <c r="H258" s="66" t="e">
        <f>VLOOKUP(B258,[2]Sheet1!$A$1:$I$434,3,FALSE)</f>
        <v>#N/A</v>
      </c>
      <c r="I258" s="66" t="e">
        <f>VLOOKUP(B258,[2]Sheet1!$A$1:$I$434,4,FALSE)</f>
        <v>#N/A</v>
      </c>
      <c r="J258" s="66" t="e">
        <f>VLOOKUP(B258,[2]Sheet1!$A$1:$I$434,5,FALSE)</f>
        <v>#N/A</v>
      </c>
      <c r="K258" s="66" t="e">
        <f>VLOOKUP(B258,[2]Sheet1!$A$1:$I$434,6,FALSE)</f>
        <v>#N/A</v>
      </c>
      <c r="L258" s="66" t="e">
        <f>VLOOKUP(B258,[2]Sheet1!$A$1:$I$434,7,FALSE)</f>
        <v>#N/A</v>
      </c>
      <c r="M258" s="66" t="e">
        <f>VLOOKUP(B258,[2]Sheet1!$A$1:$I$434,8,FALSE)</f>
        <v>#N/A</v>
      </c>
      <c r="N258" s="77" t="e">
        <f>VLOOKUP(A258,'[3]Sheet1 (2)'!$A$1:$B$254,2,FALSE)</f>
        <v>#N/A</v>
      </c>
      <c r="O258" s="66" t="str">
        <f t="shared" si="7"/>
        <v/>
      </c>
      <c r="P258" s="83" t="e">
        <f>VLOOKUP(B258,Sheet1!$C$1:$I$58,2,FALSE)</f>
        <v>#N/A</v>
      </c>
      <c r="R258" s="83" t="str">
        <f>IFERROR(VLOOKUP(B258,Sheet1!$C$1:$P$58,2,FALSE),"")</f>
        <v/>
      </c>
      <c r="S258" s="66" t="str">
        <f>IFERROR(VLOOKUP(B258,Sheet1!$C$1:$P$58,6,FALSE),"")</f>
        <v/>
      </c>
      <c r="T258" s="83" t="str">
        <f>IFERROR(VLOOKUP(Q258,Sheet1!$A$1:$P$58,4,FALSE),"")</f>
        <v/>
      </c>
      <c r="U258" s="66" t="str">
        <f>IFERROR(VLOOKUP(B258,Sheet1!$C$1:$P$58,12,FALSE),"")</f>
        <v/>
      </c>
    </row>
    <row r="259" spans="1:21" x14ac:dyDescent="0.2">
      <c r="A259" s="69">
        <v>2010103123</v>
      </c>
      <c r="B259" s="66" t="s">
        <v>2888</v>
      </c>
      <c r="C259" s="70">
        <v>0</v>
      </c>
      <c r="D259" s="70">
        <v>0</v>
      </c>
      <c r="E259" s="71">
        <f t="shared" si="6"/>
        <v>0</v>
      </c>
      <c r="G259" s="66" t="e">
        <f>VLOOKUP(B259,[2]Sheet1!$A$1:$I$434,2,FALSE)</f>
        <v>#N/A</v>
      </c>
      <c r="H259" s="66" t="e">
        <f>VLOOKUP(B259,[2]Sheet1!$A$1:$I$434,3,FALSE)</f>
        <v>#N/A</v>
      </c>
      <c r="I259" s="66" t="e">
        <f>VLOOKUP(B259,[2]Sheet1!$A$1:$I$434,4,FALSE)</f>
        <v>#N/A</v>
      </c>
      <c r="J259" s="66" t="e">
        <f>VLOOKUP(B259,[2]Sheet1!$A$1:$I$434,5,FALSE)</f>
        <v>#N/A</v>
      </c>
      <c r="K259" s="66" t="e">
        <f>VLOOKUP(B259,[2]Sheet1!$A$1:$I$434,6,FALSE)</f>
        <v>#N/A</v>
      </c>
      <c r="L259" s="66" t="e">
        <f>VLOOKUP(B259,[2]Sheet1!$A$1:$I$434,7,FALSE)</f>
        <v>#N/A</v>
      </c>
      <c r="M259" s="66" t="e">
        <f>VLOOKUP(B259,[2]Sheet1!$A$1:$I$434,8,FALSE)</f>
        <v>#N/A</v>
      </c>
      <c r="N259" s="77" t="e">
        <f>VLOOKUP(A259,'[3]Sheet1 (2)'!$A$1:$B$254,2,FALSE)</f>
        <v>#N/A</v>
      </c>
      <c r="O259" s="66" t="str">
        <f t="shared" si="7"/>
        <v/>
      </c>
      <c r="P259" s="83" t="e">
        <f>VLOOKUP(B259,Sheet1!$C$1:$I$58,2,FALSE)</f>
        <v>#N/A</v>
      </c>
      <c r="R259" s="83" t="str">
        <f>IFERROR(VLOOKUP(B259,Sheet1!$C$1:$P$58,2,FALSE),"")</f>
        <v/>
      </c>
      <c r="S259" s="66" t="str">
        <f>IFERROR(VLOOKUP(B259,Sheet1!$C$1:$P$58,6,FALSE),"")</f>
        <v/>
      </c>
      <c r="T259" s="83" t="str">
        <f>IFERROR(VLOOKUP(Q259,Sheet1!$A$1:$P$58,4,FALSE),"")</f>
        <v/>
      </c>
      <c r="U259" s="66" t="str">
        <f>IFERROR(VLOOKUP(B259,Sheet1!$C$1:$P$58,12,FALSE),"")</f>
        <v/>
      </c>
    </row>
    <row r="260" spans="1:21" x14ac:dyDescent="0.2">
      <c r="A260" s="69">
        <v>2010103124</v>
      </c>
      <c r="B260" s="66" t="s">
        <v>2889</v>
      </c>
      <c r="C260" s="70">
        <v>0</v>
      </c>
      <c r="D260" s="70">
        <v>0</v>
      </c>
      <c r="E260" s="71">
        <f t="shared" si="6"/>
        <v>0</v>
      </c>
      <c r="G260" s="66" t="e">
        <f>VLOOKUP(B260,[2]Sheet1!$A$1:$I$434,2,FALSE)</f>
        <v>#N/A</v>
      </c>
      <c r="H260" s="66" t="e">
        <f>VLOOKUP(B260,[2]Sheet1!$A$1:$I$434,3,FALSE)</f>
        <v>#N/A</v>
      </c>
      <c r="I260" s="66" t="e">
        <f>VLOOKUP(B260,[2]Sheet1!$A$1:$I$434,4,FALSE)</f>
        <v>#N/A</v>
      </c>
      <c r="J260" s="66" t="e">
        <f>VLOOKUP(B260,[2]Sheet1!$A$1:$I$434,5,FALSE)</f>
        <v>#N/A</v>
      </c>
      <c r="K260" s="66" t="e">
        <f>VLOOKUP(B260,[2]Sheet1!$A$1:$I$434,6,FALSE)</f>
        <v>#N/A</v>
      </c>
      <c r="L260" s="66" t="e">
        <f>VLOOKUP(B260,[2]Sheet1!$A$1:$I$434,7,FALSE)</f>
        <v>#N/A</v>
      </c>
      <c r="M260" s="66" t="e">
        <f>VLOOKUP(B260,[2]Sheet1!$A$1:$I$434,8,FALSE)</f>
        <v>#N/A</v>
      </c>
      <c r="N260" s="77" t="e">
        <f>VLOOKUP(A260,'[3]Sheet1 (2)'!$A$1:$B$254,2,FALSE)</f>
        <v>#N/A</v>
      </c>
      <c r="O260" s="66" t="str">
        <f t="shared" si="7"/>
        <v/>
      </c>
      <c r="P260" s="83" t="e">
        <f>VLOOKUP(B260,Sheet1!$C$1:$I$58,2,FALSE)</f>
        <v>#N/A</v>
      </c>
      <c r="R260" s="83" t="str">
        <f>IFERROR(VLOOKUP(B260,Sheet1!$C$1:$P$58,2,FALSE),"")</f>
        <v/>
      </c>
      <c r="S260" s="66" t="str">
        <f>IFERROR(VLOOKUP(B260,Sheet1!$C$1:$P$58,6,FALSE),"")</f>
        <v/>
      </c>
      <c r="T260" s="83" t="str">
        <f>IFERROR(VLOOKUP(Q260,Sheet1!$A$1:$P$58,4,FALSE),"")</f>
        <v/>
      </c>
      <c r="U260" s="66" t="str">
        <f>IFERROR(VLOOKUP(B260,Sheet1!$C$1:$P$58,12,FALSE),"")</f>
        <v/>
      </c>
    </row>
    <row r="261" spans="1:21" x14ac:dyDescent="0.2">
      <c r="A261" s="69">
        <v>2010103125</v>
      </c>
      <c r="B261" s="66" t="s">
        <v>2890</v>
      </c>
      <c r="C261" s="70">
        <v>0</v>
      </c>
      <c r="D261" s="70">
        <v>0</v>
      </c>
      <c r="E261" s="71">
        <f t="shared" ref="E261:E324" si="8">C261-D261</f>
        <v>0</v>
      </c>
      <c r="G261" s="66" t="e">
        <f>VLOOKUP(B261,[2]Sheet1!$A$1:$I$434,2,FALSE)</f>
        <v>#N/A</v>
      </c>
      <c r="H261" s="66" t="e">
        <f>VLOOKUP(B261,[2]Sheet1!$A$1:$I$434,3,FALSE)</f>
        <v>#N/A</v>
      </c>
      <c r="I261" s="66" t="e">
        <f>VLOOKUP(B261,[2]Sheet1!$A$1:$I$434,4,FALSE)</f>
        <v>#N/A</v>
      </c>
      <c r="J261" s="66" t="e">
        <f>VLOOKUP(B261,[2]Sheet1!$A$1:$I$434,5,FALSE)</f>
        <v>#N/A</v>
      </c>
      <c r="K261" s="66" t="e">
        <f>VLOOKUP(B261,[2]Sheet1!$A$1:$I$434,6,FALSE)</f>
        <v>#N/A</v>
      </c>
      <c r="L261" s="66" t="e">
        <f>VLOOKUP(B261,[2]Sheet1!$A$1:$I$434,7,FALSE)</f>
        <v>#N/A</v>
      </c>
      <c r="M261" s="66" t="e">
        <f>VLOOKUP(B261,[2]Sheet1!$A$1:$I$434,8,FALSE)</f>
        <v>#N/A</v>
      </c>
      <c r="N261" s="77" t="e">
        <f>VLOOKUP(A261,'[3]Sheet1 (2)'!$A$1:$B$254,2,FALSE)</f>
        <v>#N/A</v>
      </c>
      <c r="O261" s="66" t="str">
        <f t="shared" ref="O261:O324" si="9">IFERROR("P.O.Box: "&amp;J261&amp;" - Area: "&amp;K261&amp;" - REP: "&amp;L261&amp;" - Address: "&amp;M261,"")</f>
        <v/>
      </c>
      <c r="P261" s="83" t="e">
        <f>VLOOKUP(B261,Sheet1!$C$1:$I$58,2,FALSE)</f>
        <v>#N/A</v>
      </c>
      <c r="R261" s="83" t="str">
        <f>IFERROR(VLOOKUP(B261,Sheet1!$C$1:$P$58,2,FALSE),"")</f>
        <v/>
      </c>
      <c r="S261" s="66" t="str">
        <f>IFERROR(VLOOKUP(B261,Sheet1!$C$1:$P$58,6,FALSE),"")</f>
        <v/>
      </c>
      <c r="T261" s="83" t="str">
        <f>IFERROR(VLOOKUP(Q261,Sheet1!$A$1:$P$58,4,FALSE),"")</f>
        <v/>
      </c>
      <c r="U261" s="66" t="str">
        <f>IFERROR(VLOOKUP(B261,Sheet1!$C$1:$P$58,12,FALSE),"")</f>
        <v/>
      </c>
    </row>
    <row r="262" spans="1:21" x14ac:dyDescent="0.2">
      <c r="A262" s="69">
        <v>2010103126</v>
      </c>
      <c r="B262" s="66" t="s">
        <v>2891</v>
      </c>
      <c r="C262" s="70">
        <v>0</v>
      </c>
      <c r="D262" s="70">
        <v>0</v>
      </c>
      <c r="E262" s="71">
        <f t="shared" si="8"/>
        <v>0</v>
      </c>
      <c r="G262" s="66" t="e">
        <f>VLOOKUP(B262,[2]Sheet1!$A$1:$I$434,2,FALSE)</f>
        <v>#N/A</v>
      </c>
      <c r="H262" s="66" t="e">
        <f>VLOOKUP(B262,[2]Sheet1!$A$1:$I$434,3,FALSE)</f>
        <v>#N/A</v>
      </c>
      <c r="I262" s="66" t="e">
        <f>VLOOKUP(B262,[2]Sheet1!$A$1:$I$434,4,FALSE)</f>
        <v>#N/A</v>
      </c>
      <c r="J262" s="66" t="e">
        <f>VLOOKUP(B262,[2]Sheet1!$A$1:$I$434,5,FALSE)</f>
        <v>#N/A</v>
      </c>
      <c r="K262" s="66" t="e">
        <f>VLOOKUP(B262,[2]Sheet1!$A$1:$I$434,6,FALSE)</f>
        <v>#N/A</v>
      </c>
      <c r="L262" s="66" t="e">
        <f>VLOOKUP(B262,[2]Sheet1!$A$1:$I$434,7,FALSE)</f>
        <v>#N/A</v>
      </c>
      <c r="M262" s="66" t="e">
        <f>VLOOKUP(B262,[2]Sheet1!$A$1:$I$434,8,FALSE)</f>
        <v>#N/A</v>
      </c>
      <c r="N262" s="77" t="e">
        <f>VLOOKUP(A262,'[3]Sheet1 (2)'!$A$1:$B$254,2,FALSE)</f>
        <v>#N/A</v>
      </c>
      <c r="O262" s="66" t="str">
        <f t="shared" si="9"/>
        <v/>
      </c>
      <c r="P262" s="83" t="e">
        <f>VLOOKUP(B262,Sheet1!$C$1:$I$58,2,FALSE)</f>
        <v>#N/A</v>
      </c>
      <c r="R262" s="83" t="str">
        <f>IFERROR(VLOOKUP(B262,Sheet1!$C$1:$P$58,2,FALSE),"")</f>
        <v/>
      </c>
      <c r="S262" s="66" t="str">
        <f>IFERROR(VLOOKUP(B262,Sheet1!$C$1:$P$58,6,FALSE),"")</f>
        <v/>
      </c>
      <c r="T262" s="83" t="str">
        <f>IFERROR(VLOOKUP(Q262,Sheet1!$A$1:$P$58,4,FALSE),"")</f>
        <v/>
      </c>
      <c r="U262" s="66" t="str">
        <f>IFERROR(VLOOKUP(B262,Sheet1!$C$1:$P$58,12,FALSE),"")</f>
        <v/>
      </c>
    </row>
    <row r="263" spans="1:21" x14ac:dyDescent="0.2">
      <c r="A263" s="69">
        <v>2010103127</v>
      </c>
      <c r="B263" s="66" t="s">
        <v>2892</v>
      </c>
      <c r="C263" s="70">
        <v>0</v>
      </c>
      <c r="D263" s="70">
        <v>0</v>
      </c>
      <c r="E263" s="71">
        <f t="shared" si="8"/>
        <v>0</v>
      </c>
      <c r="G263" s="66" t="e">
        <f>VLOOKUP(B263,[2]Sheet1!$A$1:$I$434,2,FALSE)</f>
        <v>#N/A</v>
      </c>
      <c r="H263" s="66" t="e">
        <f>VLOOKUP(B263,[2]Sheet1!$A$1:$I$434,3,FALSE)</f>
        <v>#N/A</v>
      </c>
      <c r="I263" s="66" t="e">
        <f>VLOOKUP(B263,[2]Sheet1!$A$1:$I$434,4,FALSE)</f>
        <v>#N/A</v>
      </c>
      <c r="J263" s="66" t="e">
        <f>VLOOKUP(B263,[2]Sheet1!$A$1:$I$434,5,FALSE)</f>
        <v>#N/A</v>
      </c>
      <c r="K263" s="66" t="e">
        <f>VLOOKUP(B263,[2]Sheet1!$A$1:$I$434,6,FALSE)</f>
        <v>#N/A</v>
      </c>
      <c r="L263" s="66" t="e">
        <f>VLOOKUP(B263,[2]Sheet1!$A$1:$I$434,7,FALSE)</f>
        <v>#N/A</v>
      </c>
      <c r="M263" s="66" t="e">
        <f>VLOOKUP(B263,[2]Sheet1!$A$1:$I$434,8,FALSE)</f>
        <v>#N/A</v>
      </c>
      <c r="N263" s="77" t="e">
        <f>VLOOKUP(A263,'[3]Sheet1 (2)'!$A$1:$B$254,2,FALSE)</f>
        <v>#N/A</v>
      </c>
      <c r="O263" s="66" t="str">
        <f t="shared" si="9"/>
        <v/>
      </c>
      <c r="P263" s="83" t="e">
        <f>VLOOKUP(B263,Sheet1!$C$1:$I$58,2,FALSE)</f>
        <v>#N/A</v>
      </c>
      <c r="R263" s="83" t="str">
        <f>IFERROR(VLOOKUP(B263,Sheet1!$C$1:$P$58,2,FALSE),"")</f>
        <v/>
      </c>
      <c r="S263" s="66" t="str">
        <f>IFERROR(VLOOKUP(B263,Sheet1!$C$1:$P$58,6,FALSE),"")</f>
        <v/>
      </c>
      <c r="T263" s="83" t="str">
        <f>IFERROR(VLOOKUP(Q263,Sheet1!$A$1:$P$58,4,FALSE),"")</f>
        <v/>
      </c>
      <c r="U263" s="66" t="str">
        <f>IFERROR(VLOOKUP(B263,Sheet1!$C$1:$P$58,12,FALSE),"")</f>
        <v/>
      </c>
    </row>
    <row r="264" spans="1:21" x14ac:dyDescent="0.2">
      <c r="A264" s="69">
        <v>2010103128</v>
      </c>
      <c r="B264" s="66" t="s">
        <v>2893</v>
      </c>
      <c r="C264" s="70">
        <v>0</v>
      </c>
      <c r="D264" s="70">
        <v>0</v>
      </c>
      <c r="E264" s="71">
        <f t="shared" si="8"/>
        <v>0</v>
      </c>
      <c r="G264" s="66" t="e">
        <f>VLOOKUP(B264,[2]Sheet1!$A$1:$I$434,2,FALSE)</f>
        <v>#N/A</v>
      </c>
      <c r="H264" s="66" t="e">
        <f>VLOOKUP(B264,[2]Sheet1!$A$1:$I$434,3,FALSE)</f>
        <v>#N/A</v>
      </c>
      <c r="I264" s="66" t="e">
        <f>VLOOKUP(B264,[2]Sheet1!$A$1:$I$434,4,FALSE)</f>
        <v>#N/A</v>
      </c>
      <c r="J264" s="66" t="e">
        <f>VLOOKUP(B264,[2]Sheet1!$A$1:$I$434,5,FALSE)</f>
        <v>#N/A</v>
      </c>
      <c r="K264" s="66" t="e">
        <f>VLOOKUP(B264,[2]Sheet1!$A$1:$I$434,6,FALSE)</f>
        <v>#N/A</v>
      </c>
      <c r="L264" s="66" t="e">
        <f>VLOOKUP(B264,[2]Sheet1!$A$1:$I$434,7,FALSE)</f>
        <v>#N/A</v>
      </c>
      <c r="M264" s="66" t="e">
        <f>VLOOKUP(B264,[2]Sheet1!$A$1:$I$434,8,FALSE)</f>
        <v>#N/A</v>
      </c>
      <c r="N264" s="77" t="e">
        <f>VLOOKUP(A264,'[3]Sheet1 (2)'!$A$1:$B$254,2,FALSE)</f>
        <v>#N/A</v>
      </c>
      <c r="O264" s="66" t="str">
        <f t="shared" si="9"/>
        <v/>
      </c>
      <c r="P264" s="83" t="e">
        <f>VLOOKUP(B264,Sheet1!$C$1:$I$58,2,FALSE)</f>
        <v>#N/A</v>
      </c>
      <c r="R264" s="83" t="str">
        <f>IFERROR(VLOOKUP(B264,Sheet1!$C$1:$P$58,2,FALSE),"")</f>
        <v/>
      </c>
      <c r="S264" s="66" t="str">
        <f>IFERROR(VLOOKUP(B264,Sheet1!$C$1:$P$58,6,FALSE),"")</f>
        <v/>
      </c>
      <c r="T264" s="83" t="str">
        <f>IFERROR(VLOOKUP(Q264,Sheet1!$A$1:$P$58,4,FALSE),"")</f>
        <v/>
      </c>
      <c r="U264" s="66" t="str">
        <f>IFERROR(VLOOKUP(B264,Sheet1!$C$1:$P$58,12,FALSE),"")</f>
        <v/>
      </c>
    </row>
    <row r="265" spans="1:21" x14ac:dyDescent="0.2">
      <c r="A265" s="69">
        <v>2010103129</v>
      </c>
      <c r="B265" s="66" t="s">
        <v>2894</v>
      </c>
      <c r="C265" s="70">
        <v>0</v>
      </c>
      <c r="D265" s="70">
        <v>0</v>
      </c>
      <c r="E265" s="71">
        <f t="shared" si="8"/>
        <v>0</v>
      </c>
      <c r="G265" s="66" t="e">
        <f>VLOOKUP(B265,[2]Sheet1!$A$1:$I$434,2,FALSE)</f>
        <v>#N/A</v>
      </c>
      <c r="H265" s="66" t="e">
        <f>VLOOKUP(B265,[2]Sheet1!$A$1:$I$434,3,FALSE)</f>
        <v>#N/A</v>
      </c>
      <c r="I265" s="66" t="e">
        <f>VLOOKUP(B265,[2]Sheet1!$A$1:$I$434,4,FALSE)</f>
        <v>#N/A</v>
      </c>
      <c r="J265" s="66" t="e">
        <f>VLOOKUP(B265,[2]Sheet1!$A$1:$I$434,5,FALSE)</f>
        <v>#N/A</v>
      </c>
      <c r="K265" s="66" t="e">
        <f>VLOOKUP(B265,[2]Sheet1!$A$1:$I$434,6,FALSE)</f>
        <v>#N/A</v>
      </c>
      <c r="L265" s="66" t="e">
        <f>VLOOKUP(B265,[2]Sheet1!$A$1:$I$434,7,FALSE)</f>
        <v>#N/A</v>
      </c>
      <c r="M265" s="66" t="e">
        <f>VLOOKUP(B265,[2]Sheet1!$A$1:$I$434,8,FALSE)</f>
        <v>#N/A</v>
      </c>
      <c r="N265" s="77" t="e">
        <f>VLOOKUP(A265,'[3]Sheet1 (2)'!$A$1:$B$254,2,FALSE)</f>
        <v>#N/A</v>
      </c>
      <c r="O265" s="66" t="str">
        <f t="shared" si="9"/>
        <v/>
      </c>
      <c r="P265" s="83" t="e">
        <f>VLOOKUP(B265,Sheet1!$C$1:$I$58,2,FALSE)</f>
        <v>#N/A</v>
      </c>
      <c r="R265" s="83" t="str">
        <f>IFERROR(VLOOKUP(B265,Sheet1!$C$1:$P$58,2,FALSE),"")</f>
        <v/>
      </c>
      <c r="S265" s="66" t="str">
        <f>IFERROR(VLOOKUP(B265,Sheet1!$C$1:$P$58,6,FALSE),"")</f>
        <v/>
      </c>
      <c r="T265" s="83" t="str">
        <f>IFERROR(VLOOKUP(Q265,Sheet1!$A$1:$P$58,4,FALSE),"")</f>
        <v/>
      </c>
      <c r="U265" s="66" t="str">
        <f>IFERROR(VLOOKUP(B265,Sheet1!$C$1:$P$58,12,FALSE),"")</f>
        <v/>
      </c>
    </row>
    <row r="266" spans="1:21" x14ac:dyDescent="0.2">
      <c r="A266" s="69">
        <v>2010103130</v>
      </c>
      <c r="B266" s="66" t="s">
        <v>2895</v>
      </c>
      <c r="C266" s="70">
        <v>0</v>
      </c>
      <c r="D266" s="70">
        <v>0</v>
      </c>
      <c r="E266" s="71">
        <f t="shared" si="8"/>
        <v>0</v>
      </c>
      <c r="G266" s="66" t="e">
        <f>VLOOKUP(B266,[2]Sheet1!$A$1:$I$434,2,FALSE)</f>
        <v>#N/A</v>
      </c>
      <c r="H266" s="66" t="e">
        <f>VLOOKUP(B266,[2]Sheet1!$A$1:$I$434,3,FALSE)</f>
        <v>#N/A</v>
      </c>
      <c r="I266" s="66" t="e">
        <f>VLOOKUP(B266,[2]Sheet1!$A$1:$I$434,4,FALSE)</f>
        <v>#N/A</v>
      </c>
      <c r="J266" s="66" t="e">
        <f>VLOOKUP(B266,[2]Sheet1!$A$1:$I$434,5,FALSE)</f>
        <v>#N/A</v>
      </c>
      <c r="K266" s="66" t="e">
        <f>VLOOKUP(B266,[2]Sheet1!$A$1:$I$434,6,FALSE)</f>
        <v>#N/A</v>
      </c>
      <c r="L266" s="66" t="e">
        <f>VLOOKUP(B266,[2]Sheet1!$A$1:$I$434,7,FALSE)</f>
        <v>#N/A</v>
      </c>
      <c r="M266" s="66" t="e">
        <f>VLOOKUP(B266,[2]Sheet1!$A$1:$I$434,8,FALSE)</f>
        <v>#N/A</v>
      </c>
      <c r="N266" s="77">
        <f>VLOOKUP(A266,'[3]Sheet1 (2)'!$A$1:$B$254,2,FALSE)</f>
        <v>311296221200003</v>
      </c>
      <c r="O266" s="66" t="str">
        <f t="shared" si="9"/>
        <v/>
      </c>
      <c r="P266" s="83" t="e">
        <f>VLOOKUP(B266,Sheet1!$C$1:$I$58,2,FALSE)</f>
        <v>#N/A</v>
      </c>
      <c r="R266" s="83" t="str">
        <f>IFERROR(VLOOKUP(B266,Sheet1!$C$1:$P$58,2,FALSE),"")</f>
        <v/>
      </c>
      <c r="S266" s="66" t="str">
        <f>IFERROR(VLOOKUP(B266,Sheet1!$C$1:$P$58,6,FALSE),"")</f>
        <v/>
      </c>
      <c r="T266" s="83" t="str">
        <f>IFERROR(VLOOKUP(Q266,Sheet1!$A$1:$P$58,4,FALSE),"")</f>
        <v/>
      </c>
      <c r="U266" s="66" t="str">
        <f>IFERROR(VLOOKUP(B266,Sheet1!$C$1:$P$58,12,FALSE),"")</f>
        <v/>
      </c>
    </row>
    <row r="267" spans="1:21" x14ac:dyDescent="0.2">
      <c r="A267" s="69">
        <v>2010103131</v>
      </c>
      <c r="B267" s="66" t="s">
        <v>2896</v>
      </c>
      <c r="C267" s="70">
        <v>0</v>
      </c>
      <c r="D267" s="70">
        <v>0</v>
      </c>
      <c r="E267" s="71">
        <f t="shared" si="8"/>
        <v>0</v>
      </c>
      <c r="G267" s="66" t="e">
        <f>VLOOKUP(B267,[2]Sheet1!$A$1:$I$434,2,FALSE)</f>
        <v>#N/A</v>
      </c>
      <c r="H267" s="66" t="e">
        <f>VLOOKUP(B267,[2]Sheet1!$A$1:$I$434,3,FALSE)</f>
        <v>#N/A</v>
      </c>
      <c r="I267" s="66" t="e">
        <f>VLOOKUP(B267,[2]Sheet1!$A$1:$I$434,4,FALSE)</f>
        <v>#N/A</v>
      </c>
      <c r="J267" s="66" t="e">
        <f>VLOOKUP(B267,[2]Sheet1!$A$1:$I$434,5,FALSE)</f>
        <v>#N/A</v>
      </c>
      <c r="K267" s="66" t="e">
        <f>VLOOKUP(B267,[2]Sheet1!$A$1:$I$434,6,FALSE)</f>
        <v>#N/A</v>
      </c>
      <c r="L267" s="66" t="e">
        <f>VLOOKUP(B267,[2]Sheet1!$A$1:$I$434,7,FALSE)</f>
        <v>#N/A</v>
      </c>
      <c r="M267" s="66" t="e">
        <f>VLOOKUP(B267,[2]Sheet1!$A$1:$I$434,8,FALSE)</f>
        <v>#N/A</v>
      </c>
      <c r="N267" s="77" t="e">
        <f>VLOOKUP(A267,'[3]Sheet1 (2)'!$A$1:$B$254,2,FALSE)</f>
        <v>#N/A</v>
      </c>
      <c r="O267" s="66" t="str">
        <f t="shared" si="9"/>
        <v/>
      </c>
      <c r="P267" s="83" t="e">
        <f>VLOOKUP(B267,Sheet1!$C$1:$I$58,2,FALSE)</f>
        <v>#N/A</v>
      </c>
      <c r="R267" s="83" t="str">
        <f>IFERROR(VLOOKUP(B267,Sheet1!$C$1:$P$58,2,FALSE),"")</f>
        <v/>
      </c>
      <c r="S267" s="66" t="str">
        <f>IFERROR(VLOOKUP(B267,Sheet1!$C$1:$P$58,6,FALSE),"")</f>
        <v/>
      </c>
      <c r="T267" s="83" t="str">
        <f>IFERROR(VLOOKUP(Q267,Sheet1!$A$1:$P$58,4,FALSE),"")</f>
        <v/>
      </c>
      <c r="U267" s="66" t="str">
        <f>IFERROR(VLOOKUP(B267,Sheet1!$C$1:$P$58,12,FALSE),"")</f>
        <v/>
      </c>
    </row>
    <row r="268" spans="1:21" x14ac:dyDescent="0.2">
      <c r="A268" s="69">
        <v>2010103132</v>
      </c>
      <c r="B268" s="66" t="s">
        <v>2897</v>
      </c>
      <c r="C268" s="70">
        <v>1610</v>
      </c>
      <c r="D268" s="70">
        <v>0</v>
      </c>
      <c r="E268" s="71">
        <f t="shared" si="8"/>
        <v>1610</v>
      </c>
      <c r="G268" s="66" t="e">
        <f>VLOOKUP(B268,[2]Sheet1!$A$1:$I$434,2,FALSE)</f>
        <v>#N/A</v>
      </c>
      <c r="H268" s="66" t="e">
        <f>VLOOKUP(B268,[2]Sheet1!$A$1:$I$434,3,FALSE)</f>
        <v>#N/A</v>
      </c>
      <c r="I268" s="66" t="e">
        <f>VLOOKUP(B268,[2]Sheet1!$A$1:$I$434,4,FALSE)</f>
        <v>#N/A</v>
      </c>
      <c r="J268" s="66" t="e">
        <f>VLOOKUP(B268,[2]Sheet1!$A$1:$I$434,5,FALSE)</f>
        <v>#N/A</v>
      </c>
      <c r="K268" s="66" t="e">
        <f>VLOOKUP(B268,[2]Sheet1!$A$1:$I$434,6,FALSE)</f>
        <v>#N/A</v>
      </c>
      <c r="L268" s="66" t="e">
        <f>VLOOKUP(B268,[2]Sheet1!$A$1:$I$434,7,FALSE)</f>
        <v>#N/A</v>
      </c>
      <c r="M268" s="66" t="e">
        <f>VLOOKUP(B268,[2]Sheet1!$A$1:$I$434,8,FALSE)</f>
        <v>#N/A</v>
      </c>
      <c r="N268" s="77">
        <f>VLOOKUP(A268,'[3]Sheet1 (2)'!$A$1:$B$254,2,FALSE)</f>
        <v>300056345200003</v>
      </c>
      <c r="O268" s="66" t="str">
        <f t="shared" si="9"/>
        <v/>
      </c>
      <c r="P268" s="83" t="e">
        <f>VLOOKUP(B268,Sheet1!$C$1:$I$58,2,FALSE)</f>
        <v>#N/A</v>
      </c>
      <c r="R268" s="83" t="str">
        <f>IFERROR(VLOOKUP(B268,Sheet1!$C$1:$P$58,2,FALSE),"")</f>
        <v/>
      </c>
      <c r="S268" s="66" t="str">
        <f>IFERROR(VLOOKUP(B268,Sheet1!$C$1:$P$58,6,FALSE),"")</f>
        <v/>
      </c>
      <c r="T268" s="83" t="str">
        <f>IFERROR(VLOOKUP(Q268,Sheet1!$A$1:$P$58,4,FALSE),"")</f>
        <v/>
      </c>
      <c r="U268" s="66" t="str">
        <f>IFERROR(VLOOKUP(B268,Sheet1!$C$1:$P$58,12,FALSE),"")</f>
        <v/>
      </c>
    </row>
    <row r="269" spans="1:21" x14ac:dyDescent="0.2">
      <c r="A269" s="69">
        <v>2010104019</v>
      </c>
      <c r="B269" s="66" t="s">
        <v>2898</v>
      </c>
      <c r="C269" s="70">
        <v>0</v>
      </c>
      <c r="D269" s="70">
        <v>0</v>
      </c>
      <c r="E269" s="71">
        <f t="shared" si="8"/>
        <v>0</v>
      </c>
      <c r="G269" s="66" t="e">
        <f>VLOOKUP(B269,[2]Sheet1!$A$1:$I$434,2,FALSE)</f>
        <v>#N/A</v>
      </c>
      <c r="H269" s="66" t="e">
        <f>VLOOKUP(B269,[2]Sheet1!$A$1:$I$434,3,FALSE)</f>
        <v>#N/A</v>
      </c>
      <c r="I269" s="66" t="e">
        <f>VLOOKUP(B269,[2]Sheet1!$A$1:$I$434,4,FALSE)</f>
        <v>#N/A</v>
      </c>
      <c r="J269" s="66" t="e">
        <f>VLOOKUP(B269,[2]Sheet1!$A$1:$I$434,5,FALSE)</f>
        <v>#N/A</v>
      </c>
      <c r="K269" s="66" t="e">
        <f>VLOOKUP(B269,[2]Sheet1!$A$1:$I$434,6,FALSE)</f>
        <v>#N/A</v>
      </c>
      <c r="L269" s="66" t="e">
        <f>VLOOKUP(B269,[2]Sheet1!$A$1:$I$434,7,FALSE)</f>
        <v>#N/A</v>
      </c>
      <c r="M269" s="66" t="e">
        <f>VLOOKUP(B269,[2]Sheet1!$A$1:$I$434,8,FALSE)</f>
        <v>#N/A</v>
      </c>
      <c r="N269" s="77" t="e">
        <f>VLOOKUP(A269,'[3]Sheet1 (2)'!$A$1:$B$254,2,FALSE)</f>
        <v>#N/A</v>
      </c>
      <c r="O269" s="66" t="str">
        <f t="shared" si="9"/>
        <v/>
      </c>
      <c r="P269" s="83" t="e">
        <f>VLOOKUP(B269,Sheet1!$C$1:$I$58,2,FALSE)</f>
        <v>#N/A</v>
      </c>
      <c r="R269" s="83" t="str">
        <f>IFERROR(VLOOKUP(B269,Sheet1!$C$1:$P$58,2,FALSE),"")</f>
        <v/>
      </c>
      <c r="S269" s="66" t="str">
        <f>IFERROR(VLOOKUP(B269,Sheet1!$C$1:$P$58,6,FALSE),"")</f>
        <v/>
      </c>
      <c r="T269" s="83" t="str">
        <f>IFERROR(VLOOKUP(Q269,Sheet1!$A$1:$P$58,4,FALSE),"")</f>
        <v/>
      </c>
      <c r="U269" s="66" t="str">
        <f>IFERROR(VLOOKUP(B269,Sheet1!$C$1:$P$58,12,FALSE),"")</f>
        <v/>
      </c>
    </row>
    <row r="270" spans="1:21" x14ac:dyDescent="0.2">
      <c r="A270" s="69">
        <v>2010105001</v>
      </c>
      <c r="B270" s="66" t="s">
        <v>2899</v>
      </c>
      <c r="C270" s="70">
        <v>0</v>
      </c>
      <c r="D270" s="70">
        <v>605.60000000000036</v>
      </c>
      <c r="E270" s="71">
        <f t="shared" si="8"/>
        <v>-605.60000000000036</v>
      </c>
      <c r="G270" s="66" t="e">
        <f>VLOOKUP(B270,[2]Sheet1!$A$1:$I$434,2,FALSE)</f>
        <v>#N/A</v>
      </c>
      <c r="H270" s="66" t="e">
        <f>VLOOKUP(B270,[2]Sheet1!$A$1:$I$434,3,FALSE)</f>
        <v>#N/A</v>
      </c>
      <c r="I270" s="66" t="e">
        <f>VLOOKUP(B270,[2]Sheet1!$A$1:$I$434,4,FALSE)</f>
        <v>#N/A</v>
      </c>
      <c r="J270" s="66" t="e">
        <f>VLOOKUP(B270,[2]Sheet1!$A$1:$I$434,5,FALSE)</f>
        <v>#N/A</v>
      </c>
      <c r="K270" s="66" t="e">
        <f>VLOOKUP(B270,[2]Sheet1!$A$1:$I$434,6,FALSE)</f>
        <v>#N/A</v>
      </c>
      <c r="L270" s="66" t="e">
        <f>VLOOKUP(B270,[2]Sheet1!$A$1:$I$434,7,FALSE)</f>
        <v>#N/A</v>
      </c>
      <c r="M270" s="66" t="e">
        <f>VLOOKUP(B270,[2]Sheet1!$A$1:$I$434,8,FALSE)</f>
        <v>#N/A</v>
      </c>
      <c r="N270" s="77" t="e">
        <f>VLOOKUP(A270,'[3]Sheet1 (2)'!$A$1:$B$254,2,FALSE)</f>
        <v>#N/A</v>
      </c>
      <c r="O270" s="66" t="str">
        <f t="shared" si="9"/>
        <v/>
      </c>
      <c r="P270" s="83" t="e">
        <f>VLOOKUP(B270,Sheet1!$C$1:$I$58,2,FALSE)</f>
        <v>#N/A</v>
      </c>
      <c r="R270" s="83" t="str">
        <f>IFERROR(VLOOKUP(B270,Sheet1!$C$1:$P$58,2,FALSE),"")</f>
        <v/>
      </c>
      <c r="S270" s="66" t="str">
        <f>IFERROR(VLOOKUP(B270,Sheet1!$C$1:$P$58,6,FALSE),"")</f>
        <v/>
      </c>
      <c r="T270" s="83" t="str">
        <f>IFERROR(VLOOKUP(Q270,Sheet1!$A$1:$P$58,4,FALSE),"")</f>
        <v/>
      </c>
      <c r="U270" s="66" t="str">
        <f>IFERROR(VLOOKUP(B270,Sheet1!$C$1:$P$58,12,FALSE),"")</f>
        <v/>
      </c>
    </row>
    <row r="271" spans="1:21" x14ac:dyDescent="0.2">
      <c r="A271" s="69">
        <v>2010105002</v>
      </c>
      <c r="B271" s="66" t="s">
        <v>2900</v>
      </c>
      <c r="C271" s="70">
        <v>0</v>
      </c>
      <c r="D271" s="70">
        <v>25939.649999999994</v>
      </c>
      <c r="E271" s="71">
        <f t="shared" si="8"/>
        <v>-25939.649999999994</v>
      </c>
      <c r="G271" s="66" t="e">
        <f>VLOOKUP(B271,[2]Sheet1!$A$1:$I$434,2,FALSE)</f>
        <v>#N/A</v>
      </c>
      <c r="H271" s="66" t="e">
        <f>VLOOKUP(B271,[2]Sheet1!$A$1:$I$434,3,FALSE)</f>
        <v>#N/A</v>
      </c>
      <c r="I271" s="66" t="e">
        <f>VLOOKUP(B271,[2]Sheet1!$A$1:$I$434,4,FALSE)</f>
        <v>#N/A</v>
      </c>
      <c r="J271" s="66" t="e">
        <f>VLOOKUP(B271,[2]Sheet1!$A$1:$I$434,5,FALSE)</f>
        <v>#N/A</v>
      </c>
      <c r="K271" s="66" t="e">
        <f>VLOOKUP(B271,[2]Sheet1!$A$1:$I$434,6,FALSE)</f>
        <v>#N/A</v>
      </c>
      <c r="L271" s="66" t="e">
        <f>VLOOKUP(B271,[2]Sheet1!$A$1:$I$434,7,FALSE)</f>
        <v>#N/A</v>
      </c>
      <c r="M271" s="66" t="e">
        <f>VLOOKUP(B271,[2]Sheet1!$A$1:$I$434,8,FALSE)</f>
        <v>#N/A</v>
      </c>
      <c r="N271" s="77">
        <f>VLOOKUP(A271,'[3]Sheet1 (2)'!$A$1:$B$254,2,FALSE)</f>
        <v>300500697300003</v>
      </c>
      <c r="O271" s="66" t="str">
        <f t="shared" si="9"/>
        <v/>
      </c>
      <c r="P271" s="83" t="e">
        <f>VLOOKUP(B271,Sheet1!$C$1:$I$58,2,FALSE)</f>
        <v>#N/A</v>
      </c>
      <c r="R271" s="83" t="str">
        <f>IFERROR(VLOOKUP(B271,Sheet1!$C$1:$P$58,2,FALSE),"")</f>
        <v/>
      </c>
      <c r="S271" s="66" t="str">
        <f>IFERROR(VLOOKUP(B271,Sheet1!$C$1:$P$58,6,FALSE),"")</f>
        <v/>
      </c>
      <c r="T271" s="83" t="str">
        <f>IFERROR(VLOOKUP(Q271,Sheet1!$A$1:$P$58,4,FALSE),"")</f>
        <v/>
      </c>
      <c r="U271" s="66" t="str">
        <f>IFERROR(VLOOKUP(B271,Sheet1!$C$1:$P$58,12,FALSE),"")</f>
        <v/>
      </c>
    </row>
    <row r="272" spans="1:21" x14ac:dyDescent="0.2">
      <c r="A272" s="69">
        <v>2010105003</v>
      </c>
      <c r="B272" s="66" t="s">
        <v>2901</v>
      </c>
      <c r="C272" s="70">
        <v>0</v>
      </c>
      <c r="D272" s="70">
        <v>35740.760000000009</v>
      </c>
      <c r="E272" s="71">
        <f t="shared" si="8"/>
        <v>-35740.760000000009</v>
      </c>
      <c r="G272" s="66" t="e">
        <f>VLOOKUP(B272,[2]Sheet1!$A$1:$I$434,2,FALSE)</f>
        <v>#N/A</v>
      </c>
      <c r="H272" s="66" t="e">
        <f>VLOOKUP(B272,[2]Sheet1!$A$1:$I$434,3,FALSE)</f>
        <v>#N/A</v>
      </c>
      <c r="I272" s="66" t="e">
        <f>VLOOKUP(B272,[2]Sheet1!$A$1:$I$434,4,FALSE)</f>
        <v>#N/A</v>
      </c>
      <c r="J272" s="66" t="e">
        <f>VLOOKUP(B272,[2]Sheet1!$A$1:$I$434,5,FALSE)</f>
        <v>#N/A</v>
      </c>
      <c r="K272" s="66" t="e">
        <f>VLOOKUP(B272,[2]Sheet1!$A$1:$I$434,6,FALSE)</f>
        <v>#N/A</v>
      </c>
      <c r="L272" s="66" t="e">
        <f>VLOOKUP(B272,[2]Sheet1!$A$1:$I$434,7,FALSE)</f>
        <v>#N/A</v>
      </c>
      <c r="M272" s="66" t="e">
        <f>VLOOKUP(B272,[2]Sheet1!$A$1:$I$434,8,FALSE)</f>
        <v>#N/A</v>
      </c>
      <c r="N272" s="77">
        <f>VLOOKUP(A272,'[3]Sheet1 (2)'!$A$1:$B$254,2,FALSE)</f>
        <v>300055807400003</v>
      </c>
      <c r="O272" s="66" t="str">
        <f t="shared" si="9"/>
        <v/>
      </c>
      <c r="P272" s="83" t="e">
        <f>VLOOKUP(B272,Sheet1!$C$1:$I$58,2,FALSE)</f>
        <v>#N/A</v>
      </c>
      <c r="R272" s="83" t="str">
        <f>IFERROR(VLOOKUP(B272,Sheet1!$C$1:$P$58,2,FALSE),"")</f>
        <v/>
      </c>
      <c r="S272" s="66" t="str">
        <f>IFERROR(VLOOKUP(B272,Sheet1!$C$1:$P$58,6,FALSE),"")</f>
        <v/>
      </c>
      <c r="T272" s="83" t="str">
        <f>IFERROR(VLOOKUP(Q272,Sheet1!$A$1:$P$58,4,FALSE),"")</f>
        <v/>
      </c>
      <c r="U272" s="66" t="str">
        <f>IFERROR(VLOOKUP(B272,Sheet1!$C$1:$P$58,12,FALSE),"")</f>
        <v/>
      </c>
    </row>
    <row r="273" spans="1:21" x14ac:dyDescent="0.2">
      <c r="A273" s="69">
        <v>2010105005</v>
      </c>
      <c r="B273" s="66" t="s">
        <v>2902</v>
      </c>
      <c r="C273" s="70">
        <v>0</v>
      </c>
      <c r="D273" s="70">
        <v>347896.03</v>
      </c>
      <c r="E273" s="71">
        <f t="shared" si="8"/>
        <v>-347896.03</v>
      </c>
      <c r="G273" s="66" t="e">
        <f>VLOOKUP(B273,[2]Sheet1!$A$1:$I$434,2,FALSE)</f>
        <v>#N/A</v>
      </c>
      <c r="H273" s="66" t="e">
        <f>VLOOKUP(B273,[2]Sheet1!$A$1:$I$434,3,FALSE)</f>
        <v>#N/A</v>
      </c>
      <c r="I273" s="66" t="e">
        <f>VLOOKUP(B273,[2]Sheet1!$A$1:$I$434,4,FALSE)</f>
        <v>#N/A</v>
      </c>
      <c r="J273" s="66" t="e">
        <f>VLOOKUP(B273,[2]Sheet1!$A$1:$I$434,5,FALSE)</f>
        <v>#N/A</v>
      </c>
      <c r="K273" s="66" t="e">
        <f>VLOOKUP(B273,[2]Sheet1!$A$1:$I$434,6,FALSE)</f>
        <v>#N/A</v>
      </c>
      <c r="L273" s="66" t="e">
        <f>VLOOKUP(B273,[2]Sheet1!$A$1:$I$434,7,FALSE)</f>
        <v>#N/A</v>
      </c>
      <c r="M273" s="66" t="e">
        <f>VLOOKUP(B273,[2]Sheet1!$A$1:$I$434,8,FALSE)</f>
        <v>#N/A</v>
      </c>
      <c r="N273" s="77">
        <f>VLOOKUP(A273,'[3]Sheet1 (2)'!$A$1:$B$254,2,FALSE)</f>
        <v>0</v>
      </c>
      <c r="O273" s="66" t="str">
        <f t="shared" si="9"/>
        <v/>
      </c>
      <c r="P273" s="83" t="e">
        <f>VLOOKUP(B273,Sheet1!$C$1:$I$58,2,FALSE)</f>
        <v>#N/A</v>
      </c>
      <c r="R273" s="83" t="str">
        <f>IFERROR(VLOOKUP(B273,Sheet1!$C$1:$P$58,2,FALSE),"")</f>
        <v/>
      </c>
      <c r="S273" s="66" t="str">
        <f>IFERROR(VLOOKUP(B273,Sheet1!$C$1:$P$58,6,FALSE),"")</f>
        <v/>
      </c>
      <c r="T273" s="83" t="str">
        <f>IFERROR(VLOOKUP(Q273,Sheet1!$A$1:$P$58,4,FALSE),"")</f>
        <v/>
      </c>
      <c r="U273" s="66" t="str">
        <f>IFERROR(VLOOKUP(B273,Sheet1!$C$1:$P$58,12,FALSE),"")</f>
        <v/>
      </c>
    </row>
    <row r="274" spans="1:21" x14ac:dyDescent="0.2">
      <c r="A274" s="69">
        <v>2010105006</v>
      </c>
      <c r="B274" s="66" t="s">
        <v>2903</v>
      </c>
      <c r="C274" s="70">
        <v>0</v>
      </c>
      <c r="D274" s="70">
        <v>0</v>
      </c>
      <c r="E274" s="71">
        <f t="shared" si="8"/>
        <v>0</v>
      </c>
      <c r="G274" s="66" t="e">
        <f>VLOOKUP(B274,[2]Sheet1!$A$1:$I$434,2,FALSE)</f>
        <v>#N/A</v>
      </c>
      <c r="H274" s="66" t="e">
        <f>VLOOKUP(B274,[2]Sheet1!$A$1:$I$434,3,FALSE)</f>
        <v>#N/A</v>
      </c>
      <c r="I274" s="66" t="e">
        <f>VLOOKUP(B274,[2]Sheet1!$A$1:$I$434,4,FALSE)</f>
        <v>#N/A</v>
      </c>
      <c r="J274" s="66" t="e">
        <f>VLOOKUP(B274,[2]Sheet1!$A$1:$I$434,5,FALSE)</f>
        <v>#N/A</v>
      </c>
      <c r="K274" s="66" t="e">
        <f>VLOOKUP(B274,[2]Sheet1!$A$1:$I$434,6,FALSE)</f>
        <v>#N/A</v>
      </c>
      <c r="L274" s="66" t="e">
        <f>VLOOKUP(B274,[2]Sheet1!$A$1:$I$434,7,FALSE)</f>
        <v>#N/A</v>
      </c>
      <c r="M274" s="66" t="e">
        <f>VLOOKUP(B274,[2]Sheet1!$A$1:$I$434,8,FALSE)</f>
        <v>#N/A</v>
      </c>
      <c r="N274" s="77">
        <f>VLOOKUP(A274,'[3]Sheet1 (2)'!$A$1:$B$254,2,FALSE)</f>
        <v>300056744700003</v>
      </c>
      <c r="O274" s="66" t="str">
        <f t="shared" si="9"/>
        <v/>
      </c>
      <c r="P274" s="83" t="e">
        <f>VLOOKUP(B274,Sheet1!$C$1:$I$58,2,FALSE)</f>
        <v>#N/A</v>
      </c>
      <c r="R274" s="83" t="str">
        <f>IFERROR(VLOOKUP(B274,Sheet1!$C$1:$P$58,2,FALSE),"")</f>
        <v/>
      </c>
      <c r="S274" s="66" t="str">
        <f>IFERROR(VLOOKUP(B274,Sheet1!$C$1:$P$58,6,FALSE),"")</f>
        <v/>
      </c>
      <c r="T274" s="83" t="str">
        <f>IFERROR(VLOOKUP(Q274,Sheet1!$A$1:$P$58,4,FALSE),"")</f>
        <v/>
      </c>
      <c r="U274" s="66" t="str">
        <f>IFERROR(VLOOKUP(B274,Sheet1!$C$1:$P$58,12,FALSE),"")</f>
        <v/>
      </c>
    </row>
    <row r="275" spans="1:21" x14ac:dyDescent="0.2">
      <c r="A275" s="69">
        <v>2010105007</v>
      </c>
      <c r="B275" s="66" t="s">
        <v>2904</v>
      </c>
      <c r="C275" s="70">
        <v>0</v>
      </c>
      <c r="D275" s="70">
        <v>0</v>
      </c>
      <c r="E275" s="71">
        <f t="shared" si="8"/>
        <v>0</v>
      </c>
      <c r="G275" s="66" t="e">
        <f>VLOOKUP(B275,[2]Sheet1!$A$1:$I$434,2,FALSE)</f>
        <v>#N/A</v>
      </c>
      <c r="H275" s="66" t="e">
        <f>VLOOKUP(B275,[2]Sheet1!$A$1:$I$434,3,FALSE)</f>
        <v>#N/A</v>
      </c>
      <c r="I275" s="66" t="e">
        <f>VLOOKUP(B275,[2]Sheet1!$A$1:$I$434,4,FALSE)</f>
        <v>#N/A</v>
      </c>
      <c r="J275" s="66" t="e">
        <f>VLOOKUP(B275,[2]Sheet1!$A$1:$I$434,5,FALSE)</f>
        <v>#N/A</v>
      </c>
      <c r="K275" s="66" t="e">
        <f>VLOOKUP(B275,[2]Sheet1!$A$1:$I$434,6,FALSE)</f>
        <v>#N/A</v>
      </c>
      <c r="L275" s="66" t="e">
        <f>VLOOKUP(B275,[2]Sheet1!$A$1:$I$434,7,FALSE)</f>
        <v>#N/A</v>
      </c>
      <c r="M275" s="66" t="e">
        <f>VLOOKUP(B275,[2]Sheet1!$A$1:$I$434,8,FALSE)</f>
        <v>#N/A</v>
      </c>
      <c r="N275" s="77" t="e">
        <f>VLOOKUP(A275,'[3]Sheet1 (2)'!$A$1:$B$254,2,FALSE)</f>
        <v>#N/A</v>
      </c>
      <c r="O275" s="66" t="str">
        <f t="shared" si="9"/>
        <v/>
      </c>
      <c r="P275" s="83" t="e">
        <f>VLOOKUP(B275,Sheet1!$C$1:$I$58,2,FALSE)</f>
        <v>#N/A</v>
      </c>
      <c r="R275" s="83" t="str">
        <f>IFERROR(VLOOKUP(B275,Sheet1!$C$1:$P$58,2,FALSE),"")</f>
        <v/>
      </c>
      <c r="S275" s="66" t="str">
        <f>IFERROR(VLOOKUP(B275,Sheet1!$C$1:$P$58,6,FALSE),"")</f>
        <v/>
      </c>
      <c r="T275" s="83" t="str">
        <f>IFERROR(VLOOKUP(Q275,Sheet1!$A$1:$P$58,4,FALSE),"")</f>
        <v/>
      </c>
      <c r="U275" s="66" t="str">
        <f>IFERROR(VLOOKUP(B275,Sheet1!$C$1:$P$58,12,FALSE),"")</f>
        <v/>
      </c>
    </row>
    <row r="276" spans="1:21" x14ac:dyDescent="0.2">
      <c r="A276" s="69">
        <v>2010105009</v>
      </c>
      <c r="B276" s="66" t="s">
        <v>2905</v>
      </c>
      <c r="C276" s="70">
        <v>0</v>
      </c>
      <c r="D276" s="70">
        <v>3832.4400000000023</v>
      </c>
      <c r="E276" s="71">
        <f t="shared" si="8"/>
        <v>-3832.4400000000023</v>
      </c>
      <c r="G276" s="66" t="e">
        <f>VLOOKUP(B276,[2]Sheet1!$A$1:$I$434,2,FALSE)</f>
        <v>#N/A</v>
      </c>
      <c r="H276" s="66" t="e">
        <f>VLOOKUP(B276,[2]Sheet1!$A$1:$I$434,3,FALSE)</f>
        <v>#N/A</v>
      </c>
      <c r="I276" s="66" t="e">
        <f>VLOOKUP(B276,[2]Sheet1!$A$1:$I$434,4,FALSE)</f>
        <v>#N/A</v>
      </c>
      <c r="J276" s="66" t="e">
        <f>VLOOKUP(B276,[2]Sheet1!$A$1:$I$434,5,FALSE)</f>
        <v>#N/A</v>
      </c>
      <c r="K276" s="66" t="e">
        <f>VLOOKUP(B276,[2]Sheet1!$A$1:$I$434,6,FALSE)</f>
        <v>#N/A</v>
      </c>
      <c r="L276" s="66" t="e">
        <f>VLOOKUP(B276,[2]Sheet1!$A$1:$I$434,7,FALSE)</f>
        <v>#N/A</v>
      </c>
      <c r="M276" s="66" t="e">
        <f>VLOOKUP(B276,[2]Sheet1!$A$1:$I$434,8,FALSE)</f>
        <v>#N/A</v>
      </c>
      <c r="N276" s="77" t="e">
        <f>VLOOKUP(A276,'[3]Sheet1 (2)'!$A$1:$B$254,2,FALSE)</f>
        <v>#N/A</v>
      </c>
      <c r="O276" s="66" t="str">
        <f t="shared" si="9"/>
        <v/>
      </c>
      <c r="P276" s="83" t="e">
        <f>VLOOKUP(B276,Sheet1!$C$1:$I$58,2,FALSE)</f>
        <v>#N/A</v>
      </c>
      <c r="R276" s="83" t="str">
        <f>IFERROR(VLOOKUP(B276,Sheet1!$C$1:$P$58,2,FALSE),"")</f>
        <v/>
      </c>
      <c r="S276" s="66" t="str">
        <f>IFERROR(VLOOKUP(B276,Sheet1!$C$1:$P$58,6,FALSE),"")</f>
        <v/>
      </c>
      <c r="T276" s="83" t="str">
        <f>IFERROR(VLOOKUP(Q276,Sheet1!$A$1:$P$58,4,FALSE),"")</f>
        <v/>
      </c>
      <c r="U276" s="66" t="str">
        <f>IFERROR(VLOOKUP(B276,Sheet1!$C$1:$P$58,12,FALSE),"")</f>
        <v/>
      </c>
    </row>
    <row r="277" spans="1:21" x14ac:dyDescent="0.2">
      <c r="A277" s="69">
        <v>2010105010</v>
      </c>
      <c r="B277" s="66" t="s">
        <v>2906</v>
      </c>
      <c r="C277" s="70">
        <v>1.0000003385357559E-5</v>
      </c>
      <c r="D277" s="70">
        <v>0</v>
      </c>
      <c r="E277" s="71">
        <f t="shared" si="8"/>
        <v>1.0000003385357559E-5</v>
      </c>
      <c r="G277" s="66" t="e">
        <f>VLOOKUP(B277,[2]Sheet1!$A$1:$I$434,2,FALSE)</f>
        <v>#N/A</v>
      </c>
      <c r="H277" s="66" t="e">
        <f>VLOOKUP(B277,[2]Sheet1!$A$1:$I$434,3,FALSE)</f>
        <v>#N/A</v>
      </c>
      <c r="I277" s="66" t="e">
        <f>VLOOKUP(B277,[2]Sheet1!$A$1:$I$434,4,FALSE)</f>
        <v>#N/A</v>
      </c>
      <c r="J277" s="66" t="e">
        <f>VLOOKUP(B277,[2]Sheet1!$A$1:$I$434,5,FALSE)</f>
        <v>#N/A</v>
      </c>
      <c r="K277" s="66" t="e">
        <f>VLOOKUP(B277,[2]Sheet1!$A$1:$I$434,6,FALSE)</f>
        <v>#N/A</v>
      </c>
      <c r="L277" s="66" t="e">
        <f>VLOOKUP(B277,[2]Sheet1!$A$1:$I$434,7,FALSE)</f>
        <v>#N/A</v>
      </c>
      <c r="M277" s="66" t="e">
        <f>VLOOKUP(B277,[2]Sheet1!$A$1:$I$434,8,FALSE)</f>
        <v>#N/A</v>
      </c>
      <c r="N277" s="77">
        <f>VLOOKUP(A277,'[3]Sheet1 (2)'!$A$1:$B$254,2,FALSE)</f>
        <v>300057446600003</v>
      </c>
      <c r="O277" s="66" t="str">
        <f t="shared" si="9"/>
        <v/>
      </c>
      <c r="P277" s="83" t="e">
        <f>VLOOKUP(B277,Sheet1!$C$1:$I$58,2,FALSE)</f>
        <v>#N/A</v>
      </c>
      <c r="R277" s="83" t="str">
        <f>IFERROR(VLOOKUP(B277,Sheet1!$C$1:$P$58,2,FALSE),"")</f>
        <v/>
      </c>
      <c r="S277" s="66" t="str">
        <f>IFERROR(VLOOKUP(B277,Sheet1!$C$1:$P$58,6,FALSE),"")</f>
        <v/>
      </c>
      <c r="T277" s="83" t="str">
        <f>IFERROR(VLOOKUP(Q277,Sheet1!$A$1:$P$58,4,FALSE),"")</f>
        <v/>
      </c>
      <c r="U277" s="66" t="str">
        <f>IFERROR(VLOOKUP(B277,Sheet1!$C$1:$P$58,12,FALSE),"")</f>
        <v/>
      </c>
    </row>
    <row r="278" spans="1:21" x14ac:dyDescent="0.2">
      <c r="A278" s="69">
        <v>2010105012</v>
      </c>
      <c r="B278" s="66" t="s">
        <v>2907</v>
      </c>
      <c r="C278" s="70">
        <v>0</v>
      </c>
      <c r="D278" s="70">
        <v>10035.059999999969</v>
      </c>
      <c r="E278" s="71">
        <f t="shared" si="8"/>
        <v>-10035.059999999969</v>
      </c>
      <c r="G278" s="66" t="e">
        <f>VLOOKUP(B278,[2]Sheet1!$A$1:$I$434,2,FALSE)</f>
        <v>#N/A</v>
      </c>
      <c r="H278" s="66" t="e">
        <f>VLOOKUP(B278,[2]Sheet1!$A$1:$I$434,3,FALSE)</f>
        <v>#N/A</v>
      </c>
      <c r="I278" s="66" t="e">
        <f>VLOOKUP(B278,[2]Sheet1!$A$1:$I$434,4,FALSE)</f>
        <v>#N/A</v>
      </c>
      <c r="J278" s="66" t="e">
        <f>VLOOKUP(B278,[2]Sheet1!$A$1:$I$434,5,FALSE)</f>
        <v>#N/A</v>
      </c>
      <c r="K278" s="66" t="e">
        <f>VLOOKUP(B278,[2]Sheet1!$A$1:$I$434,6,FALSE)</f>
        <v>#N/A</v>
      </c>
      <c r="L278" s="66" t="e">
        <f>VLOOKUP(B278,[2]Sheet1!$A$1:$I$434,7,FALSE)</f>
        <v>#N/A</v>
      </c>
      <c r="M278" s="66" t="e">
        <f>VLOOKUP(B278,[2]Sheet1!$A$1:$I$434,8,FALSE)</f>
        <v>#N/A</v>
      </c>
      <c r="N278" s="77">
        <f>VLOOKUP(A278,'[3]Sheet1 (2)'!$A$1:$B$254,2,FALSE)</f>
        <v>310131187300003</v>
      </c>
      <c r="O278" s="66" t="str">
        <f t="shared" si="9"/>
        <v/>
      </c>
      <c r="P278" s="83" t="e">
        <f>VLOOKUP(B278,Sheet1!$C$1:$I$58,2,FALSE)</f>
        <v>#N/A</v>
      </c>
      <c r="R278" s="83" t="str">
        <f>IFERROR(VLOOKUP(B278,Sheet1!$C$1:$P$58,2,FALSE),"")</f>
        <v/>
      </c>
      <c r="S278" s="66" t="str">
        <f>IFERROR(VLOOKUP(B278,Sheet1!$C$1:$P$58,6,FALSE),"")</f>
        <v/>
      </c>
      <c r="T278" s="83" t="str">
        <f>IFERROR(VLOOKUP(Q278,Sheet1!$A$1:$P$58,4,FALSE),"")</f>
        <v/>
      </c>
      <c r="U278" s="66" t="str">
        <f>IFERROR(VLOOKUP(B278,Sheet1!$C$1:$P$58,12,FALSE),"")</f>
        <v/>
      </c>
    </row>
    <row r="279" spans="1:21" x14ac:dyDescent="0.2">
      <c r="A279" s="69">
        <v>2010105013</v>
      </c>
      <c r="B279" s="66" t="s">
        <v>2908</v>
      </c>
      <c r="C279" s="70">
        <v>0</v>
      </c>
      <c r="D279" s="70">
        <v>148596.75</v>
      </c>
      <c r="E279" s="71">
        <f t="shared" si="8"/>
        <v>-148596.75</v>
      </c>
      <c r="G279" s="66" t="e">
        <f>VLOOKUP(B279,[2]Sheet1!$A$1:$I$434,2,FALSE)</f>
        <v>#N/A</v>
      </c>
      <c r="H279" s="66" t="e">
        <f>VLOOKUP(B279,[2]Sheet1!$A$1:$I$434,3,FALSE)</f>
        <v>#N/A</v>
      </c>
      <c r="I279" s="66" t="e">
        <f>VLOOKUP(B279,[2]Sheet1!$A$1:$I$434,4,FALSE)</f>
        <v>#N/A</v>
      </c>
      <c r="J279" s="66" t="e">
        <f>VLOOKUP(B279,[2]Sheet1!$A$1:$I$434,5,FALSE)</f>
        <v>#N/A</v>
      </c>
      <c r="K279" s="66" t="e">
        <f>VLOOKUP(B279,[2]Sheet1!$A$1:$I$434,6,FALSE)</f>
        <v>#N/A</v>
      </c>
      <c r="L279" s="66" t="e">
        <f>VLOOKUP(B279,[2]Sheet1!$A$1:$I$434,7,FALSE)</f>
        <v>#N/A</v>
      </c>
      <c r="M279" s="66" t="e">
        <f>VLOOKUP(B279,[2]Sheet1!$A$1:$I$434,8,FALSE)</f>
        <v>#N/A</v>
      </c>
      <c r="N279" s="77">
        <f>VLOOKUP(A279,'[3]Sheet1 (2)'!$A$1:$B$254,2,FALSE)</f>
        <v>310749828200003</v>
      </c>
      <c r="O279" s="66" t="str">
        <f t="shared" si="9"/>
        <v/>
      </c>
      <c r="P279" s="83" t="e">
        <f>VLOOKUP(B279,Sheet1!$C$1:$I$58,2,FALSE)</f>
        <v>#N/A</v>
      </c>
      <c r="R279" s="83" t="str">
        <f>IFERROR(VLOOKUP(B279,Sheet1!$C$1:$P$58,2,FALSE),"")</f>
        <v/>
      </c>
      <c r="S279" s="66" t="str">
        <f>IFERROR(VLOOKUP(B279,Sheet1!$C$1:$P$58,6,FALSE),"")</f>
        <v/>
      </c>
      <c r="T279" s="83" t="str">
        <f>IFERROR(VLOOKUP(Q279,Sheet1!$A$1:$P$58,4,FALSE),"")</f>
        <v/>
      </c>
      <c r="U279" s="66" t="str">
        <f>IFERROR(VLOOKUP(B279,Sheet1!$C$1:$P$58,12,FALSE),"")</f>
        <v/>
      </c>
    </row>
    <row r="280" spans="1:21" x14ac:dyDescent="0.2">
      <c r="A280" s="69">
        <v>2010105014</v>
      </c>
      <c r="B280" s="66" t="s">
        <v>2909</v>
      </c>
      <c r="C280" s="70">
        <v>0</v>
      </c>
      <c r="D280" s="70">
        <v>0</v>
      </c>
      <c r="E280" s="71">
        <f t="shared" si="8"/>
        <v>0</v>
      </c>
      <c r="G280" s="66" t="e">
        <f>VLOOKUP(B280,[2]Sheet1!$A$1:$I$434,2,FALSE)</f>
        <v>#N/A</v>
      </c>
      <c r="H280" s="66" t="e">
        <f>VLOOKUP(B280,[2]Sheet1!$A$1:$I$434,3,FALSE)</f>
        <v>#N/A</v>
      </c>
      <c r="I280" s="66" t="e">
        <f>VLOOKUP(B280,[2]Sheet1!$A$1:$I$434,4,FALSE)</f>
        <v>#N/A</v>
      </c>
      <c r="J280" s="66" t="e">
        <f>VLOOKUP(B280,[2]Sheet1!$A$1:$I$434,5,FALSE)</f>
        <v>#N/A</v>
      </c>
      <c r="K280" s="66" t="e">
        <f>VLOOKUP(B280,[2]Sheet1!$A$1:$I$434,6,FALSE)</f>
        <v>#N/A</v>
      </c>
      <c r="L280" s="66" t="e">
        <f>VLOOKUP(B280,[2]Sheet1!$A$1:$I$434,7,FALSE)</f>
        <v>#N/A</v>
      </c>
      <c r="M280" s="66" t="e">
        <f>VLOOKUP(B280,[2]Sheet1!$A$1:$I$434,8,FALSE)</f>
        <v>#N/A</v>
      </c>
      <c r="N280" s="77">
        <f>VLOOKUP(A280,'[3]Sheet1 (2)'!$A$1:$B$254,2,FALSE)</f>
        <v>300040208300003</v>
      </c>
      <c r="O280" s="66" t="str">
        <f t="shared" si="9"/>
        <v/>
      </c>
      <c r="P280" s="83" t="e">
        <f>VLOOKUP(B280,Sheet1!$C$1:$I$58,2,FALSE)</f>
        <v>#N/A</v>
      </c>
      <c r="R280" s="83" t="str">
        <f>IFERROR(VLOOKUP(B280,Sheet1!$C$1:$P$58,2,FALSE),"")</f>
        <v/>
      </c>
      <c r="S280" s="66" t="str">
        <f>IFERROR(VLOOKUP(B280,Sheet1!$C$1:$P$58,6,FALSE),"")</f>
        <v/>
      </c>
      <c r="T280" s="83" t="str">
        <f>IFERROR(VLOOKUP(Q280,Sheet1!$A$1:$P$58,4,FALSE),"")</f>
        <v/>
      </c>
      <c r="U280" s="66" t="str">
        <f>IFERROR(VLOOKUP(B280,Sheet1!$C$1:$P$58,12,FALSE),"")</f>
        <v/>
      </c>
    </row>
    <row r="281" spans="1:21" x14ac:dyDescent="0.2">
      <c r="A281" s="69">
        <v>2010105017</v>
      </c>
      <c r="B281" s="66" t="s">
        <v>2910</v>
      </c>
      <c r="C281" s="70">
        <v>0</v>
      </c>
      <c r="D281" s="70">
        <v>0</v>
      </c>
      <c r="E281" s="71">
        <f t="shared" si="8"/>
        <v>0</v>
      </c>
      <c r="G281" s="66" t="e">
        <f>VLOOKUP(B281,[2]Sheet1!$A$1:$I$434,2,FALSE)</f>
        <v>#N/A</v>
      </c>
      <c r="H281" s="66" t="e">
        <f>VLOOKUP(B281,[2]Sheet1!$A$1:$I$434,3,FALSE)</f>
        <v>#N/A</v>
      </c>
      <c r="I281" s="66" t="e">
        <f>VLOOKUP(B281,[2]Sheet1!$A$1:$I$434,4,FALSE)</f>
        <v>#N/A</v>
      </c>
      <c r="J281" s="66" t="e">
        <f>VLOOKUP(B281,[2]Sheet1!$A$1:$I$434,5,FALSE)</f>
        <v>#N/A</v>
      </c>
      <c r="K281" s="66" t="e">
        <f>VLOOKUP(B281,[2]Sheet1!$A$1:$I$434,6,FALSE)</f>
        <v>#N/A</v>
      </c>
      <c r="L281" s="66" t="e">
        <f>VLOOKUP(B281,[2]Sheet1!$A$1:$I$434,7,FALSE)</f>
        <v>#N/A</v>
      </c>
      <c r="M281" s="66" t="e">
        <f>VLOOKUP(B281,[2]Sheet1!$A$1:$I$434,8,FALSE)</f>
        <v>#N/A</v>
      </c>
      <c r="N281" s="77" t="e">
        <f>VLOOKUP(A281,'[3]Sheet1 (2)'!$A$1:$B$254,2,FALSE)</f>
        <v>#N/A</v>
      </c>
      <c r="O281" s="66" t="str">
        <f t="shared" si="9"/>
        <v/>
      </c>
      <c r="P281" s="83" t="e">
        <f>VLOOKUP(B281,Sheet1!$C$1:$I$58,2,FALSE)</f>
        <v>#N/A</v>
      </c>
      <c r="R281" s="83" t="str">
        <f>IFERROR(VLOOKUP(B281,Sheet1!$C$1:$P$58,2,FALSE),"")</f>
        <v/>
      </c>
      <c r="S281" s="66" t="str">
        <f>IFERROR(VLOOKUP(B281,Sheet1!$C$1:$P$58,6,FALSE),"")</f>
        <v/>
      </c>
      <c r="T281" s="83" t="str">
        <f>IFERROR(VLOOKUP(Q281,Sheet1!$A$1:$P$58,4,FALSE),"")</f>
        <v/>
      </c>
      <c r="U281" s="66" t="str">
        <f>IFERROR(VLOOKUP(B281,Sheet1!$C$1:$P$58,12,FALSE),"")</f>
        <v/>
      </c>
    </row>
    <row r="282" spans="1:21" x14ac:dyDescent="0.2">
      <c r="A282" s="69">
        <v>2010105019</v>
      </c>
      <c r="B282" s="66" t="s">
        <v>2911</v>
      </c>
      <c r="C282" s="70">
        <v>0</v>
      </c>
      <c r="D282" s="70">
        <v>5.0000000002910383E-2</v>
      </c>
      <c r="E282" s="71">
        <f t="shared" si="8"/>
        <v>-5.0000000002910383E-2</v>
      </c>
      <c r="G282" s="66" t="e">
        <f>VLOOKUP(B282,[2]Sheet1!$A$1:$I$434,2,FALSE)</f>
        <v>#N/A</v>
      </c>
      <c r="H282" s="66" t="e">
        <f>VLOOKUP(B282,[2]Sheet1!$A$1:$I$434,3,FALSE)</f>
        <v>#N/A</v>
      </c>
      <c r="I282" s="66" t="e">
        <f>VLOOKUP(B282,[2]Sheet1!$A$1:$I$434,4,FALSE)</f>
        <v>#N/A</v>
      </c>
      <c r="J282" s="66" t="e">
        <f>VLOOKUP(B282,[2]Sheet1!$A$1:$I$434,5,FALSE)</f>
        <v>#N/A</v>
      </c>
      <c r="K282" s="66" t="e">
        <f>VLOOKUP(B282,[2]Sheet1!$A$1:$I$434,6,FALSE)</f>
        <v>#N/A</v>
      </c>
      <c r="L282" s="66" t="e">
        <f>VLOOKUP(B282,[2]Sheet1!$A$1:$I$434,7,FALSE)</f>
        <v>#N/A</v>
      </c>
      <c r="M282" s="66" t="e">
        <f>VLOOKUP(B282,[2]Sheet1!$A$1:$I$434,8,FALSE)</f>
        <v>#N/A</v>
      </c>
      <c r="N282" s="77" t="e">
        <f>VLOOKUP(A282,'[3]Sheet1 (2)'!$A$1:$B$254,2,FALSE)</f>
        <v>#N/A</v>
      </c>
      <c r="O282" s="66" t="str">
        <f t="shared" si="9"/>
        <v/>
      </c>
      <c r="P282" s="83" t="e">
        <f>VLOOKUP(B282,Sheet1!$C$1:$I$58,2,FALSE)</f>
        <v>#N/A</v>
      </c>
      <c r="R282" s="83" t="str">
        <f>IFERROR(VLOOKUP(B282,Sheet1!$C$1:$P$58,2,FALSE),"")</f>
        <v/>
      </c>
      <c r="S282" s="66" t="str">
        <f>IFERROR(VLOOKUP(B282,Sheet1!$C$1:$P$58,6,FALSE),"")</f>
        <v/>
      </c>
      <c r="T282" s="83" t="str">
        <f>IFERROR(VLOOKUP(Q282,Sheet1!$A$1:$P$58,4,FALSE),"")</f>
        <v/>
      </c>
      <c r="U282" s="66" t="str">
        <f>IFERROR(VLOOKUP(B282,Sheet1!$C$1:$P$58,12,FALSE),"")</f>
        <v/>
      </c>
    </row>
    <row r="283" spans="1:21" x14ac:dyDescent="0.2">
      <c r="A283" s="69">
        <v>2010105025</v>
      </c>
      <c r="B283" s="66" t="s">
        <v>2912</v>
      </c>
      <c r="C283" s="70">
        <v>0</v>
      </c>
      <c r="D283" s="70">
        <v>285980.88000000012</v>
      </c>
      <c r="E283" s="71">
        <f t="shared" si="8"/>
        <v>-285980.88000000012</v>
      </c>
      <c r="G283" s="66" t="e">
        <f>VLOOKUP(B283,[2]Sheet1!$A$1:$I$434,2,FALSE)</f>
        <v>#N/A</v>
      </c>
      <c r="H283" s="66" t="e">
        <f>VLOOKUP(B283,[2]Sheet1!$A$1:$I$434,3,FALSE)</f>
        <v>#N/A</v>
      </c>
      <c r="I283" s="66" t="e">
        <f>VLOOKUP(B283,[2]Sheet1!$A$1:$I$434,4,FALSE)</f>
        <v>#N/A</v>
      </c>
      <c r="J283" s="66" t="e">
        <f>VLOOKUP(B283,[2]Sheet1!$A$1:$I$434,5,FALSE)</f>
        <v>#N/A</v>
      </c>
      <c r="K283" s="66" t="e">
        <f>VLOOKUP(B283,[2]Sheet1!$A$1:$I$434,6,FALSE)</f>
        <v>#N/A</v>
      </c>
      <c r="L283" s="66" t="e">
        <f>VLOOKUP(B283,[2]Sheet1!$A$1:$I$434,7,FALSE)</f>
        <v>#N/A</v>
      </c>
      <c r="M283" s="66" t="e">
        <f>VLOOKUP(B283,[2]Sheet1!$A$1:$I$434,8,FALSE)</f>
        <v>#N/A</v>
      </c>
      <c r="N283" s="77">
        <f>VLOOKUP(A283,'[3]Sheet1 (2)'!$A$1:$B$254,2,FALSE)</f>
        <v>300508664900003</v>
      </c>
      <c r="O283" s="66" t="str">
        <f t="shared" si="9"/>
        <v/>
      </c>
      <c r="P283" s="83" t="e">
        <f>VLOOKUP(B283,Sheet1!$C$1:$I$58,2,FALSE)</f>
        <v>#N/A</v>
      </c>
      <c r="R283" s="83" t="str">
        <f>IFERROR(VLOOKUP(B283,Sheet1!$C$1:$P$58,2,FALSE),"")</f>
        <v/>
      </c>
      <c r="S283" s="66" t="str">
        <f>IFERROR(VLOOKUP(B283,Sheet1!$C$1:$P$58,6,FALSE),"")</f>
        <v/>
      </c>
      <c r="T283" s="83" t="str">
        <f>IFERROR(VLOOKUP(Q283,Sheet1!$A$1:$P$58,4,FALSE),"")</f>
        <v/>
      </c>
      <c r="U283" s="66" t="str">
        <f>IFERROR(VLOOKUP(B283,Sheet1!$C$1:$P$58,12,FALSE),"")</f>
        <v/>
      </c>
    </row>
    <row r="284" spans="1:21" x14ac:dyDescent="0.2">
      <c r="A284" s="69">
        <v>2010105029</v>
      </c>
      <c r="B284" s="66" t="s">
        <v>2913</v>
      </c>
      <c r="C284" s="70">
        <v>0</v>
      </c>
      <c r="D284" s="70">
        <v>0</v>
      </c>
      <c r="E284" s="71">
        <f t="shared" si="8"/>
        <v>0</v>
      </c>
      <c r="G284" s="66" t="e">
        <f>VLOOKUP(B284,[2]Sheet1!$A$1:$I$434,2,FALSE)</f>
        <v>#N/A</v>
      </c>
      <c r="H284" s="66" t="e">
        <f>VLOOKUP(B284,[2]Sheet1!$A$1:$I$434,3,FALSE)</f>
        <v>#N/A</v>
      </c>
      <c r="I284" s="66" t="e">
        <f>VLOOKUP(B284,[2]Sheet1!$A$1:$I$434,4,FALSE)</f>
        <v>#N/A</v>
      </c>
      <c r="J284" s="66" t="e">
        <f>VLOOKUP(B284,[2]Sheet1!$A$1:$I$434,5,FALSE)</f>
        <v>#N/A</v>
      </c>
      <c r="K284" s="66" t="e">
        <f>VLOOKUP(B284,[2]Sheet1!$A$1:$I$434,6,FALSE)</f>
        <v>#N/A</v>
      </c>
      <c r="L284" s="66" t="e">
        <f>VLOOKUP(B284,[2]Sheet1!$A$1:$I$434,7,FALSE)</f>
        <v>#N/A</v>
      </c>
      <c r="M284" s="66" t="e">
        <f>VLOOKUP(B284,[2]Sheet1!$A$1:$I$434,8,FALSE)</f>
        <v>#N/A</v>
      </c>
      <c r="N284" s="77" t="e">
        <f>VLOOKUP(A284,'[3]Sheet1 (2)'!$A$1:$B$254,2,FALSE)</f>
        <v>#N/A</v>
      </c>
      <c r="O284" s="66" t="str">
        <f t="shared" si="9"/>
        <v/>
      </c>
      <c r="P284" s="83" t="e">
        <f>VLOOKUP(B284,Sheet1!$C$1:$I$58,2,FALSE)</f>
        <v>#N/A</v>
      </c>
      <c r="R284" s="83" t="str">
        <f>IFERROR(VLOOKUP(B284,Sheet1!$C$1:$P$58,2,FALSE),"")</f>
        <v/>
      </c>
      <c r="S284" s="66" t="str">
        <f>IFERROR(VLOOKUP(B284,Sheet1!$C$1:$P$58,6,FALSE),"")</f>
        <v/>
      </c>
      <c r="T284" s="83" t="str">
        <f>IFERROR(VLOOKUP(Q284,Sheet1!$A$1:$P$58,4,FALSE),"")</f>
        <v/>
      </c>
      <c r="U284" s="66" t="str">
        <f>IFERROR(VLOOKUP(B284,Sheet1!$C$1:$P$58,12,FALSE),"")</f>
        <v/>
      </c>
    </row>
    <row r="285" spans="1:21" x14ac:dyDescent="0.2">
      <c r="A285" s="69">
        <v>2010105031</v>
      </c>
      <c r="B285" s="66" t="s">
        <v>2914</v>
      </c>
      <c r="C285" s="70">
        <v>0</v>
      </c>
      <c r="D285" s="70">
        <v>0</v>
      </c>
      <c r="E285" s="71">
        <f t="shared" si="8"/>
        <v>0</v>
      </c>
      <c r="G285" s="66" t="e">
        <f>VLOOKUP(B285,[2]Sheet1!$A$1:$I$434,2,FALSE)</f>
        <v>#N/A</v>
      </c>
      <c r="H285" s="66" t="e">
        <f>VLOOKUP(B285,[2]Sheet1!$A$1:$I$434,3,FALSE)</f>
        <v>#N/A</v>
      </c>
      <c r="I285" s="66" t="e">
        <f>VLOOKUP(B285,[2]Sheet1!$A$1:$I$434,4,FALSE)</f>
        <v>#N/A</v>
      </c>
      <c r="J285" s="66" t="e">
        <f>VLOOKUP(B285,[2]Sheet1!$A$1:$I$434,5,FALSE)</f>
        <v>#N/A</v>
      </c>
      <c r="K285" s="66" t="e">
        <f>VLOOKUP(B285,[2]Sheet1!$A$1:$I$434,6,FALSE)</f>
        <v>#N/A</v>
      </c>
      <c r="L285" s="66" t="e">
        <f>VLOOKUP(B285,[2]Sheet1!$A$1:$I$434,7,FALSE)</f>
        <v>#N/A</v>
      </c>
      <c r="M285" s="66" t="e">
        <f>VLOOKUP(B285,[2]Sheet1!$A$1:$I$434,8,FALSE)</f>
        <v>#N/A</v>
      </c>
      <c r="N285" s="77" t="e">
        <f>VLOOKUP(A285,'[3]Sheet1 (2)'!$A$1:$B$254,2,FALSE)</f>
        <v>#N/A</v>
      </c>
      <c r="O285" s="66" t="str">
        <f t="shared" si="9"/>
        <v/>
      </c>
      <c r="P285" s="83" t="e">
        <f>VLOOKUP(B285,Sheet1!$C$1:$I$58,2,FALSE)</f>
        <v>#N/A</v>
      </c>
      <c r="R285" s="83" t="str">
        <f>IFERROR(VLOOKUP(B285,Sheet1!$C$1:$P$58,2,FALSE),"")</f>
        <v/>
      </c>
      <c r="S285" s="66" t="str">
        <f>IFERROR(VLOOKUP(B285,Sheet1!$C$1:$P$58,6,FALSE),"")</f>
        <v/>
      </c>
      <c r="T285" s="83" t="str">
        <f>IFERROR(VLOOKUP(Q285,Sheet1!$A$1:$P$58,4,FALSE),"")</f>
        <v/>
      </c>
      <c r="U285" s="66" t="str">
        <f>IFERROR(VLOOKUP(B285,Sheet1!$C$1:$P$58,12,FALSE),"")</f>
        <v/>
      </c>
    </row>
    <row r="286" spans="1:21" x14ac:dyDescent="0.2">
      <c r="A286" s="69">
        <v>2010105032</v>
      </c>
      <c r="B286" s="66" t="s">
        <v>2915</v>
      </c>
      <c r="C286" s="70">
        <v>0</v>
      </c>
      <c r="D286" s="70">
        <v>350</v>
      </c>
      <c r="E286" s="71">
        <f t="shared" si="8"/>
        <v>-350</v>
      </c>
      <c r="G286" s="66" t="e">
        <f>VLOOKUP(B286,[2]Sheet1!$A$1:$I$434,2,FALSE)</f>
        <v>#N/A</v>
      </c>
      <c r="H286" s="66" t="e">
        <f>VLOOKUP(B286,[2]Sheet1!$A$1:$I$434,3,FALSE)</f>
        <v>#N/A</v>
      </c>
      <c r="I286" s="66" t="e">
        <f>VLOOKUP(B286,[2]Sheet1!$A$1:$I$434,4,FALSE)</f>
        <v>#N/A</v>
      </c>
      <c r="J286" s="66" t="e">
        <f>VLOOKUP(B286,[2]Sheet1!$A$1:$I$434,5,FALSE)</f>
        <v>#N/A</v>
      </c>
      <c r="K286" s="66" t="e">
        <f>VLOOKUP(B286,[2]Sheet1!$A$1:$I$434,6,FALSE)</f>
        <v>#N/A</v>
      </c>
      <c r="L286" s="66" t="e">
        <f>VLOOKUP(B286,[2]Sheet1!$A$1:$I$434,7,FALSE)</f>
        <v>#N/A</v>
      </c>
      <c r="M286" s="66" t="e">
        <f>VLOOKUP(B286,[2]Sheet1!$A$1:$I$434,8,FALSE)</f>
        <v>#N/A</v>
      </c>
      <c r="N286" s="77" t="e">
        <f>VLOOKUP(A286,'[3]Sheet1 (2)'!$A$1:$B$254,2,FALSE)</f>
        <v>#N/A</v>
      </c>
      <c r="O286" s="66" t="str">
        <f t="shared" si="9"/>
        <v/>
      </c>
      <c r="P286" s="83" t="e">
        <f>VLOOKUP(B286,Sheet1!$C$1:$I$58,2,FALSE)</f>
        <v>#N/A</v>
      </c>
      <c r="R286" s="83" t="str">
        <f>IFERROR(VLOOKUP(B286,Sheet1!$C$1:$P$58,2,FALSE),"")</f>
        <v/>
      </c>
      <c r="S286" s="66" t="str">
        <f>IFERROR(VLOOKUP(B286,Sheet1!$C$1:$P$58,6,FALSE),"")</f>
        <v/>
      </c>
      <c r="T286" s="83" t="str">
        <f>IFERROR(VLOOKUP(Q286,Sheet1!$A$1:$P$58,4,FALSE),"")</f>
        <v/>
      </c>
      <c r="U286" s="66" t="str">
        <f>IFERROR(VLOOKUP(B286,Sheet1!$C$1:$P$58,12,FALSE),"")</f>
        <v/>
      </c>
    </row>
    <row r="287" spans="1:21" x14ac:dyDescent="0.2">
      <c r="A287" s="69">
        <v>2010105034</v>
      </c>
      <c r="B287" s="66" t="s">
        <v>2916</v>
      </c>
      <c r="C287" s="70">
        <v>0</v>
      </c>
      <c r="D287" s="70">
        <v>0</v>
      </c>
      <c r="E287" s="71">
        <f t="shared" si="8"/>
        <v>0</v>
      </c>
      <c r="G287" s="66" t="e">
        <f>VLOOKUP(B287,[2]Sheet1!$A$1:$I$434,2,FALSE)</f>
        <v>#N/A</v>
      </c>
      <c r="H287" s="66" t="e">
        <f>VLOOKUP(B287,[2]Sheet1!$A$1:$I$434,3,FALSE)</f>
        <v>#N/A</v>
      </c>
      <c r="I287" s="66" t="e">
        <f>VLOOKUP(B287,[2]Sheet1!$A$1:$I$434,4,FALSE)</f>
        <v>#N/A</v>
      </c>
      <c r="J287" s="66" t="e">
        <f>VLOOKUP(B287,[2]Sheet1!$A$1:$I$434,5,FALSE)</f>
        <v>#N/A</v>
      </c>
      <c r="K287" s="66" t="e">
        <f>VLOOKUP(B287,[2]Sheet1!$A$1:$I$434,6,FALSE)</f>
        <v>#N/A</v>
      </c>
      <c r="L287" s="66" t="e">
        <f>VLOOKUP(B287,[2]Sheet1!$A$1:$I$434,7,FALSE)</f>
        <v>#N/A</v>
      </c>
      <c r="M287" s="66" t="e">
        <f>VLOOKUP(B287,[2]Sheet1!$A$1:$I$434,8,FALSE)</f>
        <v>#N/A</v>
      </c>
      <c r="N287" s="77" t="e">
        <f>VLOOKUP(A287,'[3]Sheet1 (2)'!$A$1:$B$254,2,FALSE)</f>
        <v>#N/A</v>
      </c>
      <c r="O287" s="66" t="str">
        <f t="shared" si="9"/>
        <v/>
      </c>
      <c r="P287" s="83" t="e">
        <f>VLOOKUP(B287,Sheet1!$C$1:$I$58,2,FALSE)</f>
        <v>#N/A</v>
      </c>
      <c r="R287" s="83" t="str">
        <f>IFERROR(VLOOKUP(B287,Sheet1!$C$1:$P$58,2,FALSE),"")</f>
        <v/>
      </c>
      <c r="S287" s="66" t="str">
        <f>IFERROR(VLOOKUP(B287,Sheet1!$C$1:$P$58,6,FALSE),"")</f>
        <v/>
      </c>
      <c r="T287" s="83" t="str">
        <f>IFERROR(VLOOKUP(Q287,Sheet1!$A$1:$P$58,4,FALSE),"")</f>
        <v/>
      </c>
      <c r="U287" s="66" t="str">
        <f>IFERROR(VLOOKUP(B287,Sheet1!$C$1:$P$58,12,FALSE),"")</f>
        <v/>
      </c>
    </row>
    <row r="288" spans="1:21" x14ac:dyDescent="0.2">
      <c r="A288" s="69">
        <v>2010105037</v>
      </c>
      <c r="B288" s="66" t="s">
        <v>2917</v>
      </c>
      <c r="C288" s="70">
        <v>0</v>
      </c>
      <c r="D288" s="70">
        <v>0</v>
      </c>
      <c r="E288" s="71">
        <f t="shared" si="8"/>
        <v>0</v>
      </c>
      <c r="G288" s="66" t="e">
        <f>VLOOKUP(B288,[2]Sheet1!$A$1:$I$434,2,FALSE)</f>
        <v>#N/A</v>
      </c>
      <c r="H288" s="66" t="e">
        <f>VLOOKUP(B288,[2]Sheet1!$A$1:$I$434,3,FALSE)</f>
        <v>#N/A</v>
      </c>
      <c r="I288" s="66" t="e">
        <f>VLOOKUP(B288,[2]Sheet1!$A$1:$I$434,4,FALSE)</f>
        <v>#N/A</v>
      </c>
      <c r="J288" s="66" t="e">
        <f>VLOOKUP(B288,[2]Sheet1!$A$1:$I$434,5,FALSE)</f>
        <v>#N/A</v>
      </c>
      <c r="K288" s="66" t="e">
        <f>VLOOKUP(B288,[2]Sheet1!$A$1:$I$434,6,FALSE)</f>
        <v>#N/A</v>
      </c>
      <c r="L288" s="66" t="e">
        <f>VLOOKUP(B288,[2]Sheet1!$A$1:$I$434,7,FALSE)</f>
        <v>#N/A</v>
      </c>
      <c r="M288" s="66" t="e">
        <f>VLOOKUP(B288,[2]Sheet1!$A$1:$I$434,8,FALSE)</f>
        <v>#N/A</v>
      </c>
      <c r="N288" s="77" t="e">
        <f>VLOOKUP(A288,'[3]Sheet1 (2)'!$A$1:$B$254,2,FALSE)</f>
        <v>#N/A</v>
      </c>
      <c r="O288" s="66" t="str">
        <f t="shared" si="9"/>
        <v/>
      </c>
      <c r="P288" s="83" t="e">
        <f>VLOOKUP(B288,Sheet1!$C$1:$I$58,2,FALSE)</f>
        <v>#N/A</v>
      </c>
      <c r="R288" s="83" t="str">
        <f>IFERROR(VLOOKUP(B288,Sheet1!$C$1:$P$58,2,FALSE),"")</f>
        <v/>
      </c>
      <c r="S288" s="66" t="str">
        <f>IFERROR(VLOOKUP(B288,Sheet1!$C$1:$P$58,6,FALSE),"")</f>
        <v/>
      </c>
      <c r="T288" s="83" t="str">
        <f>IFERROR(VLOOKUP(Q288,Sheet1!$A$1:$P$58,4,FALSE),"")</f>
        <v/>
      </c>
      <c r="U288" s="66" t="str">
        <f>IFERROR(VLOOKUP(B288,Sheet1!$C$1:$P$58,12,FALSE),"")</f>
        <v/>
      </c>
    </row>
    <row r="289" spans="1:21" x14ac:dyDescent="0.2">
      <c r="A289" s="69">
        <v>2010105041</v>
      </c>
      <c r="B289" s="66" t="s">
        <v>2918</v>
      </c>
      <c r="C289" s="70">
        <v>0</v>
      </c>
      <c r="D289" s="70">
        <v>0</v>
      </c>
      <c r="E289" s="71">
        <f t="shared" si="8"/>
        <v>0</v>
      </c>
      <c r="G289" s="66" t="e">
        <f>VLOOKUP(B289,[2]Sheet1!$A$1:$I$434,2,FALSE)</f>
        <v>#N/A</v>
      </c>
      <c r="H289" s="66" t="e">
        <f>VLOOKUP(B289,[2]Sheet1!$A$1:$I$434,3,FALSE)</f>
        <v>#N/A</v>
      </c>
      <c r="I289" s="66" t="e">
        <f>VLOOKUP(B289,[2]Sheet1!$A$1:$I$434,4,FALSE)</f>
        <v>#N/A</v>
      </c>
      <c r="J289" s="66" t="e">
        <f>VLOOKUP(B289,[2]Sheet1!$A$1:$I$434,5,FALSE)</f>
        <v>#N/A</v>
      </c>
      <c r="K289" s="66" t="e">
        <f>VLOOKUP(B289,[2]Sheet1!$A$1:$I$434,6,FALSE)</f>
        <v>#N/A</v>
      </c>
      <c r="L289" s="66" t="e">
        <f>VLOOKUP(B289,[2]Sheet1!$A$1:$I$434,7,FALSE)</f>
        <v>#N/A</v>
      </c>
      <c r="M289" s="66" t="e">
        <f>VLOOKUP(B289,[2]Sheet1!$A$1:$I$434,8,FALSE)</f>
        <v>#N/A</v>
      </c>
      <c r="N289" s="77" t="e">
        <f>VLOOKUP(A289,'[3]Sheet1 (2)'!$A$1:$B$254,2,FALSE)</f>
        <v>#N/A</v>
      </c>
      <c r="O289" s="66" t="str">
        <f t="shared" si="9"/>
        <v/>
      </c>
      <c r="P289" s="83" t="e">
        <f>VLOOKUP(B289,Sheet1!$C$1:$I$58,2,FALSE)</f>
        <v>#N/A</v>
      </c>
      <c r="R289" s="83" t="str">
        <f>IFERROR(VLOOKUP(B289,Sheet1!$C$1:$P$58,2,FALSE),"")</f>
        <v/>
      </c>
      <c r="S289" s="66" t="str">
        <f>IFERROR(VLOOKUP(B289,Sheet1!$C$1:$P$58,6,FALSE),"")</f>
        <v/>
      </c>
      <c r="T289" s="83" t="str">
        <f>IFERROR(VLOOKUP(Q289,Sheet1!$A$1:$P$58,4,FALSE),"")</f>
        <v/>
      </c>
      <c r="U289" s="66" t="str">
        <f>IFERROR(VLOOKUP(B289,Sheet1!$C$1:$P$58,12,FALSE),"")</f>
        <v/>
      </c>
    </row>
    <row r="290" spans="1:21" x14ac:dyDescent="0.2">
      <c r="A290" s="69">
        <v>2010105045</v>
      </c>
      <c r="B290" s="66" t="s">
        <v>2919</v>
      </c>
      <c r="C290" s="70">
        <v>0</v>
      </c>
      <c r="D290" s="70">
        <v>0</v>
      </c>
      <c r="E290" s="71">
        <f t="shared" si="8"/>
        <v>0</v>
      </c>
      <c r="G290" s="66" t="e">
        <f>VLOOKUP(B290,[2]Sheet1!$A$1:$I$434,2,FALSE)</f>
        <v>#N/A</v>
      </c>
      <c r="H290" s="66" t="e">
        <f>VLOOKUP(B290,[2]Sheet1!$A$1:$I$434,3,FALSE)</f>
        <v>#N/A</v>
      </c>
      <c r="I290" s="66" t="e">
        <f>VLOOKUP(B290,[2]Sheet1!$A$1:$I$434,4,FALSE)</f>
        <v>#N/A</v>
      </c>
      <c r="J290" s="66" t="e">
        <f>VLOOKUP(B290,[2]Sheet1!$A$1:$I$434,5,FALSE)</f>
        <v>#N/A</v>
      </c>
      <c r="K290" s="66" t="e">
        <f>VLOOKUP(B290,[2]Sheet1!$A$1:$I$434,6,FALSE)</f>
        <v>#N/A</v>
      </c>
      <c r="L290" s="66" t="e">
        <f>VLOOKUP(B290,[2]Sheet1!$A$1:$I$434,7,FALSE)</f>
        <v>#N/A</v>
      </c>
      <c r="M290" s="66" t="e">
        <f>VLOOKUP(B290,[2]Sheet1!$A$1:$I$434,8,FALSE)</f>
        <v>#N/A</v>
      </c>
      <c r="N290" s="77" t="e">
        <f>VLOOKUP(A290,'[3]Sheet1 (2)'!$A$1:$B$254,2,FALSE)</f>
        <v>#N/A</v>
      </c>
      <c r="O290" s="66" t="str">
        <f t="shared" si="9"/>
        <v/>
      </c>
      <c r="P290" s="83" t="e">
        <f>VLOOKUP(B290,Sheet1!$C$1:$I$58,2,FALSE)</f>
        <v>#N/A</v>
      </c>
      <c r="R290" s="83" t="str">
        <f>IFERROR(VLOOKUP(B290,Sheet1!$C$1:$P$58,2,FALSE),"")</f>
        <v/>
      </c>
      <c r="S290" s="66" t="str">
        <f>IFERROR(VLOOKUP(B290,Sheet1!$C$1:$P$58,6,FALSE),"")</f>
        <v/>
      </c>
      <c r="T290" s="83" t="str">
        <f>IFERROR(VLOOKUP(Q290,Sheet1!$A$1:$P$58,4,FALSE),"")</f>
        <v/>
      </c>
      <c r="U290" s="66" t="str">
        <f>IFERROR(VLOOKUP(B290,Sheet1!$C$1:$P$58,12,FALSE),"")</f>
        <v/>
      </c>
    </row>
    <row r="291" spans="1:21" x14ac:dyDescent="0.2">
      <c r="A291" s="69">
        <v>2010105046</v>
      </c>
      <c r="B291" s="66" t="s">
        <v>2920</v>
      </c>
      <c r="C291" s="70">
        <v>0</v>
      </c>
      <c r="D291" s="70">
        <v>0</v>
      </c>
      <c r="E291" s="71">
        <f t="shared" si="8"/>
        <v>0</v>
      </c>
      <c r="G291" s="66" t="e">
        <f>VLOOKUP(B291,[2]Sheet1!$A$1:$I$434,2,FALSE)</f>
        <v>#N/A</v>
      </c>
      <c r="H291" s="66" t="e">
        <f>VLOOKUP(B291,[2]Sheet1!$A$1:$I$434,3,FALSE)</f>
        <v>#N/A</v>
      </c>
      <c r="I291" s="66" t="e">
        <f>VLOOKUP(B291,[2]Sheet1!$A$1:$I$434,4,FALSE)</f>
        <v>#N/A</v>
      </c>
      <c r="J291" s="66" t="e">
        <f>VLOOKUP(B291,[2]Sheet1!$A$1:$I$434,5,FALSE)</f>
        <v>#N/A</v>
      </c>
      <c r="K291" s="66" t="e">
        <f>VLOOKUP(B291,[2]Sheet1!$A$1:$I$434,6,FALSE)</f>
        <v>#N/A</v>
      </c>
      <c r="L291" s="66" t="e">
        <f>VLOOKUP(B291,[2]Sheet1!$A$1:$I$434,7,FALSE)</f>
        <v>#N/A</v>
      </c>
      <c r="M291" s="66" t="e">
        <f>VLOOKUP(B291,[2]Sheet1!$A$1:$I$434,8,FALSE)</f>
        <v>#N/A</v>
      </c>
      <c r="N291" s="77" t="e">
        <f>VLOOKUP(A291,'[3]Sheet1 (2)'!$A$1:$B$254,2,FALSE)</f>
        <v>#N/A</v>
      </c>
      <c r="O291" s="66" t="str">
        <f t="shared" si="9"/>
        <v/>
      </c>
      <c r="P291" s="83" t="e">
        <f>VLOOKUP(B291,Sheet1!$C$1:$I$58,2,FALSE)</f>
        <v>#N/A</v>
      </c>
      <c r="R291" s="83" t="str">
        <f>IFERROR(VLOOKUP(B291,Sheet1!$C$1:$P$58,2,FALSE),"")</f>
        <v/>
      </c>
      <c r="S291" s="66" t="str">
        <f>IFERROR(VLOOKUP(B291,Sheet1!$C$1:$P$58,6,FALSE),"")</f>
        <v/>
      </c>
      <c r="T291" s="83" t="str">
        <f>IFERROR(VLOOKUP(Q291,Sheet1!$A$1:$P$58,4,FALSE),"")</f>
        <v/>
      </c>
      <c r="U291" s="66" t="str">
        <f>IFERROR(VLOOKUP(B291,Sheet1!$C$1:$P$58,12,FALSE),"")</f>
        <v/>
      </c>
    </row>
    <row r="292" spans="1:21" x14ac:dyDescent="0.2">
      <c r="A292" s="69">
        <v>2010105047</v>
      </c>
      <c r="B292" s="66" t="s">
        <v>2921</v>
      </c>
      <c r="C292" s="70">
        <v>0</v>
      </c>
      <c r="D292" s="70">
        <v>0</v>
      </c>
      <c r="E292" s="71">
        <f t="shared" si="8"/>
        <v>0</v>
      </c>
      <c r="G292" s="66" t="e">
        <f>VLOOKUP(B292,[2]Sheet1!$A$1:$I$434,2,FALSE)</f>
        <v>#N/A</v>
      </c>
      <c r="H292" s="66" t="e">
        <f>VLOOKUP(B292,[2]Sheet1!$A$1:$I$434,3,FALSE)</f>
        <v>#N/A</v>
      </c>
      <c r="I292" s="66" t="e">
        <f>VLOOKUP(B292,[2]Sheet1!$A$1:$I$434,4,FALSE)</f>
        <v>#N/A</v>
      </c>
      <c r="J292" s="66" t="e">
        <f>VLOOKUP(B292,[2]Sheet1!$A$1:$I$434,5,FALSE)</f>
        <v>#N/A</v>
      </c>
      <c r="K292" s="66" t="e">
        <f>VLOOKUP(B292,[2]Sheet1!$A$1:$I$434,6,FALSE)</f>
        <v>#N/A</v>
      </c>
      <c r="L292" s="66" t="e">
        <f>VLOOKUP(B292,[2]Sheet1!$A$1:$I$434,7,FALSE)</f>
        <v>#N/A</v>
      </c>
      <c r="M292" s="66" t="e">
        <f>VLOOKUP(B292,[2]Sheet1!$A$1:$I$434,8,FALSE)</f>
        <v>#N/A</v>
      </c>
      <c r="N292" s="77" t="e">
        <f>VLOOKUP(A292,'[3]Sheet1 (2)'!$A$1:$B$254,2,FALSE)</f>
        <v>#N/A</v>
      </c>
      <c r="O292" s="66" t="str">
        <f t="shared" si="9"/>
        <v/>
      </c>
      <c r="P292" s="83" t="e">
        <f>VLOOKUP(B292,Sheet1!$C$1:$I$58,2,FALSE)</f>
        <v>#N/A</v>
      </c>
      <c r="R292" s="83" t="str">
        <f>IFERROR(VLOOKUP(B292,Sheet1!$C$1:$P$58,2,FALSE),"")</f>
        <v/>
      </c>
      <c r="S292" s="66" t="str">
        <f>IFERROR(VLOOKUP(B292,Sheet1!$C$1:$P$58,6,FALSE),"")</f>
        <v/>
      </c>
      <c r="T292" s="83" t="str">
        <f>IFERROR(VLOOKUP(Q292,Sheet1!$A$1:$P$58,4,FALSE),"")</f>
        <v/>
      </c>
      <c r="U292" s="66" t="str">
        <f>IFERROR(VLOOKUP(B292,Sheet1!$C$1:$P$58,12,FALSE),"")</f>
        <v/>
      </c>
    </row>
    <row r="293" spans="1:21" x14ac:dyDescent="0.2">
      <c r="A293" s="69">
        <v>2010105049</v>
      </c>
      <c r="B293" s="66" t="s">
        <v>2922</v>
      </c>
      <c r="C293" s="70">
        <v>0</v>
      </c>
      <c r="D293" s="70">
        <v>45.490000000005239</v>
      </c>
      <c r="E293" s="71">
        <f t="shared" si="8"/>
        <v>-45.490000000005239</v>
      </c>
      <c r="G293" s="66" t="e">
        <f>VLOOKUP(B293,[2]Sheet1!$A$1:$I$434,2,FALSE)</f>
        <v>#N/A</v>
      </c>
      <c r="H293" s="66" t="e">
        <f>VLOOKUP(B293,[2]Sheet1!$A$1:$I$434,3,FALSE)</f>
        <v>#N/A</v>
      </c>
      <c r="I293" s="66" t="e">
        <f>VLOOKUP(B293,[2]Sheet1!$A$1:$I$434,4,FALSE)</f>
        <v>#N/A</v>
      </c>
      <c r="J293" s="66" t="e">
        <f>VLOOKUP(B293,[2]Sheet1!$A$1:$I$434,5,FALSE)</f>
        <v>#N/A</v>
      </c>
      <c r="K293" s="66" t="e">
        <f>VLOOKUP(B293,[2]Sheet1!$A$1:$I$434,6,FALSE)</f>
        <v>#N/A</v>
      </c>
      <c r="L293" s="66" t="e">
        <f>VLOOKUP(B293,[2]Sheet1!$A$1:$I$434,7,FALSE)</f>
        <v>#N/A</v>
      </c>
      <c r="M293" s="66" t="e">
        <f>VLOOKUP(B293,[2]Sheet1!$A$1:$I$434,8,FALSE)</f>
        <v>#N/A</v>
      </c>
      <c r="N293" s="77">
        <f>VLOOKUP(A293,'[3]Sheet1 (2)'!$A$1:$B$254,2,FALSE)</f>
        <v>300254491310003</v>
      </c>
      <c r="O293" s="66" t="str">
        <f t="shared" si="9"/>
        <v/>
      </c>
      <c r="P293" s="83" t="e">
        <f>VLOOKUP(B293,Sheet1!$C$1:$I$58,2,FALSE)</f>
        <v>#N/A</v>
      </c>
      <c r="R293" s="83" t="str">
        <f>IFERROR(VLOOKUP(B293,Sheet1!$C$1:$P$58,2,FALSE),"")</f>
        <v/>
      </c>
      <c r="S293" s="66" t="str">
        <f>IFERROR(VLOOKUP(B293,Sheet1!$C$1:$P$58,6,FALSE),"")</f>
        <v/>
      </c>
      <c r="T293" s="83" t="str">
        <f>IFERROR(VLOOKUP(Q293,Sheet1!$A$1:$P$58,4,FALSE),"")</f>
        <v/>
      </c>
      <c r="U293" s="66" t="str">
        <f>IFERROR(VLOOKUP(B293,Sheet1!$C$1:$P$58,12,FALSE),"")</f>
        <v/>
      </c>
    </row>
    <row r="294" spans="1:21" x14ac:dyDescent="0.2">
      <c r="A294" s="69">
        <v>2010105050</v>
      </c>
      <c r="B294" s="66" t="s">
        <v>2923</v>
      </c>
      <c r="C294" s="70">
        <v>0</v>
      </c>
      <c r="D294" s="70">
        <v>327843.18999999994</v>
      </c>
      <c r="E294" s="71">
        <f t="shared" si="8"/>
        <v>-327843.18999999994</v>
      </c>
      <c r="G294" s="66" t="e">
        <f>VLOOKUP(B294,[2]Sheet1!$A$1:$I$434,2,FALSE)</f>
        <v>#N/A</v>
      </c>
      <c r="H294" s="66" t="e">
        <f>VLOOKUP(B294,[2]Sheet1!$A$1:$I$434,3,FALSE)</f>
        <v>#N/A</v>
      </c>
      <c r="I294" s="66" t="e">
        <f>VLOOKUP(B294,[2]Sheet1!$A$1:$I$434,4,FALSE)</f>
        <v>#N/A</v>
      </c>
      <c r="J294" s="66" t="e">
        <f>VLOOKUP(B294,[2]Sheet1!$A$1:$I$434,5,FALSE)</f>
        <v>#N/A</v>
      </c>
      <c r="K294" s="66" t="e">
        <f>VLOOKUP(B294,[2]Sheet1!$A$1:$I$434,6,FALSE)</f>
        <v>#N/A</v>
      </c>
      <c r="L294" s="66" t="e">
        <f>VLOOKUP(B294,[2]Sheet1!$A$1:$I$434,7,FALSE)</f>
        <v>#N/A</v>
      </c>
      <c r="M294" s="66" t="e">
        <f>VLOOKUP(B294,[2]Sheet1!$A$1:$I$434,8,FALSE)</f>
        <v>#N/A</v>
      </c>
      <c r="N294" s="77">
        <f>VLOOKUP(A294,'[3]Sheet1 (2)'!$A$1:$B$254,2,FALSE)</f>
        <v>497898500003</v>
      </c>
      <c r="O294" s="66" t="str">
        <f t="shared" si="9"/>
        <v/>
      </c>
      <c r="P294" s="83" t="e">
        <f>VLOOKUP(B294,Sheet1!$C$1:$I$58,2,FALSE)</f>
        <v>#N/A</v>
      </c>
      <c r="R294" s="83" t="str">
        <f>IFERROR(VLOOKUP(B294,Sheet1!$C$1:$P$58,2,FALSE),"")</f>
        <v/>
      </c>
      <c r="S294" s="66" t="str">
        <f>IFERROR(VLOOKUP(B294,Sheet1!$C$1:$P$58,6,FALSE),"")</f>
        <v/>
      </c>
      <c r="T294" s="83" t="str">
        <f>IFERROR(VLOOKUP(Q294,Sheet1!$A$1:$P$58,4,FALSE),"")</f>
        <v/>
      </c>
      <c r="U294" s="66" t="str">
        <f>IFERROR(VLOOKUP(B294,Sheet1!$C$1:$P$58,12,FALSE),"")</f>
        <v/>
      </c>
    </row>
    <row r="295" spans="1:21" x14ac:dyDescent="0.2">
      <c r="A295" s="69">
        <v>2010105052</v>
      </c>
      <c r="B295" s="66" t="s">
        <v>2924</v>
      </c>
      <c r="C295" s="70">
        <v>0</v>
      </c>
      <c r="D295" s="70">
        <v>0</v>
      </c>
      <c r="E295" s="71">
        <f t="shared" si="8"/>
        <v>0</v>
      </c>
      <c r="G295" s="66" t="e">
        <f>VLOOKUP(B295,[2]Sheet1!$A$1:$I$434,2,FALSE)</f>
        <v>#N/A</v>
      </c>
      <c r="H295" s="66" t="e">
        <f>VLOOKUP(B295,[2]Sheet1!$A$1:$I$434,3,FALSE)</f>
        <v>#N/A</v>
      </c>
      <c r="I295" s="66" t="e">
        <f>VLOOKUP(B295,[2]Sheet1!$A$1:$I$434,4,FALSE)</f>
        <v>#N/A</v>
      </c>
      <c r="J295" s="66" t="e">
        <f>VLOOKUP(B295,[2]Sheet1!$A$1:$I$434,5,FALSE)</f>
        <v>#N/A</v>
      </c>
      <c r="K295" s="66" t="e">
        <f>VLOOKUP(B295,[2]Sheet1!$A$1:$I$434,6,FALSE)</f>
        <v>#N/A</v>
      </c>
      <c r="L295" s="66" t="e">
        <f>VLOOKUP(B295,[2]Sheet1!$A$1:$I$434,7,FALSE)</f>
        <v>#N/A</v>
      </c>
      <c r="M295" s="66" t="e">
        <f>VLOOKUP(B295,[2]Sheet1!$A$1:$I$434,8,FALSE)</f>
        <v>#N/A</v>
      </c>
      <c r="N295" s="77" t="e">
        <f>VLOOKUP(A295,'[3]Sheet1 (2)'!$A$1:$B$254,2,FALSE)</f>
        <v>#N/A</v>
      </c>
      <c r="O295" s="66" t="str">
        <f t="shared" si="9"/>
        <v/>
      </c>
      <c r="P295" s="83" t="e">
        <f>VLOOKUP(B295,Sheet1!$C$1:$I$58,2,FALSE)</f>
        <v>#N/A</v>
      </c>
      <c r="R295" s="83" t="str">
        <f>IFERROR(VLOOKUP(B295,Sheet1!$C$1:$P$58,2,FALSE),"")</f>
        <v/>
      </c>
      <c r="S295" s="66" t="str">
        <f>IFERROR(VLOOKUP(B295,Sheet1!$C$1:$P$58,6,FALSE),"")</f>
        <v/>
      </c>
      <c r="T295" s="83" t="str">
        <f>IFERROR(VLOOKUP(Q295,Sheet1!$A$1:$P$58,4,FALSE),"")</f>
        <v/>
      </c>
      <c r="U295" s="66" t="str">
        <f>IFERROR(VLOOKUP(B295,Sheet1!$C$1:$P$58,12,FALSE),"")</f>
        <v/>
      </c>
    </row>
    <row r="296" spans="1:21" x14ac:dyDescent="0.2">
      <c r="A296" s="69">
        <v>2010105053</v>
      </c>
      <c r="B296" s="66" t="s">
        <v>2925</v>
      </c>
      <c r="C296" s="70">
        <v>0</v>
      </c>
      <c r="D296" s="70">
        <v>0</v>
      </c>
      <c r="E296" s="71">
        <f t="shared" si="8"/>
        <v>0</v>
      </c>
      <c r="G296" s="66" t="e">
        <f>VLOOKUP(B296,[2]Sheet1!$A$1:$I$434,2,FALSE)</f>
        <v>#N/A</v>
      </c>
      <c r="H296" s="66" t="e">
        <f>VLOOKUP(B296,[2]Sheet1!$A$1:$I$434,3,FALSE)</f>
        <v>#N/A</v>
      </c>
      <c r="I296" s="66" t="e">
        <f>VLOOKUP(B296,[2]Sheet1!$A$1:$I$434,4,FALSE)</f>
        <v>#N/A</v>
      </c>
      <c r="J296" s="66" t="e">
        <f>VLOOKUP(B296,[2]Sheet1!$A$1:$I$434,5,FALSE)</f>
        <v>#N/A</v>
      </c>
      <c r="K296" s="66" t="e">
        <f>VLOOKUP(B296,[2]Sheet1!$A$1:$I$434,6,FALSE)</f>
        <v>#N/A</v>
      </c>
      <c r="L296" s="66" t="e">
        <f>VLOOKUP(B296,[2]Sheet1!$A$1:$I$434,7,FALSE)</f>
        <v>#N/A</v>
      </c>
      <c r="M296" s="66" t="e">
        <f>VLOOKUP(B296,[2]Sheet1!$A$1:$I$434,8,FALSE)</f>
        <v>#N/A</v>
      </c>
      <c r="N296" s="77" t="e">
        <f>VLOOKUP(A296,'[3]Sheet1 (2)'!$A$1:$B$254,2,FALSE)</f>
        <v>#N/A</v>
      </c>
      <c r="O296" s="66" t="str">
        <f t="shared" si="9"/>
        <v/>
      </c>
      <c r="P296" s="83" t="e">
        <f>VLOOKUP(B296,Sheet1!$C$1:$I$58,2,FALSE)</f>
        <v>#N/A</v>
      </c>
      <c r="R296" s="83" t="str">
        <f>IFERROR(VLOOKUP(B296,Sheet1!$C$1:$P$58,2,FALSE),"")</f>
        <v/>
      </c>
      <c r="S296" s="66" t="str">
        <f>IFERROR(VLOOKUP(B296,Sheet1!$C$1:$P$58,6,FALSE),"")</f>
        <v/>
      </c>
      <c r="T296" s="83" t="str">
        <f>IFERROR(VLOOKUP(Q296,Sheet1!$A$1:$P$58,4,FALSE),"")</f>
        <v/>
      </c>
      <c r="U296" s="66" t="str">
        <f>IFERROR(VLOOKUP(B296,Sheet1!$C$1:$P$58,12,FALSE),"")</f>
        <v/>
      </c>
    </row>
    <row r="297" spans="1:21" x14ac:dyDescent="0.2">
      <c r="A297" s="69">
        <v>2010105054</v>
      </c>
      <c r="B297" s="66" t="s">
        <v>2926</v>
      </c>
      <c r="C297" s="70">
        <v>0</v>
      </c>
      <c r="D297" s="70">
        <v>0</v>
      </c>
      <c r="E297" s="71">
        <f t="shared" si="8"/>
        <v>0</v>
      </c>
      <c r="G297" s="66" t="e">
        <f>VLOOKUP(B297,[2]Sheet1!$A$1:$I$434,2,FALSE)</f>
        <v>#N/A</v>
      </c>
      <c r="H297" s="66" t="e">
        <f>VLOOKUP(B297,[2]Sheet1!$A$1:$I$434,3,FALSE)</f>
        <v>#N/A</v>
      </c>
      <c r="I297" s="66" t="e">
        <f>VLOOKUP(B297,[2]Sheet1!$A$1:$I$434,4,FALSE)</f>
        <v>#N/A</v>
      </c>
      <c r="J297" s="66" t="e">
        <f>VLOOKUP(B297,[2]Sheet1!$A$1:$I$434,5,FALSE)</f>
        <v>#N/A</v>
      </c>
      <c r="K297" s="66" t="e">
        <f>VLOOKUP(B297,[2]Sheet1!$A$1:$I$434,6,FALSE)</f>
        <v>#N/A</v>
      </c>
      <c r="L297" s="66" t="e">
        <f>VLOOKUP(B297,[2]Sheet1!$A$1:$I$434,7,FALSE)</f>
        <v>#N/A</v>
      </c>
      <c r="M297" s="66" t="e">
        <f>VLOOKUP(B297,[2]Sheet1!$A$1:$I$434,8,FALSE)</f>
        <v>#N/A</v>
      </c>
      <c r="N297" s="77" t="e">
        <f>VLOOKUP(A297,'[3]Sheet1 (2)'!$A$1:$B$254,2,FALSE)</f>
        <v>#N/A</v>
      </c>
      <c r="O297" s="66" t="str">
        <f t="shared" si="9"/>
        <v/>
      </c>
      <c r="P297" s="83" t="e">
        <f>VLOOKUP(B297,Sheet1!$C$1:$I$58,2,FALSE)</f>
        <v>#N/A</v>
      </c>
      <c r="R297" s="83" t="str">
        <f>IFERROR(VLOOKUP(B297,Sheet1!$C$1:$P$58,2,FALSE),"")</f>
        <v/>
      </c>
      <c r="S297" s="66" t="str">
        <f>IFERROR(VLOOKUP(B297,Sheet1!$C$1:$P$58,6,FALSE),"")</f>
        <v/>
      </c>
      <c r="T297" s="83" t="str">
        <f>IFERROR(VLOOKUP(Q297,Sheet1!$A$1:$P$58,4,FALSE),"")</f>
        <v/>
      </c>
      <c r="U297" s="66" t="str">
        <f>IFERROR(VLOOKUP(B297,Sheet1!$C$1:$P$58,12,FALSE),"")</f>
        <v/>
      </c>
    </row>
    <row r="298" spans="1:21" x14ac:dyDescent="0.2">
      <c r="A298" s="69">
        <v>2010105056</v>
      </c>
      <c r="B298" s="66" t="s">
        <v>2927</v>
      </c>
      <c r="C298" s="70">
        <v>0</v>
      </c>
      <c r="D298" s="70">
        <v>117523.65000000002</v>
      </c>
      <c r="E298" s="71">
        <f t="shared" si="8"/>
        <v>-117523.65000000002</v>
      </c>
      <c r="G298" s="66" t="e">
        <f>VLOOKUP(B298,[2]Sheet1!$A$1:$I$434,2,FALSE)</f>
        <v>#N/A</v>
      </c>
      <c r="H298" s="66" t="e">
        <f>VLOOKUP(B298,[2]Sheet1!$A$1:$I$434,3,FALSE)</f>
        <v>#N/A</v>
      </c>
      <c r="I298" s="66" t="e">
        <f>VLOOKUP(B298,[2]Sheet1!$A$1:$I$434,4,FALSE)</f>
        <v>#N/A</v>
      </c>
      <c r="J298" s="66" t="e">
        <f>VLOOKUP(B298,[2]Sheet1!$A$1:$I$434,5,FALSE)</f>
        <v>#N/A</v>
      </c>
      <c r="K298" s="66" t="e">
        <f>VLOOKUP(B298,[2]Sheet1!$A$1:$I$434,6,FALSE)</f>
        <v>#N/A</v>
      </c>
      <c r="L298" s="66" t="e">
        <f>VLOOKUP(B298,[2]Sheet1!$A$1:$I$434,7,FALSE)</f>
        <v>#N/A</v>
      </c>
      <c r="M298" s="66" t="e">
        <f>VLOOKUP(B298,[2]Sheet1!$A$1:$I$434,8,FALSE)</f>
        <v>#N/A</v>
      </c>
      <c r="N298" s="77">
        <f>VLOOKUP(A298,'[3]Sheet1 (2)'!$A$1:$B$254,2,FALSE)</f>
        <v>300485814900003</v>
      </c>
      <c r="O298" s="66" t="str">
        <f t="shared" si="9"/>
        <v/>
      </c>
      <c r="P298" s="83" t="e">
        <f>VLOOKUP(B298,Sheet1!$C$1:$I$58,2,FALSE)</f>
        <v>#N/A</v>
      </c>
      <c r="R298" s="83" t="str">
        <f>IFERROR(VLOOKUP(B298,Sheet1!$C$1:$P$58,2,FALSE),"")</f>
        <v/>
      </c>
      <c r="S298" s="66" t="str">
        <f>IFERROR(VLOOKUP(B298,Sheet1!$C$1:$P$58,6,FALSE),"")</f>
        <v/>
      </c>
      <c r="T298" s="83" t="str">
        <f>IFERROR(VLOOKUP(Q298,Sheet1!$A$1:$P$58,4,FALSE),"")</f>
        <v/>
      </c>
      <c r="U298" s="66" t="str">
        <f>IFERROR(VLOOKUP(B298,Sheet1!$C$1:$P$58,12,FALSE),"")</f>
        <v/>
      </c>
    </row>
    <row r="299" spans="1:21" x14ac:dyDescent="0.2">
      <c r="A299" s="69">
        <v>2010105057</v>
      </c>
      <c r="B299" s="66" t="s">
        <v>2928</v>
      </c>
      <c r="C299" s="70">
        <v>0</v>
      </c>
      <c r="D299" s="70">
        <v>130497.25</v>
      </c>
      <c r="E299" s="71">
        <f t="shared" si="8"/>
        <v>-130497.25</v>
      </c>
      <c r="G299" s="66" t="e">
        <f>VLOOKUP(B299,[2]Sheet1!$A$1:$I$434,2,FALSE)</f>
        <v>#N/A</v>
      </c>
      <c r="H299" s="66" t="e">
        <f>VLOOKUP(B299,[2]Sheet1!$A$1:$I$434,3,FALSE)</f>
        <v>#N/A</v>
      </c>
      <c r="I299" s="66" t="e">
        <f>VLOOKUP(B299,[2]Sheet1!$A$1:$I$434,4,FALSE)</f>
        <v>#N/A</v>
      </c>
      <c r="J299" s="66" t="e">
        <f>VLOOKUP(B299,[2]Sheet1!$A$1:$I$434,5,FALSE)</f>
        <v>#N/A</v>
      </c>
      <c r="K299" s="66" t="e">
        <f>VLOOKUP(B299,[2]Sheet1!$A$1:$I$434,6,FALSE)</f>
        <v>#N/A</v>
      </c>
      <c r="L299" s="66" t="e">
        <f>VLOOKUP(B299,[2]Sheet1!$A$1:$I$434,7,FALSE)</f>
        <v>#N/A</v>
      </c>
      <c r="M299" s="66" t="e">
        <f>VLOOKUP(B299,[2]Sheet1!$A$1:$I$434,8,FALSE)</f>
        <v>#N/A</v>
      </c>
      <c r="N299" s="77">
        <f>VLOOKUP(A299,'[3]Sheet1 (2)'!$A$1:$B$254,2,FALSE)</f>
        <v>300680363200003</v>
      </c>
      <c r="O299" s="66" t="str">
        <f t="shared" si="9"/>
        <v/>
      </c>
      <c r="P299" s="83" t="e">
        <f>VLOOKUP(B299,Sheet1!$C$1:$I$58,2,FALSE)</f>
        <v>#N/A</v>
      </c>
      <c r="R299" s="83" t="str">
        <f>IFERROR(VLOOKUP(B299,Sheet1!$C$1:$P$58,2,FALSE),"")</f>
        <v/>
      </c>
      <c r="S299" s="66" t="str">
        <f>IFERROR(VLOOKUP(B299,Sheet1!$C$1:$P$58,6,FALSE),"")</f>
        <v/>
      </c>
      <c r="T299" s="83" t="str">
        <f>IFERROR(VLOOKUP(Q299,Sheet1!$A$1:$P$58,4,FALSE),"")</f>
        <v/>
      </c>
      <c r="U299" s="66" t="str">
        <f>IFERROR(VLOOKUP(B299,Sheet1!$C$1:$P$58,12,FALSE),"")</f>
        <v/>
      </c>
    </row>
    <row r="300" spans="1:21" x14ac:dyDescent="0.2">
      <c r="A300" s="69">
        <v>2010105062</v>
      </c>
      <c r="B300" s="66" t="s">
        <v>2929</v>
      </c>
      <c r="C300" s="70">
        <v>0</v>
      </c>
      <c r="D300" s="70">
        <v>0</v>
      </c>
      <c r="E300" s="71">
        <f t="shared" si="8"/>
        <v>0</v>
      </c>
      <c r="G300" s="66" t="e">
        <f>VLOOKUP(B300,[2]Sheet1!$A$1:$I$434,2,FALSE)</f>
        <v>#N/A</v>
      </c>
      <c r="H300" s="66" t="e">
        <f>VLOOKUP(B300,[2]Sheet1!$A$1:$I$434,3,FALSE)</f>
        <v>#N/A</v>
      </c>
      <c r="I300" s="66" t="e">
        <f>VLOOKUP(B300,[2]Sheet1!$A$1:$I$434,4,FALSE)</f>
        <v>#N/A</v>
      </c>
      <c r="J300" s="66" t="e">
        <f>VLOOKUP(B300,[2]Sheet1!$A$1:$I$434,5,FALSE)</f>
        <v>#N/A</v>
      </c>
      <c r="K300" s="66" t="e">
        <f>VLOOKUP(B300,[2]Sheet1!$A$1:$I$434,6,FALSE)</f>
        <v>#N/A</v>
      </c>
      <c r="L300" s="66" t="e">
        <f>VLOOKUP(B300,[2]Sheet1!$A$1:$I$434,7,FALSE)</f>
        <v>#N/A</v>
      </c>
      <c r="M300" s="66" t="e">
        <f>VLOOKUP(B300,[2]Sheet1!$A$1:$I$434,8,FALSE)</f>
        <v>#N/A</v>
      </c>
      <c r="N300" s="77" t="e">
        <f>VLOOKUP(A300,'[3]Sheet1 (2)'!$A$1:$B$254,2,FALSE)</f>
        <v>#N/A</v>
      </c>
      <c r="O300" s="66" t="str">
        <f t="shared" si="9"/>
        <v/>
      </c>
      <c r="P300" s="83" t="e">
        <f>VLOOKUP(B300,Sheet1!$C$1:$I$58,2,FALSE)</f>
        <v>#N/A</v>
      </c>
      <c r="R300" s="83" t="str">
        <f>IFERROR(VLOOKUP(B300,Sheet1!$C$1:$P$58,2,FALSE),"")</f>
        <v/>
      </c>
      <c r="S300" s="66" t="str">
        <f>IFERROR(VLOOKUP(B300,Sheet1!$C$1:$P$58,6,FALSE),"")</f>
        <v/>
      </c>
      <c r="T300" s="83" t="str">
        <f>IFERROR(VLOOKUP(Q300,Sheet1!$A$1:$P$58,4,FALSE),"")</f>
        <v/>
      </c>
      <c r="U300" s="66" t="str">
        <f>IFERROR(VLOOKUP(B300,Sheet1!$C$1:$P$58,12,FALSE),"")</f>
        <v/>
      </c>
    </row>
    <row r="301" spans="1:21" x14ac:dyDescent="0.2">
      <c r="A301" s="69">
        <v>2010105064</v>
      </c>
      <c r="B301" s="66" t="s">
        <v>2930</v>
      </c>
      <c r="C301" s="70">
        <v>0</v>
      </c>
      <c r="D301" s="70">
        <v>0</v>
      </c>
      <c r="E301" s="71">
        <f t="shared" si="8"/>
        <v>0</v>
      </c>
      <c r="G301" s="66" t="e">
        <f>VLOOKUP(B301,[2]Sheet1!$A$1:$I$434,2,FALSE)</f>
        <v>#N/A</v>
      </c>
      <c r="H301" s="66" t="e">
        <f>VLOOKUP(B301,[2]Sheet1!$A$1:$I$434,3,FALSE)</f>
        <v>#N/A</v>
      </c>
      <c r="I301" s="66" t="e">
        <f>VLOOKUP(B301,[2]Sheet1!$A$1:$I$434,4,FALSE)</f>
        <v>#N/A</v>
      </c>
      <c r="J301" s="66" t="e">
        <f>VLOOKUP(B301,[2]Sheet1!$A$1:$I$434,5,FALSE)</f>
        <v>#N/A</v>
      </c>
      <c r="K301" s="66" t="e">
        <f>VLOOKUP(B301,[2]Sheet1!$A$1:$I$434,6,FALSE)</f>
        <v>#N/A</v>
      </c>
      <c r="L301" s="66" t="e">
        <f>VLOOKUP(B301,[2]Sheet1!$A$1:$I$434,7,FALSE)</f>
        <v>#N/A</v>
      </c>
      <c r="M301" s="66" t="e">
        <f>VLOOKUP(B301,[2]Sheet1!$A$1:$I$434,8,FALSE)</f>
        <v>#N/A</v>
      </c>
      <c r="N301" s="77" t="e">
        <f>VLOOKUP(A301,'[3]Sheet1 (2)'!$A$1:$B$254,2,FALSE)</f>
        <v>#N/A</v>
      </c>
      <c r="O301" s="66" t="str">
        <f t="shared" si="9"/>
        <v/>
      </c>
      <c r="P301" s="83" t="e">
        <f>VLOOKUP(B301,Sheet1!$C$1:$I$58,2,FALSE)</f>
        <v>#N/A</v>
      </c>
      <c r="R301" s="83" t="str">
        <f>IFERROR(VLOOKUP(B301,Sheet1!$C$1:$P$58,2,FALSE),"")</f>
        <v/>
      </c>
      <c r="S301" s="66" t="str">
        <f>IFERROR(VLOOKUP(B301,Sheet1!$C$1:$P$58,6,FALSE),"")</f>
        <v/>
      </c>
      <c r="T301" s="83" t="str">
        <f>IFERROR(VLOOKUP(Q301,Sheet1!$A$1:$P$58,4,FALSE),"")</f>
        <v/>
      </c>
      <c r="U301" s="66" t="str">
        <f>IFERROR(VLOOKUP(B301,Sheet1!$C$1:$P$58,12,FALSE),"")</f>
        <v/>
      </c>
    </row>
    <row r="302" spans="1:21" x14ac:dyDescent="0.2">
      <c r="A302" s="69">
        <v>2010105065</v>
      </c>
      <c r="B302" s="66" t="s">
        <v>2931</v>
      </c>
      <c r="C302" s="70">
        <v>0</v>
      </c>
      <c r="D302" s="70">
        <v>4738</v>
      </c>
      <c r="E302" s="71">
        <f t="shared" si="8"/>
        <v>-4738</v>
      </c>
      <c r="G302" s="66" t="e">
        <f>VLOOKUP(B302,[2]Sheet1!$A$1:$I$434,2,FALSE)</f>
        <v>#N/A</v>
      </c>
      <c r="H302" s="66" t="e">
        <f>VLOOKUP(B302,[2]Sheet1!$A$1:$I$434,3,FALSE)</f>
        <v>#N/A</v>
      </c>
      <c r="I302" s="66" t="e">
        <f>VLOOKUP(B302,[2]Sheet1!$A$1:$I$434,4,FALSE)</f>
        <v>#N/A</v>
      </c>
      <c r="J302" s="66" t="e">
        <f>VLOOKUP(B302,[2]Sheet1!$A$1:$I$434,5,FALSE)</f>
        <v>#N/A</v>
      </c>
      <c r="K302" s="66" t="e">
        <f>VLOOKUP(B302,[2]Sheet1!$A$1:$I$434,6,FALSE)</f>
        <v>#N/A</v>
      </c>
      <c r="L302" s="66" t="e">
        <f>VLOOKUP(B302,[2]Sheet1!$A$1:$I$434,7,FALSE)</f>
        <v>#N/A</v>
      </c>
      <c r="M302" s="66" t="e">
        <f>VLOOKUP(B302,[2]Sheet1!$A$1:$I$434,8,FALSE)</f>
        <v>#N/A</v>
      </c>
      <c r="N302" s="77" t="e">
        <f>VLOOKUP(A302,'[3]Sheet1 (2)'!$A$1:$B$254,2,FALSE)</f>
        <v>#N/A</v>
      </c>
      <c r="O302" s="66" t="str">
        <f t="shared" si="9"/>
        <v/>
      </c>
      <c r="P302" s="83" t="e">
        <f>VLOOKUP(B302,Sheet1!$C$1:$I$58,2,FALSE)</f>
        <v>#N/A</v>
      </c>
      <c r="R302" s="83" t="str">
        <f>IFERROR(VLOOKUP(B302,Sheet1!$C$1:$P$58,2,FALSE),"")</f>
        <v/>
      </c>
      <c r="S302" s="66" t="str">
        <f>IFERROR(VLOOKUP(B302,Sheet1!$C$1:$P$58,6,FALSE),"")</f>
        <v/>
      </c>
      <c r="T302" s="83" t="str">
        <f>IFERROR(VLOOKUP(Q302,Sheet1!$A$1:$P$58,4,FALSE),"")</f>
        <v/>
      </c>
      <c r="U302" s="66" t="str">
        <f>IFERROR(VLOOKUP(B302,Sheet1!$C$1:$P$58,12,FALSE),"")</f>
        <v/>
      </c>
    </row>
    <row r="303" spans="1:21" x14ac:dyDescent="0.2">
      <c r="A303" s="69">
        <v>2010105066</v>
      </c>
      <c r="B303" s="66" t="s">
        <v>2932</v>
      </c>
      <c r="C303" s="70">
        <v>0</v>
      </c>
      <c r="D303" s="70">
        <v>47087.369999999995</v>
      </c>
      <c r="E303" s="71">
        <f t="shared" si="8"/>
        <v>-47087.369999999995</v>
      </c>
      <c r="G303" s="66" t="e">
        <f>VLOOKUP(B303,[2]Sheet1!$A$1:$I$434,2,FALSE)</f>
        <v>#N/A</v>
      </c>
      <c r="H303" s="66" t="e">
        <f>VLOOKUP(B303,[2]Sheet1!$A$1:$I$434,3,FALSE)</f>
        <v>#N/A</v>
      </c>
      <c r="I303" s="66" t="e">
        <f>VLOOKUP(B303,[2]Sheet1!$A$1:$I$434,4,FALSE)</f>
        <v>#N/A</v>
      </c>
      <c r="J303" s="66" t="e">
        <f>VLOOKUP(B303,[2]Sheet1!$A$1:$I$434,5,FALSE)</f>
        <v>#N/A</v>
      </c>
      <c r="K303" s="66" t="e">
        <f>VLOOKUP(B303,[2]Sheet1!$A$1:$I$434,6,FALSE)</f>
        <v>#N/A</v>
      </c>
      <c r="L303" s="66" t="e">
        <f>VLOOKUP(B303,[2]Sheet1!$A$1:$I$434,7,FALSE)</f>
        <v>#N/A</v>
      </c>
      <c r="M303" s="66" t="e">
        <f>VLOOKUP(B303,[2]Sheet1!$A$1:$I$434,8,FALSE)</f>
        <v>#N/A</v>
      </c>
      <c r="N303" s="77">
        <f>VLOOKUP(A303,'[3]Sheet1 (2)'!$A$1:$B$254,2,FALSE)</f>
        <v>300029984400003</v>
      </c>
      <c r="O303" s="66" t="str">
        <f t="shared" si="9"/>
        <v/>
      </c>
      <c r="P303" s="83" t="e">
        <f>VLOOKUP(B303,Sheet1!$C$1:$I$58,2,FALSE)</f>
        <v>#N/A</v>
      </c>
      <c r="R303" s="83" t="str">
        <f>IFERROR(VLOOKUP(B303,Sheet1!$C$1:$P$58,2,FALSE),"")</f>
        <v/>
      </c>
      <c r="S303" s="66" t="str">
        <f>IFERROR(VLOOKUP(B303,Sheet1!$C$1:$P$58,6,FALSE),"")</f>
        <v/>
      </c>
      <c r="T303" s="83" t="str">
        <f>IFERROR(VLOOKUP(Q303,Sheet1!$A$1:$P$58,4,FALSE),"")</f>
        <v/>
      </c>
      <c r="U303" s="66" t="str">
        <f>IFERROR(VLOOKUP(B303,Sheet1!$C$1:$P$58,12,FALSE),"")</f>
        <v/>
      </c>
    </row>
    <row r="304" spans="1:21" x14ac:dyDescent="0.2">
      <c r="A304" s="69">
        <v>2010105069</v>
      </c>
      <c r="B304" s="66" t="s">
        <v>2933</v>
      </c>
      <c r="C304" s="70">
        <v>0</v>
      </c>
      <c r="D304" s="70">
        <v>15937.54</v>
      </c>
      <c r="E304" s="71">
        <f t="shared" si="8"/>
        <v>-15937.54</v>
      </c>
      <c r="G304" s="66" t="e">
        <f>VLOOKUP(B304,[2]Sheet1!$A$1:$I$434,2,FALSE)</f>
        <v>#N/A</v>
      </c>
      <c r="H304" s="66" t="e">
        <f>VLOOKUP(B304,[2]Sheet1!$A$1:$I$434,3,FALSE)</f>
        <v>#N/A</v>
      </c>
      <c r="I304" s="66" t="e">
        <f>VLOOKUP(B304,[2]Sheet1!$A$1:$I$434,4,FALSE)</f>
        <v>#N/A</v>
      </c>
      <c r="J304" s="66" t="e">
        <f>VLOOKUP(B304,[2]Sheet1!$A$1:$I$434,5,FALSE)</f>
        <v>#N/A</v>
      </c>
      <c r="K304" s="66" t="e">
        <f>VLOOKUP(B304,[2]Sheet1!$A$1:$I$434,6,FALSE)</f>
        <v>#N/A</v>
      </c>
      <c r="L304" s="66" t="e">
        <f>VLOOKUP(B304,[2]Sheet1!$A$1:$I$434,7,FALSE)</f>
        <v>#N/A</v>
      </c>
      <c r="M304" s="66" t="e">
        <f>VLOOKUP(B304,[2]Sheet1!$A$1:$I$434,8,FALSE)</f>
        <v>#N/A</v>
      </c>
      <c r="N304" s="77">
        <f>VLOOKUP(A304,'[3]Sheet1 (2)'!$A$1:$B$254,2,FALSE)</f>
        <v>300010079900003</v>
      </c>
      <c r="O304" s="66" t="str">
        <f t="shared" si="9"/>
        <v/>
      </c>
      <c r="P304" s="83" t="e">
        <f>VLOOKUP(B304,Sheet1!$C$1:$I$58,2,FALSE)</f>
        <v>#N/A</v>
      </c>
      <c r="R304" s="83" t="str">
        <f>IFERROR(VLOOKUP(B304,Sheet1!$C$1:$P$58,2,FALSE),"")</f>
        <v/>
      </c>
      <c r="S304" s="66" t="str">
        <f>IFERROR(VLOOKUP(B304,Sheet1!$C$1:$P$58,6,FALSE),"")</f>
        <v/>
      </c>
      <c r="T304" s="83" t="str">
        <f>IFERROR(VLOOKUP(Q304,Sheet1!$A$1:$P$58,4,FALSE),"")</f>
        <v/>
      </c>
      <c r="U304" s="66" t="str">
        <f>IFERROR(VLOOKUP(B304,Sheet1!$C$1:$P$58,12,FALSE),"")</f>
        <v/>
      </c>
    </row>
    <row r="305" spans="1:21" x14ac:dyDescent="0.2">
      <c r="A305" s="69">
        <v>2010105070</v>
      </c>
      <c r="B305" s="66" t="s">
        <v>2934</v>
      </c>
      <c r="C305" s="70">
        <v>0</v>
      </c>
      <c r="D305" s="70">
        <v>0</v>
      </c>
      <c r="E305" s="71">
        <f t="shared" si="8"/>
        <v>0</v>
      </c>
      <c r="G305" s="66" t="e">
        <f>VLOOKUP(B305,[2]Sheet1!$A$1:$I$434,2,FALSE)</f>
        <v>#N/A</v>
      </c>
      <c r="H305" s="66" t="e">
        <f>VLOOKUP(B305,[2]Sheet1!$A$1:$I$434,3,FALSE)</f>
        <v>#N/A</v>
      </c>
      <c r="I305" s="66" t="e">
        <f>VLOOKUP(B305,[2]Sheet1!$A$1:$I$434,4,FALSE)</f>
        <v>#N/A</v>
      </c>
      <c r="J305" s="66" t="e">
        <f>VLOOKUP(B305,[2]Sheet1!$A$1:$I$434,5,FALSE)</f>
        <v>#N/A</v>
      </c>
      <c r="K305" s="66" t="e">
        <f>VLOOKUP(B305,[2]Sheet1!$A$1:$I$434,6,FALSE)</f>
        <v>#N/A</v>
      </c>
      <c r="L305" s="66" t="e">
        <f>VLOOKUP(B305,[2]Sheet1!$A$1:$I$434,7,FALSE)</f>
        <v>#N/A</v>
      </c>
      <c r="M305" s="66" t="e">
        <f>VLOOKUP(B305,[2]Sheet1!$A$1:$I$434,8,FALSE)</f>
        <v>#N/A</v>
      </c>
      <c r="N305" s="77" t="e">
        <f>VLOOKUP(A305,'[3]Sheet1 (2)'!$A$1:$B$254,2,FALSE)</f>
        <v>#N/A</v>
      </c>
      <c r="O305" s="66" t="str">
        <f t="shared" si="9"/>
        <v/>
      </c>
      <c r="P305" s="83" t="e">
        <f>VLOOKUP(B305,Sheet1!$C$1:$I$58,2,FALSE)</f>
        <v>#N/A</v>
      </c>
      <c r="R305" s="83" t="str">
        <f>IFERROR(VLOOKUP(B305,Sheet1!$C$1:$P$58,2,FALSE),"")</f>
        <v/>
      </c>
      <c r="S305" s="66" t="str">
        <f>IFERROR(VLOOKUP(B305,Sheet1!$C$1:$P$58,6,FALSE),"")</f>
        <v/>
      </c>
      <c r="T305" s="83" t="str">
        <f>IFERROR(VLOOKUP(Q305,Sheet1!$A$1:$P$58,4,FALSE),"")</f>
        <v/>
      </c>
      <c r="U305" s="66" t="str">
        <f>IFERROR(VLOOKUP(B305,Sheet1!$C$1:$P$58,12,FALSE),"")</f>
        <v/>
      </c>
    </row>
    <row r="306" spans="1:21" x14ac:dyDescent="0.2">
      <c r="A306" s="69">
        <v>2010105071</v>
      </c>
      <c r="B306" s="66" t="s">
        <v>2935</v>
      </c>
      <c r="C306" s="70">
        <v>0</v>
      </c>
      <c r="D306" s="70">
        <v>936825</v>
      </c>
      <c r="E306" s="71">
        <f t="shared" si="8"/>
        <v>-936825</v>
      </c>
      <c r="G306" s="66" t="e">
        <f>VLOOKUP(B306,[2]Sheet1!$A$1:$I$434,2,FALSE)</f>
        <v>#N/A</v>
      </c>
      <c r="H306" s="66" t="e">
        <f>VLOOKUP(B306,[2]Sheet1!$A$1:$I$434,3,FALSE)</f>
        <v>#N/A</v>
      </c>
      <c r="I306" s="66" t="e">
        <f>VLOOKUP(B306,[2]Sheet1!$A$1:$I$434,4,FALSE)</f>
        <v>#N/A</v>
      </c>
      <c r="J306" s="66" t="e">
        <f>VLOOKUP(B306,[2]Sheet1!$A$1:$I$434,5,FALSE)</f>
        <v>#N/A</v>
      </c>
      <c r="K306" s="66" t="e">
        <f>VLOOKUP(B306,[2]Sheet1!$A$1:$I$434,6,FALSE)</f>
        <v>#N/A</v>
      </c>
      <c r="L306" s="66" t="e">
        <f>VLOOKUP(B306,[2]Sheet1!$A$1:$I$434,7,FALSE)</f>
        <v>#N/A</v>
      </c>
      <c r="M306" s="66" t="e">
        <f>VLOOKUP(B306,[2]Sheet1!$A$1:$I$434,8,FALSE)</f>
        <v>#N/A</v>
      </c>
      <c r="N306" s="77">
        <f>VLOOKUP(A306,'[3]Sheet1 (2)'!$A$1:$B$254,2,FALSE)</f>
        <v>0</v>
      </c>
      <c r="O306" s="66" t="str">
        <f t="shared" si="9"/>
        <v/>
      </c>
      <c r="P306" s="83" t="e">
        <f>VLOOKUP(B306,Sheet1!$C$1:$I$58,2,FALSE)</f>
        <v>#N/A</v>
      </c>
      <c r="R306" s="83" t="str">
        <f>IFERROR(VLOOKUP(B306,Sheet1!$C$1:$P$58,2,FALSE),"")</f>
        <v/>
      </c>
      <c r="S306" s="66" t="str">
        <f>IFERROR(VLOOKUP(B306,Sheet1!$C$1:$P$58,6,FALSE),"")</f>
        <v/>
      </c>
      <c r="T306" s="83" t="str">
        <f>IFERROR(VLOOKUP(Q306,Sheet1!$A$1:$P$58,4,FALSE),"")</f>
        <v/>
      </c>
      <c r="U306" s="66" t="str">
        <f>IFERROR(VLOOKUP(B306,Sheet1!$C$1:$P$58,12,FALSE),"")</f>
        <v/>
      </c>
    </row>
    <row r="307" spans="1:21" x14ac:dyDescent="0.2">
      <c r="A307" s="69">
        <v>2010105075</v>
      </c>
      <c r="B307" s="66" t="s">
        <v>2936</v>
      </c>
      <c r="C307" s="70">
        <v>0</v>
      </c>
      <c r="D307" s="70">
        <v>5000.17</v>
      </c>
      <c r="E307" s="71">
        <f t="shared" si="8"/>
        <v>-5000.17</v>
      </c>
      <c r="G307" s="66" t="e">
        <f>VLOOKUP(B307,[2]Sheet1!$A$1:$I$434,2,FALSE)</f>
        <v>#N/A</v>
      </c>
      <c r="H307" s="66" t="e">
        <f>VLOOKUP(B307,[2]Sheet1!$A$1:$I$434,3,FALSE)</f>
        <v>#N/A</v>
      </c>
      <c r="I307" s="66" t="e">
        <f>VLOOKUP(B307,[2]Sheet1!$A$1:$I$434,4,FALSE)</f>
        <v>#N/A</v>
      </c>
      <c r="J307" s="66" t="e">
        <f>VLOOKUP(B307,[2]Sheet1!$A$1:$I$434,5,FALSE)</f>
        <v>#N/A</v>
      </c>
      <c r="K307" s="66" t="e">
        <f>VLOOKUP(B307,[2]Sheet1!$A$1:$I$434,6,FALSE)</f>
        <v>#N/A</v>
      </c>
      <c r="L307" s="66" t="e">
        <f>VLOOKUP(B307,[2]Sheet1!$A$1:$I$434,7,FALSE)</f>
        <v>#N/A</v>
      </c>
      <c r="M307" s="66" t="e">
        <f>VLOOKUP(B307,[2]Sheet1!$A$1:$I$434,8,FALSE)</f>
        <v>#N/A</v>
      </c>
      <c r="N307" s="77" t="e">
        <f>VLOOKUP(A307,'[3]Sheet1 (2)'!$A$1:$B$254,2,FALSE)</f>
        <v>#N/A</v>
      </c>
      <c r="O307" s="66" t="str">
        <f t="shared" si="9"/>
        <v/>
      </c>
      <c r="P307" s="83" t="e">
        <f>VLOOKUP(B307,Sheet1!$C$1:$I$58,2,FALSE)</f>
        <v>#N/A</v>
      </c>
      <c r="R307" s="83" t="str">
        <f>IFERROR(VLOOKUP(B307,Sheet1!$C$1:$P$58,2,FALSE),"")</f>
        <v/>
      </c>
      <c r="S307" s="66" t="str">
        <f>IFERROR(VLOOKUP(B307,Sheet1!$C$1:$P$58,6,FALSE),"")</f>
        <v/>
      </c>
      <c r="T307" s="83" t="str">
        <f>IFERROR(VLOOKUP(Q307,Sheet1!$A$1:$P$58,4,FALSE),"")</f>
        <v/>
      </c>
      <c r="U307" s="66" t="str">
        <f>IFERROR(VLOOKUP(B307,Sheet1!$C$1:$P$58,12,FALSE),"")</f>
        <v/>
      </c>
    </row>
    <row r="308" spans="1:21" x14ac:dyDescent="0.2">
      <c r="A308" s="69">
        <v>2010105076</v>
      </c>
      <c r="B308" s="66" t="s">
        <v>2937</v>
      </c>
      <c r="C308" s="70">
        <v>0</v>
      </c>
      <c r="D308" s="70">
        <v>0</v>
      </c>
      <c r="E308" s="71">
        <f t="shared" si="8"/>
        <v>0</v>
      </c>
      <c r="G308" s="66" t="e">
        <f>VLOOKUP(B308,[2]Sheet1!$A$1:$I$434,2,FALSE)</f>
        <v>#N/A</v>
      </c>
      <c r="H308" s="66" t="e">
        <f>VLOOKUP(B308,[2]Sheet1!$A$1:$I$434,3,FALSE)</f>
        <v>#N/A</v>
      </c>
      <c r="I308" s="66" t="e">
        <f>VLOOKUP(B308,[2]Sheet1!$A$1:$I$434,4,FALSE)</f>
        <v>#N/A</v>
      </c>
      <c r="J308" s="66" t="e">
        <f>VLOOKUP(B308,[2]Sheet1!$A$1:$I$434,5,FALSE)</f>
        <v>#N/A</v>
      </c>
      <c r="K308" s="66" t="e">
        <f>VLOOKUP(B308,[2]Sheet1!$A$1:$I$434,6,FALSE)</f>
        <v>#N/A</v>
      </c>
      <c r="L308" s="66" t="e">
        <f>VLOOKUP(B308,[2]Sheet1!$A$1:$I$434,7,FALSE)</f>
        <v>#N/A</v>
      </c>
      <c r="M308" s="66" t="e">
        <f>VLOOKUP(B308,[2]Sheet1!$A$1:$I$434,8,FALSE)</f>
        <v>#N/A</v>
      </c>
      <c r="N308" s="77" t="e">
        <f>VLOOKUP(A308,'[3]Sheet1 (2)'!$A$1:$B$254,2,FALSE)</f>
        <v>#N/A</v>
      </c>
      <c r="O308" s="66" t="str">
        <f t="shared" si="9"/>
        <v/>
      </c>
      <c r="P308" s="83" t="e">
        <f>VLOOKUP(B308,Sheet1!$C$1:$I$58,2,FALSE)</f>
        <v>#N/A</v>
      </c>
      <c r="R308" s="83" t="str">
        <f>IFERROR(VLOOKUP(B308,Sheet1!$C$1:$P$58,2,FALSE),"")</f>
        <v/>
      </c>
      <c r="S308" s="66" t="str">
        <f>IFERROR(VLOOKUP(B308,Sheet1!$C$1:$P$58,6,FALSE),"")</f>
        <v/>
      </c>
      <c r="T308" s="83" t="str">
        <f>IFERROR(VLOOKUP(Q308,Sheet1!$A$1:$P$58,4,FALSE),"")</f>
        <v/>
      </c>
      <c r="U308" s="66" t="str">
        <f>IFERROR(VLOOKUP(B308,Sheet1!$C$1:$P$58,12,FALSE),"")</f>
        <v/>
      </c>
    </row>
    <row r="309" spans="1:21" x14ac:dyDescent="0.2">
      <c r="A309" s="69">
        <v>2010105077</v>
      </c>
      <c r="B309" s="66" t="s">
        <v>2938</v>
      </c>
      <c r="C309" s="70">
        <v>0</v>
      </c>
      <c r="D309" s="70">
        <v>0</v>
      </c>
      <c r="E309" s="71">
        <f t="shared" si="8"/>
        <v>0</v>
      </c>
      <c r="G309" s="66" t="e">
        <f>VLOOKUP(B309,[2]Sheet1!$A$1:$I$434,2,FALSE)</f>
        <v>#N/A</v>
      </c>
      <c r="H309" s="66" t="e">
        <f>VLOOKUP(B309,[2]Sheet1!$A$1:$I$434,3,FALSE)</f>
        <v>#N/A</v>
      </c>
      <c r="I309" s="66" t="e">
        <f>VLOOKUP(B309,[2]Sheet1!$A$1:$I$434,4,FALSE)</f>
        <v>#N/A</v>
      </c>
      <c r="J309" s="66" t="e">
        <f>VLOOKUP(B309,[2]Sheet1!$A$1:$I$434,5,FALSE)</f>
        <v>#N/A</v>
      </c>
      <c r="K309" s="66" t="e">
        <f>VLOOKUP(B309,[2]Sheet1!$A$1:$I$434,6,FALSE)</f>
        <v>#N/A</v>
      </c>
      <c r="L309" s="66" t="e">
        <f>VLOOKUP(B309,[2]Sheet1!$A$1:$I$434,7,FALSE)</f>
        <v>#N/A</v>
      </c>
      <c r="M309" s="66" t="e">
        <f>VLOOKUP(B309,[2]Sheet1!$A$1:$I$434,8,FALSE)</f>
        <v>#N/A</v>
      </c>
      <c r="N309" s="77" t="e">
        <f>VLOOKUP(A309,'[3]Sheet1 (2)'!$A$1:$B$254,2,FALSE)</f>
        <v>#N/A</v>
      </c>
      <c r="O309" s="66" t="str">
        <f t="shared" si="9"/>
        <v/>
      </c>
      <c r="P309" s="83" t="e">
        <f>VLOOKUP(B309,Sheet1!$C$1:$I$58,2,FALSE)</f>
        <v>#N/A</v>
      </c>
      <c r="R309" s="83" t="str">
        <f>IFERROR(VLOOKUP(B309,Sheet1!$C$1:$P$58,2,FALSE),"")</f>
        <v/>
      </c>
      <c r="S309" s="66" t="str">
        <f>IFERROR(VLOOKUP(B309,Sheet1!$C$1:$P$58,6,FALSE),"")</f>
        <v/>
      </c>
      <c r="T309" s="83" t="str">
        <f>IFERROR(VLOOKUP(Q309,Sheet1!$A$1:$P$58,4,FALSE),"")</f>
        <v/>
      </c>
      <c r="U309" s="66" t="str">
        <f>IFERROR(VLOOKUP(B309,Sheet1!$C$1:$P$58,12,FALSE),"")</f>
        <v/>
      </c>
    </row>
    <row r="310" spans="1:21" x14ac:dyDescent="0.2">
      <c r="A310" s="69">
        <v>2010105078</v>
      </c>
      <c r="B310" s="66" t="s">
        <v>2939</v>
      </c>
      <c r="C310" s="70">
        <v>0</v>
      </c>
      <c r="D310" s="70">
        <v>0</v>
      </c>
      <c r="E310" s="71">
        <f t="shared" si="8"/>
        <v>0</v>
      </c>
      <c r="G310" s="66" t="e">
        <f>VLOOKUP(B310,[2]Sheet1!$A$1:$I$434,2,FALSE)</f>
        <v>#N/A</v>
      </c>
      <c r="H310" s="66" t="e">
        <f>VLOOKUP(B310,[2]Sheet1!$A$1:$I$434,3,FALSE)</f>
        <v>#N/A</v>
      </c>
      <c r="I310" s="66" t="e">
        <f>VLOOKUP(B310,[2]Sheet1!$A$1:$I$434,4,FALSE)</f>
        <v>#N/A</v>
      </c>
      <c r="J310" s="66" t="e">
        <f>VLOOKUP(B310,[2]Sheet1!$A$1:$I$434,5,FALSE)</f>
        <v>#N/A</v>
      </c>
      <c r="K310" s="66" t="e">
        <f>VLOOKUP(B310,[2]Sheet1!$A$1:$I$434,6,FALSE)</f>
        <v>#N/A</v>
      </c>
      <c r="L310" s="66" t="e">
        <f>VLOOKUP(B310,[2]Sheet1!$A$1:$I$434,7,FALSE)</f>
        <v>#N/A</v>
      </c>
      <c r="M310" s="66" t="e">
        <f>VLOOKUP(B310,[2]Sheet1!$A$1:$I$434,8,FALSE)</f>
        <v>#N/A</v>
      </c>
      <c r="N310" s="77" t="e">
        <f>VLOOKUP(A310,'[3]Sheet1 (2)'!$A$1:$B$254,2,FALSE)</f>
        <v>#N/A</v>
      </c>
      <c r="O310" s="66" t="str">
        <f t="shared" si="9"/>
        <v/>
      </c>
      <c r="P310" s="83" t="e">
        <f>VLOOKUP(B310,Sheet1!$C$1:$I$58,2,FALSE)</f>
        <v>#N/A</v>
      </c>
      <c r="R310" s="83" t="str">
        <f>IFERROR(VLOOKUP(B310,Sheet1!$C$1:$P$58,2,FALSE),"")</f>
        <v/>
      </c>
      <c r="S310" s="66" t="str">
        <f>IFERROR(VLOOKUP(B310,Sheet1!$C$1:$P$58,6,FALSE),"")</f>
        <v/>
      </c>
      <c r="T310" s="83" t="str">
        <f>IFERROR(VLOOKUP(Q310,Sheet1!$A$1:$P$58,4,FALSE),"")</f>
        <v/>
      </c>
      <c r="U310" s="66" t="str">
        <f>IFERROR(VLOOKUP(B310,Sheet1!$C$1:$P$58,12,FALSE),"")</f>
        <v/>
      </c>
    </row>
    <row r="311" spans="1:21" x14ac:dyDescent="0.2">
      <c r="A311" s="69">
        <v>2010105079</v>
      </c>
      <c r="B311" s="66" t="s">
        <v>2940</v>
      </c>
      <c r="C311" s="70">
        <v>0</v>
      </c>
      <c r="D311" s="70">
        <v>8704.0900099999999</v>
      </c>
      <c r="E311" s="71">
        <f t="shared" si="8"/>
        <v>-8704.0900099999999</v>
      </c>
      <c r="G311" s="66" t="e">
        <f>VLOOKUP(B311,[2]Sheet1!$A$1:$I$434,2,FALSE)</f>
        <v>#N/A</v>
      </c>
      <c r="H311" s="66" t="e">
        <f>VLOOKUP(B311,[2]Sheet1!$A$1:$I$434,3,FALSE)</f>
        <v>#N/A</v>
      </c>
      <c r="I311" s="66" t="e">
        <f>VLOOKUP(B311,[2]Sheet1!$A$1:$I$434,4,FALSE)</f>
        <v>#N/A</v>
      </c>
      <c r="J311" s="66" t="e">
        <f>VLOOKUP(B311,[2]Sheet1!$A$1:$I$434,5,FALSE)</f>
        <v>#N/A</v>
      </c>
      <c r="K311" s="66" t="e">
        <f>VLOOKUP(B311,[2]Sheet1!$A$1:$I$434,6,FALSE)</f>
        <v>#N/A</v>
      </c>
      <c r="L311" s="66" t="e">
        <f>VLOOKUP(B311,[2]Sheet1!$A$1:$I$434,7,FALSE)</f>
        <v>#N/A</v>
      </c>
      <c r="M311" s="66" t="e">
        <f>VLOOKUP(B311,[2]Sheet1!$A$1:$I$434,8,FALSE)</f>
        <v>#N/A</v>
      </c>
      <c r="N311" s="77">
        <f>VLOOKUP(A311,'[3]Sheet1 (2)'!$A$1:$B$254,2,FALSE)</f>
        <v>300056216400003</v>
      </c>
      <c r="O311" s="66" t="str">
        <f t="shared" si="9"/>
        <v/>
      </c>
      <c r="P311" s="83" t="e">
        <f>VLOOKUP(B311,Sheet1!$C$1:$I$58,2,FALSE)</f>
        <v>#N/A</v>
      </c>
      <c r="R311" s="83" t="str">
        <f>IFERROR(VLOOKUP(B311,Sheet1!$C$1:$P$58,2,FALSE),"")</f>
        <v/>
      </c>
      <c r="S311" s="66" t="str">
        <f>IFERROR(VLOOKUP(B311,Sheet1!$C$1:$P$58,6,FALSE),"")</f>
        <v/>
      </c>
      <c r="T311" s="83" t="str">
        <f>IFERROR(VLOOKUP(Q311,Sheet1!$A$1:$P$58,4,FALSE),"")</f>
        <v/>
      </c>
      <c r="U311" s="66" t="str">
        <f>IFERROR(VLOOKUP(B311,Sheet1!$C$1:$P$58,12,FALSE),"")</f>
        <v/>
      </c>
    </row>
    <row r="312" spans="1:21" x14ac:dyDescent="0.2">
      <c r="A312" s="69">
        <v>2010105082</v>
      </c>
      <c r="B312" s="66" t="s">
        <v>2941</v>
      </c>
      <c r="C312" s="70">
        <v>0</v>
      </c>
      <c r="D312" s="70">
        <v>0</v>
      </c>
      <c r="E312" s="71">
        <f t="shared" si="8"/>
        <v>0</v>
      </c>
      <c r="G312" s="66" t="e">
        <f>VLOOKUP(B312,[2]Sheet1!$A$1:$I$434,2,FALSE)</f>
        <v>#N/A</v>
      </c>
      <c r="H312" s="66" t="e">
        <f>VLOOKUP(B312,[2]Sheet1!$A$1:$I$434,3,FALSE)</f>
        <v>#N/A</v>
      </c>
      <c r="I312" s="66" t="e">
        <f>VLOOKUP(B312,[2]Sheet1!$A$1:$I$434,4,FALSE)</f>
        <v>#N/A</v>
      </c>
      <c r="J312" s="66" t="e">
        <f>VLOOKUP(B312,[2]Sheet1!$A$1:$I$434,5,FALSE)</f>
        <v>#N/A</v>
      </c>
      <c r="K312" s="66" t="e">
        <f>VLOOKUP(B312,[2]Sheet1!$A$1:$I$434,6,FALSE)</f>
        <v>#N/A</v>
      </c>
      <c r="L312" s="66" t="e">
        <f>VLOOKUP(B312,[2]Sheet1!$A$1:$I$434,7,FALSE)</f>
        <v>#N/A</v>
      </c>
      <c r="M312" s="66" t="e">
        <f>VLOOKUP(B312,[2]Sheet1!$A$1:$I$434,8,FALSE)</f>
        <v>#N/A</v>
      </c>
      <c r="N312" s="77" t="e">
        <f>VLOOKUP(A312,'[3]Sheet1 (2)'!$A$1:$B$254,2,FALSE)</f>
        <v>#N/A</v>
      </c>
      <c r="O312" s="66" t="str">
        <f t="shared" si="9"/>
        <v/>
      </c>
      <c r="P312" s="83" t="e">
        <f>VLOOKUP(B312,Sheet1!$C$1:$I$58,2,FALSE)</f>
        <v>#N/A</v>
      </c>
      <c r="R312" s="83" t="str">
        <f>IFERROR(VLOOKUP(B312,Sheet1!$C$1:$P$58,2,FALSE),"")</f>
        <v/>
      </c>
      <c r="S312" s="66" t="str">
        <f>IFERROR(VLOOKUP(B312,Sheet1!$C$1:$P$58,6,FALSE),"")</f>
        <v/>
      </c>
      <c r="T312" s="83" t="str">
        <f>IFERROR(VLOOKUP(Q312,Sheet1!$A$1:$P$58,4,FALSE),"")</f>
        <v/>
      </c>
      <c r="U312" s="66" t="str">
        <f>IFERROR(VLOOKUP(B312,Sheet1!$C$1:$P$58,12,FALSE),"")</f>
        <v/>
      </c>
    </row>
    <row r="313" spans="1:21" x14ac:dyDescent="0.2">
      <c r="A313" s="69">
        <v>2010105084</v>
      </c>
      <c r="B313" s="66" t="s">
        <v>2942</v>
      </c>
      <c r="C313" s="70">
        <v>0</v>
      </c>
      <c r="D313" s="70">
        <v>0</v>
      </c>
      <c r="E313" s="71">
        <f t="shared" si="8"/>
        <v>0</v>
      </c>
      <c r="G313" s="66" t="e">
        <f>VLOOKUP(B313,[2]Sheet1!$A$1:$I$434,2,FALSE)</f>
        <v>#N/A</v>
      </c>
      <c r="H313" s="66" t="e">
        <f>VLOOKUP(B313,[2]Sheet1!$A$1:$I$434,3,FALSE)</f>
        <v>#N/A</v>
      </c>
      <c r="I313" s="66" t="e">
        <f>VLOOKUP(B313,[2]Sheet1!$A$1:$I$434,4,FALSE)</f>
        <v>#N/A</v>
      </c>
      <c r="J313" s="66" t="e">
        <f>VLOOKUP(B313,[2]Sheet1!$A$1:$I$434,5,FALSE)</f>
        <v>#N/A</v>
      </c>
      <c r="K313" s="66" t="e">
        <f>VLOOKUP(B313,[2]Sheet1!$A$1:$I$434,6,FALSE)</f>
        <v>#N/A</v>
      </c>
      <c r="L313" s="66" t="e">
        <f>VLOOKUP(B313,[2]Sheet1!$A$1:$I$434,7,FALSE)</f>
        <v>#N/A</v>
      </c>
      <c r="M313" s="66" t="e">
        <f>VLOOKUP(B313,[2]Sheet1!$A$1:$I$434,8,FALSE)</f>
        <v>#N/A</v>
      </c>
      <c r="N313" s="77">
        <f>VLOOKUP(A313,'[3]Sheet1 (2)'!$A$1:$B$254,2,FALSE)</f>
        <v>310835879500003</v>
      </c>
      <c r="O313" s="66" t="str">
        <f t="shared" si="9"/>
        <v/>
      </c>
      <c r="P313" s="83" t="e">
        <f>VLOOKUP(B313,Sheet1!$C$1:$I$58,2,FALSE)</f>
        <v>#N/A</v>
      </c>
      <c r="R313" s="83" t="str">
        <f>IFERROR(VLOOKUP(B313,Sheet1!$C$1:$P$58,2,FALSE),"")</f>
        <v/>
      </c>
      <c r="S313" s="66" t="str">
        <f>IFERROR(VLOOKUP(B313,Sheet1!$C$1:$P$58,6,FALSE),"")</f>
        <v/>
      </c>
      <c r="T313" s="83" t="str">
        <f>IFERROR(VLOOKUP(Q313,Sheet1!$A$1:$P$58,4,FALSE),"")</f>
        <v/>
      </c>
      <c r="U313" s="66" t="str">
        <f>IFERROR(VLOOKUP(B313,Sheet1!$C$1:$P$58,12,FALSE),"")</f>
        <v/>
      </c>
    </row>
    <row r="314" spans="1:21" x14ac:dyDescent="0.2">
      <c r="A314" s="69">
        <v>2010105086</v>
      </c>
      <c r="B314" s="66" t="s">
        <v>2943</v>
      </c>
      <c r="C314" s="70">
        <v>0</v>
      </c>
      <c r="D314" s="70">
        <v>0</v>
      </c>
      <c r="E314" s="71">
        <f t="shared" si="8"/>
        <v>0</v>
      </c>
      <c r="G314" s="66" t="e">
        <f>VLOOKUP(B314,[2]Sheet1!$A$1:$I$434,2,FALSE)</f>
        <v>#N/A</v>
      </c>
      <c r="H314" s="66" t="e">
        <f>VLOOKUP(B314,[2]Sheet1!$A$1:$I$434,3,FALSE)</f>
        <v>#N/A</v>
      </c>
      <c r="I314" s="66" t="e">
        <f>VLOOKUP(B314,[2]Sheet1!$A$1:$I$434,4,FALSE)</f>
        <v>#N/A</v>
      </c>
      <c r="J314" s="66" t="e">
        <f>VLOOKUP(B314,[2]Sheet1!$A$1:$I$434,5,FALSE)</f>
        <v>#N/A</v>
      </c>
      <c r="K314" s="66" t="e">
        <f>VLOOKUP(B314,[2]Sheet1!$A$1:$I$434,6,FALSE)</f>
        <v>#N/A</v>
      </c>
      <c r="L314" s="66" t="e">
        <f>VLOOKUP(B314,[2]Sheet1!$A$1:$I$434,7,FALSE)</f>
        <v>#N/A</v>
      </c>
      <c r="M314" s="66" t="e">
        <f>VLOOKUP(B314,[2]Sheet1!$A$1:$I$434,8,FALSE)</f>
        <v>#N/A</v>
      </c>
      <c r="N314" s="77" t="e">
        <f>VLOOKUP(A314,'[3]Sheet1 (2)'!$A$1:$B$254,2,FALSE)</f>
        <v>#N/A</v>
      </c>
      <c r="O314" s="66" t="str">
        <f t="shared" si="9"/>
        <v/>
      </c>
      <c r="P314" s="83" t="e">
        <f>VLOOKUP(B314,Sheet1!$C$1:$I$58,2,FALSE)</f>
        <v>#N/A</v>
      </c>
      <c r="R314" s="83" t="str">
        <f>IFERROR(VLOOKUP(B314,Sheet1!$C$1:$P$58,2,FALSE),"")</f>
        <v/>
      </c>
      <c r="S314" s="66" t="str">
        <f>IFERROR(VLOOKUP(B314,Sheet1!$C$1:$P$58,6,FALSE),"")</f>
        <v/>
      </c>
      <c r="T314" s="83" t="str">
        <f>IFERROR(VLOOKUP(Q314,Sheet1!$A$1:$P$58,4,FALSE),"")</f>
        <v/>
      </c>
      <c r="U314" s="66" t="str">
        <f>IFERROR(VLOOKUP(B314,Sheet1!$C$1:$P$58,12,FALSE),"")</f>
        <v/>
      </c>
    </row>
    <row r="315" spans="1:21" x14ac:dyDescent="0.2">
      <c r="A315" s="69">
        <v>2010105087</v>
      </c>
      <c r="B315" s="66" t="s">
        <v>2944</v>
      </c>
      <c r="C315" s="70">
        <v>0</v>
      </c>
      <c r="D315" s="70">
        <v>0</v>
      </c>
      <c r="E315" s="71">
        <f t="shared" si="8"/>
        <v>0</v>
      </c>
      <c r="G315" s="66" t="e">
        <f>VLOOKUP(B315,[2]Sheet1!$A$1:$I$434,2,FALSE)</f>
        <v>#N/A</v>
      </c>
      <c r="H315" s="66" t="e">
        <f>VLOOKUP(B315,[2]Sheet1!$A$1:$I$434,3,FALSE)</f>
        <v>#N/A</v>
      </c>
      <c r="I315" s="66" t="e">
        <f>VLOOKUP(B315,[2]Sheet1!$A$1:$I$434,4,FALSE)</f>
        <v>#N/A</v>
      </c>
      <c r="J315" s="66" t="e">
        <f>VLOOKUP(B315,[2]Sheet1!$A$1:$I$434,5,FALSE)</f>
        <v>#N/A</v>
      </c>
      <c r="K315" s="66" t="e">
        <f>VLOOKUP(B315,[2]Sheet1!$A$1:$I$434,6,FALSE)</f>
        <v>#N/A</v>
      </c>
      <c r="L315" s="66" t="e">
        <f>VLOOKUP(B315,[2]Sheet1!$A$1:$I$434,7,FALSE)</f>
        <v>#N/A</v>
      </c>
      <c r="M315" s="66" t="e">
        <f>VLOOKUP(B315,[2]Sheet1!$A$1:$I$434,8,FALSE)</f>
        <v>#N/A</v>
      </c>
      <c r="N315" s="77" t="e">
        <f>VLOOKUP(A315,'[3]Sheet1 (2)'!$A$1:$B$254,2,FALSE)</f>
        <v>#N/A</v>
      </c>
      <c r="O315" s="66" t="str">
        <f t="shared" si="9"/>
        <v/>
      </c>
      <c r="P315" s="83" t="e">
        <f>VLOOKUP(B315,Sheet1!$C$1:$I$58,2,FALSE)</f>
        <v>#N/A</v>
      </c>
      <c r="R315" s="83" t="str">
        <f>IFERROR(VLOOKUP(B315,Sheet1!$C$1:$P$58,2,FALSE),"")</f>
        <v/>
      </c>
      <c r="S315" s="66" t="str">
        <f>IFERROR(VLOOKUP(B315,Sheet1!$C$1:$P$58,6,FALSE),"")</f>
        <v/>
      </c>
      <c r="T315" s="83" t="str">
        <f>IFERROR(VLOOKUP(Q315,Sheet1!$A$1:$P$58,4,FALSE),"")</f>
        <v/>
      </c>
      <c r="U315" s="66" t="str">
        <f>IFERROR(VLOOKUP(B315,Sheet1!$C$1:$P$58,12,FALSE),"")</f>
        <v/>
      </c>
    </row>
    <row r="316" spans="1:21" x14ac:dyDescent="0.2">
      <c r="A316" s="69">
        <v>2010105089</v>
      </c>
      <c r="B316" s="66" t="s">
        <v>2945</v>
      </c>
      <c r="C316" s="70">
        <v>0</v>
      </c>
      <c r="D316" s="70">
        <v>0</v>
      </c>
      <c r="E316" s="71">
        <f t="shared" si="8"/>
        <v>0</v>
      </c>
      <c r="G316" s="66" t="e">
        <f>VLOOKUP(B316,[2]Sheet1!$A$1:$I$434,2,FALSE)</f>
        <v>#N/A</v>
      </c>
      <c r="H316" s="66" t="e">
        <f>VLOOKUP(B316,[2]Sheet1!$A$1:$I$434,3,FALSE)</f>
        <v>#N/A</v>
      </c>
      <c r="I316" s="66" t="e">
        <f>VLOOKUP(B316,[2]Sheet1!$A$1:$I$434,4,FALSE)</f>
        <v>#N/A</v>
      </c>
      <c r="J316" s="66" t="e">
        <f>VLOOKUP(B316,[2]Sheet1!$A$1:$I$434,5,FALSE)</f>
        <v>#N/A</v>
      </c>
      <c r="K316" s="66" t="e">
        <f>VLOOKUP(B316,[2]Sheet1!$A$1:$I$434,6,FALSE)</f>
        <v>#N/A</v>
      </c>
      <c r="L316" s="66" t="e">
        <f>VLOOKUP(B316,[2]Sheet1!$A$1:$I$434,7,FALSE)</f>
        <v>#N/A</v>
      </c>
      <c r="M316" s="66" t="e">
        <f>VLOOKUP(B316,[2]Sheet1!$A$1:$I$434,8,FALSE)</f>
        <v>#N/A</v>
      </c>
      <c r="N316" s="77" t="e">
        <f>VLOOKUP(A316,'[3]Sheet1 (2)'!$A$1:$B$254,2,FALSE)</f>
        <v>#N/A</v>
      </c>
      <c r="O316" s="66" t="str">
        <f t="shared" si="9"/>
        <v/>
      </c>
      <c r="P316" s="83" t="e">
        <f>VLOOKUP(B316,Sheet1!$C$1:$I$58,2,FALSE)</f>
        <v>#N/A</v>
      </c>
      <c r="R316" s="83" t="str">
        <f>IFERROR(VLOOKUP(B316,Sheet1!$C$1:$P$58,2,FALSE),"")</f>
        <v/>
      </c>
      <c r="S316" s="66" t="str">
        <f>IFERROR(VLOOKUP(B316,Sheet1!$C$1:$P$58,6,FALSE),"")</f>
        <v/>
      </c>
      <c r="T316" s="83" t="str">
        <f>IFERROR(VLOOKUP(Q316,Sheet1!$A$1:$P$58,4,FALSE),"")</f>
        <v/>
      </c>
      <c r="U316" s="66" t="str">
        <f>IFERROR(VLOOKUP(B316,Sheet1!$C$1:$P$58,12,FALSE),"")</f>
        <v/>
      </c>
    </row>
    <row r="317" spans="1:21" x14ac:dyDescent="0.2">
      <c r="A317" s="69">
        <v>2010105090</v>
      </c>
      <c r="B317" s="66" t="s">
        <v>2946</v>
      </c>
      <c r="C317" s="70">
        <v>0</v>
      </c>
      <c r="D317" s="70">
        <v>0</v>
      </c>
      <c r="E317" s="71">
        <f t="shared" si="8"/>
        <v>0</v>
      </c>
      <c r="G317" s="66" t="e">
        <f>VLOOKUP(B317,[2]Sheet1!$A$1:$I$434,2,FALSE)</f>
        <v>#N/A</v>
      </c>
      <c r="H317" s="66" t="e">
        <f>VLOOKUP(B317,[2]Sheet1!$A$1:$I$434,3,FALSE)</f>
        <v>#N/A</v>
      </c>
      <c r="I317" s="66" t="e">
        <f>VLOOKUP(B317,[2]Sheet1!$A$1:$I$434,4,FALSE)</f>
        <v>#N/A</v>
      </c>
      <c r="J317" s="66" t="e">
        <f>VLOOKUP(B317,[2]Sheet1!$A$1:$I$434,5,FALSE)</f>
        <v>#N/A</v>
      </c>
      <c r="K317" s="66" t="e">
        <f>VLOOKUP(B317,[2]Sheet1!$A$1:$I$434,6,FALSE)</f>
        <v>#N/A</v>
      </c>
      <c r="L317" s="66" t="e">
        <f>VLOOKUP(B317,[2]Sheet1!$A$1:$I$434,7,FALSE)</f>
        <v>#N/A</v>
      </c>
      <c r="M317" s="66" t="e">
        <f>VLOOKUP(B317,[2]Sheet1!$A$1:$I$434,8,FALSE)</f>
        <v>#N/A</v>
      </c>
      <c r="N317" s="77" t="e">
        <f>VLOOKUP(A317,'[3]Sheet1 (2)'!$A$1:$B$254,2,FALSE)</f>
        <v>#N/A</v>
      </c>
      <c r="O317" s="66" t="str">
        <f t="shared" si="9"/>
        <v/>
      </c>
      <c r="P317" s="83" t="e">
        <f>VLOOKUP(B317,Sheet1!$C$1:$I$58,2,FALSE)</f>
        <v>#N/A</v>
      </c>
      <c r="R317" s="83" t="str">
        <f>IFERROR(VLOOKUP(B317,Sheet1!$C$1:$P$58,2,FALSE),"")</f>
        <v/>
      </c>
      <c r="S317" s="66" t="str">
        <f>IFERROR(VLOOKUP(B317,Sheet1!$C$1:$P$58,6,FALSE),"")</f>
        <v/>
      </c>
      <c r="T317" s="83" t="str">
        <f>IFERROR(VLOOKUP(Q317,Sheet1!$A$1:$P$58,4,FALSE),"")</f>
        <v/>
      </c>
      <c r="U317" s="66" t="str">
        <f>IFERROR(VLOOKUP(B317,Sheet1!$C$1:$P$58,12,FALSE),"")</f>
        <v/>
      </c>
    </row>
    <row r="318" spans="1:21" x14ac:dyDescent="0.2">
      <c r="A318" s="69">
        <v>2010105091</v>
      </c>
      <c r="B318" s="66" t="s">
        <v>2947</v>
      </c>
      <c r="C318" s="70">
        <v>0</v>
      </c>
      <c r="D318" s="70">
        <v>5481.5</v>
      </c>
      <c r="E318" s="71">
        <f t="shared" si="8"/>
        <v>-5481.5</v>
      </c>
      <c r="G318" s="66" t="e">
        <f>VLOOKUP(B318,[2]Sheet1!$A$1:$I$434,2,FALSE)</f>
        <v>#N/A</v>
      </c>
      <c r="H318" s="66" t="e">
        <f>VLOOKUP(B318,[2]Sheet1!$A$1:$I$434,3,FALSE)</f>
        <v>#N/A</v>
      </c>
      <c r="I318" s="66" t="e">
        <f>VLOOKUP(B318,[2]Sheet1!$A$1:$I$434,4,FALSE)</f>
        <v>#N/A</v>
      </c>
      <c r="J318" s="66" t="e">
        <f>VLOOKUP(B318,[2]Sheet1!$A$1:$I$434,5,FALSE)</f>
        <v>#N/A</v>
      </c>
      <c r="K318" s="66" t="e">
        <f>VLOOKUP(B318,[2]Sheet1!$A$1:$I$434,6,FALSE)</f>
        <v>#N/A</v>
      </c>
      <c r="L318" s="66" t="e">
        <f>VLOOKUP(B318,[2]Sheet1!$A$1:$I$434,7,FALSE)</f>
        <v>#N/A</v>
      </c>
      <c r="M318" s="66" t="e">
        <f>VLOOKUP(B318,[2]Sheet1!$A$1:$I$434,8,FALSE)</f>
        <v>#N/A</v>
      </c>
      <c r="N318" s="77">
        <f>VLOOKUP(A318,'[3]Sheet1 (2)'!$A$1:$B$254,2,FALSE)</f>
        <v>301106672400003</v>
      </c>
      <c r="O318" s="66" t="str">
        <f t="shared" si="9"/>
        <v/>
      </c>
      <c r="P318" s="83" t="e">
        <f>VLOOKUP(B318,Sheet1!$C$1:$I$58,2,FALSE)</f>
        <v>#N/A</v>
      </c>
      <c r="R318" s="83" t="str">
        <f>IFERROR(VLOOKUP(B318,Sheet1!$C$1:$P$58,2,FALSE),"")</f>
        <v/>
      </c>
      <c r="S318" s="66" t="str">
        <f>IFERROR(VLOOKUP(B318,Sheet1!$C$1:$P$58,6,FALSE),"")</f>
        <v/>
      </c>
      <c r="T318" s="83" t="str">
        <f>IFERROR(VLOOKUP(Q318,Sheet1!$A$1:$P$58,4,FALSE),"")</f>
        <v/>
      </c>
      <c r="U318" s="66" t="str">
        <f>IFERROR(VLOOKUP(B318,Sheet1!$C$1:$P$58,12,FALSE),"")</f>
        <v/>
      </c>
    </row>
    <row r="319" spans="1:21" x14ac:dyDescent="0.2">
      <c r="A319" s="69">
        <v>2010105094</v>
      </c>
      <c r="B319" s="66" t="s">
        <v>2948</v>
      </c>
      <c r="C319" s="70">
        <v>0</v>
      </c>
      <c r="D319" s="70">
        <v>0</v>
      </c>
      <c r="E319" s="71">
        <f t="shared" si="8"/>
        <v>0</v>
      </c>
      <c r="G319" s="66" t="e">
        <f>VLOOKUP(B319,[2]Sheet1!$A$1:$I$434,2,FALSE)</f>
        <v>#N/A</v>
      </c>
      <c r="H319" s="66" t="e">
        <f>VLOOKUP(B319,[2]Sheet1!$A$1:$I$434,3,FALSE)</f>
        <v>#N/A</v>
      </c>
      <c r="I319" s="66" t="e">
        <f>VLOOKUP(B319,[2]Sheet1!$A$1:$I$434,4,FALSE)</f>
        <v>#N/A</v>
      </c>
      <c r="J319" s="66" t="e">
        <f>VLOOKUP(B319,[2]Sheet1!$A$1:$I$434,5,FALSE)</f>
        <v>#N/A</v>
      </c>
      <c r="K319" s="66" t="e">
        <f>VLOOKUP(B319,[2]Sheet1!$A$1:$I$434,6,FALSE)</f>
        <v>#N/A</v>
      </c>
      <c r="L319" s="66" t="e">
        <f>VLOOKUP(B319,[2]Sheet1!$A$1:$I$434,7,FALSE)</f>
        <v>#N/A</v>
      </c>
      <c r="M319" s="66" t="e">
        <f>VLOOKUP(B319,[2]Sheet1!$A$1:$I$434,8,FALSE)</f>
        <v>#N/A</v>
      </c>
      <c r="N319" s="77" t="e">
        <f>VLOOKUP(A319,'[3]Sheet1 (2)'!$A$1:$B$254,2,FALSE)</f>
        <v>#N/A</v>
      </c>
      <c r="O319" s="66" t="str">
        <f t="shared" si="9"/>
        <v/>
      </c>
      <c r="P319" s="83" t="e">
        <f>VLOOKUP(B319,Sheet1!$C$1:$I$58,2,FALSE)</f>
        <v>#N/A</v>
      </c>
      <c r="R319" s="83" t="str">
        <f>IFERROR(VLOOKUP(B319,Sheet1!$C$1:$P$58,2,FALSE),"")</f>
        <v/>
      </c>
      <c r="S319" s="66" t="str">
        <f>IFERROR(VLOOKUP(B319,Sheet1!$C$1:$P$58,6,FALSE),"")</f>
        <v/>
      </c>
      <c r="T319" s="83" t="str">
        <f>IFERROR(VLOOKUP(Q319,Sheet1!$A$1:$P$58,4,FALSE),"")</f>
        <v/>
      </c>
      <c r="U319" s="66" t="str">
        <f>IFERROR(VLOOKUP(B319,Sheet1!$C$1:$P$58,12,FALSE),"")</f>
        <v/>
      </c>
    </row>
    <row r="320" spans="1:21" x14ac:dyDescent="0.2">
      <c r="A320" s="69">
        <v>2010105095</v>
      </c>
      <c r="B320" s="66" t="s">
        <v>2949</v>
      </c>
      <c r="C320" s="70">
        <v>0</v>
      </c>
      <c r="D320" s="70">
        <v>0</v>
      </c>
      <c r="E320" s="71">
        <f t="shared" si="8"/>
        <v>0</v>
      </c>
      <c r="G320" s="66" t="e">
        <f>VLOOKUP(B320,[2]Sheet1!$A$1:$I$434,2,FALSE)</f>
        <v>#N/A</v>
      </c>
      <c r="H320" s="66" t="e">
        <f>VLOOKUP(B320,[2]Sheet1!$A$1:$I$434,3,FALSE)</f>
        <v>#N/A</v>
      </c>
      <c r="I320" s="66" t="e">
        <f>VLOOKUP(B320,[2]Sheet1!$A$1:$I$434,4,FALSE)</f>
        <v>#N/A</v>
      </c>
      <c r="J320" s="66" t="e">
        <f>VLOOKUP(B320,[2]Sheet1!$A$1:$I$434,5,FALSE)</f>
        <v>#N/A</v>
      </c>
      <c r="K320" s="66" t="e">
        <f>VLOOKUP(B320,[2]Sheet1!$A$1:$I$434,6,FALSE)</f>
        <v>#N/A</v>
      </c>
      <c r="L320" s="66" t="e">
        <f>VLOOKUP(B320,[2]Sheet1!$A$1:$I$434,7,FALSE)</f>
        <v>#N/A</v>
      </c>
      <c r="M320" s="66" t="e">
        <f>VLOOKUP(B320,[2]Sheet1!$A$1:$I$434,8,FALSE)</f>
        <v>#N/A</v>
      </c>
      <c r="N320" s="77" t="e">
        <f>VLOOKUP(A320,'[3]Sheet1 (2)'!$A$1:$B$254,2,FALSE)</f>
        <v>#N/A</v>
      </c>
      <c r="O320" s="66" t="str">
        <f t="shared" si="9"/>
        <v/>
      </c>
      <c r="P320" s="83" t="e">
        <f>VLOOKUP(B320,Sheet1!$C$1:$I$58,2,FALSE)</f>
        <v>#N/A</v>
      </c>
      <c r="R320" s="83" t="str">
        <f>IFERROR(VLOOKUP(B320,Sheet1!$C$1:$P$58,2,FALSE),"")</f>
        <v/>
      </c>
      <c r="S320" s="66" t="str">
        <f>IFERROR(VLOOKUP(B320,Sheet1!$C$1:$P$58,6,FALSE),"")</f>
        <v/>
      </c>
      <c r="T320" s="83" t="str">
        <f>IFERROR(VLOOKUP(Q320,Sheet1!$A$1:$P$58,4,FALSE),"")</f>
        <v/>
      </c>
      <c r="U320" s="66" t="str">
        <f>IFERROR(VLOOKUP(B320,Sheet1!$C$1:$P$58,12,FALSE),"")</f>
        <v/>
      </c>
    </row>
    <row r="321" spans="1:21" x14ac:dyDescent="0.2">
      <c r="A321" s="69">
        <v>2010105096</v>
      </c>
      <c r="B321" s="66" t="s">
        <v>2950</v>
      </c>
      <c r="C321" s="70">
        <v>0</v>
      </c>
      <c r="D321" s="70">
        <v>10871.869999999995</v>
      </c>
      <c r="E321" s="71">
        <f t="shared" si="8"/>
        <v>-10871.869999999995</v>
      </c>
      <c r="G321" s="66" t="e">
        <f>VLOOKUP(B321,[2]Sheet1!$A$1:$I$434,2,FALSE)</f>
        <v>#N/A</v>
      </c>
      <c r="H321" s="66" t="e">
        <f>VLOOKUP(B321,[2]Sheet1!$A$1:$I$434,3,FALSE)</f>
        <v>#N/A</v>
      </c>
      <c r="I321" s="66" t="e">
        <f>VLOOKUP(B321,[2]Sheet1!$A$1:$I$434,4,FALSE)</f>
        <v>#N/A</v>
      </c>
      <c r="J321" s="66" t="e">
        <f>VLOOKUP(B321,[2]Sheet1!$A$1:$I$434,5,FALSE)</f>
        <v>#N/A</v>
      </c>
      <c r="K321" s="66" t="e">
        <f>VLOOKUP(B321,[2]Sheet1!$A$1:$I$434,6,FALSE)</f>
        <v>#N/A</v>
      </c>
      <c r="L321" s="66" t="e">
        <f>VLOOKUP(B321,[2]Sheet1!$A$1:$I$434,7,FALSE)</f>
        <v>#N/A</v>
      </c>
      <c r="M321" s="66" t="e">
        <f>VLOOKUP(B321,[2]Sheet1!$A$1:$I$434,8,FALSE)</f>
        <v>#N/A</v>
      </c>
      <c r="N321" s="77">
        <f>VLOOKUP(A321,'[3]Sheet1 (2)'!$A$1:$B$254,2,FALSE)</f>
        <v>300245029400003</v>
      </c>
      <c r="O321" s="66" t="str">
        <f t="shared" si="9"/>
        <v/>
      </c>
      <c r="P321" s="83" t="e">
        <f>VLOOKUP(B321,Sheet1!$C$1:$I$58,2,FALSE)</f>
        <v>#N/A</v>
      </c>
      <c r="R321" s="83" t="str">
        <f>IFERROR(VLOOKUP(B321,Sheet1!$C$1:$P$58,2,FALSE),"")</f>
        <v/>
      </c>
      <c r="S321" s="66" t="str">
        <f>IFERROR(VLOOKUP(B321,Sheet1!$C$1:$P$58,6,FALSE),"")</f>
        <v/>
      </c>
      <c r="T321" s="83" t="str">
        <f>IFERROR(VLOOKUP(Q321,Sheet1!$A$1:$P$58,4,FALSE),"")</f>
        <v/>
      </c>
      <c r="U321" s="66" t="str">
        <f>IFERROR(VLOOKUP(B321,Sheet1!$C$1:$P$58,12,FALSE),"")</f>
        <v/>
      </c>
    </row>
    <row r="322" spans="1:21" x14ac:dyDescent="0.2">
      <c r="A322" s="69">
        <v>2010105097</v>
      </c>
      <c r="B322" s="66" t="s">
        <v>2951</v>
      </c>
      <c r="C322" s="70">
        <v>0</v>
      </c>
      <c r="D322" s="70">
        <v>0</v>
      </c>
      <c r="E322" s="71">
        <f t="shared" si="8"/>
        <v>0</v>
      </c>
      <c r="G322" s="66" t="e">
        <f>VLOOKUP(B322,[2]Sheet1!$A$1:$I$434,2,FALSE)</f>
        <v>#N/A</v>
      </c>
      <c r="H322" s="66" t="e">
        <f>VLOOKUP(B322,[2]Sheet1!$A$1:$I$434,3,FALSE)</f>
        <v>#N/A</v>
      </c>
      <c r="I322" s="66" t="e">
        <f>VLOOKUP(B322,[2]Sheet1!$A$1:$I$434,4,FALSE)</f>
        <v>#N/A</v>
      </c>
      <c r="J322" s="66" t="e">
        <f>VLOOKUP(B322,[2]Sheet1!$A$1:$I$434,5,FALSE)</f>
        <v>#N/A</v>
      </c>
      <c r="K322" s="66" t="e">
        <f>VLOOKUP(B322,[2]Sheet1!$A$1:$I$434,6,FALSE)</f>
        <v>#N/A</v>
      </c>
      <c r="L322" s="66" t="e">
        <f>VLOOKUP(B322,[2]Sheet1!$A$1:$I$434,7,FALSE)</f>
        <v>#N/A</v>
      </c>
      <c r="M322" s="66" t="e">
        <f>VLOOKUP(B322,[2]Sheet1!$A$1:$I$434,8,FALSE)</f>
        <v>#N/A</v>
      </c>
      <c r="N322" s="77" t="e">
        <f>VLOOKUP(A322,'[3]Sheet1 (2)'!$A$1:$B$254,2,FALSE)</f>
        <v>#N/A</v>
      </c>
      <c r="O322" s="66" t="str">
        <f t="shared" si="9"/>
        <v/>
      </c>
      <c r="P322" s="83" t="e">
        <f>VLOOKUP(B322,Sheet1!$C$1:$I$58,2,FALSE)</f>
        <v>#N/A</v>
      </c>
      <c r="R322" s="83" t="str">
        <f>IFERROR(VLOOKUP(B322,Sheet1!$C$1:$P$58,2,FALSE),"")</f>
        <v/>
      </c>
      <c r="S322" s="66" t="str">
        <f>IFERROR(VLOOKUP(B322,Sheet1!$C$1:$P$58,6,FALSE),"")</f>
        <v/>
      </c>
      <c r="T322" s="83" t="str">
        <f>IFERROR(VLOOKUP(Q322,Sheet1!$A$1:$P$58,4,FALSE),"")</f>
        <v/>
      </c>
      <c r="U322" s="66" t="str">
        <f>IFERROR(VLOOKUP(B322,Sheet1!$C$1:$P$58,12,FALSE),"")</f>
        <v/>
      </c>
    </row>
    <row r="323" spans="1:21" x14ac:dyDescent="0.2">
      <c r="A323" s="69">
        <v>2010105098</v>
      </c>
      <c r="B323" s="66" t="s">
        <v>2952</v>
      </c>
      <c r="C323" s="70">
        <v>0</v>
      </c>
      <c r="D323" s="70">
        <v>0</v>
      </c>
      <c r="E323" s="71">
        <f t="shared" si="8"/>
        <v>0</v>
      </c>
      <c r="G323" s="66" t="e">
        <f>VLOOKUP(B323,[2]Sheet1!$A$1:$I$434,2,FALSE)</f>
        <v>#N/A</v>
      </c>
      <c r="H323" s="66" t="e">
        <f>VLOOKUP(B323,[2]Sheet1!$A$1:$I$434,3,FALSE)</f>
        <v>#N/A</v>
      </c>
      <c r="I323" s="66" t="e">
        <f>VLOOKUP(B323,[2]Sheet1!$A$1:$I$434,4,FALSE)</f>
        <v>#N/A</v>
      </c>
      <c r="J323" s="66" t="e">
        <f>VLOOKUP(B323,[2]Sheet1!$A$1:$I$434,5,FALSE)</f>
        <v>#N/A</v>
      </c>
      <c r="K323" s="66" t="e">
        <f>VLOOKUP(B323,[2]Sheet1!$A$1:$I$434,6,FALSE)</f>
        <v>#N/A</v>
      </c>
      <c r="L323" s="66" t="e">
        <f>VLOOKUP(B323,[2]Sheet1!$A$1:$I$434,7,FALSE)</f>
        <v>#N/A</v>
      </c>
      <c r="M323" s="66" t="e">
        <f>VLOOKUP(B323,[2]Sheet1!$A$1:$I$434,8,FALSE)</f>
        <v>#N/A</v>
      </c>
      <c r="N323" s="77" t="e">
        <f>VLOOKUP(A323,'[3]Sheet1 (2)'!$A$1:$B$254,2,FALSE)</f>
        <v>#N/A</v>
      </c>
      <c r="O323" s="66" t="str">
        <f t="shared" si="9"/>
        <v/>
      </c>
      <c r="P323" s="83" t="e">
        <f>VLOOKUP(B323,Sheet1!$C$1:$I$58,2,FALSE)</f>
        <v>#N/A</v>
      </c>
      <c r="R323" s="83" t="str">
        <f>IFERROR(VLOOKUP(B323,Sheet1!$C$1:$P$58,2,FALSE),"")</f>
        <v/>
      </c>
      <c r="S323" s="66" t="str">
        <f>IFERROR(VLOOKUP(B323,Sheet1!$C$1:$P$58,6,FALSE),"")</f>
        <v/>
      </c>
      <c r="T323" s="83" t="str">
        <f>IFERROR(VLOOKUP(Q323,Sheet1!$A$1:$P$58,4,FALSE),"")</f>
        <v/>
      </c>
      <c r="U323" s="66" t="str">
        <f>IFERROR(VLOOKUP(B323,Sheet1!$C$1:$P$58,12,FALSE),"")</f>
        <v/>
      </c>
    </row>
    <row r="324" spans="1:21" x14ac:dyDescent="0.2">
      <c r="A324" s="69">
        <v>2010105099</v>
      </c>
      <c r="B324" s="66" t="s">
        <v>2953</v>
      </c>
      <c r="C324" s="70">
        <v>0</v>
      </c>
      <c r="D324" s="70">
        <v>0</v>
      </c>
      <c r="E324" s="71">
        <f t="shared" si="8"/>
        <v>0</v>
      </c>
      <c r="G324" s="66" t="e">
        <f>VLOOKUP(B324,[2]Sheet1!$A$1:$I$434,2,FALSE)</f>
        <v>#N/A</v>
      </c>
      <c r="H324" s="66" t="e">
        <f>VLOOKUP(B324,[2]Sheet1!$A$1:$I$434,3,FALSE)</f>
        <v>#N/A</v>
      </c>
      <c r="I324" s="66" t="e">
        <f>VLOOKUP(B324,[2]Sheet1!$A$1:$I$434,4,FALSE)</f>
        <v>#N/A</v>
      </c>
      <c r="J324" s="66" t="e">
        <f>VLOOKUP(B324,[2]Sheet1!$A$1:$I$434,5,FALSE)</f>
        <v>#N/A</v>
      </c>
      <c r="K324" s="66" t="e">
        <f>VLOOKUP(B324,[2]Sheet1!$A$1:$I$434,6,FALSE)</f>
        <v>#N/A</v>
      </c>
      <c r="L324" s="66" t="e">
        <f>VLOOKUP(B324,[2]Sheet1!$A$1:$I$434,7,FALSE)</f>
        <v>#N/A</v>
      </c>
      <c r="M324" s="66" t="e">
        <f>VLOOKUP(B324,[2]Sheet1!$A$1:$I$434,8,FALSE)</f>
        <v>#N/A</v>
      </c>
      <c r="N324" s="77" t="e">
        <f>VLOOKUP(A324,'[3]Sheet1 (2)'!$A$1:$B$254,2,FALSE)</f>
        <v>#N/A</v>
      </c>
      <c r="O324" s="66" t="str">
        <f t="shared" si="9"/>
        <v/>
      </c>
      <c r="P324" s="83" t="e">
        <f>VLOOKUP(B324,Sheet1!$C$1:$I$58,2,FALSE)</f>
        <v>#N/A</v>
      </c>
      <c r="R324" s="83" t="str">
        <f>IFERROR(VLOOKUP(B324,Sheet1!$C$1:$P$58,2,FALSE),"")</f>
        <v/>
      </c>
      <c r="S324" s="66" t="str">
        <f>IFERROR(VLOOKUP(B324,Sheet1!$C$1:$P$58,6,FALSE),"")</f>
        <v/>
      </c>
      <c r="T324" s="83" t="str">
        <f>IFERROR(VLOOKUP(Q324,Sheet1!$A$1:$P$58,4,FALSE),"")</f>
        <v/>
      </c>
      <c r="U324" s="66" t="str">
        <f>IFERROR(VLOOKUP(B324,Sheet1!$C$1:$P$58,12,FALSE),"")</f>
        <v/>
      </c>
    </row>
    <row r="325" spans="1:21" x14ac:dyDescent="0.2">
      <c r="A325" s="69">
        <v>2010105100</v>
      </c>
      <c r="B325" s="66" t="s">
        <v>2954</v>
      </c>
      <c r="C325" s="70">
        <v>0</v>
      </c>
      <c r="D325" s="70">
        <v>1886</v>
      </c>
      <c r="E325" s="71">
        <f t="shared" ref="E325:E388" si="10">C325-D325</f>
        <v>-1886</v>
      </c>
      <c r="G325" s="66" t="e">
        <f>VLOOKUP(B325,[2]Sheet1!$A$1:$I$434,2,FALSE)</f>
        <v>#N/A</v>
      </c>
      <c r="H325" s="66" t="e">
        <f>VLOOKUP(B325,[2]Sheet1!$A$1:$I$434,3,FALSE)</f>
        <v>#N/A</v>
      </c>
      <c r="I325" s="66" t="e">
        <f>VLOOKUP(B325,[2]Sheet1!$A$1:$I$434,4,FALSE)</f>
        <v>#N/A</v>
      </c>
      <c r="J325" s="66" t="e">
        <f>VLOOKUP(B325,[2]Sheet1!$A$1:$I$434,5,FALSE)</f>
        <v>#N/A</v>
      </c>
      <c r="K325" s="66" t="e">
        <f>VLOOKUP(B325,[2]Sheet1!$A$1:$I$434,6,FALSE)</f>
        <v>#N/A</v>
      </c>
      <c r="L325" s="66" t="e">
        <f>VLOOKUP(B325,[2]Sheet1!$A$1:$I$434,7,FALSE)</f>
        <v>#N/A</v>
      </c>
      <c r="M325" s="66" t="e">
        <f>VLOOKUP(B325,[2]Sheet1!$A$1:$I$434,8,FALSE)</f>
        <v>#N/A</v>
      </c>
      <c r="N325" s="77" t="e">
        <f>VLOOKUP(A325,'[3]Sheet1 (2)'!$A$1:$B$254,2,FALSE)</f>
        <v>#N/A</v>
      </c>
      <c r="O325" s="66" t="str">
        <f t="shared" ref="O325:O388" si="11">IFERROR("P.O.Box: "&amp;J325&amp;" - Area: "&amp;K325&amp;" - REP: "&amp;L325&amp;" - Address: "&amp;M325,"")</f>
        <v/>
      </c>
      <c r="P325" s="83" t="e">
        <f>VLOOKUP(B325,Sheet1!$C$1:$I$58,2,FALSE)</f>
        <v>#N/A</v>
      </c>
      <c r="R325" s="83" t="str">
        <f>IFERROR(VLOOKUP(B325,Sheet1!$C$1:$P$58,2,FALSE),"")</f>
        <v/>
      </c>
      <c r="S325" s="66" t="str">
        <f>IFERROR(VLOOKUP(B325,Sheet1!$C$1:$P$58,6,FALSE),"")</f>
        <v/>
      </c>
      <c r="T325" s="83" t="str">
        <f>IFERROR(VLOOKUP(Q325,Sheet1!$A$1:$P$58,4,FALSE),"")</f>
        <v/>
      </c>
      <c r="U325" s="66" t="str">
        <f>IFERROR(VLOOKUP(B325,Sheet1!$C$1:$P$58,12,FALSE),"")</f>
        <v/>
      </c>
    </row>
    <row r="326" spans="1:21" x14ac:dyDescent="0.2">
      <c r="A326" s="69">
        <v>2010105101</v>
      </c>
      <c r="B326" s="66" t="s">
        <v>2955</v>
      </c>
      <c r="C326" s="70">
        <v>0</v>
      </c>
      <c r="D326" s="70">
        <v>0</v>
      </c>
      <c r="E326" s="71">
        <f t="shared" si="10"/>
        <v>0</v>
      </c>
      <c r="G326" s="66" t="e">
        <f>VLOOKUP(B326,[2]Sheet1!$A$1:$I$434,2,FALSE)</f>
        <v>#N/A</v>
      </c>
      <c r="H326" s="66" t="e">
        <f>VLOOKUP(B326,[2]Sheet1!$A$1:$I$434,3,FALSE)</f>
        <v>#N/A</v>
      </c>
      <c r="I326" s="66" t="e">
        <f>VLOOKUP(B326,[2]Sheet1!$A$1:$I$434,4,FALSE)</f>
        <v>#N/A</v>
      </c>
      <c r="J326" s="66" t="e">
        <f>VLOOKUP(B326,[2]Sheet1!$A$1:$I$434,5,FALSE)</f>
        <v>#N/A</v>
      </c>
      <c r="K326" s="66" t="e">
        <f>VLOOKUP(B326,[2]Sheet1!$A$1:$I$434,6,FALSE)</f>
        <v>#N/A</v>
      </c>
      <c r="L326" s="66" t="e">
        <f>VLOOKUP(B326,[2]Sheet1!$A$1:$I$434,7,FALSE)</f>
        <v>#N/A</v>
      </c>
      <c r="M326" s="66" t="e">
        <f>VLOOKUP(B326,[2]Sheet1!$A$1:$I$434,8,FALSE)</f>
        <v>#N/A</v>
      </c>
      <c r="N326" s="77" t="e">
        <f>VLOOKUP(A326,'[3]Sheet1 (2)'!$A$1:$B$254,2,FALSE)</f>
        <v>#N/A</v>
      </c>
      <c r="O326" s="66" t="str">
        <f t="shared" si="11"/>
        <v/>
      </c>
      <c r="P326" s="83" t="e">
        <f>VLOOKUP(B326,Sheet1!$C$1:$I$58,2,FALSE)</f>
        <v>#N/A</v>
      </c>
      <c r="R326" s="83" t="str">
        <f>IFERROR(VLOOKUP(B326,Sheet1!$C$1:$P$58,2,FALSE),"")</f>
        <v/>
      </c>
      <c r="S326" s="66" t="str">
        <f>IFERROR(VLOOKUP(B326,Sheet1!$C$1:$P$58,6,FALSE),"")</f>
        <v/>
      </c>
      <c r="T326" s="83" t="str">
        <f>IFERROR(VLOOKUP(Q326,Sheet1!$A$1:$P$58,4,FALSE),"")</f>
        <v/>
      </c>
      <c r="U326" s="66" t="str">
        <f>IFERROR(VLOOKUP(B326,Sheet1!$C$1:$P$58,12,FALSE),"")</f>
        <v/>
      </c>
    </row>
    <row r="327" spans="1:21" x14ac:dyDescent="0.2">
      <c r="A327" s="69">
        <v>2010105102</v>
      </c>
      <c r="B327" s="66" t="s">
        <v>2956</v>
      </c>
      <c r="C327" s="70">
        <v>0</v>
      </c>
      <c r="D327" s="70">
        <v>0</v>
      </c>
      <c r="E327" s="71">
        <f t="shared" si="10"/>
        <v>0</v>
      </c>
      <c r="G327" s="66" t="e">
        <f>VLOOKUP(B327,[2]Sheet1!$A$1:$I$434,2,FALSE)</f>
        <v>#N/A</v>
      </c>
      <c r="H327" s="66" t="e">
        <f>VLOOKUP(B327,[2]Sheet1!$A$1:$I$434,3,FALSE)</f>
        <v>#N/A</v>
      </c>
      <c r="I327" s="66" t="e">
        <f>VLOOKUP(B327,[2]Sheet1!$A$1:$I$434,4,FALSE)</f>
        <v>#N/A</v>
      </c>
      <c r="J327" s="66" t="e">
        <f>VLOOKUP(B327,[2]Sheet1!$A$1:$I$434,5,FALSE)</f>
        <v>#N/A</v>
      </c>
      <c r="K327" s="66" t="e">
        <f>VLOOKUP(B327,[2]Sheet1!$A$1:$I$434,6,FALSE)</f>
        <v>#N/A</v>
      </c>
      <c r="L327" s="66" t="e">
        <f>VLOOKUP(B327,[2]Sheet1!$A$1:$I$434,7,FALSE)</f>
        <v>#N/A</v>
      </c>
      <c r="M327" s="66" t="e">
        <f>VLOOKUP(B327,[2]Sheet1!$A$1:$I$434,8,FALSE)</f>
        <v>#N/A</v>
      </c>
      <c r="N327" s="77" t="e">
        <f>VLOOKUP(A327,'[3]Sheet1 (2)'!$A$1:$B$254,2,FALSE)</f>
        <v>#N/A</v>
      </c>
      <c r="O327" s="66" t="str">
        <f t="shared" si="11"/>
        <v/>
      </c>
      <c r="P327" s="83" t="e">
        <f>VLOOKUP(B327,Sheet1!$C$1:$I$58,2,FALSE)</f>
        <v>#N/A</v>
      </c>
      <c r="R327" s="83" t="str">
        <f>IFERROR(VLOOKUP(B327,Sheet1!$C$1:$P$58,2,FALSE),"")</f>
        <v/>
      </c>
      <c r="S327" s="66" t="str">
        <f>IFERROR(VLOOKUP(B327,Sheet1!$C$1:$P$58,6,FALSE),"")</f>
        <v/>
      </c>
      <c r="T327" s="83" t="str">
        <f>IFERROR(VLOOKUP(Q327,Sheet1!$A$1:$P$58,4,FALSE),"")</f>
        <v/>
      </c>
      <c r="U327" s="66" t="str">
        <f>IFERROR(VLOOKUP(B327,Sheet1!$C$1:$P$58,12,FALSE),"")</f>
        <v/>
      </c>
    </row>
    <row r="328" spans="1:21" x14ac:dyDescent="0.2">
      <c r="A328" s="69">
        <v>2010105103</v>
      </c>
      <c r="B328" s="66" t="s">
        <v>2957</v>
      </c>
      <c r="C328" s="70">
        <v>0</v>
      </c>
      <c r="D328" s="70">
        <v>822</v>
      </c>
      <c r="E328" s="71">
        <f t="shared" si="10"/>
        <v>-822</v>
      </c>
      <c r="G328" s="66" t="e">
        <f>VLOOKUP(B328,[2]Sheet1!$A$1:$I$434,2,FALSE)</f>
        <v>#N/A</v>
      </c>
      <c r="H328" s="66" t="e">
        <f>VLOOKUP(B328,[2]Sheet1!$A$1:$I$434,3,FALSE)</f>
        <v>#N/A</v>
      </c>
      <c r="I328" s="66" t="e">
        <f>VLOOKUP(B328,[2]Sheet1!$A$1:$I$434,4,FALSE)</f>
        <v>#N/A</v>
      </c>
      <c r="J328" s="66" t="e">
        <f>VLOOKUP(B328,[2]Sheet1!$A$1:$I$434,5,FALSE)</f>
        <v>#N/A</v>
      </c>
      <c r="K328" s="66" t="e">
        <f>VLOOKUP(B328,[2]Sheet1!$A$1:$I$434,6,FALSE)</f>
        <v>#N/A</v>
      </c>
      <c r="L328" s="66" t="e">
        <f>VLOOKUP(B328,[2]Sheet1!$A$1:$I$434,7,FALSE)</f>
        <v>#N/A</v>
      </c>
      <c r="M328" s="66" t="e">
        <f>VLOOKUP(B328,[2]Sheet1!$A$1:$I$434,8,FALSE)</f>
        <v>#N/A</v>
      </c>
      <c r="N328" s="77" t="e">
        <f>VLOOKUP(A328,'[3]Sheet1 (2)'!$A$1:$B$254,2,FALSE)</f>
        <v>#N/A</v>
      </c>
      <c r="O328" s="66" t="str">
        <f t="shared" si="11"/>
        <v/>
      </c>
      <c r="P328" s="83" t="e">
        <f>VLOOKUP(B328,Sheet1!$C$1:$I$58,2,FALSE)</f>
        <v>#N/A</v>
      </c>
      <c r="R328" s="83" t="str">
        <f>IFERROR(VLOOKUP(B328,Sheet1!$C$1:$P$58,2,FALSE),"")</f>
        <v/>
      </c>
      <c r="S328" s="66" t="str">
        <f>IFERROR(VLOOKUP(B328,Sheet1!$C$1:$P$58,6,FALSE),"")</f>
        <v/>
      </c>
      <c r="T328" s="83" t="str">
        <f>IFERROR(VLOOKUP(Q328,Sheet1!$A$1:$P$58,4,FALSE),"")</f>
        <v/>
      </c>
      <c r="U328" s="66" t="str">
        <f>IFERROR(VLOOKUP(B328,Sheet1!$C$1:$P$58,12,FALSE),"")</f>
        <v/>
      </c>
    </row>
    <row r="329" spans="1:21" x14ac:dyDescent="0.2">
      <c r="A329" s="69">
        <v>2010105104</v>
      </c>
      <c r="B329" s="66" t="s">
        <v>2958</v>
      </c>
      <c r="C329" s="70">
        <v>0</v>
      </c>
      <c r="D329" s="70">
        <v>10401.670000000013</v>
      </c>
      <c r="E329" s="71">
        <f t="shared" si="10"/>
        <v>-10401.670000000013</v>
      </c>
      <c r="G329" s="66" t="e">
        <f>VLOOKUP(B329,[2]Sheet1!$A$1:$I$434,2,FALSE)</f>
        <v>#N/A</v>
      </c>
      <c r="H329" s="66" t="e">
        <f>VLOOKUP(B329,[2]Sheet1!$A$1:$I$434,3,FALSE)</f>
        <v>#N/A</v>
      </c>
      <c r="I329" s="66" t="e">
        <f>VLOOKUP(B329,[2]Sheet1!$A$1:$I$434,4,FALSE)</f>
        <v>#N/A</v>
      </c>
      <c r="J329" s="66" t="e">
        <f>VLOOKUP(B329,[2]Sheet1!$A$1:$I$434,5,FALSE)</f>
        <v>#N/A</v>
      </c>
      <c r="K329" s="66" t="e">
        <f>VLOOKUP(B329,[2]Sheet1!$A$1:$I$434,6,FALSE)</f>
        <v>#N/A</v>
      </c>
      <c r="L329" s="66" t="e">
        <f>VLOOKUP(B329,[2]Sheet1!$A$1:$I$434,7,FALSE)</f>
        <v>#N/A</v>
      </c>
      <c r="M329" s="66" t="e">
        <f>VLOOKUP(B329,[2]Sheet1!$A$1:$I$434,8,FALSE)</f>
        <v>#N/A</v>
      </c>
      <c r="N329" s="77">
        <f>VLOOKUP(A329,'[3]Sheet1 (2)'!$A$1:$B$254,2,FALSE)</f>
        <v>301149663900003</v>
      </c>
      <c r="O329" s="66" t="str">
        <f t="shared" si="11"/>
        <v/>
      </c>
      <c r="P329" s="83" t="e">
        <f>VLOOKUP(B329,Sheet1!$C$1:$I$58,2,FALSE)</f>
        <v>#N/A</v>
      </c>
      <c r="R329" s="83" t="str">
        <f>IFERROR(VLOOKUP(B329,Sheet1!$C$1:$P$58,2,FALSE),"")</f>
        <v/>
      </c>
      <c r="S329" s="66" t="str">
        <f>IFERROR(VLOOKUP(B329,Sheet1!$C$1:$P$58,6,FALSE),"")</f>
        <v/>
      </c>
      <c r="T329" s="83" t="str">
        <f>IFERROR(VLOOKUP(Q329,Sheet1!$A$1:$P$58,4,FALSE),"")</f>
        <v/>
      </c>
      <c r="U329" s="66" t="str">
        <f>IFERROR(VLOOKUP(B329,Sheet1!$C$1:$P$58,12,FALSE),"")</f>
        <v/>
      </c>
    </row>
    <row r="330" spans="1:21" x14ac:dyDescent="0.2">
      <c r="A330" s="69">
        <v>2010105108</v>
      </c>
      <c r="B330" s="66" t="s">
        <v>2959</v>
      </c>
      <c r="C330" s="70">
        <v>0</v>
      </c>
      <c r="D330" s="70">
        <v>0</v>
      </c>
      <c r="E330" s="71">
        <f t="shared" si="10"/>
        <v>0</v>
      </c>
      <c r="G330" s="66" t="e">
        <f>VLOOKUP(B330,[2]Sheet1!$A$1:$I$434,2,FALSE)</f>
        <v>#N/A</v>
      </c>
      <c r="H330" s="66" t="e">
        <f>VLOOKUP(B330,[2]Sheet1!$A$1:$I$434,3,FALSE)</f>
        <v>#N/A</v>
      </c>
      <c r="I330" s="66" t="e">
        <f>VLOOKUP(B330,[2]Sheet1!$A$1:$I$434,4,FALSE)</f>
        <v>#N/A</v>
      </c>
      <c r="J330" s="66" t="e">
        <f>VLOOKUP(B330,[2]Sheet1!$A$1:$I$434,5,FALSE)</f>
        <v>#N/A</v>
      </c>
      <c r="K330" s="66" t="e">
        <f>VLOOKUP(B330,[2]Sheet1!$A$1:$I$434,6,FALSE)</f>
        <v>#N/A</v>
      </c>
      <c r="L330" s="66" t="e">
        <f>VLOOKUP(B330,[2]Sheet1!$A$1:$I$434,7,FALSE)</f>
        <v>#N/A</v>
      </c>
      <c r="M330" s="66" t="e">
        <f>VLOOKUP(B330,[2]Sheet1!$A$1:$I$434,8,FALSE)</f>
        <v>#N/A</v>
      </c>
      <c r="N330" s="77" t="e">
        <f>VLOOKUP(A330,'[3]Sheet1 (2)'!$A$1:$B$254,2,FALSE)</f>
        <v>#N/A</v>
      </c>
      <c r="O330" s="66" t="str">
        <f t="shared" si="11"/>
        <v/>
      </c>
      <c r="P330" s="83" t="e">
        <f>VLOOKUP(B330,Sheet1!$C$1:$I$58,2,FALSE)</f>
        <v>#N/A</v>
      </c>
      <c r="R330" s="83" t="str">
        <f>IFERROR(VLOOKUP(B330,Sheet1!$C$1:$P$58,2,FALSE),"")</f>
        <v/>
      </c>
      <c r="S330" s="66" t="str">
        <f>IFERROR(VLOOKUP(B330,Sheet1!$C$1:$P$58,6,FALSE),"")</f>
        <v/>
      </c>
      <c r="T330" s="83" t="str">
        <f>IFERROR(VLOOKUP(Q330,Sheet1!$A$1:$P$58,4,FALSE),"")</f>
        <v/>
      </c>
      <c r="U330" s="66" t="str">
        <f>IFERROR(VLOOKUP(B330,Sheet1!$C$1:$P$58,12,FALSE),"")</f>
        <v/>
      </c>
    </row>
    <row r="331" spans="1:21" x14ac:dyDescent="0.2">
      <c r="A331" s="69">
        <v>2010105109</v>
      </c>
      <c r="B331" s="66" t="s">
        <v>2960</v>
      </c>
      <c r="C331" s="70">
        <v>0</v>
      </c>
      <c r="D331" s="70">
        <v>0</v>
      </c>
      <c r="E331" s="71">
        <f t="shared" si="10"/>
        <v>0</v>
      </c>
      <c r="G331" s="66" t="e">
        <f>VLOOKUP(B331,[2]Sheet1!$A$1:$I$434,2,FALSE)</f>
        <v>#N/A</v>
      </c>
      <c r="H331" s="66" t="e">
        <f>VLOOKUP(B331,[2]Sheet1!$A$1:$I$434,3,FALSE)</f>
        <v>#N/A</v>
      </c>
      <c r="I331" s="66" t="e">
        <f>VLOOKUP(B331,[2]Sheet1!$A$1:$I$434,4,FALSE)</f>
        <v>#N/A</v>
      </c>
      <c r="J331" s="66" t="e">
        <f>VLOOKUP(B331,[2]Sheet1!$A$1:$I$434,5,FALSE)</f>
        <v>#N/A</v>
      </c>
      <c r="K331" s="66" t="e">
        <f>VLOOKUP(B331,[2]Sheet1!$A$1:$I$434,6,FALSE)</f>
        <v>#N/A</v>
      </c>
      <c r="L331" s="66" t="e">
        <f>VLOOKUP(B331,[2]Sheet1!$A$1:$I$434,7,FALSE)</f>
        <v>#N/A</v>
      </c>
      <c r="M331" s="66" t="e">
        <f>VLOOKUP(B331,[2]Sheet1!$A$1:$I$434,8,FALSE)</f>
        <v>#N/A</v>
      </c>
      <c r="N331" s="77" t="e">
        <f>VLOOKUP(A331,'[3]Sheet1 (2)'!$A$1:$B$254,2,FALSE)</f>
        <v>#N/A</v>
      </c>
      <c r="O331" s="66" t="str">
        <f t="shared" si="11"/>
        <v/>
      </c>
      <c r="P331" s="83" t="e">
        <f>VLOOKUP(B331,Sheet1!$C$1:$I$58,2,FALSE)</f>
        <v>#N/A</v>
      </c>
      <c r="R331" s="83" t="str">
        <f>IFERROR(VLOOKUP(B331,Sheet1!$C$1:$P$58,2,FALSE),"")</f>
        <v/>
      </c>
      <c r="S331" s="66" t="str">
        <f>IFERROR(VLOOKUP(B331,Sheet1!$C$1:$P$58,6,FALSE),"")</f>
        <v/>
      </c>
      <c r="T331" s="83" t="str">
        <f>IFERROR(VLOOKUP(Q331,Sheet1!$A$1:$P$58,4,FALSE),"")</f>
        <v/>
      </c>
      <c r="U331" s="66" t="str">
        <f>IFERROR(VLOOKUP(B331,Sheet1!$C$1:$P$58,12,FALSE),"")</f>
        <v/>
      </c>
    </row>
    <row r="332" spans="1:21" x14ac:dyDescent="0.2">
      <c r="A332" s="69">
        <v>2010105110</v>
      </c>
      <c r="B332" s="66" t="s">
        <v>2961</v>
      </c>
      <c r="C332" s="70">
        <v>0</v>
      </c>
      <c r="D332" s="70">
        <v>590</v>
      </c>
      <c r="E332" s="71">
        <f t="shared" si="10"/>
        <v>-590</v>
      </c>
      <c r="G332" s="66" t="e">
        <f>VLOOKUP(B332,[2]Sheet1!$A$1:$I$434,2,FALSE)</f>
        <v>#N/A</v>
      </c>
      <c r="H332" s="66" t="e">
        <f>VLOOKUP(B332,[2]Sheet1!$A$1:$I$434,3,FALSE)</f>
        <v>#N/A</v>
      </c>
      <c r="I332" s="66" t="e">
        <f>VLOOKUP(B332,[2]Sheet1!$A$1:$I$434,4,FALSE)</f>
        <v>#N/A</v>
      </c>
      <c r="J332" s="66" t="e">
        <f>VLOOKUP(B332,[2]Sheet1!$A$1:$I$434,5,FALSE)</f>
        <v>#N/A</v>
      </c>
      <c r="K332" s="66" t="e">
        <f>VLOOKUP(B332,[2]Sheet1!$A$1:$I$434,6,FALSE)</f>
        <v>#N/A</v>
      </c>
      <c r="L332" s="66" t="e">
        <f>VLOOKUP(B332,[2]Sheet1!$A$1:$I$434,7,FALSE)</f>
        <v>#N/A</v>
      </c>
      <c r="M332" s="66" t="e">
        <f>VLOOKUP(B332,[2]Sheet1!$A$1:$I$434,8,FALSE)</f>
        <v>#N/A</v>
      </c>
      <c r="N332" s="77" t="e">
        <f>VLOOKUP(A332,'[3]Sheet1 (2)'!$A$1:$B$254,2,FALSE)</f>
        <v>#N/A</v>
      </c>
      <c r="O332" s="66" t="str">
        <f t="shared" si="11"/>
        <v/>
      </c>
      <c r="P332" s="83" t="e">
        <f>VLOOKUP(B332,Sheet1!$C$1:$I$58,2,FALSE)</f>
        <v>#N/A</v>
      </c>
      <c r="R332" s="83" t="str">
        <f>IFERROR(VLOOKUP(B332,Sheet1!$C$1:$P$58,2,FALSE),"")</f>
        <v/>
      </c>
      <c r="S332" s="66" t="str">
        <f>IFERROR(VLOOKUP(B332,Sheet1!$C$1:$P$58,6,FALSE),"")</f>
        <v/>
      </c>
      <c r="T332" s="83" t="str">
        <f>IFERROR(VLOOKUP(Q332,Sheet1!$A$1:$P$58,4,FALSE),"")</f>
        <v/>
      </c>
      <c r="U332" s="66" t="str">
        <f>IFERROR(VLOOKUP(B332,Sheet1!$C$1:$P$58,12,FALSE),"")</f>
        <v/>
      </c>
    </row>
    <row r="333" spans="1:21" x14ac:dyDescent="0.2">
      <c r="A333" s="69">
        <v>2010105111</v>
      </c>
      <c r="B333" s="66" t="s">
        <v>2962</v>
      </c>
      <c r="C333" s="70">
        <v>0</v>
      </c>
      <c r="D333" s="70">
        <v>0</v>
      </c>
      <c r="E333" s="71">
        <f t="shared" si="10"/>
        <v>0</v>
      </c>
      <c r="G333" s="66" t="e">
        <f>VLOOKUP(B333,[2]Sheet1!$A$1:$I$434,2,FALSE)</f>
        <v>#N/A</v>
      </c>
      <c r="H333" s="66" t="e">
        <f>VLOOKUP(B333,[2]Sheet1!$A$1:$I$434,3,FALSE)</f>
        <v>#N/A</v>
      </c>
      <c r="I333" s="66" t="e">
        <f>VLOOKUP(B333,[2]Sheet1!$A$1:$I$434,4,FALSE)</f>
        <v>#N/A</v>
      </c>
      <c r="J333" s="66" t="e">
        <f>VLOOKUP(B333,[2]Sheet1!$A$1:$I$434,5,FALSE)</f>
        <v>#N/A</v>
      </c>
      <c r="K333" s="66" t="e">
        <f>VLOOKUP(B333,[2]Sheet1!$A$1:$I$434,6,FALSE)</f>
        <v>#N/A</v>
      </c>
      <c r="L333" s="66" t="e">
        <f>VLOOKUP(B333,[2]Sheet1!$A$1:$I$434,7,FALSE)</f>
        <v>#N/A</v>
      </c>
      <c r="M333" s="66" t="e">
        <f>VLOOKUP(B333,[2]Sheet1!$A$1:$I$434,8,FALSE)</f>
        <v>#N/A</v>
      </c>
      <c r="N333" s="77">
        <f>VLOOKUP(A333,'[3]Sheet1 (2)'!$A$1:$B$254,2,FALSE)</f>
        <v>310028430600003</v>
      </c>
      <c r="O333" s="66" t="str">
        <f t="shared" si="11"/>
        <v/>
      </c>
      <c r="P333" s="83" t="e">
        <f>VLOOKUP(B333,Sheet1!$C$1:$I$58,2,FALSE)</f>
        <v>#N/A</v>
      </c>
      <c r="R333" s="83" t="str">
        <f>IFERROR(VLOOKUP(B333,Sheet1!$C$1:$P$58,2,FALSE),"")</f>
        <v/>
      </c>
      <c r="S333" s="66" t="str">
        <f>IFERROR(VLOOKUP(B333,Sheet1!$C$1:$P$58,6,FALSE),"")</f>
        <v/>
      </c>
      <c r="T333" s="83" t="str">
        <f>IFERROR(VLOOKUP(Q333,Sheet1!$A$1:$P$58,4,FALSE),"")</f>
        <v/>
      </c>
      <c r="U333" s="66" t="str">
        <f>IFERROR(VLOOKUP(B333,Sheet1!$C$1:$P$58,12,FALSE),"")</f>
        <v/>
      </c>
    </row>
    <row r="334" spans="1:21" x14ac:dyDescent="0.2">
      <c r="A334" s="69">
        <v>2010105112</v>
      </c>
      <c r="B334" s="66" t="s">
        <v>2963</v>
      </c>
      <c r="C334" s="70">
        <v>0</v>
      </c>
      <c r="D334" s="70">
        <v>0</v>
      </c>
      <c r="E334" s="71">
        <f t="shared" si="10"/>
        <v>0</v>
      </c>
      <c r="G334" s="66" t="e">
        <f>VLOOKUP(B334,[2]Sheet1!$A$1:$I$434,2,FALSE)</f>
        <v>#N/A</v>
      </c>
      <c r="H334" s="66" t="e">
        <f>VLOOKUP(B334,[2]Sheet1!$A$1:$I$434,3,FALSE)</f>
        <v>#N/A</v>
      </c>
      <c r="I334" s="66" t="e">
        <f>VLOOKUP(B334,[2]Sheet1!$A$1:$I$434,4,FALSE)</f>
        <v>#N/A</v>
      </c>
      <c r="J334" s="66" t="e">
        <f>VLOOKUP(B334,[2]Sheet1!$A$1:$I$434,5,FALSE)</f>
        <v>#N/A</v>
      </c>
      <c r="K334" s="66" t="e">
        <f>VLOOKUP(B334,[2]Sheet1!$A$1:$I$434,6,FALSE)</f>
        <v>#N/A</v>
      </c>
      <c r="L334" s="66" t="e">
        <f>VLOOKUP(B334,[2]Sheet1!$A$1:$I$434,7,FALSE)</f>
        <v>#N/A</v>
      </c>
      <c r="M334" s="66" t="e">
        <f>VLOOKUP(B334,[2]Sheet1!$A$1:$I$434,8,FALSE)</f>
        <v>#N/A</v>
      </c>
      <c r="N334" s="77" t="e">
        <f>VLOOKUP(A334,'[3]Sheet1 (2)'!$A$1:$B$254,2,FALSE)</f>
        <v>#N/A</v>
      </c>
      <c r="O334" s="66" t="str">
        <f t="shared" si="11"/>
        <v/>
      </c>
      <c r="P334" s="83" t="e">
        <f>VLOOKUP(B334,Sheet1!$C$1:$I$58,2,FALSE)</f>
        <v>#N/A</v>
      </c>
      <c r="R334" s="83" t="str">
        <f>IFERROR(VLOOKUP(B334,Sheet1!$C$1:$P$58,2,FALSE),"")</f>
        <v/>
      </c>
      <c r="S334" s="66" t="str">
        <f>IFERROR(VLOOKUP(B334,Sheet1!$C$1:$P$58,6,FALSE),"")</f>
        <v/>
      </c>
      <c r="T334" s="83" t="str">
        <f>IFERROR(VLOOKUP(Q334,Sheet1!$A$1:$P$58,4,FALSE),"")</f>
        <v/>
      </c>
      <c r="U334" s="66" t="str">
        <f>IFERROR(VLOOKUP(B334,Sheet1!$C$1:$P$58,12,FALSE),"")</f>
        <v/>
      </c>
    </row>
    <row r="335" spans="1:21" x14ac:dyDescent="0.2">
      <c r="A335" s="69">
        <v>2010105113</v>
      </c>
      <c r="B335" s="66" t="s">
        <v>2964</v>
      </c>
      <c r="C335" s="70">
        <v>24208.799999999999</v>
      </c>
      <c r="D335" s="70">
        <v>0</v>
      </c>
      <c r="E335" s="71">
        <f t="shared" si="10"/>
        <v>24208.799999999999</v>
      </c>
      <c r="G335" s="66" t="e">
        <f>VLOOKUP(B335,[2]Sheet1!$A$1:$I$434,2,FALSE)</f>
        <v>#N/A</v>
      </c>
      <c r="H335" s="66" t="e">
        <f>VLOOKUP(B335,[2]Sheet1!$A$1:$I$434,3,FALSE)</f>
        <v>#N/A</v>
      </c>
      <c r="I335" s="66" t="e">
        <f>VLOOKUP(B335,[2]Sheet1!$A$1:$I$434,4,FALSE)</f>
        <v>#N/A</v>
      </c>
      <c r="J335" s="66" t="e">
        <f>VLOOKUP(B335,[2]Sheet1!$A$1:$I$434,5,FALSE)</f>
        <v>#N/A</v>
      </c>
      <c r="K335" s="66" t="e">
        <f>VLOOKUP(B335,[2]Sheet1!$A$1:$I$434,6,FALSE)</f>
        <v>#N/A</v>
      </c>
      <c r="L335" s="66" t="e">
        <f>VLOOKUP(B335,[2]Sheet1!$A$1:$I$434,7,FALSE)</f>
        <v>#N/A</v>
      </c>
      <c r="M335" s="66" t="e">
        <f>VLOOKUP(B335,[2]Sheet1!$A$1:$I$434,8,FALSE)</f>
        <v>#N/A</v>
      </c>
      <c r="N335" s="77" t="e">
        <f>VLOOKUP(A335,'[3]Sheet1 (2)'!$A$1:$B$254,2,FALSE)</f>
        <v>#N/A</v>
      </c>
      <c r="O335" s="66" t="str">
        <f t="shared" si="11"/>
        <v/>
      </c>
      <c r="P335" s="83" t="e">
        <f>VLOOKUP(B335,Sheet1!$C$1:$I$58,2,FALSE)</f>
        <v>#N/A</v>
      </c>
      <c r="R335" s="83" t="str">
        <f>IFERROR(VLOOKUP(B335,Sheet1!$C$1:$P$58,2,FALSE),"")</f>
        <v/>
      </c>
      <c r="S335" s="66" t="str">
        <f>IFERROR(VLOOKUP(B335,Sheet1!$C$1:$P$58,6,FALSE),"")</f>
        <v/>
      </c>
      <c r="T335" s="83" t="str">
        <f>IFERROR(VLOOKUP(Q335,Sheet1!$A$1:$P$58,4,FALSE),"")</f>
        <v/>
      </c>
      <c r="U335" s="66" t="str">
        <f>IFERROR(VLOOKUP(B335,Sheet1!$C$1:$P$58,12,FALSE),"")</f>
        <v/>
      </c>
    </row>
    <row r="336" spans="1:21" x14ac:dyDescent="0.2">
      <c r="A336" s="69">
        <v>2010105114</v>
      </c>
      <c r="B336" s="66" t="s">
        <v>2965</v>
      </c>
      <c r="C336" s="70">
        <v>0</v>
      </c>
      <c r="D336" s="70">
        <v>0</v>
      </c>
      <c r="E336" s="71">
        <f t="shared" si="10"/>
        <v>0</v>
      </c>
      <c r="G336" s="66" t="e">
        <f>VLOOKUP(B336,[2]Sheet1!$A$1:$I$434,2,FALSE)</f>
        <v>#N/A</v>
      </c>
      <c r="H336" s="66" t="e">
        <f>VLOOKUP(B336,[2]Sheet1!$A$1:$I$434,3,FALSE)</f>
        <v>#N/A</v>
      </c>
      <c r="I336" s="66" t="e">
        <f>VLOOKUP(B336,[2]Sheet1!$A$1:$I$434,4,FALSE)</f>
        <v>#N/A</v>
      </c>
      <c r="J336" s="66" t="e">
        <f>VLOOKUP(B336,[2]Sheet1!$A$1:$I$434,5,FALSE)</f>
        <v>#N/A</v>
      </c>
      <c r="K336" s="66" t="e">
        <f>VLOOKUP(B336,[2]Sheet1!$A$1:$I$434,6,FALSE)</f>
        <v>#N/A</v>
      </c>
      <c r="L336" s="66" t="e">
        <f>VLOOKUP(B336,[2]Sheet1!$A$1:$I$434,7,FALSE)</f>
        <v>#N/A</v>
      </c>
      <c r="M336" s="66" t="e">
        <f>VLOOKUP(B336,[2]Sheet1!$A$1:$I$434,8,FALSE)</f>
        <v>#N/A</v>
      </c>
      <c r="N336" s="77">
        <f>VLOOKUP(A336,'[3]Sheet1 (2)'!$A$1:$B$254,2,FALSE)</f>
        <v>300279584700003</v>
      </c>
      <c r="O336" s="66" t="str">
        <f t="shared" si="11"/>
        <v/>
      </c>
      <c r="P336" s="83" t="e">
        <f>VLOOKUP(B336,Sheet1!$C$1:$I$58,2,FALSE)</f>
        <v>#N/A</v>
      </c>
      <c r="R336" s="83" t="str">
        <f>IFERROR(VLOOKUP(B336,Sheet1!$C$1:$P$58,2,FALSE),"")</f>
        <v/>
      </c>
      <c r="S336" s="66" t="str">
        <f>IFERROR(VLOOKUP(B336,Sheet1!$C$1:$P$58,6,FALSE),"")</f>
        <v/>
      </c>
      <c r="T336" s="83" t="str">
        <f>IFERROR(VLOOKUP(Q336,Sheet1!$A$1:$P$58,4,FALSE),"")</f>
        <v/>
      </c>
      <c r="U336" s="66" t="str">
        <f>IFERROR(VLOOKUP(B336,Sheet1!$C$1:$P$58,12,FALSE),"")</f>
        <v/>
      </c>
    </row>
    <row r="337" spans="1:21" x14ac:dyDescent="0.2">
      <c r="A337" s="69">
        <v>2010105115</v>
      </c>
      <c r="B337" s="66" t="s">
        <v>2966</v>
      </c>
      <c r="C337" s="70">
        <v>0</v>
      </c>
      <c r="D337" s="70">
        <v>0</v>
      </c>
      <c r="E337" s="71">
        <f t="shared" si="10"/>
        <v>0</v>
      </c>
      <c r="G337" s="66" t="e">
        <f>VLOOKUP(B337,[2]Sheet1!$A$1:$I$434,2,FALSE)</f>
        <v>#N/A</v>
      </c>
      <c r="H337" s="66" t="e">
        <f>VLOOKUP(B337,[2]Sheet1!$A$1:$I$434,3,FALSE)</f>
        <v>#N/A</v>
      </c>
      <c r="I337" s="66" t="e">
        <f>VLOOKUP(B337,[2]Sheet1!$A$1:$I$434,4,FALSE)</f>
        <v>#N/A</v>
      </c>
      <c r="J337" s="66" t="e">
        <f>VLOOKUP(B337,[2]Sheet1!$A$1:$I$434,5,FALSE)</f>
        <v>#N/A</v>
      </c>
      <c r="K337" s="66" t="e">
        <f>VLOOKUP(B337,[2]Sheet1!$A$1:$I$434,6,FALSE)</f>
        <v>#N/A</v>
      </c>
      <c r="L337" s="66" t="e">
        <f>VLOOKUP(B337,[2]Sheet1!$A$1:$I$434,7,FALSE)</f>
        <v>#N/A</v>
      </c>
      <c r="M337" s="66" t="e">
        <f>VLOOKUP(B337,[2]Sheet1!$A$1:$I$434,8,FALSE)</f>
        <v>#N/A</v>
      </c>
      <c r="N337" s="77" t="e">
        <f>VLOOKUP(A337,'[3]Sheet1 (2)'!$A$1:$B$254,2,FALSE)</f>
        <v>#N/A</v>
      </c>
      <c r="O337" s="66" t="str">
        <f t="shared" si="11"/>
        <v/>
      </c>
      <c r="P337" s="83" t="e">
        <f>VLOOKUP(B337,Sheet1!$C$1:$I$58,2,FALSE)</f>
        <v>#N/A</v>
      </c>
      <c r="R337" s="83" t="str">
        <f>IFERROR(VLOOKUP(B337,Sheet1!$C$1:$P$58,2,FALSE),"")</f>
        <v/>
      </c>
      <c r="S337" s="66" t="str">
        <f>IFERROR(VLOOKUP(B337,Sheet1!$C$1:$P$58,6,FALSE),"")</f>
        <v/>
      </c>
      <c r="T337" s="83" t="str">
        <f>IFERROR(VLOOKUP(Q337,Sheet1!$A$1:$P$58,4,FALSE),"")</f>
        <v/>
      </c>
      <c r="U337" s="66" t="str">
        <f>IFERROR(VLOOKUP(B337,Sheet1!$C$1:$P$58,12,FALSE),"")</f>
        <v/>
      </c>
    </row>
    <row r="338" spans="1:21" x14ac:dyDescent="0.2">
      <c r="A338" s="69">
        <v>2010105116</v>
      </c>
      <c r="B338" s="66" t="s">
        <v>2967</v>
      </c>
      <c r="C338" s="70">
        <v>13070</v>
      </c>
      <c r="D338" s="70">
        <v>0</v>
      </c>
      <c r="E338" s="71">
        <f t="shared" si="10"/>
        <v>13070</v>
      </c>
      <c r="G338" s="66" t="e">
        <f>VLOOKUP(B338,[2]Sheet1!$A$1:$I$434,2,FALSE)</f>
        <v>#N/A</v>
      </c>
      <c r="H338" s="66" t="e">
        <f>VLOOKUP(B338,[2]Sheet1!$A$1:$I$434,3,FALSE)</f>
        <v>#N/A</v>
      </c>
      <c r="I338" s="66" t="e">
        <f>VLOOKUP(B338,[2]Sheet1!$A$1:$I$434,4,FALSE)</f>
        <v>#N/A</v>
      </c>
      <c r="J338" s="66" t="e">
        <f>VLOOKUP(B338,[2]Sheet1!$A$1:$I$434,5,FALSE)</f>
        <v>#N/A</v>
      </c>
      <c r="K338" s="66" t="e">
        <f>VLOOKUP(B338,[2]Sheet1!$A$1:$I$434,6,FALSE)</f>
        <v>#N/A</v>
      </c>
      <c r="L338" s="66" t="e">
        <f>VLOOKUP(B338,[2]Sheet1!$A$1:$I$434,7,FALSE)</f>
        <v>#N/A</v>
      </c>
      <c r="M338" s="66" t="e">
        <f>VLOOKUP(B338,[2]Sheet1!$A$1:$I$434,8,FALSE)</f>
        <v>#N/A</v>
      </c>
      <c r="N338" s="77" t="e">
        <f>VLOOKUP(A338,'[3]Sheet1 (2)'!$A$1:$B$254,2,FALSE)</f>
        <v>#N/A</v>
      </c>
      <c r="O338" s="66" t="str">
        <f t="shared" si="11"/>
        <v/>
      </c>
      <c r="P338" s="83" t="e">
        <f>VLOOKUP(B338,Sheet1!$C$1:$I$58,2,FALSE)</f>
        <v>#N/A</v>
      </c>
      <c r="R338" s="83" t="str">
        <f>IFERROR(VLOOKUP(B338,Sheet1!$C$1:$P$58,2,FALSE),"")</f>
        <v/>
      </c>
      <c r="S338" s="66" t="str">
        <f>IFERROR(VLOOKUP(B338,Sheet1!$C$1:$P$58,6,FALSE),"")</f>
        <v/>
      </c>
      <c r="T338" s="83" t="str">
        <f>IFERROR(VLOOKUP(Q338,Sheet1!$A$1:$P$58,4,FALSE),"")</f>
        <v/>
      </c>
      <c r="U338" s="66" t="str">
        <f>IFERROR(VLOOKUP(B338,Sheet1!$C$1:$P$58,12,FALSE),"")</f>
        <v/>
      </c>
    </row>
    <row r="339" spans="1:21" x14ac:dyDescent="0.2">
      <c r="A339" s="69">
        <v>2010105117</v>
      </c>
      <c r="B339" s="66" t="s">
        <v>2968</v>
      </c>
      <c r="C339" s="70">
        <v>0</v>
      </c>
      <c r="D339" s="70">
        <v>13110</v>
      </c>
      <c r="E339" s="71">
        <f t="shared" si="10"/>
        <v>-13110</v>
      </c>
      <c r="G339" s="66" t="e">
        <f>VLOOKUP(B339,[2]Sheet1!$A$1:$I$434,2,FALSE)</f>
        <v>#N/A</v>
      </c>
      <c r="H339" s="66" t="e">
        <f>VLOOKUP(B339,[2]Sheet1!$A$1:$I$434,3,FALSE)</f>
        <v>#N/A</v>
      </c>
      <c r="I339" s="66" t="e">
        <f>VLOOKUP(B339,[2]Sheet1!$A$1:$I$434,4,FALSE)</f>
        <v>#N/A</v>
      </c>
      <c r="J339" s="66" t="e">
        <f>VLOOKUP(B339,[2]Sheet1!$A$1:$I$434,5,FALSE)</f>
        <v>#N/A</v>
      </c>
      <c r="K339" s="66" t="e">
        <f>VLOOKUP(B339,[2]Sheet1!$A$1:$I$434,6,FALSE)</f>
        <v>#N/A</v>
      </c>
      <c r="L339" s="66" t="e">
        <f>VLOOKUP(B339,[2]Sheet1!$A$1:$I$434,7,FALSE)</f>
        <v>#N/A</v>
      </c>
      <c r="M339" s="66" t="e">
        <f>VLOOKUP(B339,[2]Sheet1!$A$1:$I$434,8,FALSE)</f>
        <v>#N/A</v>
      </c>
      <c r="N339" s="77">
        <f>VLOOKUP(A339,'[3]Sheet1 (2)'!$A$1:$B$254,2,FALSE)</f>
        <v>310764764600003</v>
      </c>
      <c r="O339" s="66" t="str">
        <f t="shared" si="11"/>
        <v/>
      </c>
      <c r="P339" s="83" t="e">
        <f>VLOOKUP(B339,Sheet1!$C$1:$I$58,2,FALSE)</f>
        <v>#N/A</v>
      </c>
      <c r="R339" s="83" t="str">
        <f>IFERROR(VLOOKUP(B339,Sheet1!$C$1:$P$58,2,FALSE),"")</f>
        <v/>
      </c>
      <c r="S339" s="66" t="str">
        <f>IFERROR(VLOOKUP(B339,Sheet1!$C$1:$P$58,6,FALSE),"")</f>
        <v/>
      </c>
      <c r="T339" s="83" t="str">
        <f>IFERROR(VLOOKUP(Q339,Sheet1!$A$1:$P$58,4,FALSE),"")</f>
        <v/>
      </c>
      <c r="U339" s="66" t="str">
        <f>IFERROR(VLOOKUP(B339,Sheet1!$C$1:$P$58,12,FALSE),"")</f>
        <v/>
      </c>
    </row>
    <row r="340" spans="1:21" x14ac:dyDescent="0.2">
      <c r="A340" s="69">
        <v>2010105118</v>
      </c>
      <c r="B340" s="66" t="s">
        <v>2969</v>
      </c>
      <c r="C340" s="70">
        <v>0</v>
      </c>
      <c r="D340" s="70">
        <v>0</v>
      </c>
      <c r="E340" s="71">
        <f t="shared" si="10"/>
        <v>0</v>
      </c>
      <c r="G340" s="66" t="e">
        <f>VLOOKUP(B340,[2]Sheet1!$A$1:$I$434,2,FALSE)</f>
        <v>#N/A</v>
      </c>
      <c r="H340" s="66" t="e">
        <f>VLOOKUP(B340,[2]Sheet1!$A$1:$I$434,3,FALSE)</f>
        <v>#N/A</v>
      </c>
      <c r="I340" s="66" t="e">
        <f>VLOOKUP(B340,[2]Sheet1!$A$1:$I$434,4,FALSE)</f>
        <v>#N/A</v>
      </c>
      <c r="J340" s="66" t="e">
        <f>VLOOKUP(B340,[2]Sheet1!$A$1:$I$434,5,FALSE)</f>
        <v>#N/A</v>
      </c>
      <c r="K340" s="66" t="e">
        <f>VLOOKUP(B340,[2]Sheet1!$A$1:$I$434,6,FALSE)</f>
        <v>#N/A</v>
      </c>
      <c r="L340" s="66" t="e">
        <f>VLOOKUP(B340,[2]Sheet1!$A$1:$I$434,7,FALSE)</f>
        <v>#N/A</v>
      </c>
      <c r="M340" s="66" t="e">
        <f>VLOOKUP(B340,[2]Sheet1!$A$1:$I$434,8,FALSE)</f>
        <v>#N/A</v>
      </c>
      <c r="N340" s="77" t="e">
        <f>VLOOKUP(A340,'[3]Sheet1 (2)'!$A$1:$B$254,2,FALSE)</f>
        <v>#N/A</v>
      </c>
      <c r="O340" s="66" t="str">
        <f t="shared" si="11"/>
        <v/>
      </c>
      <c r="P340" s="83" t="e">
        <f>VLOOKUP(B340,Sheet1!$C$1:$I$58,2,FALSE)</f>
        <v>#N/A</v>
      </c>
      <c r="R340" s="83" t="str">
        <f>IFERROR(VLOOKUP(B340,Sheet1!$C$1:$P$58,2,FALSE),"")</f>
        <v/>
      </c>
      <c r="S340" s="66" t="str">
        <f>IFERROR(VLOOKUP(B340,Sheet1!$C$1:$P$58,6,FALSE),"")</f>
        <v/>
      </c>
      <c r="T340" s="83" t="str">
        <f>IFERROR(VLOOKUP(Q340,Sheet1!$A$1:$P$58,4,FALSE),"")</f>
        <v/>
      </c>
      <c r="U340" s="66" t="str">
        <f>IFERROR(VLOOKUP(B340,Sheet1!$C$1:$P$58,12,FALSE),"")</f>
        <v/>
      </c>
    </row>
    <row r="341" spans="1:21" x14ac:dyDescent="0.2">
      <c r="A341" s="69">
        <v>2010105119</v>
      </c>
      <c r="B341" s="66" t="s">
        <v>2970</v>
      </c>
      <c r="C341" s="70">
        <v>0</v>
      </c>
      <c r="D341" s="70">
        <v>2875.005000000001</v>
      </c>
      <c r="E341" s="71">
        <f t="shared" si="10"/>
        <v>-2875.005000000001</v>
      </c>
      <c r="G341" s="66" t="e">
        <f>VLOOKUP(B341,[2]Sheet1!$A$1:$I$434,2,FALSE)</f>
        <v>#N/A</v>
      </c>
      <c r="H341" s="66" t="e">
        <f>VLOOKUP(B341,[2]Sheet1!$A$1:$I$434,3,FALSE)</f>
        <v>#N/A</v>
      </c>
      <c r="I341" s="66" t="e">
        <f>VLOOKUP(B341,[2]Sheet1!$A$1:$I$434,4,FALSE)</f>
        <v>#N/A</v>
      </c>
      <c r="J341" s="66" t="e">
        <f>VLOOKUP(B341,[2]Sheet1!$A$1:$I$434,5,FALSE)</f>
        <v>#N/A</v>
      </c>
      <c r="K341" s="66" t="e">
        <f>VLOOKUP(B341,[2]Sheet1!$A$1:$I$434,6,FALSE)</f>
        <v>#N/A</v>
      </c>
      <c r="L341" s="66" t="e">
        <f>VLOOKUP(B341,[2]Sheet1!$A$1:$I$434,7,FALSE)</f>
        <v>#N/A</v>
      </c>
      <c r="M341" s="66" t="e">
        <f>VLOOKUP(B341,[2]Sheet1!$A$1:$I$434,8,FALSE)</f>
        <v>#N/A</v>
      </c>
      <c r="N341" s="77">
        <f>VLOOKUP(A341,'[3]Sheet1 (2)'!$A$1:$B$254,2,FALSE)</f>
        <v>300040928400003</v>
      </c>
      <c r="O341" s="66" t="str">
        <f t="shared" si="11"/>
        <v/>
      </c>
      <c r="P341" s="83" t="e">
        <f>VLOOKUP(B341,Sheet1!$C$1:$I$58,2,FALSE)</f>
        <v>#N/A</v>
      </c>
      <c r="R341" s="83" t="str">
        <f>IFERROR(VLOOKUP(B341,Sheet1!$C$1:$P$58,2,FALSE),"")</f>
        <v/>
      </c>
      <c r="S341" s="66" t="str">
        <f>IFERROR(VLOOKUP(B341,Sheet1!$C$1:$P$58,6,FALSE),"")</f>
        <v/>
      </c>
      <c r="T341" s="83" t="str">
        <f>IFERROR(VLOOKUP(Q341,Sheet1!$A$1:$P$58,4,FALSE),"")</f>
        <v/>
      </c>
      <c r="U341" s="66" t="str">
        <f>IFERROR(VLOOKUP(B341,Sheet1!$C$1:$P$58,12,FALSE),"")</f>
        <v/>
      </c>
    </row>
    <row r="342" spans="1:21" x14ac:dyDescent="0.2">
      <c r="A342" s="69">
        <v>2010105120</v>
      </c>
      <c r="B342" s="66" t="s">
        <v>2971</v>
      </c>
      <c r="C342" s="70">
        <v>0</v>
      </c>
      <c r="D342" s="70">
        <v>0</v>
      </c>
      <c r="E342" s="71">
        <f t="shared" si="10"/>
        <v>0</v>
      </c>
      <c r="G342" s="66" t="e">
        <f>VLOOKUP(B342,[2]Sheet1!$A$1:$I$434,2,FALSE)</f>
        <v>#N/A</v>
      </c>
      <c r="H342" s="66" t="e">
        <f>VLOOKUP(B342,[2]Sheet1!$A$1:$I$434,3,FALSE)</f>
        <v>#N/A</v>
      </c>
      <c r="I342" s="66" t="e">
        <f>VLOOKUP(B342,[2]Sheet1!$A$1:$I$434,4,FALSE)</f>
        <v>#N/A</v>
      </c>
      <c r="J342" s="66" t="e">
        <f>VLOOKUP(B342,[2]Sheet1!$A$1:$I$434,5,FALSE)</f>
        <v>#N/A</v>
      </c>
      <c r="K342" s="66" t="e">
        <f>VLOOKUP(B342,[2]Sheet1!$A$1:$I$434,6,FALSE)</f>
        <v>#N/A</v>
      </c>
      <c r="L342" s="66" t="e">
        <f>VLOOKUP(B342,[2]Sheet1!$A$1:$I$434,7,FALSE)</f>
        <v>#N/A</v>
      </c>
      <c r="M342" s="66" t="e">
        <f>VLOOKUP(B342,[2]Sheet1!$A$1:$I$434,8,FALSE)</f>
        <v>#N/A</v>
      </c>
      <c r="N342" s="77" t="e">
        <f>VLOOKUP(A342,'[3]Sheet1 (2)'!$A$1:$B$254,2,FALSE)</f>
        <v>#N/A</v>
      </c>
      <c r="O342" s="66" t="str">
        <f t="shared" si="11"/>
        <v/>
      </c>
      <c r="P342" s="83" t="e">
        <f>VLOOKUP(B342,Sheet1!$C$1:$I$58,2,FALSE)</f>
        <v>#N/A</v>
      </c>
      <c r="R342" s="83" t="str">
        <f>IFERROR(VLOOKUP(B342,Sheet1!$C$1:$P$58,2,FALSE),"")</f>
        <v/>
      </c>
      <c r="S342" s="66" t="str">
        <f>IFERROR(VLOOKUP(B342,Sheet1!$C$1:$P$58,6,FALSE),"")</f>
        <v/>
      </c>
      <c r="T342" s="83" t="str">
        <f>IFERROR(VLOOKUP(Q342,Sheet1!$A$1:$P$58,4,FALSE),"")</f>
        <v/>
      </c>
      <c r="U342" s="66" t="str">
        <f>IFERROR(VLOOKUP(B342,Sheet1!$C$1:$P$58,12,FALSE),"")</f>
        <v/>
      </c>
    </row>
    <row r="343" spans="1:21" x14ac:dyDescent="0.2">
      <c r="A343" s="69">
        <v>2010105121</v>
      </c>
      <c r="B343" s="66" t="s">
        <v>2972</v>
      </c>
      <c r="C343" s="70">
        <v>0</v>
      </c>
      <c r="D343" s="70">
        <v>12225.22</v>
      </c>
      <c r="E343" s="71">
        <f t="shared" si="10"/>
        <v>-12225.22</v>
      </c>
      <c r="G343" s="66" t="e">
        <f>VLOOKUP(B343,[2]Sheet1!$A$1:$I$434,2,FALSE)</f>
        <v>#N/A</v>
      </c>
      <c r="H343" s="66" t="e">
        <f>VLOOKUP(B343,[2]Sheet1!$A$1:$I$434,3,FALSE)</f>
        <v>#N/A</v>
      </c>
      <c r="I343" s="66" t="e">
        <f>VLOOKUP(B343,[2]Sheet1!$A$1:$I$434,4,FALSE)</f>
        <v>#N/A</v>
      </c>
      <c r="J343" s="66" t="e">
        <f>VLOOKUP(B343,[2]Sheet1!$A$1:$I$434,5,FALSE)</f>
        <v>#N/A</v>
      </c>
      <c r="K343" s="66" t="e">
        <f>VLOOKUP(B343,[2]Sheet1!$A$1:$I$434,6,FALSE)</f>
        <v>#N/A</v>
      </c>
      <c r="L343" s="66" t="e">
        <f>VLOOKUP(B343,[2]Sheet1!$A$1:$I$434,7,FALSE)</f>
        <v>#N/A</v>
      </c>
      <c r="M343" s="66" t="e">
        <f>VLOOKUP(B343,[2]Sheet1!$A$1:$I$434,8,FALSE)</f>
        <v>#N/A</v>
      </c>
      <c r="N343" s="77" t="e">
        <f>VLOOKUP(A343,'[3]Sheet1 (2)'!$A$1:$B$254,2,FALSE)</f>
        <v>#N/A</v>
      </c>
      <c r="O343" s="66" t="str">
        <f t="shared" si="11"/>
        <v/>
      </c>
      <c r="P343" s="83" t="e">
        <f>VLOOKUP(B343,Sheet1!$C$1:$I$58,2,FALSE)</f>
        <v>#N/A</v>
      </c>
      <c r="R343" s="83" t="str">
        <f>IFERROR(VLOOKUP(B343,Sheet1!$C$1:$P$58,2,FALSE),"")</f>
        <v/>
      </c>
      <c r="S343" s="66" t="str">
        <f>IFERROR(VLOOKUP(B343,Sheet1!$C$1:$P$58,6,FALSE),"")</f>
        <v/>
      </c>
      <c r="T343" s="83" t="str">
        <f>IFERROR(VLOOKUP(Q343,Sheet1!$A$1:$P$58,4,FALSE),"")</f>
        <v/>
      </c>
      <c r="U343" s="66" t="str">
        <f>IFERROR(VLOOKUP(B343,Sheet1!$C$1:$P$58,12,FALSE),"")</f>
        <v/>
      </c>
    </row>
    <row r="344" spans="1:21" x14ac:dyDescent="0.2">
      <c r="A344" s="69">
        <v>2010105122</v>
      </c>
      <c r="B344" s="66" t="s">
        <v>2973</v>
      </c>
      <c r="C344" s="70">
        <v>0</v>
      </c>
      <c r="D344" s="70">
        <v>89017.25</v>
      </c>
      <c r="E344" s="71">
        <f t="shared" si="10"/>
        <v>-89017.25</v>
      </c>
      <c r="G344" s="66" t="e">
        <f>VLOOKUP(B344,[2]Sheet1!$A$1:$I$434,2,FALSE)</f>
        <v>#N/A</v>
      </c>
      <c r="H344" s="66" t="e">
        <f>VLOOKUP(B344,[2]Sheet1!$A$1:$I$434,3,FALSE)</f>
        <v>#N/A</v>
      </c>
      <c r="I344" s="66" t="e">
        <f>VLOOKUP(B344,[2]Sheet1!$A$1:$I$434,4,FALSE)</f>
        <v>#N/A</v>
      </c>
      <c r="J344" s="66" t="e">
        <f>VLOOKUP(B344,[2]Sheet1!$A$1:$I$434,5,FALSE)</f>
        <v>#N/A</v>
      </c>
      <c r="K344" s="66" t="e">
        <f>VLOOKUP(B344,[2]Sheet1!$A$1:$I$434,6,FALSE)</f>
        <v>#N/A</v>
      </c>
      <c r="L344" s="66" t="e">
        <f>VLOOKUP(B344,[2]Sheet1!$A$1:$I$434,7,FALSE)</f>
        <v>#N/A</v>
      </c>
      <c r="M344" s="66" t="e">
        <f>VLOOKUP(B344,[2]Sheet1!$A$1:$I$434,8,FALSE)</f>
        <v>#N/A</v>
      </c>
      <c r="N344" s="77">
        <f>VLOOKUP(A344,'[3]Sheet1 (2)'!$A$1:$B$254,2,FALSE)</f>
        <v>310772075700003</v>
      </c>
      <c r="O344" s="66" t="str">
        <f t="shared" si="11"/>
        <v/>
      </c>
      <c r="P344" s="83" t="e">
        <f>VLOOKUP(B344,Sheet1!$C$1:$I$58,2,FALSE)</f>
        <v>#N/A</v>
      </c>
      <c r="R344" s="83" t="str">
        <f>IFERROR(VLOOKUP(B344,Sheet1!$C$1:$P$58,2,FALSE),"")</f>
        <v/>
      </c>
      <c r="S344" s="66" t="str">
        <f>IFERROR(VLOOKUP(B344,Sheet1!$C$1:$P$58,6,FALSE),"")</f>
        <v/>
      </c>
      <c r="T344" s="83" t="str">
        <f>IFERROR(VLOOKUP(Q344,Sheet1!$A$1:$P$58,4,FALSE),"")</f>
        <v/>
      </c>
      <c r="U344" s="66" t="str">
        <f>IFERROR(VLOOKUP(B344,Sheet1!$C$1:$P$58,12,FALSE),"")</f>
        <v/>
      </c>
    </row>
    <row r="345" spans="1:21" x14ac:dyDescent="0.2">
      <c r="A345" s="69">
        <v>2010105123</v>
      </c>
      <c r="B345" s="66" t="s">
        <v>2974</v>
      </c>
      <c r="C345" s="70">
        <v>0</v>
      </c>
      <c r="D345" s="70">
        <v>0</v>
      </c>
      <c r="E345" s="71">
        <f t="shared" si="10"/>
        <v>0</v>
      </c>
      <c r="G345" s="66" t="e">
        <f>VLOOKUP(B345,[2]Sheet1!$A$1:$I$434,2,FALSE)</f>
        <v>#N/A</v>
      </c>
      <c r="H345" s="66" t="e">
        <f>VLOOKUP(B345,[2]Sheet1!$A$1:$I$434,3,FALSE)</f>
        <v>#N/A</v>
      </c>
      <c r="I345" s="66" t="e">
        <f>VLOOKUP(B345,[2]Sheet1!$A$1:$I$434,4,FALSE)</f>
        <v>#N/A</v>
      </c>
      <c r="J345" s="66" t="e">
        <f>VLOOKUP(B345,[2]Sheet1!$A$1:$I$434,5,FALSE)</f>
        <v>#N/A</v>
      </c>
      <c r="K345" s="66" t="e">
        <f>VLOOKUP(B345,[2]Sheet1!$A$1:$I$434,6,FALSE)</f>
        <v>#N/A</v>
      </c>
      <c r="L345" s="66" t="e">
        <f>VLOOKUP(B345,[2]Sheet1!$A$1:$I$434,7,FALSE)</f>
        <v>#N/A</v>
      </c>
      <c r="M345" s="66" t="e">
        <f>VLOOKUP(B345,[2]Sheet1!$A$1:$I$434,8,FALSE)</f>
        <v>#N/A</v>
      </c>
      <c r="N345" s="77" t="e">
        <f>VLOOKUP(A345,'[3]Sheet1 (2)'!$A$1:$B$254,2,FALSE)</f>
        <v>#N/A</v>
      </c>
      <c r="O345" s="66" t="str">
        <f t="shared" si="11"/>
        <v/>
      </c>
      <c r="P345" s="83" t="e">
        <f>VLOOKUP(B345,Sheet1!$C$1:$I$58,2,FALSE)</f>
        <v>#N/A</v>
      </c>
      <c r="R345" s="83" t="str">
        <f>IFERROR(VLOOKUP(B345,Sheet1!$C$1:$P$58,2,FALSE),"")</f>
        <v/>
      </c>
      <c r="S345" s="66" t="str">
        <f>IFERROR(VLOOKUP(B345,Sheet1!$C$1:$P$58,6,FALSE),"")</f>
        <v/>
      </c>
      <c r="T345" s="83" t="str">
        <f>IFERROR(VLOOKUP(Q345,Sheet1!$A$1:$P$58,4,FALSE),"")</f>
        <v/>
      </c>
      <c r="U345" s="66" t="str">
        <f>IFERROR(VLOOKUP(B345,Sheet1!$C$1:$P$58,12,FALSE),"")</f>
        <v/>
      </c>
    </row>
    <row r="346" spans="1:21" x14ac:dyDescent="0.2">
      <c r="A346" s="69">
        <v>2010105124</v>
      </c>
      <c r="B346" s="66" t="s">
        <v>2975</v>
      </c>
      <c r="C346" s="70">
        <v>0</v>
      </c>
      <c r="D346" s="70">
        <v>0</v>
      </c>
      <c r="E346" s="71">
        <f t="shared" si="10"/>
        <v>0</v>
      </c>
      <c r="G346" s="66" t="e">
        <f>VLOOKUP(B346,[2]Sheet1!$A$1:$I$434,2,FALSE)</f>
        <v>#N/A</v>
      </c>
      <c r="H346" s="66" t="e">
        <f>VLOOKUP(B346,[2]Sheet1!$A$1:$I$434,3,FALSE)</f>
        <v>#N/A</v>
      </c>
      <c r="I346" s="66" t="e">
        <f>VLOOKUP(B346,[2]Sheet1!$A$1:$I$434,4,FALSE)</f>
        <v>#N/A</v>
      </c>
      <c r="J346" s="66" t="e">
        <f>VLOOKUP(B346,[2]Sheet1!$A$1:$I$434,5,FALSE)</f>
        <v>#N/A</v>
      </c>
      <c r="K346" s="66" t="e">
        <f>VLOOKUP(B346,[2]Sheet1!$A$1:$I$434,6,FALSE)</f>
        <v>#N/A</v>
      </c>
      <c r="L346" s="66" t="e">
        <f>VLOOKUP(B346,[2]Sheet1!$A$1:$I$434,7,FALSE)</f>
        <v>#N/A</v>
      </c>
      <c r="M346" s="66" t="e">
        <f>VLOOKUP(B346,[2]Sheet1!$A$1:$I$434,8,FALSE)</f>
        <v>#N/A</v>
      </c>
      <c r="N346" s="77">
        <f>VLOOKUP(A346,'[3]Sheet1 (2)'!$A$1:$B$254,2,FALSE)</f>
        <v>300002788510003</v>
      </c>
      <c r="O346" s="66" t="str">
        <f t="shared" si="11"/>
        <v/>
      </c>
      <c r="P346" s="83" t="e">
        <f>VLOOKUP(B346,Sheet1!$C$1:$I$58,2,FALSE)</f>
        <v>#N/A</v>
      </c>
      <c r="R346" s="83" t="str">
        <f>IFERROR(VLOOKUP(B346,Sheet1!$C$1:$P$58,2,FALSE),"")</f>
        <v/>
      </c>
      <c r="S346" s="66" t="str">
        <f>IFERROR(VLOOKUP(B346,Sheet1!$C$1:$P$58,6,FALSE),"")</f>
        <v/>
      </c>
      <c r="T346" s="83" t="str">
        <f>IFERROR(VLOOKUP(Q346,Sheet1!$A$1:$P$58,4,FALSE),"")</f>
        <v/>
      </c>
      <c r="U346" s="66" t="str">
        <f>IFERROR(VLOOKUP(B346,Sheet1!$C$1:$P$58,12,FALSE),"")</f>
        <v/>
      </c>
    </row>
    <row r="347" spans="1:21" x14ac:dyDescent="0.2">
      <c r="A347" s="69">
        <v>2010105125</v>
      </c>
      <c r="B347" s="66" t="s">
        <v>2976</v>
      </c>
      <c r="C347" s="70">
        <v>0</v>
      </c>
      <c r="D347" s="70">
        <v>0</v>
      </c>
      <c r="E347" s="71">
        <f t="shared" si="10"/>
        <v>0</v>
      </c>
      <c r="G347" s="66" t="e">
        <f>VLOOKUP(B347,[2]Sheet1!$A$1:$I$434,2,FALSE)</f>
        <v>#N/A</v>
      </c>
      <c r="H347" s="66" t="e">
        <f>VLOOKUP(B347,[2]Sheet1!$A$1:$I$434,3,FALSE)</f>
        <v>#N/A</v>
      </c>
      <c r="I347" s="66" t="e">
        <f>VLOOKUP(B347,[2]Sheet1!$A$1:$I$434,4,FALSE)</f>
        <v>#N/A</v>
      </c>
      <c r="J347" s="66" t="e">
        <f>VLOOKUP(B347,[2]Sheet1!$A$1:$I$434,5,FALSE)</f>
        <v>#N/A</v>
      </c>
      <c r="K347" s="66" t="e">
        <f>VLOOKUP(B347,[2]Sheet1!$A$1:$I$434,6,FALSE)</f>
        <v>#N/A</v>
      </c>
      <c r="L347" s="66" t="e">
        <f>VLOOKUP(B347,[2]Sheet1!$A$1:$I$434,7,FALSE)</f>
        <v>#N/A</v>
      </c>
      <c r="M347" s="66" t="e">
        <f>VLOOKUP(B347,[2]Sheet1!$A$1:$I$434,8,FALSE)</f>
        <v>#N/A</v>
      </c>
      <c r="N347" s="77" t="e">
        <f>VLOOKUP(A347,'[3]Sheet1 (2)'!$A$1:$B$254,2,FALSE)</f>
        <v>#N/A</v>
      </c>
      <c r="O347" s="66" t="str">
        <f t="shared" si="11"/>
        <v/>
      </c>
      <c r="P347" s="83" t="e">
        <f>VLOOKUP(B347,Sheet1!$C$1:$I$58,2,FALSE)</f>
        <v>#N/A</v>
      </c>
      <c r="R347" s="83" t="str">
        <f>IFERROR(VLOOKUP(B347,Sheet1!$C$1:$P$58,2,FALSE),"")</f>
        <v/>
      </c>
      <c r="S347" s="66" t="str">
        <f>IFERROR(VLOOKUP(B347,Sheet1!$C$1:$P$58,6,FALSE),"")</f>
        <v/>
      </c>
      <c r="T347" s="83" t="str">
        <f>IFERROR(VLOOKUP(Q347,Sheet1!$A$1:$P$58,4,FALSE),"")</f>
        <v/>
      </c>
      <c r="U347" s="66" t="str">
        <f>IFERROR(VLOOKUP(B347,Sheet1!$C$1:$P$58,12,FALSE),"")</f>
        <v/>
      </c>
    </row>
    <row r="348" spans="1:21" x14ac:dyDescent="0.2">
      <c r="A348" s="69">
        <v>2010105126</v>
      </c>
      <c r="B348" s="66" t="s">
        <v>2977</v>
      </c>
      <c r="C348" s="70">
        <v>0</v>
      </c>
      <c r="D348" s="70">
        <v>0</v>
      </c>
      <c r="E348" s="71">
        <f t="shared" si="10"/>
        <v>0</v>
      </c>
      <c r="G348" s="66">
        <f>VLOOKUP(B348,[2]Sheet1!$A$1:$I$434,2,FALSE)</f>
        <v>0</v>
      </c>
      <c r="H348" s="66">
        <f>VLOOKUP(B348,[2]Sheet1!$A$1:$I$434,3,FALSE)</f>
        <v>0</v>
      </c>
      <c r="I348" s="66">
        <f>VLOOKUP(B348,[2]Sheet1!$A$1:$I$434,4,FALSE)</f>
        <v>0</v>
      </c>
      <c r="J348" s="66">
        <f>VLOOKUP(B348,[2]Sheet1!$A$1:$I$434,5,FALSE)</f>
        <v>0</v>
      </c>
      <c r="K348" s="66">
        <f>VLOOKUP(B348,[2]Sheet1!$A$1:$I$434,6,FALSE)</f>
        <v>0</v>
      </c>
      <c r="L348" s="66">
        <f>VLOOKUP(B348,[2]Sheet1!$A$1:$I$434,7,FALSE)</f>
        <v>0</v>
      </c>
      <c r="M348" s="66">
        <f>VLOOKUP(B348,[2]Sheet1!$A$1:$I$434,8,FALSE)</f>
        <v>0</v>
      </c>
      <c r="N348" s="77" t="e">
        <f>VLOOKUP(A348,'[3]Sheet1 (2)'!$A$1:$B$254,2,FALSE)</f>
        <v>#N/A</v>
      </c>
      <c r="O348" s="66" t="str">
        <f t="shared" si="11"/>
        <v>P.O.Box: 0 - Area: 0 - REP: 0 - Address: 0</v>
      </c>
      <c r="P348" s="83" t="e">
        <f>VLOOKUP(B348,Sheet1!$C$1:$I$58,2,FALSE)</f>
        <v>#N/A</v>
      </c>
      <c r="Q348" s="66">
        <v>10175</v>
      </c>
      <c r="R348" s="83" t="str">
        <f>IFERROR(VLOOKUP(B348,Sheet1!$C$1:$P$58,2,FALSE),"")</f>
        <v/>
      </c>
      <c r="S348" s="66" t="str">
        <f>IFERROR(VLOOKUP(B348,Sheet1!$C$1:$P$58,6,FALSE),"")</f>
        <v/>
      </c>
      <c r="T348" s="83" t="str">
        <f>IFERROR(VLOOKUP(Q348,Sheet1!$A$1:$P$58,4,FALSE),"")</f>
        <v/>
      </c>
      <c r="U348" s="66" t="str">
        <f>IFERROR(VLOOKUP(B348,Sheet1!$C$1:$P$58,12,FALSE),"")</f>
        <v/>
      </c>
    </row>
    <row r="349" spans="1:21" x14ac:dyDescent="0.2">
      <c r="A349" s="69">
        <v>2010105127</v>
      </c>
      <c r="B349" s="66" t="s">
        <v>2978</v>
      </c>
      <c r="C349" s="70">
        <v>0</v>
      </c>
      <c r="D349" s="70">
        <v>0</v>
      </c>
      <c r="E349" s="71">
        <f t="shared" si="10"/>
        <v>0</v>
      </c>
      <c r="G349" s="66" t="e">
        <f>VLOOKUP(B349,[2]Sheet1!$A$1:$I$434,2,FALSE)</f>
        <v>#N/A</v>
      </c>
      <c r="H349" s="66" t="e">
        <f>VLOOKUP(B349,[2]Sheet1!$A$1:$I$434,3,FALSE)</f>
        <v>#N/A</v>
      </c>
      <c r="I349" s="66" t="e">
        <f>VLOOKUP(B349,[2]Sheet1!$A$1:$I$434,4,FALSE)</f>
        <v>#N/A</v>
      </c>
      <c r="J349" s="66" t="e">
        <f>VLOOKUP(B349,[2]Sheet1!$A$1:$I$434,5,FALSE)</f>
        <v>#N/A</v>
      </c>
      <c r="K349" s="66" t="e">
        <f>VLOOKUP(B349,[2]Sheet1!$A$1:$I$434,6,FALSE)</f>
        <v>#N/A</v>
      </c>
      <c r="L349" s="66" t="e">
        <f>VLOOKUP(B349,[2]Sheet1!$A$1:$I$434,7,FALSE)</f>
        <v>#N/A</v>
      </c>
      <c r="M349" s="66" t="e">
        <f>VLOOKUP(B349,[2]Sheet1!$A$1:$I$434,8,FALSE)</f>
        <v>#N/A</v>
      </c>
      <c r="N349" s="77" t="e">
        <f>VLOOKUP(A349,'[3]Sheet1 (2)'!$A$1:$B$254,2,FALSE)</f>
        <v>#N/A</v>
      </c>
      <c r="O349" s="66" t="str">
        <f t="shared" si="11"/>
        <v/>
      </c>
      <c r="P349" s="83" t="e">
        <f>VLOOKUP(B349,Sheet1!$C$1:$I$58,2,FALSE)</f>
        <v>#N/A</v>
      </c>
      <c r="R349" s="83" t="str">
        <f>IFERROR(VLOOKUP(B349,Sheet1!$C$1:$P$58,2,FALSE),"")</f>
        <v/>
      </c>
      <c r="S349" s="66" t="str">
        <f>IFERROR(VLOOKUP(B349,Sheet1!$C$1:$P$58,6,FALSE),"")</f>
        <v/>
      </c>
      <c r="T349" s="83" t="str">
        <f>IFERROR(VLOOKUP(Q349,Sheet1!$A$1:$P$58,4,FALSE),"")</f>
        <v/>
      </c>
      <c r="U349" s="66" t="str">
        <f>IFERROR(VLOOKUP(B349,Sheet1!$C$1:$P$58,12,FALSE),"")</f>
        <v/>
      </c>
    </row>
    <row r="350" spans="1:21" x14ac:dyDescent="0.2">
      <c r="A350" s="69">
        <v>2010105128</v>
      </c>
      <c r="B350" s="66" t="s">
        <v>2979</v>
      </c>
      <c r="C350" s="70">
        <v>0</v>
      </c>
      <c r="D350" s="70">
        <v>172500</v>
      </c>
      <c r="E350" s="71">
        <f t="shared" si="10"/>
        <v>-172500</v>
      </c>
      <c r="G350" s="66" t="e">
        <f>VLOOKUP(B350,[2]Sheet1!$A$1:$I$434,2,FALSE)</f>
        <v>#N/A</v>
      </c>
      <c r="H350" s="66" t="e">
        <f>VLOOKUP(B350,[2]Sheet1!$A$1:$I$434,3,FALSE)</f>
        <v>#N/A</v>
      </c>
      <c r="I350" s="66" t="e">
        <f>VLOOKUP(B350,[2]Sheet1!$A$1:$I$434,4,FALSE)</f>
        <v>#N/A</v>
      </c>
      <c r="J350" s="66" t="e">
        <f>VLOOKUP(B350,[2]Sheet1!$A$1:$I$434,5,FALSE)</f>
        <v>#N/A</v>
      </c>
      <c r="K350" s="66" t="e">
        <f>VLOOKUP(B350,[2]Sheet1!$A$1:$I$434,6,FALSE)</f>
        <v>#N/A</v>
      </c>
      <c r="L350" s="66" t="e">
        <f>VLOOKUP(B350,[2]Sheet1!$A$1:$I$434,7,FALSE)</f>
        <v>#N/A</v>
      </c>
      <c r="M350" s="66" t="e">
        <f>VLOOKUP(B350,[2]Sheet1!$A$1:$I$434,8,FALSE)</f>
        <v>#N/A</v>
      </c>
      <c r="N350" s="77">
        <f>VLOOKUP(A350,'[3]Sheet1 (2)'!$A$1:$B$254,2,FALSE)</f>
        <v>301007381300003</v>
      </c>
      <c r="O350" s="66" t="str">
        <f t="shared" si="11"/>
        <v/>
      </c>
      <c r="P350" s="83" t="e">
        <f>VLOOKUP(B350,Sheet1!$C$1:$I$58,2,FALSE)</f>
        <v>#N/A</v>
      </c>
      <c r="R350" s="83" t="str">
        <f>IFERROR(VLOOKUP(B350,Sheet1!$C$1:$P$58,2,FALSE),"")</f>
        <v/>
      </c>
      <c r="S350" s="66" t="str">
        <f>IFERROR(VLOOKUP(B350,Sheet1!$C$1:$P$58,6,FALSE),"")</f>
        <v/>
      </c>
      <c r="T350" s="83" t="str">
        <f>IFERROR(VLOOKUP(Q350,Sheet1!$A$1:$P$58,4,FALSE),"")</f>
        <v/>
      </c>
      <c r="U350" s="66" t="str">
        <f>IFERROR(VLOOKUP(B350,Sheet1!$C$1:$P$58,12,FALSE),"")</f>
        <v/>
      </c>
    </row>
    <row r="351" spans="1:21" x14ac:dyDescent="0.2">
      <c r="A351" s="69">
        <v>2010105129</v>
      </c>
      <c r="B351" s="66" t="s">
        <v>2980</v>
      </c>
      <c r="C351" s="70">
        <v>0</v>
      </c>
      <c r="D351" s="70">
        <v>0</v>
      </c>
      <c r="E351" s="71">
        <f t="shared" si="10"/>
        <v>0</v>
      </c>
      <c r="G351" s="66" t="e">
        <f>VLOOKUP(B351,[2]Sheet1!$A$1:$I$434,2,FALSE)</f>
        <v>#N/A</v>
      </c>
      <c r="H351" s="66" t="e">
        <f>VLOOKUP(B351,[2]Sheet1!$A$1:$I$434,3,FALSE)</f>
        <v>#N/A</v>
      </c>
      <c r="I351" s="66" t="e">
        <f>VLOOKUP(B351,[2]Sheet1!$A$1:$I$434,4,FALSE)</f>
        <v>#N/A</v>
      </c>
      <c r="J351" s="66" t="e">
        <f>VLOOKUP(B351,[2]Sheet1!$A$1:$I$434,5,FALSE)</f>
        <v>#N/A</v>
      </c>
      <c r="K351" s="66" t="e">
        <f>VLOOKUP(B351,[2]Sheet1!$A$1:$I$434,6,FALSE)</f>
        <v>#N/A</v>
      </c>
      <c r="L351" s="66" t="e">
        <f>VLOOKUP(B351,[2]Sheet1!$A$1:$I$434,7,FALSE)</f>
        <v>#N/A</v>
      </c>
      <c r="M351" s="66" t="e">
        <f>VLOOKUP(B351,[2]Sheet1!$A$1:$I$434,8,FALSE)</f>
        <v>#N/A</v>
      </c>
      <c r="N351" s="77" t="e">
        <f>VLOOKUP(A351,'[3]Sheet1 (2)'!$A$1:$B$254,2,FALSE)</f>
        <v>#N/A</v>
      </c>
      <c r="O351" s="66" t="str">
        <f t="shared" si="11"/>
        <v/>
      </c>
      <c r="P351" s="83" t="e">
        <f>VLOOKUP(B351,Sheet1!$C$1:$I$58,2,FALSE)</f>
        <v>#N/A</v>
      </c>
      <c r="R351" s="83" t="str">
        <f>IFERROR(VLOOKUP(B351,Sheet1!$C$1:$P$58,2,FALSE),"")</f>
        <v/>
      </c>
      <c r="S351" s="66" t="str">
        <f>IFERROR(VLOOKUP(B351,Sheet1!$C$1:$P$58,6,FALSE),"")</f>
        <v/>
      </c>
      <c r="T351" s="83" t="str">
        <f>IFERROR(VLOOKUP(Q351,Sheet1!$A$1:$P$58,4,FALSE),"")</f>
        <v/>
      </c>
      <c r="U351" s="66" t="str">
        <f>IFERROR(VLOOKUP(B351,Sheet1!$C$1:$P$58,12,FALSE),"")</f>
        <v/>
      </c>
    </row>
    <row r="352" spans="1:21" x14ac:dyDescent="0.2">
      <c r="A352" s="69">
        <v>2010105130</v>
      </c>
      <c r="B352" s="66" t="s">
        <v>2981</v>
      </c>
      <c r="C352" s="70">
        <v>0</v>
      </c>
      <c r="D352" s="70">
        <v>0</v>
      </c>
      <c r="E352" s="71">
        <f t="shared" si="10"/>
        <v>0</v>
      </c>
      <c r="G352" s="66" t="e">
        <f>VLOOKUP(B352,[2]Sheet1!$A$1:$I$434,2,FALSE)</f>
        <v>#N/A</v>
      </c>
      <c r="H352" s="66" t="e">
        <f>VLOOKUP(B352,[2]Sheet1!$A$1:$I$434,3,FALSE)</f>
        <v>#N/A</v>
      </c>
      <c r="I352" s="66" t="e">
        <f>VLOOKUP(B352,[2]Sheet1!$A$1:$I$434,4,FALSE)</f>
        <v>#N/A</v>
      </c>
      <c r="J352" s="66" t="e">
        <f>VLOOKUP(B352,[2]Sheet1!$A$1:$I$434,5,FALSE)</f>
        <v>#N/A</v>
      </c>
      <c r="K352" s="66" t="e">
        <f>VLOOKUP(B352,[2]Sheet1!$A$1:$I$434,6,FALSE)</f>
        <v>#N/A</v>
      </c>
      <c r="L352" s="66" t="e">
        <f>VLOOKUP(B352,[2]Sheet1!$A$1:$I$434,7,FALSE)</f>
        <v>#N/A</v>
      </c>
      <c r="M352" s="66" t="e">
        <f>VLOOKUP(B352,[2]Sheet1!$A$1:$I$434,8,FALSE)</f>
        <v>#N/A</v>
      </c>
      <c r="N352" s="77" t="e">
        <f>VLOOKUP(A352,'[3]Sheet1 (2)'!$A$1:$B$254,2,FALSE)</f>
        <v>#N/A</v>
      </c>
      <c r="O352" s="66" t="str">
        <f t="shared" si="11"/>
        <v/>
      </c>
      <c r="P352" s="83" t="e">
        <f>VLOOKUP(B352,Sheet1!$C$1:$I$58,2,FALSE)</f>
        <v>#N/A</v>
      </c>
      <c r="R352" s="83" t="str">
        <f>IFERROR(VLOOKUP(B352,Sheet1!$C$1:$P$58,2,FALSE),"")</f>
        <v/>
      </c>
      <c r="S352" s="66" t="str">
        <f>IFERROR(VLOOKUP(B352,Sheet1!$C$1:$P$58,6,FALSE),"")</f>
        <v/>
      </c>
      <c r="T352" s="83" t="str">
        <f>IFERROR(VLOOKUP(Q352,Sheet1!$A$1:$P$58,4,FALSE),"")</f>
        <v/>
      </c>
      <c r="U352" s="66" t="str">
        <f>IFERROR(VLOOKUP(B352,Sheet1!$C$1:$P$58,12,FALSE),"")</f>
        <v/>
      </c>
    </row>
    <row r="353" spans="1:21" x14ac:dyDescent="0.2">
      <c r="A353" s="69">
        <v>2010105131</v>
      </c>
      <c r="B353" s="66" t="s">
        <v>2982</v>
      </c>
      <c r="C353" s="70">
        <v>4.9999999988358468E-2</v>
      </c>
      <c r="D353" s="70">
        <v>0</v>
      </c>
      <c r="E353" s="71">
        <f t="shared" si="10"/>
        <v>4.9999999988358468E-2</v>
      </c>
      <c r="G353" s="66" t="e">
        <f>VLOOKUP(B353,[2]Sheet1!$A$1:$I$434,2,FALSE)</f>
        <v>#N/A</v>
      </c>
      <c r="H353" s="66" t="e">
        <f>VLOOKUP(B353,[2]Sheet1!$A$1:$I$434,3,FALSE)</f>
        <v>#N/A</v>
      </c>
      <c r="I353" s="66" t="e">
        <f>VLOOKUP(B353,[2]Sheet1!$A$1:$I$434,4,FALSE)</f>
        <v>#N/A</v>
      </c>
      <c r="J353" s="66" t="e">
        <f>VLOOKUP(B353,[2]Sheet1!$A$1:$I$434,5,FALSE)</f>
        <v>#N/A</v>
      </c>
      <c r="K353" s="66" t="e">
        <f>VLOOKUP(B353,[2]Sheet1!$A$1:$I$434,6,FALSE)</f>
        <v>#N/A</v>
      </c>
      <c r="L353" s="66" t="e">
        <f>VLOOKUP(B353,[2]Sheet1!$A$1:$I$434,7,FALSE)</f>
        <v>#N/A</v>
      </c>
      <c r="M353" s="66" t="e">
        <f>VLOOKUP(B353,[2]Sheet1!$A$1:$I$434,8,FALSE)</f>
        <v>#N/A</v>
      </c>
      <c r="N353" s="77">
        <f>VLOOKUP(A353,'[3]Sheet1 (2)'!$A$1:$B$254,2,FALSE)</f>
        <v>301157589700003</v>
      </c>
      <c r="O353" s="66" t="str">
        <f t="shared" si="11"/>
        <v/>
      </c>
      <c r="P353" s="83" t="e">
        <f>VLOOKUP(B353,Sheet1!$C$1:$I$58,2,FALSE)</f>
        <v>#N/A</v>
      </c>
      <c r="R353" s="83" t="str">
        <f>IFERROR(VLOOKUP(B353,Sheet1!$C$1:$P$58,2,FALSE),"")</f>
        <v/>
      </c>
      <c r="S353" s="66" t="str">
        <f>IFERROR(VLOOKUP(B353,Sheet1!$C$1:$P$58,6,FALSE),"")</f>
        <v/>
      </c>
      <c r="T353" s="83" t="str">
        <f>IFERROR(VLOOKUP(Q353,Sheet1!$A$1:$P$58,4,FALSE),"")</f>
        <v/>
      </c>
      <c r="U353" s="66" t="str">
        <f>IFERROR(VLOOKUP(B353,Sheet1!$C$1:$P$58,12,FALSE),"")</f>
        <v/>
      </c>
    </row>
    <row r="354" spans="1:21" x14ac:dyDescent="0.2">
      <c r="A354" s="69">
        <v>2010105132</v>
      </c>
      <c r="B354" s="66" t="s">
        <v>2983</v>
      </c>
      <c r="C354" s="70">
        <v>0</v>
      </c>
      <c r="D354" s="70">
        <v>77134.47</v>
      </c>
      <c r="E354" s="71">
        <f t="shared" si="10"/>
        <v>-77134.47</v>
      </c>
      <c r="G354" s="66" t="e">
        <f>VLOOKUP(B354,[2]Sheet1!$A$1:$I$434,2,FALSE)</f>
        <v>#N/A</v>
      </c>
      <c r="H354" s="66" t="e">
        <f>VLOOKUP(B354,[2]Sheet1!$A$1:$I$434,3,FALSE)</f>
        <v>#N/A</v>
      </c>
      <c r="I354" s="66" t="e">
        <f>VLOOKUP(B354,[2]Sheet1!$A$1:$I$434,4,FALSE)</f>
        <v>#N/A</v>
      </c>
      <c r="J354" s="66" t="e">
        <f>VLOOKUP(B354,[2]Sheet1!$A$1:$I$434,5,FALSE)</f>
        <v>#N/A</v>
      </c>
      <c r="K354" s="66" t="e">
        <f>VLOOKUP(B354,[2]Sheet1!$A$1:$I$434,6,FALSE)</f>
        <v>#N/A</v>
      </c>
      <c r="L354" s="66" t="e">
        <f>VLOOKUP(B354,[2]Sheet1!$A$1:$I$434,7,FALSE)</f>
        <v>#N/A</v>
      </c>
      <c r="M354" s="66" t="e">
        <f>VLOOKUP(B354,[2]Sheet1!$A$1:$I$434,8,FALSE)</f>
        <v>#N/A</v>
      </c>
      <c r="N354" s="77">
        <f>VLOOKUP(A354,'[3]Sheet1 (2)'!$A$1:$B$254,2,FALSE)</f>
        <v>0</v>
      </c>
      <c r="O354" s="66" t="str">
        <f t="shared" si="11"/>
        <v/>
      </c>
      <c r="P354" s="83" t="e">
        <f>VLOOKUP(B354,Sheet1!$C$1:$I$58,2,FALSE)</f>
        <v>#N/A</v>
      </c>
      <c r="R354" s="83" t="str">
        <f>IFERROR(VLOOKUP(B354,Sheet1!$C$1:$P$58,2,FALSE),"")</f>
        <v/>
      </c>
      <c r="S354" s="66" t="str">
        <f>IFERROR(VLOOKUP(B354,Sheet1!$C$1:$P$58,6,FALSE),"")</f>
        <v/>
      </c>
      <c r="T354" s="83" t="str">
        <f>IFERROR(VLOOKUP(Q354,Sheet1!$A$1:$P$58,4,FALSE),"")</f>
        <v/>
      </c>
      <c r="U354" s="66" t="str">
        <f>IFERROR(VLOOKUP(B354,Sheet1!$C$1:$P$58,12,FALSE),"")</f>
        <v/>
      </c>
    </row>
    <row r="355" spans="1:21" x14ac:dyDescent="0.2">
      <c r="A355" s="69">
        <v>2010105133</v>
      </c>
      <c r="B355" s="66" t="s">
        <v>2984</v>
      </c>
      <c r="C355" s="70">
        <v>0</v>
      </c>
      <c r="D355" s="70">
        <v>12767.330000000002</v>
      </c>
      <c r="E355" s="71">
        <f t="shared" si="10"/>
        <v>-12767.330000000002</v>
      </c>
      <c r="G355" s="66" t="e">
        <f>VLOOKUP(B355,[2]Sheet1!$A$1:$I$434,2,FALSE)</f>
        <v>#N/A</v>
      </c>
      <c r="H355" s="66" t="e">
        <f>VLOOKUP(B355,[2]Sheet1!$A$1:$I$434,3,FALSE)</f>
        <v>#N/A</v>
      </c>
      <c r="I355" s="66" t="e">
        <f>VLOOKUP(B355,[2]Sheet1!$A$1:$I$434,4,FALSE)</f>
        <v>#N/A</v>
      </c>
      <c r="J355" s="66" t="e">
        <f>VLOOKUP(B355,[2]Sheet1!$A$1:$I$434,5,FALSE)</f>
        <v>#N/A</v>
      </c>
      <c r="K355" s="66" t="e">
        <f>VLOOKUP(B355,[2]Sheet1!$A$1:$I$434,6,FALSE)</f>
        <v>#N/A</v>
      </c>
      <c r="L355" s="66" t="e">
        <f>VLOOKUP(B355,[2]Sheet1!$A$1:$I$434,7,FALSE)</f>
        <v>#N/A</v>
      </c>
      <c r="M355" s="66" t="e">
        <f>VLOOKUP(B355,[2]Sheet1!$A$1:$I$434,8,FALSE)</f>
        <v>#N/A</v>
      </c>
      <c r="N355" s="77" t="e">
        <f>VLOOKUP(A355,'[3]Sheet1 (2)'!$A$1:$B$254,2,FALSE)</f>
        <v>#N/A</v>
      </c>
      <c r="O355" s="66" t="str">
        <f t="shared" si="11"/>
        <v/>
      </c>
      <c r="P355" s="83" t="e">
        <f>VLOOKUP(B355,Sheet1!$C$1:$I$58,2,FALSE)</f>
        <v>#N/A</v>
      </c>
      <c r="R355" s="83" t="str">
        <f>IFERROR(VLOOKUP(B355,Sheet1!$C$1:$P$58,2,FALSE),"")</f>
        <v/>
      </c>
      <c r="S355" s="66" t="str">
        <f>IFERROR(VLOOKUP(B355,Sheet1!$C$1:$P$58,6,FALSE),"")</f>
        <v/>
      </c>
      <c r="T355" s="83" t="str">
        <f>IFERROR(VLOOKUP(Q355,Sheet1!$A$1:$P$58,4,FALSE),"")</f>
        <v/>
      </c>
      <c r="U355" s="66" t="str">
        <f>IFERROR(VLOOKUP(B355,Sheet1!$C$1:$P$58,12,FALSE),"")</f>
        <v/>
      </c>
    </row>
    <row r="356" spans="1:21" x14ac:dyDescent="0.2">
      <c r="A356" s="69">
        <v>2010105134</v>
      </c>
      <c r="B356" s="66" t="s">
        <v>2985</v>
      </c>
      <c r="C356" s="70">
        <v>50</v>
      </c>
      <c r="D356" s="70">
        <v>0</v>
      </c>
      <c r="E356" s="71">
        <f t="shared" si="10"/>
        <v>50</v>
      </c>
      <c r="G356" s="66" t="e">
        <f>VLOOKUP(B356,[2]Sheet1!$A$1:$I$434,2,FALSE)</f>
        <v>#N/A</v>
      </c>
      <c r="H356" s="66" t="e">
        <f>VLOOKUP(B356,[2]Sheet1!$A$1:$I$434,3,FALSE)</f>
        <v>#N/A</v>
      </c>
      <c r="I356" s="66" t="e">
        <f>VLOOKUP(B356,[2]Sheet1!$A$1:$I$434,4,FALSE)</f>
        <v>#N/A</v>
      </c>
      <c r="J356" s="66" t="e">
        <f>VLOOKUP(B356,[2]Sheet1!$A$1:$I$434,5,FALSE)</f>
        <v>#N/A</v>
      </c>
      <c r="K356" s="66" t="e">
        <f>VLOOKUP(B356,[2]Sheet1!$A$1:$I$434,6,FALSE)</f>
        <v>#N/A</v>
      </c>
      <c r="L356" s="66" t="e">
        <f>VLOOKUP(B356,[2]Sheet1!$A$1:$I$434,7,FALSE)</f>
        <v>#N/A</v>
      </c>
      <c r="M356" s="66" t="e">
        <f>VLOOKUP(B356,[2]Sheet1!$A$1:$I$434,8,FALSE)</f>
        <v>#N/A</v>
      </c>
      <c r="N356" s="77" t="e">
        <f>VLOOKUP(A356,'[3]Sheet1 (2)'!$A$1:$B$254,2,FALSE)</f>
        <v>#N/A</v>
      </c>
      <c r="O356" s="66" t="str">
        <f t="shared" si="11"/>
        <v/>
      </c>
      <c r="P356" s="83" t="e">
        <f>VLOOKUP(B356,Sheet1!$C$1:$I$58,2,FALSE)</f>
        <v>#N/A</v>
      </c>
      <c r="R356" s="83" t="str">
        <f>IFERROR(VLOOKUP(B356,Sheet1!$C$1:$P$58,2,FALSE),"")</f>
        <v/>
      </c>
      <c r="S356" s="66" t="str">
        <f>IFERROR(VLOOKUP(B356,Sheet1!$C$1:$P$58,6,FALSE),"")</f>
        <v/>
      </c>
      <c r="T356" s="83" t="str">
        <f>IFERROR(VLOOKUP(Q356,Sheet1!$A$1:$P$58,4,FALSE),"")</f>
        <v/>
      </c>
      <c r="U356" s="66" t="str">
        <f>IFERROR(VLOOKUP(B356,Sheet1!$C$1:$P$58,12,FALSE),"")</f>
        <v/>
      </c>
    </row>
    <row r="357" spans="1:21" x14ac:dyDescent="0.2">
      <c r="A357" s="69">
        <v>2010105135</v>
      </c>
      <c r="B357" s="66" t="s">
        <v>2986</v>
      </c>
      <c r="C357" s="70">
        <v>0</v>
      </c>
      <c r="D357" s="70">
        <v>0</v>
      </c>
      <c r="E357" s="71">
        <f t="shared" si="10"/>
        <v>0</v>
      </c>
      <c r="G357" s="66" t="e">
        <f>VLOOKUP(B357,[2]Sheet1!$A$1:$I$434,2,FALSE)</f>
        <v>#N/A</v>
      </c>
      <c r="H357" s="66" t="e">
        <f>VLOOKUP(B357,[2]Sheet1!$A$1:$I$434,3,FALSE)</f>
        <v>#N/A</v>
      </c>
      <c r="I357" s="66" t="e">
        <f>VLOOKUP(B357,[2]Sheet1!$A$1:$I$434,4,FALSE)</f>
        <v>#N/A</v>
      </c>
      <c r="J357" s="66" t="e">
        <f>VLOOKUP(B357,[2]Sheet1!$A$1:$I$434,5,FALSE)</f>
        <v>#N/A</v>
      </c>
      <c r="K357" s="66" t="e">
        <f>VLOOKUP(B357,[2]Sheet1!$A$1:$I$434,6,FALSE)</f>
        <v>#N/A</v>
      </c>
      <c r="L357" s="66" t="e">
        <f>VLOOKUP(B357,[2]Sheet1!$A$1:$I$434,7,FALSE)</f>
        <v>#N/A</v>
      </c>
      <c r="M357" s="66" t="e">
        <f>VLOOKUP(B357,[2]Sheet1!$A$1:$I$434,8,FALSE)</f>
        <v>#N/A</v>
      </c>
      <c r="N357" s="77" t="e">
        <f>VLOOKUP(A357,'[3]Sheet1 (2)'!$A$1:$B$254,2,FALSE)</f>
        <v>#N/A</v>
      </c>
      <c r="O357" s="66" t="str">
        <f t="shared" si="11"/>
        <v/>
      </c>
      <c r="P357" s="83" t="e">
        <f>VLOOKUP(B357,Sheet1!$C$1:$I$58,2,FALSE)</f>
        <v>#N/A</v>
      </c>
      <c r="R357" s="83" t="str">
        <f>IFERROR(VLOOKUP(B357,Sheet1!$C$1:$P$58,2,FALSE),"")</f>
        <v/>
      </c>
      <c r="S357" s="66" t="str">
        <f>IFERROR(VLOOKUP(B357,Sheet1!$C$1:$P$58,6,FALSE),"")</f>
        <v/>
      </c>
      <c r="T357" s="83" t="str">
        <f>IFERROR(VLOOKUP(Q357,Sheet1!$A$1:$P$58,4,FALSE),"")</f>
        <v/>
      </c>
      <c r="U357" s="66" t="str">
        <f>IFERROR(VLOOKUP(B357,Sheet1!$C$1:$P$58,12,FALSE),"")</f>
        <v/>
      </c>
    </row>
    <row r="358" spans="1:21" x14ac:dyDescent="0.2">
      <c r="A358" s="69">
        <v>2010105136</v>
      </c>
      <c r="B358" s="66" t="s">
        <v>2987</v>
      </c>
      <c r="C358" s="70">
        <v>0</v>
      </c>
      <c r="D358" s="70">
        <v>0</v>
      </c>
      <c r="E358" s="71">
        <f t="shared" si="10"/>
        <v>0</v>
      </c>
      <c r="G358" s="66" t="e">
        <f>VLOOKUP(B358,[2]Sheet1!$A$1:$I$434,2,FALSE)</f>
        <v>#N/A</v>
      </c>
      <c r="H358" s="66" t="e">
        <f>VLOOKUP(B358,[2]Sheet1!$A$1:$I$434,3,FALSE)</f>
        <v>#N/A</v>
      </c>
      <c r="I358" s="66" t="e">
        <f>VLOOKUP(B358,[2]Sheet1!$A$1:$I$434,4,FALSE)</f>
        <v>#N/A</v>
      </c>
      <c r="J358" s="66" t="e">
        <f>VLOOKUP(B358,[2]Sheet1!$A$1:$I$434,5,FALSE)</f>
        <v>#N/A</v>
      </c>
      <c r="K358" s="66" t="e">
        <f>VLOOKUP(B358,[2]Sheet1!$A$1:$I$434,6,FALSE)</f>
        <v>#N/A</v>
      </c>
      <c r="L358" s="66" t="e">
        <f>VLOOKUP(B358,[2]Sheet1!$A$1:$I$434,7,FALSE)</f>
        <v>#N/A</v>
      </c>
      <c r="M358" s="66" t="e">
        <f>VLOOKUP(B358,[2]Sheet1!$A$1:$I$434,8,FALSE)</f>
        <v>#N/A</v>
      </c>
      <c r="N358" s="77" t="e">
        <f>VLOOKUP(A358,'[3]Sheet1 (2)'!$A$1:$B$254,2,FALSE)</f>
        <v>#N/A</v>
      </c>
      <c r="O358" s="66" t="str">
        <f t="shared" si="11"/>
        <v/>
      </c>
      <c r="P358" s="83" t="e">
        <f>VLOOKUP(B358,Sheet1!$C$1:$I$58,2,FALSE)</f>
        <v>#N/A</v>
      </c>
      <c r="R358" s="83" t="str">
        <f>IFERROR(VLOOKUP(B358,Sheet1!$C$1:$P$58,2,FALSE),"")</f>
        <v/>
      </c>
      <c r="S358" s="66" t="str">
        <f>IFERROR(VLOOKUP(B358,Sheet1!$C$1:$P$58,6,FALSE),"")</f>
        <v/>
      </c>
      <c r="T358" s="83" t="str">
        <f>IFERROR(VLOOKUP(Q358,Sheet1!$A$1:$P$58,4,FALSE),"")</f>
        <v/>
      </c>
      <c r="U358" s="66" t="str">
        <f>IFERROR(VLOOKUP(B358,Sheet1!$C$1:$P$58,12,FALSE),"")</f>
        <v/>
      </c>
    </row>
    <row r="359" spans="1:21" x14ac:dyDescent="0.2">
      <c r="A359" s="69">
        <v>2010105137</v>
      </c>
      <c r="B359" s="66" t="s">
        <v>2988</v>
      </c>
      <c r="C359" s="70">
        <v>0</v>
      </c>
      <c r="D359" s="70">
        <v>0</v>
      </c>
      <c r="E359" s="71">
        <f t="shared" si="10"/>
        <v>0</v>
      </c>
      <c r="G359" s="66" t="e">
        <f>VLOOKUP(B359,[2]Sheet1!$A$1:$I$434,2,FALSE)</f>
        <v>#N/A</v>
      </c>
      <c r="H359" s="66" t="e">
        <f>VLOOKUP(B359,[2]Sheet1!$A$1:$I$434,3,FALSE)</f>
        <v>#N/A</v>
      </c>
      <c r="I359" s="66" t="e">
        <f>VLOOKUP(B359,[2]Sheet1!$A$1:$I$434,4,FALSE)</f>
        <v>#N/A</v>
      </c>
      <c r="J359" s="66" t="e">
        <f>VLOOKUP(B359,[2]Sheet1!$A$1:$I$434,5,FALSE)</f>
        <v>#N/A</v>
      </c>
      <c r="K359" s="66" t="e">
        <f>VLOOKUP(B359,[2]Sheet1!$A$1:$I$434,6,FALSE)</f>
        <v>#N/A</v>
      </c>
      <c r="L359" s="66" t="e">
        <f>VLOOKUP(B359,[2]Sheet1!$A$1:$I$434,7,FALSE)</f>
        <v>#N/A</v>
      </c>
      <c r="M359" s="66" t="e">
        <f>VLOOKUP(B359,[2]Sheet1!$A$1:$I$434,8,FALSE)</f>
        <v>#N/A</v>
      </c>
      <c r="N359" s="77">
        <f>VLOOKUP(A359,'[3]Sheet1 (2)'!$A$1:$B$254,2,FALSE)</f>
        <v>300056376500003</v>
      </c>
      <c r="O359" s="66" t="str">
        <f t="shared" si="11"/>
        <v/>
      </c>
      <c r="P359" s="83" t="e">
        <f>VLOOKUP(B359,Sheet1!$C$1:$I$58,2,FALSE)</f>
        <v>#N/A</v>
      </c>
      <c r="R359" s="83" t="str">
        <f>IFERROR(VLOOKUP(B359,Sheet1!$C$1:$P$58,2,FALSE),"")</f>
        <v/>
      </c>
      <c r="S359" s="66" t="str">
        <f>IFERROR(VLOOKUP(B359,Sheet1!$C$1:$P$58,6,FALSE),"")</f>
        <v/>
      </c>
      <c r="T359" s="83" t="str">
        <f>IFERROR(VLOOKUP(Q359,Sheet1!$A$1:$P$58,4,FALSE),"")</f>
        <v/>
      </c>
      <c r="U359" s="66" t="str">
        <f>IFERROR(VLOOKUP(B359,Sheet1!$C$1:$P$58,12,FALSE),"")</f>
        <v/>
      </c>
    </row>
    <row r="360" spans="1:21" x14ac:dyDescent="0.2">
      <c r="A360" s="69">
        <v>2010105138</v>
      </c>
      <c r="B360" s="66" t="s">
        <v>2989</v>
      </c>
      <c r="C360" s="70">
        <v>0</v>
      </c>
      <c r="D360" s="70">
        <v>0</v>
      </c>
      <c r="E360" s="71">
        <f t="shared" si="10"/>
        <v>0</v>
      </c>
      <c r="G360" s="66" t="e">
        <f>VLOOKUP(B360,[2]Sheet1!$A$1:$I$434,2,FALSE)</f>
        <v>#N/A</v>
      </c>
      <c r="H360" s="66" t="e">
        <f>VLOOKUP(B360,[2]Sheet1!$A$1:$I$434,3,FALSE)</f>
        <v>#N/A</v>
      </c>
      <c r="I360" s="66" t="e">
        <f>VLOOKUP(B360,[2]Sheet1!$A$1:$I$434,4,FALSE)</f>
        <v>#N/A</v>
      </c>
      <c r="J360" s="66" t="e">
        <f>VLOOKUP(B360,[2]Sheet1!$A$1:$I$434,5,FALSE)</f>
        <v>#N/A</v>
      </c>
      <c r="K360" s="66" t="e">
        <f>VLOOKUP(B360,[2]Sheet1!$A$1:$I$434,6,FALSE)</f>
        <v>#N/A</v>
      </c>
      <c r="L360" s="66" t="e">
        <f>VLOOKUP(B360,[2]Sheet1!$A$1:$I$434,7,FALSE)</f>
        <v>#N/A</v>
      </c>
      <c r="M360" s="66" t="e">
        <f>VLOOKUP(B360,[2]Sheet1!$A$1:$I$434,8,FALSE)</f>
        <v>#N/A</v>
      </c>
      <c r="N360" s="77">
        <f>VLOOKUP(A360,'[3]Sheet1 (2)'!$A$1:$B$254,2,FALSE)</f>
        <v>300039235900003</v>
      </c>
      <c r="O360" s="66" t="str">
        <f t="shared" si="11"/>
        <v/>
      </c>
      <c r="P360" s="83" t="e">
        <f>VLOOKUP(B360,Sheet1!$C$1:$I$58,2,FALSE)</f>
        <v>#N/A</v>
      </c>
      <c r="R360" s="83" t="str">
        <f>IFERROR(VLOOKUP(B360,Sheet1!$C$1:$P$58,2,FALSE),"")</f>
        <v/>
      </c>
      <c r="S360" s="66" t="str">
        <f>IFERROR(VLOOKUP(B360,Sheet1!$C$1:$P$58,6,FALSE),"")</f>
        <v/>
      </c>
      <c r="T360" s="83" t="str">
        <f>IFERROR(VLOOKUP(Q360,Sheet1!$A$1:$P$58,4,FALSE),"")</f>
        <v/>
      </c>
      <c r="U360" s="66" t="str">
        <f>IFERROR(VLOOKUP(B360,Sheet1!$C$1:$P$58,12,FALSE),"")</f>
        <v/>
      </c>
    </row>
    <row r="361" spans="1:21" x14ac:dyDescent="0.2">
      <c r="A361" s="69">
        <v>2010105139</v>
      </c>
      <c r="B361" s="66" t="s">
        <v>2990</v>
      </c>
      <c r="C361" s="70">
        <v>0</v>
      </c>
      <c r="D361" s="70">
        <v>0</v>
      </c>
      <c r="E361" s="71">
        <f t="shared" si="10"/>
        <v>0</v>
      </c>
      <c r="G361" s="66" t="e">
        <f>VLOOKUP(B361,[2]Sheet1!$A$1:$I$434,2,FALSE)</f>
        <v>#N/A</v>
      </c>
      <c r="H361" s="66" t="e">
        <f>VLOOKUP(B361,[2]Sheet1!$A$1:$I$434,3,FALSE)</f>
        <v>#N/A</v>
      </c>
      <c r="I361" s="66" t="e">
        <f>VLOOKUP(B361,[2]Sheet1!$A$1:$I$434,4,FALSE)</f>
        <v>#N/A</v>
      </c>
      <c r="J361" s="66" t="e">
        <f>VLOOKUP(B361,[2]Sheet1!$A$1:$I$434,5,FALSE)</f>
        <v>#N/A</v>
      </c>
      <c r="K361" s="66" t="e">
        <f>VLOOKUP(B361,[2]Sheet1!$A$1:$I$434,6,FALSE)</f>
        <v>#N/A</v>
      </c>
      <c r="L361" s="66" t="e">
        <f>VLOOKUP(B361,[2]Sheet1!$A$1:$I$434,7,FALSE)</f>
        <v>#N/A</v>
      </c>
      <c r="M361" s="66" t="e">
        <f>VLOOKUP(B361,[2]Sheet1!$A$1:$I$434,8,FALSE)</f>
        <v>#N/A</v>
      </c>
      <c r="N361" s="77">
        <f>VLOOKUP(A361,'[3]Sheet1 (2)'!$A$1:$B$254,2,FALSE)</f>
        <v>300857561900003</v>
      </c>
      <c r="O361" s="66" t="str">
        <f t="shared" si="11"/>
        <v/>
      </c>
      <c r="P361" s="83" t="e">
        <f>VLOOKUP(B361,Sheet1!$C$1:$I$58,2,FALSE)</f>
        <v>#N/A</v>
      </c>
      <c r="R361" s="83" t="str">
        <f>IFERROR(VLOOKUP(B361,Sheet1!$C$1:$P$58,2,FALSE),"")</f>
        <v/>
      </c>
      <c r="S361" s="66" t="str">
        <f>IFERROR(VLOOKUP(B361,Sheet1!$C$1:$P$58,6,FALSE),"")</f>
        <v/>
      </c>
      <c r="T361" s="83" t="str">
        <f>IFERROR(VLOOKUP(Q361,Sheet1!$A$1:$P$58,4,FALSE),"")</f>
        <v/>
      </c>
      <c r="U361" s="66" t="str">
        <f>IFERROR(VLOOKUP(B361,Sheet1!$C$1:$P$58,12,FALSE),"")</f>
        <v/>
      </c>
    </row>
    <row r="362" spans="1:21" x14ac:dyDescent="0.2">
      <c r="A362" s="69">
        <v>2010105140</v>
      </c>
      <c r="B362" s="66" t="s">
        <v>2991</v>
      </c>
      <c r="C362" s="70">
        <v>33</v>
      </c>
      <c r="D362" s="70">
        <v>0</v>
      </c>
      <c r="E362" s="71">
        <f t="shared" si="10"/>
        <v>33</v>
      </c>
      <c r="G362" s="66" t="e">
        <f>VLOOKUP(B362,[2]Sheet1!$A$1:$I$434,2,FALSE)</f>
        <v>#N/A</v>
      </c>
      <c r="H362" s="66" t="e">
        <f>VLOOKUP(B362,[2]Sheet1!$A$1:$I$434,3,FALSE)</f>
        <v>#N/A</v>
      </c>
      <c r="I362" s="66" t="e">
        <f>VLOOKUP(B362,[2]Sheet1!$A$1:$I$434,4,FALSE)</f>
        <v>#N/A</v>
      </c>
      <c r="J362" s="66" t="e">
        <f>VLOOKUP(B362,[2]Sheet1!$A$1:$I$434,5,FALSE)</f>
        <v>#N/A</v>
      </c>
      <c r="K362" s="66" t="e">
        <f>VLOOKUP(B362,[2]Sheet1!$A$1:$I$434,6,FALSE)</f>
        <v>#N/A</v>
      </c>
      <c r="L362" s="66" t="e">
        <f>VLOOKUP(B362,[2]Sheet1!$A$1:$I$434,7,FALSE)</f>
        <v>#N/A</v>
      </c>
      <c r="M362" s="66" t="e">
        <f>VLOOKUP(B362,[2]Sheet1!$A$1:$I$434,8,FALSE)</f>
        <v>#N/A</v>
      </c>
      <c r="N362" s="77" t="e">
        <f>VLOOKUP(A362,'[3]Sheet1 (2)'!$A$1:$B$254,2,FALSE)</f>
        <v>#N/A</v>
      </c>
      <c r="O362" s="66" t="str">
        <f t="shared" si="11"/>
        <v/>
      </c>
      <c r="P362" s="83" t="e">
        <f>VLOOKUP(B362,Sheet1!$C$1:$I$58,2,FALSE)</f>
        <v>#N/A</v>
      </c>
      <c r="R362" s="83" t="str">
        <f>IFERROR(VLOOKUP(B362,Sheet1!$C$1:$P$58,2,FALSE),"")</f>
        <v/>
      </c>
      <c r="S362" s="66" t="str">
        <f>IFERROR(VLOOKUP(B362,Sheet1!$C$1:$P$58,6,FALSE),"")</f>
        <v/>
      </c>
      <c r="T362" s="83" t="str">
        <f>IFERROR(VLOOKUP(Q362,Sheet1!$A$1:$P$58,4,FALSE),"")</f>
        <v/>
      </c>
      <c r="U362" s="66" t="str">
        <f>IFERROR(VLOOKUP(B362,Sheet1!$C$1:$P$58,12,FALSE),"")</f>
        <v/>
      </c>
    </row>
    <row r="363" spans="1:21" x14ac:dyDescent="0.2">
      <c r="A363" s="69">
        <v>2010105141</v>
      </c>
      <c r="B363" s="66" t="s">
        <v>2992</v>
      </c>
      <c r="C363" s="70">
        <v>999.51000000000931</v>
      </c>
      <c r="D363" s="70">
        <v>0</v>
      </c>
      <c r="E363" s="71">
        <f t="shared" si="10"/>
        <v>999.51000000000931</v>
      </c>
      <c r="G363" s="66" t="e">
        <f>VLOOKUP(B363,[2]Sheet1!$A$1:$I$434,2,FALSE)</f>
        <v>#N/A</v>
      </c>
      <c r="H363" s="66" t="e">
        <f>VLOOKUP(B363,[2]Sheet1!$A$1:$I$434,3,FALSE)</f>
        <v>#N/A</v>
      </c>
      <c r="I363" s="66" t="e">
        <f>VLOOKUP(B363,[2]Sheet1!$A$1:$I$434,4,FALSE)</f>
        <v>#N/A</v>
      </c>
      <c r="J363" s="66" t="e">
        <f>VLOOKUP(B363,[2]Sheet1!$A$1:$I$434,5,FALSE)</f>
        <v>#N/A</v>
      </c>
      <c r="K363" s="66" t="e">
        <f>VLOOKUP(B363,[2]Sheet1!$A$1:$I$434,6,FALSE)</f>
        <v>#N/A</v>
      </c>
      <c r="L363" s="66" t="e">
        <f>VLOOKUP(B363,[2]Sheet1!$A$1:$I$434,7,FALSE)</f>
        <v>#N/A</v>
      </c>
      <c r="M363" s="66" t="e">
        <f>VLOOKUP(B363,[2]Sheet1!$A$1:$I$434,8,FALSE)</f>
        <v>#N/A</v>
      </c>
      <c r="N363" s="77" t="e">
        <f>VLOOKUP(A363,'[3]Sheet1 (2)'!$A$1:$B$254,2,FALSE)</f>
        <v>#N/A</v>
      </c>
      <c r="O363" s="66" t="str">
        <f t="shared" si="11"/>
        <v/>
      </c>
      <c r="P363" s="83" t="e">
        <f>VLOOKUP(B363,Sheet1!$C$1:$I$58,2,FALSE)</f>
        <v>#N/A</v>
      </c>
      <c r="R363" s="83" t="str">
        <f>IFERROR(VLOOKUP(B363,Sheet1!$C$1:$P$58,2,FALSE),"")</f>
        <v/>
      </c>
      <c r="S363" s="66" t="str">
        <f>IFERROR(VLOOKUP(B363,Sheet1!$C$1:$P$58,6,FALSE),"")</f>
        <v/>
      </c>
      <c r="T363" s="83" t="str">
        <f>IFERROR(VLOOKUP(Q363,Sheet1!$A$1:$P$58,4,FALSE),"")</f>
        <v/>
      </c>
      <c r="U363" s="66" t="str">
        <f>IFERROR(VLOOKUP(B363,Sheet1!$C$1:$P$58,12,FALSE),"")</f>
        <v/>
      </c>
    </row>
    <row r="364" spans="1:21" x14ac:dyDescent="0.2">
      <c r="A364" s="69">
        <v>2010105142</v>
      </c>
      <c r="B364" s="66" t="s">
        <v>2993</v>
      </c>
      <c r="C364" s="70">
        <v>8050</v>
      </c>
      <c r="D364" s="70">
        <v>0</v>
      </c>
      <c r="E364" s="71">
        <f t="shared" si="10"/>
        <v>8050</v>
      </c>
      <c r="G364" s="66" t="e">
        <f>VLOOKUP(B364,[2]Sheet1!$A$1:$I$434,2,FALSE)</f>
        <v>#N/A</v>
      </c>
      <c r="H364" s="66" t="e">
        <f>VLOOKUP(B364,[2]Sheet1!$A$1:$I$434,3,FALSE)</f>
        <v>#N/A</v>
      </c>
      <c r="I364" s="66" t="e">
        <f>VLOOKUP(B364,[2]Sheet1!$A$1:$I$434,4,FALSE)</f>
        <v>#N/A</v>
      </c>
      <c r="J364" s="66" t="e">
        <f>VLOOKUP(B364,[2]Sheet1!$A$1:$I$434,5,FALSE)</f>
        <v>#N/A</v>
      </c>
      <c r="K364" s="66" t="e">
        <f>VLOOKUP(B364,[2]Sheet1!$A$1:$I$434,6,FALSE)</f>
        <v>#N/A</v>
      </c>
      <c r="L364" s="66" t="e">
        <f>VLOOKUP(B364,[2]Sheet1!$A$1:$I$434,7,FALSE)</f>
        <v>#N/A</v>
      </c>
      <c r="M364" s="66" t="e">
        <f>VLOOKUP(B364,[2]Sheet1!$A$1:$I$434,8,FALSE)</f>
        <v>#N/A</v>
      </c>
      <c r="N364" s="77">
        <f>VLOOKUP(A364,'[3]Sheet1 (2)'!$A$1:$B$254,2,FALSE)</f>
        <v>310505166400003</v>
      </c>
      <c r="O364" s="66" t="str">
        <f t="shared" si="11"/>
        <v/>
      </c>
      <c r="P364" s="83" t="e">
        <f>VLOOKUP(B364,Sheet1!$C$1:$I$58,2,FALSE)</f>
        <v>#N/A</v>
      </c>
      <c r="R364" s="83" t="str">
        <f>IFERROR(VLOOKUP(B364,Sheet1!$C$1:$P$58,2,FALSE),"")</f>
        <v/>
      </c>
      <c r="S364" s="66" t="str">
        <f>IFERROR(VLOOKUP(B364,Sheet1!$C$1:$P$58,6,FALSE),"")</f>
        <v/>
      </c>
      <c r="T364" s="83" t="str">
        <f>IFERROR(VLOOKUP(Q364,Sheet1!$A$1:$P$58,4,FALSE),"")</f>
        <v/>
      </c>
      <c r="U364" s="66" t="str">
        <f>IFERROR(VLOOKUP(B364,Sheet1!$C$1:$P$58,12,FALSE),"")</f>
        <v/>
      </c>
    </row>
    <row r="365" spans="1:21" x14ac:dyDescent="0.2">
      <c r="A365" s="69">
        <v>2010105143</v>
      </c>
      <c r="B365" s="66" t="s">
        <v>2994</v>
      </c>
      <c r="C365" s="70">
        <v>0</v>
      </c>
      <c r="D365" s="70">
        <v>0</v>
      </c>
      <c r="E365" s="71">
        <f t="shared" si="10"/>
        <v>0</v>
      </c>
      <c r="G365" s="66" t="e">
        <f>VLOOKUP(B365,[2]Sheet1!$A$1:$I$434,2,FALSE)</f>
        <v>#N/A</v>
      </c>
      <c r="H365" s="66" t="e">
        <f>VLOOKUP(B365,[2]Sheet1!$A$1:$I$434,3,FALSE)</f>
        <v>#N/A</v>
      </c>
      <c r="I365" s="66" t="e">
        <f>VLOOKUP(B365,[2]Sheet1!$A$1:$I$434,4,FALSE)</f>
        <v>#N/A</v>
      </c>
      <c r="J365" s="66" t="e">
        <f>VLOOKUP(B365,[2]Sheet1!$A$1:$I$434,5,FALSE)</f>
        <v>#N/A</v>
      </c>
      <c r="K365" s="66" t="e">
        <f>VLOOKUP(B365,[2]Sheet1!$A$1:$I$434,6,FALSE)</f>
        <v>#N/A</v>
      </c>
      <c r="L365" s="66" t="e">
        <f>VLOOKUP(B365,[2]Sheet1!$A$1:$I$434,7,FALSE)</f>
        <v>#N/A</v>
      </c>
      <c r="M365" s="66" t="e">
        <f>VLOOKUP(B365,[2]Sheet1!$A$1:$I$434,8,FALSE)</f>
        <v>#N/A</v>
      </c>
      <c r="N365" s="77">
        <f>VLOOKUP(A365,'[3]Sheet1 (2)'!$A$1:$B$254,2,FALSE)</f>
        <v>300145971110003</v>
      </c>
      <c r="O365" s="66" t="str">
        <f t="shared" si="11"/>
        <v/>
      </c>
      <c r="P365" s="83" t="e">
        <f>VLOOKUP(B365,Sheet1!$C$1:$I$58,2,FALSE)</f>
        <v>#N/A</v>
      </c>
      <c r="R365" s="83" t="str">
        <f>IFERROR(VLOOKUP(B365,Sheet1!$C$1:$P$58,2,FALSE),"")</f>
        <v/>
      </c>
      <c r="S365" s="66" t="str">
        <f>IFERROR(VLOOKUP(B365,Sheet1!$C$1:$P$58,6,FALSE),"")</f>
        <v/>
      </c>
      <c r="T365" s="83" t="str">
        <f>IFERROR(VLOOKUP(Q365,Sheet1!$A$1:$P$58,4,FALSE),"")</f>
        <v/>
      </c>
      <c r="U365" s="66" t="str">
        <f>IFERROR(VLOOKUP(B365,Sheet1!$C$1:$P$58,12,FALSE),"")</f>
        <v/>
      </c>
    </row>
    <row r="366" spans="1:21" x14ac:dyDescent="0.2">
      <c r="A366" s="69">
        <v>2010105144</v>
      </c>
      <c r="B366" s="66" t="s">
        <v>2995</v>
      </c>
      <c r="C366" s="70">
        <v>0</v>
      </c>
      <c r="D366" s="70">
        <v>0</v>
      </c>
      <c r="E366" s="71">
        <f t="shared" si="10"/>
        <v>0</v>
      </c>
      <c r="G366" s="66" t="e">
        <f>VLOOKUP(B366,[2]Sheet1!$A$1:$I$434,2,FALSE)</f>
        <v>#N/A</v>
      </c>
      <c r="H366" s="66" t="e">
        <f>VLOOKUP(B366,[2]Sheet1!$A$1:$I$434,3,FALSE)</f>
        <v>#N/A</v>
      </c>
      <c r="I366" s="66" t="e">
        <f>VLOOKUP(B366,[2]Sheet1!$A$1:$I$434,4,FALSE)</f>
        <v>#N/A</v>
      </c>
      <c r="J366" s="66" t="e">
        <f>VLOOKUP(B366,[2]Sheet1!$A$1:$I$434,5,FALSE)</f>
        <v>#N/A</v>
      </c>
      <c r="K366" s="66" t="e">
        <f>VLOOKUP(B366,[2]Sheet1!$A$1:$I$434,6,FALSE)</f>
        <v>#N/A</v>
      </c>
      <c r="L366" s="66" t="e">
        <f>VLOOKUP(B366,[2]Sheet1!$A$1:$I$434,7,FALSE)</f>
        <v>#N/A</v>
      </c>
      <c r="M366" s="66" t="e">
        <f>VLOOKUP(B366,[2]Sheet1!$A$1:$I$434,8,FALSE)</f>
        <v>#N/A</v>
      </c>
      <c r="N366" s="77">
        <f>VLOOKUP(A366,'[3]Sheet1 (2)'!$A$1:$B$254,2,FALSE)</f>
        <v>300002788510003</v>
      </c>
      <c r="O366" s="66" t="str">
        <f t="shared" si="11"/>
        <v/>
      </c>
      <c r="P366" s="83" t="e">
        <f>VLOOKUP(B366,Sheet1!$C$1:$I$58,2,FALSE)</f>
        <v>#N/A</v>
      </c>
      <c r="R366" s="83" t="str">
        <f>IFERROR(VLOOKUP(B366,Sheet1!$C$1:$P$58,2,FALSE),"")</f>
        <v/>
      </c>
      <c r="S366" s="66" t="str">
        <f>IFERROR(VLOOKUP(B366,Sheet1!$C$1:$P$58,6,FALSE),"")</f>
        <v/>
      </c>
      <c r="T366" s="83" t="str">
        <f>IFERROR(VLOOKUP(Q366,Sheet1!$A$1:$P$58,4,FALSE),"")</f>
        <v/>
      </c>
      <c r="U366" s="66" t="str">
        <f>IFERROR(VLOOKUP(B366,Sheet1!$C$1:$P$58,12,FALSE),"")</f>
        <v/>
      </c>
    </row>
    <row r="367" spans="1:21" x14ac:dyDescent="0.2">
      <c r="A367" s="69">
        <v>2010105145</v>
      </c>
      <c r="B367" s="66" t="s">
        <v>2996</v>
      </c>
      <c r="C367" s="70">
        <v>0</v>
      </c>
      <c r="D367" s="70">
        <v>91054.460000000021</v>
      </c>
      <c r="E367" s="71">
        <f t="shared" si="10"/>
        <v>-91054.460000000021</v>
      </c>
      <c r="G367" s="66" t="e">
        <f>VLOOKUP(B367,[2]Sheet1!$A$1:$I$434,2,FALSE)</f>
        <v>#N/A</v>
      </c>
      <c r="H367" s="66" t="e">
        <f>VLOOKUP(B367,[2]Sheet1!$A$1:$I$434,3,FALSE)</f>
        <v>#N/A</v>
      </c>
      <c r="I367" s="66" t="e">
        <f>VLOOKUP(B367,[2]Sheet1!$A$1:$I$434,4,FALSE)</f>
        <v>#N/A</v>
      </c>
      <c r="J367" s="66" t="e">
        <f>VLOOKUP(B367,[2]Sheet1!$A$1:$I$434,5,FALSE)</f>
        <v>#N/A</v>
      </c>
      <c r="K367" s="66" t="e">
        <f>VLOOKUP(B367,[2]Sheet1!$A$1:$I$434,6,FALSE)</f>
        <v>#N/A</v>
      </c>
      <c r="L367" s="66" t="e">
        <f>VLOOKUP(B367,[2]Sheet1!$A$1:$I$434,7,FALSE)</f>
        <v>#N/A</v>
      </c>
      <c r="M367" s="66" t="e">
        <f>VLOOKUP(B367,[2]Sheet1!$A$1:$I$434,8,FALSE)</f>
        <v>#N/A</v>
      </c>
      <c r="N367" s="77">
        <f>VLOOKUP(A367,'[3]Sheet1 (2)'!$A$1:$B$254,2,FALSE)</f>
        <v>310472298300003</v>
      </c>
      <c r="O367" s="66" t="str">
        <f t="shared" si="11"/>
        <v/>
      </c>
      <c r="P367" s="83" t="e">
        <f>VLOOKUP(B367,Sheet1!$C$1:$I$58,2,FALSE)</f>
        <v>#N/A</v>
      </c>
      <c r="R367" s="83" t="str">
        <f>IFERROR(VLOOKUP(B367,Sheet1!$C$1:$P$58,2,FALSE),"")</f>
        <v/>
      </c>
      <c r="S367" s="66" t="str">
        <f>IFERROR(VLOOKUP(B367,Sheet1!$C$1:$P$58,6,FALSE),"")</f>
        <v/>
      </c>
      <c r="T367" s="83" t="str">
        <f>IFERROR(VLOOKUP(Q367,Sheet1!$A$1:$P$58,4,FALSE),"")</f>
        <v/>
      </c>
      <c r="U367" s="66" t="str">
        <f>IFERROR(VLOOKUP(B367,Sheet1!$C$1:$P$58,12,FALSE),"")</f>
        <v/>
      </c>
    </row>
    <row r="368" spans="1:21" x14ac:dyDescent="0.2">
      <c r="A368" s="69">
        <v>2010105146</v>
      </c>
      <c r="B368" s="66" t="s">
        <v>2997</v>
      </c>
      <c r="C368" s="70">
        <v>0</v>
      </c>
      <c r="D368" s="70">
        <v>0</v>
      </c>
      <c r="E368" s="71">
        <f t="shared" si="10"/>
        <v>0</v>
      </c>
      <c r="G368" s="66" t="e">
        <f>VLOOKUP(B368,[2]Sheet1!$A$1:$I$434,2,FALSE)</f>
        <v>#N/A</v>
      </c>
      <c r="H368" s="66" t="e">
        <f>VLOOKUP(B368,[2]Sheet1!$A$1:$I$434,3,FALSE)</f>
        <v>#N/A</v>
      </c>
      <c r="I368" s="66" t="e">
        <f>VLOOKUP(B368,[2]Sheet1!$A$1:$I$434,4,FALSE)</f>
        <v>#N/A</v>
      </c>
      <c r="J368" s="66" t="e">
        <f>VLOOKUP(B368,[2]Sheet1!$A$1:$I$434,5,FALSE)</f>
        <v>#N/A</v>
      </c>
      <c r="K368" s="66" t="e">
        <f>VLOOKUP(B368,[2]Sheet1!$A$1:$I$434,6,FALSE)</f>
        <v>#N/A</v>
      </c>
      <c r="L368" s="66" t="e">
        <f>VLOOKUP(B368,[2]Sheet1!$A$1:$I$434,7,FALSE)</f>
        <v>#N/A</v>
      </c>
      <c r="M368" s="66" t="e">
        <f>VLOOKUP(B368,[2]Sheet1!$A$1:$I$434,8,FALSE)</f>
        <v>#N/A</v>
      </c>
      <c r="N368" s="77">
        <f>VLOOKUP(A368,'[3]Sheet1 (2)'!$A$1:$B$254,2,FALSE)</f>
        <v>311330477400003</v>
      </c>
      <c r="O368" s="66" t="str">
        <f t="shared" si="11"/>
        <v/>
      </c>
      <c r="P368" s="83" t="e">
        <f>VLOOKUP(B368,Sheet1!$C$1:$I$58,2,FALSE)</f>
        <v>#N/A</v>
      </c>
      <c r="R368" s="83" t="str">
        <f>IFERROR(VLOOKUP(B368,Sheet1!$C$1:$P$58,2,FALSE),"")</f>
        <v/>
      </c>
      <c r="S368" s="66" t="str">
        <f>IFERROR(VLOOKUP(B368,Sheet1!$C$1:$P$58,6,FALSE),"")</f>
        <v/>
      </c>
      <c r="T368" s="83" t="str">
        <f>IFERROR(VLOOKUP(Q368,Sheet1!$A$1:$P$58,4,FALSE),"")</f>
        <v/>
      </c>
      <c r="U368" s="66" t="str">
        <f>IFERROR(VLOOKUP(B368,Sheet1!$C$1:$P$58,12,FALSE),"")</f>
        <v/>
      </c>
    </row>
    <row r="369" spans="1:21" x14ac:dyDescent="0.2">
      <c r="A369" s="69">
        <v>2010105147</v>
      </c>
      <c r="B369" s="66" t="s">
        <v>2998</v>
      </c>
      <c r="C369" s="70">
        <v>0</v>
      </c>
      <c r="D369" s="70">
        <v>0</v>
      </c>
      <c r="E369" s="71">
        <f t="shared" si="10"/>
        <v>0</v>
      </c>
      <c r="G369" s="66" t="e">
        <f>VLOOKUP(B369,[2]Sheet1!$A$1:$I$434,2,FALSE)</f>
        <v>#N/A</v>
      </c>
      <c r="H369" s="66" t="e">
        <f>VLOOKUP(B369,[2]Sheet1!$A$1:$I$434,3,FALSE)</f>
        <v>#N/A</v>
      </c>
      <c r="I369" s="66" t="e">
        <f>VLOOKUP(B369,[2]Sheet1!$A$1:$I$434,4,FALSE)</f>
        <v>#N/A</v>
      </c>
      <c r="J369" s="66" t="e">
        <f>VLOOKUP(B369,[2]Sheet1!$A$1:$I$434,5,FALSE)</f>
        <v>#N/A</v>
      </c>
      <c r="K369" s="66" t="e">
        <f>VLOOKUP(B369,[2]Sheet1!$A$1:$I$434,6,FALSE)</f>
        <v>#N/A</v>
      </c>
      <c r="L369" s="66" t="e">
        <f>VLOOKUP(B369,[2]Sheet1!$A$1:$I$434,7,FALSE)</f>
        <v>#N/A</v>
      </c>
      <c r="M369" s="66" t="e">
        <f>VLOOKUP(B369,[2]Sheet1!$A$1:$I$434,8,FALSE)</f>
        <v>#N/A</v>
      </c>
      <c r="N369" s="77">
        <f>VLOOKUP(A369,'[3]Sheet1 (2)'!$A$1:$B$254,2,FALSE)</f>
        <v>300002788510003</v>
      </c>
      <c r="O369" s="66" t="str">
        <f t="shared" si="11"/>
        <v/>
      </c>
      <c r="P369" s="83" t="e">
        <f>VLOOKUP(B369,Sheet1!$C$1:$I$58,2,FALSE)</f>
        <v>#N/A</v>
      </c>
      <c r="R369" s="83" t="str">
        <f>IFERROR(VLOOKUP(B369,Sheet1!$C$1:$P$58,2,FALSE),"")</f>
        <v/>
      </c>
      <c r="S369" s="66" t="str">
        <f>IFERROR(VLOOKUP(B369,Sheet1!$C$1:$P$58,6,FALSE),"")</f>
        <v/>
      </c>
      <c r="T369" s="83" t="str">
        <f>IFERROR(VLOOKUP(Q369,Sheet1!$A$1:$P$58,4,FALSE),"")</f>
        <v/>
      </c>
      <c r="U369" s="66" t="str">
        <f>IFERROR(VLOOKUP(B369,Sheet1!$C$1:$P$58,12,FALSE),"")</f>
        <v/>
      </c>
    </row>
    <row r="370" spans="1:21" x14ac:dyDescent="0.2">
      <c r="A370" s="69">
        <v>2010105148</v>
      </c>
      <c r="B370" s="66" t="s">
        <v>2999</v>
      </c>
      <c r="C370" s="70">
        <v>0</v>
      </c>
      <c r="D370" s="70">
        <v>1787.4200000000019</v>
      </c>
      <c r="E370" s="71">
        <f t="shared" si="10"/>
        <v>-1787.4200000000019</v>
      </c>
      <c r="G370" s="66" t="e">
        <f>VLOOKUP(B370,[2]Sheet1!$A$1:$I$434,2,FALSE)</f>
        <v>#N/A</v>
      </c>
      <c r="H370" s="66" t="e">
        <f>VLOOKUP(B370,[2]Sheet1!$A$1:$I$434,3,FALSE)</f>
        <v>#N/A</v>
      </c>
      <c r="I370" s="66" t="e">
        <f>VLOOKUP(B370,[2]Sheet1!$A$1:$I$434,4,FALSE)</f>
        <v>#N/A</v>
      </c>
      <c r="J370" s="66" t="e">
        <f>VLOOKUP(B370,[2]Sheet1!$A$1:$I$434,5,FALSE)</f>
        <v>#N/A</v>
      </c>
      <c r="K370" s="66" t="e">
        <f>VLOOKUP(B370,[2]Sheet1!$A$1:$I$434,6,FALSE)</f>
        <v>#N/A</v>
      </c>
      <c r="L370" s="66" t="e">
        <f>VLOOKUP(B370,[2]Sheet1!$A$1:$I$434,7,FALSE)</f>
        <v>#N/A</v>
      </c>
      <c r="M370" s="66" t="e">
        <f>VLOOKUP(B370,[2]Sheet1!$A$1:$I$434,8,FALSE)</f>
        <v>#N/A</v>
      </c>
      <c r="N370" s="77">
        <f>VLOOKUP(A370,'[3]Sheet1 (2)'!$A$1:$B$254,2,FALSE)</f>
        <v>310991112100003</v>
      </c>
      <c r="O370" s="66" t="str">
        <f t="shared" si="11"/>
        <v/>
      </c>
      <c r="P370" s="83" t="e">
        <f>VLOOKUP(B370,Sheet1!$C$1:$I$58,2,FALSE)</f>
        <v>#N/A</v>
      </c>
      <c r="R370" s="83" t="str">
        <f>IFERROR(VLOOKUP(B370,Sheet1!$C$1:$P$58,2,FALSE),"")</f>
        <v/>
      </c>
      <c r="S370" s="66" t="str">
        <f>IFERROR(VLOOKUP(B370,Sheet1!$C$1:$P$58,6,FALSE),"")</f>
        <v/>
      </c>
      <c r="T370" s="83" t="str">
        <f>IFERROR(VLOOKUP(Q370,Sheet1!$A$1:$P$58,4,FALSE),"")</f>
        <v/>
      </c>
      <c r="U370" s="66" t="str">
        <f>IFERROR(VLOOKUP(B370,Sheet1!$C$1:$P$58,12,FALSE),"")</f>
        <v/>
      </c>
    </row>
    <row r="371" spans="1:21" x14ac:dyDescent="0.2">
      <c r="A371" s="69">
        <v>2010105149</v>
      </c>
      <c r="B371" s="66" t="s">
        <v>3000</v>
      </c>
      <c r="C371" s="70">
        <v>5748</v>
      </c>
      <c r="D371" s="70">
        <v>0</v>
      </c>
      <c r="E371" s="71">
        <f t="shared" si="10"/>
        <v>5748</v>
      </c>
      <c r="G371" s="66" t="e">
        <f>VLOOKUP(B371,[2]Sheet1!$A$1:$I$434,2,FALSE)</f>
        <v>#N/A</v>
      </c>
      <c r="H371" s="66" t="e">
        <f>VLOOKUP(B371,[2]Sheet1!$A$1:$I$434,3,FALSE)</f>
        <v>#N/A</v>
      </c>
      <c r="I371" s="66" t="e">
        <f>VLOOKUP(B371,[2]Sheet1!$A$1:$I$434,4,FALSE)</f>
        <v>#N/A</v>
      </c>
      <c r="J371" s="66" t="e">
        <f>VLOOKUP(B371,[2]Sheet1!$A$1:$I$434,5,FALSE)</f>
        <v>#N/A</v>
      </c>
      <c r="K371" s="66" t="e">
        <f>VLOOKUP(B371,[2]Sheet1!$A$1:$I$434,6,FALSE)</f>
        <v>#N/A</v>
      </c>
      <c r="L371" s="66" t="e">
        <f>VLOOKUP(B371,[2]Sheet1!$A$1:$I$434,7,FALSE)</f>
        <v>#N/A</v>
      </c>
      <c r="M371" s="66" t="e">
        <f>VLOOKUP(B371,[2]Sheet1!$A$1:$I$434,8,FALSE)</f>
        <v>#N/A</v>
      </c>
      <c r="N371" s="77">
        <f>VLOOKUP(A371,'[3]Sheet1 (2)'!$A$1:$B$254,2,FALSE)</f>
        <v>300002788510003</v>
      </c>
      <c r="O371" s="66" t="str">
        <f t="shared" si="11"/>
        <v/>
      </c>
      <c r="P371" s="83" t="e">
        <f>VLOOKUP(B371,Sheet1!$C$1:$I$58,2,FALSE)</f>
        <v>#N/A</v>
      </c>
      <c r="R371" s="83" t="str">
        <f>IFERROR(VLOOKUP(B371,Sheet1!$C$1:$P$58,2,FALSE),"")</f>
        <v/>
      </c>
      <c r="S371" s="66" t="str">
        <f>IFERROR(VLOOKUP(B371,Sheet1!$C$1:$P$58,6,FALSE),"")</f>
        <v/>
      </c>
      <c r="T371" s="83" t="str">
        <f>IFERROR(VLOOKUP(Q371,Sheet1!$A$1:$P$58,4,FALSE),"")</f>
        <v/>
      </c>
      <c r="U371" s="66" t="str">
        <f>IFERROR(VLOOKUP(B371,Sheet1!$C$1:$P$58,12,FALSE),"")</f>
        <v/>
      </c>
    </row>
    <row r="372" spans="1:21" x14ac:dyDescent="0.2">
      <c r="A372" s="69">
        <v>2010105150</v>
      </c>
      <c r="B372" s="66" t="s">
        <v>3001</v>
      </c>
      <c r="C372" s="70">
        <v>0</v>
      </c>
      <c r="D372" s="70">
        <v>0</v>
      </c>
      <c r="E372" s="71">
        <f t="shared" si="10"/>
        <v>0</v>
      </c>
      <c r="G372" s="66" t="e">
        <f>VLOOKUP(B372,[2]Sheet1!$A$1:$I$434,2,FALSE)</f>
        <v>#N/A</v>
      </c>
      <c r="H372" s="66" t="e">
        <f>VLOOKUP(B372,[2]Sheet1!$A$1:$I$434,3,FALSE)</f>
        <v>#N/A</v>
      </c>
      <c r="I372" s="66" t="e">
        <f>VLOOKUP(B372,[2]Sheet1!$A$1:$I$434,4,FALSE)</f>
        <v>#N/A</v>
      </c>
      <c r="J372" s="66" t="e">
        <f>VLOOKUP(B372,[2]Sheet1!$A$1:$I$434,5,FALSE)</f>
        <v>#N/A</v>
      </c>
      <c r="K372" s="66" t="e">
        <f>VLOOKUP(B372,[2]Sheet1!$A$1:$I$434,6,FALSE)</f>
        <v>#N/A</v>
      </c>
      <c r="L372" s="66" t="e">
        <f>VLOOKUP(B372,[2]Sheet1!$A$1:$I$434,7,FALSE)</f>
        <v>#N/A</v>
      </c>
      <c r="M372" s="66" t="e">
        <f>VLOOKUP(B372,[2]Sheet1!$A$1:$I$434,8,FALSE)</f>
        <v>#N/A</v>
      </c>
      <c r="N372" s="77">
        <f>VLOOKUP(A372,'[3]Sheet1 (2)'!$A$1:$B$254,2,FALSE)</f>
        <v>300804759700003</v>
      </c>
      <c r="O372" s="66" t="str">
        <f t="shared" si="11"/>
        <v/>
      </c>
      <c r="P372" s="83" t="e">
        <f>VLOOKUP(B372,Sheet1!$C$1:$I$58,2,FALSE)</f>
        <v>#N/A</v>
      </c>
      <c r="R372" s="83" t="str">
        <f>IFERROR(VLOOKUP(B372,Sheet1!$C$1:$P$58,2,FALSE),"")</f>
        <v/>
      </c>
      <c r="S372" s="66" t="str">
        <f>IFERROR(VLOOKUP(B372,Sheet1!$C$1:$P$58,6,FALSE),"")</f>
        <v/>
      </c>
      <c r="T372" s="83" t="str">
        <f>IFERROR(VLOOKUP(Q372,Sheet1!$A$1:$P$58,4,FALSE),"")</f>
        <v/>
      </c>
      <c r="U372" s="66" t="str">
        <f>IFERROR(VLOOKUP(B372,Sheet1!$C$1:$P$58,12,FALSE),"")</f>
        <v/>
      </c>
    </row>
    <row r="373" spans="1:21" x14ac:dyDescent="0.2">
      <c r="A373" s="69">
        <v>2010105151</v>
      </c>
      <c r="B373" s="66" t="s">
        <v>3002</v>
      </c>
      <c r="C373" s="70">
        <v>0</v>
      </c>
      <c r="D373" s="70">
        <v>0</v>
      </c>
      <c r="E373" s="71">
        <f t="shared" si="10"/>
        <v>0</v>
      </c>
      <c r="G373" s="66" t="e">
        <f>VLOOKUP(B373,[2]Sheet1!$A$1:$I$434,2,FALSE)</f>
        <v>#N/A</v>
      </c>
      <c r="H373" s="66" t="e">
        <f>VLOOKUP(B373,[2]Sheet1!$A$1:$I$434,3,FALSE)</f>
        <v>#N/A</v>
      </c>
      <c r="I373" s="66" t="e">
        <f>VLOOKUP(B373,[2]Sheet1!$A$1:$I$434,4,FALSE)</f>
        <v>#N/A</v>
      </c>
      <c r="J373" s="66" t="e">
        <f>VLOOKUP(B373,[2]Sheet1!$A$1:$I$434,5,FALSE)</f>
        <v>#N/A</v>
      </c>
      <c r="K373" s="66" t="e">
        <f>VLOOKUP(B373,[2]Sheet1!$A$1:$I$434,6,FALSE)</f>
        <v>#N/A</v>
      </c>
      <c r="L373" s="66" t="e">
        <f>VLOOKUP(B373,[2]Sheet1!$A$1:$I$434,7,FALSE)</f>
        <v>#N/A</v>
      </c>
      <c r="M373" s="66" t="e">
        <f>VLOOKUP(B373,[2]Sheet1!$A$1:$I$434,8,FALSE)</f>
        <v>#N/A</v>
      </c>
      <c r="N373" s="77">
        <f>VLOOKUP(A373,'[3]Sheet1 (2)'!$A$1:$B$254,2,FALSE)</f>
        <v>300023068600003</v>
      </c>
      <c r="O373" s="66" t="str">
        <f t="shared" si="11"/>
        <v/>
      </c>
      <c r="P373" s="83" t="e">
        <f>VLOOKUP(B373,Sheet1!$C$1:$I$58,2,FALSE)</f>
        <v>#N/A</v>
      </c>
      <c r="R373" s="83" t="str">
        <f>IFERROR(VLOOKUP(B373,Sheet1!$C$1:$P$58,2,FALSE),"")</f>
        <v/>
      </c>
      <c r="S373" s="66" t="str">
        <f>IFERROR(VLOOKUP(B373,Sheet1!$C$1:$P$58,6,FALSE),"")</f>
        <v/>
      </c>
      <c r="T373" s="83" t="str">
        <f>IFERROR(VLOOKUP(Q373,Sheet1!$A$1:$P$58,4,FALSE),"")</f>
        <v/>
      </c>
      <c r="U373" s="66" t="str">
        <f>IFERROR(VLOOKUP(B373,Sheet1!$C$1:$P$58,12,FALSE),"")</f>
        <v/>
      </c>
    </row>
    <row r="374" spans="1:21" x14ac:dyDescent="0.2">
      <c r="A374" s="69">
        <v>2010105152</v>
      </c>
      <c r="B374" s="66" t="s">
        <v>3003</v>
      </c>
      <c r="C374" s="70">
        <v>0</v>
      </c>
      <c r="D374" s="70">
        <v>0</v>
      </c>
      <c r="E374" s="71">
        <f t="shared" si="10"/>
        <v>0</v>
      </c>
      <c r="G374" s="66" t="e">
        <f>VLOOKUP(B374,[2]Sheet1!$A$1:$I$434,2,FALSE)</f>
        <v>#N/A</v>
      </c>
      <c r="H374" s="66" t="e">
        <f>VLOOKUP(B374,[2]Sheet1!$A$1:$I$434,3,FALSE)</f>
        <v>#N/A</v>
      </c>
      <c r="I374" s="66" t="e">
        <f>VLOOKUP(B374,[2]Sheet1!$A$1:$I$434,4,FALSE)</f>
        <v>#N/A</v>
      </c>
      <c r="J374" s="66" t="e">
        <f>VLOOKUP(B374,[2]Sheet1!$A$1:$I$434,5,FALSE)</f>
        <v>#N/A</v>
      </c>
      <c r="K374" s="66" t="e">
        <f>VLOOKUP(B374,[2]Sheet1!$A$1:$I$434,6,FALSE)</f>
        <v>#N/A</v>
      </c>
      <c r="L374" s="66" t="e">
        <f>VLOOKUP(B374,[2]Sheet1!$A$1:$I$434,7,FALSE)</f>
        <v>#N/A</v>
      </c>
      <c r="M374" s="66" t="e">
        <f>VLOOKUP(B374,[2]Sheet1!$A$1:$I$434,8,FALSE)</f>
        <v>#N/A</v>
      </c>
      <c r="N374" s="77">
        <f>VLOOKUP(A374,'[3]Sheet1 (2)'!$A$1:$B$254,2,FALSE)</f>
        <v>310979548200003</v>
      </c>
      <c r="O374" s="66" t="str">
        <f t="shared" si="11"/>
        <v/>
      </c>
      <c r="P374" s="83" t="e">
        <f>VLOOKUP(B374,Sheet1!$C$1:$I$58,2,FALSE)</f>
        <v>#N/A</v>
      </c>
      <c r="R374" s="83" t="str">
        <f>IFERROR(VLOOKUP(B374,Sheet1!$C$1:$P$58,2,FALSE),"")</f>
        <v/>
      </c>
      <c r="S374" s="66" t="str">
        <f>IFERROR(VLOOKUP(B374,Sheet1!$C$1:$P$58,6,FALSE),"")</f>
        <v/>
      </c>
      <c r="T374" s="83" t="str">
        <f>IFERROR(VLOOKUP(Q374,Sheet1!$A$1:$P$58,4,FALSE),"")</f>
        <v/>
      </c>
      <c r="U374" s="66" t="str">
        <f>IFERROR(VLOOKUP(B374,Sheet1!$C$1:$P$58,12,FALSE),"")</f>
        <v/>
      </c>
    </row>
    <row r="375" spans="1:21" x14ac:dyDescent="0.2">
      <c r="A375" s="69">
        <v>2010105153</v>
      </c>
      <c r="B375" s="66" t="s">
        <v>3004</v>
      </c>
      <c r="C375" s="70">
        <v>0</v>
      </c>
      <c r="D375" s="70">
        <v>0</v>
      </c>
      <c r="E375" s="71">
        <f t="shared" si="10"/>
        <v>0</v>
      </c>
      <c r="G375" s="66" t="e">
        <f>VLOOKUP(B375,[2]Sheet1!$A$1:$I$434,2,FALSE)</f>
        <v>#N/A</v>
      </c>
      <c r="H375" s="66" t="e">
        <f>VLOOKUP(B375,[2]Sheet1!$A$1:$I$434,3,FALSE)</f>
        <v>#N/A</v>
      </c>
      <c r="I375" s="66" t="e">
        <f>VLOOKUP(B375,[2]Sheet1!$A$1:$I$434,4,FALSE)</f>
        <v>#N/A</v>
      </c>
      <c r="J375" s="66" t="e">
        <f>VLOOKUP(B375,[2]Sheet1!$A$1:$I$434,5,FALSE)</f>
        <v>#N/A</v>
      </c>
      <c r="K375" s="66" t="e">
        <f>VLOOKUP(B375,[2]Sheet1!$A$1:$I$434,6,FALSE)</f>
        <v>#N/A</v>
      </c>
      <c r="L375" s="66" t="e">
        <f>VLOOKUP(B375,[2]Sheet1!$A$1:$I$434,7,FALSE)</f>
        <v>#N/A</v>
      </c>
      <c r="M375" s="66" t="e">
        <f>VLOOKUP(B375,[2]Sheet1!$A$1:$I$434,8,FALSE)</f>
        <v>#N/A</v>
      </c>
      <c r="N375" s="77" t="e">
        <f>VLOOKUP(A375,'[3]Sheet1 (2)'!$A$1:$B$254,2,FALSE)</f>
        <v>#N/A</v>
      </c>
      <c r="O375" s="66" t="str">
        <f t="shared" si="11"/>
        <v/>
      </c>
      <c r="P375" s="83" t="e">
        <f>VLOOKUP(B375,Sheet1!$C$1:$I$58,2,FALSE)</f>
        <v>#N/A</v>
      </c>
      <c r="R375" s="83" t="str">
        <f>IFERROR(VLOOKUP(B375,Sheet1!$C$1:$P$58,2,FALSE),"")</f>
        <v/>
      </c>
      <c r="S375" s="66" t="str">
        <f>IFERROR(VLOOKUP(B375,Sheet1!$C$1:$P$58,6,FALSE),"")</f>
        <v/>
      </c>
      <c r="T375" s="83" t="str">
        <f>IFERROR(VLOOKUP(Q375,Sheet1!$A$1:$P$58,4,FALSE),"")</f>
        <v/>
      </c>
      <c r="U375" s="66" t="str">
        <f>IFERROR(VLOOKUP(B375,Sheet1!$C$1:$P$58,12,FALSE),"")</f>
        <v/>
      </c>
    </row>
    <row r="376" spans="1:21" x14ac:dyDescent="0.2">
      <c r="A376" s="69">
        <v>2010105154</v>
      </c>
      <c r="B376" s="66" t="s">
        <v>3005</v>
      </c>
      <c r="C376" s="70">
        <v>63250</v>
      </c>
      <c r="D376" s="70">
        <v>0</v>
      </c>
      <c r="E376" s="71">
        <f t="shared" si="10"/>
        <v>63250</v>
      </c>
      <c r="G376" s="66" t="e">
        <f>VLOOKUP(B376,[2]Sheet1!$A$1:$I$434,2,FALSE)</f>
        <v>#N/A</v>
      </c>
      <c r="H376" s="66" t="e">
        <f>VLOOKUP(B376,[2]Sheet1!$A$1:$I$434,3,FALSE)</f>
        <v>#N/A</v>
      </c>
      <c r="I376" s="66" t="e">
        <f>VLOOKUP(B376,[2]Sheet1!$A$1:$I$434,4,FALSE)</f>
        <v>#N/A</v>
      </c>
      <c r="J376" s="66" t="e">
        <f>VLOOKUP(B376,[2]Sheet1!$A$1:$I$434,5,FALSE)</f>
        <v>#N/A</v>
      </c>
      <c r="K376" s="66" t="e">
        <f>VLOOKUP(B376,[2]Sheet1!$A$1:$I$434,6,FALSE)</f>
        <v>#N/A</v>
      </c>
      <c r="L376" s="66" t="e">
        <f>VLOOKUP(B376,[2]Sheet1!$A$1:$I$434,7,FALSE)</f>
        <v>#N/A</v>
      </c>
      <c r="M376" s="66" t="e">
        <f>VLOOKUP(B376,[2]Sheet1!$A$1:$I$434,8,FALSE)</f>
        <v>#N/A</v>
      </c>
      <c r="N376" s="77" t="e">
        <f>VLOOKUP(A376,'[3]Sheet1 (2)'!$A$1:$B$254,2,FALSE)</f>
        <v>#N/A</v>
      </c>
      <c r="O376" s="66" t="str">
        <f t="shared" si="11"/>
        <v/>
      </c>
      <c r="P376" s="83" t="e">
        <f>VLOOKUP(B376,Sheet1!$C$1:$I$58,2,FALSE)</f>
        <v>#N/A</v>
      </c>
      <c r="R376" s="83" t="str">
        <f>IFERROR(VLOOKUP(B376,Sheet1!$C$1:$P$58,2,FALSE),"")</f>
        <v/>
      </c>
      <c r="S376" s="66" t="str">
        <f>IFERROR(VLOOKUP(B376,Sheet1!$C$1:$P$58,6,FALSE),"")</f>
        <v/>
      </c>
      <c r="T376" s="83" t="str">
        <f>IFERROR(VLOOKUP(Q376,Sheet1!$A$1:$P$58,4,FALSE),"")</f>
        <v/>
      </c>
      <c r="U376" s="66" t="str">
        <f>IFERROR(VLOOKUP(B376,Sheet1!$C$1:$P$58,12,FALSE),"")</f>
        <v/>
      </c>
    </row>
    <row r="377" spans="1:21" x14ac:dyDescent="0.2">
      <c r="A377" s="69">
        <v>2010105155</v>
      </c>
      <c r="B377" s="66" t="s">
        <v>3006</v>
      </c>
      <c r="C377" s="70">
        <v>0</v>
      </c>
      <c r="D377" s="70">
        <v>0</v>
      </c>
      <c r="E377" s="71">
        <f t="shared" si="10"/>
        <v>0</v>
      </c>
      <c r="G377" s="66" t="e">
        <f>VLOOKUP(B377,[2]Sheet1!$A$1:$I$434,2,FALSE)</f>
        <v>#N/A</v>
      </c>
      <c r="H377" s="66" t="e">
        <f>VLOOKUP(B377,[2]Sheet1!$A$1:$I$434,3,FALSE)</f>
        <v>#N/A</v>
      </c>
      <c r="I377" s="66" t="e">
        <f>VLOOKUP(B377,[2]Sheet1!$A$1:$I$434,4,FALSE)</f>
        <v>#N/A</v>
      </c>
      <c r="J377" s="66" t="e">
        <f>VLOOKUP(B377,[2]Sheet1!$A$1:$I$434,5,FALSE)</f>
        <v>#N/A</v>
      </c>
      <c r="K377" s="66" t="e">
        <f>VLOOKUP(B377,[2]Sheet1!$A$1:$I$434,6,FALSE)</f>
        <v>#N/A</v>
      </c>
      <c r="L377" s="66" t="e">
        <f>VLOOKUP(B377,[2]Sheet1!$A$1:$I$434,7,FALSE)</f>
        <v>#N/A</v>
      </c>
      <c r="M377" s="66" t="e">
        <f>VLOOKUP(B377,[2]Sheet1!$A$1:$I$434,8,FALSE)</f>
        <v>#N/A</v>
      </c>
      <c r="N377" s="77" t="e">
        <f>VLOOKUP(A377,'[3]Sheet1 (2)'!$A$1:$B$254,2,FALSE)</f>
        <v>#N/A</v>
      </c>
      <c r="O377" s="66" t="str">
        <f t="shared" si="11"/>
        <v/>
      </c>
      <c r="P377" s="83" t="e">
        <f>VLOOKUP(B377,Sheet1!$C$1:$I$58,2,FALSE)</f>
        <v>#N/A</v>
      </c>
      <c r="R377" s="83" t="str">
        <f>IFERROR(VLOOKUP(B377,Sheet1!$C$1:$P$58,2,FALSE),"")</f>
        <v/>
      </c>
      <c r="S377" s="66" t="str">
        <f>IFERROR(VLOOKUP(B377,Sheet1!$C$1:$P$58,6,FALSE),"")</f>
        <v/>
      </c>
      <c r="T377" s="83" t="str">
        <f>IFERROR(VLOOKUP(Q377,Sheet1!$A$1:$P$58,4,FALSE),"")</f>
        <v/>
      </c>
      <c r="U377" s="66" t="str">
        <f>IFERROR(VLOOKUP(B377,Sheet1!$C$1:$P$58,12,FALSE),"")</f>
        <v/>
      </c>
    </row>
    <row r="378" spans="1:21" x14ac:dyDescent="0.2">
      <c r="A378" s="69">
        <v>2010105156</v>
      </c>
      <c r="B378" s="66" t="s">
        <v>3007</v>
      </c>
      <c r="C378" s="70">
        <v>44850</v>
      </c>
      <c r="D378" s="70">
        <v>0</v>
      </c>
      <c r="E378" s="71">
        <f t="shared" si="10"/>
        <v>44850</v>
      </c>
      <c r="G378" s="66" t="e">
        <f>VLOOKUP(B378,[2]Sheet1!$A$1:$I$434,2,FALSE)</f>
        <v>#N/A</v>
      </c>
      <c r="H378" s="66" t="e">
        <f>VLOOKUP(B378,[2]Sheet1!$A$1:$I$434,3,FALSE)</f>
        <v>#N/A</v>
      </c>
      <c r="I378" s="66" t="e">
        <f>VLOOKUP(B378,[2]Sheet1!$A$1:$I$434,4,FALSE)</f>
        <v>#N/A</v>
      </c>
      <c r="J378" s="66" t="e">
        <f>VLOOKUP(B378,[2]Sheet1!$A$1:$I$434,5,FALSE)</f>
        <v>#N/A</v>
      </c>
      <c r="K378" s="66" t="e">
        <f>VLOOKUP(B378,[2]Sheet1!$A$1:$I$434,6,FALSE)</f>
        <v>#N/A</v>
      </c>
      <c r="L378" s="66" t="e">
        <f>VLOOKUP(B378,[2]Sheet1!$A$1:$I$434,7,FALSE)</f>
        <v>#N/A</v>
      </c>
      <c r="M378" s="66" t="e">
        <f>VLOOKUP(B378,[2]Sheet1!$A$1:$I$434,8,FALSE)</f>
        <v>#N/A</v>
      </c>
      <c r="N378" s="77" t="e">
        <f>VLOOKUP(A378,'[3]Sheet1 (2)'!$A$1:$B$254,2,FALSE)</f>
        <v>#N/A</v>
      </c>
      <c r="O378" s="66" t="str">
        <f t="shared" si="11"/>
        <v/>
      </c>
      <c r="P378" s="83" t="e">
        <f>VLOOKUP(B378,Sheet1!$C$1:$I$58,2,FALSE)</f>
        <v>#N/A</v>
      </c>
      <c r="R378" s="83" t="str">
        <f>IFERROR(VLOOKUP(B378,Sheet1!$C$1:$P$58,2,FALSE),"")</f>
        <v/>
      </c>
      <c r="S378" s="66" t="str">
        <f>IFERROR(VLOOKUP(B378,Sheet1!$C$1:$P$58,6,FALSE),"")</f>
        <v/>
      </c>
      <c r="T378" s="83" t="str">
        <f>IFERROR(VLOOKUP(Q378,Sheet1!$A$1:$P$58,4,FALSE),"")</f>
        <v/>
      </c>
      <c r="U378" s="66" t="str">
        <f>IFERROR(VLOOKUP(B378,Sheet1!$C$1:$P$58,12,FALSE),"")</f>
        <v/>
      </c>
    </row>
    <row r="379" spans="1:21" x14ac:dyDescent="0.2">
      <c r="A379" s="69">
        <v>2010105157</v>
      </c>
      <c r="B379" s="66" t="s">
        <v>3008</v>
      </c>
      <c r="C379" s="70">
        <v>0</v>
      </c>
      <c r="D379" s="70">
        <v>0</v>
      </c>
      <c r="E379" s="71">
        <f t="shared" si="10"/>
        <v>0</v>
      </c>
      <c r="G379" s="66" t="e">
        <f>VLOOKUP(B379,[2]Sheet1!$A$1:$I$434,2,FALSE)</f>
        <v>#N/A</v>
      </c>
      <c r="H379" s="66" t="e">
        <f>VLOOKUP(B379,[2]Sheet1!$A$1:$I$434,3,FALSE)</f>
        <v>#N/A</v>
      </c>
      <c r="I379" s="66" t="e">
        <f>VLOOKUP(B379,[2]Sheet1!$A$1:$I$434,4,FALSE)</f>
        <v>#N/A</v>
      </c>
      <c r="J379" s="66" t="e">
        <f>VLOOKUP(B379,[2]Sheet1!$A$1:$I$434,5,FALSE)</f>
        <v>#N/A</v>
      </c>
      <c r="K379" s="66" t="e">
        <f>VLOOKUP(B379,[2]Sheet1!$A$1:$I$434,6,FALSE)</f>
        <v>#N/A</v>
      </c>
      <c r="L379" s="66" t="e">
        <f>VLOOKUP(B379,[2]Sheet1!$A$1:$I$434,7,FALSE)</f>
        <v>#N/A</v>
      </c>
      <c r="M379" s="66" t="e">
        <f>VLOOKUP(B379,[2]Sheet1!$A$1:$I$434,8,FALSE)</f>
        <v>#N/A</v>
      </c>
      <c r="N379" s="77" t="e">
        <f>VLOOKUP(A379,'[3]Sheet1 (2)'!$A$1:$B$254,2,FALSE)</f>
        <v>#N/A</v>
      </c>
      <c r="O379" s="66" t="str">
        <f t="shared" si="11"/>
        <v/>
      </c>
      <c r="P379" s="83" t="e">
        <f>VLOOKUP(B379,Sheet1!$C$1:$I$58,2,FALSE)</f>
        <v>#N/A</v>
      </c>
      <c r="R379" s="83" t="str">
        <f>IFERROR(VLOOKUP(B379,Sheet1!$C$1:$P$58,2,FALSE),"")</f>
        <v/>
      </c>
      <c r="S379" s="66" t="str">
        <f>IFERROR(VLOOKUP(B379,Sheet1!$C$1:$P$58,6,FALSE),"")</f>
        <v/>
      </c>
      <c r="T379" s="83" t="str">
        <f>IFERROR(VLOOKUP(Q379,Sheet1!$A$1:$P$58,4,FALSE),"")</f>
        <v/>
      </c>
      <c r="U379" s="66" t="str">
        <f>IFERROR(VLOOKUP(B379,Sheet1!$C$1:$P$58,12,FALSE),"")</f>
        <v/>
      </c>
    </row>
    <row r="380" spans="1:21" x14ac:dyDescent="0.2">
      <c r="A380" s="69">
        <v>2010105158</v>
      </c>
      <c r="B380" s="66" t="s">
        <v>3009</v>
      </c>
      <c r="C380" s="70">
        <v>0</v>
      </c>
      <c r="D380" s="70">
        <v>0</v>
      </c>
      <c r="E380" s="71">
        <f t="shared" si="10"/>
        <v>0</v>
      </c>
      <c r="G380" s="66" t="e">
        <f>VLOOKUP(B380,[2]Sheet1!$A$1:$I$434,2,FALSE)</f>
        <v>#N/A</v>
      </c>
      <c r="H380" s="66" t="e">
        <f>VLOOKUP(B380,[2]Sheet1!$A$1:$I$434,3,FALSE)</f>
        <v>#N/A</v>
      </c>
      <c r="I380" s="66" t="e">
        <f>VLOOKUP(B380,[2]Sheet1!$A$1:$I$434,4,FALSE)</f>
        <v>#N/A</v>
      </c>
      <c r="J380" s="66" t="e">
        <f>VLOOKUP(B380,[2]Sheet1!$A$1:$I$434,5,FALSE)</f>
        <v>#N/A</v>
      </c>
      <c r="K380" s="66" t="e">
        <f>VLOOKUP(B380,[2]Sheet1!$A$1:$I$434,6,FALSE)</f>
        <v>#N/A</v>
      </c>
      <c r="L380" s="66" t="e">
        <f>VLOOKUP(B380,[2]Sheet1!$A$1:$I$434,7,FALSE)</f>
        <v>#N/A</v>
      </c>
      <c r="M380" s="66" t="e">
        <f>VLOOKUP(B380,[2]Sheet1!$A$1:$I$434,8,FALSE)</f>
        <v>#N/A</v>
      </c>
      <c r="N380" s="77">
        <f>VLOOKUP(A380,'[3]Sheet1 (2)'!$A$1:$B$254,2,FALSE)</f>
        <v>300002788510003</v>
      </c>
      <c r="O380" s="66" t="str">
        <f t="shared" si="11"/>
        <v/>
      </c>
      <c r="P380" s="83" t="e">
        <f>VLOOKUP(B380,Sheet1!$C$1:$I$58,2,FALSE)</f>
        <v>#N/A</v>
      </c>
      <c r="R380" s="83" t="str">
        <f>IFERROR(VLOOKUP(B380,Sheet1!$C$1:$P$58,2,FALSE),"")</f>
        <v/>
      </c>
      <c r="S380" s="66" t="str">
        <f>IFERROR(VLOOKUP(B380,Sheet1!$C$1:$P$58,6,FALSE),"")</f>
        <v/>
      </c>
      <c r="T380" s="83" t="str">
        <f>IFERROR(VLOOKUP(Q380,Sheet1!$A$1:$P$58,4,FALSE),"")</f>
        <v/>
      </c>
      <c r="U380" s="66" t="str">
        <f>IFERROR(VLOOKUP(B380,Sheet1!$C$1:$P$58,12,FALSE),"")</f>
        <v/>
      </c>
    </row>
    <row r="381" spans="1:21" x14ac:dyDescent="0.2">
      <c r="A381" s="69">
        <v>2010105159</v>
      </c>
      <c r="B381" s="66" t="s">
        <v>3010</v>
      </c>
      <c r="C381" s="70">
        <v>0</v>
      </c>
      <c r="D381" s="70">
        <v>0</v>
      </c>
      <c r="E381" s="71">
        <f t="shared" si="10"/>
        <v>0</v>
      </c>
      <c r="G381" s="66" t="e">
        <f>VLOOKUP(B381,[2]Sheet1!$A$1:$I$434,2,FALSE)</f>
        <v>#N/A</v>
      </c>
      <c r="H381" s="66" t="e">
        <f>VLOOKUP(B381,[2]Sheet1!$A$1:$I$434,3,FALSE)</f>
        <v>#N/A</v>
      </c>
      <c r="I381" s="66" t="e">
        <f>VLOOKUP(B381,[2]Sheet1!$A$1:$I$434,4,FALSE)</f>
        <v>#N/A</v>
      </c>
      <c r="J381" s="66" t="e">
        <f>VLOOKUP(B381,[2]Sheet1!$A$1:$I$434,5,FALSE)</f>
        <v>#N/A</v>
      </c>
      <c r="K381" s="66" t="e">
        <f>VLOOKUP(B381,[2]Sheet1!$A$1:$I$434,6,FALSE)</f>
        <v>#N/A</v>
      </c>
      <c r="L381" s="66" t="e">
        <f>VLOOKUP(B381,[2]Sheet1!$A$1:$I$434,7,FALSE)</f>
        <v>#N/A</v>
      </c>
      <c r="M381" s="66" t="e">
        <f>VLOOKUP(B381,[2]Sheet1!$A$1:$I$434,8,FALSE)</f>
        <v>#N/A</v>
      </c>
      <c r="N381" s="77" t="e">
        <f>VLOOKUP(A381,'[3]Sheet1 (2)'!$A$1:$B$254,2,FALSE)</f>
        <v>#N/A</v>
      </c>
      <c r="O381" s="66" t="str">
        <f t="shared" si="11"/>
        <v/>
      </c>
      <c r="P381" s="83" t="e">
        <f>VLOOKUP(B381,Sheet1!$C$1:$I$58,2,FALSE)</f>
        <v>#N/A</v>
      </c>
      <c r="R381" s="83" t="str">
        <f>IFERROR(VLOOKUP(B381,Sheet1!$C$1:$P$58,2,FALSE),"")</f>
        <v/>
      </c>
      <c r="S381" s="66" t="str">
        <f>IFERROR(VLOOKUP(B381,Sheet1!$C$1:$P$58,6,FALSE),"")</f>
        <v/>
      </c>
      <c r="T381" s="83" t="str">
        <f>IFERROR(VLOOKUP(Q381,Sheet1!$A$1:$P$58,4,FALSE),"")</f>
        <v/>
      </c>
      <c r="U381" s="66" t="str">
        <f>IFERROR(VLOOKUP(B381,Sheet1!$C$1:$P$58,12,FALSE),"")</f>
        <v/>
      </c>
    </row>
    <row r="382" spans="1:21" x14ac:dyDescent="0.2">
      <c r="A382" s="69">
        <v>2010105160</v>
      </c>
      <c r="B382" s="66" t="s">
        <v>3011</v>
      </c>
      <c r="C382" s="70">
        <v>0</v>
      </c>
      <c r="D382" s="70">
        <v>55080.169999999984</v>
      </c>
      <c r="E382" s="71">
        <f t="shared" si="10"/>
        <v>-55080.169999999984</v>
      </c>
      <c r="G382" s="66" t="e">
        <f>VLOOKUP(B382,[2]Sheet1!$A$1:$I$434,2,FALSE)</f>
        <v>#N/A</v>
      </c>
      <c r="H382" s="66" t="e">
        <f>VLOOKUP(B382,[2]Sheet1!$A$1:$I$434,3,FALSE)</f>
        <v>#N/A</v>
      </c>
      <c r="I382" s="66" t="e">
        <f>VLOOKUP(B382,[2]Sheet1!$A$1:$I$434,4,FALSE)</f>
        <v>#N/A</v>
      </c>
      <c r="J382" s="66" t="e">
        <f>VLOOKUP(B382,[2]Sheet1!$A$1:$I$434,5,FALSE)</f>
        <v>#N/A</v>
      </c>
      <c r="K382" s="66" t="e">
        <f>VLOOKUP(B382,[2]Sheet1!$A$1:$I$434,6,FALSE)</f>
        <v>#N/A</v>
      </c>
      <c r="L382" s="66" t="e">
        <f>VLOOKUP(B382,[2]Sheet1!$A$1:$I$434,7,FALSE)</f>
        <v>#N/A</v>
      </c>
      <c r="M382" s="66" t="e">
        <f>VLOOKUP(B382,[2]Sheet1!$A$1:$I$434,8,FALSE)</f>
        <v>#N/A</v>
      </c>
      <c r="N382" s="77">
        <f>VLOOKUP(A382,'[3]Sheet1 (2)'!$A$1:$B$254,2,FALSE)</f>
        <v>310131187300003</v>
      </c>
      <c r="O382" s="66" t="str">
        <f t="shared" si="11"/>
        <v/>
      </c>
      <c r="P382" s="83" t="e">
        <f>VLOOKUP(B382,Sheet1!$C$1:$I$58,2,FALSE)</f>
        <v>#N/A</v>
      </c>
      <c r="R382" s="83" t="str">
        <f>IFERROR(VLOOKUP(B382,Sheet1!$C$1:$P$58,2,FALSE),"")</f>
        <v/>
      </c>
      <c r="S382" s="66" t="str">
        <f>IFERROR(VLOOKUP(B382,Sheet1!$C$1:$P$58,6,FALSE),"")</f>
        <v/>
      </c>
      <c r="T382" s="83" t="str">
        <f>IFERROR(VLOOKUP(Q382,Sheet1!$A$1:$P$58,4,FALSE),"")</f>
        <v/>
      </c>
      <c r="U382" s="66" t="str">
        <f>IFERROR(VLOOKUP(B382,Sheet1!$C$1:$P$58,12,FALSE),"")</f>
        <v/>
      </c>
    </row>
    <row r="383" spans="1:21" x14ac:dyDescent="0.2">
      <c r="A383" s="69">
        <v>2010105161</v>
      </c>
      <c r="B383" s="66" t="s">
        <v>3012</v>
      </c>
      <c r="C383" s="70">
        <v>0</v>
      </c>
      <c r="D383" s="70">
        <v>0</v>
      </c>
      <c r="E383" s="71">
        <f t="shared" si="10"/>
        <v>0</v>
      </c>
      <c r="G383" s="66" t="e">
        <f>VLOOKUP(B383,[2]Sheet1!$A$1:$I$434,2,FALSE)</f>
        <v>#N/A</v>
      </c>
      <c r="H383" s="66" t="e">
        <f>VLOOKUP(B383,[2]Sheet1!$A$1:$I$434,3,FALSE)</f>
        <v>#N/A</v>
      </c>
      <c r="I383" s="66" t="e">
        <f>VLOOKUP(B383,[2]Sheet1!$A$1:$I$434,4,FALSE)</f>
        <v>#N/A</v>
      </c>
      <c r="J383" s="66" t="e">
        <f>VLOOKUP(B383,[2]Sheet1!$A$1:$I$434,5,FALSE)</f>
        <v>#N/A</v>
      </c>
      <c r="K383" s="66" t="e">
        <f>VLOOKUP(B383,[2]Sheet1!$A$1:$I$434,6,FALSE)</f>
        <v>#N/A</v>
      </c>
      <c r="L383" s="66" t="e">
        <f>VLOOKUP(B383,[2]Sheet1!$A$1:$I$434,7,FALSE)</f>
        <v>#N/A</v>
      </c>
      <c r="M383" s="66" t="e">
        <f>VLOOKUP(B383,[2]Sheet1!$A$1:$I$434,8,FALSE)</f>
        <v>#N/A</v>
      </c>
      <c r="N383" s="77" t="e">
        <f>VLOOKUP(A383,'[3]Sheet1 (2)'!$A$1:$B$254,2,FALSE)</f>
        <v>#N/A</v>
      </c>
      <c r="O383" s="66" t="str">
        <f t="shared" si="11"/>
        <v/>
      </c>
      <c r="P383" s="83" t="e">
        <f>VLOOKUP(B383,Sheet1!$C$1:$I$58,2,FALSE)</f>
        <v>#N/A</v>
      </c>
      <c r="R383" s="83" t="str">
        <f>IFERROR(VLOOKUP(B383,Sheet1!$C$1:$P$58,2,FALSE),"")</f>
        <v/>
      </c>
      <c r="S383" s="66" t="str">
        <f>IFERROR(VLOOKUP(B383,Sheet1!$C$1:$P$58,6,FALSE),"")</f>
        <v/>
      </c>
      <c r="T383" s="83" t="str">
        <f>IFERROR(VLOOKUP(Q383,Sheet1!$A$1:$P$58,4,FALSE),"")</f>
        <v/>
      </c>
      <c r="U383" s="66" t="str">
        <f>IFERROR(VLOOKUP(B383,Sheet1!$C$1:$P$58,12,FALSE),"")</f>
        <v/>
      </c>
    </row>
    <row r="384" spans="1:21" x14ac:dyDescent="0.2">
      <c r="A384" s="69">
        <v>2010105162</v>
      </c>
      <c r="B384" s="66" t="s">
        <v>3013</v>
      </c>
      <c r="C384" s="70">
        <v>0</v>
      </c>
      <c r="D384" s="70">
        <v>0</v>
      </c>
      <c r="E384" s="71">
        <f t="shared" si="10"/>
        <v>0</v>
      </c>
      <c r="G384" s="66" t="e">
        <f>VLOOKUP(B384,[2]Sheet1!$A$1:$I$434,2,FALSE)</f>
        <v>#N/A</v>
      </c>
      <c r="H384" s="66" t="e">
        <f>VLOOKUP(B384,[2]Sheet1!$A$1:$I$434,3,FALSE)</f>
        <v>#N/A</v>
      </c>
      <c r="I384" s="66" t="e">
        <f>VLOOKUP(B384,[2]Sheet1!$A$1:$I$434,4,FALSE)</f>
        <v>#N/A</v>
      </c>
      <c r="J384" s="66" t="e">
        <f>VLOOKUP(B384,[2]Sheet1!$A$1:$I$434,5,FALSE)</f>
        <v>#N/A</v>
      </c>
      <c r="K384" s="66" t="e">
        <f>VLOOKUP(B384,[2]Sheet1!$A$1:$I$434,6,FALSE)</f>
        <v>#N/A</v>
      </c>
      <c r="L384" s="66" t="e">
        <f>VLOOKUP(B384,[2]Sheet1!$A$1:$I$434,7,FALSE)</f>
        <v>#N/A</v>
      </c>
      <c r="M384" s="66" t="e">
        <f>VLOOKUP(B384,[2]Sheet1!$A$1:$I$434,8,FALSE)</f>
        <v>#N/A</v>
      </c>
      <c r="N384" s="77" t="e">
        <f>VLOOKUP(A384,'[3]Sheet1 (2)'!$A$1:$B$254,2,FALSE)</f>
        <v>#N/A</v>
      </c>
      <c r="O384" s="66" t="str">
        <f t="shared" si="11"/>
        <v/>
      </c>
      <c r="P384" s="83" t="e">
        <f>VLOOKUP(B384,Sheet1!$C$1:$I$58,2,FALSE)</f>
        <v>#N/A</v>
      </c>
      <c r="R384" s="83" t="str">
        <f>IFERROR(VLOOKUP(B384,Sheet1!$C$1:$P$58,2,FALSE),"")</f>
        <v/>
      </c>
      <c r="S384" s="66" t="str">
        <f>IFERROR(VLOOKUP(B384,Sheet1!$C$1:$P$58,6,FALSE),"")</f>
        <v/>
      </c>
      <c r="T384" s="83" t="str">
        <f>IFERROR(VLOOKUP(Q384,Sheet1!$A$1:$P$58,4,FALSE),"")</f>
        <v/>
      </c>
      <c r="U384" s="66" t="str">
        <f>IFERROR(VLOOKUP(B384,Sheet1!$C$1:$P$58,12,FALSE),"")</f>
        <v/>
      </c>
    </row>
    <row r="385" spans="1:21" x14ac:dyDescent="0.2">
      <c r="A385" s="69">
        <v>2010105163</v>
      </c>
      <c r="B385" s="66" t="s">
        <v>3014</v>
      </c>
      <c r="C385" s="70">
        <v>0</v>
      </c>
      <c r="D385" s="70">
        <v>1277.390000000014</v>
      </c>
      <c r="E385" s="71">
        <f t="shared" si="10"/>
        <v>-1277.390000000014</v>
      </c>
      <c r="G385" s="66" t="e">
        <f>VLOOKUP(B385,[2]Sheet1!$A$1:$I$434,2,FALSE)</f>
        <v>#N/A</v>
      </c>
      <c r="H385" s="66" t="e">
        <f>VLOOKUP(B385,[2]Sheet1!$A$1:$I$434,3,FALSE)</f>
        <v>#N/A</v>
      </c>
      <c r="I385" s="66" t="e">
        <f>VLOOKUP(B385,[2]Sheet1!$A$1:$I$434,4,FALSE)</f>
        <v>#N/A</v>
      </c>
      <c r="J385" s="66" t="e">
        <f>VLOOKUP(B385,[2]Sheet1!$A$1:$I$434,5,FALSE)</f>
        <v>#N/A</v>
      </c>
      <c r="K385" s="66" t="e">
        <f>VLOOKUP(B385,[2]Sheet1!$A$1:$I$434,6,FALSE)</f>
        <v>#N/A</v>
      </c>
      <c r="L385" s="66" t="e">
        <f>VLOOKUP(B385,[2]Sheet1!$A$1:$I$434,7,FALSE)</f>
        <v>#N/A</v>
      </c>
      <c r="M385" s="66" t="e">
        <f>VLOOKUP(B385,[2]Sheet1!$A$1:$I$434,8,FALSE)</f>
        <v>#N/A</v>
      </c>
      <c r="N385" s="77">
        <f>VLOOKUP(A385,'[3]Sheet1 (2)'!$A$1:$B$254,2,FALSE)</f>
        <v>310131187300003</v>
      </c>
      <c r="O385" s="66" t="str">
        <f t="shared" si="11"/>
        <v/>
      </c>
      <c r="P385" s="83" t="e">
        <f>VLOOKUP(B385,Sheet1!$C$1:$I$58,2,FALSE)</f>
        <v>#N/A</v>
      </c>
      <c r="R385" s="83" t="str">
        <f>IFERROR(VLOOKUP(B385,Sheet1!$C$1:$P$58,2,FALSE),"")</f>
        <v/>
      </c>
      <c r="S385" s="66" t="str">
        <f>IFERROR(VLOOKUP(B385,Sheet1!$C$1:$P$58,6,FALSE),"")</f>
        <v/>
      </c>
      <c r="T385" s="83" t="str">
        <f>IFERROR(VLOOKUP(Q385,Sheet1!$A$1:$P$58,4,FALSE),"")</f>
        <v/>
      </c>
      <c r="U385" s="66" t="str">
        <f>IFERROR(VLOOKUP(B385,Sheet1!$C$1:$P$58,12,FALSE),"")</f>
        <v/>
      </c>
    </row>
    <row r="386" spans="1:21" x14ac:dyDescent="0.2">
      <c r="A386" s="69">
        <v>2010105164</v>
      </c>
      <c r="B386" s="66" t="s">
        <v>3015</v>
      </c>
      <c r="C386" s="70">
        <v>0</v>
      </c>
      <c r="D386" s="70">
        <v>10516.130000000005</v>
      </c>
      <c r="E386" s="71">
        <f t="shared" si="10"/>
        <v>-10516.130000000005</v>
      </c>
      <c r="G386" s="66" t="e">
        <f>VLOOKUP(B386,[2]Sheet1!$A$1:$I$434,2,FALSE)</f>
        <v>#N/A</v>
      </c>
      <c r="H386" s="66" t="e">
        <f>VLOOKUP(B386,[2]Sheet1!$A$1:$I$434,3,FALSE)</f>
        <v>#N/A</v>
      </c>
      <c r="I386" s="66" t="e">
        <f>VLOOKUP(B386,[2]Sheet1!$A$1:$I$434,4,FALSE)</f>
        <v>#N/A</v>
      </c>
      <c r="J386" s="66" t="e">
        <f>VLOOKUP(B386,[2]Sheet1!$A$1:$I$434,5,FALSE)</f>
        <v>#N/A</v>
      </c>
      <c r="K386" s="66" t="e">
        <f>VLOOKUP(B386,[2]Sheet1!$A$1:$I$434,6,FALSE)</f>
        <v>#N/A</v>
      </c>
      <c r="L386" s="66" t="e">
        <f>VLOOKUP(B386,[2]Sheet1!$A$1:$I$434,7,FALSE)</f>
        <v>#N/A</v>
      </c>
      <c r="M386" s="66" t="e">
        <f>VLOOKUP(B386,[2]Sheet1!$A$1:$I$434,8,FALSE)</f>
        <v>#N/A</v>
      </c>
      <c r="N386" s="77">
        <f>VLOOKUP(A386,'[3]Sheet1 (2)'!$A$1:$B$254,2,FALSE)</f>
        <v>310572343300003</v>
      </c>
      <c r="O386" s="66" t="str">
        <f t="shared" si="11"/>
        <v/>
      </c>
      <c r="P386" s="83" t="e">
        <f>VLOOKUP(B386,Sheet1!$C$1:$I$58,2,FALSE)</f>
        <v>#N/A</v>
      </c>
      <c r="R386" s="83" t="str">
        <f>IFERROR(VLOOKUP(B386,Sheet1!$C$1:$P$58,2,FALSE),"")</f>
        <v/>
      </c>
      <c r="S386" s="66" t="str">
        <f>IFERROR(VLOOKUP(B386,Sheet1!$C$1:$P$58,6,FALSE),"")</f>
        <v/>
      </c>
      <c r="T386" s="83" t="str">
        <f>IFERROR(VLOOKUP(Q386,Sheet1!$A$1:$P$58,4,FALSE),"")</f>
        <v/>
      </c>
      <c r="U386" s="66" t="str">
        <f>IFERROR(VLOOKUP(B386,Sheet1!$C$1:$P$58,12,FALSE),"")</f>
        <v/>
      </c>
    </row>
    <row r="387" spans="1:21" x14ac:dyDescent="0.2">
      <c r="A387" s="69">
        <v>2010105165</v>
      </c>
      <c r="B387" s="66" t="s">
        <v>3016</v>
      </c>
      <c r="C387" s="70">
        <v>0</v>
      </c>
      <c r="D387" s="70">
        <v>0</v>
      </c>
      <c r="E387" s="71">
        <f t="shared" si="10"/>
        <v>0</v>
      </c>
      <c r="G387" s="66" t="e">
        <f>VLOOKUP(B387,[2]Sheet1!$A$1:$I$434,2,FALSE)</f>
        <v>#N/A</v>
      </c>
      <c r="H387" s="66" t="e">
        <f>VLOOKUP(B387,[2]Sheet1!$A$1:$I$434,3,FALSE)</f>
        <v>#N/A</v>
      </c>
      <c r="I387" s="66" t="e">
        <f>VLOOKUP(B387,[2]Sheet1!$A$1:$I$434,4,FALSE)</f>
        <v>#N/A</v>
      </c>
      <c r="J387" s="66" t="e">
        <f>VLOOKUP(B387,[2]Sheet1!$A$1:$I$434,5,FALSE)</f>
        <v>#N/A</v>
      </c>
      <c r="K387" s="66" t="e">
        <f>VLOOKUP(B387,[2]Sheet1!$A$1:$I$434,6,FALSE)</f>
        <v>#N/A</v>
      </c>
      <c r="L387" s="66" t="e">
        <f>VLOOKUP(B387,[2]Sheet1!$A$1:$I$434,7,FALSE)</f>
        <v>#N/A</v>
      </c>
      <c r="M387" s="66" t="e">
        <f>VLOOKUP(B387,[2]Sheet1!$A$1:$I$434,8,FALSE)</f>
        <v>#N/A</v>
      </c>
      <c r="N387" s="77">
        <f>VLOOKUP(A387,'[3]Sheet1 (2)'!$A$1:$B$254,2,FALSE)</f>
        <v>300110957800003</v>
      </c>
      <c r="O387" s="66" t="str">
        <f t="shared" si="11"/>
        <v/>
      </c>
      <c r="P387" s="83" t="e">
        <f>VLOOKUP(B387,Sheet1!$C$1:$I$58,2,FALSE)</f>
        <v>#N/A</v>
      </c>
      <c r="R387" s="83" t="str">
        <f>IFERROR(VLOOKUP(B387,Sheet1!$C$1:$P$58,2,FALSE),"")</f>
        <v/>
      </c>
      <c r="S387" s="66" t="str">
        <f>IFERROR(VLOOKUP(B387,Sheet1!$C$1:$P$58,6,FALSE),"")</f>
        <v/>
      </c>
      <c r="T387" s="83" t="str">
        <f>IFERROR(VLOOKUP(Q387,Sheet1!$A$1:$P$58,4,FALSE),"")</f>
        <v/>
      </c>
      <c r="U387" s="66" t="str">
        <f>IFERROR(VLOOKUP(B387,Sheet1!$C$1:$P$58,12,FALSE),"")</f>
        <v/>
      </c>
    </row>
    <row r="388" spans="1:21" x14ac:dyDescent="0.2">
      <c r="A388" s="69">
        <v>2010105166</v>
      </c>
      <c r="B388" s="66" t="s">
        <v>3017</v>
      </c>
      <c r="C388" s="70">
        <v>0</v>
      </c>
      <c r="D388" s="70">
        <v>0</v>
      </c>
      <c r="E388" s="71">
        <f t="shared" si="10"/>
        <v>0</v>
      </c>
      <c r="G388" s="66" t="e">
        <f>VLOOKUP(B388,[2]Sheet1!$A$1:$I$434,2,FALSE)</f>
        <v>#N/A</v>
      </c>
      <c r="H388" s="66" t="e">
        <f>VLOOKUP(B388,[2]Sheet1!$A$1:$I$434,3,FALSE)</f>
        <v>#N/A</v>
      </c>
      <c r="I388" s="66" t="e">
        <f>VLOOKUP(B388,[2]Sheet1!$A$1:$I$434,4,FALSE)</f>
        <v>#N/A</v>
      </c>
      <c r="J388" s="66" t="e">
        <f>VLOOKUP(B388,[2]Sheet1!$A$1:$I$434,5,FALSE)</f>
        <v>#N/A</v>
      </c>
      <c r="K388" s="66" t="e">
        <f>VLOOKUP(B388,[2]Sheet1!$A$1:$I$434,6,FALSE)</f>
        <v>#N/A</v>
      </c>
      <c r="L388" s="66" t="e">
        <f>VLOOKUP(B388,[2]Sheet1!$A$1:$I$434,7,FALSE)</f>
        <v>#N/A</v>
      </c>
      <c r="M388" s="66" t="e">
        <f>VLOOKUP(B388,[2]Sheet1!$A$1:$I$434,8,FALSE)</f>
        <v>#N/A</v>
      </c>
      <c r="N388" s="77">
        <f>VLOOKUP(A388,'[3]Sheet1 (2)'!$A$1:$B$254,2,FALSE)</f>
        <v>300792026400003</v>
      </c>
      <c r="O388" s="66" t="str">
        <f t="shared" si="11"/>
        <v/>
      </c>
      <c r="P388" s="83" t="e">
        <f>VLOOKUP(B388,Sheet1!$C$1:$I$58,2,FALSE)</f>
        <v>#N/A</v>
      </c>
      <c r="R388" s="83" t="str">
        <f>IFERROR(VLOOKUP(B388,Sheet1!$C$1:$P$58,2,FALSE),"")</f>
        <v/>
      </c>
      <c r="S388" s="66" t="str">
        <f>IFERROR(VLOOKUP(B388,Sheet1!$C$1:$P$58,6,FALSE),"")</f>
        <v/>
      </c>
      <c r="T388" s="83" t="str">
        <f>IFERROR(VLOOKUP(Q388,Sheet1!$A$1:$P$58,4,FALSE),"")</f>
        <v/>
      </c>
      <c r="U388" s="66" t="str">
        <f>IFERROR(VLOOKUP(B388,Sheet1!$C$1:$P$58,12,FALSE),"")</f>
        <v/>
      </c>
    </row>
    <row r="389" spans="1:21" x14ac:dyDescent="0.2">
      <c r="A389" s="69">
        <v>2010105167</v>
      </c>
      <c r="B389" s="66" t="s">
        <v>3018</v>
      </c>
      <c r="C389" s="70">
        <v>0</v>
      </c>
      <c r="D389" s="70">
        <v>55709.81</v>
      </c>
      <c r="E389" s="71">
        <f t="shared" ref="E389:E452" si="12">C389-D389</f>
        <v>-55709.81</v>
      </c>
      <c r="G389" s="66" t="e">
        <f>VLOOKUP(B389,[2]Sheet1!$A$1:$I$434,2,FALSE)</f>
        <v>#N/A</v>
      </c>
      <c r="H389" s="66" t="e">
        <f>VLOOKUP(B389,[2]Sheet1!$A$1:$I$434,3,FALSE)</f>
        <v>#N/A</v>
      </c>
      <c r="I389" s="66" t="e">
        <f>VLOOKUP(B389,[2]Sheet1!$A$1:$I$434,4,FALSE)</f>
        <v>#N/A</v>
      </c>
      <c r="J389" s="66" t="e">
        <f>VLOOKUP(B389,[2]Sheet1!$A$1:$I$434,5,FALSE)</f>
        <v>#N/A</v>
      </c>
      <c r="K389" s="66" t="e">
        <f>VLOOKUP(B389,[2]Sheet1!$A$1:$I$434,6,FALSE)</f>
        <v>#N/A</v>
      </c>
      <c r="L389" s="66" t="e">
        <f>VLOOKUP(B389,[2]Sheet1!$A$1:$I$434,7,FALSE)</f>
        <v>#N/A</v>
      </c>
      <c r="M389" s="66" t="e">
        <f>VLOOKUP(B389,[2]Sheet1!$A$1:$I$434,8,FALSE)</f>
        <v>#N/A</v>
      </c>
      <c r="N389" s="77">
        <f>VLOOKUP(A389,'[3]Sheet1 (2)'!$A$1:$B$254,2,FALSE)</f>
        <v>300380281200003</v>
      </c>
      <c r="O389" s="66" t="str">
        <f t="shared" ref="O389:O452" si="13">IFERROR("P.O.Box: "&amp;J389&amp;" - Area: "&amp;K389&amp;" - REP: "&amp;L389&amp;" - Address: "&amp;M389,"")</f>
        <v/>
      </c>
      <c r="P389" s="83" t="e">
        <f>VLOOKUP(B389,Sheet1!$C$1:$I$58,2,FALSE)</f>
        <v>#N/A</v>
      </c>
      <c r="R389" s="83" t="str">
        <f>IFERROR(VLOOKUP(B389,Sheet1!$C$1:$P$58,2,FALSE),"")</f>
        <v/>
      </c>
      <c r="S389" s="66" t="str">
        <f>IFERROR(VLOOKUP(B389,Sheet1!$C$1:$P$58,6,FALSE),"")</f>
        <v/>
      </c>
      <c r="T389" s="83" t="str">
        <f>IFERROR(VLOOKUP(Q389,Sheet1!$A$1:$P$58,4,FALSE),"")</f>
        <v/>
      </c>
      <c r="U389" s="66" t="str">
        <f>IFERROR(VLOOKUP(B389,Sheet1!$C$1:$P$58,12,FALSE),"")</f>
        <v/>
      </c>
    </row>
    <row r="390" spans="1:21" x14ac:dyDescent="0.2">
      <c r="A390" s="69">
        <v>2010105168</v>
      </c>
      <c r="B390" s="66" t="s">
        <v>3019</v>
      </c>
      <c r="C390" s="70">
        <v>0</v>
      </c>
      <c r="D390" s="70">
        <v>0</v>
      </c>
      <c r="E390" s="71">
        <f t="shared" si="12"/>
        <v>0</v>
      </c>
      <c r="G390" s="66" t="e">
        <f>VLOOKUP(B390,[2]Sheet1!$A$1:$I$434,2,FALSE)</f>
        <v>#N/A</v>
      </c>
      <c r="H390" s="66" t="e">
        <f>VLOOKUP(B390,[2]Sheet1!$A$1:$I$434,3,FALSE)</f>
        <v>#N/A</v>
      </c>
      <c r="I390" s="66" t="e">
        <f>VLOOKUP(B390,[2]Sheet1!$A$1:$I$434,4,FALSE)</f>
        <v>#N/A</v>
      </c>
      <c r="J390" s="66" t="e">
        <f>VLOOKUP(B390,[2]Sheet1!$A$1:$I$434,5,FALSE)</f>
        <v>#N/A</v>
      </c>
      <c r="K390" s="66" t="e">
        <f>VLOOKUP(B390,[2]Sheet1!$A$1:$I$434,6,FALSE)</f>
        <v>#N/A</v>
      </c>
      <c r="L390" s="66" t="e">
        <f>VLOOKUP(B390,[2]Sheet1!$A$1:$I$434,7,FALSE)</f>
        <v>#N/A</v>
      </c>
      <c r="M390" s="66" t="e">
        <f>VLOOKUP(B390,[2]Sheet1!$A$1:$I$434,8,FALSE)</f>
        <v>#N/A</v>
      </c>
      <c r="N390" s="77">
        <f>VLOOKUP(A390,'[3]Sheet1 (2)'!$A$1:$B$254,2,FALSE)</f>
        <v>311531688700003</v>
      </c>
      <c r="O390" s="66" t="str">
        <f t="shared" si="13"/>
        <v/>
      </c>
      <c r="P390" s="83" t="e">
        <f>VLOOKUP(B390,Sheet1!$C$1:$I$58,2,FALSE)</f>
        <v>#N/A</v>
      </c>
      <c r="R390" s="83" t="str">
        <f>IFERROR(VLOOKUP(B390,Sheet1!$C$1:$P$58,2,FALSE),"")</f>
        <v/>
      </c>
      <c r="S390" s="66" t="str">
        <f>IFERROR(VLOOKUP(B390,Sheet1!$C$1:$P$58,6,FALSE),"")</f>
        <v/>
      </c>
      <c r="T390" s="83" t="str">
        <f>IFERROR(VLOOKUP(Q390,Sheet1!$A$1:$P$58,4,FALSE),"")</f>
        <v/>
      </c>
      <c r="U390" s="66" t="str">
        <f>IFERROR(VLOOKUP(B390,Sheet1!$C$1:$P$58,12,FALSE),"")</f>
        <v/>
      </c>
    </row>
    <row r="391" spans="1:21" x14ac:dyDescent="0.2">
      <c r="A391" s="69">
        <v>2010105169</v>
      </c>
      <c r="B391" s="66" t="s">
        <v>3020</v>
      </c>
      <c r="C391" s="70">
        <v>0</v>
      </c>
      <c r="D391" s="70">
        <v>0</v>
      </c>
      <c r="E391" s="71">
        <f t="shared" si="12"/>
        <v>0</v>
      </c>
      <c r="G391" s="66" t="e">
        <f>VLOOKUP(B391,[2]Sheet1!$A$1:$I$434,2,FALSE)</f>
        <v>#N/A</v>
      </c>
      <c r="H391" s="66" t="e">
        <f>VLOOKUP(B391,[2]Sheet1!$A$1:$I$434,3,FALSE)</f>
        <v>#N/A</v>
      </c>
      <c r="I391" s="66" t="e">
        <f>VLOOKUP(B391,[2]Sheet1!$A$1:$I$434,4,FALSE)</f>
        <v>#N/A</v>
      </c>
      <c r="J391" s="66" t="e">
        <f>VLOOKUP(B391,[2]Sheet1!$A$1:$I$434,5,FALSE)</f>
        <v>#N/A</v>
      </c>
      <c r="K391" s="66" t="e">
        <f>VLOOKUP(B391,[2]Sheet1!$A$1:$I$434,6,FALSE)</f>
        <v>#N/A</v>
      </c>
      <c r="L391" s="66" t="e">
        <f>VLOOKUP(B391,[2]Sheet1!$A$1:$I$434,7,FALSE)</f>
        <v>#N/A</v>
      </c>
      <c r="M391" s="66" t="e">
        <f>VLOOKUP(B391,[2]Sheet1!$A$1:$I$434,8,FALSE)</f>
        <v>#N/A</v>
      </c>
      <c r="N391" s="77">
        <f>VLOOKUP(A391,'[3]Sheet1 (2)'!$A$1:$B$254,2,FALSE)</f>
        <v>310330999700003</v>
      </c>
      <c r="O391" s="66" t="str">
        <f t="shared" si="13"/>
        <v/>
      </c>
      <c r="P391" s="83" t="e">
        <f>VLOOKUP(B391,Sheet1!$C$1:$I$58,2,FALSE)</f>
        <v>#N/A</v>
      </c>
      <c r="R391" s="83" t="str">
        <f>IFERROR(VLOOKUP(B391,Sheet1!$C$1:$P$58,2,FALSE),"")</f>
        <v/>
      </c>
      <c r="S391" s="66" t="str">
        <f>IFERROR(VLOOKUP(B391,Sheet1!$C$1:$P$58,6,FALSE),"")</f>
        <v/>
      </c>
      <c r="T391" s="83" t="str">
        <f>IFERROR(VLOOKUP(Q391,Sheet1!$A$1:$P$58,4,FALSE),"")</f>
        <v/>
      </c>
      <c r="U391" s="66" t="str">
        <f>IFERROR(VLOOKUP(B391,Sheet1!$C$1:$P$58,12,FALSE),"")</f>
        <v/>
      </c>
    </row>
    <row r="392" spans="1:21" x14ac:dyDescent="0.2">
      <c r="A392" s="69">
        <v>2010105170</v>
      </c>
      <c r="B392" s="66" t="s">
        <v>3021</v>
      </c>
      <c r="C392" s="70">
        <v>0</v>
      </c>
      <c r="D392" s="70">
        <v>0</v>
      </c>
      <c r="E392" s="71">
        <f t="shared" si="12"/>
        <v>0</v>
      </c>
      <c r="G392" s="66" t="e">
        <f>VLOOKUP(B392,[2]Sheet1!$A$1:$I$434,2,FALSE)</f>
        <v>#N/A</v>
      </c>
      <c r="H392" s="66" t="e">
        <f>VLOOKUP(B392,[2]Sheet1!$A$1:$I$434,3,FALSE)</f>
        <v>#N/A</v>
      </c>
      <c r="I392" s="66" t="e">
        <f>VLOOKUP(B392,[2]Sheet1!$A$1:$I$434,4,FALSE)</f>
        <v>#N/A</v>
      </c>
      <c r="J392" s="66" t="e">
        <f>VLOOKUP(B392,[2]Sheet1!$A$1:$I$434,5,FALSE)</f>
        <v>#N/A</v>
      </c>
      <c r="K392" s="66" t="e">
        <f>VLOOKUP(B392,[2]Sheet1!$A$1:$I$434,6,FALSE)</f>
        <v>#N/A</v>
      </c>
      <c r="L392" s="66" t="e">
        <f>VLOOKUP(B392,[2]Sheet1!$A$1:$I$434,7,FALSE)</f>
        <v>#N/A</v>
      </c>
      <c r="M392" s="66" t="e">
        <f>VLOOKUP(B392,[2]Sheet1!$A$1:$I$434,8,FALSE)</f>
        <v>#N/A</v>
      </c>
      <c r="N392" s="77" t="e">
        <f>VLOOKUP(A392,'[3]Sheet1 (2)'!$A$1:$B$254,2,FALSE)</f>
        <v>#N/A</v>
      </c>
      <c r="O392" s="66" t="str">
        <f t="shared" si="13"/>
        <v/>
      </c>
      <c r="P392" s="83" t="e">
        <f>VLOOKUP(B392,Sheet1!$C$1:$I$58,2,FALSE)</f>
        <v>#N/A</v>
      </c>
      <c r="R392" s="83" t="str">
        <f>IFERROR(VLOOKUP(B392,Sheet1!$C$1:$P$58,2,FALSE),"")</f>
        <v/>
      </c>
      <c r="S392" s="66" t="str">
        <f>IFERROR(VLOOKUP(B392,Sheet1!$C$1:$P$58,6,FALSE),"")</f>
        <v/>
      </c>
      <c r="T392" s="83" t="str">
        <f>IFERROR(VLOOKUP(Q392,Sheet1!$A$1:$P$58,4,FALSE),"")</f>
        <v/>
      </c>
      <c r="U392" s="66" t="str">
        <f>IFERROR(VLOOKUP(B392,Sheet1!$C$1:$P$58,12,FALSE),"")</f>
        <v/>
      </c>
    </row>
    <row r="393" spans="1:21" x14ac:dyDescent="0.2">
      <c r="A393" s="69">
        <v>2010105171</v>
      </c>
      <c r="B393" s="66" t="s">
        <v>3022</v>
      </c>
      <c r="C393" s="70">
        <v>0</v>
      </c>
      <c r="D393" s="70">
        <v>0</v>
      </c>
      <c r="E393" s="71">
        <f t="shared" si="12"/>
        <v>0</v>
      </c>
      <c r="G393" s="66" t="e">
        <f>VLOOKUP(B393,[2]Sheet1!$A$1:$I$434,2,FALSE)</f>
        <v>#N/A</v>
      </c>
      <c r="H393" s="66" t="e">
        <f>VLOOKUP(B393,[2]Sheet1!$A$1:$I$434,3,FALSE)</f>
        <v>#N/A</v>
      </c>
      <c r="I393" s="66" t="e">
        <f>VLOOKUP(B393,[2]Sheet1!$A$1:$I$434,4,FALSE)</f>
        <v>#N/A</v>
      </c>
      <c r="J393" s="66" t="e">
        <f>VLOOKUP(B393,[2]Sheet1!$A$1:$I$434,5,FALSE)</f>
        <v>#N/A</v>
      </c>
      <c r="K393" s="66" t="e">
        <f>VLOOKUP(B393,[2]Sheet1!$A$1:$I$434,6,FALSE)</f>
        <v>#N/A</v>
      </c>
      <c r="L393" s="66" t="e">
        <f>VLOOKUP(B393,[2]Sheet1!$A$1:$I$434,7,FALSE)</f>
        <v>#N/A</v>
      </c>
      <c r="M393" s="66" t="e">
        <f>VLOOKUP(B393,[2]Sheet1!$A$1:$I$434,8,FALSE)</f>
        <v>#N/A</v>
      </c>
      <c r="N393" s="77" t="e">
        <f>VLOOKUP(A393,'[3]Sheet1 (2)'!$A$1:$B$254,2,FALSE)</f>
        <v>#N/A</v>
      </c>
      <c r="O393" s="66" t="str">
        <f t="shared" si="13"/>
        <v/>
      </c>
      <c r="P393" s="83" t="e">
        <f>VLOOKUP(B393,Sheet1!$C$1:$I$58,2,FALSE)</f>
        <v>#N/A</v>
      </c>
      <c r="R393" s="83" t="str">
        <f>IFERROR(VLOOKUP(B393,Sheet1!$C$1:$P$58,2,FALSE),"")</f>
        <v/>
      </c>
      <c r="S393" s="66" t="str">
        <f>IFERROR(VLOOKUP(B393,Sheet1!$C$1:$P$58,6,FALSE),"")</f>
        <v/>
      </c>
      <c r="T393" s="83" t="str">
        <f>IFERROR(VLOOKUP(Q393,Sheet1!$A$1:$P$58,4,FALSE),"")</f>
        <v/>
      </c>
      <c r="U393" s="66" t="str">
        <f>IFERROR(VLOOKUP(B393,Sheet1!$C$1:$P$58,12,FALSE),"")</f>
        <v/>
      </c>
    </row>
    <row r="394" spans="1:21" x14ac:dyDescent="0.2">
      <c r="A394" s="69">
        <v>2010105172</v>
      </c>
      <c r="B394" s="66" t="s">
        <v>3023</v>
      </c>
      <c r="C394" s="70">
        <v>5000</v>
      </c>
      <c r="D394" s="70">
        <v>0</v>
      </c>
      <c r="E394" s="71">
        <f t="shared" si="12"/>
        <v>5000</v>
      </c>
      <c r="G394" s="66" t="e">
        <f>VLOOKUP(B394,[2]Sheet1!$A$1:$I$434,2,FALSE)</f>
        <v>#N/A</v>
      </c>
      <c r="H394" s="66" t="e">
        <f>VLOOKUP(B394,[2]Sheet1!$A$1:$I$434,3,FALSE)</f>
        <v>#N/A</v>
      </c>
      <c r="I394" s="66" t="e">
        <f>VLOOKUP(B394,[2]Sheet1!$A$1:$I$434,4,FALSE)</f>
        <v>#N/A</v>
      </c>
      <c r="J394" s="66" t="e">
        <f>VLOOKUP(B394,[2]Sheet1!$A$1:$I$434,5,FALSE)</f>
        <v>#N/A</v>
      </c>
      <c r="K394" s="66" t="e">
        <f>VLOOKUP(B394,[2]Sheet1!$A$1:$I$434,6,FALSE)</f>
        <v>#N/A</v>
      </c>
      <c r="L394" s="66" t="e">
        <f>VLOOKUP(B394,[2]Sheet1!$A$1:$I$434,7,FALSE)</f>
        <v>#N/A</v>
      </c>
      <c r="M394" s="66" t="e">
        <f>VLOOKUP(B394,[2]Sheet1!$A$1:$I$434,8,FALSE)</f>
        <v>#N/A</v>
      </c>
      <c r="N394" s="77" t="e">
        <f>VLOOKUP(A394,'[3]Sheet1 (2)'!$A$1:$B$254,2,FALSE)</f>
        <v>#N/A</v>
      </c>
      <c r="O394" s="66" t="str">
        <f t="shared" si="13"/>
        <v/>
      </c>
      <c r="P394" s="83" t="e">
        <f>VLOOKUP(B394,Sheet1!$C$1:$I$58,2,FALSE)</f>
        <v>#N/A</v>
      </c>
      <c r="R394" s="83" t="str">
        <f>IFERROR(VLOOKUP(B394,Sheet1!$C$1:$P$58,2,FALSE),"")</f>
        <v/>
      </c>
      <c r="S394" s="66" t="str">
        <f>IFERROR(VLOOKUP(B394,Sheet1!$C$1:$P$58,6,FALSE),"")</f>
        <v/>
      </c>
      <c r="T394" s="83" t="str">
        <f>IFERROR(VLOOKUP(Q394,Sheet1!$A$1:$P$58,4,FALSE),"")</f>
        <v/>
      </c>
      <c r="U394" s="66" t="str">
        <f>IFERROR(VLOOKUP(B394,Sheet1!$C$1:$P$58,12,FALSE),"")</f>
        <v/>
      </c>
    </row>
    <row r="395" spans="1:21" x14ac:dyDescent="0.2">
      <c r="A395" s="69">
        <v>2010105173</v>
      </c>
      <c r="B395" s="66" t="s">
        <v>3024</v>
      </c>
      <c r="C395" s="70">
        <v>0</v>
      </c>
      <c r="D395" s="70">
        <v>0</v>
      </c>
      <c r="E395" s="71">
        <f t="shared" si="12"/>
        <v>0</v>
      </c>
      <c r="G395" s="66" t="e">
        <f>VLOOKUP(B395,[2]Sheet1!$A$1:$I$434,2,FALSE)</f>
        <v>#N/A</v>
      </c>
      <c r="H395" s="66" t="e">
        <f>VLOOKUP(B395,[2]Sheet1!$A$1:$I$434,3,FALSE)</f>
        <v>#N/A</v>
      </c>
      <c r="I395" s="66" t="e">
        <f>VLOOKUP(B395,[2]Sheet1!$A$1:$I$434,4,FALSE)</f>
        <v>#N/A</v>
      </c>
      <c r="J395" s="66" t="e">
        <f>VLOOKUP(B395,[2]Sheet1!$A$1:$I$434,5,FALSE)</f>
        <v>#N/A</v>
      </c>
      <c r="K395" s="66" t="e">
        <f>VLOOKUP(B395,[2]Sheet1!$A$1:$I$434,6,FALSE)</f>
        <v>#N/A</v>
      </c>
      <c r="L395" s="66" t="e">
        <f>VLOOKUP(B395,[2]Sheet1!$A$1:$I$434,7,FALSE)</f>
        <v>#N/A</v>
      </c>
      <c r="M395" s="66" t="e">
        <f>VLOOKUP(B395,[2]Sheet1!$A$1:$I$434,8,FALSE)</f>
        <v>#N/A</v>
      </c>
      <c r="N395" s="77">
        <f>VLOOKUP(A395,'[3]Sheet1 (2)'!$A$1:$B$254,2,FALSE)</f>
        <v>310267256800003</v>
      </c>
      <c r="O395" s="66" t="str">
        <f t="shared" si="13"/>
        <v/>
      </c>
      <c r="P395" s="83" t="e">
        <f>VLOOKUP(B395,Sheet1!$C$1:$I$58,2,FALSE)</f>
        <v>#N/A</v>
      </c>
      <c r="R395" s="83" t="str">
        <f>IFERROR(VLOOKUP(B395,Sheet1!$C$1:$P$58,2,FALSE),"")</f>
        <v/>
      </c>
      <c r="S395" s="66" t="str">
        <f>IFERROR(VLOOKUP(B395,Sheet1!$C$1:$P$58,6,FALSE),"")</f>
        <v/>
      </c>
      <c r="T395" s="83" t="str">
        <f>IFERROR(VLOOKUP(Q395,Sheet1!$A$1:$P$58,4,FALSE),"")</f>
        <v/>
      </c>
      <c r="U395" s="66" t="str">
        <f>IFERROR(VLOOKUP(B395,Sheet1!$C$1:$P$58,12,FALSE),"")</f>
        <v/>
      </c>
    </row>
    <row r="396" spans="1:21" x14ac:dyDescent="0.2">
      <c r="A396" s="69">
        <v>2010105174</v>
      </c>
      <c r="B396" s="66" t="s">
        <v>3025</v>
      </c>
      <c r="C396" s="70">
        <v>0</v>
      </c>
      <c r="D396" s="70">
        <v>0</v>
      </c>
      <c r="E396" s="71">
        <f t="shared" si="12"/>
        <v>0</v>
      </c>
      <c r="G396" s="66" t="e">
        <f>VLOOKUP(B396,[2]Sheet1!$A$1:$I$434,2,FALSE)</f>
        <v>#N/A</v>
      </c>
      <c r="H396" s="66" t="e">
        <f>VLOOKUP(B396,[2]Sheet1!$A$1:$I$434,3,FALSE)</f>
        <v>#N/A</v>
      </c>
      <c r="I396" s="66" t="e">
        <f>VLOOKUP(B396,[2]Sheet1!$A$1:$I$434,4,FALSE)</f>
        <v>#N/A</v>
      </c>
      <c r="J396" s="66" t="e">
        <f>VLOOKUP(B396,[2]Sheet1!$A$1:$I$434,5,FALSE)</f>
        <v>#N/A</v>
      </c>
      <c r="K396" s="66" t="e">
        <f>VLOOKUP(B396,[2]Sheet1!$A$1:$I$434,6,FALSE)</f>
        <v>#N/A</v>
      </c>
      <c r="L396" s="66" t="e">
        <f>VLOOKUP(B396,[2]Sheet1!$A$1:$I$434,7,FALSE)</f>
        <v>#N/A</v>
      </c>
      <c r="M396" s="66" t="e">
        <f>VLOOKUP(B396,[2]Sheet1!$A$1:$I$434,8,FALSE)</f>
        <v>#N/A</v>
      </c>
      <c r="N396" s="77" t="e">
        <f>VLOOKUP(A396,'[3]Sheet1 (2)'!$A$1:$B$254,2,FALSE)</f>
        <v>#N/A</v>
      </c>
      <c r="O396" s="66" t="str">
        <f t="shared" si="13"/>
        <v/>
      </c>
      <c r="P396" s="83" t="e">
        <f>VLOOKUP(B396,Sheet1!$C$1:$I$58,2,FALSE)</f>
        <v>#N/A</v>
      </c>
      <c r="R396" s="83" t="str">
        <f>IFERROR(VLOOKUP(B396,Sheet1!$C$1:$P$58,2,FALSE),"")</f>
        <v/>
      </c>
      <c r="S396" s="66" t="str">
        <f>IFERROR(VLOOKUP(B396,Sheet1!$C$1:$P$58,6,FALSE),"")</f>
        <v/>
      </c>
      <c r="T396" s="83" t="str">
        <f>IFERROR(VLOOKUP(Q396,Sheet1!$A$1:$P$58,4,FALSE),"")</f>
        <v/>
      </c>
      <c r="U396" s="66" t="str">
        <f>IFERROR(VLOOKUP(B396,Sheet1!$C$1:$P$58,12,FALSE),"")</f>
        <v/>
      </c>
    </row>
    <row r="397" spans="1:21" x14ac:dyDescent="0.2">
      <c r="A397" s="69">
        <v>2010105175</v>
      </c>
      <c r="B397" s="66" t="s">
        <v>3026</v>
      </c>
      <c r="C397" s="70">
        <v>0</v>
      </c>
      <c r="D397" s="70">
        <v>0</v>
      </c>
      <c r="E397" s="71">
        <f t="shared" si="12"/>
        <v>0</v>
      </c>
      <c r="G397" s="66" t="e">
        <f>VLOOKUP(B397,[2]Sheet1!$A$1:$I$434,2,FALSE)</f>
        <v>#N/A</v>
      </c>
      <c r="H397" s="66" t="e">
        <f>VLOOKUP(B397,[2]Sheet1!$A$1:$I$434,3,FALSE)</f>
        <v>#N/A</v>
      </c>
      <c r="I397" s="66" t="e">
        <f>VLOOKUP(B397,[2]Sheet1!$A$1:$I$434,4,FALSE)</f>
        <v>#N/A</v>
      </c>
      <c r="J397" s="66" t="e">
        <f>VLOOKUP(B397,[2]Sheet1!$A$1:$I$434,5,FALSE)</f>
        <v>#N/A</v>
      </c>
      <c r="K397" s="66" t="e">
        <f>VLOOKUP(B397,[2]Sheet1!$A$1:$I$434,6,FALSE)</f>
        <v>#N/A</v>
      </c>
      <c r="L397" s="66" t="e">
        <f>VLOOKUP(B397,[2]Sheet1!$A$1:$I$434,7,FALSE)</f>
        <v>#N/A</v>
      </c>
      <c r="M397" s="66" t="e">
        <f>VLOOKUP(B397,[2]Sheet1!$A$1:$I$434,8,FALSE)</f>
        <v>#N/A</v>
      </c>
      <c r="N397" s="77" t="e">
        <f>VLOOKUP(A397,'[3]Sheet1 (2)'!$A$1:$B$254,2,FALSE)</f>
        <v>#N/A</v>
      </c>
      <c r="O397" s="66" t="str">
        <f t="shared" si="13"/>
        <v/>
      </c>
      <c r="P397" s="83" t="e">
        <f>VLOOKUP(B397,Sheet1!$C$1:$I$58,2,FALSE)</f>
        <v>#N/A</v>
      </c>
      <c r="R397" s="83" t="str">
        <f>IFERROR(VLOOKUP(B397,Sheet1!$C$1:$P$58,2,FALSE),"")</f>
        <v/>
      </c>
      <c r="S397" s="66" t="str">
        <f>IFERROR(VLOOKUP(B397,Sheet1!$C$1:$P$58,6,FALSE),"")</f>
        <v/>
      </c>
      <c r="T397" s="83" t="str">
        <f>IFERROR(VLOOKUP(Q397,Sheet1!$A$1:$P$58,4,FALSE),"")</f>
        <v/>
      </c>
      <c r="U397" s="66" t="str">
        <f>IFERROR(VLOOKUP(B397,Sheet1!$C$1:$P$58,12,FALSE),"")</f>
        <v/>
      </c>
    </row>
    <row r="398" spans="1:21" x14ac:dyDescent="0.2">
      <c r="A398" s="69">
        <v>2010105176</v>
      </c>
      <c r="B398" s="66" t="s">
        <v>3027</v>
      </c>
      <c r="C398" s="70">
        <v>0</v>
      </c>
      <c r="D398" s="70">
        <v>89257.669999999984</v>
      </c>
      <c r="E398" s="71">
        <f t="shared" si="12"/>
        <v>-89257.669999999984</v>
      </c>
      <c r="G398" s="66" t="e">
        <f>VLOOKUP(B398,[2]Sheet1!$A$1:$I$434,2,FALSE)</f>
        <v>#N/A</v>
      </c>
      <c r="H398" s="66" t="e">
        <f>VLOOKUP(B398,[2]Sheet1!$A$1:$I$434,3,FALSE)</f>
        <v>#N/A</v>
      </c>
      <c r="I398" s="66" t="e">
        <f>VLOOKUP(B398,[2]Sheet1!$A$1:$I$434,4,FALSE)</f>
        <v>#N/A</v>
      </c>
      <c r="J398" s="66" t="e">
        <f>VLOOKUP(B398,[2]Sheet1!$A$1:$I$434,5,FALSE)</f>
        <v>#N/A</v>
      </c>
      <c r="K398" s="66" t="e">
        <f>VLOOKUP(B398,[2]Sheet1!$A$1:$I$434,6,FALSE)</f>
        <v>#N/A</v>
      </c>
      <c r="L398" s="66" t="e">
        <f>VLOOKUP(B398,[2]Sheet1!$A$1:$I$434,7,FALSE)</f>
        <v>#N/A</v>
      </c>
      <c r="M398" s="66" t="e">
        <f>VLOOKUP(B398,[2]Sheet1!$A$1:$I$434,8,FALSE)</f>
        <v>#N/A</v>
      </c>
      <c r="N398" s="77">
        <f>VLOOKUP(A398,'[3]Sheet1 (2)'!$A$1:$B$254,2,FALSE)</f>
        <v>301297966700003</v>
      </c>
      <c r="O398" s="66" t="str">
        <f t="shared" si="13"/>
        <v/>
      </c>
      <c r="P398" s="83" t="e">
        <f>VLOOKUP(B398,Sheet1!$C$1:$I$58,2,FALSE)</f>
        <v>#N/A</v>
      </c>
      <c r="R398" s="83" t="str">
        <f>IFERROR(VLOOKUP(B398,Sheet1!$C$1:$P$58,2,FALSE),"")</f>
        <v/>
      </c>
      <c r="S398" s="66" t="str">
        <f>IFERROR(VLOOKUP(B398,Sheet1!$C$1:$P$58,6,FALSE),"")</f>
        <v/>
      </c>
      <c r="T398" s="83" t="str">
        <f>IFERROR(VLOOKUP(Q398,Sheet1!$A$1:$P$58,4,FALSE),"")</f>
        <v/>
      </c>
      <c r="U398" s="66" t="str">
        <f>IFERROR(VLOOKUP(B398,Sheet1!$C$1:$P$58,12,FALSE),"")</f>
        <v/>
      </c>
    </row>
    <row r="399" spans="1:21" x14ac:dyDescent="0.2">
      <c r="A399" s="69">
        <v>2010105177</v>
      </c>
      <c r="B399" s="66" t="s">
        <v>3028</v>
      </c>
      <c r="C399" s="70">
        <v>0</v>
      </c>
      <c r="D399" s="70">
        <v>1324</v>
      </c>
      <c r="E399" s="71">
        <f t="shared" si="12"/>
        <v>-1324</v>
      </c>
      <c r="G399" s="66" t="e">
        <f>VLOOKUP(B399,[2]Sheet1!$A$1:$I$434,2,FALSE)</f>
        <v>#N/A</v>
      </c>
      <c r="H399" s="66" t="e">
        <f>VLOOKUP(B399,[2]Sheet1!$A$1:$I$434,3,FALSE)</f>
        <v>#N/A</v>
      </c>
      <c r="I399" s="66" t="e">
        <f>VLOOKUP(B399,[2]Sheet1!$A$1:$I$434,4,FALSE)</f>
        <v>#N/A</v>
      </c>
      <c r="J399" s="66" t="e">
        <f>VLOOKUP(B399,[2]Sheet1!$A$1:$I$434,5,FALSE)</f>
        <v>#N/A</v>
      </c>
      <c r="K399" s="66" t="e">
        <f>VLOOKUP(B399,[2]Sheet1!$A$1:$I$434,6,FALSE)</f>
        <v>#N/A</v>
      </c>
      <c r="L399" s="66" t="e">
        <f>VLOOKUP(B399,[2]Sheet1!$A$1:$I$434,7,FALSE)</f>
        <v>#N/A</v>
      </c>
      <c r="M399" s="66" t="e">
        <f>VLOOKUP(B399,[2]Sheet1!$A$1:$I$434,8,FALSE)</f>
        <v>#N/A</v>
      </c>
      <c r="N399" s="77">
        <f>VLOOKUP(A399,'[3]Sheet1 (2)'!$A$1:$B$254,2,FALSE)</f>
        <v>300757758800003</v>
      </c>
      <c r="O399" s="66" t="str">
        <f t="shared" si="13"/>
        <v/>
      </c>
      <c r="P399" s="83" t="e">
        <f>VLOOKUP(B399,Sheet1!$C$1:$I$58,2,FALSE)</f>
        <v>#N/A</v>
      </c>
      <c r="R399" s="83" t="str">
        <f>IFERROR(VLOOKUP(B399,Sheet1!$C$1:$P$58,2,FALSE),"")</f>
        <v/>
      </c>
      <c r="S399" s="66" t="str">
        <f>IFERROR(VLOOKUP(B399,Sheet1!$C$1:$P$58,6,FALSE),"")</f>
        <v/>
      </c>
      <c r="T399" s="83" t="str">
        <f>IFERROR(VLOOKUP(Q399,Sheet1!$A$1:$P$58,4,FALSE),"")</f>
        <v/>
      </c>
      <c r="U399" s="66" t="str">
        <f>IFERROR(VLOOKUP(B399,Sheet1!$C$1:$P$58,12,FALSE),"")</f>
        <v/>
      </c>
    </row>
    <row r="400" spans="1:21" x14ac:dyDescent="0.2">
      <c r="A400" s="69">
        <v>2010105178</v>
      </c>
      <c r="B400" s="66" t="s">
        <v>3029</v>
      </c>
      <c r="C400" s="70">
        <v>0</v>
      </c>
      <c r="D400" s="70">
        <v>33992.9</v>
      </c>
      <c r="E400" s="71">
        <f t="shared" si="12"/>
        <v>-33992.9</v>
      </c>
      <c r="G400" s="66" t="e">
        <f>VLOOKUP(B400,[2]Sheet1!$A$1:$I$434,2,FALSE)</f>
        <v>#N/A</v>
      </c>
      <c r="H400" s="66" t="e">
        <f>VLOOKUP(B400,[2]Sheet1!$A$1:$I$434,3,FALSE)</f>
        <v>#N/A</v>
      </c>
      <c r="I400" s="66" t="e">
        <f>VLOOKUP(B400,[2]Sheet1!$A$1:$I$434,4,FALSE)</f>
        <v>#N/A</v>
      </c>
      <c r="J400" s="66" t="e">
        <f>VLOOKUP(B400,[2]Sheet1!$A$1:$I$434,5,FALSE)</f>
        <v>#N/A</v>
      </c>
      <c r="K400" s="66" t="e">
        <f>VLOOKUP(B400,[2]Sheet1!$A$1:$I$434,6,FALSE)</f>
        <v>#N/A</v>
      </c>
      <c r="L400" s="66" t="e">
        <f>VLOOKUP(B400,[2]Sheet1!$A$1:$I$434,7,FALSE)</f>
        <v>#N/A</v>
      </c>
      <c r="M400" s="66" t="e">
        <f>VLOOKUP(B400,[2]Sheet1!$A$1:$I$434,8,FALSE)</f>
        <v>#N/A</v>
      </c>
      <c r="N400" s="77">
        <f>VLOOKUP(A400,'[3]Sheet1 (2)'!$A$1:$B$254,2,FALSE)</f>
        <v>311421310700003</v>
      </c>
      <c r="O400" s="66" t="str">
        <f t="shared" si="13"/>
        <v/>
      </c>
      <c r="P400" s="83" t="e">
        <f>VLOOKUP(B400,Sheet1!$C$1:$I$58,2,FALSE)</f>
        <v>#N/A</v>
      </c>
      <c r="R400" s="83" t="str">
        <f>IFERROR(VLOOKUP(B400,Sheet1!$C$1:$P$58,2,FALSE),"")</f>
        <v/>
      </c>
      <c r="S400" s="66" t="str">
        <f>IFERROR(VLOOKUP(B400,Sheet1!$C$1:$P$58,6,FALSE),"")</f>
        <v/>
      </c>
      <c r="T400" s="83" t="str">
        <f>IFERROR(VLOOKUP(Q400,Sheet1!$A$1:$P$58,4,FALSE),"")</f>
        <v/>
      </c>
      <c r="U400" s="66" t="str">
        <f>IFERROR(VLOOKUP(B400,Sheet1!$C$1:$P$58,12,FALSE),"")</f>
        <v/>
      </c>
    </row>
    <row r="401" spans="1:21" x14ac:dyDescent="0.2">
      <c r="A401" s="69">
        <v>2010105179</v>
      </c>
      <c r="B401" s="66" t="s">
        <v>3030</v>
      </c>
      <c r="C401" s="70">
        <v>0</v>
      </c>
      <c r="D401" s="70">
        <v>0</v>
      </c>
      <c r="E401" s="71">
        <f t="shared" si="12"/>
        <v>0</v>
      </c>
      <c r="G401" s="66" t="e">
        <f>VLOOKUP(B401,[2]Sheet1!$A$1:$I$434,2,FALSE)</f>
        <v>#N/A</v>
      </c>
      <c r="H401" s="66" t="e">
        <f>VLOOKUP(B401,[2]Sheet1!$A$1:$I$434,3,FALSE)</f>
        <v>#N/A</v>
      </c>
      <c r="I401" s="66" t="e">
        <f>VLOOKUP(B401,[2]Sheet1!$A$1:$I$434,4,FALSE)</f>
        <v>#N/A</v>
      </c>
      <c r="J401" s="66" t="e">
        <f>VLOOKUP(B401,[2]Sheet1!$A$1:$I$434,5,FALSE)</f>
        <v>#N/A</v>
      </c>
      <c r="K401" s="66" t="e">
        <f>VLOOKUP(B401,[2]Sheet1!$A$1:$I$434,6,FALSE)</f>
        <v>#N/A</v>
      </c>
      <c r="L401" s="66" t="e">
        <f>VLOOKUP(B401,[2]Sheet1!$A$1:$I$434,7,FALSE)</f>
        <v>#N/A</v>
      </c>
      <c r="M401" s="66" t="e">
        <f>VLOOKUP(B401,[2]Sheet1!$A$1:$I$434,8,FALSE)</f>
        <v>#N/A</v>
      </c>
      <c r="N401" s="77" t="e">
        <f>VLOOKUP(A401,'[3]Sheet1 (2)'!$A$1:$B$254,2,FALSE)</f>
        <v>#N/A</v>
      </c>
      <c r="O401" s="66" t="str">
        <f t="shared" si="13"/>
        <v/>
      </c>
      <c r="P401" s="83" t="e">
        <f>VLOOKUP(B401,Sheet1!$C$1:$I$58,2,FALSE)</f>
        <v>#N/A</v>
      </c>
      <c r="R401" s="83" t="str">
        <f>IFERROR(VLOOKUP(B401,Sheet1!$C$1:$P$58,2,FALSE),"")</f>
        <v/>
      </c>
      <c r="S401" s="66" t="str">
        <f>IFERROR(VLOOKUP(B401,Sheet1!$C$1:$P$58,6,FALSE),"")</f>
        <v/>
      </c>
      <c r="T401" s="83" t="str">
        <f>IFERROR(VLOOKUP(Q401,Sheet1!$A$1:$P$58,4,FALSE),"")</f>
        <v/>
      </c>
      <c r="U401" s="66" t="str">
        <f>IFERROR(VLOOKUP(B401,Sheet1!$C$1:$P$58,12,FALSE),"")</f>
        <v/>
      </c>
    </row>
    <row r="402" spans="1:21" x14ac:dyDescent="0.2">
      <c r="A402" s="69">
        <v>2010105180</v>
      </c>
      <c r="B402" s="66" t="s">
        <v>3031</v>
      </c>
      <c r="C402" s="70">
        <v>0</v>
      </c>
      <c r="D402" s="70">
        <v>0</v>
      </c>
      <c r="E402" s="71">
        <f t="shared" si="12"/>
        <v>0</v>
      </c>
      <c r="G402" s="66" t="e">
        <f>VLOOKUP(B402,[2]Sheet1!$A$1:$I$434,2,FALSE)</f>
        <v>#N/A</v>
      </c>
      <c r="H402" s="66" t="e">
        <f>VLOOKUP(B402,[2]Sheet1!$A$1:$I$434,3,FALSE)</f>
        <v>#N/A</v>
      </c>
      <c r="I402" s="66" t="e">
        <f>VLOOKUP(B402,[2]Sheet1!$A$1:$I$434,4,FALSE)</f>
        <v>#N/A</v>
      </c>
      <c r="J402" s="66" t="e">
        <f>VLOOKUP(B402,[2]Sheet1!$A$1:$I$434,5,FALSE)</f>
        <v>#N/A</v>
      </c>
      <c r="K402" s="66" t="e">
        <f>VLOOKUP(B402,[2]Sheet1!$A$1:$I$434,6,FALSE)</f>
        <v>#N/A</v>
      </c>
      <c r="L402" s="66" t="e">
        <f>VLOOKUP(B402,[2]Sheet1!$A$1:$I$434,7,FALSE)</f>
        <v>#N/A</v>
      </c>
      <c r="M402" s="66" t="e">
        <f>VLOOKUP(B402,[2]Sheet1!$A$1:$I$434,8,FALSE)</f>
        <v>#N/A</v>
      </c>
      <c r="N402" s="77" t="e">
        <f>VLOOKUP(A402,'[3]Sheet1 (2)'!$A$1:$B$254,2,FALSE)</f>
        <v>#N/A</v>
      </c>
      <c r="O402" s="66" t="str">
        <f t="shared" si="13"/>
        <v/>
      </c>
      <c r="P402" s="83" t="e">
        <f>VLOOKUP(B402,Sheet1!$C$1:$I$58,2,FALSE)</f>
        <v>#N/A</v>
      </c>
      <c r="R402" s="83" t="str">
        <f>IFERROR(VLOOKUP(B402,Sheet1!$C$1:$P$58,2,FALSE),"")</f>
        <v/>
      </c>
      <c r="S402" s="66" t="str">
        <f>IFERROR(VLOOKUP(B402,Sheet1!$C$1:$P$58,6,FALSE),"")</f>
        <v/>
      </c>
      <c r="T402" s="83" t="str">
        <f>IFERROR(VLOOKUP(Q402,Sheet1!$A$1:$P$58,4,FALSE),"")</f>
        <v/>
      </c>
      <c r="U402" s="66" t="str">
        <f>IFERROR(VLOOKUP(B402,Sheet1!$C$1:$P$58,12,FALSE),"")</f>
        <v/>
      </c>
    </row>
    <row r="403" spans="1:21" x14ac:dyDescent="0.2">
      <c r="A403" s="69">
        <v>2010105181</v>
      </c>
      <c r="B403" s="66" t="s">
        <v>3032</v>
      </c>
      <c r="C403" s="70">
        <v>1236.25</v>
      </c>
      <c r="D403" s="70">
        <v>0</v>
      </c>
      <c r="E403" s="71">
        <f t="shared" si="12"/>
        <v>1236.25</v>
      </c>
      <c r="G403" s="66" t="e">
        <f>VLOOKUP(B403,[2]Sheet1!$A$1:$I$434,2,FALSE)</f>
        <v>#N/A</v>
      </c>
      <c r="H403" s="66" t="e">
        <f>VLOOKUP(B403,[2]Sheet1!$A$1:$I$434,3,FALSE)</f>
        <v>#N/A</v>
      </c>
      <c r="I403" s="66" t="e">
        <f>VLOOKUP(B403,[2]Sheet1!$A$1:$I$434,4,FALSE)</f>
        <v>#N/A</v>
      </c>
      <c r="J403" s="66" t="e">
        <f>VLOOKUP(B403,[2]Sheet1!$A$1:$I$434,5,FALSE)</f>
        <v>#N/A</v>
      </c>
      <c r="K403" s="66" t="e">
        <f>VLOOKUP(B403,[2]Sheet1!$A$1:$I$434,6,FALSE)</f>
        <v>#N/A</v>
      </c>
      <c r="L403" s="66" t="e">
        <f>VLOOKUP(B403,[2]Sheet1!$A$1:$I$434,7,FALSE)</f>
        <v>#N/A</v>
      </c>
      <c r="M403" s="66" t="e">
        <f>VLOOKUP(B403,[2]Sheet1!$A$1:$I$434,8,FALSE)</f>
        <v>#N/A</v>
      </c>
      <c r="N403" s="77" t="e">
        <f>VLOOKUP(A403,'[3]Sheet1 (2)'!$A$1:$B$254,2,FALSE)</f>
        <v>#N/A</v>
      </c>
      <c r="O403" s="66" t="str">
        <f t="shared" si="13"/>
        <v/>
      </c>
      <c r="P403" s="83" t="e">
        <f>VLOOKUP(B403,Sheet1!$C$1:$I$58,2,FALSE)</f>
        <v>#N/A</v>
      </c>
      <c r="R403" s="83" t="str">
        <f>IFERROR(VLOOKUP(B403,Sheet1!$C$1:$P$58,2,FALSE),"")</f>
        <v/>
      </c>
      <c r="S403" s="66" t="str">
        <f>IFERROR(VLOOKUP(B403,Sheet1!$C$1:$P$58,6,FALSE),"")</f>
        <v/>
      </c>
      <c r="T403" s="83" t="str">
        <f>IFERROR(VLOOKUP(Q403,Sheet1!$A$1:$P$58,4,FALSE),"")</f>
        <v/>
      </c>
      <c r="U403" s="66" t="str">
        <f>IFERROR(VLOOKUP(B403,Sheet1!$C$1:$P$58,12,FALSE),"")</f>
        <v/>
      </c>
    </row>
    <row r="404" spans="1:21" x14ac:dyDescent="0.2">
      <c r="A404" s="69">
        <v>2010105182</v>
      </c>
      <c r="B404" s="66" t="s">
        <v>3033</v>
      </c>
      <c r="C404" s="70">
        <v>0</v>
      </c>
      <c r="D404" s="70">
        <v>80010.600000000006</v>
      </c>
      <c r="E404" s="71">
        <f t="shared" si="12"/>
        <v>-80010.600000000006</v>
      </c>
      <c r="G404" s="66" t="e">
        <f>VLOOKUP(B404,[2]Sheet1!$A$1:$I$434,2,FALSE)</f>
        <v>#N/A</v>
      </c>
      <c r="H404" s="66" t="e">
        <f>VLOOKUP(B404,[2]Sheet1!$A$1:$I$434,3,FALSE)</f>
        <v>#N/A</v>
      </c>
      <c r="I404" s="66" t="e">
        <f>VLOOKUP(B404,[2]Sheet1!$A$1:$I$434,4,FALSE)</f>
        <v>#N/A</v>
      </c>
      <c r="J404" s="66" t="e">
        <f>VLOOKUP(B404,[2]Sheet1!$A$1:$I$434,5,FALSE)</f>
        <v>#N/A</v>
      </c>
      <c r="K404" s="66" t="e">
        <f>VLOOKUP(B404,[2]Sheet1!$A$1:$I$434,6,FALSE)</f>
        <v>#N/A</v>
      </c>
      <c r="L404" s="66" t="e">
        <f>VLOOKUP(B404,[2]Sheet1!$A$1:$I$434,7,FALSE)</f>
        <v>#N/A</v>
      </c>
      <c r="M404" s="66" t="e">
        <f>VLOOKUP(B404,[2]Sheet1!$A$1:$I$434,8,FALSE)</f>
        <v>#N/A</v>
      </c>
      <c r="N404" s="77">
        <f>VLOOKUP(A404,'[3]Sheet1 (2)'!$A$1:$B$254,2,FALSE)</f>
        <v>311225479900003</v>
      </c>
      <c r="O404" s="66" t="str">
        <f t="shared" si="13"/>
        <v/>
      </c>
      <c r="P404" s="83" t="e">
        <f>VLOOKUP(B404,Sheet1!$C$1:$I$58,2,FALSE)</f>
        <v>#N/A</v>
      </c>
      <c r="R404" s="83" t="str">
        <f>IFERROR(VLOOKUP(B404,Sheet1!$C$1:$P$58,2,FALSE),"")</f>
        <v/>
      </c>
      <c r="S404" s="66" t="str">
        <f>IFERROR(VLOOKUP(B404,Sheet1!$C$1:$P$58,6,FALSE),"")</f>
        <v/>
      </c>
      <c r="T404" s="83" t="str">
        <f>IFERROR(VLOOKUP(Q404,Sheet1!$A$1:$P$58,4,FALSE),"")</f>
        <v/>
      </c>
      <c r="U404" s="66" t="str">
        <f>IFERROR(VLOOKUP(B404,Sheet1!$C$1:$P$58,12,FALSE),"")</f>
        <v/>
      </c>
    </row>
    <row r="405" spans="1:21" x14ac:dyDescent="0.2">
      <c r="A405" s="69">
        <v>2010105183</v>
      </c>
      <c r="B405" s="66" t="s">
        <v>3034</v>
      </c>
      <c r="C405" s="70">
        <v>0</v>
      </c>
      <c r="D405" s="70">
        <v>143447.60000000003</v>
      </c>
      <c r="E405" s="71">
        <f t="shared" si="12"/>
        <v>-143447.60000000003</v>
      </c>
      <c r="G405" s="66" t="e">
        <f>VLOOKUP(B405,[2]Sheet1!$A$1:$I$434,2,FALSE)</f>
        <v>#N/A</v>
      </c>
      <c r="H405" s="66" t="e">
        <f>VLOOKUP(B405,[2]Sheet1!$A$1:$I$434,3,FALSE)</f>
        <v>#N/A</v>
      </c>
      <c r="I405" s="66" t="e">
        <f>VLOOKUP(B405,[2]Sheet1!$A$1:$I$434,4,FALSE)</f>
        <v>#N/A</v>
      </c>
      <c r="J405" s="66" t="e">
        <f>VLOOKUP(B405,[2]Sheet1!$A$1:$I$434,5,FALSE)</f>
        <v>#N/A</v>
      </c>
      <c r="K405" s="66" t="e">
        <f>VLOOKUP(B405,[2]Sheet1!$A$1:$I$434,6,FALSE)</f>
        <v>#N/A</v>
      </c>
      <c r="L405" s="66" t="e">
        <f>VLOOKUP(B405,[2]Sheet1!$A$1:$I$434,7,FALSE)</f>
        <v>#N/A</v>
      </c>
      <c r="M405" s="66" t="e">
        <f>VLOOKUP(B405,[2]Sheet1!$A$1:$I$434,8,FALSE)</f>
        <v>#N/A</v>
      </c>
      <c r="N405" s="77">
        <f>VLOOKUP(A405,'[3]Sheet1 (2)'!$A$1:$B$254,2,FALSE)</f>
        <v>311204336800003</v>
      </c>
      <c r="O405" s="66" t="str">
        <f t="shared" si="13"/>
        <v/>
      </c>
      <c r="P405" s="83" t="e">
        <f>VLOOKUP(B405,Sheet1!$C$1:$I$58,2,FALSE)</f>
        <v>#N/A</v>
      </c>
      <c r="R405" s="83" t="str">
        <f>IFERROR(VLOOKUP(B405,Sheet1!$C$1:$P$58,2,FALSE),"")</f>
        <v/>
      </c>
      <c r="S405" s="66" t="str">
        <f>IFERROR(VLOOKUP(B405,Sheet1!$C$1:$P$58,6,FALSE),"")</f>
        <v/>
      </c>
      <c r="T405" s="83" t="str">
        <f>IFERROR(VLOOKUP(Q405,Sheet1!$A$1:$P$58,4,FALSE),"")</f>
        <v/>
      </c>
      <c r="U405" s="66" t="str">
        <f>IFERROR(VLOOKUP(B405,Sheet1!$C$1:$P$58,12,FALSE),"")</f>
        <v/>
      </c>
    </row>
    <row r="406" spans="1:21" x14ac:dyDescent="0.2">
      <c r="A406" s="69">
        <v>2010105184</v>
      </c>
      <c r="B406" s="66" t="s">
        <v>3035</v>
      </c>
      <c r="C406" s="70">
        <v>0</v>
      </c>
      <c r="D406" s="70">
        <v>0</v>
      </c>
      <c r="E406" s="71">
        <f t="shared" si="12"/>
        <v>0</v>
      </c>
      <c r="G406" s="66" t="e">
        <f>VLOOKUP(B406,[2]Sheet1!$A$1:$I$434,2,FALSE)</f>
        <v>#N/A</v>
      </c>
      <c r="H406" s="66" t="e">
        <f>VLOOKUP(B406,[2]Sheet1!$A$1:$I$434,3,FALSE)</f>
        <v>#N/A</v>
      </c>
      <c r="I406" s="66" t="e">
        <f>VLOOKUP(B406,[2]Sheet1!$A$1:$I$434,4,FALSE)</f>
        <v>#N/A</v>
      </c>
      <c r="J406" s="66" t="e">
        <f>VLOOKUP(B406,[2]Sheet1!$A$1:$I$434,5,FALSE)</f>
        <v>#N/A</v>
      </c>
      <c r="K406" s="66" t="e">
        <f>VLOOKUP(B406,[2]Sheet1!$A$1:$I$434,6,FALSE)</f>
        <v>#N/A</v>
      </c>
      <c r="L406" s="66" t="e">
        <f>VLOOKUP(B406,[2]Sheet1!$A$1:$I$434,7,FALSE)</f>
        <v>#N/A</v>
      </c>
      <c r="M406" s="66" t="e">
        <f>VLOOKUP(B406,[2]Sheet1!$A$1:$I$434,8,FALSE)</f>
        <v>#N/A</v>
      </c>
      <c r="N406" s="77" t="e">
        <f>VLOOKUP(A406,'[3]Sheet1 (2)'!$A$1:$B$254,2,FALSE)</f>
        <v>#N/A</v>
      </c>
      <c r="O406" s="66" t="str">
        <f t="shared" si="13"/>
        <v/>
      </c>
      <c r="P406" s="83" t="e">
        <f>VLOOKUP(B406,Sheet1!$C$1:$I$58,2,FALSE)</f>
        <v>#N/A</v>
      </c>
      <c r="R406" s="83" t="str">
        <f>IFERROR(VLOOKUP(B406,Sheet1!$C$1:$P$58,2,FALSE),"")</f>
        <v/>
      </c>
      <c r="S406" s="66" t="str">
        <f>IFERROR(VLOOKUP(B406,Sheet1!$C$1:$P$58,6,FALSE),"")</f>
        <v/>
      </c>
      <c r="T406" s="83" t="str">
        <f>IFERROR(VLOOKUP(Q406,Sheet1!$A$1:$P$58,4,FALSE),"")</f>
        <v/>
      </c>
      <c r="U406" s="66" t="str">
        <f>IFERROR(VLOOKUP(B406,Sheet1!$C$1:$P$58,12,FALSE),"")</f>
        <v/>
      </c>
    </row>
    <row r="407" spans="1:21" x14ac:dyDescent="0.2">
      <c r="A407" s="69">
        <v>2010105185</v>
      </c>
      <c r="B407" s="66" t="s">
        <v>3036</v>
      </c>
      <c r="C407" s="70">
        <v>0</v>
      </c>
      <c r="D407" s="70">
        <v>235521.5</v>
      </c>
      <c r="E407" s="71">
        <f t="shared" si="12"/>
        <v>-235521.5</v>
      </c>
      <c r="G407" s="66" t="e">
        <f>VLOOKUP(B407,[2]Sheet1!$A$1:$I$434,2,FALSE)</f>
        <v>#N/A</v>
      </c>
      <c r="H407" s="66" t="e">
        <f>VLOOKUP(B407,[2]Sheet1!$A$1:$I$434,3,FALSE)</f>
        <v>#N/A</v>
      </c>
      <c r="I407" s="66" t="e">
        <f>VLOOKUP(B407,[2]Sheet1!$A$1:$I$434,4,FALSE)</f>
        <v>#N/A</v>
      </c>
      <c r="J407" s="66" t="e">
        <f>VLOOKUP(B407,[2]Sheet1!$A$1:$I$434,5,FALSE)</f>
        <v>#N/A</v>
      </c>
      <c r="K407" s="66" t="e">
        <f>VLOOKUP(B407,[2]Sheet1!$A$1:$I$434,6,FALSE)</f>
        <v>#N/A</v>
      </c>
      <c r="L407" s="66" t="e">
        <f>VLOOKUP(B407,[2]Sheet1!$A$1:$I$434,7,FALSE)</f>
        <v>#N/A</v>
      </c>
      <c r="M407" s="66" t="e">
        <f>VLOOKUP(B407,[2]Sheet1!$A$1:$I$434,8,FALSE)</f>
        <v>#N/A</v>
      </c>
      <c r="N407" s="77" t="e">
        <f>VLOOKUP(A407,'[3]Sheet1 (2)'!$A$1:$B$254,2,FALSE)</f>
        <v>#N/A</v>
      </c>
      <c r="O407" s="66" t="str">
        <f t="shared" si="13"/>
        <v/>
      </c>
      <c r="P407" s="83" t="e">
        <f>VLOOKUP(B407,Sheet1!$C$1:$I$58,2,FALSE)</f>
        <v>#N/A</v>
      </c>
      <c r="R407" s="83" t="str">
        <f>IFERROR(VLOOKUP(B407,Sheet1!$C$1:$P$58,2,FALSE),"")</f>
        <v/>
      </c>
      <c r="S407" s="66" t="str">
        <f>IFERROR(VLOOKUP(B407,Sheet1!$C$1:$P$58,6,FALSE),"")</f>
        <v/>
      </c>
      <c r="T407" s="83" t="str">
        <f>IFERROR(VLOOKUP(Q407,Sheet1!$A$1:$P$58,4,FALSE),"")</f>
        <v/>
      </c>
      <c r="U407" s="66" t="str">
        <f>IFERROR(VLOOKUP(B407,Sheet1!$C$1:$P$58,12,FALSE),"")</f>
        <v/>
      </c>
    </row>
    <row r="408" spans="1:21" x14ac:dyDescent="0.2">
      <c r="A408" s="69">
        <v>2010105186</v>
      </c>
      <c r="B408" s="66" t="s">
        <v>3037</v>
      </c>
      <c r="C408" s="70">
        <v>0</v>
      </c>
      <c r="D408" s="70">
        <v>0</v>
      </c>
      <c r="E408" s="71">
        <f t="shared" si="12"/>
        <v>0</v>
      </c>
      <c r="G408" s="66" t="e">
        <f>VLOOKUP(B408,[2]Sheet1!$A$1:$I$434,2,FALSE)</f>
        <v>#N/A</v>
      </c>
      <c r="H408" s="66" t="e">
        <f>VLOOKUP(B408,[2]Sheet1!$A$1:$I$434,3,FALSE)</f>
        <v>#N/A</v>
      </c>
      <c r="I408" s="66" t="e">
        <f>VLOOKUP(B408,[2]Sheet1!$A$1:$I$434,4,FALSE)</f>
        <v>#N/A</v>
      </c>
      <c r="J408" s="66" t="e">
        <f>VLOOKUP(B408,[2]Sheet1!$A$1:$I$434,5,FALSE)</f>
        <v>#N/A</v>
      </c>
      <c r="K408" s="66" t="e">
        <f>VLOOKUP(B408,[2]Sheet1!$A$1:$I$434,6,FALSE)</f>
        <v>#N/A</v>
      </c>
      <c r="L408" s="66" t="e">
        <f>VLOOKUP(B408,[2]Sheet1!$A$1:$I$434,7,FALSE)</f>
        <v>#N/A</v>
      </c>
      <c r="M408" s="66" t="e">
        <f>VLOOKUP(B408,[2]Sheet1!$A$1:$I$434,8,FALSE)</f>
        <v>#N/A</v>
      </c>
      <c r="N408" s="77" t="e">
        <f>VLOOKUP(A408,'[3]Sheet1 (2)'!$A$1:$B$254,2,FALSE)</f>
        <v>#N/A</v>
      </c>
      <c r="O408" s="66" t="str">
        <f t="shared" si="13"/>
        <v/>
      </c>
      <c r="P408" s="83" t="e">
        <f>VLOOKUP(B408,Sheet1!$C$1:$I$58,2,FALSE)</f>
        <v>#N/A</v>
      </c>
      <c r="R408" s="83" t="str">
        <f>IFERROR(VLOOKUP(B408,Sheet1!$C$1:$P$58,2,FALSE),"")</f>
        <v/>
      </c>
      <c r="S408" s="66" t="str">
        <f>IFERROR(VLOOKUP(B408,Sheet1!$C$1:$P$58,6,FALSE),"")</f>
        <v/>
      </c>
      <c r="T408" s="83" t="str">
        <f>IFERROR(VLOOKUP(Q408,Sheet1!$A$1:$P$58,4,FALSE),"")</f>
        <v/>
      </c>
      <c r="U408" s="66" t="str">
        <f>IFERROR(VLOOKUP(B408,Sheet1!$C$1:$P$58,12,FALSE),"")</f>
        <v/>
      </c>
    </row>
    <row r="409" spans="1:21" x14ac:dyDescent="0.2">
      <c r="A409" s="69">
        <v>2010105187</v>
      </c>
      <c r="B409" s="66" t="s">
        <v>3038</v>
      </c>
      <c r="C409" s="70">
        <v>0</v>
      </c>
      <c r="D409" s="70">
        <v>0</v>
      </c>
      <c r="E409" s="71">
        <f t="shared" si="12"/>
        <v>0</v>
      </c>
      <c r="G409" s="66" t="e">
        <f>VLOOKUP(B409,[2]Sheet1!$A$1:$I$434,2,FALSE)</f>
        <v>#N/A</v>
      </c>
      <c r="H409" s="66" t="e">
        <f>VLOOKUP(B409,[2]Sheet1!$A$1:$I$434,3,FALSE)</f>
        <v>#N/A</v>
      </c>
      <c r="I409" s="66" t="e">
        <f>VLOOKUP(B409,[2]Sheet1!$A$1:$I$434,4,FALSE)</f>
        <v>#N/A</v>
      </c>
      <c r="J409" s="66" t="e">
        <f>VLOOKUP(B409,[2]Sheet1!$A$1:$I$434,5,FALSE)</f>
        <v>#N/A</v>
      </c>
      <c r="K409" s="66" t="e">
        <f>VLOOKUP(B409,[2]Sheet1!$A$1:$I$434,6,FALSE)</f>
        <v>#N/A</v>
      </c>
      <c r="L409" s="66" t="e">
        <f>VLOOKUP(B409,[2]Sheet1!$A$1:$I$434,7,FALSE)</f>
        <v>#N/A</v>
      </c>
      <c r="M409" s="66" t="e">
        <f>VLOOKUP(B409,[2]Sheet1!$A$1:$I$434,8,FALSE)</f>
        <v>#N/A</v>
      </c>
      <c r="N409" s="77" t="e">
        <f>VLOOKUP(A409,'[3]Sheet1 (2)'!$A$1:$B$254,2,FALSE)</f>
        <v>#N/A</v>
      </c>
      <c r="O409" s="66" t="str">
        <f t="shared" si="13"/>
        <v/>
      </c>
      <c r="P409" s="83" t="e">
        <f>VLOOKUP(B409,Sheet1!$C$1:$I$58,2,FALSE)</f>
        <v>#N/A</v>
      </c>
      <c r="R409" s="83" t="str">
        <f>IFERROR(VLOOKUP(B409,Sheet1!$C$1:$P$58,2,FALSE),"")</f>
        <v/>
      </c>
      <c r="S409" s="66" t="str">
        <f>IFERROR(VLOOKUP(B409,Sheet1!$C$1:$P$58,6,FALSE),"")</f>
        <v/>
      </c>
      <c r="T409" s="83" t="str">
        <f>IFERROR(VLOOKUP(Q409,Sheet1!$A$1:$P$58,4,FALSE),"")</f>
        <v/>
      </c>
      <c r="U409" s="66" t="str">
        <f>IFERROR(VLOOKUP(B409,Sheet1!$C$1:$P$58,12,FALSE),"")</f>
        <v/>
      </c>
    </row>
    <row r="410" spans="1:21" x14ac:dyDescent="0.2">
      <c r="A410" s="69">
        <v>2010105188</v>
      </c>
      <c r="B410" s="66" t="s">
        <v>3039</v>
      </c>
      <c r="C410" s="70">
        <v>0</v>
      </c>
      <c r="D410" s="70">
        <v>0</v>
      </c>
      <c r="E410" s="71">
        <f t="shared" si="12"/>
        <v>0</v>
      </c>
      <c r="G410" s="66" t="e">
        <f>VLOOKUP(B410,[2]Sheet1!$A$1:$I$434,2,FALSE)</f>
        <v>#N/A</v>
      </c>
      <c r="H410" s="66" t="e">
        <f>VLOOKUP(B410,[2]Sheet1!$A$1:$I$434,3,FALSE)</f>
        <v>#N/A</v>
      </c>
      <c r="I410" s="66" t="e">
        <f>VLOOKUP(B410,[2]Sheet1!$A$1:$I$434,4,FALSE)</f>
        <v>#N/A</v>
      </c>
      <c r="J410" s="66" t="e">
        <f>VLOOKUP(B410,[2]Sheet1!$A$1:$I$434,5,FALSE)</f>
        <v>#N/A</v>
      </c>
      <c r="K410" s="66" t="e">
        <f>VLOOKUP(B410,[2]Sheet1!$A$1:$I$434,6,FALSE)</f>
        <v>#N/A</v>
      </c>
      <c r="L410" s="66" t="e">
        <f>VLOOKUP(B410,[2]Sheet1!$A$1:$I$434,7,FALSE)</f>
        <v>#N/A</v>
      </c>
      <c r="M410" s="66" t="e">
        <f>VLOOKUP(B410,[2]Sheet1!$A$1:$I$434,8,FALSE)</f>
        <v>#N/A</v>
      </c>
      <c r="N410" s="77">
        <f>VLOOKUP(A410,'[3]Sheet1 (2)'!$A$1:$B$254,2,FALSE)</f>
        <v>311154698500003</v>
      </c>
      <c r="O410" s="66" t="str">
        <f t="shared" si="13"/>
        <v/>
      </c>
      <c r="P410" s="83" t="e">
        <f>VLOOKUP(B410,Sheet1!$C$1:$I$58,2,FALSE)</f>
        <v>#N/A</v>
      </c>
      <c r="R410" s="83" t="str">
        <f>IFERROR(VLOOKUP(B410,Sheet1!$C$1:$P$58,2,FALSE),"")</f>
        <v/>
      </c>
      <c r="S410" s="66" t="str">
        <f>IFERROR(VLOOKUP(B410,Sheet1!$C$1:$P$58,6,FALSE),"")</f>
        <v/>
      </c>
      <c r="T410" s="83" t="str">
        <f>IFERROR(VLOOKUP(Q410,Sheet1!$A$1:$P$58,4,FALSE),"")</f>
        <v/>
      </c>
      <c r="U410" s="66" t="str">
        <f>IFERROR(VLOOKUP(B410,Sheet1!$C$1:$P$58,12,FALSE),"")</f>
        <v/>
      </c>
    </row>
    <row r="411" spans="1:21" x14ac:dyDescent="0.2">
      <c r="A411" s="69">
        <v>2010105189</v>
      </c>
      <c r="B411" s="66" t="s">
        <v>3040</v>
      </c>
      <c r="C411" s="70">
        <v>0</v>
      </c>
      <c r="D411" s="70">
        <v>16000</v>
      </c>
      <c r="E411" s="71">
        <f t="shared" si="12"/>
        <v>-16000</v>
      </c>
      <c r="G411" s="66" t="e">
        <f>VLOOKUP(B411,[2]Sheet1!$A$1:$I$434,2,FALSE)</f>
        <v>#N/A</v>
      </c>
      <c r="H411" s="66" t="e">
        <f>VLOOKUP(B411,[2]Sheet1!$A$1:$I$434,3,FALSE)</f>
        <v>#N/A</v>
      </c>
      <c r="I411" s="66" t="e">
        <f>VLOOKUP(B411,[2]Sheet1!$A$1:$I$434,4,FALSE)</f>
        <v>#N/A</v>
      </c>
      <c r="J411" s="66" t="e">
        <f>VLOOKUP(B411,[2]Sheet1!$A$1:$I$434,5,FALSE)</f>
        <v>#N/A</v>
      </c>
      <c r="K411" s="66" t="e">
        <f>VLOOKUP(B411,[2]Sheet1!$A$1:$I$434,6,FALSE)</f>
        <v>#N/A</v>
      </c>
      <c r="L411" s="66" t="e">
        <f>VLOOKUP(B411,[2]Sheet1!$A$1:$I$434,7,FALSE)</f>
        <v>#N/A</v>
      </c>
      <c r="M411" s="66" t="e">
        <f>VLOOKUP(B411,[2]Sheet1!$A$1:$I$434,8,FALSE)</f>
        <v>#N/A</v>
      </c>
      <c r="N411" s="77" t="e">
        <f>VLOOKUP(A411,'[3]Sheet1 (2)'!$A$1:$B$254,2,FALSE)</f>
        <v>#N/A</v>
      </c>
      <c r="O411" s="66" t="str">
        <f t="shared" si="13"/>
        <v/>
      </c>
      <c r="P411" s="83" t="e">
        <f>VLOOKUP(B411,Sheet1!$C$1:$I$58,2,FALSE)</f>
        <v>#N/A</v>
      </c>
      <c r="R411" s="83" t="str">
        <f>IFERROR(VLOOKUP(B411,Sheet1!$C$1:$P$58,2,FALSE),"")</f>
        <v/>
      </c>
      <c r="S411" s="66" t="str">
        <f>IFERROR(VLOOKUP(B411,Sheet1!$C$1:$P$58,6,FALSE),"")</f>
        <v/>
      </c>
      <c r="T411" s="83" t="str">
        <f>IFERROR(VLOOKUP(Q411,Sheet1!$A$1:$P$58,4,FALSE),"")</f>
        <v/>
      </c>
      <c r="U411" s="66" t="str">
        <f>IFERROR(VLOOKUP(B411,Sheet1!$C$1:$P$58,12,FALSE),"")</f>
        <v/>
      </c>
    </row>
    <row r="412" spans="1:21" x14ac:dyDescent="0.2">
      <c r="A412" s="69">
        <v>2010105190</v>
      </c>
      <c r="B412" s="66" t="s">
        <v>3041</v>
      </c>
      <c r="C412" s="70">
        <v>0</v>
      </c>
      <c r="D412" s="70">
        <v>21443.129999999997</v>
      </c>
      <c r="E412" s="71">
        <f t="shared" si="12"/>
        <v>-21443.129999999997</v>
      </c>
      <c r="G412" s="66" t="e">
        <f>VLOOKUP(B412,[2]Sheet1!$A$1:$I$434,2,FALSE)</f>
        <v>#N/A</v>
      </c>
      <c r="H412" s="66" t="e">
        <f>VLOOKUP(B412,[2]Sheet1!$A$1:$I$434,3,FALSE)</f>
        <v>#N/A</v>
      </c>
      <c r="I412" s="66" t="e">
        <f>VLOOKUP(B412,[2]Sheet1!$A$1:$I$434,4,FALSE)</f>
        <v>#N/A</v>
      </c>
      <c r="J412" s="66" t="e">
        <f>VLOOKUP(B412,[2]Sheet1!$A$1:$I$434,5,FALSE)</f>
        <v>#N/A</v>
      </c>
      <c r="K412" s="66" t="e">
        <f>VLOOKUP(B412,[2]Sheet1!$A$1:$I$434,6,FALSE)</f>
        <v>#N/A</v>
      </c>
      <c r="L412" s="66" t="e">
        <f>VLOOKUP(B412,[2]Sheet1!$A$1:$I$434,7,FALSE)</f>
        <v>#N/A</v>
      </c>
      <c r="M412" s="66" t="e">
        <f>VLOOKUP(B412,[2]Sheet1!$A$1:$I$434,8,FALSE)</f>
        <v>#N/A</v>
      </c>
      <c r="N412" s="77" t="e">
        <f>VLOOKUP(A412,'[3]Sheet1 (2)'!$A$1:$B$254,2,FALSE)</f>
        <v>#N/A</v>
      </c>
      <c r="O412" s="66" t="str">
        <f t="shared" si="13"/>
        <v/>
      </c>
      <c r="P412" s="83" t="e">
        <f>VLOOKUP(B412,Sheet1!$C$1:$I$58,2,FALSE)</f>
        <v>#N/A</v>
      </c>
      <c r="R412" s="83" t="str">
        <f>IFERROR(VLOOKUP(B412,Sheet1!$C$1:$P$58,2,FALSE),"")</f>
        <v/>
      </c>
      <c r="S412" s="66" t="str">
        <f>IFERROR(VLOOKUP(B412,Sheet1!$C$1:$P$58,6,FALSE),"")</f>
        <v/>
      </c>
      <c r="T412" s="83" t="str">
        <f>IFERROR(VLOOKUP(Q412,Sheet1!$A$1:$P$58,4,FALSE),"")</f>
        <v/>
      </c>
      <c r="U412" s="66" t="str">
        <f>IFERROR(VLOOKUP(B412,Sheet1!$C$1:$P$58,12,FALSE),"")</f>
        <v/>
      </c>
    </row>
    <row r="413" spans="1:21" x14ac:dyDescent="0.2">
      <c r="A413" s="69">
        <v>2010105191</v>
      </c>
      <c r="B413" s="66" t="s">
        <v>3042</v>
      </c>
      <c r="C413" s="70">
        <v>0</v>
      </c>
      <c r="D413" s="70">
        <v>46690</v>
      </c>
      <c r="E413" s="71">
        <f t="shared" si="12"/>
        <v>-46690</v>
      </c>
      <c r="G413" s="66" t="e">
        <f>VLOOKUP(B413,[2]Sheet1!$A$1:$I$434,2,FALSE)</f>
        <v>#N/A</v>
      </c>
      <c r="H413" s="66" t="e">
        <f>VLOOKUP(B413,[2]Sheet1!$A$1:$I$434,3,FALSE)</f>
        <v>#N/A</v>
      </c>
      <c r="I413" s="66" t="e">
        <f>VLOOKUP(B413,[2]Sheet1!$A$1:$I$434,4,FALSE)</f>
        <v>#N/A</v>
      </c>
      <c r="J413" s="66" t="e">
        <f>VLOOKUP(B413,[2]Sheet1!$A$1:$I$434,5,FALSE)</f>
        <v>#N/A</v>
      </c>
      <c r="K413" s="66" t="e">
        <f>VLOOKUP(B413,[2]Sheet1!$A$1:$I$434,6,FALSE)</f>
        <v>#N/A</v>
      </c>
      <c r="L413" s="66" t="e">
        <f>VLOOKUP(B413,[2]Sheet1!$A$1:$I$434,7,FALSE)</f>
        <v>#N/A</v>
      </c>
      <c r="M413" s="66" t="e">
        <f>VLOOKUP(B413,[2]Sheet1!$A$1:$I$434,8,FALSE)</f>
        <v>#N/A</v>
      </c>
      <c r="N413" s="77" t="e">
        <f>VLOOKUP(A413,'[3]Sheet1 (2)'!$A$1:$B$254,2,FALSE)</f>
        <v>#N/A</v>
      </c>
      <c r="O413" s="66" t="str">
        <f t="shared" si="13"/>
        <v/>
      </c>
      <c r="P413" s="83" t="e">
        <f>VLOOKUP(B413,Sheet1!$C$1:$I$58,2,FALSE)</f>
        <v>#N/A</v>
      </c>
      <c r="R413" s="83" t="str">
        <f>IFERROR(VLOOKUP(B413,Sheet1!$C$1:$P$58,2,FALSE),"")</f>
        <v/>
      </c>
      <c r="S413" s="66" t="str">
        <f>IFERROR(VLOOKUP(B413,Sheet1!$C$1:$P$58,6,FALSE),"")</f>
        <v/>
      </c>
      <c r="T413" s="83" t="str">
        <f>IFERROR(VLOOKUP(Q413,Sheet1!$A$1:$P$58,4,FALSE),"")</f>
        <v/>
      </c>
      <c r="U413" s="66" t="str">
        <f>IFERROR(VLOOKUP(B413,Sheet1!$C$1:$P$58,12,FALSE),"")</f>
        <v/>
      </c>
    </row>
    <row r="414" spans="1:21" x14ac:dyDescent="0.2">
      <c r="A414" s="69">
        <v>2010105192</v>
      </c>
      <c r="B414" s="66" t="s">
        <v>3043</v>
      </c>
      <c r="C414" s="70">
        <v>8418</v>
      </c>
      <c r="D414" s="70">
        <v>0</v>
      </c>
      <c r="E414" s="71">
        <f t="shared" si="12"/>
        <v>8418</v>
      </c>
      <c r="G414" s="66" t="e">
        <f>VLOOKUP(B414,[2]Sheet1!$A$1:$I$434,2,FALSE)</f>
        <v>#N/A</v>
      </c>
      <c r="H414" s="66" t="e">
        <f>VLOOKUP(B414,[2]Sheet1!$A$1:$I$434,3,FALSE)</f>
        <v>#N/A</v>
      </c>
      <c r="I414" s="66" t="e">
        <f>VLOOKUP(B414,[2]Sheet1!$A$1:$I$434,4,FALSE)</f>
        <v>#N/A</v>
      </c>
      <c r="J414" s="66" t="e">
        <f>VLOOKUP(B414,[2]Sheet1!$A$1:$I$434,5,FALSE)</f>
        <v>#N/A</v>
      </c>
      <c r="K414" s="66" t="e">
        <f>VLOOKUP(B414,[2]Sheet1!$A$1:$I$434,6,FALSE)</f>
        <v>#N/A</v>
      </c>
      <c r="L414" s="66" t="e">
        <f>VLOOKUP(B414,[2]Sheet1!$A$1:$I$434,7,FALSE)</f>
        <v>#N/A</v>
      </c>
      <c r="M414" s="66" t="e">
        <f>VLOOKUP(B414,[2]Sheet1!$A$1:$I$434,8,FALSE)</f>
        <v>#N/A</v>
      </c>
      <c r="N414" s="77" t="e">
        <f>VLOOKUP(A414,'[3]Sheet1 (2)'!$A$1:$B$254,2,FALSE)</f>
        <v>#N/A</v>
      </c>
      <c r="O414" s="66" t="str">
        <f t="shared" si="13"/>
        <v/>
      </c>
      <c r="P414" s="83" t="e">
        <f>VLOOKUP(B414,Sheet1!$C$1:$I$58,2,FALSE)</f>
        <v>#N/A</v>
      </c>
      <c r="R414" s="83" t="str">
        <f>IFERROR(VLOOKUP(B414,Sheet1!$C$1:$P$58,2,FALSE),"")</f>
        <v/>
      </c>
      <c r="S414" s="66" t="str">
        <f>IFERROR(VLOOKUP(B414,Sheet1!$C$1:$P$58,6,FALSE),"")</f>
        <v/>
      </c>
      <c r="T414" s="83" t="str">
        <f>IFERROR(VLOOKUP(Q414,Sheet1!$A$1:$P$58,4,FALSE),"")</f>
        <v/>
      </c>
      <c r="U414" s="66" t="str">
        <f>IFERROR(VLOOKUP(B414,Sheet1!$C$1:$P$58,12,FALSE),"")</f>
        <v/>
      </c>
    </row>
    <row r="415" spans="1:21" x14ac:dyDescent="0.2">
      <c r="A415" s="69">
        <v>2010105193</v>
      </c>
      <c r="B415" s="66" t="s">
        <v>3044</v>
      </c>
      <c r="C415" s="70">
        <v>0</v>
      </c>
      <c r="D415" s="70">
        <v>0</v>
      </c>
      <c r="E415" s="71">
        <f t="shared" si="12"/>
        <v>0</v>
      </c>
      <c r="G415" s="66" t="e">
        <f>VLOOKUP(B415,[2]Sheet1!$A$1:$I$434,2,FALSE)</f>
        <v>#N/A</v>
      </c>
      <c r="H415" s="66" t="e">
        <f>VLOOKUP(B415,[2]Sheet1!$A$1:$I$434,3,FALSE)</f>
        <v>#N/A</v>
      </c>
      <c r="I415" s="66" t="e">
        <f>VLOOKUP(B415,[2]Sheet1!$A$1:$I$434,4,FALSE)</f>
        <v>#N/A</v>
      </c>
      <c r="J415" s="66" t="e">
        <f>VLOOKUP(B415,[2]Sheet1!$A$1:$I$434,5,FALSE)</f>
        <v>#N/A</v>
      </c>
      <c r="K415" s="66" t="e">
        <f>VLOOKUP(B415,[2]Sheet1!$A$1:$I$434,6,FALSE)</f>
        <v>#N/A</v>
      </c>
      <c r="L415" s="66" t="e">
        <f>VLOOKUP(B415,[2]Sheet1!$A$1:$I$434,7,FALSE)</f>
        <v>#N/A</v>
      </c>
      <c r="M415" s="66" t="e">
        <f>VLOOKUP(B415,[2]Sheet1!$A$1:$I$434,8,FALSE)</f>
        <v>#N/A</v>
      </c>
      <c r="N415" s="77" t="e">
        <f>VLOOKUP(A415,'[3]Sheet1 (2)'!$A$1:$B$254,2,FALSE)</f>
        <v>#N/A</v>
      </c>
      <c r="O415" s="66" t="str">
        <f t="shared" si="13"/>
        <v/>
      </c>
      <c r="P415" s="83" t="e">
        <f>VLOOKUP(B415,Sheet1!$C$1:$I$58,2,FALSE)</f>
        <v>#N/A</v>
      </c>
      <c r="R415" s="83" t="str">
        <f>IFERROR(VLOOKUP(B415,Sheet1!$C$1:$P$58,2,FALSE),"")</f>
        <v/>
      </c>
      <c r="S415" s="66" t="str">
        <f>IFERROR(VLOOKUP(B415,Sheet1!$C$1:$P$58,6,FALSE),"")</f>
        <v/>
      </c>
      <c r="T415" s="83" t="str">
        <f>IFERROR(VLOOKUP(Q415,Sheet1!$A$1:$P$58,4,FALSE),"")</f>
        <v/>
      </c>
      <c r="U415" s="66" t="str">
        <f>IFERROR(VLOOKUP(B415,Sheet1!$C$1:$P$58,12,FALSE),"")</f>
        <v/>
      </c>
    </row>
    <row r="416" spans="1:21" x14ac:dyDescent="0.2">
      <c r="A416" s="69">
        <v>2010105194</v>
      </c>
      <c r="B416" s="66" t="s">
        <v>3045</v>
      </c>
      <c r="C416" s="70">
        <v>0</v>
      </c>
      <c r="D416" s="70">
        <v>0</v>
      </c>
      <c r="E416" s="71">
        <f t="shared" si="12"/>
        <v>0</v>
      </c>
      <c r="G416" s="66" t="e">
        <f>VLOOKUP(B416,[2]Sheet1!$A$1:$I$434,2,FALSE)</f>
        <v>#N/A</v>
      </c>
      <c r="H416" s="66" t="e">
        <f>VLOOKUP(B416,[2]Sheet1!$A$1:$I$434,3,FALSE)</f>
        <v>#N/A</v>
      </c>
      <c r="I416" s="66" t="e">
        <f>VLOOKUP(B416,[2]Sheet1!$A$1:$I$434,4,FALSE)</f>
        <v>#N/A</v>
      </c>
      <c r="J416" s="66" t="e">
        <f>VLOOKUP(B416,[2]Sheet1!$A$1:$I$434,5,FALSE)</f>
        <v>#N/A</v>
      </c>
      <c r="K416" s="66" t="e">
        <f>VLOOKUP(B416,[2]Sheet1!$A$1:$I$434,6,FALSE)</f>
        <v>#N/A</v>
      </c>
      <c r="L416" s="66" t="e">
        <f>VLOOKUP(B416,[2]Sheet1!$A$1:$I$434,7,FALSE)</f>
        <v>#N/A</v>
      </c>
      <c r="M416" s="66" t="e">
        <f>VLOOKUP(B416,[2]Sheet1!$A$1:$I$434,8,FALSE)</f>
        <v>#N/A</v>
      </c>
      <c r="N416" s="77" t="e">
        <f>VLOOKUP(A416,'[3]Sheet1 (2)'!$A$1:$B$254,2,FALSE)</f>
        <v>#N/A</v>
      </c>
      <c r="O416" s="66" t="str">
        <f t="shared" si="13"/>
        <v/>
      </c>
      <c r="P416" s="83" t="e">
        <f>VLOOKUP(B416,Sheet1!$C$1:$I$58,2,FALSE)</f>
        <v>#N/A</v>
      </c>
      <c r="R416" s="83" t="str">
        <f>IFERROR(VLOOKUP(B416,Sheet1!$C$1:$P$58,2,FALSE),"")</f>
        <v/>
      </c>
      <c r="S416" s="66" t="str">
        <f>IFERROR(VLOOKUP(B416,Sheet1!$C$1:$P$58,6,FALSE),"")</f>
        <v/>
      </c>
      <c r="T416" s="83" t="str">
        <f>IFERROR(VLOOKUP(Q416,Sheet1!$A$1:$P$58,4,FALSE),"")</f>
        <v/>
      </c>
      <c r="U416" s="66" t="str">
        <f>IFERROR(VLOOKUP(B416,Sheet1!$C$1:$P$58,12,FALSE),"")</f>
        <v/>
      </c>
    </row>
    <row r="417" spans="1:21" x14ac:dyDescent="0.2">
      <c r="A417" s="69">
        <v>2010105195</v>
      </c>
      <c r="B417" s="66" t="s">
        <v>3046</v>
      </c>
      <c r="C417" s="70">
        <v>0</v>
      </c>
      <c r="D417" s="70">
        <v>33827.5</v>
      </c>
      <c r="E417" s="71">
        <f t="shared" si="12"/>
        <v>-33827.5</v>
      </c>
      <c r="G417" s="66" t="e">
        <f>VLOOKUP(B417,[2]Sheet1!$A$1:$I$434,2,FALSE)</f>
        <v>#N/A</v>
      </c>
      <c r="H417" s="66" t="e">
        <f>VLOOKUP(B417,[2]Sheet1!$A$1:$I$434,3,FALSE)</f>
        <v>#N/A</v>
      </c>
      <c r="I417" s="66" t="e">
        <f>VLOOKUP(B417,[2]Sheet1!$A$1:$I$434,4,FALSE)</f>
        <v>#N/A</v>
      </c>
      <c r="J417" s="66" t="e">
        <f>VLOOKUP(B417,[2]Sheet1!$A$1:$I$434,5,FALSE)</f>
        <v>#N/A</v>
      </c>
      <c r="K417" s="66" t="e">
        <f>VLOOKUP(B417,[2]Sheet1!$A$1:$I$434,6,FALSE)</f>
        <v>#N/A</v>
      </c>
      <c r="L417" s="66" t="e">
        <f>VLOOKUP(B417,[2]Sheet1!$A$1:$I$434,7,FALSE)</f>
        <v>#N/A</v>
      </c>
      <c r="M417" s="66" t="e">
        <f>VLOOKUP(B417,[2]Sheet1!$A$1:$I$434,8,FALSE)</f>
        <v>#N/A</v>
      </c>
      <c r="N417" s="77" t="e">
        <f>VLOOKUP(A417,'[3]Sheet1 (2)'!$A$1:$B$254,2,FALSE)</f>
        <v>#N/A</v>
      </c>
      <c r="O417" s="66" t="str">
        <f t="shared" si="13"/>
        <v/>
      </c>
      <c r="P417" s="83" t="e">
        <f>VLOOKUP(B417,Sheet1!$C$1:$I$58,2,FALSE)</f>
        <v>#N/A</v>
      </c>
      <c r="R417" s="83" t="str">
        <f>IFERROR(VLOOKUP(B417,Sheet1!$C$1:$P$58,2,FALSE),"")</f>
        <v/>
      </c>
      <c r="S417" s="66" t="str">
        <f>IFERROR(VLOOKUP(B417,Sheet1!$C$1:$P$58,6,FALSE),"")</f>
        <v/>
      </c>
      <c r="T417" s="83" t="str">
        <f>IFERROR(VLOOKUP(Q417,Sheet1!$A$1:$P$58,4,FALSE),"")</f>
        <v/>
      </c>
      <c r="U417" s="66" t="str">
        <f>IFERROR(VLOOKUP(B417,Sheet1!$C$1:$P$58,12,FALSE),"")</f>
        <v/>
      </c>
    </row>
    <row r="418" spans="1:21" x14ac:dyDescent="0.2">
      <c r="A418" s="69">
        <v>2010105196</v>
      </c>
      <c r="B418" s="66" t="s">
        <v>3047</v>
      </c>
      <c r="C418" s="70">
        <v>0</v>
      </c>
      <c r="D418" s="70">
        <v>48891.099999999991</v>
      </c>
      <c r="E418" s="71">
        <f t="shared" si="12"/>
        <v>-48891.099999999991</v>
      </c>
      <c r="G418" s="66" t="e">
        <f>VLOOKUP(B418,[2]Sheet1!$A$1:$I$434,2,FALSE)</f>
        <v>#N/A</v>
      </c>
      <c r="H418" s="66" t="e">
        <f>VLOOKUP(B418,[2]Sheet1!$A$1:$I$434,3,FALSE)</f>
        <v>#N/A</v>
      </c>
      <c r="I418" s="66" t="e">
        <f>VLOOKUP(B418,[2]Sheet1!$A$1:$I$434,4,FALSE)</f>
        <v>#N/A</v>
      </c>
      <c r="J418" s="66" t="e">
        <f>VLOOKUP(B418,[2]Sheet1!$A$1:$I$434,5,FALSE)</f>
        <v>#N/A</v>
      </c>
      <c r="K418" s="66" t="e">
        <f>VLOOKUP(B418,[2]Sheet1!$A$1:$I$434,6,FALSE)</f>
        <v>#N/A</v>
      </c>
      <c r="L418" s="66" t="e">
        <f>VLOOKUP(B418,[2]Sheet1!$A$1:$I$434,7,FALSE)</f>
        <v>#N/A</v>
      </c>
      <c r="M418" s="66" t="e">
        <f>VLOOKUP(B418,[2]Sheet1!$A$1:$I$434,8,FALSE)</f>
        <v>#N/A</v>
      </c>
      <c r="N418" s="77">
        <f>VLOOKUP(A418,'[3]Sheet1 (2)'!$A$1:$B$254,2,FALSE)</f>
        <v>300076481800003</v>
      </c>
      <c r="O418" s="66" t="str">
        <f t="shared" si="13"/>
        <v/>
      </c>
      <c r="P418" s="83" t="e">
        <f>VLOOKUP(B418,Sheet1!$C$1:$I$58,2,FALSE)</f>
        <v>#N/A</v>
      </c>
      <c r="R418" s="83" t="str">
        <f>IFERROR(VLOOKUP(B418,Sheet1!$C$1:$P$58,2,FALSE),"")</f>
        <v/>
      </c>
      <c r="S418" s="66" t="str">
        <f>IFERROR(VLOOKUP(B418,Sheet1!$C$1:$P$58,6,FALSE),"")</f>
        <v/>
      </c>
      <c r="T418" s="83" t="str">
        <f>IFERROR(VLOOKUP(Q418,Sheet1!$A$1:$P$58,4,FALSE),"")</f>
        <v/>
      </c>
      <c r="U418" s="66" t="str">
        <f>IFERROR(VLOOKUP(B418,Sheet1!$C$1:$P$58,12,FALSE),"")</f>
        <v/>
      </c>
    </row>
    <row r="419" spans="1:21" x14ac:dyDescent="0.2">
      <c r="A419" s="69">
        <v>2010105197</v>
      </c>
      <c r="B419" s="66" t="s">
        <v>3048</v>
      </c>
      <c r="C419" s="70">
        <v>3750</v>
      </c>
      <c r="D419" s="70">
        <v>0</v>
      </c>
      <c r="E419" s="71">
        <f t="shared" si="12"/>
        <v>3750</v>
      </c>
      <c r="G419" s="66" t="e">
        <f>VLOOKUP(B419,[2]Sheet1!$A$1:$I$434,2,FALSE)</f>
        <v>#N/A</v>
      </c>
      <c r="H419" s="66" t="e">
        <f>VLOOKUP(B419,[2]Sheet1!$A$1:$I$434,3,FALSE)</f>
        <v>#N/A</v>
      </c>
      <c r="I419" s="66" t="e">
        <f>VLOOKUP(B419,[2]Sheet1!$A$1:$I$434,4,FALSE)</f>
        <v>#N/A</v>
      </c>
      <c r="J419" s="66" t="e">
        <f>VLOOKUP(B419,[2]Sheet1!$A$1:$I$434,5,FALSE)</f>
        <v>#N/A</v>
      </c>
      <c r="K419" s="66" t="e">
        <f>VLOOKUP(B419,[2]Sheet1!$A$1:$I$434,6,FALSE)</f>
        <v>#N/A</v>
      </c>
      <c r="L419" s="66" t="e">
        <f>VLOOKUP(B419,[2]Sheet1!$A$1:$I$434,7,FALSE)</f>
        <v>#N/A</v>
      </c>
      <c r="M419" s="66" t="e">
        <f>VLOOKUP(B419,[2]Sheet1!$A$1:$I$434,8,FALSE)</f>
        <v>#N/A</v>
      </c>
      <c r="N419" s="77">
        <f>VLOOKUP(A419,'[3]Sheet1 (2)'!$A$1:$B$254,2,FALSE)</f>
        <v>311109717400003</v>
      </c>
      <c r="O419" s="66" t="str">
        <f t="shared" si="13"/>
        <v/>
      </c>
      <c r="P419" s="83" t="e">
        <f>VLOOKUP(B419,Sheet1!$C$1:$I$58,2,FALSE)</f>
        <v>#N/A</v>
      </c>
      <c r="R419" s="83" t="str">
        <f>IFERROR(VLOOKUP(B419,Sheet1!$C$1:$P$58,2,FALSE),"")</f>
        <v/>
      </c>
      <c r="S419" s="66" t="str">
        <f>IFERROR(VLOOKUP(B419,Sheet1!$C$1:$P$58,6,FALSE),"")</f>
        <v/>
      </c>
      <c r="T419" s="83" t="str">
        <f>IFERROR(VLOOKUP(Q419,Sheet1!$A$1:$P$58,4,FALSE),"")</f>
        <v/>
      </c>
      <c r="U419" s="66" t="str">
        <f>IFERROR(VLOOKUP(B419,Sheet1!$C$1:$P$58,12,FALSE),"")</f>
        <v/>
      </c>
    </row>
    <row r="420" spans="1:21" x14ac:dyDescent="0.2">
      <c r="A420" s="69">
        <v>2010105198</v>
      </c>
      <c r="B420" s="66" t="s">
        <v>3049</v>
      </c>
      <c r="C420" s="70">
        <v>1000</v>
      </c>
      <c r="D420" s="70">
        <v>0</v>
      </c>
      <c r="E420" s="71">
        <f t="shared" si="12"/>
        <v>1000</v>
      </c>
      <c r="G420" s="66" t="e">
        <f>VLOOKUP(B420,[2]Sheet1!$A$1:$I$434,2,FALSE)</f>
        <v>#N/A</v>
      </c>
      <c r="H420" s="66" t="e">
        <f>VLOOKUP(B420,[2]Sheet1!$A$1:$I$434,3,FALSE)</f>
        <v>#N/A</v>
      </c>
      <c r="I420" s="66" t="e">
        <f>VLOOKUP(B420,[2]Sheet1!$A$1:$I$434,4,FALSE)</f>
        <v>#N/A</v>
      </c>
      <c r="J420" s="66" t="e">
        <f>VLOOKUP(B420,[2]Sheet1!$A$1:$I$434,5,FALSE)</f>
        <v>#N/A</v>
      </c>
      <c r="K420" s="66" t="e">
        <f>VLOOKUP(B420,[2]Sheet1!$A$1:$I$434,6,FALSE)</f>
        <v>#N/A</v>
      </c>
      <c r="L420" s="66" t="e">
        <f>VLOOKUP(B420,[2]Sheet1!$A$1:$I$434,7,FALSE)</f>
        <v>#N/A</v>
      </c>
      <c r="M420" s="66" t="e">
        <f>VLOOKUP(B420,[2]Sheet1!$A$1:$I$434,8,FALSE)</f>
        <v>#N/A</v>
      </c>
      <c r="N420" s="77" t="e">
        <f>VLOOKUP(A420,'[3]Sheet1 (2)'!$A$1:$B$254,2,FALSE)</f>
        <v>#N/A</v>
      </c>
      <c r="O420" s="66" t="str">
        <f t="shared" si="13"/>
        <v/>
      </c>
      <c r="P420" s="83" t="e">
        <f>VLOOKUP(B420,Sheet1!$C$1:$I$58,2,FALSE)</f>
        <v>#N/A</v>
      </c>
      <c r="R420" s="83" t="str">
        <f>IFERROR(VLOOKUP(B420,Sheet1!$C$1:$P$58,2,FALSE),"")</f>
        <v/>
      </c>
      <c r="S420" s="66" t="str">
        <f>IFERROR(VLOOKUP(B420,Sheet1!$C$1:$P$58,6,FALSE),"")</f>
        <v/>
      </c>
      <c r="T420" s="83" t="str">
        <f>IFERROR(VLOOKUP(Q420,Sheet1!$A$1:$P$58,4,FALSE),"")</f>
        <v/>
      </c>
      <c r="U420" s="66" t="str">
        <f>IFERROR(VLOOKUP(B420,Sheet1!$C$1:$P$58,12,FALSE),"")</f>
        <v/>
      </c>
    </row>
    <row r="421" spans="1:21" x14ac:dyDescent="0.2">
      <c r="A421" s="69">
        <v>2010105199</v>
      </c>
      <c r="B421" s="66" t="s">
        <v>3050</v>
      </c>
      <c r="C421" s="70">
        <v>0</v>
      </c>
      <c r="D421" s="70">
        <v>0</v>
      </c>
      <c r="E421" s="71">
        <f t="shared" si="12"/>
        <v>0</v>
      </c>
      <c r="G421" s="66" t="e">
        <f>VLOOKUP(B421,[2]Sheet1!$A$1:$I$434,2,FALSE)</f>
        <v>#N/A</v>
      </c>
      <c r="H421" s="66" t="e">
        <f>VLOOKUP(B421,[2]Sheet1!$A$1:$I$434,3,FALSE)</f>
        <v>#N/A</v>
      </c>
      <c r="I421" s="66" t="e">
        <f>VLOOKUP(B421,[2]Sheet1!$A$1:$I$434,4,FALSE)</f>
        <v>#N/A</v>
      </c>
      <c r="J421" s="66" t="e">
        <f>VLOOKUP(B421,[2]Sheet1!$A$1:$I$434,5,FALSE)</f>
        <v>#N/A</v>
      </c>
      <c r="K421" s="66" t="e">
        <f>VLOOKUP(B421,[2]Sheet1!$A$1:$I$434,6,FALSE)</f>
        <v>#N/A</v>
      </c>
      <c r="L421" s="66" t="e">
        <f>VLOOKUP(B421,[2]Sheet1!$A$1:$I$434,7,FALSE)</f>
        <v>#N/A</v>
      </c>
      <c r="M421" s="66" t="e">
        <f>VLOOKUP(B421,[2]Sheet1!$A$1:$I$434,8,FALSE)</f>
        <v>#N/A</v>
      </c>
      <c r="N421" s="77" t="e">
        <f>VLOOKUP(A421,'[3]Sheet1 (2)'!$A$1:$B$254,2,FALSE)</f>
        <v>#N/A</v>
      </c>
      <c r="O421" s="66" t="str">
        <f t="shared" si="13"/>
        <v/>
      </c>
      <c r="P421" s="83" t="e">
        <f>VLOOKUP(B421,Sheet1!$C$1:$I$58,2,FALSE)</f>
        <v>#N/A</v>
      </c>
      <c r="R421" s="83" t="str">
        <f>IFERROR(VLOOKUP(B421,Sheet1!$C$1:$P$58,2,FALSE),"")</f>
        <v/>
      </c>
      <c r="S421" s="66" t="str">
        <f>IFERROR(VLOOKUP(B421,Sheet1!$C$1:$P$58,6,FALSE),"")</f>
        <v/>
      </c>
      <c r="T421" s="83" t="str">
        <f>IFERROR(VLOOKUP(Q421,Sheet1!$A$1:$P$58,4,FALSE),"")</f>
        <v/>
      </c>
      <c r="U421" s="66" t="str">
        <f>IFERROR(VLOOKUP(B421,Sheet1!$C$1:$P$58,12,FALSE),"")</f>
        <v/>
      </c>
    </row>
    <row r="422" spans="1:21" x14ac:dyDescent="0.2">
      <c r="A422" s="69">
        <v>2010105200</v>
      </c>
      <c r="B422" s="66" t="s">
        <v>3051</v>
      </c>
      <c r="C422" s="70">
        <v>0</v>
      </c>
      <c r="D422" s="70">
        <v>0</v>
      </c>
      <c r="E422" s="71">
        <f t="shared" si="12"/>
        <v>0</v>
      </c>
      <c r="G422" s="66" t="e">
        <f>VLOOKUP(B422,[2]Sheet1!$A$1:$I$434,2,FALSE)</f>
        <v>#N/A</v>
      </c>
      <c r="H422" s="66" t="e">
        <f>VLOOKUP(B422,[2]Sheet1!$A$1:$I$434,3,FALSE)</f>
        <v>#N/A</v>
      </c>
      <c r="I422" s="66" t="e">
        <f>VLOOKUP(B422,[2]Sheet1!$A$1:$I$434,4,FALSE)</f>
        <v>#N/A</v>
      </c>
      <c r="J422" s="66" t="e">
        <f>VLOOKUP(B422,[2]Sheet1!$A$1:$I$434,5,FALSE)</f>
        <v>#N/A</v>
      </c>
      <c r="K422" s="66" t="e">
        <f>VLOOKUP(B422,[2]Sheet1!$A$1:$I$434,6,FALSE)</f>
        <v>#N/A</v>
      </c>
      <c r="L422" s="66" t="e">
        <f>VLOOKUP(B422,[2]Sheet1!$A$1:$I$434,7,FALSE)</f>
        <v>#N/A</v>
      </c>
      <c r="M422" s="66" t="e">
        <f>VLOOKUP(B422,[2]Sheet1!$A$1:$I$434,8,FALSE)</f>
        <v>#N/A</v>
      </c>
      <c r="N422" s="77" t="e">
        <f>VLOOKUP(A422,'[3]Sheet1 (2)'!$A$1:$B$254,2,FALSE)</f>
        <v>#N/A</v>
      </c>
      <c r="O422" s="66" t="str">
        <f t="shared" si="13"/>
        <v/>
      </c>
      <c r="P422" s="83" t="e">
        <f>VLOOKUP(B422,Sheet1!$C$1:$I$58,2,FALSE)</f>
        <v>#N/A</v>
      </c>
      <c r="R422" s="83" t="str">
        <f>IFERROR(VLOOKUP(B422,Sheet1!$C$1:$P$58,2,FALSE),"")</f>
        <v/>
      </c>
      <c r="S422" s="66" t="str">
        <f>IFERROR(VLOOKUP(B422,Sheet1!$C$1:$P$58,6,FALSE),"")</f>
        <v/>
      </c>
      <c r="T422" s="83" t="str">
        <f>IFERROR(VLOOKUP(Q422,Sheet1!$A$1:$P$58,4,FALSE),"")</f>
        <v/>
      </c>
      <c r="U422" s="66" t="str">
        <f>IFERROR(VLOOKUP(B422,Sheet1!$C$1:$P$58,12,FALSE),"")</f>
        <v/>
      </c>
    </row>
    <row r="423" spans="1:21" x14ac:dyDescent="0.2">
      <c r="A423" s="69">
        <v>2010105201</v>
      </c>
      <c r="B423" s="66" t="s">
        <v>3052</v>
      </c>
      <c r="C423" s="70">
        <v>0</v>
      </c>
      <c r="D423" s="70">
        <v>0</v>
      </c>
      <c r="E423" s="71">
        <f t="shared" si="12"/>
        <v>0</v>
      </c>
      <c r="G423" s="66" t="e">
        <f>VLOOKUP(B423,[2]Sheet1!$A$1:$I$434,2,FALSE)</f>
        <v>#N/A</v>
      </c>
      <c r="H423" s="66" t="e">
        <f>VLOOKUP(B423,[2]Sheet1!$A$1:$I$434,3,FALSE)</f>
        <v>#N/A</v>
      </c>
      <c r="I423" s="66" t="e">
        <f>VLOOKUP(B423,[2]Sheet1!$A$1:$I$434,4,FALSE)</f>
        <v>#N/A</v>
      </c>
      <c r="J423" s="66" t="e">
        <f>VLOOKUP(B423,[2]Sheet1!$A$1:$I$434,5,FALSE)</f>
        <v>#N/A</v>
      </c>
      <c r="K423" s="66" t="e">
        <f>VLOOKUP(B423,[2]Sheet1!$A$1:$I$434,6,FALSE)</f>
        <v>#N/A</v>
      </c>
      <c r="L423" s="66" t="e">
        <f>VLOOKUP(B423,[2]Sheet1!$A$1:$I$434,7,FALSE)</f>
        <v>#N/A</v>
      </c>
      <c r="M423" s="66" t="e">
        <f>VLOOKUP(B423,[2]Sheet1!$A$1:$I$434,8,FALSE)</f>
        <v>#N/A</v>
      </c>
      <c r="N423" s="77" t="e">
        <f>VLOOKUP(A423,'[3]Sheet1 (2)'!$A$1:$B$254,2,FALSE)</f>
        <v>#N/A</v>
      </c>
      <c r="O423" s="66" t="str">
        <f t="shared" si="13"/>
        <v/>
      </c>
      <c r="P423" s="83" t="e">
        <f>VLOOKUP(B423,Sheet1!$C$1:$I$58,2,FALSE)</f>
        <v>#N/A</v>
      </c>
      <c r="R423" s="83" t="str">
        <f>IFERROR(VLOOKUP(B423,Sheet1!$C$1:$P$58,2,FALSE),"")</f>
        <v/>
      </c>
      <c r="S423" s="66" t="str">
        <f>IFERROR(VLOOKUP(B423,Sheet1!$C$1:$P$58,6,FALSE),"")</f>
        <v/>
      </c>
      <c r="T423" s="83" t="str">
        <f>IFERROR(VLOOKUP(Q423,Sheet1!$A$1:$P$58,4,FALSE),"")</f>
        <v/>
      </c>
      <c r="U423" s="66" t="str">
        <f>IFERROR(VLOOKUP(B423,Sheet1!$C$1:$P$58,12,FALSE),"")</f>
        <v/>
      </c>
    </row>
    <row r="424" spans="1:21" x14ac:dyDescent="0.2">
      <c r="A424" s="69">
        <v>2010106001</v>
      </c>
      <c r="B424" s="66" t="s">
        <v>3053</v>
      </c>
      <c r="C424" s="70">
        <v>0</v>
      </c>
      <c r="D424" s="70">
        <v>0</v>
      </c>
      <c r="E424" s="71">
        <f t="shared" si="12"/>
        <v>0</v>
      </c>
      <c r="G424" s="66" t="e">
        <f>VLOOKUP(B424,[2]Sheet1!$A$1:$I$434,2,FALSE)</f>
        <v>#N/A</v>
      </c>
      <c r="H424" s="66" t="e">
        <f>VLOOKUP(B424,[2]Sheet1!$A$1:$I$434,3,FALSE)</f>
        <v>#N/A</v>
      </c>
      <c r="I424" s="66" t="e">
        <f>VLOOKUP(B424,[2]Sheet1!$A$1:$I$434,4,FALSE)</f>
        <v>#N/A</v>
      </c>
      <c r="J424" s="66" t="e">
        <f>VLOOKUP(B424,[2]Sheet1!$A$1:$I$434,5,FALSE)</f>
        <v>#N/A</v>
      </c>
      <c r="K424" s="66" t="e">
        <f>VLOOKUP(B424,[2]Sheet1!$A$1:$I$434,6,FALSE)</f>
        <v>#N/A</v>
      </c>
      <c r="L424" s="66" t="e">
        <f>VLOOKUP(B424,[2]Sheet1!$A$1:$I$434,7,FALSE)</f>
        <v>#N/A</v>
      </c>
      <c r="M424" s="66" t="e">
        <f>VLOOKUP(B424,[2]Sheet1!$A$1:$I$434,8,FALSE)</f>
        <v>#N/A</v>
      </c>
      <c r="N424" s="77" t="e">
        <f>VLOOKUP(A424,'[3]Sheet1 (2)'!$A$1:$B$254,2,FALSE)</f>
        <v>#N/A</v>
      </c>
      <c r="O424" s="66" t="str">
        <f t="shared" si="13"/>
        <v/>
      </c>
      <c r="P424" s="83" t="e">
        <f>VLOOKUP(B424,Sheet1!$C$1:$I$58,2,FALSE)</f>
        <v>#N/A</v>
      </c>
      <c r="R424" s="83" t="str">
        <f>IFERROR(VLOOKUP(B424,Sheet1!$C$1:$P$58,2,FALSE),"")</f>
        <v/>
      </c>
      <c r="S424" s="66" t="str">
        <f>IFERROR(VLOOKUP(B424,Sheet1!$C$1:$P$58,6,FALSE),"")</f>
        <v/>
      </c>
      <c r="T424" s="83" t="str">
        <f>IFERROR(VLOOKUP(Q424,Sheet1!$A$1:$P$58,4,FALSE),"")</f>
        <v/>
      </c>
      <c r="U424" s="66" t="str">
        <f>IFERROR(VLOOKUP(B424,Sheet1!$C$1:$P$58,12,FALSE),"")</f>
        <v/>
      </c>
    </row>
    <row r="425" spans="1:21" x14ac:dyDescent="0.2">
      <c r="A425" s="69">
        <v>2010106002</v>
      </c>
      <c r="B425" s="66" t="s">
        <v>3054</v>
      </c>
      <c r="C425" s="70">
        <v>0</v>
      </c>
      <c r="D425" s="70">
        <v>0</v>
      </c>
      <c r="E425" s="71">
        <f t="shared" si="12"/>
        <v>0</v>
      </c>
      <c r="G425" s="66" t="e">
        <f>VLOOKUP(B425,[2]Sheet1!$A$1:$I$434,2,FALSE)</f>
        <v>#N/A</v>
      </c>
      <c r="H425" s="66" t="e">
        <f>VLOOKUP(B425,[2]Sheet1!$A$1:$I$434,3,FALSE)</f>
        <v>#N/A</v>
      </c>
      <c r="I425" s="66" t="e">
        <f>VLOOKUP(B425,[2]Sheet1!$A$1:$I$434,4,FALSE)</f>
        <v>#N/A</v>
      </c>
      <c r="J425" s="66" t="e">
        <f>VLOOKUP(B425,[2]Sheet1!$A$1:$I$434,5,FALSE)</f>
        <v>#N/A</v>
      </c>
      <c r="K425" s="66" t="e">
        <f>VLOOKUP(B425,[2]Sheet1!$A$1:$I$434,6,FALSE)</f>
        <v>#N/A</v>
      </c>
      <c r="L425" s="66" t="e">
        <f>VLOOKUP(B425,[2]Sheet1!$A$1:$I$434,7,FALSE)</f>
        <v>#N/A</v>
      </c>
      <c r="M425" s="66" t="e">
        <f>VLOOKUP(B425,[2]Sheet1!$A$1:$I$434,8,FALSE)</f>
        <v>#N/A</v>
      </c>
      <c r="N425" s="77" t="e">
        <f>VLOOKUP(A425,'[3]Sheet1 (2)'!$A$1:$B$254,2,FALSE)</f>
        <v>#N/A</v>
      </c>
      <c r="O425" s="66" t="str">
        <f t="shared" si="13"/>
        <v/>
      </c>
      <c r="P425" s="83" t="e">
        <f>VLOOKUP(B425,Sheet1!$C$1:$I$58,2,FALSE)</f>
        <v>#N/A</v>
      </c>
      <c r="R425" s="83" t="str">
        <f>IFERROR(VLOOKUP(B425,Sheet1!$C$1:$P$58,2,FALSE),"")</f>
        <v/>
      </c>
      <c r="S425" s="66" t="str">
        <f>IFERROR(VLOOKUP(B425,Sheet1!$C$1:$P$58,6,FALSE),"")</f>
        <v/>
      </c>
      <c r="T425" s="83" t="str">
        <f>IFERROR(VLOOKUP(Q425,Sheet1!$A$1:$P$58,4,FALSE),"")</f>
        <v/>
      </c>
      <c r="U425" s="66" t="str">
        <f>IFERROR(VLOOKUP(B425,Sheet1!$C$1:$P$58,12,FALSE),"")</f>
        <v/>
      </c>
    </row>
    <row r="426" spans="1:21" x14ac:dyDescent="0.2">
      <c r="A426" s="69">
        <v>2010106003</v>
      </c>
      <c r="B426" s="66" t="s">
        <v>3055</v>
      </c>
      <c r="C426" s="70">
        <v>0</v>
      </c>
      <c r="D426" s="70">
        <v>0</v>
      </c>
      <c r="E426" s="71">
        <f t="shared" si="12"/>
        <v>0</v>
      </c>
      <c r="G426" s="66" t="e">
        <f>VLOOKUP(B426,[2]Sheet1!$A$1:$I$434,2,FALSE)</f>
        <v>#N/A</v>
      </c>
      <c r="H426" s="66" t="e">
        <f>VLOOKUP(B426,[2]Sheet1!$A$1:$I$434,3,FALSE)</f>
        <v>#N/A</v>
      </c>
      <c r="I426" s="66" t="e">
        <f>VLOOKUP(B426,[2]Sheet1!$A$1:$I$434,4,FALSE)</f>
        <v>#N/A</v>
      </c>
      <c r="J426" s="66" t="e">
        <f>VLOOKUP(B426,[2]Sheet1!$A$1:$I$434,5,FALSE)</f>
        <v>#N/A</v>
      </c>
      <c r="K426" s="66" t="e">
        <f>VLOOKUP(B426,[2]Sheet1!$A$1:$I$434,6,FALSE)</f>
        <v>#N/A</v>
      </c>
      <c r="L426" s="66" t="e">
        <f>VLOOKUP(B426,[2]Sheet1!$A$1:$I$434,7,FALSE)</f>
        <v>#N/A</v>
      </c>
      <c r="M426" s="66" t="e">
        <f>VLOOKUP(B426,[2]Sheet1!$A$1:$I$434,8,FALSE)</f>
        <v>#N/A</v>
      </c>
      <c r="N426" s="77" t="e">
        <f>VLOOKUP(A426,'[3]Sheet1 (2)'!$A$1:$B$254,2,FALSE)</f>
        <v>#N/A</v>
      </c>
      <c r="O426" s="66" t="str">
        <f t="shared" si="13"/>
        <v/>
      </c>
      <c r="P426" s="83" t="e">
        <f>VLOOKUP(B426,Sheet1!$C$1:$I$58,2,FALSE)</f>
        <v>#N/A</v>
      </c>
      <c r="R426" s="83" t="str">
        <f>IFERROR(VLOOKUP(B426,Sheet1!$C$1:$P$58,2,FALSE),"")</f>
        <v/>
      </c>
      <c r="S426" s="66" t="str">
        <f>IFERROR(VLOOKUP(B426,Sheet1!$C$1:$P$58,6,FALSE),"")</f>
        <v/>
      </c>
      <c r="T426" s="83" t="str">
        <f>IFERROR(VLOOKUP(Q426,Sheet1!$A$1:$P$58,4,FALSE),"")</f>
        <v/>
      </c>
      <c r="U426" s="66" t="str">
        <f>IFERROR(VLOOKUP(B426,Sheet1!$C$1:$P$58,12,FALSE),"")</f>
        <v/>
      </c>
    </row>
    <row r="427" spans="1:21" x14ac:dyDescent="0.2">
      <c r="A427" s="69">
        <v>2010106004</v>
      </c>
      <c r="B427" s="66" t="s">
        <v>3056</v>
      </c>
      <c r="C427" s="70">
        <v>196866.42714000004</v>
      </c>
      <c r="D427" s="70">
        <v>0</v>
      </c>
      <c r="E427" s="71">
        <f t="shared" si="12"/>
        <v>196866.42714000004</v>
      </c>
      <c r="G427" s="66" t="e">
        <f>VLOOKUP(B427,[2]Sheet1!$A$1:$I$434,2,FALSE)</f>
        <v>#N/A</v>
      </c>
      <c r="H427" s="66" t="e">
        <f>VLOOKUP(B427,[2]Sheet1!$A$1:$I$434,3,FALSE)</f>
        <v>#N/A</v>
      </c>
      <c r="I427" s="66" t="e">
        <f>VLOOKUP(B427,[2]Sheet1!$A$1:$I$434,4,FALSE)</f>
        <v>#N/A</v>
      </c>
      <c r="J427" s="66" t="e">
        <f>VLOOKUP(B427,[2]Sheet1!$A$1:$I$434,5,FALSE)</f>
        <v>#N/A</v>
      </c>
      <c r="K427" s="66" t="e">
        <f>VLOOKUP(B427,[2]Sheet1!$A$1:$I$434,6,FALSE)</f>
        <v>#N/A</v>
      </c>
      <c r="L427" s="66" t="e">
        <f>VLOOKUP(B427,[2]Sheet1!$A$1:$I$434,7,FALSE)</f>
        <v>#N/A</v>
      </c>
      <c r="M427" s="66" t="e">
        <f>VLOOKUP(B427,[2]Sheet1!$A$1:$I$434,8,FALSE)</f>
        <v>#N/A</v>
      </c>
      <c r="N427" s="77" t="e">
        <f>VLOOKUP(A427,'[3]Sheet1 (2)'!$A$1:$B$254,2,FALSE)</f>
        <v>#N/A</v>
      </c>
      <c r="O427" s="66" t="str">
        <f t="shared" si="13"/>
        <v/>
      </c>
      <c r="P427" s="83" t="e">
        <f>VLOOKUP(B427,Sheet1!$C$1:$I$58,2,FALSE)</f>
        <v>#N/A</v>
      </c>
      <c r="R427" s="83" t="str">
        <f>IFERROR(VLOOKUP(B427,Sheet1!$C$1:$P$58,2,FALSE),"")</f>
        <v/>
      </c>
      <c r="S427" s="66" t="str">
        <f>IFERROR(VLOOKUP(B427,Sheet1!$C$1:$P$58,6,FALSE),"")</f>
        <v/>
      </c>
      <c r="T427" s="83" t="str">
        <f>IFERROR(VLOOKUP(Q427,Sheet1!$A$1:$P$58,4,FALSE),"")</f>
        <v/>
      </c>
      <c r="U427" s="66" t="str">
        <f>IFERROR(VLOOKUP(B427,Sheet1!$C$1:$P$58,12,FALSE),"")</f>
        <v/>
      </c>
    </row>
    <row r="428" spans="1:21" x14ac:dyDescent="0.2">
      <c r="A428" s="69">
        <v>2010106006</v>
      </c>
      <c r="B428" s="66" t="s">
        <v>3057</v>
      </c>
      <c r="C428" s="70">
        <v>0</v>
      </c>
      <c r="D428" s="70">
        <v>19082.920229999872</v>
      </c>
      <c r="E428" s="71">
        <f t="shared" si="12"/>
        <v>-19082.920229999872</v>
      </c>
      <c r="G428" s="66" t="e">
        <f>VLOOKUP(B428,[2]Sheet1!$A$1:$I$434,2,FALSE)</f>
        <v>#N/A</v>
      </c>
      <c r="H428" s="66" t="e">
        <f>VLOOKUP(B428,[2]Sheet1!$A$1:$I$434,3,FALSE)</f>
        <v>#N/A</v>
      </c>
      <c r="I428" s="66" t="e">
        <f>VLOOKUP(B428,[2]Sheet1!$A$1:$I$434,4,FALSE)</f>
        <v>#N/A</v>
      </c>
      <c r="J428" s="66" t="e">
        <f>VLOOKUP(B428,[2]Sheet1!$A$1:$I$434,5,FALSE)</f>
        <v>#N/A</v>
      </c>
      <c r="K428" s="66" t="e">
        <f>VLOOKUP(B428,[2]Sheet1!$A$1:$I$434,6,FALSE)</f>
        <v>#N/A</v>
      </c>
      <c r="L428" s="66" t="e">
        <f>VLOOKUP(B428,[2]Sheet1!$A$1:$I$434,7,FALSE)</f>
        <v>#N/A</v>
      </c>
      <c r="M428" s="66" t="e">
        <f>VLOOKUP(B428,[2]Sheet1!$A$1:$I$434,8,FALSE)</f>
        <v>#N/A</v>
      </c>
      <c r="N428" s="77" t="e">
        <f>VLOOKUP(A428,'[3]Sheet1 (2)'!$A$1:$B$254,2,FALSE)</f>
        <v>#N/A</v>
      </c>
      <c r="O428" s="66" t="str">
        <f t="shared" si="13"/>
        <v/>
      </c>
      <c r="P428" s="83" t="e">
        <f>VLOOKUP(B428,Sheet1!$C$1:$I$58,2,FALSE)</f>
        <v>#N/A</v>
      </c>
      <c r="R428" s="83" t="str">
        <f>IFERROR(VLOOKUP(B428,Sheet1!$C$1:$P$58,2,FALSE),"")</f>
        <v/>
      </c>
      <c r="S428" s="66" t="str">
        <f>IFERROR(VLOOKUP(B428,Sheet1!$C$1:$P$58,6,FALSE),"")</f>
        <v/>
      </c>
      <c r="T428" s="83" t="str">
        <f>IFERROR(VLOOKUP(Q428,Sheet1!$A$1:$P$58,4,FALSE),"")</f>
        <v/>
      </c>
      <c r="U428" s="66" t="str">
        <f>IFERROR(VLOOKUP(B428,Sheet1!$C$1:$P$58,12,FALSE),"")</f>
        <v/>
      </c>
    </row>
    <row r="429" spans="1:21" x14ac:dyDescent="0.2">
      <c r="A429" s="69">
        <v>2010106013</v>
      </c>
      <c r="B429" s="66" t="s">
        <v>3058</v>
      </c>
      <c r="C429" s="70">
        <v>0</v>
      </c>
      <c r="D429" s="70">
        <v>0</v>
      </c>
      <c r="E429" s="71">
        <f t="shared" si="12"/>
        <v>0</v>
      </c>
      <c r="G429" s="66" t="e">
        <f>VLOOKUP(B429,[2]Sheet1!$A$1:$I$434,2,FALSE)</f>
        <v>#N/A</v>
      </c>
      <c r="H429" s="66" t="e">
        <f>VLOOKUP(B429,[2]Sheet1!$A$1:$I$434,3,FALSE)</f>
        <v>#N/A</v>
      </c>
      <c r="I429" s="66" t="e">
        <f>VLOOKUP(B429,[2]Sheet1!$A$1:$I$434,4,FALSE)</f>
        <v>#N/A</v>
      </c>
      <c r="J429" s="66" t="e">
        <f>VLOOKUP(B429,[2]Sheet1!$A$1:$I$434,5,FALSE)</f>
        <v>#N/A</v>
      </c>
      <c r="K429" s="66" t="e">
        <f>VLOOKUP(B429,[2]Sheet1!$A$1:$I$434,6,FALSE)</f>
        <v>#N/A</v>
      </c>
      <c r="L429" s="66" t="e">
        <f>VLOOKUP(B429,[2]Sheet1!$A$1:$I$434,7,FALSE)</f>
        <v>#N/A</v>
      </c>
      <c r="M429" s="66" t="e">
        <f>VLOOKUP(B429,[2]Sheet1!$A$1:$I$434,8,FALSE)</f>
        <v>#N/A</v>
      </c>
      <c r="N429" s="77" t="e">
        <f>VLOOKUP(A429,'[3]Sheet1 (2)'!$A$1:$B$254,2,FALSE)</f>
        <v>#N/A</v>
      </c>
      <c r="O429" s="66" t="str">
        <f t="shared" si="13"/>
        <v/>
      </c>
      <c r="P429" s="83" t="e">
        <f>VLOOKUP(B429,Sheet1!$C$1:$I$58,2,FALSE)</f>
        <v>#N/A</v>
      </c>
      <c r="R429" s="83" t="str">
        <f>IFERROR(VLOOKUP(B429,Sheet1!$C$1:$P$58,2,FALSE),"")</f>
        <v/>
      </c>
      <c r="S429" s="66" t="str">
        <f>IFERROR(VLOOKUP(B429,Sheet1!$C$1:$P$58,6,FALSE),"")</f>
        <v/>
      </c>
      <c r="T429" s="83" t="str">
        <f>IFERROR(VLOOKUP(Q429,Sheet1!$A$1:$P$58,4,FALSE),"")</f>
        <v/>
      </c>
      <c r="U429" s="66" t="str">
        <f>IFERROR(VLOOKUP(B429,Sheet1!$C$1:$P$58,12,FALSE),"")</f>
        <v/>
      </c>
    </row>
    <row r="430" spans="1:21" x14ac:dyDescent="0.2">
      <c r="A430" s="69">
        <v>2010106014</v>
      </c>
      <c r="B430" s="66" t="s">
        <v>3059</v>
      </c>
      <c r="C430" s="70">
        <v>510.52000000000044</v>
      </c>
      <c r="D430" s="70">
        <v>0</v>
      </c>
      <c r="E430" s="71">
        <f t="shared" si="12"/>
        <v>510.52000000000044</v>
      </c>
      <c r="G430" s="66" t="e">
        <f>VLOOKUP(B430,[2]Sheet1!$A$1:$I$434,2,FALSE)</f>
        <v>#N/A</v>
      </c>
      <c r="H430" s="66" t="e">
        <f>VLOOKUP(B430,[2]Sheet1!$A$1:$I$434,3,FALSE)</f>
        <v>#N/A</v>
      </c>
      <c r="I430" s="66" t="e">
        <f>VLOOKUP(B430,[2]Sheet1!$A$1:$I$434,4,FALSE)</f>
        <v>#N/A</v>
      </c>
      <c r="J430" s="66" t="e">
        <f>VLOOKUP(B430,[2]Sheet1!$A$1:$I$434,5,FALSE)</f>
        <v>#N/A</v>
      </c>
      <c r="K430" s="66" t="e">
        <f>VLOOKUP(B430,[2]Sheet1!$A$1:$I$434,6,FALSE)</f>
        <v>#N/A</v>
      </c>
      <c r="L430" s="66" t="e">
        <f>VLOOKUP(B430,[2]Sheet1!$A$1:$I$434,7,FALSE)</f>
        <v>#N/A</v>
      </c>
      <c r="M430" s="66" t="e">
        <f>VLOOKUP(B430,[2]Sheet1!$A$1:$I$434,8,FALSE)</f>
        <v>#N/A</v>
      </c>
      <c r="N430" s="77" t="e">
        <f>VLOOKUP(A430,'[3]Sheet1 (2)'!$A$1:$B$254,2,FALSE)</f>
        <v>#N/A</v>
      </c>
      <c r="O430" s="66" t="str">
        <f t="shared" si="13"/>
        <v/>
      </c>
      <c r="P430" s="83" t="e">
        <f>VLOOKUP(B430,Sheet1!$C$1:$I$58,2,FALSE)</f>
        <v>#N/A</v>
      </c>
      <c r="R430" s="83" t="str">
        <f>IFERROR(VLOOKUP(B430,Sheet1!$C$1:$P$58,2,FALSE),"")</f>
        <v/>
      </c>
      <c r="S430" s="66" t="str">
        <f>IFERROR(VLOOKUP(B430,Sheet1!$C$1:$P$58,6,FALSE),"")</f>
        <v/>
      </c>
      <c r="T430" s="83" t="str">
        <f>IFERROR(VLOOKUP(Q430,Sheet1!$A$1:$P$58,4,FALSE),"")</f>
        <v/>
      </c>
      <c r="U430" s="66" t="str">
        <f>IFERROR(VLOOKUP(B430,Sheet1!$C$1:$P$58,12,FALSE),"")</f>
        <v/>
      </c>
    </row>
    <row r="431" spans="1:21" x14ac:dyDescent="0.2">
      <c r="A431" s="69">
        <v>2010106015</v>
      </c>
      <c r="B431" s="66" t="s">
        <v>3060</v>
      </c>
      <c r="C431" s="70">
        <v>0</v>
      </c>
      <c r="D431" s="70">
        <v>0</v>
      </c>
      <c r="E431" s="71">
        <f t="shared" si="12"/>
        <v>0</v>
      </c>
      <c r="G431" s="66" t="e">
        <f>VLOOKUP(B431,[2]Sheet1!$A$1:$I$434,2,FALSE)</f>
        <v>#N/A</v>
      </c>
      <c r="H431" s="66" t="e">
        <f>VLOOKUP(B431,[2]Sheet1!$A$1:$I$434,3,FALSE)</f>
        <v>#N/A</v>
      </c>
      <c r="I431" s="66" t="e">
        <f>VLOOKUP(B431,[2]Sheet1!$A$1:$I$434,4,FALSE)</f>
        <v>#N/A</v>
      </c>
      <c r="J431" s="66" t="e">
        <f>VLOOKUP(B431,[2]Sheet1!$A$1:$I$434,5,FALSE)</f>
        <v>#N/A</v>
      </c>
      <c r="K431" s="66" t="e">
        <f>VLOOKUP(B431,[2]Sheet1!$A$1:$I$434,6,FALSE)</f>
        <v>#N/A</v>
      </c>
      <c r="L431" s="66" t="e">
        <f>VLOOKUP(B431,[2]Sheet1!$A$1:$I$434,7,FALSE)</f>
        <v>#N/A</v>
      </c>
      <c r="M431" s="66" t="e">
        <f>VLOOKUP(B431,[2]Sheet1!$A$1:$I$434,8,FALSE)</f>
        <v>#N/A</v>
      </c>
      <c r="N431" s="77" t="e">
        <f>VLOOKUP(A431,'[3]Sheet1 (2)'!$A$1:$B$254,2,FALSE)</f>
        <v>#N/A</v>
      </c>
      <c r="O431" s="66" t="str">
        <f t="shared" si="13"/>
        <v/>
      </c>
      <c r="P431" s="83" t="e">
        <f>VLOOKUP(B431,Sheet1!$C$1:$I$58,2,FALSE)</f>
        <v>#N/A</v>
      </c>
      <c r="R431" s="83" t="str">
        <f>IFERROR(VLOOKUP(B431,Sheet1!$C$1:$P$58,2,FALSE),"")</f>
        <v/>
      </c>
      <c r="S431" s="66" t="str">
        <f>IFERROR(VLOOKUP(B431,Sheet1!$C$1:$P$58,6,FALSE),"")</f>
        <v/>
      </c>
      <c r="T431" s="83" t="str">
        <f>IFERROR(VLOOKUP(Q431,Sheet1!$A$1:$P$58,4,FALSE),"")</f>
        <v/>
      </c>
      <c r="U431" s="66" t="str">
        <f>IFERROR(VLOOKUP(B431,Sheet1!$C$1:$P$58,12,FALSE),"")</f>
        <v/>
      </c>
    </row>
    <row r="432" spans="1:21" x14ac:dyDescent="0.2">
      <c r="A432" s="69">
        <v>2010106016</v>
      </c>
      <c r="B432" s="66" t="s">
        <v>3061</v>
      </c>
      <c r="C432" s="70">
        <v>0</v>
      </c>
      <c r="D432" s="70">
        <v>0</v>
      </c>
      <c r="E432" s="71">
        <f t="shared" si="12"/>
        <v>0</v>
      </c>
      <c r="G432" s="66" t="e">
        <f>VLOOKUP(B432,[2]Sheet1!$A$1:$I$434,2,FALSE)</f>
        <v>#N/A</v>
      </c>
      <c r="H432" s="66" t="e">
        <f>VLOOKUP(B432,[2]Sheet1!$A$1:$I$434,3,FALSE)</f>
        <v>#N/A</v>
      </c>
      <c r="I432" s="66" t="e">
        <f>VLOOKUP(B432,[2]Sheet1!$A$1:$I$434,4,FALSE)</f>
        <v>#N/A</v>
      </c>
      <c r="J432" s="66" t="e">
        <f>VLOOKUP(B432,[2]Sheet1!$A$1:$I$434,5,FALSE)</f>
        <v>#N/A</v>
      </c>
      <c r="K432" s="66" t="e">
        <f>VLOOKUP(B432,[2]Sheet1!$A$1:$I$434,6,FALSE)</f>
        <v>#N/A</v>
      </c>
      <c r="L432" s="66" t="e">
        <f>VLOOKUP(B432,[2]Sheet1!$A$1:$I$434,7,FALSE)</f>
        <v>#N/A</v>
      </c>
      <c r="M432" s="66" t="e">
        <f>VLOOKUP(B432,[2]Sheet1!$A$1:$I$434,8,FALSE)</f>
        <v>#N/A</v>
      </c>
      <c r="N432" s="77" t="e">
        <f>VLOOKUP(A432,'[3]Sheet1 (2)'!$A$1:$B$254,2,FALSE)</f>
        <v>#N/A</v>
      </c>
      <c r="O432" s="66" t="str">
        <f t="shared" si="13"/>
        <v/>
      </c>
      <c r="P432" s="83" t="e">
        <f>VLOOKUP(B432,Sheet1!$C$1:$I$58,2,FALSE)</f>
        <v>#N/A</v>
      </c>
      <c r="R432" s="83" t="str">
        <f>IFERROR(VLOOKUP(B432,Sheet1!$C$1:$P$58,2,FALSE),"")</f>
        <v/>
      </c>
      <c r="S432" s="66" t="str">
        <f>IFERROR(VLOOKUP(B432,Sheet1!$C$1:$P$58,6,FALSE),"")</f>
        <v/>
      </c>
      <c r="T432" s="83" t="str">
        <f>IFERROR(VLOOKUP(Q432,Sheet1!$A$1:$P$58,4,FALSE),"")</f>
        <v/>
      </c>
      <c r="U432" s="66" t="str">
        <f>IFERROR(VLOOKUP(B432,Sheet1!$C$1:$P$58,12,FALSE),"")</f>
        <v/>
      </c>
    </row>
    <row r="433" spans="1:21" x14ac:dyDescent="0.2">
      <c r="A433" s="69">
        <v>2010106017</v>
      </c>
      <c r="B433" s="66" t="s">
        <v>3062</v>
      </c>
      <c r="C433" s="70">
        <v>0</v>
      </c>
      <c r="D433" s="70">
        <v>0</v>
      </c>
      <c r="E433" s="71">
        <f t="shared" si="12"/>
        <v>0</v>
      </c>
      <c r="G433" s="66" t="e">
        <f>VLOOKUP(B433,[2]Sheet1!$A$1:$I$434,2,FALSE)</f>
        <v>#N/A</v>
      </c>
      <c r="H433" s="66" t="e">
        <f>VLOOKUP(B433,[2]Sheet1!$A$1:$I$434,3,FALSE)</f>
        <v>#N/A</v>
      </c>
      <c r="I433" s="66" t="e">
        <f>VLOOKUP(B433,[2]Sheet1!$A$1:$I$434,4,FALSE)</f>
        <v>#N/A</v>
      </c>
      <c r="J433" s="66" t="e">
        <f>VLOOKUP(B433,[2]Sheet1!$A$1:$I$434,5,FALSE)</f>
        <v>#N/A</v>
      </c>
      <c r="K433" s="66" t="e">
        <f>VLOOKUP(B433,[2]Sheet1!$A$1:$I$434,6,FALSE)</f>
        <v>#N/A</v>
      </c>
      <c r="L433" s="66" t="e">
        <f>VLOOKUP(B433,[2]Sheet1!$A$1:$I$434,7,FALSE)</f>
        <v>#N/A</v>
      </c>
      <c r="M433" s="66" t="e">
        <f>VLOOKUP(B433,[2]Sheet1!$A$1:$I$434,8,FALSE)</f>
        <v>#N/A</v>
      </c>
      <c r="N433" s="77" t="e">
        <f>VLOOKUP(A433,'[3]Sheet1 (2)'!$A$1:$B$254,2,FALSE)</f>
        <v>#N/A</v>
      </c>
      <c r="O433" s="66" t="str">
        <f t="shared" si="13"/>
        <v/>
      </c>
      <c r="P433" s="83" t="e">
        <f>VLOOKUP(B433,Sheet1!$C$1:$I$58,2,FALSE)</f>
        <v>#N/A</v>
      </c>
      <c r="R433" s="83" t="str">
        <f>IFERROR(VLOOKUP(B433,Sheet1!$C$1:$P$58,2,FALSE),"")</f>
        <v/>
      </c>
      <c r="S433" s="66" t="str">
        <f>IFERROR(VLOOKUP(B433,Sheet1!$C$1:$P$58,6,FALSE),"")</f>
        <v/>
      </c>
      <c r="T433" s="83" t="str">
        <f>IFERROR(VLOOKUP(Q433,Sheet1!$A$1:$P$58,4,FALSE),"")</f>
        <v/>
      </c>
      <c r="U433" s="66" t="str">
        <f>IFERROR(VLOOKUP(B433,Sheet1!$C$1:$P$58,12,FALSE),"")</f>
        <v/>
      </c>
    </row>
    <row r="434" spans="1:21" x14ac:dyDescent="0.2">
      <c r="A434" s="69">
        <v>2010106018</v>
      </c>
      <c r="B434" s="66" t="s">
        <v>3063</v>
      </c>
      <c r="C434" s="70">
        <v>0</v>
      </c>
      <c r="D434" s="70">
        <v>0</v>
      </c>
      <c r="E434" s="71">
        <f t="shared" si="12"/>
        <v>0</v>
      </c>
      <c r="G434" s="66" t="e">
        <f>VLOOKUP(B434,[2]Sheet1!$A$1:$I$434,2,FALSE)</f>
        <v>#N/A</v>
      </c>
      <c r="H434" s="66" t="e">
        <f>VLOOKUP(B434,[2]Sheet1!$A$1:$I$434,3,FALSE)</f>
        <v>#N/A</v>
      </c>
      <c r="I434" s="66" t="e">
        <f>VLOOKUP(B434,[2]Sheet1!$A$1:$I$434,4,FALSE)</f>
        <v>#N/A</v>
      </c>
      <c r="J434" s="66" t="e">
        <f>VLOOKUP(B434,[2]Sheet1!$A$1:$I$434,5,FALSE)</f>
        <v>#N/A</v>
      </c>
      <c r="K434" s="66" t="e">
        <f>VLOOKUP(B434,[2]Sheet1!$A$1:$I$434,6,FALSE)</f>
        <v>#N/A</v>
      </c>
      <c r="L434" s="66" t="e">
        <f>VLOOKUP(B434,[2]Sheet1!$A$1:$I$434,7,FALSE)</f>
        <v>#N/A</v>
      </c>
      <c r="M434" s="66" t="e">
        <f>VLOOKUP(B434,[2]Sheet1!$A$1:$I$434,8,FALSE)</f>
        <v>#N/A</v>
      </c>
      <c r="N434" s="77" t="e">
        <f>VLOOKUP(A434,'[3]Sheet1 (2)'!$A$1:$B$254,2,FALSE)</f>
        <v>#N/A</v>
      </c>
      <c r="O434" s="66" t="str">
        <f t="shared" si="13"/>
        <v/>
      </c>
      <c r="P434" s="83" t="e">
        <f>VLOOKUP(B434,Sheet1!$C$1:$I$58,2,FALSE)</f>
        <v>#N/A</v>
      </c>
      <c r="R434" s="83" t="str">
        <f>IFERROR(VLOOKUP(B434,Sheet1!$C$1:$P$58,2,FALSE),"")</f>
        <v/>
      </c>
      <c r="S434" s="66" t="str">
        <f>IFERROR(VLOOKUP(B434,Sheet1!$C$1:$P$58,6,FALSE),"")</f>
        <v/>
      </c>
      <c r="T434" s="83" t="str">
        <f>IFERROR(VLOOKUP(Q434,Sheet1!$A$1:$P$58,4,FALSE),"")</f>
        <v/>
      </c>
      <c r="U434" s="66" t="str">
        <f>IFERROR(VLOOKUP(B434,Sheet1!$C$1:$P$58,12,FALSE),"")</f>
        <v/>
      </c>
    </row>
    <row r="435" spans="1:21" x14ac:dyDescent="0.2">
      <c r="A435" s="69">
        <v>2010106019</v>
      </c>
      <c r="B435" s="66" t="s">
        <v>3064</v>
      </c>
      <c r="C435" s="70">
        <v>0</v>
      </c>
      <c r="D435" s="70">
        <v>273.81367000000319</v>
      </c>
      <c r="E435" s="71">
        <f t="shared" si="12"/>
        <v>-273.81367000000319</v>
      </c>
      <c r="G435" s="66" t="e">
        <f>VLOOKUP(B435,[2]Sheet1!$A$1:$I$434,2,FALSE)</f>
        <v>#N/A</v>
      </c>
      <c r="H435" s="66" t="e">
        <f>VLOOKUP(B435,[2]Sheet1!$A$1:$I$434,3,FALSE)</f>
        <v>#N/A</v>
      </c>
      <c r="I435" s="66" t="e">
        <f>VLOOKUP(B435,[2]Sheet1!$A$1:$I$434,4,FALSE)</f>
        <v>#N/A</v>
      </c>
      <c r="J435" s="66" t="e">
        <f>VLOOKUP(B435,[2]Sheet1!$A$1:$I$434,5,FALSE)</f>
        <v>#N/A</v>
      </c>
      <c r="K435" s="66" t="e">
        <f>VLOOKUP(B435,[2]Sheet1!$A$1:$I$434,6,FALSE)</f>
        <v>#N/A</v>
      </c>
      <c r="L435" s="66" t="e">
        <f>VLOOKUP(B435,[2]Sheet1!$A$1:$I$434,7,FALSE)</f>
        <v>#N/A</v>
      </c>
      <c r="M435" s="66" t="e">
        <f>VLOOKUP(B435,[2]Sheet1!$A$1:$I$434,8,FALSE)</f>
        <v>#N/A</v>
      </c>
      <c r="N435" s="77" t="e">
        <f>VLOOKUP(A435,'[3]Sheet1 (2)'!$A$1:$B$254,2,FALSE)</f>
        <v>#N/A</v>
      </c>
      <c r="O435" s="66" t="str">
        <f t="shared" si="13"/>
        <v/>
      </c>
      <c r="P435" s="83" t="e">
        <f>VLOOKUP(B435,Sheet1!$C$1:$I$58,2,FALSE)</f>
        <v>#N/A</v>
      </c>
      <c r="R435" s="83" t="str">
        <f>IFERROR(VLOOKUP(B435,Sheet1!$C$1:$P$58,2,FALSE),"")</f>
        <v/>
      </c>
      <c r="S435" s="66" t="str">
        <f>IFERROR(VLOOKUP(B435,Sheet1!$C$1:$P$58,6,FALSE),"")</f>
        <v/>
      </c>
      <c r="T435" s="83" t="str">
        <f>IFERROR(VLOOKUP(Q435,Sheet1!$A$1:$P$58,4,FALSE),"")</f>
        <v/>
      </c>
      <c r="U435" s="66" t="str">
        <f>IFERROR(VLOOKUP(B435,Sheet1!$C$1:$P$58,12,FALSE),"")</f>
        <v/>
      </c>
    </row>
    <row r="436" spans="1:21" x14ac:dyDescent="0.2">
      <c r="A436" s="69">
        <v>2010106020</v>
      </c>
      <c r="B436" s="66" t="s">
        <v>3065</v>
      </c>
      <c r="C436" s="70">
        <v>0</v>
      </c>
      <c r="D436" s="70">
        <v>0</v>
      </c>
      <c r="E436" s="71">
        <f t="shared" si="12"/>
        <v>0</v>
      </c>
      <c r="G436" s="66" t="e">
        <f>VLOOKUP(B436,[2]Sheet1!$A$1:$I$434,2,FALSE)</f>
        <v>#N/A</v>
      </c>
      <c r="H436" s="66" t="e">
        <f>VLOOKUP(B436,[2]Sheet1!$A$1:$I$434,3,FALSE)</f>
        <v>#N/A</v>
      </c>
      <c r="I436" s="66" t="e">
        <f>VLOOKUP(B436,[2]Sheet1!$A$1:$I$434,4,FALSE)</f>
        <v>#N/A</v>
      </c>
      <c r="J436" s="66" t="e">
        <f>VLOOKUP(B436,[2]Sheet1!$A$1:$I$434,5,FALSE)</f>
        <v>#N/A</v>
      </c>
      <c r="K436" s="66" t="e">
        <f>VLOOKUP(B436,[2]Sheet1!$A$1:$I$434,6,FALSE)</f>
        <v>#N/A</v>
      </c>
      <c r="L436" s="66" t="e">
        <f>VLOOKUP(B436,[2]Sheet1!$A$1:$I$434,7,FALSE)</f>
        <v>#N/A</v>
      </c>
      <c r="M436" s="66" t="e">
        <f>VLOOKUP(B436,[2]Sheet1!$A$1:$I$434,8,FALSE)</f>
        <v>#N/A</v>
      </c>
      <c r="N436" s="77" t="e">
        <f>VLOOKUP(A436,'[3]Sheet1 (2)'!$A$1:$B$254,2,FALSE)</f>
        <v>#N/A</v>
      </c>
      <c r="O436" s="66" t="str">
        <f t="shared" si="13"/>
        <v/>
      </c>
      <c r="P436" s="83" t="e">
        <f>VLOOKUP(B436,Sheet1!$C$1:$I$58,2,FALSE)</f>
        <v>#N/A</v>
      </c>
      <c r="R436" s="83" t="str">
        <f>IFERROR(VLOOKUP(B436,Sheet1!$C$1:$P$58,2,FALSE),"")</f>
        <v/>
      </c>
      <c r="S436" s="66" t="str">
        <f>IFERROR(VLOOKUP(B436,Sheet1!$C$1:$P$58,6,FALSE),"")</f>
        <v/>
      </c>
      <c r="T436" s="83" t="str">
        <f>IFERROR(VLOOKUP(Q436,Sheet1!$A$1:$P$58,4,FALSE),"")</f>
        <v/>
      </c>
      <c r="U436" s="66" t="str">
        <f>IFERROR(VLOOKUP(B436,Sheet1!$C$1:$P$58,12,FALSE),"")</f>
        <v/>
      </c>
    </row>
    <row r="437" spans="1:21" x14ac:dyDescent="0.2">
      <c r="A437" s="69">
        <v>2010106021</v>
      </c>
      <c r="B437" s="66" t="s">
        <v>3066</v>
      </c>
      <c r="C437" s="70">
        <v>0</v>
      </c>
      <c r="D437" s="70">
        <v>2900919.9399999995</v>
      </c>
      <c r="E437" s="71">
        <f t="shared" si="12"/>
        <v>-2900919.9399999995</v>
      </c>
      <c r="G437" s="66" t="e">
        <f>VLOOKUP(B437,[2]Sheet1!$A$1:$I$434,2,FALSE)</f>
        <v>#N/A</v>
      </c>
      <c r="H437" s="66" t="e">
        <f>VLOOKUP(B437,[2]Sheet1!$A$1:$I$434,3,FALSE)</f>
        <v>#N/A</v>
      </c>
      <c r="I437" s="66" t="e">
        <f>VLOOKUP(B437,[2]Sheet1!$A$1:$I$434,4,FALSE)</f>
        <v>#N/A</v>
      </c>
      <c r="J437" s="66" t="e">
        <f>VLOOKUP(B437,[2]Sheet1!$A$1:$I$434,5,FALSE)</f>
        <v>#N/A</v>
      </c>
      <c r="K437" s="66" t="e">
        <f>VLOOKUP(B437,[2]Sheet1!$A$1:$I$434,6,FALSE)</f>
        <v>#N/A</v>
      </c>
      <c r="L437" s="66" t="e">
        <f>VLOOKUP(B437,[2]Sheet1!$A$1:$I$434,7,FALSE)</f>
        <v>#N/A</v>
      </c>
      <c r="M437" s="66" t="e">
        <f>VLOOKUP(B437,[2]Sheet1!$A$1:$I$434,8,FALSE)</f>
        <v>#N/A</v>
      </c>
      <c r="N437" s="77" t="e">
        <f>VLOOKUP(A437,'[3]Sheet1 (2)'!$A$1:$B$254,2,FALSE)</f>
        <v>#N/A</v>
      </c>
      <c r="O437" s="66" t="str">
        <f t="shared" si="13"/>
        <v/>
      </c>
      <c r="P437" s="83" t="e">
        <f>VLOOKUP(B437,Sheet1!$C$1:$I$58,2,FALSE)</f>
        <v>#N/A</v>
      </c>
      <c r="R437" s="83" t="str">
        <f>IFERROR(VLOOKUP(B437,Sheet1!$C$1:$P$58,2,FALSE),"")</f>
        <v/>
      </c>
      <c r="S437" s="66" t="str">
        <f>IFERROR(VLOOKUP(B437,Sheet1!$C$1:$P$58,6,FALSE),"")</f>
        <v/>
      </c>
      <c r="T437" s="83" t="str">
        <f>IFERROR(VLOOKUP(Q437,Sheet1!$A$1:$P$58,4,FALSE),"")</f>
        <v/>
      </c>
      <c r="U437" s="66" t="str">
        <f>IFERROR(VLOOKUP(B437,Sheet1!$C$1:$P$58,12,FALSE),"")</f>
        <v/>
      </c>
    </row>
    <row r="438" spans="1:21" x14ac:dyDescent="0.2">
      <c r="A438" s="69">
        <v>2010106022</v>
      </c>
      <c r="B438" s="66" t="s">
        <v>3067</v>
      </c>
      <c r="C438" s="70">
        <v>8270.6879099998623</v>
      </c>
      <c r="D438" s="70">
        <v>0</v>
      </c>
      <c r="E438" s="71">
        <f t="shared" si="12"/>
        <v>8270.6879099998623</v>
      </c>
      <c r="G438" s="66">
        <f>VLOOKUP(B438,[2]Sheet1!$A$1:$I$434,2,FALSE)</f>
        <v>0</v>
      </c>
      <c r="H438" s="66">
        <f>VLOOKUP(B438,[2]Sheet1!$A$1:$I$434,3,FALSE)</f>
        <v>0</v>
      </c>
      <c r="I438" s="66">
        <f>VLOOKUP(B438,[2]Sheet1!$A$1:$I$434,4,FALSE)</f>
        <v>0</v>
      </c>
      <c r="J438" s="66">
        <f>VLOOKUP(B438,[2]Sheet1!$A$1:$I$434,5,FALSE)</f>
        <v>0</v>
      </c>
      <c r="K438" s="66">
        <f>VLOOKUP(B438,[2]Sheet1!$A$1:$I$434,6,FALSE)</f>
        <v>0</v>
      </c>
      <c r="L438" s="66">
        <f>VLOOKUP(B438,[2]Sheet1!$A$1:$I$434,7,FALSE)</f>
        <v>0</v>
      </c>
      <c r="M438" s="66">
        <f>VLOOKUP(B438,[2]Sheet1!$A$1:$I$434,8,FALSE)</f>
        <v>0</v>
      </c>
      <c r="N438" s="77" t="e">
        <f>VLOOKUP(A438,'[3]Sheet1 (2)'!$A$1:$B$254,2,FALSE)</f>
        <v>#N/A</v>
      </c>
      <c r="O438" s="66" t="str">
        <f t="shared" si="13"/>
        <v>P.O.Box: 0 - Area: 0 - REP: 0 - Address: 0</v>
      </c>
      <c r="P438" s="83">
        <f>VLOOKUP(B438,Sheet1!$C$1:$I$58,2,FALSE)</f>
        <v>0</v>
      </c>
      <c r="Q438" s="66">
        <v>10135</v>
      </c>
      <c r="R438" s="83">
        <f>IFERROR(VLOOKUP(B438,Sheet1!$C$1:$P$58,2,FALSE),"")</f>
        <v>0</v>
      </c>
      <c r="S438" s="66">
        <f>IFERROR(VLOOKUP(B438,Sheet1!$C$1:$P$58,6,FALSE),"")</f>
        <v>10135</v>
      </c>
      <c r="T438" s="83">
        <f>IFERROR(VLOOKUP(Q438,Sheet1!$A$1:$P$58,4,FALSE),"")</f>
        <v>0</v>
      </c>
      <c r="U438" s="66">
        <f>IFERROR(VLOOKUP(B438,Sheet1!$C$1:$P$58,12,FALSE),"")</f>
        <v>0</v>
      </c>
    </row>
    <row r="439" spans="1:21" x14ac:dyDescent="0.2">
      <c r="A439" s="69">
        <v>2010106023</v>
      </c>
      <c r="B439" s="66" t="s">
        <v>3068</v>
      </c>
      <c r="C439" s="70">
        <v>183732.29423999993</v>
      </c>
      <c r="D439" s="70">
        <v>0</v>
      </c>
      <c r="E439" s="71">
        <f t="shared" si="12"/>
        <v>183732.29423999993</v>
      </c>
      <c r="G439" s="66" t="e">
        <f>VLOOKUP(B439,[2]Sheet1!$A$1:$I$434,2,FALSE)</f>
        <v>#N/A</v>
      </c>
      <c r="H439" s="66" t="e">
        <f>VLOOKUP(B439,[2]Sheet1!$A$1:$I$434,3,FALSE)</f>
        <v>#N/A</v>
      </c>
      <c r="I439" s="66" t="e">
        <f>VLOOKUP(B439,[2]Sheet1!$A$1:$I$434,4,FALSE)</f>
        <v>#N/A</v>
      </c>
      <c r="J439" s="66" t="e">
        <f>VLOOKUP(B439,[2]Sheet1!$A$1:$I$434,5,FALSE)</f>
        <v>#N/A</v>
      </c>
      <c r="K439" s="66" t="e">
        <f>VLOOKUP(B439,[2]Sheet1!$A$1:$I$434,6,FALSE)</f>
        <v>#N/A</v>
      </c>
      <c r="L439" s="66" t="e">
        <f>VLOOKUP(B439,[2]Sheet1!$A$1:$I$434,7,FALSE)</f>
        <v>#N/A</v>
      </c>
      <c r="M439" s="66" t="e">
        <f>VLOOKUP(B439,[2]Sheet1!$A$1:$I$434,8,FALSE)</f>
        <v>#N/A</v>
      </c>
      <c r="N439" s="77" t="e">
        <f>VLOOKUP(A439,'[3]Sheet1 (2)'!$A$1:$B$254,2,FALSE)</f>
        <v>#N/A</v>
      </c>
      <c r="O439" s="66" t="str">
        <f t="shared" si="13"/>
        <v/>
      </c>
      <c r="P439" s="83" t="e">
        <f>VLOOKUP(B439,Sheet1!$C$1:$I$58,2,FALSE)</f>
        <v>#N/A</v>
      </c>
      <c r="R439" s="83" t="str">
        <f>IFERROR(VLOOKUP(B439,Sheet1!$C$1:$P$58,2,FALSE),"")</f>
        <v/>
      </c>
      <c r="S439" s="66" t="str">
        <f>IFERROR(VLOOKUP(B439,Sheet1!$C$1:$P$58,6,FALSE),"")</f>
        <v/>
      </c>
      <c r="T439" s="83" t="str">
        <f>IFERROR(VLOOKUP(Q439,Sheet1!$A$1:$P$58,4,FALSE),"")</f>
        <v/>
      </c>
      <c r="U439" s="66" t="str">
        <f>IFERROR(VLOOKUP(B439,Sheet1!$C$1:$P$58,12,FALSE),"")</f>
        <v/>
      </c>
    </row>
    <row r="440" spans="1:21" x14ac:dyDescent="0.2">
      <c r="A440" s="69">
        <v>2010106024</v>
      </c>
      <c r="B440" s="66" t="s">
        <v>3069</v>
      </c>
      <c r="C440" s="70">
        <v>50</v>
      </c>
      <c r="D440" s="70">
        <v>0</v>
      </c>
      <c r="E440" s="71">
        <f t="shared" si="12"/>
        <v>50</v>
      </c>
      <c r="G440" s="66" t="e">
        <f>VLOOKUP(B440,[2]Sheet1!$A$1:$I$434,2,FALSE)</f>
        <v>#N/A</v>
      </c>
      <c r="H440" s="66" t="e">
        <f>VLOOKUP(B440,[2]Sheet1!$A$1:$I$434,3,FALSE)</f>
        <v>#N/A</v>
      </c>
      <c r="I440" s="66" t="e">
        <f>VLOOKUP(B440,[2]Sheet1!$A$1:$I$434,4,FALSE)</f>
        <v>#N/A</v>
      </c>
      <c r="J440" s="66" t="e">
        <f>VLOOKUP(B440,[2]Sheet1!$A$1:$I$434,5,FALSE)</f>
        <v>#N/A</v>
      </c>
      <c r="K440" s="66" t="e">
        <f>VLOOKUP(B440,[2]Sheet1!$A$1:$I$434,6,FALSE)</f>
        <v>#N/A</v>
      </c>
      <c r="L440" s="66" t="e">
        <f>VLOOKUP(B440,[2]Sheet1!$A$1:$I$434,7,FALSE)</f>
        <v>#N/A</v>
      </c>
      <c r="M440" s="66" t="e">
        <f>VLOOKUP(B440,[2]Sheet1!$A$1:$I$434,8,FALSE)</f>
        <v>#N/A</v>
      </c>
      <c r="N440" s="77" t="e">
        <f>VLOOKUP(A440,'[3]Sheet1 (2)'!$A$1:$B$254,2,FALSE)</f>
        <v>#N/A</v>
      </c>
      <c r="O440" s="66" t="str">
        <f t="shared" si="13"/>
        <v/>
      </c>
      <c r="P440" s="83" t="e">
        <f>VLOOKUP(B440,Sheet1!$C$1:$I$58,2,FALSE)</f>
        <v>#N/A</v>
      </c>
      <c r="R440" s="83" t="str">
        <f>IFERROR(VLOOKUP(B440,Sheet1!$C$1:$P$58,2,FALSE),"")</f>
        <v/>
      </c>
      <c r="S440" s="66" t="str">
        <f>IFERROR(VLOOKUP(B440,Sheet1!$C$1:$P$58,6,FALSE),"")</f>
        <v/>
      </c>
      <c r="T440" s="83" t="str">
        <f>IFERROR(VLOOKUP(Q440,Sheet1!$A$1:$P$58,4,FALSE),"")</f>
        <v/>
      </c>
      <c r="U440" s="66" t="str">
        <f>IFERROR(VLOOKUP(B440,Sheet1!$C$1:$P$58,12,FALSE),"")</f>
        <v/>
      </c>
    </row>
    <row r="441" spans="1:21" x14ac:dyDescent="0.2">
      <c r="A441" s="69">
        <v>2010106025</v>
      </c>
      <c r="B441" s="66" t="s">
        <v>3070</v>
      </c>
      <c r="C441" s="70">
        <v>0</v>
      </c>
      <c r="D441" s="70">
        <v>0</v>
      </c>
      <c r="E441" s="71">
        <f t="shared" si="12"/>
        <v>0</v>
      </c>
      <c r="G441" s="66" t="e">
        <f>VLOOKUP(B441,[2]Sheet1!$A$1:$I$434,2,FALSE)</f>
        <v>#N/A</v>
      </c>
      <c r="H441" s="66" t="e">
        <f>VLOOKUP(B441,[2]Sheet1!$A$1:$I$434,3,FALSE)</f>
        <v>#N/A</v>
      </c>
      <c r="I441" s="66" t="e">
        <f>VLOOKUP(B441,[2]Sheet1!$A$1:$I$434,4,FALSE)</f>
        <v>#N/A</v>
      </c>
      <c r="J441" s="66" t="e">
        <f>VLOOKUP(B441,[2]Sheet1!$A$1:$I$434,5,FALSE)</f>
        <v>#N/A</v>
      </c>
      <c r="K441" s="66" t="e">
        <f>VLOOKUP(B441,[2]Sheet1!$A$1:$I$434,6,FALSE)</f>
        <v>#N/A</v>
      </c>
      <c r="L441" s="66" t="e">
        <f>VLOOKUP(B441,[2]Sheet1!$A$1:$I$434,7,FALSE)</f>
        <v>#N/A</v>
      </c>
      <c r="M441" s="66" t="e">
        <f>VLOOKUP(B441,[2]Sheet1!$A$1:$I$434,8,FALSE)</f>
        <v>#N/A</v>
      </c>
      <c r="N441" s="77" t="e">
        <f>VLOOKUP(A441,'[3]Sheet1 (2)'!$A$1:$B$254,2,FALSE)</f>
        <v>#N/A</v>
      </c>
      <c r="O441" s="66" t="str">
        <f t="shared" si="13"/>
        <v/>
      </c>
      <c r="P441" s="83" t="e">
        <f>VLOOKUP(B441,Sheet1!$C$1:$I$58,2,FALSE)</f>
        <v>#N/A</v>
      </c>
      <c r="R441" s="83" t="str">
        <f>IFERROR(VLOOKUP(B441,Sheet1!$C$1:$P$58,2,FALSE),"")</f>
        <v/>
      </c>
      <c r="S441" s="66" t="str">
        <f>IFERROR(VLOOKUP(B441,Sheet1!$C$1:$P$58,6,FALSE),"")</f>
        <v/>
      </c>
      <c r="T441" s="83" t="str">
        <f>IFERROR(VLOOKUP(Q441,Sheet1!$A$1:$P$58,4,FALSE),"")</f>
        <v/>
      </c>
      <c r="U441" s="66" t="str">
        <f>IFERROR(VLOOKUP(B441,Sheet1!$C$1:$P$58,12,FALSE),"")</f>
        <v/>
      </c>
    </row>
    <row r="442" spans="1:21" x14ac:dyDescent="0.2">
      <c r="A442" s="69">
        <v>2010106026</v>
      </c>
      <c r="B442" s="66" t="s">
        <v>3071</v>
      </c>
      <c r="C442" s="70">
        <v>0</v>
      </c>
      <c r="D442" s="70">
        <v>2718649.94</v>
      </c>
      <c r="E442" s="71">
        <f t="shared" si="12"/>
        <v>-2718649.94</v>
      </c>
      <c r="G442" s="66" t="e">
        <f>VLOOKUP(B442,[2]Sheet1!$A$1:$I$434,2,FALSE)</f>
        <v>#N/A</v>
      </c>
      <c r="H442" s="66" t="e">
        <f>VLOOKUP(B442,[2]Sheet1!$A$1:$I$434,3,FALSE)</f>
        <v>#N/A</v>
      </c>
      <c r="I442" s="66" t="e">
        <f>VLOOKUP(B442,[2]Sheet1!$A$1:$I$434,4,FALSE)</f>
        <v>#N/A</v>
      </c>
      <c r="J442" s="66" t="e">
        <f>VLOOKUP(B442,[2]Sheet1!$A$1:$I$434,5,FALSE)</f>
        <v>#N/A</v>
      </c>
      <c r="K442" s="66" t="e">
        <f>VLOOKUP(B442,[2]Sheet1!$A$1:$I$434,6,FALSE)</f>
        <v>#N/A</v>
      </c>
      <c r="L442" s="66" t="e">
        <f>VLOOKUP(B442,[2]Sheet1!$A$1:$I$434,7,FALSE)</f>
        <v>#N/A</v>
      </c>
      <c r="M442" s="66" t="e">
        <f>VLOOKUP(B442,[2]Sheet1!$A$1:$I$434,8,FALSE)</f>
        <v>#N/A</v>
      </c>
      <c r="N442" s="77" t="e">
        <f>VLOOKUP(A442,'[3]Sheet1 (2)'!$A$1:$B$254,2,FALSE)</f>
        <v>#N/A</v>
      </c>
      <c r="O442" s="66" t="str">
        <f t="shared" si="13"/>
        <v/>
      </c>
      <c r="P442" s="83" t="e">
        <f>VLOOKUP(B442,Sheet1!$C$1:$I$58,2,FALSE)</f>
        <v>#N/A</v>
      </c>
      <c r="R442" s="83" t="str">
        <f>IFERROR(VLOOKUP(B442,Sheet1!$C$1:$P$58,2,FALSE),"")</f>
        <v/>
      </c>
      <c r="S442" s="66" t="str">
        <f>IFERROR(VLOOKUP(B442,Sheet1!$C$1:$P$58,6,FALSE),"")</f>
        <v/>
      </c>
      <c r="T442" s="83" t="str">
        <f>IFERROR(VLOOKUP(Q442,Sheet1!$A$1:$P$58,4,FALSE),"")</f>
        <v/>
      </c>
      <c r="U442" s="66" t="str">
        <f>IFERROR(VLOOKUP(B442,Sheet1!$C$1:$P$58,12,FALSE),"")</f>
        <v/>
      </c>
    </row>
    <row r="443" spans="1:21" x14ac:dyDescent="0.2">
      <c r="A443" s="69">
        <v>2010106027</v>
      </c>
      <c r="B443" s="66" t="s">
        <v>3072</v>
      </c>
      <c r="C443" s="70">
        <v>0</v>
      </c>
      <c r="D443" s="70">
        <v>0</v>
      </c>
      <c r="E443" s="71">
        <f t="shared" si="12"/>
        <v>0</v>
      </c>
      <c r="G443" s="66" t="e">
        <f>VLOOKUP(B443,[2]Sheet1!$A$1:$I$434,2,FALSE)</f>
        <v>#N/A</v>
      </c>
      <c r="H443" s="66" t="e">
        <f>VLOOKUP(B443,[2]Sheet1!$A$1:$I$434,3,FALSE)</f>
        <v>#N/A</v>
      </c>
      <c r="I443" s="66" t="e">
        <f>VLOOKUP(B443,[2]Sheet1!$A$1:$I$434,4,FALSE)</f>
        <v>#N/A</v>
      </c>
      <c r="J443" s="66" t="e">
        <f>VLOOKUP(B443,[2]Sheet1!$A$1:$I$434,5,FALSE)</f>
        <v>#N/A</v>
      </c>
      <c r="K443" s="66" t="e">
        <f>VLOOKUP(B443,[2]Sheet1!$A$1:$I$434,6,FALSE)</f>
        <v>#N/A</v>
      </c>
      <c r="L443" s="66" t="e">
        <f>VLOOKUP(B443,[2]Sheet1!$A$1:$I$434,7,FALSE)</f>
        <v>#N/A</v>
      </c>
      <c r="M443" s="66" t="e">
        <f>VLOOKUP(B443,[2]Sheet1!$A$1:$I$434,8,FALSE)</f>
        <v>#N/A</v>
      </c>
      <c r="N443" s="77" t="e">
        <f>VLOOKUP(A443,'[3]Sheet1 (2)'!$A$1:$B$254,2,FALSE)</f>
        <v>#N/A</v>
      </c>
      <c r="O443" s="66" t="str">
        <f t="shared" si="13"/>
        <v/>
      </c>
      <c r="P443" s="83" t="e">
        <f>VLOOKUP(B443,Sheet1!$C$1:$I$58,2,FALSE)</f>
        <v>#N/A</v>
      </c>
      <c r="R443" s="83" t="str">
        <f>IFERROR(VLOOKUP(B443,Sheet1!$C$1:$P$58,2,FALSE),"")</f>
        <v/>
      </c>
      <c r="S443" s="66" t="str">
        <f>IFERROR(VLOOKUP(B443,Sheet1!$C$1:$P$58,6,FALSE),"")</f>
        <v/>
      </c>
      <c r="T443" s="83" t="str">
        <f>IFERROR(VLOOKUP(Q443,Sheet1!$A$1:$P$58,4,FALSE),"")</f>
        <v/>
      </c>
      <c r="U443" s="66" t="str">
        <f>IFERROR(VLOOKUP(B443,Sheet1!$C$1:$P$58,12,FALSE),"")</f>
        <v/>
      </c>
    </row>
    <row r="444" spans="1:21" x14ac:dyDescent="0.2">
      <c r="A444" s="69">
        <v>2010106028</v>
      </c>
      <c r="B444" s="66" t="s">
        <v>3073</v>
      </c>
      <c r="C444" s="70">
        <v>0</v>
      </c>
      <c r="D444" s="70">
        <v>0</v>
      </c>
      <c r="E444" s="71">
        <f t="shared" si="12"/>
        <v>0</v>
      </c>
      <c r="G444" s="66" t="e">
        <f>VLOOKUP(B444,[2]Sheet1!$A$1:$I$434,2,FALSE)</f>
        <v>#N/A</v>
      </c>
      <c r="H444" s="66" t="e">
        <f>VLOOKUP(B444,[2]Sheet1!$A$1:$I$434,3,FALSE)</f>
        <v>#N/A</v>
      </c>
      <c r="I444" s="66" t="e">
        <f>VLOOKUP(B444,[2]Sheet1!$A$1:$I$434,4,FALSE)</f>
        <v>#N/A</v>
      </c>
      <c r="J444" s="66" t="e">
        <f>VLOOKUP(B444,[2]Sheet1!$A$1:$I$434,5,FALSE)</f>
        <v>#N/A</v>
      </c>
      <c r="K444" s="66" t="e">
        <f>VLOOKUP(B444,[2]Sheet1!$A$1:$I$434,6,FALSE)</f>
        <v>#N/A</v>
      </c>
      <c r="L444" s="66" t="e">
        <f>VLOOKUP(B444,[2]Sheet1!$A$1:$I$434,7,FALSE)</f>
        <v>#N/A</v>
      </c>
      <c r="M444" s="66" t="e">
        <f>VLOOKUP(B444,[2]Sheet1!$A$1:$I$434,8,FALSE)</f>
        <v>#N/A</v>
      </c>
      <c r="N444" s="77" t="e">
        <f>VLOOKUP(A444,'[3]Sheet1 (2)'!$A$1:$B$254,2,FALSE)</f>
        <v>#N/A</v>
      </c>
      <c r="O444" s="66" t="str">
        <f t="shared" si="13"/>
        <v/>
      </c>
      <c r="P444" s="83" t="e">
        <f>VLOOKUP(B444,Sheet1!$C$1:$I$58,2,FALSE)</f>
        <v>#N/A</v>
      </c>
      <c r="R444" s="83" t="str">
        <f>IFERROR(VLOOKUP(B444,Sheet1!$C$1:$P$58,2,FALSE),"")</f>
        <v/>
      </c>
      <c r="S444" s="66" t="str">
        <f>IFERROR(VLOOKUP(B444,Sheet1!$C$1:$P$58,6,FALSE),"")</f>
        <v/>
      </c>
      <c r="T444" s="83" t="str">
        <f>IFERROR(VLOOKUP(Q444,Sheet1!$A$1:$P$58,4,FALSE),"")</f>
        <v/>
      </c>
      <c r="U444" s="66" t="str">
        <f>IFERROR(VLOOKUP(B444,Sheet1!$C$1:$P$58,12,FALSE),"")</f>
        <v/>
      </c>
    </row>
    <row r="445" spans="1:21" x14ac:dyDescent="0.2">
      <c r="A445" s="69">
        <v>2010106029</v>
      </c>
      <c r="B445" s="66" t="s">
        <v>3074</v>
      </c>
      <c r="C445" s="70">
        <v>0</v>
      </c>
      <c r="D445" s="70">
        <v>0</v>
      </c>
      <c r="E445" s="71">
        <f t="shared" si="12"/>
        <v>0</v>
      </c>
      <c r="G445" s="66" t="e">
        <f>VLOOKUP(B445,[2]Sheet1!$A$1:$I$434,2,FALSE)</f>
        <v>#N/A</v>
      </c>
      <c r="H445" s="66" t="e">
        <f>VLOOKUP(B445,[2]Sheet1!$A$1:$I$434,3,FALSE)</f>
        <v>#N/A</v>
      </c>
      <c r="I445" s="66" t="e">
        <f>VLOOKUP(B445,[2]Sheet1!$A$1:$I$434,4,FALSE)</f>
        <v>#N/A</v>
      </c>
      <c r="J445" s="66" t="e">
        <f>VLOOKUP(B445,[2]Sheet1!$A$1:$I$434,5,FALSE)</f>
        <v>#N/A</v>
      </c>
      <c r="K445" s="66" t="e">
        <f>VLOOKUP(B445,[2]Sheet1!$A$1:$I$434,6,FALSE)</f>
        <v>#N/A</v>
      </c>
      <c r="L445" s="66" t="e">
        <f>VLOOKUP(B445,[2]Sheet1!$A$1:$I$434,7,FALSE)</f>
        <v>#N/A</v>
      </c>
      <c r="M445" s="66" t="e">
        <f>VLOOKUP(B445,[2]Sheet1!$A$1:$I$434,8,FALSE)</f>
        <v>#N/A</v>
      </c>
      <c r="N445" s="77" t="e">
        <f>VLOOKUP(A445,'[3]Sheet1 (2)'!$A$1:$B$254,2,FALSE)</f>
        <v>#N/A</v>
      </c>
      <c r="O445" s="66" t="str">
        <f t="shared" si="13"/>
        <v/>
      </c>
      <c r="P445" s="83" t="e">
        <f>VLOOKUP(B445,Sheet1!$C$1:$I$58,2,FALSE)</f>
        <v>#N/A</v>
      </c>
      <c r="R445" s="83" t="str">
        <f>IFERROR(VLOOKUP(B445,Sheet1!$C$1:$P$58,2,FALSE),"")</f>
        <v/>
      </c>
      <c r="S445" s="66" t="str">
        <f>IFERROR(VLOOKUP(B445,Sheet1!$C$1:$P$58,6,FALSE),"")</f>
        <v/>
      </c>
      <c r="T445" s="83" t="str">
        <f>IFERROR(VLOOKUP(Q445,Sheet1!$A$1:$P$58,4,FALSE),"")</f>
        <v/>
      </c>
      <c r="U445" s="66" t="str">
        <f>IFERROR(VLOOKUP(B445,Sheet1!$C$1:$P$58,12,FALSE),"")</f>
        <v/>
      </c>
    </row>
    <row r="446" spans="1:21" x14ac:dyDescent="0.2">
      <c r="A446" s="69">
        <v>2010106030</v>
      </c>
      <c r="B446" s="66" t="s">
        <v>3075</v>
      </c>
      <c r="C446" s="70">
        <v>16578.774700000009</v>
      </c>
      <c r="D446" s="70">
        <v>0</v>
      </c>
      <c r="E446" s="71">
        <f t="shared" si="12"/>
        <v>16578.774700000009</v>
      </c>
      <c r="G446" s="66" t="e">
        <f>VLOOKUP(B446,[2]Sheet1!$A$1:$I$434,2,FALSE)</f>
        <v>#N/A</v>
      </c>
      <c r="H446" s="66" t="e">
        <f>VLOOKUP(B446,[2]Sheet1!$A$1:$I$434,3,FALSE)</f>
        <v>#N/A</v>
      </c>
      <c r="I446" s="66" t="e">
        <f>VLOOKUP(B446,[2]Sheet1!$A$1:$I$434,4,FALSE)</f>
        <v>#N/A</v>
      </c>
      <c r="J446" s="66" t="e">
        <f>VLOOKUP(B446,[2]Sheet1!$A$1:$I$434,5,FALSE)</f>
        <v>#N/A</v>
      </c>
      <c r="K446" s="66" t="e">
        <f>VLOOKUP(B446,[2]Sheet1!$A$1:$I$434,6,FALSE)</f>
        <v>#N/A</v>
      </c>
      <c r="L446" s="66" t="e">
        <f>VLOOKUP(B446,[2]Sheet1!$A$1:$I$434,7,FALSE)</f>
        <v>#N/A</v>
      </c>
      <c r="M446" s="66" t="e">
        <f>VLOOKUP(B446,[2]Sheet1!$A$1:$I$434,8,FALSE)</f>
        <v>#N/A</v>
      </c>
      <c r="N446" s="77" t="e">
        <f>VLOOKUP(A446,'[3]Sheet1 (2)'!$A$1:$B$254,2,FALSE)</f>
        <v>#N/A</v>
      </c>
      <c r="O446" s="66" t="str">
        <f t="shared" si="13"/>
        <v/>
      </c>
      <c r="P446" s="83" t="e">
        <f>VLOOKUP(B446,Sheet1!$C$1:$I$58,2,FALSE)</f>
        <v>#N/A</v>
      </c>
      <c r="R446" s="83" t="str">
        <f>IFERROR(VLOOKUP(B446,Sheet1!$C$1:$P$58,2,FALSE),"")</f>
        <v/>
      </c>
      <c r="S446" s="66" t="str">
        <f>IFERROR(VLOOKUP(B446,Sheet1!$C$1:$P$58,6,FALSE),"")</f>
        <v/>
      </c>
      <c r="T446" s="83" t="str">
        <f>IFERROR(VLOOKUP(Q446,Sheet1!$A$1:$P$58,4,FALSE),"")</f>
        <v/>
      </c>
      <c r="U446" s="66" t="str">
        <f>IFERROR(VLOOKUP(B446,Sheet1!$C$1:$P$58,12,FALSE),"")</f>
        <v/>
      </c>
    </row>
    <row r="447" spans="1:21" x14ac:dyDescent="0.2">
      <c r="A447" s="69">
        <v>2010106031</v>
      </c>
      <c r="B447" s="66" t="s">
        <v>3076</v>
      </c>
      <c r="C447" s="70">
        <v>0</v>
      </c>
      <c r="D447" s="70">
        <v>0</v>
      </c>
      <c r="E447" s="71">
        <f t="shared" si="12"/>
        <v>0</v>
      </c>
      <c r="G447" s="66" t="e">
        <f>VLOOKUP(B447,[2]Sheet1!$A$1:$I$434,2,FALSE)</f>
        <v>#N/A</v>
      </c>
      <c r="H447" s="66" t="e">
        <f>VLOOKUP(B447,[2]Sheet1!$A$1:$I$434,3,FALSE)</f>
        <v>#N/A</v>
      </c>
      <c r="I447" s="66" t="e">
        <f>VLOOKUP(B447,[2]Sheet1!$A$1:$I$434,4,FALSE)</f>
        <v>#N/A</v>
      </c>
      <c r="J447" s="66" t="e">
        <f>VLOOKUP(B447,[2]Sheet1!$A$1:$I$434,5,FALSE)</f>
        <v>#N/A</v>
      </c>
      <c r="K447" s="66" t="e">
        <f>VLOOKUP(B447,[2]Sheet1!$A$1:$I$434,6,FALSE)</f>
        <v>#N/A</v>
      </c>
      <c r="L447" s="66" t="e">
        <f>VLOOKUP(B447,[2]Sheet1!$A$1:$I$434,7,FALSE)</f>
        <v>#N/A</v>
      </c>
      <c r="M447" s="66" t="e">
        <f>VLOOKUP(B447,[2]Sheet1!$A$1:$I$434,8,FALSE)</f>
        <v>#N/A</v>
      </c>
      <c r="N447" s="77" t="e">
        <f>VLOOKUP(A447,'[3]Sheet1 (2)'!$A$1:$B$254,2,FALSE)</f>
        <v>#N/A</v>
      </c>
      <c r="O447" s="66" t="str">
        <f t="shared" si="13"/>
        <v/>
      </c>
      <c r="P447" s="83" t="e">
        <f>VLOOKUP(B447,Sheet1!$C$1:$I$58,2,FALSE)</f>
        <v>#N/A</v>
      </c>
      <c r="R447" s="83" t="str">
        <f>IFERROR(VLOOKUP(B447,Sheet1!$C$1:$P$58,2,FALSE),"")</f>
        <v/>
      </c>
      <c r="S447" s="66" t="str">
        <f>IFERROR(VLOOKUP(B447,Sheet1!$C$1:$P$58,6,FALSE),"")</f>
        <v/>
      </c>
      <c r="T447" s="83" t="str">
        <f>IFERROR(VLOOKUP(Q447,Sheet1!$A$1:$P$58,4,FALSE),"")</f>
        <v/>
      </c>
      <c r="U447" s="66" t="str">
        <f>IFERROR(VLOOKUP(B447,Sheet1!$C$1:$P$58,12,FALSE),"")</f>
        <v/>
      </c>
    </row>
    <row r="448" spans="1:21" x14ac:dyDescent="0.2">
      <c r="A448" s="69">
        <v>2010106032</v>
      </c>
      <c r="B448" s="66" t="s">
        <v>3077</v>
      </c>
      <c r="C448" s="70">
        <v>0</v>
      </c>
      <c r="D448" s="70">
        <v>0</v>
      </c>
      <c r="E448" s="71">
        <f t="shared" si="12"/>
        <v>0</v>
      </c>
      <c r="G448" s="66">
        <f>VLOOKUP(B448,[2]Sheet1!$A$1:$I$434,2,FALSE)</f>
        <v>0</v>
      </c>
      <c r="H448" s="66">
        <f>VLOOKUP(B448,[2]Sheet1!$A$1:$I$434,3,FALSE)</f>
        <v>0</v>
      </c>
      <c r="I448" s="66">
        <f>VLOOKUP(B448,[2]Sheet1!$A$1:$I$434,4,FALSE)</f>
        <v>0</v>
      </c>
      <c r="J448" s="66">
        <f>VLOOKUP(B448,[2]Sheet1!$A$1:$I$434,5,FALSE)</f>
        <v>0</v>
      </c>
      <c r="K448" s="66">
        <f>VLOOKUP(B448,[2]Sheet1!$A$1:$I$434,6,FALSE)</f>
        <v>0</v>
      </c>
      <c r="L448" s="66">
        <f>VLOOKUP(B448,[2]Sheet1!$A$1:$I$434,7,FALSE)</f>
        <v>0</v>
      </c>
      <c r="M448" s="66">
        <f>VLOOKUP(B448,[2]Sheet1!$A$1:$I$434,8,FALSE)</f>
        <v>0</v>
      </c>
      <c r="N448" s="77" t="e">
        <f>VLOOKUP(A448,'[3]Sheet1 (2)'!$A$1:$B$254,2,FALSE)</f>
        <v>#N/A</v>
      </c>
      <c r="O448" s="66" t="str">
        <f t="shared" si="13"/>
        <v>P.O.Box: 0 - Area: 0 - REP: 0 - Address: 0</v>
      </c>
      <c r="P448" s="83" t="e">
        <f>VLOOKUP(B448,Sheet1!$C$1:$I$58,2,FALSE)</f>
        <v>#N/A</v>
      </c>
      <c r="Q448" s="66">
        <v>10138</v>
      </c>
      <c r="R448" s="83" t="str">
        <f>IFERROR(VLOOKUP(B448,Sheet1!$C$1:$P$58,2,FALSE),"")</f>
        <v/>
      </c>
      <c r="S448" s="66" t="str">
        <f>IFERROR(VLOOKUP(B448,Sheet1!$C$1:$P$58,6,FALSE),"")</f>
        <v/>
      </c>
      <c r="T448" s="83" t="str">
        <f>IFERROR(VLOOKUP(Q448,Sheet1!$A$1:$P$58,4,FALSE),"")</f>
        <v/>
      </c>
      <c r="U448" s="66" t="str">
        <f>IFERROR(VLOOKUP(B448,Sheet1!$C$1:$P$58,12,FALSE),"")</f>
        <v/>
      </c>
    </row>
    <row r="449" spans="1:21" x14ac:dyDescent="0.2">
      <c r="A449" s="69">
        <v>2010106033</v>
      </c>
      <c r="B449" s="66" t="s">
        <v>3078</v>
      </c>
      <c r="C449" s="70">
        <v>2.9103830456733704E-11</v>
      </c>
      <c r="D449" s="70">
        <v>0</v>
      </c>
      <c r="E449" s="71">
        <f t="shared" si="12"/>
        <v>2.9103830456733704E-11</v>
      </c>
      <c r="G449" s="66" t="e">
        <f>VLOOKUP(B449,[2]Sheet1!$A$1:$I$434,2,FALSE)</f>
        <v>#N/A</v>
      </c>
      <c r="H449" s="66" t="e">
        <f>VLOOKUP(B449,[2]Sheet1!$A$1:$I$434,3,FALSE)</f>
        <v>#N/A</v>
      </c>
      <c r="I449" s="66" t="e">
        <f>VLOOKUP(B449,[2]Sheet1!$A$1:$I$434,4,FALSE)</f>
        <v>#N/A</v>
      </c>
      <c r="J449" s="66" t="e">
        <f>VLOOKUP(B449,[2]Sheet1!$A$1:$I$434,5,FALSE)</f>
        <v>#N/A</v>
      </c>
      <c r="K449" s="66" t="e">
        <f>VLOOKUP(B449,[2]Sheet1!$A$1:$I$434,6,FALSE)</f>
        <v>#N/A</v>
      </c>
      <c r="L449" s="66" t="e">
        <f>VLOOKUP(B449,[2]Sheet1!$A$1:$I$434,7,FALSE)</f>
        <v>#N/A</v>
      </c>
      <c r="M449" s="66" t="e">
        <f>VLOOKUP(B449,[2]Sheet1!$A$1:$I$434,8,FALSE)</f>
        <v>#N/A</v>
      </c>
      <c r="N449" s="77" t="e">
        <f>VLOOKUP(A449,'[3]Sheet1 (2)'!$A$1:$B$254,2,FALSE)</f>
        <v>#N/A</v>
      </c>
      <c r="O449" s="66" t="str">
        <f t="shared" si="13"/>
        <v/>
      </c>
      <c r="P449" s="83" t="e">
        <f>VLOOKUP(B449,Sheet1!$C$1:$I$58,2,FALSE)</f>
        <v>#N/A</v>
      </c>
      <c r="R449" s="83" t="str">
        <f>IFERROR(VLOOKUP(B449,Sheet1!$C$1:$P$58,2,FALSE),"")</f>
        <v/>
      </c>
      <c r="S449" s="66" t="str">
        <f>IFERROR(VLOOKUP(B449,Sheet1!$C$1:$P$58,6,FALSE),"")</f>
        <v/>
      </c>
      <c r="T449" s="83" t="str">
        <f>IFERROR(VLOOKUP(Q449,Sheet1!$A$1:$P$58,4,FALSE),"")</f>
        <v/>
      </c>
      <c r="U449" s="66" t="str">
        <f>IFERROR(VLOOKUP(B449,Sheet1!$C$1:$P$58,12,FALSE),"")</f>
        <v/>
      </c>
    </row>
    <row r="450" spans="1:21" x14ac:dyDescent="0.2">
      <c r="A450" s="69">
        <v>2010106034</v>
      </c>
      <c r="B450" s="66" t="s">
        <v>3079</v>
      </c>
      <c r="C450" s="70">
        <v>0</v>
      </c>
      <c r="D450" s="70">
        <v>0</v>
      </c>
      <c r="E450" s="71">
        <f t="shared" si="12"/>
        <v>0</v>
      </c>
      <c r="G450" s="66" t="e">
        <f>VLOOKUP(B450,[2]Sheet1!$A$1:$I$434,2,FALSE)</f>
        <v>#N/A</v>
      </c>
      <c r="H450" s="66" t="e">
        <f>VLOOKUP(B450,[2]Sheet1!$A$1:$I$434,3,FALSE)</f>
        <v>#N/A</v>
      </c>
      <c r="I450" s="66" t="e">
        <f>VLOOKUP(B450,[2]Sheet1!$A$1:$I$434,4,FALSE)</f>
        <v>#N/A</v>
      </c>
      <c r="J450" s="66" t="e">
        <f>VLOOKUP(B450,[2]Sheet1!$A$1:$I$434,5,FALSE)</f>
        <v>#N/A</v>
      </c>
      <c r="K450" s="66" t="e">
        <f>VLOOKUP(B450,[2]Sheet1!$A$1:$I$434,6,FALSE)</f>
        <v>#N/A</v>
      </c>
      <c r="L450" s="66" t="e">
        <f>VLOOKUP(B450,[2]Sheet1!$A$1:$I$434,7,FALSE)</f>
        <v>#N/A</v>
      </c>
      <c r="M450" s="66" t="e">
        <f>VLOOKUP(B450,[2]Sheet1!$A$1:$I$434,8,FALSE)</f>
        <v>#N/A</v>
      </c>
      <c r="N450" s="77" t="e">
        <f>VLOOKUP(A450,'[3]Sheet1 (2)'!$A$1:$B$254,2,FALSE)</f>
        <v>#N/A</v>
      </c>
      <c r="O450" s="66" t="str">
        <f t="shared" si="13"/>
        <v/>
      </c>
      <c r="P450" s="83" t="e">
        <f>VLOOKUP(B450,Sheet1!$C$1:$I$58,2,FALSE)</f>
        <v>#N/A</v>
      </c>
      <c r="R450" s="83" t="str">
        <f>IFERROR(VLOOKUP(B450,Sheet1!$C$1:$P$58,2,FALSE),"")</f>
        <v/>
      </c>
      <c r="S450" s="66" t="str">
        <f>IFERROR(VLOOKUP(B450,Sheet1!$C$1:$P$58,6,FALSE),"")</f>
        <v/>
      </c>
      <c r="T450" s="83" t="str">
        <f>IFERROR(VLOOKUP(Q450,Sheet1!$A$1:$P$58,4,FALSE),"")</f>
        <v/>
      </c>
      <c r="U450" s="66" t="str">
        <f>IFERROR(VLOOKUP(B450,Sheet1!$C$1:$P$58,12,FALSE),"")</f>
        <v/>
      </c>
    </row>
    <row r="451" spans="1:21" x14ac:dyDescent="0.2">
      <c r="A451" s="69">
        <v>2010106035</v>
      </c>
      <c r="B451" s="66" t="s">
        <v>3080</v>
      </c>
      <c r="C451" s="70">
        <v>1.0000000656873453E-5</v>
      </c>
      <c r="D451" s="70">
        <v>0</v>
      </c>
      <c r="E451" s="71">
        <f t="shared" si="12"/>
        <v>1.0000000656873453E-5</v>
      </c>
      <c r="G451" s="66">
        <f>VLOOKUP(B451,[2]Sheet1!$A$1:$I$434,2,FALSE)</f>
        <v>0</v>
      </c>
      <c r="H451" s="66">
        <f>VLOOKUP(B451,[2]Sheet1!$A$1:$I$434,3,FALSE)</f>
        <v>0</v>
      </c>
      <c r="I451" s="66">
        <f>VLOOKUP(B451,[2]Sheet1!$A$1:$I$434,4,FALSE)</f>
        <v>0</v>
      </c>
      <c r="J451" s="66">
        <f>VLOOKUP(B451,[2]Sheet1!$A$1:$I$434,5,FALSE)</f>
        <v>0</v>
      </c>
      <c r="K451" s="66">
        <f>VLOOKUP(B451,[2]Sheet1!$A$1:$I$434,6,FALSE)</f>
        <v>0</v>
      </c>
      <c r="L451" s="66">
        <f>VLOOKUP(B451,[2]Sheet1!$A$1:$I$434,7,FALSE)</f>
        <v>0</v>
      </c>
      <c r="M451" s="66">
        <f>VLOOKUP(B451,[2]Sheet1!$A$1:$I$434,8,FALSE)</f>
        <v>0</v>
      </c>
      <c r="N451" s="77" t="e">
        <f>VLOOKUP(A451,'[3]Sheet1 (2)'!$A$1:$B$254,2,FALSE)</f>
        <v>#N/A</v>
      </c>
      <c r="O451" s="66" t="str">
        <f t="shared" si="13"/>
        <v>P.O.Box: 0 - Area: 0 - REP: 0 - Address: 0</v>
      </c>
      <c r="P451" s="83">
        <f>VLOOKUP(B451,Sheet1!$C$1:$I$58,2,FALSE)</f>
        <v>0</v>
      </c>
      <c r="Q451" s="66">
        <v>10181</v>
      </c>
      <c r="R451" s="83">
        <f>IFERROR(VLOOKUP(B451,Sheet1!$C$1:$P$58,2,FALSE),"")</f>
        <v>0</v>
      </c>
      <c r="S451" s="66">
        <f>IFERROR(VLOOKUP(B451,Sheet1!$C$1:$P$58,6,FALSE),"")</f>
        <v>10181</v>
      </c>
      <c r="T451" s="83">
        <f>IFERROR(VLOOKUP(Q451,Sheet1!$A$1:$P$58,4,FALSE),"")</f>
        <v>0</v>
      </c>
      <c r="U451" s="66">
        <f>IFERROR(VLOOKUP(B451,Sheet1!$C$1:$P$58,12,FALSE),"")</f>
        <v>0</v>
      </c>
    </row>
    <row r="452" spans="1:21" x14ac:dyDescent="0.2">
      <c r="A452" s="69">
        <v>2010106037</v>
      </c>
      <c r="B452" s="66" t="s">
        <v>3081</v>
      </c>
      <c r="C452" s="70">
        <v>0</v>
      </c>
      <c r="D452" s="70">
        <v>0</v>
      </c>
      <c r="E452" s="71">
        <f t="shared" si="12"/>
        <v>0</v>
      </c>
      <c r="G452" s="66" t="e">
        <f>VLOOKUP(B452,[2]Sheet1!$A$1:$I$434,2,FALSE)</f>
        <v>#N/A</v>
      </c>
      <c r="H452" s="66" t="e">
        <f>VLOOKUP(B452,[2]Sheet1!$A$1:$I$434,3,FALSE)</f>
        <v>#N/A</v>
      </c>
      <c r="I452" s="66" t="e">
        <f>VLOOKUP(B452,[2]Sheet1!$A$1:$I$434,4,FALSE)</f>
        <v>#N/A</v>
      </c>
      <c r="J452" s="66" t="e">
        <f>VLOOKUP(B452,[2]Sheet1!$A$1:$I$434,5,FALSE)</f>
        <v>#N/A</v>
      </c>
      <c r="K452" s="66" t="e">
        <f>VLOOKUP(B452,[2]Sheet1!$A$1:$I$434,6,FALSE)</f>
        <v>#N/A</v>
      </c>
      <c r="L452" s="66" t="e">
        <f>VLOOKUP(B452,[2]Sheet1!$A$1:$I$434,7,FALSE)</f>
        <v>#N/A</v>
      </c>
      <c r="M452" s="66" t="e">
        <f>VLOOKUP(B452,[2]Sheet1!$A$1:$I$434,8,FALSE)</f>
        <v>#N/A</v>
      </c>
      <c r="N452" s="77" t="e">
        <f>VLOOKUP(A452,'[3]Sheet1 (2)'!$A$1:$B$254,2,FALSE)</f>
        <v>#N/A</v>
      </c>
      <c r="O452" s="66" t="str">
        <f t="shared" si="13"/>
        <v/>
      </c>
      <c r="P452" s="83" t="e">
        <f>VLOOKUP(B452,Sheet1!$C$1:$I$58,2,FALSE)</f>
        <v>#N/A</v>
      </c>
      <c r="R452" s="83" t="str">
        <f>IFERROR(VLOOKUP(B452,Sheet1!$C$1:$P$58,2,FALSE),"")</f>
        <v/>
      </c>
      <c r="S452" s="66" t="str">
        <f>IFERROR(VLOOKUP(B452,Sheet1!$C$1:$P$58,6,FALSE),"")</f>
        <v/>
      </c>
      <c r="T452" s="83" t="str">
        <f>IFERROR(VLOOKUP(Q452,Sheet1!$A$1:$P$58,4,FALSE),"")</f>
        <v/>
      </c>
      <c r="U452" s="66" t="str">
        <f>IFERROR(VLOOKUP(B452,Sheet1!$C$1:$P$58,12,FALSE),"")</f>
        <v/>
      </c>
    </row>
    <row r="453" spans="1:21" x14ac:dyDescent="0.2">
      <c r="A453" s="69">
        <v>2010106039</v>
      </c>
      <c r="B453" s="66" t="s">
        <v>3082</v>
      </c>
      <c r="C453" s="70">
        <v>0</v>
      </c>
      <c r="D453" s="70">
        <v>0</v>
      </c>
      <c r="E453" s="71">
        <f t="shared" ref="E453:E516" si="14">C453-D453</f>
        <v>0</v>
      </c>
      <c r="G453" s="66" t="e">
        <f>VLOOKUP(B453,[2]Sheet1!$A$1:$I$434,2,FALSE)</f>
        <v>#N/A</v>
      </c>
      <c r="H453" s="66" t="e">
        <f>VLOOKUP(B453,[2]Sheet1!$A$1:$I$434,3,FALSE)</f>
        <v>#N/A</v>
      </c>
      <c r="I453" s="66" t="e">
        <f>VLOOKUP(B453,[2]Sheet1!$A$1:$I$434,4,FALSE)</f>
        <v>#N/A</v>
      </c>
      <c r="J453" s="66" t="e">
        <f>VLOOKUP(B453,[2]Sheet1!$A$1:$I$434,5,FALSE)</f>
        <v>#N/A</v>
      </c>
      <c r="K453" s="66" t="e">
        <f>VLOOKUP(B453,[2]Sheet1!$A$1:$I$434,6,FALSE)</f>
        <v>#N/A</v>
      </c>
      <c r="L453" s="66" t="e">
        <f>VLOOKUP(B453,[2]Sheet1!$A$1:$I$434,7,FALSE)</f>
        <v>#N/A</v>
      </c>
      <c r="M453" s="66" t="e">
        <f>VLOOKUP(B453,[2]Sheet1!$A$1:$I$434,8,FALSE)</f>
        <v>#N/A</v>
      </c>
      <c r="N453" s="77" t="e">
        <f>VLOOKUP(A453,'[3]Sheet1 (2)'!$A$1:$B$254,2,FALSE)</f>
        <v>#N/A</v>
      </c>
      <c r="O453" s="66" t="str">
        <f t="shared" ref="O453:O516" si="15">IFERROR("P.O.Box: "&amp;J453&amp;" - Area: "&amp;K453&amp;" - REP: "&amp;L453&amp;" - Address: "&amp;M453,"")</f>
        <v/>
      </c>
      <c r="P453" s="83" t="e">
        <f>VLOOKUP(B453,Sheet1!$C$1:$I$58,2,FALSE)</f>
        <v>#N/A</v>
      </c>
      <c r="R453" s="83" t="str">
        <f>IFERROR(VLOOKUP(B453,Sheet1!$C$1:$P$58,2,FALSE),"")</f>
        <v/>
      </c>
      <c r="S453" s="66" t="str">
        <f>IFERROR(VLOOKUP(B453,Sheet1!$C$1:$P$58,6,FALSE),"")</f>
        <v/>
      </c>
      <c r="T453" s="83" t="str">
        <f>IFERROR(VLOOKUP(Q453,Sheet1!$A$1:$P$58,4,FALSE),"")</f>
        <v/>
      </c>
      <c r="U453" s="66" t="str">
        <f>IFERROR(VLOOKUP(B453,Sheet1!$C$1:$P$58,12,FALSE),"")</f>
        <v/>
      </c>
    </row>
    <row r="454" spans="1:21" x14ac:dyDescent="0.2">
      <c r="A454" s="69">
        <v>2010106040</v>
      </c>
      <c r="B454" s="66" t="s">
        <v>3083</v>
      </c>
      <c r="C454" s="70">
        <v>0</v>
      </c>
      <c r="D454" s="70">
        <v>0</v>
      </c>
      <c r="E454" s="71">
        <f t="shared" si="14"/>
        <v>0</v>
      </c>
      <c r="G454" s="66" t="e">
        <f>VLOOKUP(B454,[2]Sheet1!$A$1:$I$434,2,FALSE)</f>
        <v>#N/A</v>
      </c>
      <c r="H454" s="66" t="e">
        <f>VLOOKUP(B454,[2]Sheet1!$A$1:$I$434,3,FALSE)</f>
        <v>#N/A</v>
      </c>
      <c r="I454" s="66" t="e">
        <f>VLOOKUP(B454,[2]Sheet1!$A$1:$I$434,4,FALSE)</f>
        <v>#N/A</v>
      </c>
      <c r="J454" s="66" t="e">
        <f>VLOOKUP(B454,[2]Sheet1!$A$1:$I$434,5,FALSE)</f>
        <v>#N/A</v>
      </c>
      <c r="K454" s="66" t="e">
        <f>VLOOKUP(B454,[2]Sheet1!$A$1:$I$434,6,FALSE)</f>
        <v>#N/A</v>
      </c>
      <c r="L454" s="66" t="e">
        <f>VLOOKUP(B454,[2]Sheet1!$A$1:$I$434,7,FALSE)</f>
        <v>#N/A</v>
      </c>
      <c r="M454" s="66" t="e">
        <f>VLOOKUP(B454,[2]Sheet1!$A$1:$I$434,8,FALSE)</f>
        <v>#N/A</v>
      </c>
      <c r="N454" s="77" t="e">
        <f>VLOOKUP(A454,'[3]Sheet1 (2)'!$A$1:$B$254,2,FALSE)</f>
        <v>#N/A</v>
      </c>
      <c r="O454" s="66" t="str">
        <f t="shared" si="15"/>
        <v/>
      </c>
      <c r="P454" s="83" t="e">
        <f>VLOOKUP(B454,Sheet1!$C$1:$I$58,2,FALSE)</f>
        <v>#N/A</v>
      </c>
      <c r="R454" s="83" t="str">
        <f>IFERROR(VLOOKUP(B454,Sheet1!$C$1:$P$58,2,FALSE),"")</f>
        <v/>
      </c>
      <c r="S454" s="66" t="str">
        <f>IFERROR(VLOOKUP(B454,Sheet1!$C$1:$P$58,6,FALSE),"")</f>
        <v/>
      </c>
      <c r="T454" s="83" t="str">
        <f>IFERROR(VLOOKUP(Q454,Sheet1!$A$1:$P$58,4,FALSE),"")</f>
        <v/>
      </c>
      <c r="U454" s="66" t="str">
        <f>IFERROR(VLOOKUP(B454,Sheet1!$C$1:$P$58,12,FALSE),"")</f>
        <v/>
      </c>
    </row>
    <row r="455" spans="1:21" x14ac:dyDescent="0.2">
      <c r="A455" s="69">
        <v>2010106041</v>
      </c>
      <c r="B455" s="66" t="s">
        <v>3084</v>
      </c>
      <c r="C455" s="70">
        <v>0</v>
      </c>
      <c r="D455" s="70">
        <v>0</v>
      </c>
      <c r="E455" s="71">
        <f t="shared" si="14"/>
        <v>0</v>
      </c>
      <c r="G455" s="66" t="e">
        <f>VLOOKUP(B455,[2]Sheet1!$A$1:$I$434,2,FALSE)</f>
        <v>#N/A</v>
      </c>
      <c r="H455" s="66" t="e">
        <f>VLOOKUP(B455,[2]Sheet1!$A$1:$I$434,3,FALSE)</f>
        <v>#N/A</v>
      </c>
      <c r="I455" s="66" t="e">
        <f>VLOOKUP(B455,[2]Sheet1!$A$1:$I$434,4,FALSE)</f>
        <v>#N/A</v>
      </c>
      <c r="J455" s="66" t="e">
        <f>VLOOKUP(B455,[2]Sheet1!$A$1:$I$434,5,FALSE)</f>
        <v>#N/A</v>
      </c>
      <c r="K455" s="66" t="e">
        <f>VLOOKUP(B455,[2]Sheet1!$A$1:$I$434,6,FALSE)</f>
        <v>#N/A</v>
      </c>
      <c r="L455" s="66" t="e">
        <f>VLOOKUP(B455,[2]Sheet1!$A$1:$I$434,7,FALSE)</f>
        <v>#N/A</v>
      </c>
      <c r="M455" s="66" t="e">
        <f>VLOOKUP(B455,[2]Sheet1!$A$1:$I$434,8,FALSE)</f>
        <v>#N/A</v>
      </c>
      <c r="N455" s="77" t="e">
        <f>VLOOKUP(A455,'[3]Sheet1 (2)'!$A$1:$B$254,2,FALSE)</f>
        <v>#N/A</v>
      </c>
      <c r="O455" s="66" t="str">
        <f t="shared" si="15"/>
        <v/>
      </c>
      <c r="P455" s="83" t="e">
        <f>VLOOKUP(B455,Sheet1!$C$1:$I$58,2,FALSE)</f>
        <v>#N/A</v>
      </c>
      <c r="R455" s="83" t="str">
        <f>IFERROR(VLOOKUP(B455,Sheet1!$C$1:$P$58,2,FALSE),"")</f>
        <v/>
      </c>
      <c r="S455" s="66" t="str">
        <f>IFERROR(VLOOKUP(B455,Sheet1!$C$1:$P$58,6,FALSE),"")</f>
        <v/>
      </c>
      <c r="T455" s="83" t="str">
        <f>IFERROR(VLOOKUP(Q455,Sheet1!$A$1:$P$58,4,FALSE),"")</f>
        <v/>
      </c>
      <c r="U455" s="66" t="str">
        <f>IFERROR(VLOOKUP(B455,Sheet1!$C$1:$P$58,12,FALSE),"")</f>
        <v/>
      </c>
    </row>
    <row r="456" spans="1:21" x14ac:dyDescent="0.2">
      <c r="A456" s="69">
        <v>2010106043</v>
      </c>
      <c r="B456" s="66" t="s">
        <v>3085</v>
      </c>
      <c r="C456" s="70">
        <v>0</v>
      </c>
      <c r="D456" s="70">
        <v>0</v>
      </c>
      <c r="E456" s="71">
        <f t="shared" si="14"/>
        <v>0</v>
      </c>
      <c r="G456" s="66" t="e">
        <f>VLOOKUP(B456,[2]Sheet1!$A$1:$I$434,2,FALSE)</f>
        <v>#N/A</v>
      </c>
      <c r="H456" s="66" t="e">
        <f>VLOOKUP(B456,[2]Sheet1!$A$1:$I$434,3,FALSE)</f>
        <v>#N/A</v>
      </c>
      <c r="I456" s="66" t="e">
        <f>VLOOKUP(B456,[2]Sheet1!$A$1:$I$434,4,FALSE)</f>
        <v>#N/A</v>
      </c>
      <c r="J456" s="66" t="e">
        <f>VLOOKUP(B456,[2]Sheet1!$A$1:$I$434,5,FALSE)</f>
        <v>#N/A</v>
      </c>
      <c r="K456" s="66" t="e">
        <f>VLOOKUP(B456,[2]Sheet1!$A$1:$I$434,6,FALSE)</f>
        <v>#N/A</v>
      </c>
      <c r="L456" s="66" t="e">
        <f>VLOOKUP(B456,[2]Sheet1!$A$1:$I$434,7,FALSE)</f>
        <v>#N/A</v>
      </c>
      <c r="M456" s="66" t="e">
        <f>VLOOKUP(B456,[2]Sheet1!$A$1:$I$434,8,FALSE)</f>
        <v>#N/A</v>
      </c>
      <c r="N456" s="77" t="e">
        <f>VLOOKUP(A456,'[3]Sheet1 (2)'!$A$1:$B$254,2,FALSE)</f>
        <v>#N/A</v>
      </c>
      <c r="O456" s="66" t="str">
        <f t="shared" si="15"/>
        <v/>
      </c>
      <c r="P456" s="83" t="e">
        <f>VLOOKUP(B456,Sheet1!$C$1:$I$58,2,FALSE)</f>
        <v>#N/A</v>
      </c>
      <c r="R456" s="83" t="str">
        <f>IFERROR(VLOOKUP(B456,Sheet1!$C$1:$P$58,2,FALSE),"")</f>
        <v/>
      </c>
      <c r="S456" s="66" t="str">
        <f>IFERROR(VLOOKUP(B456,Sheet1!$C$1:$P$58,6,FALSE),"")</f>
        <v/>
      </c>
      <c r="T456" s="83" t="str">
        <f>IFERROR(VLOOKUP(Q456,Sheet1!$A$1:$P$58,4,FALSE),"")</f>
        <v/>
      </c>
      <c r="U456" s="66" t="str">
        <f>IFERROR(VLOOKUP(B456,Sheet1!$C$1:$P$58,12,FALSE),"")</f>
        <v/>
      </c>
    </row>
    <row r="457" spans="1:21" x14ac:dyDescent="0.2">
      <c r="A457" s="69">
        <v>2010106045</v>
      </c>
      <c r="B457" s="66" t="s">
        <v>3086</v>
      </c>
      <c r="C457" s="70">
        <v>0</v>
      </c>
      <c r="D457" s="70">
        <v>0</v>
      </c>
      <c r="E457" s="71">
        <f t="shared" si="14"/>
        <v>0</v>
      </c>
      <c r="G457" s="66" t="e">
        <f>VLOOKUP(B457,[2]Sheet1!$A$1:$I$434,2,FALSE)</f>
        <v>#N/A</v>
      </c>
      <c r="H457" s="66" t="e">
        <f>VLOOKUP(B457,[2]Sheet1!$A$1:$I$434,3,FALSE)</f>
        <v>#N/A</v>
      </c>
      <c r="I457" s="66" t="e">
        <f>VLOOKUP(B457,[2]Sheet1!$A$1:$I$434,4,FALSE)</f>
        <v>#N/A</v>
      </c>
      <c r="J457" s="66" t="e">
        <f>VLOOKUP(B457,[2]Sheet1!$A$1:$I$434,5,FALSE)</f>
        <v>#N/A</v>
      </c>
      <c r="K457" s="66" t="e">
        <f>VLOOKUP(B457,[2]Sheet1!$A$1:$I$434,6,FALSE)</f>
        <v>#N/A</v>
      </c>
      <c r="L457" s="66" t="e">
        <f>VLOOKUP(B457,[2]Sheet1!$A$1:$I$434,7,FALSE)</f>
        <v>#N/A</v>
      </c>
      <c r="M457" s="66" t="e">
        <f>VLOOKUP(B457,[2]Sheet1!$A$1:$I$434,8,FALSE)</f>
        <v>#N/A</v>
      </c>
      <c r="N457" s="77" t="e">
        <f>VLOOKUP(A457,'[3]Sheet1 (2)'!$A$1:$B$254,2,FALSE)</f>
        <v>#N/A</v>
      </c>
      <c r="O457" s="66" t="str">
        <f t="shared" si="15"/>
        <v/>
      </c>
      <c r="P457" s="83" t="e">
        <f>VLOOKUP(B457,Sheet1!$C$1:$I$58,2,FALSE)</f>
        <v>#N/A</v>
      </c>
      <c r="R457" s="83" t="str">
        <f>IFERROR(VLOOKUP(B457,Sheet1!$C$1:$P$58,2,FALSE),"")</f>
        <v/>
      </c>
      <c r="S457" s="66" t="str">
        <f>IFERROR(VLOOKUP(B457,Sheet1!$C$1:$P$58,6,FALSE),"")</f>
        <v/>
      </c>
      <c r="T457" s="83" t="str">
        <f>IFERROR(VLOOKUP(Q457,Sheet1!$A$1:$P$58,4,FALSE),"")</f>
        <v/>
      </c>
      <c r="U457" s="66" t="str">
        <f>IFERROR(VLOOKUP(B457,Sheet1!$C$1:$P$58,12,FALSE),"")</f>
        <v/>
      </c>
    </row>
    <row r="458" spans="1:21" x14ac:dyDescent="0.2">
      <c r="A458" s="69">
        <v>2010106046</v>
      </c>
      <c r="B458" s="66" t="s">
        <v>3087</v>
      </c>
      <c r="C458" s="70">
        <v>0</v>
      </c>
      <c r="D458" s="70">
        <v>0</v>
      </c>
      <c r="E458" s="71">
        <f t="shared" si="14"/>
        <v>0</v>
      </c>
      <c r="G458" s="66" t="e">
        <f>VLOOKUP(B458,[2]Sheet1!$A$1:$I$434,2,FALSE)</f>
        <v>#N/A</v>
      </c>
      <c r="H458" s="66" t="e">
        <f>VLOOKUP(B458,[2]Sheet1!$A$1:$I$434,3,FALSE)</f>
        <v>#N/A</v>
      </c>
      <c r="I458" s="66" t="e">
        <f>VLOOKUP(B458,[2]Sheet1!$A$1:$I$434,4,FALSE)</f>
        <v>#N/A</v>
      </c>
      <c r="J458" s="66" t="e">
        <f>VLOOKUP(B458,[2]Sheet1!$A$1:$I$434,5,FALSE)</f>
        <v>#N/A</v>
      </c>
      <c r="K458" s="66" t="e">
        <f>VLOOKUP(B458,[2]Sheet1!$A$1:$I$434,6,FALSE)</f>
        <v>#N/A</v>
      </c>
      <c r="L458" s="66" t="e">
        <f>VLOOKUP(B458,[2]Sheet1!$A$1:$I$434,7,FALSE)</f>
        <v>#N/A</v>
      </c>
      <c r="M458" s="66" t="e">
        <f>VLOOKUP(B458,[2]Sheet1!$A$1:$I$434,8,FALSE)</f>
        <v>#N/A</v>
      </c>
      <c r="N458" s="77" t="e">
        <f>VLOOKUP(A458,'[3]Sheet1 (2)'!$A$1:$B$254,2,FALSE)</f>
        <v>#N/A</v>
      </c>
      <c r="O458" s="66" t="str">
        <f t="shared" si="15"/>
        <v/>
      </c>
      <c r="P458" s="83" t="e">
        <f>VLOOKUP(B458,Sheet1!$C$1:$I$58,2,FALSE)</f>
        <v>#N/A</v>
      </c>
      <c r="R458" s="83" t="str">
        <f>IFERROR(VLOOKUP(B458,Sheet1!$C$1:$P$58,2,FALSE),"")</f>
        <v/>
      </c>
      <c r="S458" s="66" t="str">
        <f>IFERROR(VLOOKUP(B458,Sheet1!$C$1:$P$58,6,FALSE),"")</f>
        <v/>
      </c>
      <c r="T458" s="83" t="str">
        <f>IFERROR(VLOOKUP(Q458,Sheet1!$A$1:$P$58,4,FALSE),"")</f>
        <v/>
      </c>
      <c r="U458" s="66" t="str">
        <f>IFERROR(VLOOKUP(B458,Sheet1!$C$1:$P$58,12,FALSE),"")</f>
        <v/>
      </c>
    </row>
    <row r="459" spans="1:21" x14ac:dyDescent="0.2">
      <c r="A459" s="69">
        <v>2010106047</v>
      </c>
      <c r="B459" s="66" t="s">
        <v>3088</v>
      </c>
      <c r="C459" s="70">
        <v>0</v>
      </c>
      <c r="D459" s="70">
        <v>0</v>
      </c>
      <c r="E459" s="71">
        <f t="shared" si="14"/>
        <v>0</v>
      </c>
      <c r="G459" s="66" t="e">
        <f>VLOOKUP(B459,[2]Sheet1!$A$1:$I$434,2,FALSE)</f>
        <v>#N/A</v>
      </c>
      <c r="H459" s="66" t="e">
        <f>VLOOKUP(B459,[2]Sheet1!$A$1:$I$434,3,FALSE)</f>
        <v>#N/A</v>
      </c>
      <c r="I459" s="66" t="e">
        <f>VLOOKUP(B459,[2]Sheet1!$A$1:$I$434,4,FALSE)</f>
        <v>#N/A</v>
      </c>
      <c r="J459" s="66" t="e">
        <f>VLOOKUP(B459,[2]Sheet1!$A$1:$I$434,5,FALSE)</f>
        <v>#N/A</v>
      </c>
      <c r="K459" s="66" t="e">
        <f>VLOOKUP(B459,[2]Sheet1!$A$1:$I$434,6,FALSE)</f>
        <v>#N/A</v>
      </c>
      <c r="L459" s="66" t="e">
        <f>VLOOKUP(B459,[2]Sheet1!$A$1:$I$434,7,FALSE)</f>
        <v>#N/A</v>
      </c>
      <c r="M459" s="66" t="e">
        <f>VLOOKUP(B459,[2]Sheet1!$A$1:$I$434,8,FALSE)</f>
        <v>#N/A</v>
      </c>
      <c r="N459" s="77" t="e">
        <f>VLOOKUP(A459,'[3]Sheet1 (2)'!$A$1:$B$254,2,FALSE)</f>
        <v>#N/A</v>
      </c>
      <c r="O459" s="66" t="str">
        <f t="shared" si="15"/>
        <v/>
      </c>
      <c r="P459" s="83" t="e">
        <f>VLOOKUP(B459,Sheet1!$C$1:$I$58,2,FALSE)</f>
        <v>#N/A</v>
      </c>
      <c r="R459" s="83" t="str">
        <f>IFERROR(VLOOKUP(B459,Sheet1!$C$1:$P$58,2,FALSE),"")</f>
        <v/>
      </c>
      <c r="S459" s="66" t="str">
        <f>IFERROR(VLOOKUP(B459,Sheet1!$C$1:$P$58,6,FALSE),"")</f>
        <v/>
      </c>
      <c r="T459" s="83" t="str">
        <f>IFERROR(VLOOKUP(Q459,Sheet1!$A$1:$P$58,4,FALSE),"")</f>
        <v/>
      </c>
      <c r="U459" s="66" t="str">
        <f>IFERROR(VLOOKUP(B459,Sheet1!$C$1:$P$58,12,FALSE),"")</f>
        <v/>
      </c>
    </row>
    <row r="460" spans="1:21" x14ac:dyDescent="0.2">
      <c r="A460" s="69">
        <v>2010106048</v>
      </c>
      <c r="B460" s="66" t="s">
        <v>3089</v>
      </c>
      <c r="C460" s="70">
        <v>477312.17389999947</v>
      </c>
      <c r="D460" s="70">
        <v>0</v>
      </c>
      <c r="E460" s="71">
        <f t="shared" si="14"/>
        <v>477312.17389999947</v>
      </c>
      <c r="G460" s="66" t="e">
        <f>VLOOKUP(B460,[2]Sheet1!$A$1:$I$434,2,FALSE)</f>
        <v>#N/A</v>
      </c>
      <c r="H460" s="66" t="e">
        <f>VLOOKUP(B460,[2]Sheet1!$A$1:$I$434,3,FALSE)</f>
        <v>#N/A</v>
      </c>
      <c r="I460" s="66" t="e">
        <f>VLOOKUP(B460,[2]Sheet1!$A$1:$I$434,4,FALSE)</f>
        <v>#N/A</v>
      </c>
      <c r="J460" s="66" t="e">
        <f>VLOOKUP(B460,[2]Sheet1!$A$1:$I$434,5,FALSE)</f>
        <v>#N/A</v>
      </c>
      <c r="K460" s="66" t="e">
        <f>VLOOKUP(B460,[2]Sheet1!$A$1:$I$434,6,FALSE)</f>
        <v>#N/A</v>
      </c>
      <c r="L460" s="66" t="e">
        <f>VLOOKUP(B460,[2]Sheet1!$A$1:$I$434,7,FALSE)</f>
        <v>#N/A</v>
      </c>
      <c r="M460" s="66" t="e">
        <f>VLOOKUP(B460,[2]Sheet1!$A$1:$I$434,8,FALSE)</f>
        <v>#N/A</v>
      </c>
      <c r="N460" s="77" t="e">
        <f>VLOOKUP(A460,'[3]Sheet1 (2)'!$A$1:$B$254,2,FALSE)</f>
        <v>#N/A</v>
      </c>
      <c r="O460" s="66" t="str">
        <f t="shared" si="15"/>
        <v/>
      </c>
      <c r="P460" s="83" t="e">
        <f>VLOOKUP(B460,Sheet1!$C$1:$I$58,2,FALSE)</f>
        <v>#N/A</v>
      </c>
      <c r="R460" s="83" t="str">
        <f>IFERROR(VLOOKUP(B460,Sheet1!$C$1:$P$58,2,FALSE),"")</f>
        <v/>
      </c>
      <c r="S460" s="66" t="str">
        <f>IFERROR(VLOOKUP(B460,Sheet1!$C$1:$P$58,6,FALSE),"")</f>
        <v/>
      </c>
      <c r="T460" s="83" t="str">
        <f>IFERROR(VLOOKUP(Q460,Sheet1!$A$1:$P$58,4,FALSE),"")</f>
        <v/>
      </c>
      <c r="U460" s="66" t="str">
        <f>IFERROR(VLOOKUP(B460,Sheet1!$C$1:$P$58,12,FALSE),"")</f>
        <v/>
      </c>
    </row>
    <row r="461" spans="1:21" x14ac:dyDescent="0.2">
      <c r="A461" s="69">
        <v>2010106049</v>
      </c>
      <c r="B461" s="66" t="s">
        <v>3090</v>
      </c>
      <c r="C461" s="70">
        <v>0</v>
      </c>
      <c r="D461" s="70">
        <v>0</v>
      </c>
      <c r="E461" s="71">
        <f t="shared" si="14"/>
        <v>0</v>
      </c>
      <c r="G461" s="66" t="e">
        <f>VLOOKUP(B461,[2]Sheet1!$A$1:$I$434,2,FALSE)</f>
        <v>#N/A</v>
      </c>
      <c r="H461" s="66" t="e">
        <f>VLOOKUP(B461,[2]Sheet1!$A$1:$I$434,3,FALSE)</f>
        <v>#N/A</v>
      </c>
      <c r="I461" s="66" t="e">
        <f>VLOOKUP(B461,[2]Sheet1!$A$1:$I$434,4,FALSE)</f>
        <v>#N/A</v>
      </c>
      <c r="J461" s="66" t="e">
        <f>VLOOKUP(B461,[2]Sheet1!$A$1:$I$434,5,FALSE)</f>
        <v>#N/A</v>
      </c>
      <c r="K461" s="66" t="e">
        <f>VLOOKUP(B461,[2]Sheet1!$A$1:$I$434,6,FALSE)</f>
        <v>#N/A</v>
      </c>
      <c r="L461" s="66" t="e">
        <f>VLOOKUP(B461,[2]Sheet1!$A$1:$I$434,7,FALSE)</f>
        <v>#N/A</v>
      </c>
      <c r="M461" s="66" t="e">
        <f>VLOOKUP(B461,[2]Sheet1!$A$1:$I$434,8,FALSE)</f>
        <v>#N/A</v>
      </c>
      <c r="N461" s="77" t="e">
        <f>VLOOKUP(A461,'[3]Sheet1 (2)'!$A$1:$B$254,2,FALSE)</f>
        <v>#N/A</v>
      </c>
      <c r="O461" s="66" t="str">
        <f t="shared" si="15"/>
        <v/>
      </c>
      <c r="P461" s="83" t="e">
        <f>VLOOKUP(B461,Sheet1!$C$1:$I$58,2,FALSE)</f>
        <v>#N/A</v>
      </c>
      <c r="R461" s="83" t="str">
        <f>IFERROR(VLOOKUP(B461,Sheet1!$C$1:$P$58,2,FALSE),"")</f>
        <v/>
      </c>
      <c r="S461" s="66" t="str">
        <f>IFERROR(VLOOKUP(B461,Sheet1!$C$1:$P$58,6,FALSE),"")</f>
        <v/>
      </c>
      <c r="T461" s="83" t="str">
        <f>IFERROR(VLOOKUP(Q461,Sheet1!$A$1:$P$58,4,FALSE),"")</f>
        <v/>
      </c>
      <c r="U461" s="66" t="str">
        <f>IFERROR(VLOOKUP(B461,Sheet1!$C$1:$P$58,12,FALSE),"")</f>
        <v/>
      </c>
    </row>
    <row r="462" spans="1:21" x14ac:dyDescent="0.2">
      <c r="A462" s="69">
        <v>2010106050</v>
      </c>
      <c r="B462" s="66" t="s">
        <v>3091</v>
      </c>
      <c r="C462" s="70">
        <v>102116.24000000002</v>
      </c>
      <c r="D462" s="70">
        <v>0</v>
      </c>
      <c r="E462" s="71">
        <f t="shared" si="14"/>
        <v>102116.24000000002</v>
      </c>
      <c r="G462" s="66" t="e">
        <f>VLOOKUP(B462,[2]Sheet1!$A$1:$I$434,2,FALSE)</f>
        <v>#N/A</v>
      </c>
      <c r="H462" s="66" t="e">
        <f>VLOOKUP(B462,[2]Sheet1!$A$1:$I$434,3,FALSE)</f>
        <v>#N/A</v>
      </c>
      <c r="I462" s="66" t="e">
        <f>VLOOKUP(B462,[2]Sheet1!$A$1:$I$434,4,FALSE)</f>
        <v>#N/A</v>
      </c>
      <c r="J462" s="66" t="e">
        <f>VLOOKUP(B462,[2]Sheet1!$A$1:$I$434,5,FALSE)</f>
        <v>#N/A</v>
      </c>
      <c r="K462" s="66" t="e">
        <f>VLOOKUP(B462,[2]Sheet1!$A$1:$I$434,6,FALSE)</f>
        <v>#N/A</v>
      </c>
      <c r="L462" s="66" t="e">
        <f>VLOOKUP(B462,[2]Sheet1!$A$1:$I$434,7,FALSE)</f>
        <v>#N/A</v>
      </c>
      <c r="M462" s="66" t="e">
        <f>VLOOKUP(B462,[2]Sheet1!$A$1:$I$434,8,FALSE)</f>
        <v>#N/A</v>
      </c>
      <c r="N462" s="77" t="e">
        <f>VLOOKUP(A462,'[3]Sheet1 (2)'!$A$1:$B$254,2,FALSE)</f>
        <v>#N/A</v>
      </c>
      <c r="O462" s="66" t="str">
        <f t="shared" si="15"/>
        <v/>
      </c>
      <c r="P462" s="83" t="e">
        <f>VLOOKUP(B462,Sheet1!$C$1:$I$58,2,FALSE)</f>
        <v>#N/A</v>
      </c>
      <c r="R462" s="83" t="str">
        <f>IFERROR(VLOOKUP(B462,Sheet1!$C$1:$P$58,2,FALSE),"")</f>
        <v/>
      </c>
      <c r="S462" s="66" t="str">
        <f>IFERROR(VLOOKUP(B462,Sheet1!$C$1:$P$58,6,FALSE),"")</f>
        <v/>
      </c>
      <c r="T462" s="83" t="str">
        <f>IFERROR(VLOOKUP(Q462,Sheet1!$A$1:$P$58,4,FALSE),"")</f>
        <v/>
      </c>
      <c r="U462" s="66" t="str">
        <f>IFERROR(VLOOKUP(B462,Sheet1!$C$1:$P$58,12,FALSE),"")</f>
        <v/>
      </c>
    </row>
    <row r="463" spans="1:21" x14ac:dyDescent="0.2">
      <c r="A463" s="69">
        <v>2010106051</v>
      </c>
      <c r="B463" s="66" t="s">
        <v>3092</v>
      </c>
      <c r="C463" s="70">
        <v>0</v>
      </c>
      <c r="D463" s="70">
        <v>0</v>
      </c>
      <c r="E463" s="71">
        <f t="shared" si="14"/>
        <v>0</v>
      </c>
      <c r="G463" s="66">
        <f>VLOOKUP(B463,[2]Sheet1!$A$1:$I$434,2,FALSE)</f>
        <v>0</v>
      </c>
      <c r="H463" s="66">
        <f>VLOOKUP(B463,[2]Sheet1!$A$1:$I$434,3,FALSE)</f>
        <v>0</v>
      </c>
      <c r="I463" s="66">
        <f>VLOOKUP(B463,[2]Sheet1!$A$1:$I$434,4,FALSE)</f>
        <v>0</v>
      </c>
      <c r="J463" s="66">
        <f>VLOOKUP(B463,[2]Sheet1!$A$1:$I$434,5,FALSE)</f>
        <v>0</v>
      </c>
      <c r="K463" s="66">
        <f>VLOOKUP(B463,[2]Sheet1!$A$1:$I$434,6,FALSE)</f>
        <v>0</v>
      </c>
      <c r="L463" s="66">
        <f>VLOOKUP(B463,[2]Sheet1!$A$1:$I$434,7,FALSE)</f>
        <v>0</v>
      </c>
      <c r="M463" s="66">
        <f>VLOOKUP(B463,[2]Sheet1!$A$1:$I$434,8,FALSE)</f>
        <v>0</v>
      </c>
      <c r="N463" s="77" t="e">
        <f>VLOOKUP(A463,'[3]Sheet1 (2)'!$A$1:$B$254,2,FALSE)</f>
        <v>#N/A</v>
      </c>
      <c r="O463" s="66" t="str">
        <f t="shared" si="15"/>
        <v>P.O.Box: 0 - Area: 0 - REP: 0 - Address: 0</v>
      </c>
      <c r="P463" s="83" t="e">
        <f>VLOOKUP(B463,Sheet1!$C$1:$I$58,2,FALSE)</f>
        <v>#N/A</v>
      </c>
      <c r="Q463" s="66">
        <v>10137</v>
      </c>
      <c r="R463" s="83" t="str">
        <f>IFERROR(VLOOKUP(B463,Sheet1!$C$1:$P$58,2,FALSE),"")</f>
        <v/>
      </c>
      <c r="S463" s="66" t="str">
        <f>IFERROR(VLOOKUP(B463,Sheet1!$C$1:$P$58,6,FALSE),"")</f>
        <v/>
      </c>
      <c r="T463" s="83" t="str">
        <f>IFERROR(VLOOKUP(Q463,Sheet1!$A$1:$P$58,4,FALSE),"")</f>
        <v/>
      </c>
      <c r="U463" s="66" t="str">
        <f>IFERROR(VLOOKUP(B463,Sheet1!$C$1:$P$58,12,FALSE),"")</f>
        <v/>
      </c>
    </row>
    <row r="464" spans="1:21" x14ac:dyDescent="0.2">
      <c r="A464" s="69">
        <v>2010106052</v>
      </c>
      <c r="B464" s="66" t="s">
        <v>3093</v>
      </c>
      <c r="C464" s="70">
        <v>0</v>
      </c>
      <c r="D464" s="70">
        <v>0</v>
      </c>
      <c r="E464" s="71">
        <f t="shared" si="14"/>
        <v>0</v>
      </c>
      <c r="G464" s="66" t="e">
        <f>VLOOKUP(B464,[2]Sheet1!$A$1:$I$434,2,FALSE)</f>
        <v>#N/A</v>
      </c>
      <c r="H464" s="66" t="e">
        <f>VLOOKUP(B464,[2]Sheet1!$A$1:$I$434,3,FALSE)</f>
        <v>#N/A</v>
      </c>
      <c r="I464" s="66" t="e">
        <f>VLOOKUP(B464,[2]Sheet1!$A$1:$I$434,4,FALSE)</f>
        <v>#N/A</v>
      </c>
      <c r="J464" s="66" t="e">
        <f>VLOOKUP(B464,[2]Sheet1!$A$1:$I$434,5,FALSE)</f>
        <v>#N/A</v>
      </c>
      <c r="K464" s="66" t="e">
        <f>VLOOKUP(B464,[2]Sheet1!$A$1:$I$434,6,FALSE)</f>
        <v>#N/A</v>
      </c>
      <c r="L464" s="66" t="e">
        <f>VLOOKUP(B464,[2]Sheet1!$A$1:$I$434,7,FALSE)</f>
        <v>#N/A</v>
      </c>
      <c r="M464" s="66" t="e">
        <f>VLOOKUP(B464,[2]Sheet1!$A$1:$I$434,8,FALSE)</f>
        <v>#N/A</v>
      </c>
      <c r="N464" s="77" t="e">
        <f>VLOOKUP(A464,'[3]Sheet1 (2)'!$A$1:$B$254,2,FALSE)</f>
        <v>#N/A</v>
      </c>
      <c r="O464" s="66" t="str">
        <f t="shared" si="15"/>
        <v/>
      </c>
      <c r="P464" s="83" t="e">
        <f>VLOOKUP(B464,Sheet1!$C$1:$I$58,2,FALSE)</f>
        <v>#N/A</v>
      </c>
      <c r="R464" s="83" t="str">
        <f>IFERROR(VLOOKUP(B464,Sheet1!$C$1:$P$58,2,FALSE),"")</f>
        <v/>
      </c>
      <c r="S464" s="66" t="str">
        <f>IFERROR(VLOOKUP(B464,Sheet1!$C$1:$P$58,6,FALSE),"")</f>
        <v/>
      </c>
      <c r="T464" s="83" t="str">
        <f>IFERROR(VLOOKUP(Q464,Sheet1!$A$1:$P$58,4,FALSE),"")</f>
        <v/>
      </c>
      <c r="U464" s="66" t="str">
        <f>IFERROR(VLOOKUP(B464,Sheet1!$C$1:$P$58,12,FALSE),"")</f>
        <v/>
      </c>
    </row>
    <row r="465" spans="1:21" x14ac:dyDescent="0.2">
      <c r="A465" s="69">
        <v>2010106053</v>
      </c>
      <c r="B465" s="66" t="s">
        <v>3094</v>
      </c>
      <c r="C465" s="70">
        <v>58435.429999999993</v>
      </c>
      <c r="D465" s="70">
        <v>0</v>
      </c>
      <c r="E465" s="71">
        <f t="shared" si="14"/>
        <v>58435.429999999993</v>
      </c>
      <c r="G465" s="66" t="e">
        <f>VLOOKUP(B465,[2]Sheet1!$A$1:$I$434,2,FALSE)</f>
        <v>#N/A</v>
      </c>
      <c r="H465" s="66" t="e">
        <f>VLOOKUP(B465,[2]Sheet1!$A$1:$I$434,3,FALSE)</f>
        <v>#N/A</v>
      </c>
      <c r="I465" s="66" t="e">
        <f>VLOOKUP(B465,[2]Sheet1!$A$1:$I$434,4,FALSE)</f>
        <v>#N/A</v>
      </c>
      <c r="J465" s="66" t="e">
        <f>VLOOKUP(B465,[2]Sheet1!$A$1:$I$434,5,FALSE)</f>
        <v>#N/A</v>
      </c>
      <c r="K465" s="66" t="e">
        <f>VLOOKUP(B465,[2]Sheet1!$A$1:$I$434,6,FALSE)</f>
        <v>#N/A</v>
      </c>
      <c r="L465" s="66" t="e">
        <f>VLOOKUP(B465,[2]Sheet1!$A$1:$I$434,7,FALSE)</f>
        <v>#N/A</v>
      </c>
      <c r="M465" s="66" t="e">
        <f>VLOOKUP(B465,[2]Sheet1!$A$1:$I$434,8,FALSE)</f>
        <v>#N/A</v>
      </c>
      <c r="N465" s="77" t="e">
        <f>VLOOKUP(A465,'[3]Sheet1 (2)'!$A$1:$B$254,2,FALSE)</f>
        <v>#N/A</v>
      </c>
      <c r="O465" s="66" t="str">
        <f t="shared" si="15"/>
        <v/>
      </c>
      <c r="P465" s="83" t="e">
        <f>VLOOKUP(B465,Sheet1!$C$1:$I$58,2,FALSE)</f>
        <v>#N/A</v>
      </c>
      <c r="R465" s="83" t="str">
        <f>IFERROR(VLOOKUP(B465,Sheet1!$C$1:$P$58,2,FALSE),"")</f>
        <v/>
      </c>
      <c r="S465" s="66" t="str">
        <f>IFERROR(VLOOKUP(B465,Sheet1!$C$1:$P$58,6,FALSE),"")</f>
        <v/>
      </c>
      <c r="T465" s="83" t="str">
        <f>IFERROR(VLOOKUP(Q465,Sheet1!$A$1:$P$58,4,FALSE),"")</f>
        <v/>
      </c>
      <c r="U465" s="66" t="str">
        <f>IFERROR(VLOOKUP(B465,Sheet1!$C$1:$P$58,12,FALSE),"")</f>
        <v/>
      </c>
    </row>
    <row r="466" spans="1:21" x14ac:dyDescent="0.2">
      <c r="A466" s="69">
        <v>2010106054</v>
      </c>
      <c r="B466" s="66" t="s">
        <v>3095</v>
      </c>
      <c r="C466" s="70">
        <v>0</v>
      </c>
      <c r="D466" s="70">
        <v>0</v>
      </c>
      <c r="E466" s="71">
        <f t="shared" si="14"/>
        <v>0</v>
      </c>
      <c r="G466" s="66" t="e">
        <f>VLOOKUP(B466,[2]Sheet1!$A$1:$I$434,2,FALSE)</f>
        <v>#N/A</v>
      </c>
      <c r="H466" s="66" t="e">
        <f>VLOOKUP(B466,[2]Sheet1!$A$1:$I$434,3,FALSE)</f>
        <v>#N/A</v>
      </c>
      <c r="I466" s="66" t="e">
        <f>VLOOKUP(B466,[2]Sheet1!$A$1:$I$434,4,FALSE)</f>
        <v>#N/A</v>
      </c>
      <c r="J466" s="66" t="e">
        <f>VLOOKUP(B466,[2]Sheet1!$A$1:$I$434,5,FALSE)</f>
        <v>#N/A</v>
      </c>
      <c r="K466" s="66" t="e">
        <f>VLOOKUP(B466,[2]Sheet1!$A$1:$I$434,6,FALSE)</f>
        <v>#N/A</v>
      </c>
      <c r="L466" s="66" t="e">
        <f>VLOOKUP(B466,[2]Sheet1!$A$1:$I$434,7,FALSE)</f>
        <v>#N/A</v>
      </c>
      <c r="M466" s="66" t="e">
        <f>VLOOKUP(B466,[2]Sheet1!$A$1:$I$434,8,FALSE)</f>
        <v>#N/A</v>
      </c>
      <c r="N466" s="77" t="e">
        <f>VLOOKUP(A466,'[3]Sheet1 (2)'!$A$1:$B$254,2,FALSE)</f>
        <v>#N/A</v>
      </c>
      <c r="O466" s="66" t="str">
        <f t="shared" si="15"/>
        <v/>
      </c>
      <c r="P466" s="83" t="e">
        <f>VLOOKUP(B466,Sheet1!$C$1:$I$58,2,FALSE)</f>
        <v>#N/A</v>
      </c>
      <c r="R466" s="83" t="str">
        <f>IFERROR(VLOOKUP(B466,Sheet1!$C$1:$P$58,2,FALSE),"")</f>
        <v/>
      </c>
      <c r="S466" s="66" t="str">
        <f>IFERROR(VLOOKUP(B466,Sheet1!$C$1:$P$58,6,FALSE),"")</f>
        <v/>
      </c>
      <c r="T466" s="83" t="str">
        <f>IFERROR(VLOOKUP(Q466,Sheet1!$A$1:$P$58,4,FALSE),"")</f>
        <v/>
      </c>
      <c r="U466" s="66" t="str">
        <f>IFERROR(VLOOKUP(B466,Sheet1!$C$1:$P$58,12,FALSE),"")</f>
        <v/>
      </c>
    </row>
    <row r="467" spans="1:21" x14ac:dyDescent="0.2">
      <c r="A467" s="69">
        <v>2010106055</v>
      </c>
      <c r="B467" s="66" t="s">
        <v>3096</v>
      </c>
      <c r="C467" s="70">
        <v>0</v>
      </c>
      <c r="D467" s="70">
        <v>0</v>
      </c>
      <c r="E467" s="71">
        <f t="shared" si="14"/>
        <v>0</v>
      </c>
      <c r="G467" s="66" t="e">
        <f>VLOOKUP(B467,[2]Sheet1!$A$1:$I$434,2,FALSE)</f>
        <v>#N/A</v>
      </c>
      <c r="H467" s="66" t="e">
        <f>VLOOKUP(B467,[2]Sheet1!$A$1:$I$434,3,FALSE)</f>
        <v>#N/A</v>
      </c>
      <c r="I467" s="66" t="e">
        <f>VLOOKUP(B467,[2]Sheet1!$A$1:$I$434,4,FALSE)</f>
        <v>#N/A</v>
      </c>
      <c r="J467" s="66" t="e">
        <f>VLOOKUP(B467,[2]Sheet1!$A$1:$I$434,5,FALSE)</f>
        <v>#N/A</v>
      </c>
      <c r="K467" s="66" t="e">
        <f>VLOOKUP(B467,[2]Sheet1!$A$1:$I$434,6,FALSE)</f>
        <v>#N/A</v>
      </c>
      <c r="L467" s="66" t="e">
        <f>VLOOKUP(B467,[2]Sheet1!$A$1:$I$434,7,FALSE)</f>
        <v>#N/A</v>
      </c>
      <c r="M467" s="66" t="e">
        <f>VLOOKUP(B467,[2]Sheet1!$A$1:$I$434,8,FALSE)</f>
        <v>#N/A</v>
      </c>
      <c r="N467" s="77" t="e">
        <f>VLOOKUP(A467,'[3]Sheet1 (2)'!$A$1:$B$254,2,FALSE)</f>
        <v>#N/A</v>
      </c>
      <c r="O467" s="66" t="str">
        <f t="shared" si="15"/>
        <v/>
      </c>
      <c r="P467" s="83" t="e">
        <f>VLOOKUP(B467,Sheet1!$C$1:$I$58,2,FALSE)</f>
        <v>#N/A</v>
      </c>
      <c r="R467" s="83" t="str">
        <f>IFERROR(VLOOKUP(B467,Sheet1!$C$1:$P$58,2,FALSE),"")</f>
        <v/>
      </c>
      <c r="S467" s="66" t="str">
        <f>IFERROR(VLOOKUP(B467,Sheet1!$C$1:$P$58,6,FALSE),"")</f>
        <v/>
      </c>
      <c r="T467" s="83" t="str">
        <f>IFERROR(VLOOKUP(Q467,Sheet1!$A$1:$P$58,4,FALSE),"")</f>
        <v/>
      </c>
      <c r="U467" s="66" t="str">
        <f>IFERROR(VLOOKUP(B467,Sheet1!$C$1:$P$58,12,FALSE),"")</f>
        <v/>
      </c>
    </row>
    <row r="468" spans="1:21" x14ac:dyDescent="0.2">
      <c r="A468" s="69">
        <v>2010106056</v>
      </c>
      <c r="B468" s="66" t="s">
        <v>3097</v>
      </c>
      <c r="C468" s="70">
        <v>0</v>
      </c>
      <c r="D468" s="70">
        <v>0</v>
      </c>
      <c r="E468" s="71">
        <f t="shared" si="14"/>
        <v>0</v>
      </c>
      <c r="G468" s="66" t="e">
        <f>VLOOKUP(B468,[2]Sheet1!$A$1:$I$434,2,FALSE)</f>
        <v>#N/A</v>
      </c>
      <c r="H468" s="66" t="e">
        <f>VLOOKUP(B468,[2]Sheet1!$A$1:$I$434,3,FALSE)</f>
        <v>#N/A</v>
      </c>
      <c r="I468" s="66" t="e">
        <f>VLOOKUP(B468,[2]Sheet1!$A$1:$I$434,4,FALSE)</f>
        <v>#N/A</v>
      </c>
      <c r="J468" s="66" t="e">
        <f>VLOOKUP(B468,[2]Sheet1!$A$1:$I$434,5,FALSE)</f>
        <v>#N/A</v>
      </c>
      <c r="K468" s="66" t="e">
        <f>VLOOKUP(B468,[2]Sheet1!$A$1:$I$434,6,FALSE)</f>
        <v>#N/A</v>
      </c>
      <c r="L468" s="66" t="e">
        <f>VLOOKUP(B468,[2]Sheet1!$A$1:$I$434,7,FALSE)</f>
        <v>#N/A</v>
      </c>
      <c r="M468" s="66" t="e">
        <f>VLOOKUP(B468,[2]Sheet1!$A$1:$I$434,8,FALSE)</f>
        <v>#N/A</v>
      </c>
      <c r="N468" s="77" t="e">
        <f>VLOOKUP(A468,'[3]Sheet1 (2)'!$A$1:$B$254,2,FALSE)</f>
        <v>#N/A</v>
      </c>
      <c r="O468" s="66" t="str">
        <f t="shared" si="15"/>
        <v/>
      </c>
      <c r="P468" s="83" t="e">
        <f>VLOOKUP(B468,Sheet1!$C$1:$I$58,2,FALSE)</f>
        <v>#N/A</v>
      </c>
      <c r="R468" s="83" t="str">
        <f>IFERROR(VLOOKUP(B468,Sheet1!$C$1:$P$58,2,FALSE),"")</f>
        <v/>
      </c>
      <c r="S468" s="66" t="str">
        <f>IFERROR(VLOOKUP(B468,Sheet1!$C$1:$P$58,6,FALSE),"")</f>
        <v/>
      </c>
      <c r="T468" s="83" t="str">
        <f>IFERROR(VLOOKUP(Q468,Sheet1!$A$1:$P$58,4,FALSE),"")</f>
        <v/>
      </c>
      <c r="U468" s="66" t="str">
        <f>IFERROR(VLOOKUP(B468,Sheet1!$C$1:$P$58,12,FALSE),"")</f>
        <v/>
      </c>
    </row>
    <row r="469" spans="1:21" x14ac:dyDescent="0.2">
      <c r="A469" s="69">
        <v>2010106057</v>
      </c>
      <c r="B469" s="66" t="s">
        <v>3098</v>
      </c>
      <c r="C469" s="70">
        <v>4141706.3139500003</v>
      </c>
      <c r="D469" s="70">
        <v>0</v>
      </c>
      <c r="E469" s="71">
        <f t="shared" si="14"/>
        <v>4141706.3139500003</v>
      </c>
      <c r="G469" s="66" t="e">
        <f>VLOOKUP(B469,[2]Sheet1!$A$1:$I$434,2,FALSE)</f>
        <v>#N/A</v>
      </c>
      <c r="H469" s="66" t="e">
        <f>VLOOKUP(B469,[2]Sheet1!$A$1:$I$434,3,FALSE)</f>
        <v>#N/A</v>
      </c>
      <c r="I469" s="66" t="e">
        <f>VLOOKUP(B469,[2]Sheet1!$A$1:$I$434,4,FALSE)</f>
        <v>#N/A</v>
      </c>
      <c r="J469" s="66" t="e">
        <f>VLOOKUP(B469,[2]Sheet1!$A$1:$I$434,5,FALSE)</f>
        <v>#N/A</v>
      </c>
      <c r="K469" s="66" t="e">
        <f>VLOOKUP(B469,[2]Sheet1!$A$1:$I$434,6,FALSE)</f>
        <v>#N/A</v>
      </c>
      <c r="L469" s="66" t="e">
        <f>VLOOKUP(B469,[2]Sheet1!$A$1:$I$434,7,FALSE)</f>
        <v>#N/A</v>
      </c>
      <c r="M469" s="66" t="e">
        <f>VLOOKUP(B469,[2]Sheet1!$A$1:$I$434,8,FALSE)</f>
        <v>#N/A</v>
      </c>
      <c r="N469" s="77" t="e">
        <f>VLOOKUP(A469,'[3]Sheet1 (2)'!$A$1:$B$254,2,FALSE)</f>
        <v>#N/A</v>
      </c>
      <c r="O469" s="66" t="str">
        <f t="shared" si="15"/>
        <v/>
      </c>
      <c r="P469" s="83" t="e">
        <f>VLOOKUP(B469,Sheet1!$C$1:$I$58,2,FALSE)</f>
        <v>#N/A</v>
      </c>
      <c r="R469" s="83" t="str">
        <f>IFERROR(VLOOKUP(B469,Sheet1!$C$1:$P$58,2,FALSE),"")</f>
        <v/>
      </c>
      <c r="S469" s="66" t="str">
        <f>IFERROR(VLOOKUP(B469,Sheet1!$C$1:$P$58,6,FALSE),"")</f>
        <v/>
      </c>
      <c r="T469" s="83" t="str">
        <f>IFERROR(VLOOKUP(Q469,Sheet1!$A$1:$P$58,4,FALSE),"")</f>
        <v/>
      </c>
      <c r="U469" s="66" t="str">
        <f>IFERROR(VLOOKUP(B469,Sheet1!$C$1:$P$58,12,FALSE),"")</f>
        <v/>
      </c>
    </row>
    <row r="470" spans="1:21" x14ac:dyDescent="0.2">
      <c r="A470" s="69">
        <v>2010106058</v>
      </c>
      <c r="B470" s="66" t="s">
        <v>3099</v>
      </c>
      <c r="C470" s="70">
        <v>0</v>
      </c>
      <c r="D470" s="70">
        <v>0</v>
      </c>
      <c r="E470" s="71">
        <f t="shared" si="14"/>
        <v>0</v>
      </c>
      <c r="G470" s="66" t="e">
        <f>VLOOKUP(B470,[2]Sheet1!$A$1:$I$434,2,FALSE)</f>
        <v>#N/A</v>
      </c>
      <c r="H470" s="66" t="e">
        <f>VLOOKUP(B470,[2]Sheet1!$A$1:$I$434,3,FALSE)</f>
        <v>#N/A</v>
      </c>
      <c r="I470" s="66" t="e">
        <f>VLOOKUP(B470,[2]Sheet1!$A$1:$I$434,4,FALSE)</f>
        <v>#N/A</v>
      </c>
      <c r="J470" s="66" t="e">
        <f>VLOOKUP(B470,[2]Sheet1!$A$1:$I$434,5,FALSE)</f>
        <v>#N/A</v>
      </c>
      <c r="K470" s="66" t="e">
        <f>VLOOKUP(B470,[2]Sheet1!$A$1:$I$434,6,FALSE)</f>
        <v>#N/A</v>
      </c>
      <c r="L470" s="66" t="e">
        <f>VLOOKUP(B470,[2]Sheet1!$A$1:$I$434,7,FALSE)</f>
        <v>#N/A</v>
      </c>
      <c r="M470" s="66" t="e">
        <f>VLOOKUP(B470,[2]Sheet1!$A$1:$I$434,8,FALSE)</f>
        <v>#N/A</v>
      </c>
      <c r="N470" s="77" t="e">
        <f>VLOOKUP(A470,'[3]Sheet1 (2)'!$A$1:$B$254,2,FALSE)</f>
        <v>#N/A</v>
      </c>
      <c r="O470" s="66" t="str">
        <f t="shared" si="15"/>
        <v/>
      </c>
      <c r="P470" s="83" t="e">
        <f>VLOOKUP(B470,Sheet1!$C$1:$I$58,2,FALSE)</f>
        <v>#N/A</v>
      </c>
      <c r="R470" s="83" t="str">
        <f>IFERROR(VLOOKUP(B470,Sheet1!$C$1:$P$58,2,FALSE),"")</f>
        <v/>
      </c>
      <c r="S470" s="66" t="str">
        <f>IFERROR(VLOOKUP(B470,Sheet1!$C$1:$P$58,6,FALSE),"")</f>
        <v/>
      </c>
      <c r="T470" s="83" t="str">
        <f>IFERROR(VLOOKUP(Q470,Sheet1!$A$1:$P$58,4,FALSE),"")</f>
        <v/>
      </c>
      <c r="U470" s="66" t="str">
        <f>IFERROR(VLOOKUP(B470,Sheet1!$C$1:$P$58,12,FALSE),"")</f>
        <v/>
      </c>
    </row>
    <row r="471" spans="1:21" x14ac:dyDescent="0.2">
      <c r="A471" s="69">
        <v>2010106059</v>
      </c>
      <c r="B471" s="66" t="s">
        <v>3100</v>
      </c>
      <c r="C471" s="70">
        <v>0</v>
      </c>
      <c r="D471" s="70">
        <v>0</v>
      </c>
      <c r="E471" s="71">
        <f t="shared" si="14"/>
        <v>0</v>
      </c>
      <c r="G471" s="66" t="e">
        <f>VLOOKUP(B471,[2]Sheet1!$A$1:$I$434,2,FALSE)</f>
        <v>#N/A</v>
      </c>
      <c r="H471" s="66" t="e">
        <f>VLOOKUP(B471,[2]Sheet1!$A$1:$I$434,3,FALSE)</f>
        <v>#N/A</v>
      </c>
      <c r="I471" s="66" t="e">
        <f>VLOOKUP(B471,[2]Sheet1!$A$1:$I$434,4,FALSE)</f>
        <v>#N/A</v>
      </c>
      <c r="J471" s="66" t="e">
        <f>VLOOKUP(B471,[2]Sheet1!$A$1:$I$434,5,FALSE)</f>
        <v>#N/A</v>
      </c>
      <c r="K471" s="66" t="e">
        <f>VLOOKUP(B471,[2]Sheet1!$A$1:$I$434,6,FALSE)</f>
        <v>#N/A</v>
      </c>
      <c r="L471" s="66" t="e">
        <f>VLOOKUP(B471,[2]Sheet1!$A$1:$I$434,7,FALSE)</f>
        <v>#N/A</v>
      </c>
      <c r="M471" s="66" t="e">
        <f>VLOOKUP(B471,[2]Sheet1!$A$1:$I$434,8,FALSE)</f>
        <v>#N/A</v>
      </c>
      <c r="N471" s="77" t="e">
        <f>VLOOKUP(A471,'[3]Sheet1 (2)'!$A$1:$B$254,2,FALSE)</f>
        <v>#N/A</v>
      </c>
      <c r="O471" s="66" t="str">
        <f t="shared" si="15"/>
        <v/>
      </c>
      <c r="P471" s="83" t="e">
        <f>VLOOKUP(B471,Sheet1!$C$1:$I$58,2,FALSE)</f>
        <v>#N/A</v>
      </c>
      <c r="R471" s="83" t="str">
        <f>IFERROR(VLOOKUP(B471,Sheet1!$C$1:$P$58,2,FALSE),"")</f>
        <v/>
      </c>
      <c r="S471" s="66" t="str">
        <f>IFERROR(VLOOKUP(B471,Sheet1!$C$1:$P$58,6,FALSE),"")</f>
        <v/>
      </c>
      <c r="T471" s="83" t="str">
        <f>IFERROR(VLOOKUP(Q471,Sheet1!$A$1:$P$58,4,FALSE),"")</f>
        <v/>
      </c>
      <c r="U471" s="66" t="str">
        <f>IFERROR(VLOOKUP(B471,Sheet1!$C$1:$P$58,12,FALSE),"")</f>
        <v/>
      </c>
    </row>
    <row r="472" spans="1:21" x14ac:dyDescent="0.2">
      <c r="A472" s="69">
        <v>2010106060</v>
      </c>
      <c r="B472" s="66" t="s">
        <v>3101</v>
      </c>
      <c r="C472" s="70">
        <v>0</v>
      </c>
      <c r="D472" s="70">
        <v>0</v>
      </c>
      <c r="E472" s="71">
        <f t="shared" si="14"/>
        <v>0</v>
      </c>
      <c r="G472" s="66" t="e">
        <f>VLOOKUP(B472,[2]Sheet1!$A$1:$I$434,2,FALSE)</f>
        <v>#N/A</v>
      </c>
      <c r="H472" s="66" t="e">
        <f>VLOOKUP(B472,[2]Sheet1!$A$1:$I$434,3,FALSE)</f>
        <v>#N/A</v>
      </c>
      <c r="I472" s="66" t="e">
        <f>VLOOKUP(B472,[2]Sheet1!$A$1:$I$434,4,FALSE)</f>
        <v>#N/A</v>
      </c>
      <c r="J472" s="66" t="e">
        <f>VLOOKUP(B472,[2]Sheet1!$A$1:$I$434,5,FALSE)</f>
        <v>#N/A</v>
      </c>
      <c r="K472" s="66" t="e">
        <f>VLOOKUP(B472,[2]Sheet1!$A$1:$I$434,6,FALSE)</f>
        <v>#N/A</v>
      </c>
      <c r="L472" s="66" t="e">
        <f>VLOOKUP(B472,[2]Sheet1!$A$1:$I$434,7,FALSE)</f>
        <v>#N/A</v>
      </c>
      <c r="M472" s="66" t="e">
        <f>VLOOKUP(B472,[2]Sheet1!$A$1:$I$434,8,FALSE)</f>
        <v>#N/A</v>
      </c>
      <c r="N472" s="77" t="e">
        <f>VLOOKUP(A472,'[3]Sheet1 (2)'!$A$1:$B$254,2,FALSE)</f>
        <v>#N/A</v>
      </c>
      <c r="O472" s="66" t="str">
        <f t="shared" si="15"/>
        <v/>
      </c>
      <c r="P472" s="83" t="e">
        <f>VLOOKUP(B472,Sheet1!$C$1:$I$58,2,FALSE)</f>
        <v>#N/A</v>
      </c>
      <c r="R472" s="83" t="str">
        <f>IFERROR(VLOOKUP(B472,Sheet1!$C$1:$P$58,2,FALSE),"")</f>
        <v/>
      </c>
      <c r="S472" s="66" t="str">
        <f>IFERROR(VLOOKUP(B472,Sheet1!$C$1:$P$58,6,FALSE),"")</f>
        <v/>
      </c>
      <c r="T472" s="83" t="str">
        <f>IFERROR(VLOOKUP(Q472,Sheet1!$A$1:$P$58,4,FALSE),"")</f>
        <v/>
      </c>
      <c r="U472" s="66" t="str">
        <f>IFERROR(VLOOKUP(B472,Sheet1!$C$1:$P$58,12,FALSE),"")</f>
        <v/>
      </c>
    </row>
    <row r="473" spans="1:21" x14ac:dyDescent="0.2">
      <c r="A473" s="69">
        <v>2010106061</v>
      </c>
      <c r="B473" s="66" t="s">
        <v>3102</v>
      </c>
      <c r="C473" s="70">
        <v>0</v>
      </c>
      <c r="D473" s="70">
        <v>0</v>
      </c>
      <c r="E473" s="71">
        <f t="shared" si="14"/>
        <v>0</v>
      </c>
      <c r="G473" s="66" t="e">
        <f>VLOOKUP(B473,[2]Sheet1!$A$1:$I$434,2,FALSE)</f>
        <v>#N/A</v>
      </c>
      <c r="H473" s="66" t="e">
        <f>VLOOKUP(B473,[2]Sheet1!$A$1:$I$434,3,FALSE)</f>
        <v>#N/A</v>
      </c>
      <c r="I473" s="66" t="e">
        <f>VLOOKUP(B473,[2]Sheet1!$A$1:$I$434,4,FALSE)</f>
        <v>#N/A</v>
      </c>
      <c r="J473" s="66" t="e">
        <f>VLOOKUP(B473,[2]Sheet1!$A$1:$I$434,5,FALSE)</f>
        <v>#N/A</v>
      </c>
      <c r="K473" s="66" t="e">
        <f>VLOOKUP(B473,[2]Sheet1!$A$1:$I$434,6,FALSE)</f>
        <v>#N/A</v>
      </c>
      <c r="L473" s="66" t="e">
        <f>VLOOKUP(B473,[2]Sheet1!$A$1:$I$434,7,FALSE)</f>
        <v>#N/A</v>
      </c>
      <c r="M473" s="66" t="e">
        <f>VLOOKUP(B473,[2]Sheet1!$A$1:$I$434,8,FALSE)</f>
        <v>#N/A</v>
      </c>
      <c r="N473" s="77" t="e">
        <f>VLOOKUP(A473,'[3]Sheet1 (2)'!$A$1:$B$254,2,FALSE)</f>
        <v>#N/A</v>
      </c>
      <c r="O473" s="66" t="str">
        <f t="shared" si="15"/>
        <v/>
      </c>
      <c r="P473" s="83" t="e">
        <f>VLOOKUP(B473,Sheet1!$C$1:$I$58,2,FALSE)</f>
        <v>#N/A</v>
      </c>
      <c r="R473" s="83" t="str">
        <f>IFERROR(VLOOKUP(B473,Sheet1!$C$1:$P$58,2,FALSE),"")</f>
        <v/>
      </c>
      <c r="S473" s="66" t="str">
        <f>IFERROR(VLOOKUP(B473,Sheet1!$C$1:$P$58,6,FALSE),"")</f>
        <v/>
      </c>
      <c r="T473" s="83" t="str">
        <f>IFERROR(VLOOKUP(Q473,Sheet1!$A$1:$P$58,4,FALSE),"")</f>
        <v/>
      </c>
      <c r="U473" s="66" t="str">
        <f>IFERROR(VLOOKUP(B473,Sheet1!$C$1:$P$58,12,FALSE),"")</f>
        <v/>
      </c>
    </row>
    <row r="474" spans="1:21" x14ac:dyDescent="0.2">
      <c r="A474" s="69">
        <v>2010106062</v>
      </c>
      <c r="B474" s="66" t="s">
        <v>3103</v>
      </c>
      <c r="C474" s="70">
        <v>0</v>
      </c>
      <c r="D474" s="70">
        <v>0</v>
      </c>
      <c r="E474" s="71">
        <f t="shared" si="14"/>
        <v>0</v>
      </c>
      <c r="G474" s="66" t="e">
        <f>VLOOKUP(B474,[2]Sheet1!$A$1:$I$434,2,FALSE)</f>
        <v>#N/A</v>
      </c>
      <c r="H474" s="66" t="e">
        <f>VLOOKUP(B474,[2]Sheet1!$A$1:$I$434,3,FALSE)</f>
        <v>#N/A</v>
      </c>
      <c r="I474" s="66" t="e">
        <f>VLOOKUP(B474,[2]Sheet1!$A$1:$I$434,4,FALSE)</f>
        <v>#N/A</v>
      </c>
      <c r="J474" s="66" t="e">
        <f>VLOOKUP(B474,[2]Sheet1!$A$1:$I$434,5,FALSE)</f>
        <v>#N/A</v>
      </c>
      <c r="K474" s="66" t="e">
        <f>VLOOKUP(B474,[2]Sheet1!$A$1:$I$434,6,FALSE)</f>
        <v>#N/A</v>
      </c>
      <c r="L474" s="66" t="e">
        <f>VLOOKUP(B474,[2]Sheet1!$A$1:$I$434,7,FALSE)</f>
        <v>#N/A</v>
      </c>
      <c r="M474" s="66" t="e">
        <f>VLOOKUP(B474,[2]Sheet1!$A$1:$I$434,8,FALSE)</f>
        <v>#N/A</v>
      </c>
      <c r="N474" s="77" t="e">
        <f>VLOOKUP(A474,'[3]Sheet1 (2)'!$A$1:$B$254,2,FALSE)</f>
        <v>#N/A</v>
      </c>
      <c r="O474" s="66" t="str">
        <f t="shared" si="15"/>
        <v/>
      </c>
      <c r="P474" s="83" t="e">
        <f>VLOOKUP(B474,Sheet1!$C$1:$I$58,2,FALSE)</f>
        <v>#N/A</v>
      </c>
      <c r="R474" s="83" t="str">
        <f>IFERROR(VLOOKUP(B474,Sheet1!$C$1:$P$58,2,FALSE),"")</f>
        <v/>
      </c>
      <c r="S474" s="66" t="str">
        <f>IFERROR(VLOOKUP(B474,Sheet1!$C$1:$P$58,6,FALSE),"")</f>
        <v/>
      </c>
      <c r="T474" s="83" t="str">
        <f>IFERROR(VLOOKUP(Q474,Sheet1!$A$1:$P$58,4,FALSE),"")</f>
        <v/>
      </c>
      <c r="U474" s="66" t="str">
        <f>IFERROR(VLOOKUP(B474,Sheet1!$C$1:$P$58,12,FALSE),"")</f>
        <v/>
      </c>
    </row>
    <row r="475" spans="1:21" x14ac:dyDescent="0.2">
      <c r="A475" s="69">
        <v>2010106063</v>
      </c>
      <c r="B475" s="66" t="s">
        <v>3104</v>
      </c>
      <c r="C475" s="70">
        <v>4.0000000596046451E-3</v>
      </c>
      <c r="D475" s="70">
        <v>0</v>
      </c>
      <c r="E475" s="71">
        <f t="shared" si="14"/>
        <v>4.0000000596046451E-3</v>
      </c>
      <c r="G475" s="66" t="e">
        <f>VLOOKUP(B475,[2]Sheet1!$A$1:$I$434,2,FALSE)</f>
        <v>#N/A</v>
      </c>
      <c r="H475" s="66" t="e">
        <f>VLOOKUP(B475,[2]Sheet1!$A$1:$I$434,3,FALSE)</f>
        <v>#N/A</v>
      </c>
      <c r="I475" s="66" t="e">
        <f>VLOOKUP(B475,[2]Sheet1!$A$1:$I$434,4,FALSE)</f>
        <v>#N/A</v>
      </c>
      <c r="J475" s="66" t="e">
        <f>VLOOKUP(B475,[2]Sheet1!$A$1:$I$434,5,FALSE)</f>
        <v>#N/A</v>
      </c>
      <c r="K475" s="66" t="e">
        <f>VLOOKUP(B475,[2]Sheet1!$A$1:$I$434,6,FALSE)</f>
        <v>#N/A</v>
      </c>
      <c r="L475" s="66" t="e">
        <f>VLOOKUP(B475,[2]Sheet1!$A$1:$I$434,7,FALSE)</f>
        <v>#N/A</v>
      </c>
      <c r="M475" s="66" t="e">
        <f>VLOOKUP(B475,[2]Sheet1!$A$1:$I$434,8,FALSE)</f>
        <v>#N/A</v>
      </c>
      <c r="N475" s="77" t="e">
        <f>VLOOKUP(A475,'[3]Sheet1 (2)'!$A$1:$B$254,2,FALSE)</f>
        <v>#N/A</v>
      </c>
      <c r="O475" s="66" t="str">
        <f t="shared" si="15"/>
        <v/>
      </c>
      <c r="P475" s="83" t="e">
        <f>VLOOKUP(B475,Sheet1!$C$1:$I$58,2,FALSE)</f>
        <v>#N/A</v>
      </c>
      <c r="R475" s="83" t="str">
        <f>IFERROR(VLOOKUP(B475,Sheet1!$C$1:$P$58,2,FALSE),"")</f>
        <v/>
      </c>
      <c r="S475" s="66" t="str">
        <f>IFERROR(VLOOKUP(B475,Sheet1!$C$1:$P$58,6,FALSE),"")</f>
        <v/>
      </c>
      <c r="T475" s="83" t="str">
        <f>IFERROR(VLOOKUP(Q475,Sheet1!$A$1:$P$58,4,FALSE),"")</f>
        <v/>
      </c>
      <c r="U475" s="66" t="str">
        <f>IFERROR(VLOOKUP(B475,Sheet1!$C$1:$P$58,12,FALSE),"")</f>
        <v/>
      </c>
    </row>
    <row r="476" spans="1:21" x14ac:dyDescent="0.2">
      <c r="A476" s="69">
        <v>2010106065</v>
      </c>
      <c r="B476" s="66" t="s">
        <v>3105</v>
      </c>
      <c r="C476" s="70">
        <v>6.0000002122251317E-5</v>
      </c>
      <c r="D476" s="70">
        <v>0</v>
      </c>
      <c r="E476" s="71">
        <f t="shared" si="14"/>
        <v>6.0000002122251317E-5</v>
      </c>
      <c r="G476" s="66" t="e">
        <f>VLOOKUP(B476,[2]Sheet1!$A$1:$I$434,2,FALSE)</f>
        <v>#N/A</v>
      </c>
      <c r="H476" s="66" t="e">
        <f>VLOOKUP(B476,[2]Sheet1!$A$1:$I$434,3,FALSE)</f>
        <v>#N/A</v>
      </c>
      <c r="I476" s="66" t="e">
        <f>VLOOKUP(B476,[2]Sheet1!$A$1:$I$434,4,FALSE)</f>
        <v>#N/A</v>
      </c>
      <c r="J476" s="66" t="e">
        <f>VLOOKUP(B476,[2]Sheet1!$A$1:$I$434,5,FALSE)</f>
        <v>#N/A</v>
      </c>
      <c r="K476" s="66" t="e">
        <f>VLOOKUP(B476,[2]Sheet1!$A$1:$I$434,6,FALSE)</f>
        <v>#N/A</v>
      </c>
      <c r="L476" s="66" t="e">
        <f>VLOOKUP(B476,[2]Sheet1!$A$1:$I$434,7,FALSE)</f>
        <v>#N/A</v>
      </c>
      <c r="M476" s="66" t="e">
        <f>VLOOKUP(B476,[2]Sheet1!$A$1:$I$434,8,FALSE)</f>
        <v>#N/A</v>
      </c>
      <c r="N476" s="77" t="e">
        <f>VLOOKUP(A476,'[3]Sheet1 (2)'!$A$1:$B$254,2,FALSE)</f>
        <v>#N/A</v>
      </c>
      <c r="O476" s="66" t="str">
        <f t="shared" si="15"/>
        <v/>
      </c>
      <c r="P476" s="83" t="e">
        <f>VLOOKUP(B476,Sheet1!$C$1:$I$58,2,FALSE)</f>
        <v>#N/A</v>
      </c>
      <c r="R476" s="83" t="str">
        <f>IFERROR(VLOOKUP(B476,Sheet1!$C$1:$P$58,2,FALSE),"")</f>
        <v/>
      </c>
      <c r="S476" s="66" t="str">
        <f>IFERROR(VLOOKUP(B476,Sheet1!$C$1:$P$58,6,FALSE),"")</f>
        <v/>
      </c>
      <c r="T476" s="83" t="str">
        <f>IFERROR(VLOOKUP(Q476,Sheet1!$A$1:$P$58,4,FALSE),"")</f>
        <v/>
      </c>
      <c r="U476" s="66" t="str">
        <f>IFERROR(VLOOKUP(B476,Sheet1!$C$1:$P$58,12,FALSE),"")</f>
        <v/>
      </c>
    </row>
    <row r="477" spans="1:21" x14ac:dyDescent="0.2">
      <c r="A477" s="69">
        <v>2010106066</v>
      </c>
      <c r="B477" s="66" t="s">
        <v>3106</v>
      </c>
      <c r="C477" s="70">
        <v>0</v>
      </c>
      <c r="D477" s="70">
        <v>0</v>
      </c>
      <c r="E477" s="71">
        <f t="shared" si="14"/>
        <v>0</v>
      </c>
      <c r="G477" s="66" t="e">
        <f>VLOOKUP(B477,[2]Sheet1!$A$1:$I$434,2,FALSE)</f>
        <v>#N/A</v>
      </c>
      <c r="H477" s="66" t="e">
        <f>VLOOKUP(B477,[2]Sheet1!$A$1:$I$434,3,FALSE)</f>
        <v>#N/A</v>
      </c>
      <c r="I477" s="66" t="e">
        <f>VLOOKUP(B477,[2]Sheet1!$A$1:$I$434,4,FALSE)</f>
        <v>#N/A</v>
      </c>
      <c r="J477" s="66" t="e">
        <f>VLOOKUP(B477,[2]Sheet1!$A$1:$I$434,5,FALSE)</f>
        <v>#N/A</v>
      </c>
      <c r="K477" s="66" t="e">
        <f>VLOOKUP(B477,[2]Sheet1!$A$1:$I$434,6,FALSE)</f>
        <v>#N/A</v>
      </c>
      <c r="L477" s="66" t="e">
        <f>VLOOKUP(B477,[2]Sheet1!$A$1:$I$434,7,FALSE)</f>
        <v>#N/A</v>
      </c>
      <c r="M477" s="66" t="e">
        <f>VLOOKUP(B477,[2]Sheet1!$A$1:$I$434,8,FALSE)</f>
        <v>#N/A</v>
      </c>
      <c r="N477" s="77" t="e">
        <f>VLOOKUP(A477,'[3]Sheet1 (2)'!$A$1:$B$254,2,FALSE)</f>
        <v>#N/A</v>
      </c>
      <c r="O477" s="66" t="str">
        <f t="shared" si="15"/>
        <v/>
      </c>
      <c r="P477" s="83" t="e">
        <f>VLOOKUP(B477,Sheet1!$C$1:$I$58,2,FALSE)</f>
        <v>#N/A</v>
      </c>
      <c r="R477" s="83" t="str">
        <f>IFERROR(VLOOKUP(B477,Sheet1!$C$1:$P$58,2,FALSE),"")</f>
        <v/>
      </c>
      <c r="S477" s="66" t="str">
        <f>IFERROR(VLOOKUP(B477,Sheet1!$C$1:$P$58,6,FALSE),"")</f>
        <v/>
      </c>
      <c r="T477" s="83" t="str">
        <f>IFERROR(VLOOKUP(Q477,Sheet1!$A$1:$P$58,4,FALSE),"")</f>
        <v/>
      </c>
      <c r="U477" s="66" t="str">
        <f>IFERROR(VLOOKUP(B477,Sheet1!$C$1:$P$58,12,FALSE),"")</f>
        <v/>
      </c>
    </row>
    <row r="478" spans="1:21" x14ac:dyDescent="0.2">
      <c r="A478" s="69">
        <v>2010106067</v>
      </c>
      <c r="B478" s="66" t="s">
        <v>3107</v>
      </c>
      <c r="C478" s="70">
        <v>0</v>
      </c>
      <c r="D478" s="70">
        <v>0</v>
      </c>
      <c r="E478" s="71">
        <f t="shared" si="14"/>
        <v>0</v>
      </c>
      <c r="G478" s="66" t="e">
        <f>VLOOKUP(B478,[2]Sheet1!$A$1:$I$434,2,FALSE)</f>
        <v>#N/A</v>
      </c>
      <c r="H478" s="66" t="e">
        <f>VLOOKUP(B478,[2]Sheet1!$A$1:$I$434,3,FALSE)</f>
        <v>#N/A</v>
      </c>
      <c r="I478" s="66" t="e">
        <f>VLOOKUP(B478,[2]Sheet1!$A$1:$I$434,4,FALSE)</f>
        <v>#N/A</v>
      </c>
      <c r="J478" s="66" t="e">
        <f>VLOOKUP(B478,[2]Sheet1!$A$1:$I$434,5,FALSE)</f>
        <v>#N/A</v>
      </c>
      <c r="K478" s="66" t="e">
        <f>VLOOKUP(B478,[2]Sheet1!$A$1:$I$434,6,FALSE)</f>
        <v>#N/A</v>
      </c>
      <c r="L478" s="66" t="e">
        <f>VLOOKUP(B478,[2]Sheet1!$A$1:$I$434,7,FALSE)</f>
        <v>#N/A</v>
      </c>
      <c r="M478" s="66" t="e">
        <f>VLOOKUP(B478,[2]Sheet1!$A$1:$I$434,8,FALSE)</f>
        <v>#N/A</v>
      </c>
      <c r="N478" s="77" t="e">
        <f>VLOOKUP(A478,'[3]Sheet1 (2)'!$A$1:$B$254,2,FALSE)</f>
        <v>#N/A</v>
      </c>
      <c r="O478" s="66" t="str">
        <f t="shared" si="15"/>
        <v/>
      </c>
      <c r="P478" s="83" t="e">
        <f>VLOOKUP(B478,Sheet1!$C$1:$I$58,2,FALSE)</f>
        <v>#N/A</v>
      </c>
      <c r="R478" s="83" t="str">
        <f>IFERROR(VLOOKUP(B478,Sheet1!$C$1:$P$58,2,FALSE),"")</f>
        <v/>
      </c>
      <c r="S478" s="66" t="str">
        <f>IFERROR(VLOOKUP(B478,Sheet1!$C$1:$P$58,6,FALSE),"")</f>
        <v/>
      </c>
      <c r="T478" s="83" t="str">
        <f>IFERROR(VLOOKUP(Q478,Sheet1!$A$1:$P$58,4,FALSE),"")</f>
        <v/>
      </c>
      <c r="U478" s="66" t="str">
        <f>IFERROR(VLOOKUP(B478,Sheet1!$C$1:$P$58,12,FALSE),"")</f>
        <v/>
      </c>
    </row>
    <row r="479" spans="1:21" x14ac:dyDescent="0.2">
      <c r="A479" s="69">
        <v>2010106068</v>
      </c>
      <c r="B479" s="66" t="s">
        <v>3108</v>
      </c>
      <c r="C479" s="70">
        <v>0</v>
      </c>
      <c r="D479" s="70">
        <v>0</v>
      </c>
      <c r="E479" s="71">
        <f t="shared" si="14"/>
        <v>0</v>
      </c>
      <c r="G479" s="66">
        <f>VLOOKUP(B479,[2]Sheet1!$A$1:$I$434,2,FALSE)</f>
        <v>0</v>
      </c>
      <c r="H479" s="66">
        <f>VLOOKUP(B479,[2]Sheet1!$A$1:$I$434,3,FALSE)</f>
        <v>0</v>
      </c>
      <c r="I479" s="66">
        <f>VLOOKUP(B479,[2]Sheet1!$A$1:$I$434,4,FALSE)</f>
        <v>0</v>
      </c>
      <c r="J479" s="66">
        <f>VLOOKUP(B479,[2]Sheet1!$A$1:$I$434,5,FALSE)</f>
        <v>0</v>
      </c>
      <c r="K479" s="66">
        <f>VLOOKUP(B479,[2]Sheet1!$A$1:$I$434,6,FALSE)</f>
        <v>0</v>
      </c>
      <c r="L479" s="66">
        <f>VLOOKUP(B479,[2]Sheet1!$A$1:$I$434,7,FALSE)</f>
        <v>0</v>
      </c>
      <c r="M479" s="66">
        <f>VLOOKUP(B479,[2]Sheet1!$A$1:$I$434,8,FALSE)</f>
        <v>0</v>
      </c>
      <c r="N479" s="77" t="e">
        <f>VLOOKUP(A479,'[3]Sheet1 (2)'!$A$1:$B$254,2,FALSE)</f>
        <v>#N/A</v>
      </c>
      <c r="O479" s="66" t="str">
        <f t="shared" si="15"/>
        <v>P.O.Box: 0 - Area: 0 - REP: 0 - Address: 0</v>
      </c>
      <c r="P479" s="83" t="e">
        <f>VLOOKUP(B479,Sheet1!$C$1:$I$58,2,FALSE)</f>
        <v>#N/A</v>
      </c>
      <c r="Q479" s="66">
        <v>10157</v>
      </c>
      <c r="R479" s="83" t="str">
        <f>IFERROR(VLOOKUP(B479,Sheet1!$C$1:$P$58,2,FALSE),"")</f>
        <v/>
      </c>
      <c r="S479" s="66" t="str">
        <f>IFERROR(VLOOKUP(B479,Sheet1!$C$1:$P$58,6,FALSE),"")</f>
        <v/>
      </c>
      <c r="T479" s="83" t="str">
        <f>IFERROR(VLOOKUP(Q479,Sheet1!$A$1:$P$58,4,FALSE),"")</f>
        <v/>
      </c>
      <c r="U479" s="66" t="str">
        <f>IFERROR(VLOOKUP(B479,Sheet1!$C$1:$P$58,12,FALSE),"")</f>
        <v/>
      </c>
    </row>
    <row r="480" spans="1:21" x14ac:dyDescent="0.2">
      <c r="A480" s="69">
        <v>2010106069</v>
      </c>
      <c r="B480" s="66" t="s">
        <v>3109</v>
      </c>
      <c r="C480" s="70">
        <v>0</v>
      </c>
      <c r="D480" s="70">
        <v>0</v>
      </c>
      <c r="E480" s="71">
        <f t="shared" si="14"/>
        <v>0</v>
      </c>
      <c r="G480" s="66" t="e">
        <f>VLOOKUP(B480,[2]Sheet1!$A$1:$I$434,2,FALSE)</f>
        <v>#N/A</v>
      </c>
      <c r="H480" s="66" t="e">
        <f>VLOOKUP(B480,[2]Sheet1!$A$1:$I$434,3,FALSE)</f>
        <v>#N/A</v>
      </c>
      <c r="I480" s="66" t="e">
        <f>VLOOKUP(B480,[2]Sheet1!$A$1:$I$434,4,FALSE)</f>
        <v>#N/A</v>
      </c>
      <c r="J480" s="66" t="e">
        <f>VLOOKUP(B480,[2]Sheet1!$A$1:$I$434,5,FALSE)</f>
        <v>#N/A</v>
      </c>
      <c r="K480" s="66" t="e">
        <f>VLOOKUP(B480,[2]Sheet1!$A$1:$I$434,6,FALSE)</f>
        <v>#N/A</v>
      </c>
      <c r="L480" s="66" t="e">
        <f>VLOOKUP(B480,[2]Sheet1!$A$1:$I$434,7,FALSE)</f>
        <v>#N/A</v>
      </c>
      <c r="M480" s="66" t="e">
        <f>VLOOKUP(B480,[2]Sheet1!$A$1:$I$434,8,FALSE)</f>
        <v>#N/A</v>
      </c>
      <c r="N480" s="77" t="e">
        <f>VLOOKUP(A480,'[3]Sheet1 (2)'!$A$1:$B$254,2,FALSE)</f>
        <v>#N/A</v>
      </c>
      <c r="O480" s="66" t="str">
        <f t="shared" si="15"/>
        <v/>
      </c>
      <c r="P480" s="83" t="e">
        <f>VLOOKUP(B480,Sheet1!$C$1:$I$58,2,FALSE)</f>
        <v>#N/A</v>
      </c>
      <c r="R480" s="83" t="str">
        <f>IFERROR(VLOOKUP(B480,Sheet1!$C$1:$P$58,2,FALSE),"")</f>
        <v/>
      </c>
      <c r="S480" s="66" t="str">
        <f>IFERROR(VLOOKUP(B480,Sheet1!$C$1:$P$58,6,FALSE),"")</f>
        <v/>
      </c>
      <c r="T480" s="83" t="str">
        <f>IFERROR(VLOOKUP(Q480,Sheet1!$A$1:$P$58,4,FALSE),"")</f>
        <v/>
      </c>
      <c r="U480" s="66" t="str">
        <f>IFERROR(VLOOKUP(B480,Sheet1!$C$1:$P$58,12,FALSE),"")</f>
        <v/>
      </c>
    </row>
    <row r="481" spans="1:21" x14ac:dyDescent="0.2">
      <c r="A481" s="69">
        <v>2010106070</v>
      </c>
      <c r="B481" s="66" t="s">
        <v>3110</v>
      </c>
      <c r="C481" s="70">
        <v>73881.921929999982</v>
      </c>
      <c r="D481" s="70">
        <v>0</v>
      </c>
      <c r="E481" s="71">
        <f t="shared" si="14"/>
        <v>73881.921929999982</v>
      </c>
      <c r="G481" s="66">
        <f>VLOOKUP(B481,[2]Sheet1!$A$1:$I$434,2,FALSE)</f>
        <v>0</v>
      </c>
      <c r="H481" s="66">
        <f>VLOOKUP(B481,[2]Sheet1!$A$1:$I$434,3,FALSE)</f>
        <v>0</v>
      </c>
      <c r="I481" s="66">
        <f>VLOOKUP(B481,[2]Sheet1!$A$1:$I$434,4,FALSE)</f>
        <v>0</v>
      </c>
      <c r="J481" s="66">
        <f>VLOOKUP(B481,[2]Sheet1!$A$1:$I$434,5,FALSE)</f>
        <v>0</v>
      </c>
      <c r="K481" s="66">
        <f>VLOOKUP(B481,[2]Sheet1!$A$1:$I$434,6,FALSE)</f>
        <v>0</v>
      </c>
      <c r="L481" s="66">
        <f>VLOOKUP(B481,[2]Sheet1!$A$1:$I$434,7,FALSE)</f>
        <v>0</v>
      </c>
      <c r="M481" s="66">
        <f>VLOOKUP(B481,[2]Sheet1!$A$1:$I$434,8,FALSE)</f>
        <v>0</v>
      </c>
      <c r="N481" s="77" t="e">
        <f>VLOOKUP(A481,'[3]Sheet1 (2)'!$A$1:$B$254,2,FALSE)</f>
        <v>#N/A</v>
      </c>
      <c r="O481" s="66" t="str">
        <f t="shared" si="15"/>
        <v>P.O.Box: 0 - Area: 0 - REP: 0 - Address: 0</v>
      </c>
      <c r="P481" s="83">
        <f>VLOOKUP(B481,Sheet1!$C$1:$I$58,2,FALSE)</f>
        <v>0</v>
      </c>
      <c r="Q481" s="66">
        <v>10131</v>
      </c>
      <c r="R481" s="83">
        <f>IFERROR(VLOOKUP(B481,Sheet1!$C$1:$P$58,2,FALSE),"")</f>
        <v>0</v>
      </c>
      <c r="S481" s="66">
        <f>IFERROR(VLOOKUP(B481,Sheet1!$C$1:$P$58,6,FALSE),"")</f>
        <v>10131</v>
      </c>
      <c r="T481" s="83">
        <f>IFERROR(VLOOKUP(Q481,Sheet1!$A$1:$P$58,4,FALSE),"")</f>
        <v>0</v>
      </c>
      <c r="U481" s="66">
        <f>IFERROR(VLOOKUP(B481,Sheet1!$C$1:$P$58,12,FALSE),"")</f>
        <v>0</v>
      </c>
    </row>
    <row r="482" spans="1:21" x14ac:dyDescent="0.2">
      <c r="A482" s="69">
        <v>2010106071</v>
      </c>
      <c r="B482" s="66" t="s">
        <v>3111</v>
      </c>
      <c r="C482" s="70">
        <v>0</v>
      </c>
      <c r="D482" s="70">
        <v>0</v>
      </c>
      <c r="E482" s="71">
        <f t="shared" si="14"/>
        <v>0</v>
      </c>
      <c r="G482" s="66" t="e">
        <f>VLOOKUP(B482,[2]Sheet1!$A$1:$I$434,2,FALSE)</f>
        <v>#N/A</v>
      </c>
      <c r="H482" s="66" t="e">
        <f>VLOOKUP(B482,[2]Sheet1!$A$1:$I$434,3,FALSE)</f>
        <v>#N/A</v>
      </c>
      <c r="I482" s="66" t="e">
        <f>VLOOKUP(B482,[2]Sheet1!$A$1:$I$434,4,FALSE)</f>
        <v>#N/A</v>
      </c>
      <c r="J482" s="66" t="e">
        <f>VLOOKUP(B482,[2]Sheet1!$A$1:$I$434,5,FALSE)</f>
        <v>#N/A</v>
      </c>
      <c r="K482" s="66" t="e">
        <f>VLOOKUP(B482,[2]Sheet1!$A$1:$I$434,6,FALSE)</f>
        <v>#N/A</v>
      </c>
      <c r="L482" s="66" t="e">
        <f>VLOOKUP(B482,[2]Sheet1!$A$1:$I$434,7,FALSE)</f>
        <v>#N/A</v>
      </c>
      <c r="M482" s="66" t="e">
        <f>VLOOKUP(B482,[2]Sheet1!$A$1:$I$434,8,FALSE)</f>
        <v>#N/A</v>
      </c>
      <c r="N482" s="77" t="e">
        <f>VLOOKUP(A482,'[3]Sheet1 (2)'!$A$1:$B$254,2,FALSE)</f>
        <v>#N/A</v>
      </c>
      <c r="O482" s="66" t="str">
        <f t="shared" si="15"/>
        <v/>
      </c>
      <c r="P482" s="83" t="e">
        <f>VLOOKUP(B482,Sheet1!$C$1:$I$58,2,FALSE)</f>
        <v>#N/A</v>
      </c>
      <c r="R482" s="83" t="str">
        <f>IFERROR(VLOOKUP(B482,Sheet1!$C$1:$P$58,2,FALSE),"")</f>
        <v/>
      </c>
      <c r="S482" s="66" t="str">
        <f>IFERROR(VLOOKUP(B482,Sheet1!$C$1:$P$58,6,FALSE),"")</f>
        <v/>
      </c>
      <c r="T482" s="83" t="str">
        <f>IFERROR(VLOOKUP(Q482,Sheet1!$A$1:$P$58,4,FALSE),"")</f>
        <v/>
      </c>
      <c r="U482" s="66" t="str">
        <f>IFERROR(VLOOKUP(B482,Sheet1!$C$1:$P$58,12,FALSE),"")</f>
        <v/>
      </c>
    </row>
    <row r="483" spans="1:21" x14ac:dyDescent="0.2">
      <c r="A483" s="69">
        <v>2010106072</v>
      </c>
      <c r="B483" s="66" t="s">
        <v>3112</v>
      </c>
      <c r="C483" s="70">
        <v>0</v>
      </c>
      <c r="D483" s="70">
        <v>0</v>
      </c>
      <c r="E483" s="71">
        <f t="shared" si="14"/>
        <v>0</v>
      </c>
      <c r="G483" s="66" t="e">
        <f>VLOOKUP(B483,[2]Sheet1!$A$1:$I$434,2,FALSE)</f>
        <v>#N/A</v>
      </c>
      <c r="H483" s="66" t="e">
        <f>VLOOKUP(B483,[2]Sheet1!$A$1:$I$434,3,FALSE)</f>
        <v>#N/A</v>
      </c>
      <c r="I483" s="66" t="e">
        <f>VLOOKUP(B483,[2]Sheet1!$A$1:$I$434,4,FALSE)</f>
        <v>#N/A</v>
      </c>
      <c r="J483" s="66" t="e">
        <f>VLOOKUP(B483,[2]Sheet1!$A$1:$I$434,5,FALSE)</f>
        <v>#N/A</v>
      </c>
      <c r="K483" s="66" t="e">
        <f>VLOOKUP(B483,[2]Sheet1!$A$1:$I$434,6,FALSE)</f>
        <v>#N/A</v>
      </c>
      <c r="L483" s="66" t="e">
        <f>VLOOKUP(B483,[2]Sheet1!$A$1:$I$434,7,FALSE)</f>
        <v>#N/A</v>
      </c>
      <c r="M483" s="66" t="e">
        <f>VLOOKUP(B483,[2]Sheet1!$A$1:$I$434,8,FALSE)</f>
        <v>#N/A</v>
      </c>
      <c r="N483" s="77" t="e">
        <f>VLOOKUP(A483,'[3]Sheet1 (2)'!$A$1:$B$254,2,FALSE)</f>
        <v>#N/A</v>
      </c>
      <c r="O483" s="66" t="str">
        <f t="shared" si="15"/>
        <v/>
      </c>
      <c r="P483" s="83" t="e">
        <f>VLOOKUP(B483,Sheet1!$C$1:$I$58,2,FALSE)</f>
        <v>#N/A</v>
      </c>
      <c r="R483" s="83" t="str">
        <f>IFERROR(VLOOKUP(B483,Sheet1!$C$1:$P$58,2,FALSE),"")</f>
        <v/>
      </c>
      <c r="S483" s="66" t="str">
        <f>IFERROR(VLOOKUP(B483,Sheet1!$C$1:$P$58,6,FALSE),"")</f>
        <v/>
      </c>
      <c r="T483" s="83" t="str">
        <f>IFERROR(VLOOKUP(Q483,Sheet1!$A$1:$P$58,4,FALSE),"")</f>
        <v/>
      </c>
      <c r="U483" s="66" t="str">
        <f>IFERROR(VLOOKUP(B483,Sheet1!$C$1:$P$58,12,FALSE),"")</f>
        <v/>
      </c>
    </row>
    <row r="484" spans="1:21" x14ac:dyDescent="0.2">
      <c r="A484" s="69">
        <v>2010106073</v>
      </c>
      <c r="B484" s="66" t="s">
        <v>3113</v>
      </c>
      <c r="C484" s="70">
        <v>0</v>
      </c>
      <c r="D484" s="70">
        <v>0</v>
      </c>
      <c r="E484" s="71">
        <f t="shared" si="14"/>
        <v>0</v>
      </c>
      <c r="G484" s="66">
        <f>VLOOKUP(B484,[2]Sheet1!$A$1:$I$434,2,FALSE)</f>
        <v>0</v>
      </c>
      <c r="H484" s="66">
        <f>VLOOKUP(B484,[2]Sheet1!$A$1:$I$434,3,FALSE)</f>
        <v>0</v>
      </c>
      <c r="I484" s="66">
        <f>VLOOKUP(B484,[2]Sheet1!$A$1:$I$434,4,FALSE)</f>
        <v>0</v>
      </c>
      <c r="J484" s="66">
        <f>VLOOKUP(B484,[2]Sheet1!$A$1:$I$434,5,FALSE)</f>
        <v>0</v>
      </c>
      <c r="K484" s="66">
        <f>VLOOKUP(B484,[2]Sheet1!$A$1:$I$434,6,FALSE)</f>
        <v>0</v>
      </c>
      <c r="L484" s="66">
        <f>VLOOKUP(B484,[2]Sheet1!$A$1:$I$434,7,FALSE)</f>
        <v>0</v>
      </c>
      <c r="M484" s="66">
        <f>VLOOKUP(B484,[2]Sheet1!$A$1:$I$434,8,FALSE)</f>
        <v>0</v>
      </c>
      <c r="N484" s="77" t="e">
        <f>VLOOKUP(A484,'[3]Sheet1 (2)'!$A$1:$B$254,2,FALSE)</f>
        <v>#N/A</v>
      </c>
      <c r="O484" s="66" t="str">
        <f t="shared" si="15"/>
        <v>P.O.Box: 0 - Area: 0 - REP: 0 - Address: 0</v>
      </c>
      <c r="P484" s="83" t="e">
        <f>VLOOKUP(B484,Sheet1!$C$1:$I$58,2,FALSE)</f>
        <v>#N/A</v>
      </c>
      <c r="Q484" s="66">
        <v>10163</v>
      </c>
      <c r="R484" s="83" t="str">
        <f>IFERROR(VLOOKUP(B484,Sheet1!$C$1:$P$58,2,FALSE),"")</f>
        <v/>
      </c>
      <c r="S484" s="66" t="str">
        <f>IFERROR(VLOOKUP(B484,Sheet1!$C$1:$P$58,6,FALSE),"")</f>
        <v/>
      </c>
      <c r="T484" s="83" t="str">
        <f>IFERROR(VLOOKUP(Q484,Sheet1!$A$1:$P$58,4,FALSE),"")</f>
        <v/>
      </c>
      <c r="U484" s="66" t="str">
        <f>IFERROR(VLOOKUP(B484,Sheet1!$C$1:$P$58,12,FALSE),"")</f>
        <v/>
      </c>
    </row>
    <row r="485" spans="1:21" x14ac:dyDescent="0.2">
      <c r="A485" s="69">
        <v>2010106074</v>
      </c>
      <c r="B485" s="66" t="s">
        <v>3114</v>
      </c>
      <c r="C485" s="70">
        <v>1.0000001639127731E-4</v>
      </c>
      <c r="D485" s="70">
        <v>0</v>
      </c>
      <c r="E485" s="71">
        <f t="shared" si="14"/>
        <v>1.0000001639127731E-4</v>
      </c>
      <c r="G485" s="66">
        <f>VLOOKUP(B485,[2]Sheet1!$A$1:$I$434,2,FALSE)</f>
        <v>0</v>
      </c>
      <c r="H485" s="66">
        <f>VLOOKUP(B485,[2]Sheet1!$A$1:$I$434,3,FALSE)</f>
        <v>0</v>
      </c>
      <c r="I485" s="66">
        <f>VLOOKUP(B485,[2]Sheet1!$A$1:$I$434,4,FALSE)</f>
        <v>0</v>
      </c>
      <c r="J485" s="66">
        <f>VLOOKUP(B485,[2]Sheet1!$A$1:$I$434,5,FALSE)</f>
        <v>0</v>
      </c>
      <c r="K485" s="66">
        <f>VLOOKUP(B485,[2]Sheet1!$A$1:$I$434,6,FALSE)</f>
        <v>0</v>
      </c>
      <c r="L485" s="66">
        <f>VLOOKUP(B485,[2]Sheet1!$A$1:$I$434,7,FALSE)</f>
        <v>0</v>
      </c>
      <c r="M485" s="66">
        <f>VLOOKUP(B485,[2]Sheet1!$A$1:$I$434,8,FALSE)</f>
        <v>0</v>
      </c>
      <c r="N485" s="77" t="e">
        <f>VLOOKUP(A485,'[3]Sheet1 (2)'!$A$1:$B$254,2,FALSE)</f>
        <v>#N/A</v>
      </c>
      <c r="O485" s="66" t="str">
        <f t="shared" si="15"/>
        <v>P.O.Box: 0 - Area: 0 - REP: 0 - Address: 0</v>
      </c>
      <c r="P485" s="83" t="e">
        <f>VLOOKUP(B485,Sheet1!$C$1:$I$58,2,FALSE)</f>
        <v>#N/A</v>
      </c>
      <c r="Q485" s="66">
        <v>10166</v>
      </c>
      <c r="R485" s="83" t="str">
        <f>IFERROR(VLOOKUP(B485,Sheet1!$C$1:$P$58,2,FALSE),"")</f>
        <v/>
      </c>
      <c r="S485" s="66" t="str">
        <f>IFERROR(VLOOKUP(B485,Sheet1!$C$1:$P$58,6,FALSE),"")</f>
        <v/>
      </c>
      <c r="T485" s="83" t="str">
        <f>IFERROR(VLOOKUP(Q485,Sheet1!$A$1:$P$58,4,FALSE),"")</f>
        <v/>
      </c>
      <c r="U485" s="66" t="str">
        <f>IFERROR(VLOOKUP(B485,Sheet1!$C$1:$P$58,12,FALSE),"")</f>
        <v/>
      </c>
    </row>
    <row r="486" spans="1:21" x14ac:dyDescent="0.2">
      <c r="A486" s="69">
        <v>2010106075</v>
      </c>
      <c r="B486" s="66" t="s">
        <v>3115</v>
      </c>
      <c r="C486" s="70">
        <v>0</v>
      </c>
      <c r="D486" s="70">
        <v>0</v>
      </c>
      <c r="E486" s="71">
        <f t="shared" si="14"/>
        <v>0</v>
      </c>
      <c r="G486" s="66" t="e">
        <f>VLOOKUP(B486,[2]Sheet1!$A$1:$I$434,2,FALSE)</f>
        <v>#N/A</v>
      </c>
      <c r="H486" s="66" t="e">
        <f>VLOOKUP(B486,[2]Sheet1!$A$1:$I$434,3,FALSE)</f>
        <v>#N/A</v>
      </c>
      <c r="I486" s="66" t="e">
        <f>VLOOKUP(B486,[2]Sheet1!$A$1:$I$434,4,FALSE)</f>
        <v>#N/A</v>
      </c>
      <c r="J486" s="66" t="e">
        <f>VLOOKUP(B486,[2]Sheet1!$A$1:$I$434,5,FALSE)</f>
        <v>#N/A</v>
      </c>
      <c r="K486" s="66" t="e">
        <f>VLOOKUP(B486,[2]Sheet1!$A$1:$I$434,6,FALSE)</f>
        <v>#N/A</v>
      </c>
      <c r="L486" s="66" t="e">
        <f>VLOOKUP(B486,[2]Sheet1!$A$1:$I$434,7,FALSE)</f>
        <v>#N/A</v>
      </c>
      <c r="M486" s="66" t="e">
        <f>VLOOKUP(B486,[2]Sheet1!$A$1:$I$434,8,FALSE)</f>
        <v>#N/A</v>
      </c>
      <c r="N486" s="77" t="e">
        <f>VLOOKUP(A486,'[3]Sheet1 (2)'!$A$1:$B$254,2,FALSE)</f>
        <v>#N/A</v>
      </c>
      <c r="O486" s="66" t="str">
        <f t="shared" si="15"/>
        <v/>
      </c>
      <c r="P486" s="83" t="e">
        <f>VLOOKUP(B486,Sheet1!$C$1:$I$58,2,FALSE)</f>
        <v>#N/A</v>
      </c>
      <c r="R486" s="83" t="str">
        <f>IFERROR(VLOOKUP(B486,Sheet1!$C$1:$P$58,2,FALSE),"")</f>
        <v/>
      </c>
      <c r="S486" s="66" t="str">
        <f>IFERROR(VLOOKUP(B486,Sheet1!$C$1:$P$58,6,FALSE),"")</f>
        <v/>
      </c>
      <c r="T486" s="83" t="str">
        <f>IFERROR(VLOOKUP(Q486,Sheet1!$A$1:$P$58,4,FALSE),"")</f>
        <v/>
      </c>
      <c r="U486" s="66" t="str">
        <f>IFERROR(VLOOKUP(B486,Sheet1!$C$1:$P$58,12,FALSE),"")</f>
        <v/>
      </c>
    </row>
    <row r="487" spans="1:21" x14ac:dyDescent="0.2">
      <c r="A487" s="69">
        <v>2010106076</v>
      </c>
      <c r="B487" s="66" t="s">
        <v>3116</v>
      </c>
      <c r="C487" s="70">
        <v>1.5999999641280738E-3</v>
      </c>
      <c r="D487" s="70">
        <v>0</v>
      </c>
      <c r="E487" s="71">
        <f t="shared" si="14"/>
        <v>1.5999999641280738E-3</v>
      </c>
      <c r="G487" s="66">
        <f>VLOOKUP(B487,[2]Sheet1!$A$1:$I$434,2,FALSE)</f>
        <v>0</v>
      </c>
      <c r="H487" s="66">
        <f>VLOOKUP(B487,[2]Sheet1!$A$1:$I$434,3,FALSE)</f>
        <v>0</v>
      </c>
      <c r="I487" s="66">
        <f>VLOOKUP(B487,[2]Sheet1!$A$1:$I$434,4,FALSE)</f>
        <v>0</v>
      </c>
      <c r="J487" s="66">
        <f>VLOOKUP(B487,[2]Sheet1!$A$1:$I$434,5,FALSE)</f>
        <v>0</v>
      </c>
      <c r="K487" s="66">
        <f>VLOOKUP(B487,[2]Sheet1!$A$1:$I$434,6,FALSE)</f>
        <v>0</v>
      </c>
      <c r="L487" s="66">
        <f>VLOOKUP(B487,[2]Sheet1!$A$1:$I$434,7,FALSE)</f>
        <v>0</v>
      </c>
      <c r="M487" s="66">
        <f>VLOOKUP(B487,[2]Sheet1!$A$1:$I$434,8,FALSE)</f>
        <v>0</v>
      </c>
      <c r="N487" s="77" t="e">
        <f>VLOOKUP(A487,'[3]Sheet1 (2)'!$A$1:$B$254,2,FALSE)</f>
        <v>#N/A</v>
      </c>
      <c r="O487" s="66" t="str">
        <f t="shared" si="15"/>
        <v>P.O.Box: 0 - Area: 0 - REP: 0 - Address: 0</v>
      </c>
      <c r="P487" s="83" t="e">
        <f>VLOOKUP(B487,Sheet1!$C$1:$I$58,2,FALSE)</f>
        <v>#N/A</v>
      </c>
      <c r="Q487" s="66">
        <v>10174</v>
      </c>
      <c r="R487" s="83" t="str">
        <f>IFERROR(VLOOKUP(B487,Sheet1!$C$1:$P$58,2,FALSE),"")</f>
        <v/>
      </c>
      <c r="S487" s="66" t="str">
        <f>IFERROR(VLOOKUP(B487,Sheet1!$C$1:$P$58,6,FALSE),"")</f>
        <v/>
      </c>
      <c r="T487" s="83" t="str">
        <f>IFERROR(VLOOKUP(Q487,Sheet1!$A$1:$P$58,4,FALSE),"")</f>
        <v/>
      </c>
      <c r="U487" s="66" t="str">
        <f>IFERROR(VLOOKUP(B487,Sheet1!$C$1:$P$58,12,FALSE),"")</f>
        <v/>
      </c>
    </row>
    <row r="488" spans="1:21" x14ac:dyDescent="0.2">
      <c r="A488" s="69">
        <v>2010106077</v>
      </c>
      <c r="B488" s="66" t="s">
        <v>3117</v>
      </c>
      <c r="C488" s="70">
        <v>0</v>
      </c>
      <c r="D488" s="70">
        <v>310602.33583999996</v>
      </c>
      <c r="E488" s="71">
        <f t="shared" si="14"/>
        <v>-310602.33583999996</v>
      </c>
      <c r="G488" s="66" t="e">
        <f>VLOOKUP(B488,[2]Sheet1!$A$1:$I$434,2,FALSE)</f>
        <v>#N/A</v>
      </c>
      <c r="H488" s="66" t="e">
        <f>VLOOKUP(B488,[2]Sheet1!$A$1:$I$434,3,FALSE)</f>
        <v>#N/A</v>
      </c>
      <c r="I488" s="66" t="e">
        <f>VLOOKUP(B488,[2]Sheet1!$A$1:$I$434,4,FALSE)</f>
        <v>#N/A</v>
      </c>
      <c r="J488" s="66" t="e">
        <f>VLOOKUP(B488,[2]Sheet1!$A$1:$I$434,5,FALSE)</f>
        <v>#N/A</v>
      </c>
      <c r="K488" s="66" t="e">
        <f>VLOOKUP(B488,[2]Sheet1!$A$1:$I$434,6,FALSE)</f>
        <v>#N/A</v>
      </c>
      <c r="L488" s="66" t="e">
        <f>VLOOKUP(B488,[2]Sheet1!$A$1:$I$434,7,FALSE)</f>
        <v>#N/A</v>
      </c>
      <c r="M488" s="66" t="e">
        <f>VLOOKUP(B488,[2]Sheet1!$A$1:$I$434,8,FALSE)</f>
        <v>#N/A</v>
      </c>
      <c r="N488" s="77" t="e">
        <f>VLOOKUP(A488,'[3]Sheet1 (2)'!$A$1:$B$254,2,FALSE)</f>
        <v>#N/A</v>
      </c>
      <c r="O488" s="66" t="str">
        <f t="shared" si="15"/>
        <v/>
      </c>
      <c r="P488" s="83" t="e">
        <f>VLOOKUP(B488,Sheet1!$C$1:$I$58,2,FALSE)</f>
        <v>#N/A</v>
      </c>
      <c r="R488" s="83" t="str">
        <f>IFERROR(VLOOKUP(B488,Sheet1!$C$1:$P$58,2,FALSE),"")</f>
        <v/>
      </c>
      <c r="S488" s="66" t="str">
        <f>IFERROR(VLOOKUP(B488,Sheet1!$C$1:$P$58,6,FALSE),"")</f>
        <v/>
      </c>
      <c r="T488" s="83" t="str">
        <f>IFERROR(VLOOKUP(Q488,Sheet1!$A$1:$P$58,4,FALSE),"")</f>
        <v/>
      </c>
      <c r="U488" s="66" t="str">
        <f>IFERROR(VLOOKUP(B488,Sheet1!$C$1:$P$58,12,FALSE),"")</f>
        <v/>
      </c>
    </row>
    <row r="489" spans="1:21" x14ac:dyDescent="0.2">
      <c r="A489" s="69">
        <v>2010106078</v>
      </c>
      <c r="B489" s="66" t="s">
        <v>3118</v>
      </c>
      <c r="C489" s="70">
        <v>0</v>
      </c>
      <c r="D489" s="70">
        <v>0</v>
      </c>
      <c r="E489" s="71">
        <f t="shared" si="14"/>
        <v>0</v>
      </c>
      <c r="G489" s="66" t="e">
        <f>VLOOKUP(B489,[2]Sheet1!$A$1:$I$434,2,FALSE)</f>
        <v>#N/A</v>
      </c>
      <c r="H489" s="66" t="e">
        <f>VLOOKUP(B489,[2]Sheet1!$A$1:$I$434,3,FALSE)</f>
        <v>#N/A</v>
      </c>
      <c r="I489" s="66" t="e">
        <f>VLOOKUP(B489,[2]Sheet1!$A$1:$I$434,4,FALSE)</f>
        <v>#N/A</v>
      </c>
      <c r="J489" s="66" t="e">
        <f>VLOOKUP(B489,[2]Sheet1!$A$1:$I$434,5,FALSE)</f>
        <v>#N/A</v>
      </c>
      <c r="K489" s="66" t="e">
        <f>VLOOKUP(B489,[2]Sheet1!$A$1:$I$434,6,FALSE)</f>
        <v>#N/A</v>
      </c>
      <c r="L489" s="66" t="e">
        <f>VLOOKUP(B489,[2]Sheet1!$A$1:$I$434,7,FALSE)</f>
        <v>#N/A</v>
      </c>
      <c r="M489" s="66" t="e">
        <f>VLOOKUP(B489,[2]Sheet1!$A$1:$I$434,8,FALSE)</f>
        <v>#N/A</v>
      </c>
      <c r="N489" s="77" t="e">
        <f>VLOOKUP(A489,'[3]Sheet1 (2)'!$A$1:$B$254,2,FALSE)</f>
        <v>#N/A</v>
      </c>
      <c r="O489" s="66" t="str">
        <f t="shared" si="15"/>
        <v/>
      </c>
      <c r="P489" s="83" t="e">
        <f>VLOOKUP(B489,Sheet1!$C$1:$I$58,2,FALSE)</f>
        <v>#N/A</v>
      </c>
      <c r="R489" s="83" t="str">
        <f>IFERROR(VLOOKUP(B489,Sheet1!$C$1:$P$58,2,FALSE),"")</f>
        <v/>
      </c>
      <c r="S489" s="66" t="str">
        <f>IFERROR(VLOOKUP(B489,Sheet1!$C$1:$P$58,6,FALSE),"")</f>
        <v/>
      </c>
      <c r="T489" s="83" t="str">
        <f>IFERROR(VLOOKUP(Q489,Sheet1!$A$1:$P$58,4,FALSE),"")</f>
        <v/>
      </c>
      <c r="U489" s="66" t="str">
        <f>IFERROR(VLOOKUP(B489,Sheet1!$C$1:$P$58,12,FALSE),"")</f>
        <v/>
      </c>
    </row>
    <row r="490" spans="1:21" x14ac:dyDescent="0.2">
      <c r="A490" s="69">
        <v>2010106079</v>
      </c>
      <c r="B490" s="66" t="s">
        <v>3119</v>
      </c>
      <c r="C490" s="70">
        <v>0</v>
      </c>
      <c r="D490" s="70">
        <v>0</v>
      </c>
      <c r="E490" s="71">
        <f t="shared" si="14"/>
        <v>0</v>
      </c>
      <c r="G490" s="66" t="e">
        <f>VLOOKUP(B490,[2]Sheet1!$A$1:$I$434,2,FALSE)</f>
        <v>#N/A</v>
      </c>
      <c r="H490" s="66" t="e">
        <f>VLOOKUP(B490,[2]Sheet1!$A$1:$I$434,3,FALSE)</f>
        <v>#N/A</v>
      </c>
      <c r="I490" s="66" t="e">
        <f>VLOOKUP(B490,[2]Sheet1!$A$1:$I$434,4,FALSE)</f>
        <v>#N/A</v>
      </c>
      <c r="J490" s="66" t="e">
        <f>VLOOKUP(B490,[2]Sheet1!$A$1:$I$434,5,FALSE)</f>
        <v>#N/A</v>
      </c>
      <c r="K490" s="66" t="e">
        <f>VLOOKUP(B490,[2]Sheet1!$A$1:$I$434,6,FALSE)</f>
        <v>#N/A</v>
      </c>
      <c r="L490" s="66" t="e">
        <f>VLOOKUP(B490,[2]Sheet1!$A$1:$I$434,7,FALSE)</f>
        <v>#N/A</v>
      </c>
      <c r="M490" s="66" t="e">
        <f>VLOOKUP(B490,[2]Sheet1!$A$1:$I$434,8,FALSE)</f>
        <v>#N/A</v>
      </c>
      <c r="N490" s="77" t="e">
        <f>VLOOKUP(A490,'[3]Sheet1 (2)'!$A$1:$B$254,2,FALSE)</f>
        <v>#N/A</v>
      </c>
      <c r="O490" s="66" t="str">
        <f t="shared" si="15"/>
        <v/>
      </c>
      <c r="P490" s="83" t="e">
        <f>VLOOKUP(B490,Sheet1!$C$1:$I$58,2,FALSE)</f>
        <v>#N/A</v>
      </c>
      <c r="R490" s="83" t="str">
        <f>IFERROR(VLOOKUP(B490,Sheet1!$C$1:$P$58,2,FALSE),"")</f>
        <v/>
      </c>
      <c r="S490" s="66" t="str">
        <f>IFERROR(VLOOKUP(B490,Sheet1!$C$1:$P$58,6,FALSE),"")</f>
        <v/>
      </c>
      <c r="T490" s="83" t="str">
        <f>IFERROR(VLOOKUP(Q490,Sheet1!$A$1:$P$58,4,FALSE),"")</f>
        <v/>
      </c>
      <c r="U490" s="66" t="str">
        <f>IFERROR(VLOOKUP(B490,Sheet1!$C$1:$P$58,12,FALSE),"")</f>
        <v/>
      </c>
    </row>
    <row r="491" spans="1:21" x14ac:dyDescent="0.2">
      <c r="A491" s="69">
        <v>2010106080</v>
      </c>
      <c r="B491" s="66" t="s">
        <v>3120</v>
      </c>
      <c r="C491" s="70">
        <v>136067.26719999997</v>
      </c>
      <c r="D491" s="70">
        <v>0</v>
      </c>
      <c r="E491" s="71">
        <f t="shared" si="14"/>
        <v>136067.26719999997</v>
      </c>
      <c r="G491" s="66" t="e">
        <f>VLOOKUP(B491,[2]Sheet1!$A$1:$I$434,2,FALSE)</f>
        <v>#N/A</v>
      </c>
      <c r="H491" s="66" t="e">
        <f>VLOOKUP(B491,[2]Sheet1!$A$1:$I$434,3,FALSE)</f>
        <v>#N/A</v>
      </c>
      <c r="I491" s="66" t="e">
        <f>VLOOKUP(B491,[2]Sheet1!$A$1:$I$434,4,FALSE)</f>
        <v>#N/A</v>
      </c>
      <c r="J491" s="66" t="e">
        <f>VLOOKUP(B491,[2]Sheet1!$A$1:$I$434,5,FALSE)</f>
        <v>#N/A</v>
      </c>
      <c r="K491" s="66" t="e">
        <f>VLOOKUP(B491,[2]Sheet1!$A$1:$I$434,6,FALSE)</f>
        <v>#N/A</v>
      </c>
      <c r="L491" s="66" t="e">
        <f>VLOOKUP(B491,[2]Sheet1!$A$1:$I$434,7,FALSE)</f>
        <v>#N/A</v>
      </c>
      <c r="M491" s="66" t="e">
        <f>VLOOKUP(B491,[2]Sheet1!$A$1:$I$434,8,FALSE)</f>
        <v>#N/A</v>
      </c>
      <c r="N491" s="77" t="e">
        <f>VLOOKUP(A491,'[3]Sheet1 (2)'!$A$1:$B$254,2,FALSE)</f>
        <v>#N/A</v>
      </c>
      <c r="O491" s="66" t="str">
        <f t="shared" si="15"/>
        <v/>
      </c>
      <c r="P491" s="83" t="e">
        <f>VLOOKUP(B491,Sheet1!$C$1:$I$58,2,FALSE)</f>
        <v>#N/A</v>
      </c>
      <c r="R491" s="83" t="str">
        <f>IFERROR(VLOOKUP(B491,Sheet1!$C$1:$P$58,2,FALSE),"")</f>
        <v/>
      </c>
      <c r="S491" s="66" t="str">
        <f>IFERROR(VLOOKUP(B491,Sheet1!$C$1:$P$58,6,FALSE),"")</f>
        <v/>
      </c>
      <c r="T491" s="83" t="str">
        <f>IFERROR(VLOOKUP(Q491,Sheet1!$A$1:$P$58,4,FALSE),"")</f>
        <v/>
      </c>
      <c r="U491" s="66" t="str">
        <f>IFERROR(VLOOKUP(B491,Sheet1!$C$1:$P$58,12,FALSE),"")</f>
        <v/>
      </c>
    </row>
    <row r="492" spans="1:21" x14ac:dyDescent="0.2">
      <c r="A492" s="69">
        <v>2010106081</v>
      </c>
      <c r="B492" s="66" t="s">
        <v>3121</v>
      </c>
      <c r="C492" s="70">
        <v>389382.08841999993</v>
      </c>
      <c r="D492" s="70">
        <v>0</v>
      </c>
      <c r="E492" s="71">
        <f t="shared" si="14"/>
        <v>389382.08841999993</v>
      </c>
      <c r="G492" s="66" t="e">
        <f>VLOOKUP(B492,[2]Sheet1!$A$1:$I$434,2,FALSE)</f>
        <v>#N/A</v>
      </c>
      <c r="H492" s="66" t="e">
        <f>VLOOKUP(B492,[2]Sheet1!$A$1:$I$434,3,FALSE)</f>
        <v>#N/A</v>
      </c>
      <c r="I492" s="66" t="e">
        <f>VLOOKUP(B492,[2]Sheet1!$A$1:$I$434,4,FALSE)</f>
        <v>#N/A</v>
      </c>
      <c r="J492" s="66" t="e">
        <f>VLOOKUP(B492,[2]Sheet1!$A$1:$I$434,5,FALSE)</f>
        <v>#N/A</v>
      </c>
      <c r="K492" s="66" t="e">
        <f>VLOOKUP(B492,[2]Sheet1!$A$1:$I$434,6,FALSE)</f>
        <v>#N/A</v>
      </c>
      <c r="L492" s="66" t="e">
        <f>VLOOKUP(B492,[2]Sheet1!$A$1:$I$434,7,FALSE)</f>
        <v>#N/A</v>
      </c>
      <c r="M492" s="66" t="e">
        <f>VLOOKUP(B492,[2]Sheet1!$A$1:$I$434,8,FALSE)</f>
        <v>#N/A</v>
      </c>
      <c r="N492" s="77" t="e">
        <f>VLOOKUP(A492,'[3]Sheet1 (2)'!$A$1:$B$254,2,FALSE)</f>
        <v>#N/A</v>
      </c>
      <c r="O492" s="66" t="str">
        <f t="shared" si="15"/>
        <v/>
      </c>
      <c r="P492" s="83" t="e">
        <f>VLOOKUP(B492,Sheet1!$C$1:$I$58,2,FALSE)</f>
        <v>#N/A</v>
      </c>
      <c r="R492" s="83" t="str">
        <f>IFERROR(VLOOKUP(B492,Sheet1!$C$1:$P$58,2,FALSE),"")</f>
        <v/>
      </c>
      <c r="S492" s="66" t="str">
        <f>IFERROR(VLOOKUP(B492,Sheet1!$C$1:$P$58,6,FALSE),"")</f>
        <v/>
      </c>
      <c r="T492" s="83" t="str">
        <f>IFERROR(VLOOKUP(Q492,Sheet1!$A$1:$P$58,4,FALSE),"")</f>
        <v/>
      </c>
      <c r="U492" s="66" t="str">
        <f>IFERROR(VLOOKUP(B492,Sheet1!$C$1:$P$58,12,FALSE),"")</f>
        <v/>
      </c>
    </row>
    <row r="493" spans="1:21" x14ac:dyDescent="0.2">
      <c r="A493" s="69">
        <v>2010106082</v>
      </c>
      <c r="B493" s="66" t="s">
        <v>3122</v>
      </c>
      <c r="C493" s="70">
        <v>0</v>
      </c>
      <c r="D493" s="70">
        <v>0</v>
      </c>
      <c r="E493" s="71">
        <f t="shared" si="14"/>
        <v>0</v>
      </c>
      <c r="G493" s="66" t="e">
        <f>VLOOKUP(B493,[2]Sheet1!$A$1:$I$434,2,FALSE)</f>
        <v>#N/A</v>
      </c>
      <c r="H493" s="66" t="e">
        <f>VLOOKUP(B493,[2]Sheet1!$A$1:$I$434,3,FALSE)</f>
        <v>#N/A</v>
      </c>
      <c r="I493" s="66" t="e">
        <f>VLOOKUP(B493,[2]Sheet1!$A$1:$I$434,4,FALSE)</f>
        <v>#N/A</v>
      </c>
      <c r="J493" s="66" t="e">
        <f>VLOOKUP(B493,[2]Sheet1!$A$1:$I$434,5,FALSE)</f>
        <v>#N/A</v>
      </c>
      <c r="K493" s="66" t="e">
        <f>VLOOKUP(B493,[2]Sheet1!$A$1:$I$434,6,FALSE)</f>
        <v>#N/A</v>
      </c>
      <c r="L493" s="66" t="e">
        <f>VLOOKUP(B493,[2]Sheet1!$A$1:$I$434,7,FALSE)</f>
        <v>#N/A</v>
      </c>
      <c r="M493" s="66" t="e">
        <f>VLOOKUP(B493,[2]Sheet1!$A$1:$I$434,8,FALSE)</f>
        <v>#N/A</v>
      </c>
      <c r="N493" s="77" t="e">
        <f>VLOOKUP(A493,'[3]Sheet1 (2)'!$A$1:$B$254,2,FALSE)</f>
        <v>#N/A</v>
      </c>
      <c r="O493" s="66" t="str">
        <f t="shared" si="15"/>
        <v/>
      </c>
      <c r="P493" s="83" t="e">
        <f>VLOOKUP(B493,Sheet1!$C$1:$I$58,2,FALSE)</f>
        <v>#N/A</v>
      </c>
      <c r="R493" s="83" t="str">
        <f>IFERROR(VLOOKUP(B493,Sheet1!$C$1:$P$58,2,FALSE),"")</f>
        <v/>
      </c>
      <c r="S493" s="66" t="str">
        <f>IFERROR(VLOOKUP(B493,Sheet1!$C$1:$P$58,6,FALSE),"")</f>
        <v/>
      </c>
      <c r="T493" s="83" t="str">
        <f>IFERROR(VLOOKUP(Q493,Sheet1!$A$1:$P$58,4,FALSE),"")</f>
        <v/>
      </c>
      <c r="U493" s="66" t="str">
        <f>IFERROR(VLOOKUP(B493,Sheet1!$C$1:$P$58,12,FALSE),"")</f>
        <v/>
      </c>
    </row>
    <row r="494" spans="1:21" x14ac:dyDescent="0.2">
      <c r="A494" s="69">
        <v>2010106083</v>
      </c>
      <c r="B494" s="66" t="s">
        <v>3123</v>
      </c>
      <c r="C494" s="70">
        <v>0</v>
      </c>
      <c r="D494" s="70">
        <v>0</v>
      </c>
      <c r="E494" s="71">
        <f t="shared" si="14"/>
        <v>0</v>
      </c>
      <c r="G494" s="66" t="e">
        <f>VLOOKUP(B494,[2]Sheet1!$A$1:$I$434,2,FALSE)</f>
        <v>#N/A</v>
      </c>
      <c r="H494" s="66" t="e">
        <f>VLOOKUP(B494,[2]Sheet1!$A$1:$I$434,3,FALSE)</f>
        <v>#N/A</v>
      </c>
      <c r="I494" s="66" t="e">
        <f>VLOOKUP(B494,[2]Sheet1!$A$1:$I$434,4,FALSE)</f>
        <v>#N/A</v>
      </c>
      <c r="J494" s="66" t="e">
        <f>VLOOKUP(B494,[2]Sheet1!$A$1:$I$434,5,FALSE)</f>
        <v>#N/A</v>
      </c>
      <c r="K494" s="66" t="e">
        <f>VLOOKUP(B494,[2]Sheet1!$A$1:$I$434,6,FALSE)</f>
        <v>#N/A</v>
      </c>
      <c r="L494" s="66" t="e">
        <f>VLOOKUP(B494,[2]Sheet1!$A$1:$I$434,7,FALSE)</f>
        <v>#N/A</v>
      </c>
      <c r="M494" s="66" t="e">
        <f>VLOOKUP(B494,[2]Sheet1!$A$1:$I$434,8,FALSE)</f>
        <v>#N/A</v>
      </c>
      <c r="N494" s="77" t="e">
        <f>VLOOKUP(A494,'[3]Sheet1 (2)'!$A$1:$B$254,2,FALSE)</f>
        <v>#N/A</v>
      </c>
      <c r="O494" s="66" t="str">
        <f t="shared" si="15"/>
        <v/>
      </c>
      <c r="P494" s="83" t="e">
        <f>VLOOKUP(B494,Sheet1!$C$1:$I$58,2,FALSE)</f>
        <v>#N/A</v>
      </c>
      <c r="R494" s="83" t="str">
        <f>IFERROR(VLOOKUP(B494,Sheet1!$C$1:$P$58,2,FALSE),"")</f>
        <v/>
      </c>
      <c r="S494" s="66" t="str">
        <f>IFERROR(VLOOKUP(B494,Sheet1!$C$1:$P$58,6,FALSE),"")</f>
        <v/>
      </c>
      <c r="T494" s="83" t="str">
        <f>IFERROR(VLOOKUP(Q494,Sheet1!$A$1:$P$58,4,FALSE),"")</f>
        <v/>
      </c>
      <c r="U494" s="66" t="str">
        <f>IFERROR(VLOOKUP(B494,Sheet1!$C$1:$P$58,12,FALSE),"")</f>
        <v/>
      </c>
    </row>
    <row r="495" spans="1:21" x14ac:dyDescent="0.2">
      <c r="A495" s="69">
        <v>2010106084</v>
      </c>
      <c r="B495" s="66" t="s">
        <v>3124</v>
      </c>
      <c r="C495" s="70">
        <v>0</v>
      </c>
      <c r="D495" s="70">
        <v>0</v>
      </c>
      <c r="E495" s="71">
        <f t="shared" si="14"/>
        <v>0</v>
      </c>
      <c r="G495" s="66" t="e">
        <f>VLOOKUP(B495,[2]Sheet1!$A$1:$I$434,2,FALSE)</f>
        <v>#N/A</v>
      </c>
      <c r="H495" s="66" t="e">
        <f>VLOOKUP(B495,[2]Sheet1!$A$1:$I$434,3,FALSE)</f>
        <v>#N/A</v>
      </c>
      <c r="I495" s="66" t="e">
        <f>VLOOKUP(B495,[2]Sheet1!$A$1:$I$434,4,FALSE)</f>
        <v>#N/A</v>
      </c>
      <c r="J495" s="66" t="e">
        <f>VLOOKUP(B495,[2]Sheet1!$A$1:$I$434,5,FALSE)</f>
        <v>#N/A</v>
      </c>
      <c r="K495" s="66" t="e">
        <f>VLOOKUP(B495,[2]Sheet1!$A$1:$I$434,6,FALSE)</f>
        <v>#N/A</v>
      </c>
      <c r="L495" s="66" t="e">
        <f>VLOOKUP(B495,[2]Sheet1!$A$1:$I$434,7,FALSE)</f>
        <v>#N/A</v>
      </c>
      <c r="M495" s="66" t="e">
        <f>VLOOKUP(B495,[2]Sheet1!$A$1:$I$434,8,FALSE)</f>
        <v>#N/A</v>
      </c>
      <c r="N495" s="77" t="e">
        <f>VLOOKUP(A495,'[3]Sheet1 (2)'!$A$1:$B$254,2,FALSE)</f>
        <v>#N/A</v>
      </c>
      <c r="O495" s="66" t="str">
        <f t="shared" si="15"/>
        <v/>
      </c>
      <c r="P495" s="83" t="e">
        <f>VLOOKUP(B495,Sheet1!$C$1:$I$58,2,FALSE)</f>
        <v>#N/A</v>
      </c>
      <c r="R495" s="83" t="str">
        <f>IFERROR(VLOOKUP(B495,Sheet1!$C$1:$P$58,2,FALSE),"")</f>
        <v/>
      </c>
      <c r="S495" s="66" t="str">
        <f>IFERROR(VLOOKUP(B495,Sheet1!$C$1:$P$58,6,FALSE),"")</f>
        <v/>
      </c>
      <c r="T495" s="83" t="str">
        <f>IFERROR(VLOOKUP(Q495,Sheet1!$A$1:$P$58,4,FALSE),"")</f>
        <v/>
      </c>
      <c r="U495" s="66" t="str">
        <f>IFERROR(VLOOKUP(B495,Sheet1!$C$1:$P$58,12,FALSE),"")</f>
        <v/>
      </c>
    </row>
    <row r="496" spans="1:21" x14ac:dyDescent="0.2">
      <c r="A496" s="69">
        <v>2010106085</v>
      </c>
      <c r="B496" s="66" t="s">
        <v>3125</v>
      </c>
      <c r="C496" s="70">
        <v>0</v>
      </c>
      <c r="D496" s="70">
        <v>0</v>
      </c>
      <c r="E496" s="71">
        <f t="shared" si="14"/>
        <v>0</v>
      </c>
      <c r="G496" s="66" t="e">
        <f>VLOOKUP(B496,[2]Sheet1!$A$1:$I$434,2,FALSE)</f>
        <v>#N/A</v>
      </c>
      <c r="H496" s="66" t="e">
        <f>VLOOKUP(B496,[2]Sheet1!$A$1:$I$434,3,FALSE)</f>
        <v>#N/A</v>
      </c>
      <c r="I496" s="66" t="e">
        <f>VLOOKUP(B496,[2]Sheet1!$A$1:$I$434,4,FALSE)</f>
        <v>#N/A</v>
      </c>
      <c r="J496" s="66" t="e">
        <f>VLOOKUP(B496,[2]Sheet1!$A$1:$I$434,5,FALSE)</f>
        <v>#N/A</v>
      </c>
      <c r="K496" s="66" t="e">
        <f>VLOOKUP(B496,[2]Sheet1!$A$1:$I$434,6,FALSE)</f>
        <v>#N/A</v>
      </c>
      <c r="L496" s="66" t="e">
        <f>VLOOKUP(B496,[2]Sheet1!$A$1:$I$434,7,FALSE)</f>
        <v>#N/A</v>
      </c>
      <c r="M496" s="66" t="e">
        <f>VLOOKUP(B496,[2]Sheet1!$A$1:$I$434,8,FALSE)</f>
        <v>#N/A</v>
      </c>
      <c r="N496" s="77" t="e">
        <f>VLOOKUP(A496,'[3]Sheet1 (2)'!$A$1:$B$254,2,FALSE)</f>
        <v>#N/A</v>
      </c>
      <c r="O496" s="66" t="str">
        <f t="shared" si="15"/>
        <v/>
      </c>
      <c r="P496" s="83" t="e">
        <f>VLOOKUP(B496,Sheet1!$C$1:$I$58,2,FALSE)</f>
        <v>#N/A</v>
      </c>
      <c r="R496" s="83" t="str">
        <f>IFERROR(VLOOKUP(B496,Sheet1!$C$1:$P$58,2,FALSE),"")</f>
        <v/>
      </c>
      <c r="S496" s="66" t="str">
        <f>IFERROR(VLOOKUP(B496,Sheet1!$C$1:$P$58,6,FALSE),"")</f>
        <v/>
      </c>
      <c r="T496" s="83" t="str">
        <f>IFERROR(VLOOKUP(Q496,Sheet1!$A$1:$P$58,4,FALSE),"")</f>
        <v/>
      </c>
      <c r="U496" s="66" t="str">
        <f>IFERROR(VLOOKUP(B496,Sheet1!$C$1:$P$58,12,FALSE),"")</f>
        <v/>
      </c>
    </row>
    <row r="497" spans="1:21" x14ac:dyDescent="0.2">
      <c r="A497" s="69">
        <v>2010106086</v>
      </c>
      <c r="B497" s="66" t="s">
        <v>3126</v>
      </c>
      <c r="C497" s="70">
        <v>2.0000000298023225E-3</v>
      </c>
      <c r="D497" s="70">
        <v>0</v>
      </c>
      <c r="E497" s="71">
        <f t="shared" si="14"/>
        <v>2.0000000298023225E-3</v>
      </c>
      <c r="G497" s="66" t="e">
        <f>VLOOKUP(B497,[2]Sheet1!$A$1:$I$434,2,FALSE)</f>
        <v>#N/A</v>
      </c>
      <c r="H497" s="66" t="e">
        <f>VLOOKUP(B497,[2]Sheet1!$A$1:$I$434,3,FALSE)</f>
        <v>#N/A</v>
      </c>
      <c r="I497" s="66" t="e">
        <f>VLOOKUP(B497,[2]Sheet1!$A$1:$I$434,4,FALSE)</f>
        <v>#N/A</v>
      </c>
      <c r="J497" s="66" t="e">
        <f>VLOOKUP(B497,[2]Sheet1!$A$1:$I$434,5,FALSE)</f>
        <v>#N/A</v>
      </c>
      <c r="K497" s="66" t="e">
        <f>VLOOKUP(B497,[2]Sheet1!$A$1:$I$434,6,FALSE)</f>
        <v>#N/A</v>
      </c>
      <c r="L497" s="66" t="e">
        <f>VLOOKUP(B497,[2]Sheet1!$A$1:$I$434,7,FALSE)</f>
        <v>#N/A</v>
      </c>
      <c r="M497" s="66" t="e">
        <f>VLOOKUP(B497,[2]Sheet1!$A$1:$I$434,8,FALSE)</f>
        <v>#N/A</v>
      </c>
      <c r="N497" s="77" t="e">
        <f>VLOOKUP(A497,'[3]Sheet1 (2)'!$A$1:$B$254,2,FALSE)</f>
        <v>#N/A</v>
      </c>
      <c r="O497" s="66" t="str">
        <f t="shared" si="15"/>
        <v/>
      </c>
      <c r="P497" s="83" t="e">
        <f>VLOOKUP(B497,Sheet1!$C$1:$I$58,2,FALSE)</f>
        <v>#N/A</v>
      </c>
      <c r="R497" s="83" t="str">
        <f>IFERROR(VLOOKUP(B497,Sheet1!$C$1:$P$58,2,FALSE),"")</f>
        <v/>
      </c>
      <c r="S497" s="66" t="str">
        <f>IFERROR(VLOOKUP(B497,Sheet1!$C$1:$P$58,6,FALSE),"")</f>
        <v/>
      </c>
      <c r="T497" s="83" t="str">
        <f>IFERROR(VLOOKUP(Q497,Sheet1!$A$1:$P$58,4,FALSE),"")</f>
        <v/>
      </c>
      <c r="U497" s="66" t="str">
        <f>IFERROR(VLOOKUP(B497,Sheet1!$C$1:$P$58,12,FALSE),"")</f>
        <v/>
      </c>
    </row>
    <row r="498" spans="1:21" x14ac:dyDescent="0.2">
      <c r="A498" s="69">
        <v>2010106087</v>
      </c>
      <c r="B498" s="66" t="s">
        <v>3127</v>
      </c>
      <c r="C498" s="70">
        <v>0</v>
      </c>
      <c r="D498" s="70">
        <v>0</v>
      </c>
      <c r="E498" s="71">
        <f t="shared" si="14"/>
        <v>0</v>
      </c>
      <c r="G498" s="66" t="e">
        <f>VLOOKUP(B498,[2]Sheet1!$A$1:$I$434,2,FALSE)</f>
        <v>#N/A</v>
      </c>
      <c r="H498" s="66" t="e">
        <f>VLOOKUP(B498,[2]Sheet1!$A$1:$I$434,3,FALSE)</f>
        <v>#N/A</v>
      </c>
      <c r="I498" s="66" t="e">
        <f>VLOOKUP(B498,[2]Sheet1!$A$1:$I$434,4,FALSE)</f>
        <v>#N/A</v>
      </c>
      <c r="J498" s="66" t="e">
        <f>VLOOKUP(B498,[2]Sheet1!$A$1:$I$434,5,FALSE)</f>
        <v>#N/A</v>
      </c>
      <c r="K498" s="66" t="e">
        <f>VLOOKUP(B498,[2]Sheet1!$A$1:$I$434,6,FALSE)</f>
        <v>#N/A</v>
      </c>
      <c r="L498" s="66" t="e">
        <f>VLOOKUP(B498,[2]Sheet1!$A$1:$I$434,7,FALSE)</f>
        <v>#N/A</v>
      </c>
      <c r="M498" s="66" t="e">
        <f>VLOOKUP(B498,[2]Sheet1!$A$1:$I$434,8,FALSE)</f>
        <v>#N/A</v>
      </c>
      <c r="N498" s="77" t="e">
        <f>VLOOKUP(A498,'[3]Sheet1 (2)'!$A$1:$B$254,2,FALSE)</f>
        <v>#N/A</v>
      </c>
      <c r="O498" s="66" t="str">
        <f t="shared" si="15"/>
        <v/>
      </c>
      <c r="P498" s="83" t="e">
        <f>VLOOKUP(B498,Sheet1!$C$1:$I$58,2,FALSE)</f>
        <v>#N/A</v>
      </c>
      <c r="R498" s="83" t="str">
        <f>IFERROR(VLOOKUP(B498,Sheet1!$C$1:$P$58,2,FALSE),"")</f>
        <v/>
      </c>
      <c r="S498" s="66" t="str">
        <f>IFERROR(VLOOKUP(B498,Sheet1!$C$1:$P$58,6,FALSE),"")</f>
        <v/>
      </c>
      <c r="T498" s="83" t="str">
        <f>IFERROR(VLOOKUP(Q498,Sheet1!$A$1:$P$58,4,FALSE),"")</f>
        <v/>
      </c>
      <c r="U498" s="66" t="str">
        <f>IFERROR(VLOOKUP(B498,Sheet1!$C$1:$P$58,12,FALSE),"")</f>
        <v/>
      </c>
    </row>
    <row r="499" spans="1:21" x14ac:dyDescent="0.2">
      <c r="A499" s="69">
        <v>2010106088</v>
      </c>
      <c r="B499" s="66" t="s">
        <v>3128</v>
      </c>
      <c r="C499" s="70">
        <v>1.4999999984866008E-4</v>
      </c>
      <c r="D499" s="70">
        <v>0</v>
      </c>
      <c r="E499" s="71">
        <f t="shared" si="14"/>
        <v>1.4999999984866008E-4</v>
      </c>
      <c r="G499" s="66">
        <f>VLOOKUP(B499,[2]Sheet1!$A$1:$I$434,2,FALSE)</f>
        <v>0</v>
      </c>
      <c r="H499" s="66">
        <f>VLOOKUP(B499,[2]Sheet1!$A$1:$I$434,3,FALSE)</f>
        <v>0</v>
      </c>
      <c r="I499" s="66">
        <f>VLOOKUP(B499,[2]Sheet1!$A$1:$I$434,4,FALSE)</f>
        <v>0</v>
      </c>
      <c r="J499" s="66">
        <f>VLOOKUP(B499,[2]Sheet1!$A$1:$I$434,5,FALSE)</f>
        <v>0</v>
      </c>
      <c r="K499" s="66">
        <f>VLOOKUP(B499,[2]Sheet1!$A$1:$I$434,6,FALSE)</f>
        <v>0</v>
      </c>
      <c r="L499" s="66">
        <f>VLOOKUP(B499,[2]Sheet1!$A$1:$I$434,7,FALSE)</f>
        <v>0</v>
      </c>
      <c r="M499" s="66">
        <f>VLOOKUP(B499,[2]Sheet1!$A$1:$I$434,8,FALSE)</f>
        <v>0</v>
      </c>
      <c r="N499" s="77" t="e">
        <f>VLOOKUP(A499,'[3]Sheet1 (2)'!$A$1:$B$254,2,FALSE)</f>
        <v>#N/A</v>
      </c>
      <c r="O499" s="66" t="str">
        <f t="shared" si="15"/>
        <v>P.O.Box: 0 - Area: 0 - REP: 0 - Address: 0</v>
      </c>
      <c r="P499" s="83">
        <f>VLOOKUP(B499,Sheet1!$C$1:$I$58,2,FALSE)</f>
        <v>0</v>
      </c>
      <c r="Q499" s="66">
        <v>10179</v>
      </c>
      <c r="R499" s="83">
        <f>IFERROR(VLOOKUP(B499,Sheet1!$C$1:$P$58,2,FALSE),"")</f>
        <v>0</v>
      </c>
      <c r="S499" s="66">
        <f>IFERROR(VLOOKUP(B499,Sheet1!$C$1:$P$58,6,FALSE),"")</f>
        <v>10179</v>
      </c>
      <c r="T499" s="83">
        <f>IFERROR(VLOOKUP(Q499,Sheet1!$A$1:$P$58,4,FALSE),"")</f>
        <v>0</v>
      </c>
      <c r="U499" s="66">
        <f>IFERROR(VLOOKUP(B499,Sheet1!$C$1:$P$58,12,FALSE),"")</f>
        <v>0</v>
      </c>
    </row>
    <row r="500" spans="1:21" x14ac:dyDescent="0.2">
      <c r="A500" s="69">
        <v>2010106089</v>
      </c>
      <c r="B500" s="66" t="s">
        <v>3129</v>
      </c>
      <c r="C500" s="70">
        <v>0</v>
      </c>
      <c r="D500" s="70">
        <v>0</v>
      </c>
      <c r="E500" s="71">
        <f t="shared" si="14"/>
        <v>0</v>
      </c>
      <c r="G500" s="66" t="e">
        <f>VLOOKUP(B500,[2]Sheet1!$A$1:$I$434,2,FALSE)</f>
        <v>#N/A</v>
      </c>
      <c r="H500" s="66" t="e">
        <f>VLOOKUP(B500,[2]Sheet1!$A$1:$I$434,3,FALSE)</f>
        <v>#N/A</v>
      </c>
      <c r="I500" s="66" t="e">
        <f>VLOOKUP(B500,[2]Sheet1!$A$1:$I$434,4,FALSE)</f>
        <v>#N/A</v>
      </c>
      <c r="J500" s="66" t="e">
        <f>VLOOKUP(B500,[2]Sheet1!$A$1:$I$434,5,FALSE)</f>
        <v>#N/A</v>
      </c>
      <c r="K500" s="66" t="e">
        <f>VLOOKUP(B500,[2]Sheet1!$A$1:$I$434,6,FALSE)</f>
        <v>#N/A</v>
      </c>
      <c r="L500" s="66" t="e">
        <f>VLOOKUP(B500,[2]Sheet1!$A$1:$I$434,7,FALSE)</f>
        <v>#N/A</v>
      </c>
      <c r="M500" s="66" t="e">
        <f>VLOOKUP(B500,[2]Sheet1!$A$1:$I$434,8,FALSE)</f>
        <v>#N/A</v>
      </c>
      <c r="N500" s="77" t="e">
        <f>VLOOKUP(A500,'[3]Sheet1 (2)'!$A$1:$B$254,2,FALSE)</f>
        <v>#N/A</v>
      </c>
      <c r="O500" s="66" t="str">
        <f t="shared" si="15"/>
        <v/>
      </c>
      <c r="P500" s="83" t="e">
        <f>VLOOKUP(B500,Sheet1!$C$1:$I$58,2,FALSE)</f>
        <v>#N/A</v>
      </c>
      <c r="R500" s="83" t="str">
        <f>IFERROR(VLOOKUP(B500,Sheet1!$C$1:$P$58,2,FALSE),"")</f>
        <v/>
      </c>
      <c r="S500" s="66" t="str">
        <f>IFERROR(VLOOKUP(B500,Sheet1!$C$1:$P$58,6,FALSE),"")</f>
        <v/>
      </c>
      <c r="T500" s="83" t="str">
        <f>IFERROR(VLOOKUP(Q500,Sheet1!$A$1:$P$58,4,FALSE),"")</f>
        <v/>
      </c>
      <c r="U500" s="66" t="str">
        <f>IFERROR(VLOOKUP(B500,Sheet1!$C$1:$P$58,12,FALSE),"")</f>
        <v/>
      </c>
    </row>
    <row r="501" spans="1:21" x14ac:dyDescent="0.2">
      <c r="A501" s="69">
        <v>2010106090</v>
      </c>
      <c r="B501" s="66" t="s">
        <v>3130</v>
      </c>
      <c r="C501" s="70">
        <v>0</v>
      </c>
      <c r="D501" s="70">
        <v>0</v>
      </c>
      <c r="E501" s="71">
        <f t="shared" si="14"/>
        <v>0</v>
      </c>
      <c r="G501" s="66" t="e">
        <f>VLOOKUP(B501,[2]Sheet1!$A$1:$I$434,2,FALSE)</f>
        <v>#N/A</v>
      </c>
      <c r="H501" s="66" t="e">
        <f>VLOOKUP(B501,[2]Sheet1!$A$1:$I$434,3,FALSE)</f>
        <v>#N/A</v>
      </c>
      <c r="I501" s="66" t="e">
        <f>VLOOKUP(B501,[2]Sheet1!$A$1:$I$434,4,FALSE)</f>
        <v>#N/A</v>
      </c>
      <c r="J501" s="66" t="e">
        <f>VLOOKUP(B501,[2]Sheet1!$A$1:$I$434,5,FALSE)</f>
        <v>#N/A</v>
      </c>
      <c r="K501" s="66" t="e">
        <f>VLOOKUP(B501,[2]Sheet1!$A$1:$I$434,6,FALSE)</f>
        <v>#N/A</v>
      </c>
      <c r="L501" s="66" t="e">
        <f>VLOOKUP(B501,[2]Sheet1!$A$1:$I$434,7,FALSE)</f>
        <v>#N/A</v>
      </c>
      <c r="M501" s="66" t="e">
        <f>VLOOKUP(B501,[2]Sheet1!$A$1:$I$434,8,FALSE)</f>
        <v>#N/A</v>
      </c>
      <c r="N501" s="77" t="e">
        <f>VLOOKUP(A501,'[3]Sheet1 (2)'!$A$1:$B$254,2,FALSE)</f>
        <v>#N/A</v>
      </c>
      <c r="O501" s="66" t="str">
        <f t="shared" si="15"/>
        <v/>
      </c>
      <c r="P501" s="83" t="e">
        <f>VLOOKUP(B501,Sheet1!$C$1:$I$58,2,FALSE)</f>
        <v>#N/A</v>
      </c>
      <c r="R501" s="83" t="str">
        <f>IFERROR(VLOOKUP(B501,Sheet1!$C$1:$P$58,2,FALSE),"")</f>
        <v/>
      </c>
      <c r="S501" s="66" t="str">
        <f>IFERROR(VLOOKUP(B501,Sheet1!$C$1:$P$58,6,FALSE),"")</f>
        <v/>
      </c>
      <c r="T501" s="83" t="str">
        <f>IFERROR(VLOOKUP(Q501,Sheet1!$A$1:$P$58,4,FALSE),"")</f>
        <v/>
      </c>
      <c r="U501" s="66" t="str">
        <f>IFERROR(VLOOKUP(B501,Sheet1!$C$1:$P$58,12,FALSE),"")</f>
        <v/>
      </c>
    </row>
    <row r="502" spans="1:21" x14ac:dyDescent="0.2">
      <c r="A502" s="69">
        <v>2010106091</v>
      </c>
      <c r="B502" s="66" t="s">
        <v>3131</v>
      </c>
      <c r="C502" s="70">
        <v>0</v>
      </c>
      <c r="D502" s="70">
        <v>0</v>
      </c>
      <c r="E502" s="71">
        <f t="shared" si="14"/>
        <v>0</v>
      </c>
      <c r="G502" s="66" t="e">
        <f>VLOOKUP(B502,[2]Sheet1!$A$1:$I$434,2,FALSE)</f>
        <v>#N/A</v>
      </c>
      <c r="H502" s="66" t="e">
        <f>VLOOKUP(B502,[2]Sheet1!$A$1:$I$434,3,FALSE)</f>
        <v>#N/A</v>
      </c>
      <c r="I502" s="66" t="e">
        <f>VLOOKUP(B502,[2]Sheet1!$A$1:$I$434,4,FALSE)</f>
        <v>#N/A</v>
      </c>
      <c r="J502" s="66" t="e">
        <f>VLOOKUP(B502,[2]Sheet1!$A$1:$I$434,5,FALSE)</f>
        <v>#N/A</v>
      </c>
      <c r="K502" s="66" t="e">
        <f>VLOOKUP(B502,[2]Sheet1!$A$1:$I$434,6,FALSE)</f>
        <v>#N/A</v>
      </c>
      <c r="L502" s="66" t="e">
        <f>VLOOKUP(B502,[2]Sheet1!$A$1:$I$434,7,FALSE)</f>
        <v>#N/A</v>
      </c>
      <c r="M502" s="66" t="e">
        <f>VLOOKUP(B502,[2]Sheet1!$A$1:$I$434,8,FALSE)</f>
        <v>#N/A</v>
      </c>
      <c r="N502" s="77" t="e">
        <f>VLOOKUP(A502,'[3]Sheet1 (2)'!$A$1:$B$254,2,FALSE)</f>
        <v>#N/A</v>
      </c>
      <c r="O502" s="66" t="str">
        <f t="shared" si="15"/>
        <v/>
      </c>
      <c r="P502" s="83" t="e">
        <f>VLOOKUP(B502,Sheet1!$C$1:$I$58,2,FALSE)</f>
        <v>#N/A</v>
      </c>
      <c r="R502" s="83" t="str">
        <f>IFERROR(VLOOKUP(B502,Sheet1!$C$1:$P$58,2,FALSE),"")</f>
        <v/>
      </c>
      <c r="S502" s="66" t="str">
        <f>IFERROR(VLOOKUP(B502,Sheet1!$C$1:$P$58,6,FALSE),"")</f>
        <v/>
      </c>
      <c r="T502" s="83" t="str">
        <f>IFERROR(VLOOKUP(Q502,Sheet1!$A$1:$P$58,4,FALSE),"")</f>
        <v/>
      </c>
      <c r="U502" s="66" t="str">
        <f>IFERROR(VLOOKUP(B502,Sheet1!$C$1:$P$58,12,FALSE),"")</f>
        <v/>
      </c>
    </row>
    <row r="503" spans="1:21" x14ac:dyDescent="0.2">
      <c r="A503" s="69">
        <v>2010106092</v>
      </c>
      <c r="B503" s="66" t="s">
        <v>3132</v>
      </c>
      <c r="C503" s="70">
        <v>0</v>
      </c>
      <c r="D503" s="70">
        <v>110732.03361999997</v>
      </c>
      <c r="E503" s="71">
        <f t="shared" si="14"/>
        <v>-110732.03361999997</v>
      </c>
      <c r="G503" s="66">
        <f>VLOOKUP(B503,[2]Sheet1!$A$1:$I$434,2,FALSE)</f>
        <v>0</v>
      </c>
      <c r="H503" s="66">
        <f>VLOOKUP(B503,[2]Sheet1!$A$1:$I$434,3,FALSE)</f>
        <v>0</v>
      </c>
      <c r="I503" s="66">
        <f>VLOOKUP(B503,[2]Sheet1!$A$1:$I$434,4,FALSE)</f>
        <v>0</v>
      </c>
      <c r="J503" s="66">
        <f>VLOOKUP(B503,[2]Sheet1!$A$1:$I$434,5,FALSE)</f>
        <v>0</v>
      </c>
      <c r="K503" s="66">
        <f>VLOOKUP(B503,[2]Sheet1!$A$1:$I$434,6,FALSE)</f>
        <v>0</v>
      </c>
      <c r="L503" s="66">
        <f>VLOOKUP(B503,[2]Sheet1!$A$1:$I$434,7,FALSE)</f>
        <v>0</v>
      </c>
      <c r="M503" s="66">
        <f>VLOOKUP(B503,[2]Sheet1!$A$1:$I$434,8,FALSE)</f>
        <v>0</v>
      </c>
      <c r="N503" s="77" t="e">
        <f>VLOOKUP(A503,'[3]Sheet1 (2)'!$A$1:$B$254,2,FALSE)</f>
        <v>#N/A</v>
      </c>
      <c r="O503" s="66" t="str">
        <f t="shared" si="15"/>
        <v>P.O.Box: 0 - Area: 0 - REP: 0 - Address: 0</v>
      </c>
      <c r="P503" s="83">
        <f>VLOOKUP(B503,Sheet1!$C$1:$I$58,2,FALSE)</f>
        <v>0</v>
      </c>
      <c r="Q503" s="66">
        <v>10180</v>
      </c>
      <c r="R503" s="83">
        <f>IFERROR(VLOOKUP(B503,Sheet1!$C$1:$P$58,2,FALSE),"")</f>
        <v>0</v>
      </c>
      <c r="S503" s="66">
        <f>IFERROR(VLOOKUP(B503,Sheet1!$C$1:$P$58,6,FALSE),"")</f>
        <v>10180</v>
      </c>
      <c r="T503" s="83">
        <f>IFERROR(VLOOKUP(Q503,Sheet1!$A$1:$P$58,4,FALSE),"")</f>
        <v>0</v>
      </c>
      <c r="U503" s="66">
        <f>IFERROR(VLOOKUP(B503,Sheet1!$C$1:$P$58,12,FALSE),"")</f>
        <v>0</v>
      </c>
    </row>
    <row r="504" spans="1:21" x14ac:dyDescent="0.2">
      <c r="A504" s="69">
        <v>2010106093</v>
      </c>
      <c r="B504" s="66" t="s">
        <v>3133</v>
      </c>
      <c r="C504" s="70">
        <v>9.9999997473787516E-6</v>
      </c>
      <c r="D504" s="70">
        <v>0</v>
      </c>
      <c r="E504" s="71">
        <f t="shared" si="14"/>
        <v>9.9999997473787516E-6</v>
      </c>
      <c r="G504" s="66">
        <f>VLOOKUP(B504,[2]Sheet1!$A$1:$I$434,2,FALSE)</f>
        <v>0</v>
      </c>
      <c r="H504" s="66">
        <f>VLOOKUP(B504,[2]Sheet1!$A$1:$I$434,3,FALSE)</f>
        <v>0</v>
      </c>
      <c r="I504" s="66">
        <f>VLOOKUP(B504,[2]Sheet1!$A$1:$I$434,4,FALSE)</f>
        <v>0</v>
      </c>
      <c r="J504" s="66">
        <f>VLOOKUP(B504,[2]Sheet1!$A$1:$I$434,5,FALSE)</f>
        <v>0</v>
      </c>
      <c r="K504" s="66">
        <f>VLOOKUP(B504,[2]Sheet1!$A$1:$I$434,6,FALSE)</f>
        <v>0</v>
      </c>
      <c r="L504" s="66">
        <f>VLOOKUP(B504,[2]Sheet1!$A$1:$I$434,7,FALSE)</f>
        <v>0</v>
      </c>
      <c r="M504" s="66">
        <f>VLOOKUP(B504,[2]Sheet1!$A$1:$I$434,8,FALSE)</f>
        <v>0</v>
      </c>
      <c r="N504" s="77" t="e">
        <f>VLOOKUP(A504,'[3]Sheet1 (2)'!$A$1:$B$254,2,FALSE)</f>
        <v>#N/A</v>
      </c>
      <c r="O504" s="66" t="str">
        <f t="shared" si="15"/>
        <v>P.O.Box: 0 - Area: 0 - REP: 0 - Address: 0</v>
      </c>
      <c r="P504" s="83">
        <f>VLOOKUP(B504,Sheet1!$C$1:$I$58,2,FALSE)</f>
        <v>0</v>
      </c>
      <c r="Q504" s="66">
        <v>10182</v>
      </c>
      <c r="R504" s="83">
        <f>IFERROR(VLOOKUP(B504,Sheet1!$C$1:$P$58,2,FALSE),"")</f>
        <v>0</v>
      </c>
      <c r="S504" s="66">
        <f>IFERROR(VLOOKUP(B504,Sheet1!$C$1:$P$58,6,FALSE),"")</f>
        <v>10182</v>
      </c>
      <c r="T504" s="83">
        <f>IFERROR(VLOOKUP(Q504,Sheet1!$A$1:$P$58,4,FALSE),"")</f>
        <v>0</v>
      </c>
      <c r="U504" s="66">
        <f>IFERROR(VLOOKUP(B504,Sheet1!$C$1:$P$58,12,FALSE),"")</f>
        <v>0</v>
      </c>
    </row>
    <row r="505" spans="1:21" x14ac:dyDescent="0.2">
      <c r="A505" s="69">
        <v>2010106094</v>
      </c>
      <c r="B505" s="66" t="s">
        <v>3134</v>
      </c>
      <c r="C505" s="70">
        <v>0</v>
      </c>
      <c r="D505" s="70">
        <v>0</v>
      </c>
      <c r="E505" s="71">
        <f t="shared" si="14"/>
        <v>0</v>
      </c>
      <c r="G505" s="66" t="e">
        <f>VLOOKUP(B505,[2]Sheet1!$A$1:$I$434,2,FALSE)</f>
        <v>#N/A</v>
      </c>
      <c r="H505" s="66" t="e">
        <f>VLOOKUP(B505,[2]Sheet1!$A$1:$I$434,3,FALSE)</f>
        <v>#N/A</v>
      </c>
      <c r="I505" s="66" t="e">
        <f>VLOOKUP(B505,[2]Sheet1!$A$1:$I$434,4,FALSE)</f>
        <v>#N/A</v>
      </c>
      <c r="J505" s="66" t="e">
        <f>VLOOKUP(B505,[2]Sheet1!$A$1:$I$434,5,FALSE)</f>
        <v>#N/A</v>
      </c>
      <c r="K505" s="66" t="e">
        <f>VLOOKUP(B505,[2]Sheet1!$A$1:$I$434,6,FALSE)</f>
        <v>#N/A</v>
      </c>
      <c r="L505" s="66" t="e">
        <f>VLOOKUP(B505,[2]Sheet1!$A$1:$I$434,7,FALSE)</f>
        <v>#N/A</v>
      </c>
      <c r="M505" s="66" t="e">
        <f>VLOOKUP(B505,[2]Sheet1!$A$1:$I$434,8,FALSE)</f>
        <v>#N/A</v>
      </c>
      <c r="N505" s="77" t="e">
        <f>VLOOKUP(A505,'[3]Sheet1 (2)'!$A$1:$B$254,2,FALSE)</f>
        <v>#N/A</v>
      </c>
      <c r="O505" s="66" t="str">
        <f t="shared" si="15"/>
        <v/>
      </c>
      <c r="P505" s="83" t="e">
        <f>VLOOKUP(B505,Sheet1!$C$1:$I$58,2,FALSE)</f>
        <v>#N/A</v>
      </c>
      <c r="R505" s="83" t="str">
        <f>IFERROR(VLOOKUP(B505,Sheet1!$C$1:$P$58,2,FALSE),"")</f>
        <v/>
      </c>
      <c r="S505" s="66" t="str">
        <f>IFERROR(VLOOKUP(B505,Sheet1!$C$1:$P$58,6,FALSE),"")</f>
        <v/>
      </c>
      <c r="T505" s="83" t="str">
        <f>IFERROR(VLOOKUP(Q505,Sheet1!$A$1:$P$58,4,FALSE),"")</f>
        <v/>
      </c>
      <c r="U505" s="66" t="str">
        <f>IFERROR(VLOOKUP(B505,Sheet1!$C$1:$P$58,12,FALSE),"")</f>
        <v/>
      </c>
    </row>
    <row r="506" spans="1:21" x14ac:dyDescent="0.2">
      <c r="A506" s="69">
        <v>2010106095</v>
      </c>
      <c r="B506" s="66" t="s">
        <v>3135</v>
      </c>
      <c r="C506" s="70">
        <v>1.5000000030340743E-4</v>
      </c>
      <c r="D506" s="70">
        <v>0</v>
      </c>
      <c r="E506" s="71">
        <f t="shared" si="14"/>
        <v>1.5000000030340743E-4</v>
      </c>
      <c r="G506" s="66" t="e">
        <f>VLOOKUP(B506,[2]Sheet1!$A$1:$I$434,2,FALSE)</f>
        <v>#N/A</v>
      </c>
      <c r="H506" s="66" t="e">
        <f>VLOOKUP(B506,[2]Sheet1!$A$1:$I$434,3,FALSE)</f>
        <v>#N/A</v>
      </c>
      <c r="I506" s="66" t="e">
        <f>VLOOKUP(B506,[2]Sheet1!$A$1:$I$434,4,FALSE)</f>
        <v>#N/A</v>
      </c>
      <c r="J506" s="66" t="e">
        <f>VLOOKUP(B506,[2]Sheet1!$A$1:$I$434,5,FALSE)</f>
        <v>#N/A</v>
      </c>
      <c r="K506" s="66" t="e">
        <f>VLOOKUP(B506,[2]Sheet1!$A$1:$I$434,6,FALSE)</f>
        <v>#N/A</v>
      </c>
      <c r="L506" s="66" t="e">
        <f>VLOOKUP(B506,[2]Sheet1!$A$1:$I$434,7,FALSE)</f>
        <v>#N/A</v>
      </c>
      <c r="M506" s="66" t="e">
        <f>VLOOKUP(B506,[2]Sheet1!$A$1:$I$434,8,FALSE)</f>
        <v>#N/A</v>
      </c>
      <c r="N506" s="77" t="e">
        <f>VLOOKUP(A506,'[3]Sheet1 (2)'!$A$1:$B$254,2,FALSE)</f>
        <v>#N/A</v>
      </c>
      <c r="O506" s="66" t="str">
        <f t="shared" si="15"/>
        <v/>
      </c>
      <c r="P506" s="83" t="e">
        <f>VLOOKUP(B506,Sheet1!$C$1:$I$58,2,FALSE)</f>
        <v>#N/A</v>
      </c>
      <c r="R506" s="83" t="str">
        <f>IFERROR(VLOOKUP(B506,Sheet1!$C$1:$P$58,2,FALSE),"")</f>
        <v/>
      </c>
      <c r="S506" s="66" t="str">
        <f>IFERROR(VLOOKUP(B506,Sheet1!$C$1:$P$58,6,FALSE),"")</f>
        <v/>
      </c>
      <c r="T506" s="83" t="str">
        <f>IFERROR(VLOOKUP(Q506,Sheet1!$A$1:$P$58,4,FALSE),"")</f>
        <v/>
      </c>
      <c r="U506" s="66" t="str">
        <f>IFERROR(VLOOKUP(B506,Sheet1!$C$1:$P$58,12,FALSE),"")</f>
        <v/>
      </c>
    </row>
    <row r="507" spans="1:21" x14ac:dyDescent="0.2">
      <c r="A507" s="69">
        <v>2010106096</v>
      </c>
      <c r="B507" s="66" t="s">
        <v>3136</v>
      </c>
      <c r="C507" s="70">
        <v>0</v>
      </c>
      <c r="D507" s="70">
        <v>0</v>
      </c>
      <c r="E507" s="71">
        <f t="shared" si="14"/>
        <v>0</v>
      </c>
      <c r="G507" s="66" t="e">
        <f>VLOOKUP(B507,[2]Sheet1!$A$1:$I$434,2,FALSE)</f>
        <v>#N/A</v>
      </c>
      <c r="H507" s="66" t="e">
        <f>VLOOKUP(B507,[2]Sheet1!$A$1:$I$434,3,FALSE)</f>
        <v>#N/A</v>
      </c>
      <c r="I507" s="66" t="e">
        <f>VLOOKUP(B507,[2]Sheet1!$A$1:$I$434,4,FALSE)</f>
        <v>#N/A</v>
      </c>
      <c r="J507" s="66" t="e">
        <f>VLOOKUP(B507,[2]Sheet1!$A$1:$I$434,5,FALSE)</f>
        <v>#N/A</v>
      </c>
      <c r="K507" s="66" t="e">
        <f>VLOOKUP(B507,[2]Sheet1!$A$1:$I$434,6,FALSE)</f>
        <v>#N/A</v>
      </c>
      <c r="L507" s="66" t="e">
        <f>VLOOKUP(B507,[2]Sheet1!$A$1:$I$434,7,FALSE)</f>
        <v>#N/A</v>
      </c>
      <c r="M507" s="66" t="e">
        <f>VLOOKUP(B507,[2]Sheet1!$A$1:$I$434,8,FALSE)</f>
        <v>#N/A</v>
      </c>
      <c r="N507" s="77" t="e">
        <f>VLOOKUP(A507,'[3]Sheet1 (2)'!$A$1:$B$254,2,FALSE)</f>
        <v>#N/A</v>
      </c>
      <c r="O507" s="66" t="str">
        <f t="shared" si="15"/>
        <v/>
      </c>
      <c r="P507" s="83" t="e">
        <f>VLOOKUP(B507,Sheet1!$C$1:$I$58,2,FALSE)</f>
        <v>#N/A</v>
      </c>
      <c r="R507" s="83" t="str">
        <f>IFERROR(VLOOKUP(B507,Sheet1!$C$1:$P$58,2,FALSE),"")</f>
        <v/>
      </c>
      <c r="S507" s="66" t="str">
        <f>IFERROR(VLOOKUP(B507,Sheet1!$C$1:$P$58,6,FALSE),"")</f>
        <v/>
      </c>
      <c r="T507" s="83" t="str">
        <f>IFERROR(VLOOKUP(Q507,Sheet1!$A$1:$P$58,4,FALSE),"")</f>
        <v/>
      </c>
      <c r="U507" s="66" t="str">
        <f>IFERROR(VLOOKUP(B507,Sheet1!$C$1:$P$58,12,FALSE),"")</f>
        <v/>
      </c>
    </row>
    <row r="508" spans="1:21" x14ac:dyDescent="0.2">
      <c r="A508" s="69">
        <v>2010106097</v>
      </c>
      <c r="B508" s="66" t="s">
        <v>3137</v>
      </c>
      <c r="C508" s="70">
        <v>0</v>
      </c>
      <c r="D508" s="70">
        <v>0</v>
      </c>
      <c r="E508" s="71">
        <f t="shared" si="14"/>
        <v>0</v>
      </c>
      <c r="G508" s="66" t="e">
        <f>VLOOKUP(B508,[2]Sheet1!$A$1:$I$434,2,FALSE)</f>
        <v>#N/A</v>
      </c>
      <c r="H508" s="66" t="e">
        <f>VLOOKUP(B508,[2]Sheet1!$A$1:$I$434,3,FALSE)</f>
        <v>#N/A</v>
      </c>
      <c r="I508" s="66" t="e">
        <f>VLOOKUP(B508,[2]Sheet1!$A$1:$I$434,4,FALSE)</f>
        <v>#N/A</v>
      </c>
      <c r="J508" s="66" t="e">
        <f>VLOOKUP(B508,[2]Sheet1!$A$1:$I$434,5,FALSE)</f>
        <v>#N/A</v>
      </c>
      <c r="K508" s="66" t="e">
        <f>VLOOKUP(B508,[2]Sheet1!$A$1:$I$434,6,FALSE)</f>
        <v>#N/A</v>
      </c>
      <c r="L508" s="66" t="e">
        <f>VLOOKUP(B508,[2]Sheet1!$A$1:$I$434,7,FALSE)</f>
        <v>#N/A</v>
      </c>
      <c r="M508" s="66" t="e">
        <f>VLOOKUP(B508,[2]Sheet1!$A$1:$I$434,8,FALSE)</f>
        <v>#N/A</v>
      </c>
      <c r="N508" s="77" t="e">
        <f>VLOOKUP(A508,'[3]Sheet1 (2)'!$A$1:$B$254,2,FALSE)</f>
        <v>#N/A</v>
      </c>
      <c r="O508" s="66" t="str">
        <f t="shared" si="15"/>
        <v/>
      </c>
      <c r="P508" s="83" t="e">
        <f>VLOOKUP(B508,Sheet1!$C$1:$I$58,2,FALSE)</f>
        <v>#N/A</v>
      </c>
      <c r="R508" s="83" t="str">
        <f>IFERROR(VLOOKUP(B508,Sheet1!$C$1:$P$58,2,FALSE),"")</f>
        <v/>
      </c>
      <c r="S508" s="66" t="str">
        <f>IFERROR(VLOOKUP(B508,Sheet1!$C$1:$P$58,6,FALSE),"")</f>
        <v/>
      </c>
      <c r="T508" s="83" t="str">
        <f>IFERROR(VLOOKUP(Q508,Sheet1!$A$1:$P$58,4,FALSE),"")</f>
        <v/>
      </c>
      <c r="U508" s="66" t="str">
        <f>IFERROR(VLOOKUP(B508,Sheet1!$C$1:$P$58,12,FALSE),"")</f>
        <v/>
      </c>
    </row>
    <row r="509" spans="1:21" x14ac:dyDescent="0.2">
      <c r="A509" s="69">
        <v>2010106098</v>
      </c>
      <c r="B509" s="66" t="s">
        <v>3138</v>
      </c>
      <c r="C509" s="70">
        <v>40726.319059999892</v>
      </c>
      <c r="D509" s="70">
        <v>0</v>
      </c>
      <c r="E509" s="71">
        <f t="shared" si="14"/>
        <v>40726.319059999892</v>
      </c>
      <c r="G509" s="66">
        <f>VLOOKUP(B509,[2]Sheet1!$A$1:$I$434,2,FALSE)</f>
        <v>0</v>
      </c>
      <c r="H509" s="66">
        <f>VLOOKUP(B509,[2]Sheet1!$A$1:$I$434,3,FALSE)</f>
        <v>0</v>
      </c>
      <c r="I509" s="66">
        <f>VLOOKUP(B509,[2]Sheet1!$A$1:$I$434,4,FALSE)</f>
        <v>0</v>
      </c>
      <c r="J509" s="66">
        <f>VLOOKUP(B509,[2]Sheet1!$A$1:$I$434,5,FALSE)</f>
        <v>0</v>
      </c>
      <c r="K509" s="66">
        <f>VLOOKUP(B509,[2]Sheet1!$A$1:$I$434,6,FALSE)</f>
        <v>0</v>
      </c>
      <c r="L509" s="66">
        <f>VLOOKUP(B509,[2]Sheet1!$A$1:$I$434,7,FALSE)</f>
        <v>0</v>
      </c>
      <c r="M509" s="66">
        <f>VLOOKUP(B509,[2]Sheet1!$A$1:$I$434,8,FALSE)</f>
        <v>0</v>
      </c>
      <c r="N509" s="77" t="e">
        <f>VLOOKUP(A509,'[3]Sheet1 (2)'!$A$1:$B$254,2,FALSE)</f>
        <v>#N/A</v>
      </c>
      <c r="O509" s="66" t="str">
        <f t="shared" si="15"/>
        <v>P.O.Box: 0 - Area: 0 - REP: 0 - Address: 0</v>
      </c>
      <c r="P509" s="83">
        <f>VLOOKUP(B509,Sheet1!$C$1:$I$58,2,FALSE)</f>
        <v>0</v>
      </c>
      <c r="Q509" s="66">
        <v>10185</v>
      </c>
      <c r="R509" s="83">
        <f>IFERROR(VLOOKUP(B509,Sheet1!$C$1:$P$58,2,FALSE),"")</f>
        <v>0</v>
      </c>
      <c r="S509" s="66">
        <f>IFERROR(VLOOKUP(B509,Sheet1!$C$1:$P$58,6,FALSE),"")</f>
        <v>10185</v>
      </c>
      <c r="T509" s="83">
        <f>IFERROR(VLOOKUP(Q509,Sheet1!$A$1:$P$58,4,FALSE),"")</f>
        <v>0</v>
      </c>
      <c r="U509" s="66">
        <f>IFERROR(VLOOKUP(B509,Sheet1!$C$1:$P$58,12,FALSE),"")</f>
        <v>0</v>
      </c>
    </row>
    <row r="510" spans="1:21" x14ac:dyDescent="0.2">
      <c r="A510" s="69">
        <v>2010106099</v>
      </c>
      <c r="B510" s="66" t="s">
        <v>3139</v>
      </c>
      <c r="C510" s="70">
        <v>270766.99</v>
      </c>
      <c r="D510" s="70">
        <v>0</v>
      </c>
      <c r="E510" s="71">
        <f t="shared" si="14"/>
        <v>270766.99</v>
      </c>
      <c r="G510" s="66" t="e">
        <f>VLOOKUP(B510,[2]Sheet1!$A$1:$I$434,2,FALSE)</f>
        <v>#N/A</v>
      </c>
      <c r="H510" s="66" t="e">
        <f>VLOOKUP(B510,[2]Sheet1!$A$1:$I$434,3,FALSE)</f>
        <v>#N/A</v>
      </c>
      <c r="I510" s="66" t="e">
        <f>VLOOKUP(B510,[2]Sheet1!$A$1:$I$434,4,FALSE)</f>
        <v>#N/A</v>
      </c>
      <c r="J510" s="66" t="e">
        <f>VLOOKUP(B510,[2]Sheet1!$A$1:$I$434,5,FALSE)</f>
        <v>#N/A</v>
      </c>
      <c r="K510" s="66" t="e">
        <f>VLOOKUP(B510,[2]Sheet1!$A$1:$I$434,6,FALSE)</f>
        <v>#N/A</v>
      </c>
      <c r="L510" s="66" t="e">
        <f>VLOOKUP(B510,[2]Sheet1!$A$1:$I$434,7,FALSE)</f>
        <v>#N/A</v>
      </c>
      <c r="M510" s="66" t="e">
        <f>VLOOKUP(B510,[2]Sheet1!$A$1:$I$434,8,FALSE)</f>
        <v>#N/A</v>
      </c>
      <c r="N510" s="77" t="e">
        <f>VLOOKUP(A510,'[3]Sheet1 (2)'!$A$1:$B$254,2,FALSE)</f>
        <v>#N/A</v>
      </c>
      <c r="O510" s="66" t="str">
        <f t="shared" si="15"/>
        <v/>
      </c>
      <c r="P510" s="83" t="e">
        <f>VLOOKUP(B510,Sheet1!$C$1:$I$58,2,FALSE)</f>
        <v>#N/A</v>
      </c>
      <c r="R510" s="83" t="str">
        <f>IFERROR(VLOOKUP(B510,Sheet1!$C$1:$P$58,2,FALSE),"")</f>
        <v/>
      </c>
      <c r="S510" s="66" t="str">
        <f>IFERROR(VLOOKUP(B510,Sheet1!$C$1:$P$58,6,FALSE),"")</f>
        <v/>
      </c>
      <c r="T510" s="83" t="str">
        <f>IFERROR(VLOOKUP(Q510,Sheet1!$A$1:$P$58,4,FALSE),"")</f>
        <v/>
      </c>
      <c r="U510" s="66" t="str">
        <f>IFERROR(VLOOKUP(B510,Sheet1!$C$1:$P$58,12,FALSE),"")</f>
        <v/>
      </c>
    </row>
    <row r="511" spans="1:21" x14ac:dyDescent="0.2">
      <c r="A511" s="69">
        <v>2010106100</v>
      </c>
      <c r="B511" s="66" t="s">
        <v>3140</v>
      </c>
      <c r="C511" s="70">
        <v>1.0000003385357559E-5</v>
      </c>
      <c r="D511" s="70">
        <v>0</v>
      </c>
      <c r="E511" s="71">
        <f t="shared" si="14"/>
        <v>1.0000003385357559E-5</v>
      </c>
      <c r="G511" s="66" t="e">
        <f>VLOOKUP(B511,[2]Sheet1!$A$1:$I$434,2,FALSE)</f>
        <v>#N/A</v>
      </c>
      <c r="H511" s="66" t="e">
        <f>VLOOKUP(B511,[2]Sheet1!$A$1:$I$434,3,FALSE)</f>
        <v>#N/A</v>
      </c>
      <c r="I511" s="66" t="e">
        <f>VLOOKUP(B511,[2]Sheet1!$A$1:$I$434,4,FALSE)</f>
        <v>#N/A</v>
      </c>
      <c r="J511" s="66" t="e">
        <f>VLOOKUP(B511,[2]Sheet1!$A$1:$I$434,5,FALSE)</f>
        <v>#N/A</v>
      </c>
      <c r="K511" s="66" t="e">
        <f>VLOOKUP(B511,[2]Sheet1!$A$1:$I$434,6,FALSE)</f>
        <v>#N/A</v>
      </c>
      <c r="L511" s="66" t="e">
        <f>VLOOKUP(B511,[2]Sheet1!$A$1:$I$434,7,FALSE)</f>
        <v>#N/A</v>
      </c>
      <c r="M511" s="66" t="e">
        <f>VLOOKUP(B511,[2]Sheet1!$A$1:$I$434,8,FALSE)</f>
        <v>#N/A</v>
      </c>
      <c r="N511" s="77" t="e">
        <f>VLOOKUP(A511,'[3]Sheet1 (2)'!$A$1:$B$254,2,FALSE)</f>
        <v>#N/A</v>
      </c>
      <c r="O511" s="66" t="str">
        <f t="shared" si="15"/>
        <v/>
      </c>
      <c r="P511" s="83" t="e">
        <f>VLOOKUP(B511,Sheet1!$C$1:$I$58,2,FALSE)</f>
        <v>#N/A</v>
      </c>
      <c r="R511" s="83" t="str">
        <f>IFERROR(VLOOKUP(B511,Sheet1!$C$1:$P$58,2,FALSE),"")</f>
        <v/>
      </c>
      <c r="S511" s="66" t="str">
        <f>IFERROR(VLOOKUP(B511,Sheet1!$C$1:$P$58,6,FALSE),"")</f>
        <v/>
      </c>
      <c r="T511" s="83" t="str">
        <f>IFERROR(VLOOKUP(Q511,Sheet1!$A$1:$P$58,4,FALSE),"")</f>
        <v/>
      </c>
      <c r="U511" s="66" t="str">
        <f>IFERROR(VLOOKUP(B511,Sheet1!$C$1:$P$58,12,FALSE),"")</f>
        <v/>
      </c>
    </row>
    <row r="512" spans="1:21" x14ac:dyDescent="0.2">
      <c r="A512" s="69">
        <v>2010106101</v>
      </c>
      <c r="B512" s="66" t="s">
        <v>3141</v>
      </c>
      <c r="C512" s="70">
        <v>0</v>
      </c>
      <c r="D512" s="70">
        <v>0</v>
      </c>
      <c r="E512" s="71">
        <f t="shared" si="14"/>
        <v>0</v>
      </c>
      <c r="G512" s="66" t="e">
        <f>VLOOKUP(B512,[2]Sheet1!$A$1:$I$434,2,FALSE)</f>
        <v>#N/A</v>
      </c>
      <c r="H512" s="66" t="e">
        <f>VLOOKUP(B512,[2]Sheet1!$A$1:$I$434,3,FALSE)</f>
        <v>#N/A</v>
      </c>
      <c r="I512" s="66" t="e">
        <f>VLOOKUP(B512,[2]Sheet1!$A$1:$I$434,4,FALSE)</f>
        <v>#N/A</v>
      </c>
      <c r="J512" s="66" t="e">
        <f>VLOOKUP(B512,[2]Sheet1!$A$1:$I$434,5,FALSE)</f>
        <v>#N/A</v>
      </c>
      <c r="K512" s="66" t="e">
        <f>VLOOKUP(B512,[2]Sheet1!$A$1:$I$434,6,FALSE)</f>
        <v>#N/A</v>
      </c>
      <c r="L512" s="66" t="e">
        <f>VLOOKUP(B512,[2]Sheet1!$A$1:$I$434,7,FALSE)</f>
        <v>#N/A</v>
      </c>
      <c r="M512" s="66" t="e">
        <f>VLOOKUP(B512,[2]Sheet1!$A$1:$I$434,8,FALSE)</f>
        <v>#N/A</v>
      </c>
      <c r="N512" s="77" t="e">
        <f>VLOOKUP(A512,'[3]Sheet1 (2)'!$A$1:$B$254,2,FALSE)</f>
        <v>#N/A</v>
      </c>
      <c r="O512" s="66" t="str">
        <f t="shared" si="15"/>
        <v/>
      </c>
      <c r="P512" s="83" t="e">
        <f>VLOOKUP(B512,Sheet1!$C$1:$I$58,2,FALSE)</f>
        <v>#N/A</v>
      </c>
      <c r="R512" s="83" t="str">
        <f>IFERROR(VLOOKUP(B512,Sheet1!$C$1:$P$58,2,FALSE),"")</f>
        <v/>
      </c>
      <c r="S512" s="66" t="str">
        <f>IFERROR(VLOOKUP(B512,Sheet1!$C$1:$P$58,6,FALSE),"")</f>
        <v/>
      </c>
      <c r="T512" s="83" t="str">
        <f>IFERROR(VLOOKUP(Q512,Sheet1!$A$1:$P$58,4,FALSE),"")</f>
        <v/>
      </c>
      <c r="U512" s="66" t="str">
        <f>IFERROR(VLOOKUP(B512,Sheet1!$C$1:$P$58,12,FALSE),"")</f>
        <v/>
      </c>
    </row>
    <row r="513" spans="1:21" x14ac:dyDescent="0.2">
      <c r="A513" s="69">
        <v>2010106102</v>
      </c>
      <c r="B513" s="66" t="s">
        <v>3142</v>
      </c>
      <c r="C513" s="70">
        <v>160262.58999999997</v>
      </c>
      <c r="D513" s="70">
        <v>0</v>
      </c>
      <c r="E513" s="71">
        <f t="shared" si="14"/>
        <v>160262.58999999997</v>
      </c>
      <c r="G513" s="66" t="e">
        <f>VLOOKUP(B513,[2]Sheet1!$A$1:$I$434,2,FALSE)</f>
        <v>#N/A</v>
      </c>
      <c r="H513" s="66" t="e">
        <f>VLOOKUP(B513,[2]Sheet1!$A$1:$I$434,3,FALSE)</f>
        <v>#N/A</v>
      </c>
      <c r="I513" s="66" t="e">
        <f>VLOOKUP(B513,[2]Sheet1!$A$1:$I$434,4,FALSE)</f>
        <v>#N/A</v>
      </c>
      <c r="J513" s="66" t="e">
        <f>VLOOKUP(B513,[2]Sheet1!$A$1:$I$434,5,FALSE)</f>
        <v>#N/A</v>
      </c>
      <c r="K513" s="66" t="e">
        <f>VLOOKUP(B513,[2]Sheet1!$A$1:$I$434,6,FALSE)</f>
        <v>#N/A</v>
      </c>
      <c r="L513" s="66" t="e">
        <f>VLOOKUP(B513,[2]Sheet1!$A$1:$I$434,7,FALSE)</f>
        <v>#N/A</v>
      </c>
      <c r="M513" s="66" t="e">
        <f>VLOOKUP(B513,[2]Sheet1!$A$1:$I$434,8,FALSE)</f>
        <v>#N/A</v>
      </c>
      <c r="N513" s="77" t="e">
        <f>VLOOKUP(A513,'[3]Sheet1 (2)'!$A$1:$B$254,2,FALSE)</f>
        <v>#N/A</v>
      </c>
      <c r="O513" s="66" t="str">
        <f t="shared" si="15"/>
        <v/>
      </c>
      <c r="P513" s="83" t="e">
        <f>VLOOKUP(B513,Sheet1!$C$1:$I$58,2,FALSE)</f>
        <v>#N/A</v>
      </c>
      <c r="R513" s="83" t="str">
        <f>IFERROR(VLOOKUP(B513,Sheet1!$C$1:$P$58,2,FALSE),"")</f>
        <v/>
      </c>
      <c r="S513" s="66" t="str">
        <f>IFERROR(VLOOKUP(B513,Sheet1!$C$1:$P$58,6,FALSE),"")</f>
        <v/>
      </c>
      <c r="T513" s="83" t="str">
        <f>IFERROR(VLOOKUP(Q513,Sheet1!$A$1:$P$58,4,FALSE),"")</f>
        <v/>
      </c>
      <c r="U513" s="66" t="str">
        <f>IFERROR(VLOOKUP(B513,Sheet1!$C$1:$P$58,12,FALSE),"")</f>
        <v/>
      </c>
    </row>
    <row r="514" spans="1:21" x14ac:dyDescent="0.2">
      <c r="A514" s="69">
        <v>2010106103</v>
      </c>
      <c r="B514" s="66" t="s">
        <v>3143</v>
      </c>
      <c r="C514" s="70">
        <v>0</v>
      </c>
      <c r="D514" s="70">
        <v>0</v>
      </c>
      <c r="E514" s="71">
        <f t="shared" si="14"/>
        <v>0</v>
      </c>
      <c r="G514" s="66" t="e">
        <f>VLOOKUP(B514,[2]Sheet1!$A$1:$I$434,2,FALSE)</f>
        <v>#N/A</v>
      </c>
      <c r="H514" s="66" t="e">
        <f>VLOOKUP(B514,[2]Sheet1!$A$1:$I$434,3,FALSE)</f>
        <v>#N/A</v>
      </c>
      <c r="I514" s="66" t="e">
        <f>VLOOKUP(B514,[2]Sheet1!$A$1:$I$434,4,FALSE)</f>
        <v>#N/A</v>
      </c>
      <c r="J514" s="66" t="e">
        <f>VLOOKUP(B514,[2]Sheet1!$A$1:$I$434,5,FALSE)</f>
        <v>#N/A</v>
      </c>
      <c r="K514" s="66" t="e">
        <f>VLOOKUP(B514,[2]Sheet1!$A$1:$I$434,6,FALSE)</f>
        <v>#N/A</v>
      </c>
      <c r="L514" s="66" t="e">
        <f>VLOOKUP(B514,[2]Sheet1!$A$1:$I$434,7,FALSE)</f>
        <v>#N/A</v>
      </c>
      <c r="M514" s="66" t="e">
        <f>VLOOKUP(B514,[2]Sheet1!$A$1:$I$434,8,FALSE)</f>
        <v>#N/A</v>
      </c>
      <c r="N514" s="77" t="e">
        <f>VLOOKUP(A514,'[3]Sheet1 (2)'!$A$1:$B$254,2,FALSE)</f>
        <v>#N/A</v>
      </c>
      <c r="O514" s="66" t="str">
        <f t="shared" si="15"/>
        <v/>
      </c>
      <c r="P514" s="83" t="e">
        <f>VLOOKUP(B514,Sheet1!$C$1:$I$58,2,FALSE)</f>
        <v>#N/A</v>
      </c>
      <c r="R514" s="83" t="str">
        <f>IFERROR(VLOOKUP(B514,Sheet1!$C$1:$P$58,2,FALSE),"")</f>
        <v/>
      </c>
      <c r="S514" s="66" t="str">
        <f>IFERROR(VLOOKUP(B514,Sheet1!$C$1:$P$58,6,FALSE),"")</f>
        <v/>
      </c>
      <c r="T514" s="83" t="str">
        <f>IFERROR(VLOOKUP(Q514,Sheet1!$A$1:$P$58,4,FALSE),"")</f>
        <v/>
      </c>
      <c r="U514" s="66" t="str">
        <f>IFERROR(VLOOKUP(B514,Sheet1!$C$1:$P$58,12,FALSE),"")</f>
        <v/>
      </c>
    </row>
    <row r="515" spans="1:21" x14ac:dyDescent="0.2">
      <c r="A515" s="69">
        <v>2010106104</v>
      </c>
      <c r="B515" s="66" t="s">
        <v>3144</v>
      </c>
      <c r="C515" s="70">
        <v>79670</v>
      </c>
      <c r="D515" s="70">
        <v>0</v>
      </c>
      <c r="E515" s="71">
        <f t="shared" si="14"/>
        <v>79670</v>
      </c>
      <c r="G515" s="66" t="e">
        <f>VLOOKUP(B515,[2]Sheet1!$A$1:$I$434,2,FALSE)</f>
        <v>#N/A</v>
      </c>
      <c r="H515" s="66" t="e">
        <f>VLOOKUP(B515,[2]Sheet1!$A$1:$I$434,3,FALSE)</f>
        <v>#N/A</v>
      </c>
      <c r="I515" s="66" t="e">
        <f>VLOOKUP(B515,[2]Sheet1!$A$1:$I$434,4,FALSE)</f>
        <v>#N/A</v>
      </c>
      <c r="J515" s="66" t="e">
        <f>VLOOKUP(B515,[2]Sheet1!$A$1:$I$434,5,FALSE)</f>
        <v>#N/A</v>
      </c>
      <c r="K515" s="66" t="e">
        <f>VLOOKUP(B515,[2]Sheet1!$A$1:$I$434,6,FALSE)</f>
        <v>#N/A</v>
      </c>
      <c r="L515" s="66" t="e">
        <f>VLOOKUP(B515,[2]Sheet1!$A$1:$I$434,7,FALSE)</f>
        <v>#N/A</v>
      </c>
      <c r="M515" s="66" t="e">
        <f>VLOOKUP(B515,[2]Sheet1!$A$1:$I$434,8,FALSE)</f>
        <v>#N/A</v>
      </c>
      <c r="N515" s="77" t="e">
        <f>VLOOKUP(A515,'[3]Sheet1 (2)'!$A$1:$B$254,2,FALSE)</f>
        <v>#N/A</v>
      </c>
      <c r="O515" s="66" t="str">
        <f t="shared" si="15"/>
        <v/>
      </c>
      <c r="P515" s="83" t="e">
        <f>VLOOKUP(B515,Sheet1!$C$1:$I$58,2,FALSE)</f>
        <v>#N/A</v>
      </c>
      <c r="R515" s="83" t="str">
        <f>IFERROR(VLOOKUP(B515,Sheet1!$C$1:$P$58,2,FALSE),"")</f>
        <v/>
      </c>
      <c r="S515" s="66" t="str">
        <f>IFERROR(VLOOKUP(B515,Sheet1!$C$1:$P$58,6,FALSE),"")</f>
        <v/>
      </c>
      <c r="T515" s="83" t="str">
        <f>IFERROR(VLOOKUP(Q515,Sheet1!$A$1:$P$58,4,FALSE),"")</f>
        <v/>
      </c>
      <c r="U515" s="66" t="str">
        <f>IFERROR(VLOOKUP(B515,Sheet1!$C$1:$P$58,12,FALSE),"")</f>
        <v/>
      </c>
    </row>
    <row r="516" spans="1:21" x14ac:dyDescent="0.2">
      <c r="A516" s="69">
        <v>2010106105</v>
      </c>
      <c r="B516" s="66" t="s">
        <v>3145</v>
      </c>
      <c r="C516" s="70">
        <v>980.18999999998778</v>
      </c>
      <c r="D516" s="70">
        <v>0</v>
      </c>
      <c r="E516" s="71">
        <f t="shared" si="14"/>
        <v>980.18999999998778</v>
      </c>
      <c r="G516" s="66" t="e">
        <f>VLOOKUP(B516,[2]Sheet1!$A$1:$I$434,2,FALSE)</f>
        <v>#N/A</v>
      </c>
      <c r="H516" s="66" t="e">
        <f>VLOOKUP(B516,[2]Sheet1!$A$1:$I$434,3,FALSE)</f>
        <v>#N/A</v>
      </c>
      <c r="I516" s="66" t="e">
        <f>VLOOKUP(B516,[2]Sheet1!$A$1:$I$434,4,FALSE)</f>
        <v>#N/A</v>
      </c>
      <c r="J516" s="66" t="e">
        <f>VLOOKUP(B516,[2]Sheet1!$A$1:$I$434,5,FALSE)</f>
        <v>#N/A</v>
      </c>
      <c r="K516" s="66" t="e">
        <f>VLOOKUP(B516,[2]Sheet1!$A$1:$I$434,6,FALSE)</f>
        <v>#N/A</v>
      </c>
      <c r="L516" s="66" t="e">
        <f>VLOOKUP(B516,[2]Sheet1!$A$1:$I$434,7,FALSE)</f>
        <v>#N/A</v>
      </c>
      <c r="M516" s="66" t="e">
        <f>VLOOKUP(B516,[2]Sheet1!$A$1:$I$434,8,FALSE)</f>
        <v>#N/A</v>
      </c>
      <c r="N516" s="77" t="e">
        <f>VLOOKUP(A516,'[3]Sheet1 (2)'!$A$1:$B$254,2,FALSE)</f>
        <v>#N/A</v>
      </c>
      <c r="O516" s="66" t="str">
        <f t="shared" si="15"/>
        <v/>
      </c>
      <c r="P516" s="83" t="e">
        <f>VLOOKUP(B516,Sheet1!$C$1:$I$58,2,FALSE)</f>
        <v>#N/A</v>
      </c>
      <c r="R516" s="83" t="str">
        <f>IFERROR(VLOOKUP(B516,Sheet1!$C$1:$P$58,2,FALSE),"")</f>
        <v/>
      </c>
      <c r="S516" s="66" t="str">
        <f>IFERROR(VLOOKUP(B516,Sheet1!$C$1:$P$58,6,FALSE),"")</f>
        <v/>
      </c>
      <c r="T516" s="83" t="str">
        <f>IFERROR(VLOOKUP(Q516,Sheet1!$A$1:$P$58,4,FALSE),"")</f>
        <v/>
      </c>
      <c r="U516" s="66" t="str">
        <f>IFERROR(VLOOKUP(B516,Sheet1!$C$1:$P$58,12,FALSE),"")</f>
        <v/>
      </c>
    </row>
    <row r="517" spans="1:21" x14ac:dyDescent="0.2">
      <c r="A517" s="69">
        <v>2010106106</v>
      </c>
      <c r="B517" s="66" t="s">
        <v>3146</v>
      </c>
      <c r="C517" s="70">
        <v>1935.1481300000005</v>
      </c>
      <c r="D517" s="70">
        <v>0</v>
      </c>
      <c r="E517" s="71">
        <f t="shared" ref="E517:E555" si="16">C517-D517</f>
        <v>1935.1481300000005</v>
      </c>
      <c r="G517" s="66" t="e">
        <f>VLOOKUP(B517,[2]Sheet1!$A$1:$I$434,2,FALSE)</f>
        <v>#N/A</v>
      </c>
      <c r="H517" s="66" t="e">
        <f>VLOOKUP(B517,[2]Sheet1!$A$1:$I$434,3,FALSE)</f>
        <v>#N/A</v>
      </c>
      <c r="I517" s="66" t="e">
        <f>VLOOKUP(B517,[2]Sheet1!$A$1:$I$434,4,FALSE)</f>
        <v>#N/A</v>
      </c>
      <c r="J517" s="66" t="e">
        <f>VLOOKUP(B517,[2]Sheet1!$A$1:$I$434,5,FALSE)</f>
        <v>#N/A</v>
      </c>
      <c r="K517" s="66" t="e">
        <f>VLOOKUP(B517,[2]Sheet1!$A$1:$I$434,6,FALSE)</f>
        <v>#N/A</v>
      </c>
      <c r="L517" s="66" t="e">
        <f>VLOOKUP(B517,[2]Sheet1!$A$1:$I$434,7,FALSE)</f>
        <v>#N/A</v>
      </c>
      <c r="M517" s="66" t="e">
        <f>VLOOKUP(B517,[2]Sheet1!$A$1:$I$434,8,FALSE)</f>
        <v>#N/A</v>
      </c>
      <c r="N517" s="77" t="e">
        <f>VLOOKUP(A517,'[3]Sheet1 (2)'!$A$1:$B$254,2,FALSE)</f>
        <v>#N/A</v>
      </c>
      <c r="O517" s="66" t="str">
        <f t="shared" ref="O517:O580" si="17">IFERROR("P.O.Box: "&amp;J517&amp;" - Area: "&amp;K517&amp;" - REP: "&amp;L517&amp;" - Address: "&amp;M517,"")</f>
        <v/>
      </c>
      <c r="P517" s="83" t="e">
        <f>VLOOKUP(B517,Sheet1!$C$1:$I$58,2,FALSE)</f>
        <v>#N/A</v>
      </c>
      <c r="R517" s="83" t="str">
        <f>IFERROR(VLOOKUP(B517,Sheet1!$C$1:$P$58,2,FALSE),"")</f>
        <v/>
      </c>
      <c r="S517" s="66" t="str">
        <f>IFERROR(VLOOKUP(B517,Sheet1!$C$1:$P$58,6,FALSE),"")</f>
        <v/>
      </c>
      <c r="T517" s="83" t="str">
        <f>IFERROR(VLOOKUP(Q517,Sheet1!$A$1:$P$58,4,FALSE),"")</f>
        <v/>
      </c>
      <c r="U517" s="66" t="str">
        <f>IFERROR(VLOOKUP(B517,Sheet1!$C$1:$P$58,12,FALSE),"")</f>
        <v/>
      </c>
    </row>
    <row r="518" spans="1:21" x14ac:dyDescent="0.2">
      <c r="A518" s="69">
        <v>2010106107</v>
      </c>
      <c r="B518" s="66" t="s">
        <v>3147</v>
      </c>
      <c r="C518" s="70">
        <v>0</v>
      </c>
      <c r="D518" s="70">
        <v>0</v>
      </c>
      <c r="E518" s="71">
        <f t="shared" si="16"/>
        <v>0</v>
      </c>
      <c r="G518" s="66" t="e">
        <f>VLOOKUP(B518,[2]Sheet1!$A$1:$I$434,2,FALSE)</f>
        <v>#N/A</v>
      </c>
      <c r="H518" s="66" t="e">
        <f>VLOOKUP(B518,[2]Sheet1!$A$1:$I$434,3,FALSE)</f>
        <v>#N/A</v>
      </c>
      <c r="I518" s="66" t="e">
        <f>VLOOKUP(B518,[2]Sheet1!$A$1:$I$434,4,FALSE)</f>
        <v>#N/A</v>
      </c>
      <c r="J518" s="66" t="e">
        <f>VLOOKUP(B518,[2]Sheet1!$A$1:$I$434,5,FALSE)</f>
        <v>#N/A</v>
      </c>
      <c r="K518" s="66" t="e">
        <f>VLOOKUP(B518,[2]Sheet1!$A$1:$I$434,6,FALSE)</f>
        <v>#N/A</v>
      </c>
      <c r="L518" s="66" t="e">
        <f>VLOOKUP(B518,[2]Sheet1!$A$1:$I$434,7,FALSE)</f>
        <v>#N/A</v>
      </c>
      <c r="M518" s="66" t="e">
        <f>VLOOKUP(B518,[2]Sheet1!$A$1:$I$434,8,FALSE)</f>
        <v>#N/A</v>
      </c>
      <c r="N518" s="77" t="e">
        <f>VLOOKUP(A518,'[3]Sheet1 (2)'!$A$1:$B$254,2,FALSE)</f>
        <v>#N/A</v>
      </c>
      <c r="O518" s="66" t="str">
        <f t="shared" si="17"/>
        <v/>
      </c>
      <c r="P518" s="83" t="e">
        <f>VLOOKUP(B518,Sheet1!$C$1:$I$58,2,FALSE)</f>
        <v>#N/A</v>
      </c>
      <c r="R518" s="83" t="str">
        <f>IFERROR(VLOOKUP(B518,Sheet1!$C$1:$P$58,2,FALSE),"")</f>
        <v/>
      </c>
      <c r="S518" s="66" t="str">
        <f>IFERROR(VLOOKUP(B518,Sheet1!$C$1:$P$58,6,FALSE),"")</f>
        <v/>
      </c>
      <c r="T518" s="83" t="str">
        <f>IFERROR(VLOOKUP(Q518,Sheet1!$A$1:$P$58,4,FALSE),"")</f>
        <v/>
      </c>
      <c r="U518" s="66" t="str">
        <f>IFERROR(VLOOKUP(B518,Sheet1!$C$1:$P$58,12,FALSE),"")</f>
        <v/>
      </c>
    </row>
    <row r="519" spans="1:21" x14ac:dyDescent="0.2">
      <c r="A519" s="69">
        <v>2010106108</v>
      </c>
      <c r="B519" s="66" t="s">
        <v>3148</v>
      </c>
      <c r="C519" s="70">
        <v>0</v>
      </c>
      <c r="D519" s="70">
        <v>0</v>
      </c>
      <c r="E519" s="71">
        <f t="shared" si="16"/>
        <v>0</v>
      </c>
      <c r="G519" s="66" t="e">
        <f>VLOOKUP(B519,[2]Sheet1!$A$1:$I$434,2,FALSE)</f>
        <v>#N/A</v>
      </c>
      <c r="H519" s="66" t="e">
        <f>VLOOKUP(B519,[2]Sheet1!$A$1:$I$434,3,FALSE)</f>
        <v>#N/A</v>
      </c>
      <c r="I519" s="66" t="e">
        <f>VLOOKUP(B519,[2]Sheet1!$A$1:$I$434,4,FALSE)</f>
        <v>#N/A</v>
      </c>
      <c r="J519" s="66" t="e">
        <f>VLOOKUP(B519,[2]Sheet1!$A$1:$I$434,5,FALSE)</f>
        <v>#N/A</v>
      </c>
      <c r="K519" s="66" t="e">
        <f>VLOOKUP(B519,[2]Sheet1!$A$1:$I$434,6,FALSE)</f>
        <v>#N/A</v>
      </c>
      <c r="L519" s="66" t="e">
        <f>VLOOKUP(B519,[2]Sheet1!$A$1:$I$434,7,FALSE)</f>
        <v>#N/A</v>
      </c>
      <c r="M519" s="66" t="e">
        <f>VLOOKUP(B519,[2]Sheet1!$A$1:$I$434,8,FALSE)</f>
        <v>#N/A</v>
      </c>
      <c r="N519" s="77" t="e">
        <f>VLOOKUP(A519,'[3]Sheet1 (2)'!$A$1:$B$254,2,FALSE)</f>
        <v>#N/A</v>
      </c>
      <c r="O519" s="66" t="str">
        <f t="shared" si="17"/>
        <v/>
      </c>
      <c r="P519" s="83" t="e">
        <f>VLOOKUP(B519,Sheet1!$C$1:$I$58,2,FALSE)</f>
        <v>#N/A</v>
      </c>
      <c r="R519" s="83" t="str">
        <f>IFERROR(VLOOKUP(B519,Sheet1!$C$1:$P$58,2,FALSE),"")</f>
        <v/>
      </c>
      <c r="S519" s="66" t="str">
        <f>IFERROR(VLOOKUP(B519,Sheet1!$C$1:$P$58,6,FALSE),"")</f>
        <v/>
      </c>
      <c r="T519" s="83" t="str">
        <f>IFERROR(VLOOKUP(Q519,Sheet1!$A$1:$P$58,4,FALSE),"")</f>
        <v/>
      </c>
      <c r="U519" s="66" t="str">
        <f>IFERROR(VLOOKUP(B519,Sheet1!$C$1:$P$58,12,FALSE),"")</f>
        <v/>
      </c>
    </row>
    <row r="520" spans="1:21" x14ac:dyDescent="0.2">
      <c r="A520" s="69">
        <v>2010106109</v>
      </c>
      <c r="B520" s="66" t="s">
        <v>3149</v>
      </c>
      <c r="C520" s="70">
        <v>43149.15</v>
      </c>
      <c r="D520" s="70">
        <v>0</v>
      </c>
      <c r="E520" s="71">
        <f t="shared" si="16"/>
        <v>43149.15</v>
      </c>
      <c r="G520" s="66" t="e">
        <f>VLOOKUP(B520,[2]Sheet1!$A$1:$I$434,2,FALSE)</f>
        <v>#N/A</v>
      </c>
      <c r="H520" s="66" t="e">
        <f>VLOOKUP(B520,[2]Sheet1!$A$1:$I$434,3,FALSE)</f>
        <v>#N/A</v>
      </c>
      <c r="I520" s="66" t="e">
        <f>VLOOKUP(B520,[2]Sheet1!$A$1:$I$434,4,FALSE)</f>
        <v>#N/A</v>
      </c>
      <c r="J520" s="66" t="e">
        <f>VLOOKUP(B520,[2]Sheet1!$A$1:$I$434,5,FALSE)</f>
        <v>#N/A</v>
      </c>
      <c r="K520" s="66" t="e">
        <f>VLOOKUP(B520,[2]Sheet1!$A$1:$I$434,6,FALSE)</f>
        <v>#N/A</v>
      </c>
      <c r="L520" s="66" t="e">
        <f>VLOOKUP(B520,[2]Sheet1!$A$1:$I$434,7,FALSE)</f>
        <v>#N/A</v>
      </c>
      <c r="M520" s="66" t="e">
        <f>VLOOKUP(B520,[2]Sheet1!$A$1:$I$434,8,FALSE)</f>
        <v>#N/A</v>
      </c>
      <c r="N520" s="77" t="e">
        <f>VLOOKUP(A520,'[3]Sheet1 (2)'!$A$1:$B$254,2,FALSE)</f>
        <v>#N/A</v>
      </c>
      <c r="O520" s="66" t="str">
        <f t="shared" si="17"/>
        <v/>
      </c>
      <c r="P520" s="83" t="e">
        <f>VLOOKUP(B520,Sheet1!$C$1:$I$58,2,FALSE)</f>
        <v>#N/A</v>
      </c>
      <c r="R520" s="83" t="str">
        <f>IFERROR(VLOOKUP(B520,Sheet1!$C$1:$P$58,2,FALSE),"")</f>
        <v/>
      </c>
      <c r="S520" s="66" t="str">
        <f>IFERROR(VLOOKUP(B520,Sheet1!$C$1:$P$58,6,FALSE),"")</f>
        <v/>
      </c>
      <c r="T520" s="83" t="str">
        <f>IFERROR(VLOOKUP(Q520,Sheet1!$A$1:$P$58,4,FALSE),"")</f>
        <v/>
      </c>
      <c r="U520" s="66" t="str">
        <f>IFERROR(VLOOKUP(B520,Sheet1!$C$1:$P$58,12,FALSE),"")</f>
        <v/>
      </c>
    </row>
    <row r="521" spans="1:21" x14ac:dyDescent="0.2">
      <c r="A521" s="69">
        <v>2010106110</v>
      </c>
      <c r="B521" s="66" t="s">
        <v>3150</v>
      </c>
      <c r="C521" s="70">
        <v>3520.9</v>
      </c>
      <c r="D521" s="70">
        <v>0</v>
      </c>
      <c r="E521" s="71">
        <f t="shared" si="16"/>
        <v>3520.9</v>
      </c>
      <c r="G521" s="66" t="e">
        <f>VLOOKUP(B521,[2]Sheet1!$A$1:$I$434,2,FALSE)</f>
        <v>#N/A</v>
      </c>
      <c r="H521" s="66" t="e">
        <f>VLOOKUP(B521,[2]Sheet1!$A$1:$I$434,3,FALSE)</f>
        <v>#N/A</v>
      </c>
      <c r="I521" s="66" t="e">
        <f>VLOOKUP(B521,[2]Sheet1!$A$1:$I$434,4,FALSE)</f>
        <v>#N/A</v>
      </c>
      <c r="J521" s="66" t="e">
        <f>VLOOKUP(B521,[2]Sheet1!$A$1:$I$434,5,FALSE)</f>
        <v>#N/A</v>
      </c>
      <c r="K521" s="66" t="e">
        <f>VLOOKUP(B521,[2]Sheet1!$A$1:$I$434,6,FALSE)</f>
        <v>#N/A</v>
      </c>
      <c r="L521" s="66" t="e">
        <f>VLOOKUP(B521,[2]Sheet1!$A$1:$I$434,7,FALSE)</f>
        <v>#N/A</v>
      </c>
      <c r="M521" s="66" t="e">
        <f>VLOOKUP(B521,[2]Sheet1!$A$1:$I$434,8,FALSE)</f>
        <v>#N/A</v>
      </c>
      <c r="N521" s="77" t="e">
        <f>VLOOKUP(A521,'[3]Sheet1 (2)'!$A$1:$B$254,2,FALSE)</f>
        <v>#N/A</v>
      </c>
      <c r="O521" s="66" t="str">
        <f t="shared" si="17"/>
        <v/>
      </c>
      <c r="P521" s="83" t="e">
        <f>VLOOKUP(B521,Sheet1!$C$1:$I$58,2,FALSE)</f>
        <v>#N/A</v>
      </c>
      <c r="R521" s="83" t="str">
        <f>IFERROR(VLOOKUP(B521,Sheet1!$C$1:$P$58,2,FALSE),"")</f>
        <v/>
      </c>
      <c r="S521" s="66" t="str">
        <f>IFERROR(VLOOKUP(B521,Sheet1!$C$1:$P$58,6,FALSE),"")</f>
        <v/>
      </c>
      <c r="T521" s="83" t="str">
        <f>IFERROR(VLOOKUP(Q521,Sheet1!$A$1:$P$58,4,FALSE),"")</f>
        <v/>
      </c>
      <c r="U521" s="66" t="str">
        <f>IFERROR(VLOOKUP(B521,Sheet1!$C$1:$P$58,12,FALSE),"")</f>
        <v/>
      </c>
    </row>
    <row r="522" spans="1:21" x14ac:dyDescent="0.2">
      <c r="A522" s="69">
        <v>2010107001</v>
      </c>
      <c r="B522" s="66" t="s">
        <v>3151</v>
      </c>
      <c r="C522" s="70">
        <v>0</v>
      </c>
      <c r="D522" s="70">
        <v>0</v>
      </c>
      <c r="E522" s="71">
        <f t="shared" si="16"/>
        <v>0</v>
      </c>
      <c r="G522" s="66" t="e">
        <f>VLOOKUP(B522,[2]Sheet1!$A$1:$I$434,2,FALSE)</f>
        <v>#N/A</v>
      </c>
      <c r="H522" s="66" t="e">
        <f>VLOOKUP(B522,[2]Sheet1!$A$1:$I$434,3,FALSE)</f>
        <v>#N/A</v>
      </c>
      <c r="I522" s="66" t="e">
        <f>VLOOKUP(B522,[2]Sheet1!$A$1:$I$434,4,FALSE)</f>
        <v>#N/A</v>
      </c>
      <c r="J522" s="66" t="e">
        <f>VLOOKUP(B522,[2]Sheet1!$A$1:$I$434,5,FALSE)</f>
        <v>#N/A</v>
      </c>
      <c r="K522" s="66" t="e">
        <f>VLOOKUP(B522,[2]Sheet1!$A$1:$I$434,6,FALSE)</f>
        <v>#N/A</v>
      </c>
      <c r="L522" s="66" t="e">
        <f>VLOOKUP(B522,[2]Sheet1!$A$1:$I$434,7,FALSE)</f>
        <v>#N/A</v>
      </c>
      <c r="M522" s="66" t="e">
        <f>VLOOKUP(B522,[2]Sheet1!$A$1:$I$434,8,FALSE)</f>
        <v>#N/A</v>
      </c>
      <c r="N522" s="77" t="e">
        <f>VLOOKUP(A522,'[3]Sheet1 (2)'!$A$1:$B$254,2,FALSE)</f>
        <v>#N/A</v>
      </c>
      <c r="O522" s="66" t="str">
        <f t="shared" si="17"/>
        <v/>
      </c>
      <c r="P522" s="83" t="e">
        <f>VLOOKUP(B522,Sheet1!$C$1:$I$58,2,FALSE)</f>
        <v>#N/A</v>
      </c>
      <c r="R522" s="83" t="str">
        <f>IFERROR(VLOOKUP(B522,Sheet1!$C$1:$P$58,2,FALSE),"")</f>
        <v/>
      </c>
      <c r="S522" s="66" t="str">
        <f>IFERROR(VLOOKUP(B522,Sheet1!$C$1:$P$58,6,FALSE),"")</f>
        <v/>
      </c>
      <c r="T522" s="83" t="str">
        <f>IFERROR(VLOOKUP(Q522,Sheet1!$A$1:$P$58,4,FALSE),"")</f>
        <v/>
      </c>
      <c r="U522" s="66" t="str">
        <f>IFERROR(VLOOKUP(B522,Sheet1!$C$1:$P$58,12,FALSE),"")</f>
        <v/>
      </c>
    </row>
    <row r="523" spans="1:21" x14ac:dyDescent="0.2">
      <c r="A523" s="69">
        <v>2010107002</v>
      </c>
      <c r="B523" s="66" t="s">
        <v>3152</v>
      </c>
      <c r="C523" s="70">
        <v>17725.990000000002</v>
      </c>
      <c r="D523" s="70">
        <v>0</v>
      </c>
      <c r="E523" s="71">
        <f t="shared" si="16"/>
        <v>17725.990000000002</v>
      </c>
      <c r="G523" s="66" t="e">
        <f>VLOOKUP(B523,[2]Sheet1!$A$1:$I$434,2,FALSE)</f>
        <v>#N/A</v>
      </c>
      <c r="H523" s="66" t="e">
        <f>VLOOKUP(B523,[2]Sheet1!$A$1:$I$434,3,FALSE)</f>
        <v>#N/A</v>
      </c>
      <c r="I523" s="66" t="e">
        <f>VLOOKUP(B523,[2]Sheet1!$A$1:$I$434,4,FALSE)</f>
        <v>#N/A</v>
      </c>
      <c r="J523" s="66" t="e">
        <f>VLOOKUP(B523,[2]Sheet1!$A$1:$I$434,5,FALSE)</f>
        <v>#N/A</v>
      </c>
      <c r="K523" s="66" t="e">
        <f>VLOOKUP(B523,[2]Sheet1!$A$1:$I$434,6,FALSE)</f>
        <v>#N/A</v>
      </c>
      <c r="L523" s="66" t="e">
        <f>VLOOKUP(B523,[2]Sheet1!$A$1:$I$434,7,FALSE)</f>
        <v>#N/A</v>
      </c>
      <c r="M523" s="66" t="e">
        <f>VLOOKUP(B523,[2]Sheet1!$A$1:$I$434,8,FALSE)</f>
        <v>#N/A</v>
      </c>
      <c r="N523" s="77" t="e">
        <f>VLOOKUP(A523,'[3]Sheet1 (2)'!$A$1:$B$254,2,FALSE)</f>
        <v>#N/A</v>
      </c>
      <c r="O523" s="66" t="str">
        <f t="shared" si="17"/>
        <v/>
      </c>
      <c r="P523" s="83" t="e">
        <f>VLOOKUP(B523,Sheet1!$C$1:$I$58,2,FALSE)</f>
        <v>#N/A</v>
      </c>
      <c r="R523" s="83" t="str">
        <f>IFERROR(VLOOKUP(B523,Sheet1!$C$1:$P$58,2,FALSE),"")</f>
        <v/>
      </c>
      <c r="S523" s="66" t="str">
        <f>IFERROR(VLOOKUP(B523,Sheet1!$C$1:$P$58,6,FALSE),"")</f>
        <v/>
      </c>
      <c r="T523" s="83" t="str">
        <f>IFERROR(VLOOKUP(Q523,Sheet1!$A$1:$P$58,4,FALSE),"")</f>
        <v/>
      </c>
      <c r="U523" s="66" t="str">
        <f>IFERROR(VLOOKUP(B523,Sheet1!$C$1:$P$58,12,FALSE),"")</f>
        <v/>
      </c>
    </row>
    <row r="524" spans="1:21" x14ac:dyDescent="0.2">
      <c r="A524" s="69">
        <v>2010107003</v>
      </c>
      <c r="B524" s="66" t="s">
        <v>3153</v>
      </c>
      <c r="C524" s="70">
        <v>0</v>
      </c>
      <c r="D524" s="70">
        <v>0</v>
      </c>
      <c r="E524" s="71">
        <f t="shared" si="16"/>
        <v>0</v>
      </c>
      <c r="G524" s="66" t="e">
        <f>VLOOKUP(B524,[2]Sheet1!$A$1:$I$434,2,FALSE)</f>
        <v>#N/A</v>
      </c>
      <c r="H524" s="66" t="e">
        <f>VLOOKUP(B524,[2]Sheet1!$A$1:$I$434,3,FALSE)</f>
        <v>#N/A</v>
      </c>
      <c r="I524" s="66" t="e">
        <f>VLOOKUP(B524,[2]Sheet1!$A$1:$I$434,4,FALSE)</f>
        <v>#N/A</v>
      </c>
      <c r="J524" s="66" t="e">
        <f>VLOOKUP(B524,[2]Sheet1!$A$1:$I$434,5,FALSE)</f>
        <v>#N/A</v>
      </c>
      <c r="K524" s="66" t="e">
        <f>VLOOKUP(B524,[2]Sheet1!$A$1:$I$434,6,FALSE)</f>
        <v>#N/A</v>
      </c>
      <c r="L524" s="66" t="e">
        <f>VLOOKUP(B524,[2]Sheet1!$A$1:$I$434,7,FALSE)</f>
        <v>#N/A</v>
      </c>
      <c r="M524" s="66" t="e">
        <f>VLOOKUP(B524,[2]Sheet1!$A$1:$I$434,8,FALSE)</f>
        <v>#N/A</v>
      </c>
      <c r="N524" s="77" t="e">
        <f>VLOOKUP(A524,'[3]Sheet1 (2)'!$A$1:$B$254,2,FALSE)</f>
        <v>#N/A</v>
      </c>
      <c r="O524" s="66" t="str">
        <f t="shared" si="17"/>
        <v/>
      </c>
      <c r="P524" s="83" t="e">
        <f>VLOOKUP(B524,Sheet1!$C$1:$I$58,2,FALSE)</f>
        <v>#N/A</v>
      </c>
      <c r="R524" s="83" t="str">
        <f>IFERROR(VLOOKUP(B524,Sheet1!$C$1:$P$58,2,FALSE),"")</f>
        <v/>
      </c>
      <c r="S524" s="66" t="str">
        <f>IFERROR(VLOOKUP(B524,Sheet1!$C$1:$P$58,6,FALSE),"")</f>
        <v/>
      </c>
      <c r="T524" s="83" t="str">
        <f>IFERROR(VLOOKUP(Q524,Sheet1!$A$1:$P$58,4,FALSE),"")</f>
        <v/>
      </c>
      <c r="U524" s="66" t="str">
        <f>IFERROR(VLOOKUP(B524,Sheet1!$C$1:$P$58,12,FALSE),"")</f>
        <v/>
      </c>
    </row>
    <row r="525" spans="1:21" x14ac:dyDescent="0.2">
      <c r="A525" s="69">
        <v>2010107004</v>
      </c>
      <c r="B525" s="66" t="s">
        <v>3154</v>
      </c>
      <c r="C525" s="70">
        <v>0</v>
      </c>
      <c r="D525" s="70">
        <v>0</v>
      </c>
      <c r="E525" s="71">
        <f t="shared" si="16"/>
        <v>0</v>
      </c>
      <c r="G525" s="66" t="e">
        <f>VLOOKUP(B525,[2]Sheet1!$A$1:$I$434,2,FALSE)</f>
        <v>#N/A</v>
      </c>
      <c r="H525" s="66" t="e">
        <f>VLOOKUP(B525,[2]Sheet1!$A$1:$I$434,3,FALSE)</f>
        <v>#N/A</v>
      </c>
      <c r="I525" s="66" t="e">
        <f>VLOOKUP(B525,[2]Sheet1!$A$1:$I$434,4,FALSE)</f>
        <v>#N/A</v>
      </c>
      <c r="J525" s="66" t="e">
        <f>VLOOKUP(B525,[2]Sheet1!$A$1:$I$434,5,FALSE)</f>
        <v>#N/A</v>
      </c>
      <c r="K525" s="66" t="e">
        <f>VLOOKUP(B525,[2]Sheet1!$A$1:$I$434,6,FALSE)</f>
        <v>#N/A</v>
      </c>
      <c r="L525" s="66" t="e">
        <f>VLOOKUP(B525,[2]Sheet1!$A$1:$I$434,7,FALSE)</f>
        <v>#N/A</v>
      </c>
      <c r="M525" s="66" t="e">
        <f>VLOOKUP(B525,[2]Sheet1!$A$1:$I$434,8,FALSE)</f>
        <v>#N/A</v>
      </c>
      <c r="N525" s="77" t="e">
        <f>VLOOKUP(A525,'[3]Sheet1 (2)'!$A$1:$B$254,2,FALSE)</f>
        <v>#N/A</v>
      </c>
      <c r="O525" s="66" t="str">
        <f t="shared" si="17"/>
        <v/>
      </c>
      <c r="P525" s="83" t="e">
        <f>VLOOKUP(B525,Sheet1!$C$1:$I$58,2,FALSE)</f>
        <v>#N/A</v>
      </c>
      <c r="R525" s="83" t="str">
        <f>IFERROR(VLOOKUP(B525,Sheet1!$C$1:$P$58,2,FALSE),"")</f>
        <v/>
      </c>
      <c r="S525" s="66" t="str">
        <f>IFERROR(VLOOKUP(B525,Sheet1!$C$1:$P$58,6,FALSE),"")</f>
        <v/>
      </c>
      <c r="T525" s="83" t="str">
        <f>IFERROR(VLOOKUP(Q525,Sheet1!$A$1:$P$58,4,FALSE),"")</f>
        <v/>
      </c>
      <c r="U525" s="66" t="str">
        <f>IFERROR(VLOOKUP(B525,Sheet1!$C$1:$P$58,12,FALSE),"")</f>
        <v/>
      </c>
    </row>
    <row r="526" spans="1:21" x14ac:dyDescent="0.2">
      <c r="A526" s="69">
        <v>2010107005</v>
      </c>
      <c r="B526" s="66" t="s">
        <v>3155</v>
      </c>
      <c r="C526" s="70">
        <v>0</v>
      </c>
      <c r="D526" s="70">
        <v>0</v>
      </c>
      <c r="E526" s="71">
        <f t="shared" si="16"/>
        <v>0</v>
      </c>
      <c r="G526" s="66" t="e">
        <f>VLOOKUP(B526,[2]Sheet1!$A$1:$I$434,2,FALSE)</f>
        <v>#N/A</v>
      </c>
      <c r="H526" s="66" t="e">
        <f>VLOOKUP(B526,[2]Sheet1!$A$1:$I$434,3,FALSE)</f>
        <v>#N/A</v>
      </c>
      <c r="I526" s="66" t="e">
        <f>VLOOKUP(B526,[2]Sheet1!$A$1:$I$434,4,FALSE)</f>
        <v>#N/A</v>
      </c>
      <c r="J526" s="66" t="e">
        <f>VLOOKUP(B526,[2]Sheet1!$A$1:$I$434,5,FALSE)</f>
        <v>#N/A</v>
      </c>
      <c r="K526" s="66" t="e">
        <f>VLOOKUP(B526,[2]Sheet1!$A$1:$I$434,6,FALSE)</f>
        <v>#N/A</v>
      </c>
      <c r="L526" s="66" t="e">
        <f>VLOOKUP(B526,[2]Sheet1!$A$1:$I$434,7,FALSE)</f>
        <v>#N/A</v>
      </c>
      <c r="M526" s="66" t="e">
        <f>VLOOKUP(B526,[2]Sheet1!$A$1:$I$434,8,FALSE)</f>
        <v>#N/A</v>
      </c>
      <c r="N526" s="77" t="e">
        <f>VLOOKUP(A526,'[3]Sheet1 (2)'!$A$1:$B$254,2,FALSE)</f>
        <v>#N/A</v>
      </c>
      <c r="O526" s="66" t="str">
        <f t="shared" si="17"/>
        <v/>
      </c>
      <c r="P526" s="83" t="e">
        <f>VLOOKUP(B526,Sheet1!$C$1:$I$58,2,FALSE)</f>
        <v>#N/A</v>
      </c>
      <c r="R526" s="83" t="str">
        <f>IFERROR(VLOOKUP(B526,Sheet1!$C$1:$P$58,2,FALSE),"")</f>
        <v/>
      </c>
      <c r="S526" s="66" t="str">
        <f>IFERROR(VLOOKUP(B526,Sheet1!$C$1:$P$58,6,FALSE),"")</f>
        <v/>
      </c>
      <c r="T526" s="83" t="str">
        <f>IFERROR(VLOOKUP(Q526,Sheet1!$A$1:$P$58,4,FALSE),"")</f>
        <v/>
      </c>
      <c r="U526" s="66" t="str">
        <f>IFERROR(VLOOKUP(B526,Sheet1!$C$1:$P$58,12,FALSE),"")</f>
        <v/>
      </c>
    </row>
    <row r="527" spans="1:21" x14ac:dyDescent="0.2">
      <c r="A527" s="69">
        <v>2010107006</v>
      </c>
      <c r="B527" s="66" t="s">
        <v>3156</v>
      </c>
      <c r="C527" s="70">
        <v>0</v>
      </c>
      <c r="D527" s="70">
        <v>0</v>
      </c>
      <c r="E527" s="71">
        <f t="shared" si="16"/>
        <v>0</v>
      </c>
      <c r="G527" s="66" t="e">
        <f>VLOOKUP(B527,[2]Sheet1!$A$1:$I$434,2,FALSE)</f>
        <v>#N/A</v>
      </c>
      <c r="H527" s="66" t="e">
        <f>VLOOKUP(B527,[2]Sheet1!$A$1:$I$434,3,FALSE)</f>
        <v>#N/A</v>
      </c>
      <c r="I527" s="66" t="e">
        <f>VLOOKUP(B527,[2]Sheet1!$A$1:$I$434,4,FALSE)</f>
        <v>#N/A</v>
      </c>
      <c r="J527" s="66" t="e">
        <f>VLOOKUP(B527,[2]Sheet1!$A$1:$I$434,5,FALSE)</f>
        <v>#N/A</v>
      </c>
      <c r="K527" s="66" t="e">
        <f>VLOOKUP(B527,[2]Sheet1!$A$1:$I$434,6,FALSE)</f>
        <v>#N/A</v>
      </c>
      <c r="L527" s="66" t="e">
        <f>VLOOKUP(B527,[2]Sheet1!$A$1:$I$434,7,FALSE)</f>
        <v>#N/A</v>
      </c>
      <c r="M527" s="66" t="e">
        <f>VLOOKUP(B527,[2]Sheet1!$A$1:$I$434,8,FALSE)</f>
        <v>#N/A</v>
      </c>
      <c r="N527" s="77" t="e">
        <f>VLOOKUP(A527,'[3]Sheet1 (2)'!$A$1:$B$254,2,FALSE)</f>
        <v>#N/A</v>
      </c>
      <c r="O527" s="66" t="str">
        <f t="shared" si="17"/>
        <v/>
      </c>
      <c r="P527" s="83" t="e">
        <f>VLOOKUP(B527,Sheet1!$C$1:$I$58,2,FALSE)</f>
        <v>#N/A</v>
      </c>
      <c r="R527" s="83" t="str">
        <f>IFERROR(VLOOKUP(B527,Sheet1!$C$1:$P$58,2,FALSE),"")</f>
        <v/>
      </c>
      <c r="S527" s="66" t="str">
        <f>IFERROR(VLOOKUP(B527,Sheet1!$C$1:$P$58,6,FALSE),"")</f>
        <v/>
      </c>
      <c r="T527" s="83" t="str">
        <f>IFERROR(VLOOKUP(Q527,Sheet1!$A$1:$P$58,4,FALSE),"")</f>
        <v/>
      </c>
      <c r="U527" s="66" t="str">
        <f>IFERROR(VLOOKUP(B527,Sheet1!$C$1:$P$58,12,FALSE),"")</f>
        <v/>
      </c>
    </row>
    <row r="528" spans="1:21" x14ac:dyDescent="0.2">
      <c r="A528" s="69">
        <v>2010107007</v>
      </c>
      <c r="B528" s="66" t="s">
        <v>3157</v>
      </c>
      <c r="C528" s="70">
        <v>0</v>
      </c>
      <c r="D528" s="70">
        <v>0</v>
      </c>
      <c r="E528" s="71">
        <f t="shared" si="16"/>
        <v>0</v>
      </c>
      <c r="G528" s="66" t="e">
        <f>VLOOKUP(B528,[2]Sheet1!$A$1:$I$434,2,FALSE)</f>
        <v>#N/A</v>
      </c>
      <c r="H528" s="66" t="e">
        <f>VLOOKUP(B528,[2]Sheet1!$A$1:$I$434,3,FALSE)</f>
        <v>#N/A</v>
      </c>
      <c r="I528" s="66" t="e">
        <f>VLOOKUP(B528,[2]Sheet1!$A$1:$I$434,4,FALSE)</f>
        <v>#N/A</v>
      </c>
      <c r="J528" s="66" t="e">
        <f>VLOOKUP(B528,[2]Sheet1!$A$1:$I$434,5,FALSE)</f>
        <v>#N/A</v>
      </c>
      <c r="K528" s="66" t="e">
        <f>VLOOKUP(B528,[2]Sheet1!$A$1:$I$434,6,FALSE)</f>
        <v>#N/A</v>
      </c>
      <c r="L528" s="66" t="e">
        <f>VLOOKUP(B528,[2]Sheet1!$A$1:$I$434,7,FALSE)</f>
        <v>#N/A</v>
      </c>
      <c r="M528" s="66" t="e">
        <f>VLOOKUP(B528,[2]Sheet1!$A$1:$I$434,8,FALSE)</f>
        <v>#N/A</v>
      </c>
      <c r="N528" s="77" t="e">
        <f>VLOOKUP(A528,'[3]Sheet1 (2)'!$A$1:$B$254,2,FALSE)</f>
        <v>#N/A</v>
      </c>
      <c r="O528" s="66" t="str">
        <f t="shared" si="17"/>
        <v/>
      </c>
      <c r="P528" s="83" t="e">
        <f>VLOOKUP(B528,Sheet1!$C$1:$I$58,2,FALSE)</f>
        <v>#N/A</v>
      </c>
      <c r="R528" s="83" t="str">
        <f>IFERROR(VLOOKUP(B528,Sheet1!$C$1:$P$58,2,FALSE),"")</f>
        <v/>
      </c>
      <c r="S528" s="66" t="str">
        <f>IFERROR(VLOOKUP(B528,Sheet1!$C$1:$P$58,6,FALSE),"")</f>
        <v/>
      </c>
      <c r="T528" s="83" t="str">
        <f>IFERROR(VLOOKUP(Q528,Sheet1!$A$1:$P$58,4,FALSE),"")</f>
        <v/>
      </c>
      <c r="U528" s="66" t="str">
        <f>IFERROR(VLOOKUP(B528,Sheet1!$C$1:$P$58,12,FALSE),"")</f>
        <v/>
      </c>
    </row>
    <row r="529" spans="1:21" x14ac:dyDescent="0.2">
      <c r="A529" s="69">
        <v>2010107008</v>
      </c>
      <c r="B529" s="66" t="s">
        <v>3158</v>
      </c>
      <c r="C529" s="70">
        <v>0</v>
      </c>
      <c r="D529" s="70">
        <v>0</v>
      </c>
      <c r="E529" s="71">
        <f t="shared" si="16"/>
        <v>0</v>
      </c>
      <c r="G529" s="66" t="e">
        <f>VLOOKUP(B529,[2]Sheet1!$A$1:$I$434,2,FALSE)</f>
        <v>#N/A</v>
      </c>
      <c r="H529" s="66" t="e">
        <f>VLOOKUP(B529,[2]Sheet1!$A$1:$I$434,3,FALSE)</f>
        <v>#N/A</v>
      </c>
      <c r="I529" s="66" t="e">
        <f>VLOOKUP(B529,[2]Sheet1!$A$1:$I$434,4,FALSE)</f>
        <v>#N/A</v>
      </c>
      <c r="J529" s="66" t="e">
        <f>VLOOKUP(B529,[2]Sheet1!$A$1:$I$434,5,FALSE)</f>
        <v>#N/A</v>
      </c>
      <c r="K529" s="66" t="e">
        <f>VLOOKUP(B529,[2]Sheet1!$A$1:$I$434,6,FALSE)</f>
        <v>#N/A</v>
      </c>
      <c r="L529" s="66" t="e">
        <f>VLOOKUP(B529,[2]Sheet1!$A$1:$I$434,7,FALSE)</f>
        <v>#N/A</v>
      </c>
      <c r="M529" s="66" t="e">
        <f>VLOOKUP(B529,[2]Sheet1!$A$1:$I$434,8,FALSE)</f>
        <v>#N/A</v>
      </c>
      <c r="N529" s="77" t="e">
        <f>VLOOKUP(A529,'[3]Sheet1 (2)'!$A$1:$B$254,2,FALSE)</f>
        <v>#N/A</v>
      </c>
      <c r="O529" s="66" t="str">
        <f t="shared" si="17"/>
        <v/>
      </c>
      <c r="P529" s="83" t="e">
        <f>VLOOKUP(B529,Sheet1!$C$1:$I$58,2,FALSE)</f>
        <v>#N/A</v>
      </c>
      <c r="R529" s="83" t="str">
        <f>IFERROR(VLOOKUP(B529,Sheet1!$C$1:$P$58,2,FALSE),"")</f>
        <v/>
      </c>
      <c r="S529" s="66" t="str">
        <f>IFERROR(VLOOKUP(B529,Sheet1!$C$1:$P$58,6,FALSE),"")</f>
        <v/>
      </c>
      <c r="T529" s="83" t="str">
        <f>IFERROR(VLOOKUP(Q529,Sheet1!$A$1:$P$58,4,FALSE),"")</f>
        <v/>
      </c>
      <c r="U529" s="66" t="str">
        <f>IFERROR(VLOOKUP(B529,Sheet1!$C$1:$P$58,12,FALSE),"")</f>
        <v/>
      </c>
    </row>
    <row r="530" spans="1:21" x14ac:dyDescent="0.2">
      <c r="A530" s="69">
        <v>2010107009</v>
      </c>
      <c r="B530" s="66" t="s">
        <v>3159</v>
      </c>
      <c r="C530" s="70">
        <v>0</v>
      </c>
      <c r="D530" s="70">
        <v>0</v>
      </c>
      <c r="E530" s="71">
        <f t="shared" si="16"/>
        <v>0</v>
      </c>
      <c r="G530" s="66" t="e">
        <f>VLOOKUP(B530,[2]Sheet1!$A$1:$I$434,2,FALSE)</f>
        <v>#N/A</v>
      </c>
      <c r="H530" s="66" t="e">
        <f>VLOOKUP(B530,[2]Sheet1!$A$1:$I$434,3,FALSE)</f>
        <v>#N/A</v>
      </c>
      <c r="I530" s="66" t="e">
        <f>VLOOKUP(B530,[2]Sheet1!$A$1:$I$434,4,FALSE)</f>
        <v>#N/A</v>
      </c>
      <c r="J530" s="66" t="e">
        <f>VLOOKUP(B530,[2]Sheet1!$A$1:$I$434,5,FALSE)</f>
        <v>#N/A</v>
      </c>
      <c r="K530" s="66" t="e">
        <f>VLOOKUP(B530,[2]Sheet1!$A$1:$I$434,6,FALSE)</f>
        <v>#N/A</v>
      </c>
      <c r="L530" s="66" t="e">
        <f>VLOOKUP(B530,[2]Sheet1!$A$1:$I$434,7,FALSE)</f>
        <v>#N/A</v>
      </c>
      <c r="M530" s="66" t="e">
        <f>VLOOKUP(B530,[2]Sheet1!$A$1:$I$434,8,FALSE)</f>
        <v>#N/A</v>
      </c>
      <c r="N530" s="77" t="e">
        <f>VLOOKUP(A530,'[3]Sheet1 (2)'!$A$1:$B$254,2,FALSE)</f>
        <v>#N/A</v>
      </c>
      <c r="O530" s="66" t="str">
        <f t="shared" si="17"/>
        <v/>
      </c>
      <c r="P530" s="83" t="e">
        <f>VLOOKUP(B530,Sheet1!$C$1:$I$58,2,FALSE)</f>
        <v>#N/A</v>
      </c>
      <c r="R530" s="83" t="str">
        <f>IFERROR(VLOOKUP(B530,Sheet1!$C$1:$P$58,2,FALSE),"")</f>
        <v/>
      </c>
      <c r="S530" s="66" t="str">
        <f>IFERROR(VLOOKUP(B530,Sheet1!$C$1:$P$58,6,FALSE),"")</f>
        <v/>
      </c>
      <c r="T530" s="83" t="str">
        <f>IFERROR(VLOOKUP(Q530,Sheet1!$A$1:$P$58,4,FALSE),"")</f>
        <v/>
      </c>
      <c r="U530" s="66" t="str">
        <f>IFERROR(VLOOKUP(B530,Sheet1!$C$1:$P$58,12,FALSE),"")</f>
        <v/>
      </c>
    </row>
    <row r="531" spans="1:21" x14ac:dyDescent="0.2">
      <c r="A531" s="69">
        <v>2010107010</v>
      </c>
      <c r="B531" s="66" t="s">
        <v>3160</v>
      </c>
      <c r="C531" s="70">
        <v>0</v>
      </c>
      <c r="D531" s="70">
        <v>3765.26</v>
      </c>
      <c r="E531" s="71">
        <f t="shared" si="16"/>
        <v>-3765.26</v>
      </c>
      <c r="G531" s="66" t="e">
        <f>VLOOKUP(B531,[2]Sheet1!$A$1:$I$434,2,FALSE)</f>
        <v>#N/A</v>
      </c>
      <c r="H531" s="66" t="e">
        <f>VLOOKUP(B531,[2]Sheet1!$A$1:$I$434,3,FALSE)</f>
        <v>#N/A</v>
      </c>
      <c r="I531" s="66" t="e">
        <f>VLOOKUP(B531,[2]Sheet1!$A$1:$I$434,4,FALSE)</f>
        <v>#N/A</v>
      </c>
      <c r="J531" s="66" t="e">
        <f>VLOOKUP(B531,[2]Sheet1!$A$1:$I$434,5,FALSE)</f>
        <v>#N/A</v>
      </c>
      <c r="K531" s="66" t="e">
        <f>VLOOKUP(B531,[2]Sheet1!$A$1:$I$434,6,FALSE)</f>
        <v>#N/A</v>
      </c>
      <c r="L531" s="66" t="e">
        <f>VLOOKUP(B531,[2]Sheet1!$A$1:$I$434,7,FALSE)</f>
        <v>#N/A</v>
      </c>
      <c r="M531" s="66" t="e">
        <f>VLOOKUP(B531,[2]Sheet1!$A$1:$I$434,8,FALSE)</f>
        <v>#N/A</v>
      </c>
      <c r="N531" s="77" t="e">
        <f>VLOOKUP(A531,'[3]Sheet1 (2)'!$A$1:$B$254,2,FALSE)</f>
        <v>#N/A</v>
      </c>
      <c r="O531" s="66" t="str">
        <f t="shared" si="17"/>
        <v/>
      </c>
      <c r="P531" s="83" t="e">
        <f>VLOOKUP(B531,Sheet1!$C$1:$I$58,2,FALSE)</f>
        <v>#N/A</v>
      </c>
      <c r="R531" s="83" t="str">
        <f>IFERROR(VLOOKUP(B531,Sheet1!$C$1:$P$58,2,FALSE),"")</f>
        <v/>
      </c>
      <c r="S531" s="66" t="str">
        <f>IFERROR(VLOOKUP(B531,Sheet1!$C$1:$P$58,6,FALSE),"")</f>
        <v/>
      </c>
      <c r="T531" s="83" t="str">
        <f>IFERROR(VLOOKUP(Q531,Sheet1!$A$1:$P$58,4,FALSE),"")</f>
        <v/>
      </c>
      <c r="U531" s="66" t="str">
        <f>IFERROR(VLOOKUP(B531,Sheet1!$C$1:$P$58,12,FALSE),"")</f>
        <v/>
      </c>
    </row>
    <row r="532" spans="1:21" x14ac:dyDescent="0.2">
      <c r="A532" s="69">
        <v>2010107011</v>
      </c>
      <c r="B532" s="66" t="s">
        <v>3161</v>
      </c>
      <c r="C532" s="70">
        <v>0</v>
      </c>
      <c r="D532" s="70">
        <v>0</v>
      </c>
      <c r="E532" s="71">
        <f t="shared" si="16"/>
        <v>0</v>
      </c>
      <c r="G532" s="66" t="e">
        <f>VLOOKUP(B532,[2]Sheet1!$A$1:$I$434,2,FALSE)</f>
        <v>#N/A</v>
      </c>
      <c r="H532" s="66" t="e">
        <f>VLOOKUP(B532,[2]Sheet1!$A$1:$I$434,3,FALSE)</f>
        <v>#N/A</v>
      </c>
      <c r="I532" s="66" t="e">
        <f>VLOOKUP(B532,[2]Sheet1!$A$1:$I$434,4,FALSE)</f>
        <v>#N/A</v>
      </c>
      <c r="J532" s="66" t="e">
        <f>VLOOKUP(B532,[2]Sheet1!$A$1:$I$434,5,FALSE)</f>
        <v>#N/A</v>
      </c>
      <c r="K532" s="66" t="e">
        <f>VLOOKUP(B532,[2]Sheet1!$A$1:$I$434,6,FALSE)</f>
        <v>#N/A</v>
      </c>
      <c r="L532" s="66" t="e">
        <f>VLOOKUP(B532,[2]Sheet1!$A$1:$I$434,7,FALSE)</f>
        <v>#N/A</v>
      </c>
      <c r="M532" s="66" t="e">
        <f>VLOOKUP(B532,[2]Sheet1!$A$1:$I$434,8,FALSE)</f>
        <v>#N/A</v>
      </c>
      <c r="N532" s="77" t="e">
        <f>VLOOKUP(A532,'[3]Sheet1 (2)'!$A$1:$B$254,2,FALSE)</f>
        <v>#N/A</v>
      </c>
      <c r="O532" s="66" t="str">
        <f t="shared" si="17"/>
        <v/>
      </c>
      <c r="P532" s="83" t="e">
        <f>VLOOKUP(B532,Sheet1!$C$1:$I$58,2,FALSE)</f>
        <v>#N/A</v>
      </c>
      <c r="R532" s="83" t="str">
        <f>IFERROR(VLOOKUP(B532,Sheet1!$C$1:$P$58,2,FALSE),"")</f>
        <v/>
      </c>
      <c r="S532" s="66" t="str">
        <f>IFERROR(VLOOKUP(B532,Sheet1!$C$1:$P$58,6,FALSE),"")</f>
        <v/>
      </c>
      <c r="T532" s="83" t="str">
        <f>IFERROR(VLOOKUP(Q532,Sheet1!$A$1:$P$58,4,FALSE),"")</f>
        <v/>
      </c>
      <c r="U532" s="66" t="str">
        <f>IFERROR(VLOOKUP(B532,Sheet1!$C$1:$P$58,12,FALSE),"")</f>
        <v/>
      </c>
    </row>
    <row r="533" spans="1:21" x14ac:dyDescent="0.2">
      <c r="A533" s="69">
        <v>2010107012</v>
      </c>
      <c r="B533" s="66" t="s">
        <v>3162</v>
      </c>
      <c r="C533" s="70">
        <v>0</v>
      </c>
      <c r="D533" s="70">
        <v>0</v>
      </c>
      <c r="E533" s="71">
        <f t="shared" si="16"/>
        <v>0</v>
      </c>
      <c r="G533" s="66" t="e">
        <f>VLOOKUP(B533,[2]Sheet1!$A$1:$I$434,2,FALSE)</f>
        <v>#N/A</v>
      </c>
      <c r="H533" s="66" t="e">
        <f>VLOOKUP(B533,[2]Sheet1!$A$1:$I$434,3,FALSE)</f>
        <v>#N/A</v>
      </c>
      <c r="I533" s="66" t="e">
        <f>VLOOKUP(B533,[2]Sheet1!$A$1:$I$434,4,FALSE)</f>
        <v>#N/A</v>
      </c>
      <c r="J533" s="66" t="e">
        <f>VLOOKUP(B533,[2]Sheet1!$A$1:$I$434,5,FALSE)</f>
        <v>#N/A</v>
      </c>
      <c r="K533" s="66" t="e">
        <f>VLOOKUP(B533,[2]Sheet1!$A$1:$I$434,6,FALSE)</f>
        <v>#N/A</v>
      </c>
      <c r="L533" s="66" t="e">
        <f>VLOOKUP(B533,[2]Sheet1!$A$1:$I$434,7,FALSE)</f>
        <v>#N/A</v>
      </c>
      <c r="M533" s="66" t="e">
        <f>VLOOKUP(B533,[2]Sheet1!$A$1:$I$434,8,FALSE)</f>
        <v>#N/A</v>
      </c>
      <c r="N533" s="77" t="e">
        <f>VLOOKUP(A533,'[3]Sheet1 (2)'!$A$1:$B$254,2,FALSE)</f>
        <v>#N/A</v>
      </c>
      <c r="O533" s="66" t="str">
        <f t="shared" si="17"/>
        <v/>
      </c>
      <c r="P533" s="83" t="e">
        <f>VLOOKUP(B533,Sheet1!$C$1:$I$58,2,FALSE)</f>
        <v>#N/A</v>
      </c>
      <c r="R533" s="83" t="str">
        <f>IFERROR(VLOOKUP(B533,Sheet1!$C$1:$P$58,2,FALSE),"")</f>
        <v/>
      </c>
      <c r="S533" s="66" t="str">
        <f>IFERROR(VLOOKUP(B533,Sheet1!$C$1:$P$58,6,FALSE),"")</f>
        <v/>
      </c>
      <c r="T533" s="83" t="str">
        <f>IFERROR(VLOOKUP(Q533,Sheet1!$A$1:$P$58,4,FALSE),"")</f>
        <v/>
      </c>
      <c r="U533" s="66" t="str">
        <f>IFERROR(VLOOKUP(B533,Sheet1!$C$1:$P$58,12,FALSE),"")</f>
        <v/>
      </c>
    </row>
    <row r="534" spans="1:21" x14ac:dyDescent="0.2">
      <c r="A534" s="69">
        <v>2010107013</v>
      </c>
      <c r="B534" s="66" t="s">
        <v>3163</v>
      </c>
      <c r="C534" s="70">
        <v>0</v>
      </c>
      <c r="D534" s="70">
        <v>0</v>
      </c>
      <c r="E534" s="71">
        <f t="shared" si="16"/>
        <v>0</v>
      </c>
      <c r="G534" s="66" t="e">
        <f>VLOOKUP(B534,[2]Sheet1!$A$1:$I$434,2,FALSE)</f>
        <v>#N/A</v>
      </c>
      <c r="H534" s="66" t="e">
        <f>VLOOKUP(B534,[2]Sheet1!$A$1:$I$434,3,FALSE)</f>
        <v>#N/A</v>
      </c>
      <c r="I534" s="66" t="e">
        <f>VLOOKUP(B534,[2]Sheet1!$A$1:$I$434,4,FALSE)</f>
        <v>#N/A</v>
      </c>
      <c r="J534" s="66" t="e">
        <f>VLOOKUP(B534,[2]Sheet1!$A$1:$I$434,5,FALSE)</f>
        <v>#N/A</v>
      </c>
      <c r="K534" s="66" t="e">
        <f>VLOOKUP(B534,[2]Sheet1!$A$1:$I$434,6,FALSE)</f>
        <v>#N/A</v>
      </c>
      <c r="L534" s="66" t="e">
        <f>VLOOKUP(B534,[2]Sheet1!$A$1:$I$434,7,FALSE)</f>
        <v>#N/A</v>
      </c>
      <c r="M534" s="66" t="e">
        <f>VLOOKUP(B534,[2]Sheet1!$A$1:$I$434,8,FALSE)</f>
        <v>#N/A</v>
      </c>
      <c r="N534" s="77" t="e">
        <f>VLOOKUP(A534,'[3]Sheet1 (2)'!$A$1:$B$254,2,FALSE)</f>
        <v>#N/A</v>
      </c>
      <c r="O534" s="66" t="str">
        <f t="shared" si="17"/>
        <v/>
      </c>
      <c r="P534" s="83" t="e">
        <f>VLOOKUP(B534,Sheet1!$C$1:$I$58,2,FALSE)</f>
        <v>#N/A</v>
      </c>
      <c r="R534" s="83" t="str">
        <f>IFERROR(VLOOKUP(B534,Sheet1!$C$1:$P$58,2,FALSE),"")</f>
        <v/>
      </c>
      <c r="S534" s="66" t="str">
        <f>IFERROR(VLOOKUP(B534,Sheet1!$C$1:$P$58,6,FALSE),"")</f>
        <v/>
      </c>
      <c r="T534" s="83" t="str">
        <f>IFERROR(VLOOKUP(Q534,Sheet1!$A$1:$P$58,4,FALSE),"")</f>
        <v/>
      </c>
      <c r="U534" s="66" t="str">
        <f>IFERROR(VLOOKUP(B534,Sheet1!$C$1:$P$58,12,FALSE),"")</f>
        <v/>
      </c>
    </row>
    <row r="535" spans="1:21" x14ac:dyDescent="0.2">
      <c r="A535" s="69">
        <v>2010107014</v>
      </c>
      <c r="B535" s="66" t="s">
        <v>3164</v>
      </c>
      <c r="C535" s="70">
        <v>0</v>
      </c>
      <c r="D535" s="70">
        <v>0</v>
      </c>
      <c r="E535" s="71">
        <f t="shared" si="16"/>
        <v>0</v>
      </c>
      <c r="G535" s="66" t="e">
        <f>VLOOKUP(B535,[2]Sheet1!$A$1:$I$434,2,FALSE)</f>
        <v>#N/A</v>
      </c>
      <c r="H535" s="66" t="e">
        <f>VLOOKUP(B535,[2]Sheet1!$A$1:$I$434,3,FALSE)</f>
        <v>#N/A</v>
      </c>
      <c r="I535" s="66" t="e">
        <f>VLOOKUP(B535,[2]Sheet1!$A$1:$I$434,4,FALSE)</f>
        <v>#N/A</v>
      </c>
      <c r="J535" s="66" t="e">
        <f>VLOOKUP(B535,[2]Sheet1!$A$1:$I$434,5,FALSE)</f>
        <v>#N/A</v>
      </c>
      <c r="K535" s="66" t="e">
        <f>VLOOKUP(B535,[2]Sheet1!$A$1:$I$434,6,FALSE)</f>
        <v>#N/A</v>
      </c>
      <c r="L535" s="66" t="e">
        <f>VLOOKUP(B535,[2]Sheet1!$A$1:$I$434,7,FALSE)</f>
        <v>#N/A</v>
      </c>
      <c r="M535" s="66" t="e">
        <f>VLOOKUP(B535,[2]Sheet1!$A$1:$I$434,8,FALSE)</f>
        <v>#N/A</v>
      </c>
      <c r="N535" s="77" t="e">
        <f>VLOOKUP(A535,'[3]Sheet1 (2)'!$A$1:$B$254,2,FALSE)</f>
        <v>#N/A</v>
      </c>
      <c r="O535" s="66" t="str">
        <f t="shared" si="17"/>
        <v/>
      </c>
      <c r="P535" s="83" t="e">
        <f>VLOOKUP(B535,Sheet1!$C$1:$I$58,2,FALSE)</f>
        <v>#N/A</v>
      </c>
      <c r="R535" s="83" t="str">
        <f>IFERROR(VLOOKUP(B535,Sheet1!$C$1:$P$58,2,FALSE),"")</f>
        <v/>
      </c>
      <c r="S535" s="66" t="str">
        <f>IFERROR(VLOOKUP(B535,Sheet1!$C$1:$P$58,6,FALSE),"")</f>
        <v/>
      </c>
      <c r="T535" s="83" t="str">
        <f>IFERROR(VLOOKUP(Q535,Sheet1!$A$1:$P$58,4,FALSE),"")</f>
        <v/>
      </c>
      <c r="U535" s="66" t="str">
        <f>IFERROR(VLOOKUP(B535,Sheet1!$C$1:$P$58,12,FALSE),"")</f>
        <v/>
      </c>
    </row>
    <row r="536" spans="1:21" x14ac:dyDescent="0.2">
      <c r="A536" s="69">
        <v>2010107015</v>
      </c>
      <c r="B536" s="66" t="s">
        <v>3165</v>
      </c>
      <c r="C536" s="70">
        <v>0</v>
      </c>
      <c r="D536" s="70">
        <v>1.0000000656873453E-5</v>
      </c>
      <c r="E536" s="71">
        <f t="shared" si="16"/>
        <v>-1.0000000656873453E-5</v>
      </c>
      <c r="G536" s="66" t="e">
        <f>VLOOKUP(B536,[2]Sheet1!$A$1:$I$434,2,FALSE)</f>
        <v>#N/A</v>
      </c>
      <c r="H536" s="66" t="e">
        <f>VLOOKUP(B536,[2]Sheet1!$A$1:$I$434,3,FALSE)</f>
        <v>#N/A</v>
      </c>
      <c r="I536" s="66" t="e">
        <f>VLOOKUP(B536,[2]Sheet1!$A$1:$I$434,4,FALSE)</f>
        <v>#N/A</v>
      </c>
      <c r="J536" s="66" t="e">
        <f>VLOOKUP(B536,[2]Sheet1!$A$1:$I$434,5,FALSE)</f>
        <v>#N/A</v>
      </c>
      <c r="K536" s="66" t="e">
        <f>VLOOKUP(B536,[2]Sheet1!$A$1:$I$434,6,FALSE)</f>
        <v>#N/A</v>
      </c>
      <c r="L536" s="66" t="e">
        <f>VLOOKUP(B536,[2]Sheet1!$A$1:$I$434,7,FALSE)</f>
        <v>#N/A</v>
      </c>
      <c r="M536" s="66" t="e">
        <f>VLOOKUP(B536,[2]Sheet1!$A$1:$I$434,8,FALSE)</f>
        <v>#N/A</v>
      </c>
      <c r="N536" s="77" t="e">
        <f>VLOOKUP(A536,'[3]Sheet1 (2)'!$A$1:$B$254,2,FALSE)</f>
        <v>#N/A</v>
      </c>
      <c r="O536" s="66" t="str">
        <f t="shared" si="17"/>
        <v/>
      </c>
      <c r="P536" s="83" t="e">
        <f>VLOOKUP(B536,Sheet1!$C$1:$I$58,2,FALSE)</f>
        <v>#N/A</v>
      </c>
      <c r="R536" s="83" t="str">
        <f>IFERROR(VLOOKUP(B536,Sheet1!$C$1:$P$58,2,FALSE),"")</f>
        <v/>
      </c>
      <c r="S536" s="66" t="str">
        <f>IFERROR(VLOOKUP(B536,Sheet1!$C$1:$P$58,6,FALSE),"")</f>
        <v/>
      </c>
      <c r="T536" s="83" t="str">
        <f>IFERROR(VLOOKUP(Q536,Sheet1!$A$1:$P$58,4,FALSE),"")</f>
        <v/>
      </c>
      <c r="U536" s="66" t="str">
        <f>IFERROR(VLOOKUP(B536,Sheet1!$C$1:$P$58,12,FALSE),"")</f>
        <v/>
      </c>
    </row>
    <row r="537" spans="1:21" x14ac:dyDescent="0.2">
      <c r="A537" s="69">
        <v>2010107016</v>
      </c>
      <c r="B537" s="66" t="s">
        <v>3166</v>
      </c>
      <c r="C537" s="70">
        <v>0</v>
      </c>
      <c r="D537" s="70">
        <v>0</v>
      </c>
      <c r="E537" s="71">
        <f t="shared" si="16"/>
        <v>0</v>
      </c>
      <c r="G537" s="66" t="e">
        <f>VLOOKUP(B537,[2]Sheet1!$A$1:$I$434,2,FALSE)</f>
        <v>#N/A</v>
      </c>
      <c r="H537" s="66" t="e">
        <f>VLOOKUP(B537,[2]Sheet1!$A$1:$I$434,3,FALSE)</f>
        <v>#N/A</v>
      </c>
      <c r="I537" s="66" t="e">
        <f>VLOOKUP(B537,[2]Sheet1!$A$1:$I$434,4,FALSE)</f>
        <v>#N/A</v>
      </c>
      <c r="J537" s="66" t="e">
        <f>VLOOKUP(B537,[2]Sheet1!$A$1:$I$434,5,FALSE)</f>
        <v>#N/A</v>
      </c>
      <c r="K537" s="66" t="e">
        <f>VLOOKUP(B537,[2]Sheet1!$A$1:$I$434,6,FALSE)</f>
        <v>#N/A</v>
      </c>
      <c r="L537" s="66" t="e">
        <f>VLOOKUP(B537,[2]Sheet1!$A$1:$I$434,7,FALSE)</f>
        <v>#N/A</v>
      </c>
      <c r="M537" s="66" t="e">
        <f>VLOOKUP(B537,[2]Sheet1!$A$1:$I$434,8,FALSE)</f>
        <v>#N/A</v>
      </c>
      <c r="N537" s="77" t="e">
        <f>VLOOKUP(A537,'[3]Sheet1 (2)'!$A$1:$B$254,2,FALSE)</f>
        <v>#N/A</v>
      </c>
      <c r="O537" s="66" t="str">
        <f t="shared" si="17"/>
        <v/>
      </c>
      <c r="P537" s="83" t="e">
        <f>VLOOKUP(B537,Sheet1!$C$1:$I$58,2,FALSE)</f>
        <v>#N/A</v>
      </c>
      <c r="R537" s="83" t="str">
        <f>IFERROR(VLOOKUP(B537,Sheet1!$C$1:$P$58,2,FALSE),"")</f>
        <v/>
      </c>
      <c r="S537" s="66" t="str">
        <f>IFERROR(VLOOKUP(B537,Sheet1!$C$1:$P$58,6,FALSE),"")</f>
        <v/>
      </c>
      <c r="T537" s="83" t="str">
        <f>IFERROR(VLOOKUP(Q537,Sheet1!$A$1:$P$58,4,FALSE),"")</f>
        <v/>
      </c>
      <c r="U537" s="66" t="str">
        <f>IFERROR(VLOOKUP(B537,Sheet1!$C$1:$P$58,12,FALSE),"")</f>
        <v/>
      </c>
    </row>
    <row r="538" spans="1:21" x14ac:dyDescent="0.2">
      <c r="A538" s="69">
        <v>2010107017</v>
      </c>
      <c r="B538" s="66" t="s">
        <v>3167</v>
      </c>
      <c r="C538" s="70">
        <v>0</v>
      </c>
      <c r="D538" s="70">
        <v>0</v>
      </c>
      <c r="E538" s="71">
        <f t="shared" si="16"/>
        <v>0</v>
      </c>
      <c r="G538" s="66" t="e">
        <f>VLOOKUP(B538,[2]Sheet1!$A$1:$I$434,2,FALSE)</f>
        <v>#N/A</v>
      </c>
      <c r="H538" s="66" t="e">
        <f>VLOOKUP(B538,[2]Sheet1!$A$1:$I$434,3,FALSE)</f>
        <v>#N/A</v>
      </c>
      <c r="I538" s="66" t="e">
        <f>VLOOKUP(B538,[2]Sheet1!$A$1:$I$434,4,FALSE)</f>
        <v>#N/A</v>
      </c>
      <c r="J538" s="66" t="e">
        <f>VLOOKUP(B538,[2]Sheet1!$A$1:$I$434,5,FALSE)</f>
        <v>#N/A</v>
      </c>
      <c r="K538" s="66" t="e">
        <f>VLOOKUP(B538,[2]Sheet1!$A$1:$I$434,6,FALSE)</f>
        <v>#N/A</v>
      </c>
      <c r="L538" s="66" t="e">
        <f>VLOOKUP(B538,[2]Sheet1!$A$1:$I$434,7,FALSE)</f>
        <v>#N/A</v>
      </c>
      <c r="M538" s="66" t="e">
        <f>VLOOKUP(B538,[2]Sheet1!$A$1:$I$434,8,FALSE)</f>
        <v>#N/A</v>
      </c>
      <c r="N538" s="77" t="e">
        <f>VLOOKUP(A538,'[3]Sheet1 (2)'!$A$1:$B$254,2,FALSE)</f>
        <v>#N/A</v>
      </c>
      <c r="O538" s="66" t="str">
        <f t="shared" si="17"/>
        <v/>
      </c>
      <c r="P538" s="83" t="e">
        <f>VLOOKUP(B538,Sheet1!$C$1:$I$58,2,FALSE)</f>
        <v>#N/A</v>
      </c>
      <c r="R538" s="83" t="str">
        <f>IFERROR(VLOOKUP(B538,Sheet1!$C$1:$P$58,2,FALSE),"")</f>
        <v/>
      </c>
      <c r="S538" s="66" t="str">
        <f>IFERROR(VLOOKUP(B538,Sheet1!$C$1:$P$58,6,FALSE),"")</f>
        <v/>
      </c>
      <c r="T538" s="83" t="str">
        <f>IFERROR(VLOOKUP(Q538,Sheet1!$A$1:$P$58,4,FALSE),"")</f>
        <v/>
      </c>
      <c r="U538" s="66" t="str">
        <f>IFERROR(VLOOKUP(B538,Sheet1!$C$1:$P$58,12,FALSE),"")</f>
        <v/>
      </c>
    </row>
    <row r="539" spans="1:21" x14ac:dyDescent="0.2">
      <c r="A539" s="69">
        <v>2010107018</v>
      </c>
      <c r="B539" s="66" t="s">
        <v>3168</v>
      </c>
      <c r="C539" s="70">
        <v>0</v>
      </c>
      <c r="D539" s="70">
        <v>0</v>
      </c>
      <c r="E539" s="71">
        <f t="shared" si="16"/>
        <v>0</v>
      </c>
      <c r="G539" s="66" t="e">
        <f>VLOOKUP(B539,[2]Sheet1!$A$1:$I$434,2,FALSE)</f>
        <v>#N/A</v>
      </c>
      <c r="H539" s="66" t="e">
        <f>VLOOKUP(B539,[2]Sheet1!$A$1:$I$434,3,FALSE)</f>
        <v>#N/A</v>
      </c>
      <c r="I539" s="66" t="e">
        <f>VLOOKUP(B539,[2]Sheet1!$A$1:$I$434,4,FALSE)</f>
        <v>#N/A</v>
      </c>
      <c r="J539" s="66" t="e">
        <f>VLOOKUP(B539,[2]Sheet1!$A$1:$I$434,5,FALSE)</f>
        <v>#N/A</v>
      </c>
      <c r="K539" s="66" t="e">
        <f>VLOOKUP(B539,[2]Sheet1!$A$1:$I$434,6,FALSE)</f>
        <v>#N/A</v>
      </c>
      <c r="L539" s="66" t="e">
        <f>VLOOKUP(B539,[2]Sheet1!$A$1:$I$434,7,FALSE)</f>
        <v>#N/A</v>
      </c>
      <c r="M539" s="66" t="e">
        <f>VLOOKUP(B539,[2]Sheet1!$A$1:$I$434,8,FALSE)</f>
        <v>#N/A</v>
      </c>
      <c r="N539" s="77" t="e">
        <f>VLOOKUP(A539,'[3]Sheet1 (2)'!$A$1:$B$254,2,FALSE)</f>
        <v>#N/A</v>
      </c>
      <c r="O539" s="66" t="str">
        <f t="shared" si="17"/>
        <v/>
      </c>
      <c r="P539" s="83" t="e">
        <f>VLOOKUP(B539,Sheet1!$C$1:$I$58,2,FALSE)</f>
        <v>#N/A</v>
      </c>
      <c r="R539" s="83" t="str">
        <f>IFERROR(VLOOKUP(B539,Sheet1!$C$1:$P$58,2,FALSE),"")</f>
        <v/>
      </c>
      <c r="S539" s="66" t="str">
        <f>IFERROR(VLOOKUP(B539,Sheet1!$C$1:$P$58,6,FALSE),"")</f>
        <v/>
      </c>
      <c r="T539" s="83" t="str">
        <f>IFERROR(VLOOKUP(Q539,Sheet1!$A$1:$P$58,4,FALSE),"")</f>
        <v/>
      </c>
      <c r="U539" s="66" t="str">
        <f>IFERROR(VLOOKUP(B539,Sheet1!$C$1:$P$58,12,FALSE),"")</f>
        <v/>
      </c>
    </row>
    <row r="540" spans="1:21" x14ac:dyDescent="0.2">
      <c r="A540" s="69">
        <v>2010107019</v>
      </c>
      <c r="B540" s="66" t="s">
        <v>3169</v>
      </c>
      <c r="C540" s="70">
        <v>0</v>
      </c>
      <c r="D540" s="70">
        <v>0</v>
      </c>
      <c r="E540" s="71">
        <f t="shared" si="16"/>
        <v>0</v>
      </c>
      <c r="G540" s="66" t="e">
        <f>VLOOKUP(B540,[2]Sheet1!$A$1:$I$434,2,FALSE)</f>
        <v>#N/A</v>
      </c>
      <c r="H540" s="66" t="e">
        <f>VLOOKUP(B540,[2]Sheet1!$A$1:$I$434,3,FALSE)</f>
        <v>#N/A</v>
      </c>
      <c r="I540" s="66" t="e">
        <f>VLOOKUP(B540,[2]Sheet1!$A$1:$I$434,4,FALSE)</f>
        <v>#N/A</v>
      </c>
      <c r="J540" s="66" t="e">
        <f>VLOOKUP(B540,[2]Sheet1!$A$1:$I$434,5,FALSE)</f>
        <v>#N/A</v>
      </c>
      <c r="K540" s="66" t="e">
        <f>VLOOKUP(B540,[2]Sheet1!$A$1:$I$434,6,FALSE)</f>
        <v>#N/A</v>
      </c>
      <c r="L540" s="66" t="e">
        <f>VLOOKUP(B540,[2]Sheet1!$A$1:$I$434,7,FALSE)</f>
        <v>#N/A</v>
      </c>
      <c r="M540" s="66" t="e">
        <f>VLOOKUP(B540,[2]Sheet1!$A$1:$I$434,8,FALSE)</f>
        <v>#N/A</v>
      </c>
      <c r="N540" s="77" t="e">
        <f>VLOOKUP(A540,'[3]Sheet1 (2)'!$A$1:$B$254,2,FALSE)</f>
        <v>#N/A</v>
      </c>
      <c r="O540" s="66" t="str">
        <f t="shared" si="17"/>
        <v/>
      </c>
      <c r="P540" s="83" t="e">
        <f>VLOOKUP(B540,Sheet1!$C$1:$I$58,2,FALSE)</f>
        <v>#N/A</v>
      </c>
      <c r="R540" s="83" t="str">
        <f>IFERROR(VLOOKUP(B540,Sheet1!$C$1:$P$58,2,FALSE),"")</f>
        <v/>
      </c>
      <c r="S540" s="66" t="str">
        <f>IFERROR(VLOOKUP(B540,Sheet1!$C$1:$P$58,6,FALSE),"")</f>
        <v/>
      </c>
      <c r="T540" s="83" t="str">
        <f>IFERROR(VLOOKUP(Q540,Sheet1!$A$1:$P$58,4,FALSE),"")</f>
        <v/>
      </c>
      <c r="U540" s="66" t="str">
        <f>IFERROR(VLOOKUP(B540,Sheet1!$C$1:$P$58,12,FALSE),"")</f>
        <v/>
      </c>
    </row>
    <row r="541" spans="1:21" x14ac:dyDescent="0.2">
      <c r="A541" s="69">
        <v>2010107020</v>
      </c>
      <c r="B541" s="66" t="s">
        <v>3170</v>
      </c>
      <c r="C541" s="70">
        <v>0</v>
      </c>
      <c r="D541" s="70">
        <v>0</v>
      </c>
      <c r="E541" s="71">
        <f t="shared" si="16"/>
        <v>0</v>
      </c>
      <c r="G541" s="66" t="e">
        <f>VLOOKUP(B541,[2]Sheet1!$A$1:$I$434,2,FALSE)</f>
        <v>#N/A</v>
      </c>
      <c r="H541" s="66" t="e">
        <f>VLOOKUP(B541,[2]Sheet1!$A$1:$I$434,3,FALSE)</f>
        <v>#N/A</v>
      </c>
      <c r="I541" s="66" t="e">
        <f>VLOOKUP(B541,[2]Sheet1!$A$1:$I$434,4,FALSE)</f>
        <v>#N/A</v>
      </c>
      <c r="J541" s="66" t="e">
        <f>VLOOKUP(B541,[2]Sheet1!$A$1:$I$434,5,FALSE)</f>
        <v>#N/A</v>
      </c>
      <c r="K541" s="66" t="e">
        <f>VLOOKUP(B541,[2]Sheet1!$A$1:$I$434,6,FALSE)</f>
        <v>#N/A</v>
      </c>
      <c r="L541" s="66" t="e">
        <f>VLOOKUP(B541,[2]Sheet1!$A$1:$I$434,7,FALSE)</f>
        <v>#N/A</v>
      </c>
      <c r="M541" s="66" t="e">
        <f>VLOOKUP(B541,[2]Sheet1!$A$1:$I$434,8,FALSE)</f>
        <v>#N/A</v>
      </c>
      <c r="N541" s="77" t="e">
        <f>VLOOKUP(A541,'[3]Sheet1 (2)'!$A$1:$B$254,2,FALSE)</f>
        <v>#N/A</v>
      </c>
      <c r="O541" s="66" t="str">
        <f t="shared" si="17"/>
        <v/>
      </c>
      <c r="P541" s="83" t="e">
        <f>VLOOKUP(B541,Sheet1!$C$1:$I$58,2,FALSE)</f>
        <v>#N/A</v>
      </c>
      <c r="R541" s="83" t="str">
        <f>IFERROR(VLOOKUP(B541,Sheet1!$C$1:$P$58,2,FALSE),"")</f>
        <v/>
      </c>
      <c r="S541" s="66" t="str">
        <f>IFERROR(VLOOKUP(B541,Sheet1!$C$1:$P$58,6,FALSE),"")</f>
        <v/>
      </c>
      <c r="T541" s="83" t="str">
        <f>IFERROR(VLOOKUP(Q541,Sheet1!$A$1:$P$58,4,FALSE),"")</f>
        <v/>
      </c>
      <c r="U541" s="66" t="str">
        <f>IFERROR(VLOOKUP(B541,Sheet1!$C$1:$P$58,12,FALSE),"")</f>
        <v/>
      </c>
    </row>
    <row r="542" spans="1:21" x14ac:dyDescent="0.2">
      <c r="A542" s="69">
        <v>2010107021</v>
      </c>
      <c r="B542" s="66" t="s">
        <v>3171</v>
      </c>
      <c r="C542" s="70">
        <v>92985.75</v>
      </c>
      <c r="D542" s="70">
        <v>0</v>
      </c>
      <c r="E542" s="71">
        <f t="shared" si="16"/>
        <v>92985.75</v>
      </c>
      <c r="G542" s="66" t="e">
        <f>VLOOKUP(B542,[2]Sheet1!$A$1:$I$434,2,FALSE)</f>
        <v>#N/A</v>
      </c>
      <c r="H542" s="66" t="e">
        <f>VLOOKUP(B542,[2]Sheet1!$A$1:$I$434,3,FALSE)</f>
        <v>#N/A</v>
      </c>
      <c r="I542" s="66" t="e">
        <f>VLOOKUP(B542,[2]Sheet1!$A$1:$I$434,4,FALSE)</f>
        <v>#N/A</v>
      </c>
      <c r="J542" s="66" t="e">
        <f>VLOOKUP(B542,[2]Sheet1!$A$1:$I$434,5,FALSE)</f>
        <v>#N/A</v>
      </c>
      <c r="K542" s="66" t="e">
        <f>VLOOKUP(B542,[2]Sheet1!$A$1:$I$434,6,FALSE)</f>
        <v>#N/A</v>
      </c>
      <c r="L542" s="66" t="e">
        <f>VLOOKUP(B542,[2]Sheet1!$A$1:$I$434,7,FALSE)</f>
        <v>#N/A</v>
      </c>
      <c r="M542" s="66" t="e">
        <f>VLOOKUP(B542,[2]Sheet1!$A$1:$I$434,8,FALSE)</f>
        <v>#N/A</v>
      </c>
      <c r="N542" s="77" t="e">
        <f>VLOOKUP(A542,'[3]Sheet1 (2)'!$A$1:$B$254,2,FALSE)</f>
        <v>#N/A</v>
      </c>
      <c r="O542" s="66" t="str">
        <f t="shared" si="17"/>
        <v/>
      </c>
      <c r="P542" s="83" t="e">
        <f>VLOOKUP(B542,Sheet1!$C$1:$I$58,2,FALSE)</f>
        <v>#N/A</v>
      </c>
      <c r="R542" s="83" t="str">
        <f>IFERROR(VLOOKUP(B542,Sheet1!$C$1:$P$58,2,FALSE),"")</f>
        <v/>
      </c>
      <c r="S542" s="66" t="str">
        <f>IFERROR(VLOOKUP(B542,Sheet1!$C$1:$P$58,6,FALSE),"")</f>
        <v/>
      </c>
      <c r="T542" s="83" t="str">
        <f>IFERROR(VLOOKUP(Q542,Sheet1!$A$1:$P$58,4,FALSE),"")</f>
        <v/>
      </c>
      <c r="U542" s="66" t="str">
        <f>IFERROR(VLOOKUP(B542,Sheet1!$C$1:$P$58,12,FALSE),"")</f>
        <v/>
      </c>
    </row>
    <row r="543" spans="1:21" x14ac:dyDescent="0.2">
      <c r="A543" s="69">
        <v>2010107022</v>
      </c>
      <c r="B543" s="66" t="s">
        <v>3172</v>
      </c>
      <c r="C543" s="70">
        <v>0</v>
      </c>
      <c r="D543" s="70">
        <v>0</v>
      </c>
      <c r="E543" s="71">
        <f t="shared" si="16"/>
        <v>0</v>
      </c>
      <c r="G543" s="66" t="e">
        <f>VLOOKUP(B543,[2]Sheet1!$A$1:$I$434,2,FALSE)</f>
        <v>#N/A</v>
      </c>
      <c r="H543" s="66" t="e">
        <f>VLOOKUP(B543,[2]Sheet1!$A$1:$I$434,3,FALSE)</f>
        <v>#N/A</v>
      </c>
      <c r="I543" s="66" t="e">
        <f>VLOOKUP(B543,[2]Sheet1!$A$1:$I$434,4,FALSE)</f>
        <v>#N/A</v>
      </c>
      <c r="J543" s="66" t="e">
        <f>VLOOKUP(B543,[2]Sheet1!$A$1:$I$434,5,FALSE)</f>
        <v>#N/A</v>
      </c>
      <c r="K543" s="66" t="e">
        <f>VLOOKUP(B543,[2]Sheet1!$A$1:$I$434,6,FALSE)</f>
        <v>#N/A</v>
      </c>
      <c r="L543" s="66" t="e">
        <f>VLOOKUP(B543,[2]Sheet1!$A$1:$I$434,7,FALSE)</f>
        <v>#N/A</v>
      </c>
      <c r="M543" s="66" t="e">
        <f>VLOOKUP(B543,[2]Sheet1!$A$1:$I$434,8,FALSE)</f>
        <v>#N/A</v>
      </c>
      <c r="N543" s="77" t="e">
        <f>VLOOKUP(A543,'[3]Sheet1 (2)'!$A$1:$B$254,2,FALSE)</f>
        <v>#N/A</v>
      </c>
      <c r="O543" s="66" t="str">
        <f t="shared" si="17"/>
        <v/>
      </c>
      <c r="P543" s="83" t="e">
        <f>VLOOKUP(B543,Sheet1!$C$1:$I$58,2,FALSE)</f>
        <v>#N/A</v>
      </c>
      <c r="R543" s="83" t="str">
        <f>IFERROR(VLOOKUP(B543,Sheet1!$C$1:$P$58,2,FALSE),"")</f>
        <v/>
      </c>
      <c r="S543" s="66" t="str">
        <f>IFERROR(VLOOKUP(B543,Sheet1!$C$1:$P$58,6,FALSE),"")</f>
        <v/>
      </c>
      <c r="T543" s="83" t="str">
        <f>IFERROR(VLOOKUP(Q543,Sheet1!$A$1:$P$58,4,FALSE),"")</f>
        <v/>
      </c>
      <c r="U543" s="66" t="str">
        <f>IFERROR(VLOOKUP(B543,Sheet1!$C$1:$P$58,12,FALSE),"")</f>
        <v/>
      </c>
    </row>
    <row r="544" spans="1:21" x14ac:dyDescent="0.2">
      <c r="A544" s="69">
        <v>2010107023</v>
      </c>
      <c r="B544" s="66" t="s">
        <v>3173</v>
      </c>
      <c r="C544" s="70">
        <v>11627.5</v>
      </c>
      <c r="D544" s="70">
        <v>0</v>
      </c>
      <c r="E544" s="71">
        <f t="shared" si="16"/>
        <v>11627.5</v>
      </c>
      <c r="G544" s="66" t="e">
        <f>VLOOKUP(B544,[2]Sheet1!$A$1:$I$434,2,FALSE)</f>
        <v>#N/A</v>
      </c>
      <c r="H544" s="66" t="e">
        <f>VLOOKUP(B544,[2]Sheet1!$A$1:$I$434,3,FALSE)</f>
        <v>#N/A</v>
      </c>
      <c r="I544" s="66" t="e">
        <f>VLOOKUP(B544,[2]Sheet1!$A$1:$I$434,4,FALSE)</f>
        <v>#N/A</v>
      </c>
      <c r="J544" s="66" t="e">
        <f>VLOOKUP(B544,[2]Sheet1!$A$1:$I$434,5,FALSE)</f>
        <v>#N/A</v>
      </c>
      <c r="K544" s="66" t="e">
        <f>VLOOKUP(B544,[2]Sheet1!$A$1:$I$434,6,FALSE)</f>
        <v>#N/A</v>
      </c>
      <c r="L544" s="66" t="e">
        <f>VLOOKUP(B544,[2]Sheet1!$A$1:$I$434,7,FALSE)</f>
        <v>#N/A</v>
      </c>
      <c r="M544" s="66" t="e">
        <f>VLOOKUP(B544,[2]Sheet1!$A$1:$I$434,8,FALSE)</f>
        <v>#N/A</v>
      </c>
      <c r="N544" s="77" t="e">
        <f>VLOOKUP(A544,'[3]Sheet1 (2)'!$A$1:$B$254,2,FALSE)</f>
        <v>#N/A</v>
      </c>
      <c r="O544" s="66" t="str">
        <f t="shared" si="17"/>
        <v/>
      </c>
      <c r="P544" s="83" t="e">
        <f>VLOOKUP(B544,Sheet1!$C$1:$I$58,2,FALSE)</f>
        <v>#N/A</v>
      </c>
      <c r="R544" s="83" t="str">
        <f>IFERROR(VLOOKUP(B544,Sheet1!$C$1:$P$58,2,FALSE),"")</f>
        <v/>
      </c>
      <c r="S544" s="66" t="str">
        <f>IFERROR(VLOOKUP(B544,Sheet1!$C$1:$P$58,6,FALSE),"")</f>
        <v/>
      </c>
      <c r="T544" s="83" t="str">
        <f>IFERROR(VLOOKUP(Q544,Sheet1!$A$1:$P$58,4,FALSE),"")</f>
        <v/>
      </c>
      <c r="U544" s="66" t="str">
        <f>IFERROR(VLOOKUP(B544,Sheet1!$C$1:$P$58,12,FALSE),"")</f>
        <v/>
      </c>
    </row>
    <row r="545" spans="1:21" x14ac:dyDescent="0.2">
      <c r="A545" s="69">
        <v>2010107024</v>
      </c>
      <c r="B545" s="66" t="s">
        <v>3174</v>
      </c>
      <c r="C545" s="70">
        <v>0</v>
      </c>
      <c r="D545" s="70">
        <v>0</v>
      </c>
      <c r="E545" s="71">
        <f t="shared" si="16"/>
        <v>0</v>
      </c>
      <c r="G545" s="66" t="e">
        <f>VLOOKUP(B545,[2]Sheet1!$A$1:$I$434,2,FALSE)</f>
        <v>#N/A</v>
      </c>
      <c r="H545" s="66" t="e">
        <f>VLOOKUP(B545,[2]Sheet1!$A$1:$I$434,3,FALSE)</f>
        <v>#N/A</v>
      </c>
      <c r="I545" s="66" t="e">
        <f>VLOOKUP(B545,[2]Sheet1!$A$1:$I$434,4,FALSE)</f>
        <v>#N/A</v>
      </c>
      <c r="J545" s="66" t="e">
        <f>VLOOKUP(B545,[2]Sheet1!$A$1:$I$434,5,FALSE)</f>
        <v>#N/A</v>
      </c>
      <c r="K545" s="66" t="e">
        <f>VLOOKUP(B545,[2]Sheet1!$A$1:$I$434,6,FALSE)</f>
        <v>#N/A</v>
      </c>
      <c r="L545" s="66" t="e">
        <f>VLOOKUP(B545,[2]Sheet1!$A$1:$I$434,7,FALSE)</f>
        <v>#N/A</v>
      </c>
      <c r="M545" s="66" t="e">
        <f>VLOOKUP(B545,[2]Sheet1!$A$1:$I$434,8,FALSE)</f>
        <v>#N/A</v>
      </c>
      <c r="N545" s="77" t="e">
        <f>VLOOKUP(A545,'[3]Sheet1 (2)'!$A$1:$B$254,2,FALSE)</f>
        <v>#N/A</v>
      </c>
      <c r="O545" s="66" t="str">
        <f t="shared" si="17"/>
        <v/>
      </c>
      <c r="P545" s="83" t="e">
        <f>VLOOKUP(B545,Sheet1!$C$1:$I$58,2,FALSE)</f>
        <v>#N/A</v>
      </c>
      <c r="R545" s="83" t="str">
        <f>IFERROR(VLOOKUP(B545,Sheet1!$C$1:$P$58,2,FALSE),"")</f>
        <v/>
      </c>
      <c r="S545" s="66" t="str">
        <f>IFERROR(VLOOKUP(B545,Sheet1!$C$1:$P$58,6,FALSE),"")</f>
        <v/>
      </c>
      <c r="T545" s="83" t="str">
        <f>IFERROR(VLOOKUP(Q545,Sheet1!$A$1:$P$58,4,FALSE),"")</f>
        <v/>
      </c>
      <c r="U545" s="66" t="str">
        <f>IFERROR(VLOOKUP(B545,Sheet1!$C$1:$P$58,12,FALSE),"")</f>
        <v/>
      </c>
    </row>
    <row r="546" spans="1:21" x14ac:dyDescent="0.2">
      <c r="A546" s="69">
        <v>2010107025</v>
      </c>
      <c r="B546" s="66" t="s">
        <v>3175</v>
      </c>
      <c r="C546" s="70">
        <v>11410.8</v>
      </c>
      <c r="D546" s="70">
        <v>0</v>
      </c>
      <c r="E546" s="71">
        <f t="shared" si="16"/>
        <v>11410.8</v>
      </c>
      <c r="G546" s="66" t="e">
        <f>VLOOKUP(B546,[2]Sheet1!$A$1:$I$434,2,FALSE)</f>
        <v>#N/A</v>
      </c>
      <c r="H546" s="66" t="e">
        <f>VLOOKUP(B546,[2]Sheet1!$A$1:$I$434,3,FALSE)</f>
        <v>#N/A</v>
      </c>
      <c r="I546" s="66" t="e">
        <f>VLOOKUP(B546,[2]Sheet1!$A$1:$I$434,4,FALSE)</f>
        <v>#N/A</v>
      </c>
      <c r="J546" s="66" t="e">
        <f>VLOOKUP(B546,[2]Sheet1!$A$1:$I$434,5,FALSE)</f>
        <v>#N/A</v>
      </c>
      <c r="K546" s="66" t="e">
        <f>VLOOKUP(B546,[2]Sheet1!$A$1:$I$434,6,FALSE)</f>
        <v>#N/A</v>
      </c>
      <c r="L546" s="66" t="e">
        <f>VLOOKUP(B546,[2]Sheet1!$A$1:$I$434,7,FALSE)</f>
        <v>#N/A</v>
      </c>
      <c r="M546" s="66" t="e">
        <f>VLOOKUP(B546,[2]Sheet1!$A$1:$I$434,8,FALSE)</f>
        <v>#N/A</v>
      </c>
      <c r="N546" s="77" t="e">
        <f>VLOOKUP(A546,'[3]Sheet1 (2)'!$A$1:$B$254,2,FALSE)</f>
        <v>#N/A</v>
      </c>
      <c r="O546" s="66" t="str">
        <f t="shared" si="17"/>
        <v/>
      </c>
      <c r="P546" s="83" t="e">
        <f>VLOOKUP(B546,Sheet1!$C$1:$I$58,2,FALSE)</f>
        <v>#N/A</v>
      </c>
      <c r="R546" s="83" t="str">
        <f>IFERROR(VLOOKUP(B546,Sheet1!$C$1:$P$58,2,FALSE),"")</f>
        <v/>
      </c>
      <c r="S546" s="66" t="str">
        <f>IFERROR(VLOOKUP(B546,Sheet1!$C$1:$P$58,6,FALSE),"")</f>
        <v/>
      </c>
      <c r="T546" s="83" t="str">
        <f>IFERROR(VLOOKUP(Q546,Sheet1!$A$1:$P$58,4,FALSE),"")</f>
        <v/>
      </c>
      <c r="U546" s="66" t="str">
        <f>IFERROR(VLOOKUP(B546,Sheet1!$C$1:$P$58,12,FALSE),"")</f>
        <v/>
      </c>
    </row>
    <row r="547" spans="1:21" x14ac:dyDescent="0.2">
      <c r="A547" s="69">
        <v>2010107026</v>
      </c>
      <c r="B547" s="66" t="s">
        <v>3176</v>
      </c>
      <c r="C547" s="70">
        <v>0</v>
      </c>
      <c r="D547" s="70">
        <v>0</v>
      </c>
      <c r="E547" s="71">
        <f t="shared" si="16"/>
        <v>0</v>
      </c>
      <c r="G547" s="66" t="e">
        <f>VLOOKUP(B547,[2]Sheet1!$A$1:$I$434,2,FALSE)</f>
        <v>#N/A</v>
      </c>
      <c r="H547" s="66" t="e">
        <f>VLOOKUP(B547,[2]Sheet1!$A$1:$I$434,3,FALSE)</f>
        <v>#N/A</v>
      </c>
      <c r="I547" s="66" t="e">
        <f>VLOOKUP(B547,[2]Sheet1!$A$1:$I$434,4,FALSE)</f>
        <v>#N/A</v>
      </c>
      <c r="J547" s="66" t="e">
        <f>VLOOKUP(B547,[2]Sheet1!$A$1:$I$434,5,FALSE)</f>
        <v>#N/A</v>
      </c>
      <c r="K547" s="66" t="e">
        <f>VLOOKUP(B547,[2]Sheet1!$A$1:$I$434,6,FALSE)</f>
        <v>#N/A</v>
      </c>
      <c r="L547" s="66" t="e">
        <f>VLOOKUP(B547,[2]Sheet1!$A$1:$I$434,7,FALSE)</f>
        <v>#N/A</v>
      </c>
      <c r="M547" s="66" t="e">
        <f>VLOOKUP(B547,[2]Sheet1!$A$1:$I$434,8,FALSE)</f>
        <v>#N/A</v>
      </c>
      <c r="N547" s="77" t="e">
        <f>VLOOKUP(A547,'[3]Sheet1 (2)'!$A$1:$B$254,2,FALSE)</f>
        <v>#N/A</v>
      </c>
      <c r="O547" s="66" t="str">
        <f t="shared" si="17"/>
        <v/>
      </c>
      <c r="P547" s="83" t="e">
        <f>VLOOKUP(B547,Sheet1!$C$1:$I$58,2,FALSE)</f>
        <v>#N/A</v>
      </c>
      <c r="R547" s="83" t="str">
        <f>IFERROR(VLOOKUP(B547,Sheet1!$C$1:$P$58,2,FALSE),"")</f>
        <v/>
      </c>
      <c r="S547" s="66" t="str">
        <f>IFERROR(VLOOKUP(B547,Sheet1!$C$1:$P$58,6,FALSE),"")</f>
        <v/>
      </c>
      <c r="T547" s="83" t="str">
        <f>IFERROR(VLOOKUP(Q547,Sheet1!$A$1:$P$58,4,FALSE),"")</f>
        <v/>
      </c>
      <c r="U547" s="66" t="str">
        <f>IFERROR(VLOOKUP(B547,Sheet1!$C$1:$P$58,12,FALSE),"")</f>
        <v/>
      </c>
    </row>
    <row r="548" spans="1:21" x14ac:dyDescent="0.2">
      <c r="A548" s="69">
        <v>2010107027</v>
      </c>
      <c r="B548" s="66" t="s">
        <v>3177</v>
      </c>
      <c r="C548" s="70">
        <v>0</v>
      </c>
      <c r="D548" s="70">
        <v>0</v>
      </c>
      <c r="E548" s="71">
        <f t="shared" si="16"/>
        <v>0</v>
      </c>
      <c r="G548" s="66" t="e">
        <f>VLOOKUP(B548,[2]Sheet1!$A$1:$I$434,2,FALSE)</f>
        <v>#N/A</v>
      </c>
      <c r="H548" s="66" t="e">
        <f>VLOOKUP(B548,[2]Sheet1!$A$1:$I$434,3,FALSE)</f>
        <v>#N/A</v>
      </c>
      <c r="I548" s="66" t="e">
        <f>VLOOKUP(B548,[2]Sheet1!$A$1:$I$434,4,FALSE)</f>
        <v>#N/A</v>
      </c>
      <c r="J548" s="66" t="e">
        <f>VLOOKUP(B548,[2]Sheet1!$A$1:$I$434,5,FALSE)</f>
        <v>#N/A</v>
      </c>
      <c r="K548" s="66" t="e">
        <f>VLOOKUP(B548,[2]Sheet1!$A$1:$I$434,6,FALSE)</f>
        <v>#N/A</v>
      </c>
      <c r="L548" s="66" t="e">
        <f>VLOOKUP(B548,[2]Sheet1!$A$1:$I$434,7,FALSE)</f>
        <v>#N/A</v>
      </c>
      <c r="M548" s="66" t="e">
        <f>VLOOKUP(B548,[2]Sheet1!$A$1:$I$434,8,FALSE)</f>
        <v>#N/A</v>
      </c>
      <c r="N548" s="77" t="e">
        <f>VLOOKUP(A548,'[3]Sheet1 (2)'!$A$1:$B$254,2,FALSE)</f>
        <v>#N/A</v>
      </c>
      <c r="O548" s="66" t="str">
        <f t="shared" si="17"/>
        <v/>
      </c>
      <c r="P548" s="83" t="e">
        <f>VLOOKUP(B548,Sheet1!$C$1:$I$58,2,FALSE)</f>
        <v>#N/A</v>
      </c>
      <c r="R548" s="83" t="str">
        <f>IFERROR(VLOOKUP(B548,Sheet1!$C$1:$P$58,2,FALSE),"")</f>
        <v/>
      </c>
      <c r="S548" s="66" t="str">
        <f>IFERROR(VLOOKUP(B548,Sheet1!$C$1:$P$58,6,FALSE),"")</f>
        <v/>
      </c>
      <c r="T548" s="83" t="str">
        <f>IFERROR(VLOOKUP(Q548,Sheet1!$A$1:$P$58,4,FALSE),"")</f>
        <v/>
      </c>
      <c r="U548" s="66" t="str">
        <f>IFERROR(VLOOKUP(B548,Sheet1!$C$1:$P$58,12,FALSE),"")</f>
        <v/>
      </c>
    </row>
    <row r="549" spans="1:21" x14ac:dyDescent="0.2">
      <c r="A549" s="69">
        <v>2010107028</v>
      </c>
      <c r="B549" s="66" t="s">
        <v>3178</v>
      </c>
      <c r="C549" s="70">
        <v>0</v>
      </c>
      <c r="D549" s="70">
        <v>0</v>
      </c>
      <c r="E549" s="71">
        <f t="shared" si="16"/>
        <v>0</v>
      </c>
      <c r="G549" s="66" t="e">
        <f>VLOOKUP(B549,[2]Sheet1!$A$1:$I$434,2,FALSE)</f>
        <v>#N/A</v>
      </c>
      <c r="H549" s="66" t="e">
        <f>VLOOKUP(B549,[2]Sheet1!$A$1:$I$434,3,FALSE)</f>
        <v>#N/A</v>
      </c>
      <c r="I549" s="66" t="e">
        <f>VLOOKUP(B549,[2]Sheet1!$A$1:$I$434,4,FALSE)</f>
        <v>#N/A</v>
      </c>
      <c r="J549" s="66" t="e">
        <f>VLOOKUP(B549,[2]Sheet1!$A$1:$I$434,5,FALSE)</f>
        <v>#N/A</v>
      </c>
      <c r="K549" s="66" t="e">
        <f>VLOOKUP(B549,[2]Sheet1!$A$1:$I$434,6,FALSE)</f>
        <v>#N/A</v>
      </c>
      <c r="L549" s="66" t="e">
        <f>VLOOKUP(B549,[2]Sheet1!$A$1:$I$434,7,FALSE)</f>
        <v>#N/A</v>
      </c>
      <c r="M549" s="66" t="e">
        <f>VLOOKUP(B549,[2]Sheet1!$A$1:$I$434,8,FALSE)</f>
        <v>#N/A</v>
      </c>
      <c r="N549" s="77" t="e">
        <f>VLOOKUP(A549,'[3]Sheet1 (2)'!$A$1:$B$254,2,FALSE)</f>
        <v>#N/A</v>
      </c>
      <c r="O549" s="66" t="str">
        <f t="shared" si="17"/>
        <v/>
      </c>
      <c r="P549" s="83" t="e">
        <f>VLOOKUP(B549,Sheet1!$C$1:$I$58,2,FALSE)</f>
        <v>#N/A</v>
      </c>
      <c r="R549" s="83" t="str">
        <f>IFERROR(VLOOKUP(B549,Sheet1!$C$1:$P$58,2,FALSE),"")</f>
        <v/>
      </c>
      <c r="S549" s="66" t="str">
        <f>IFERROR(VLOOKUP(B549,Sheet1!$C$1:$P$58,6,FALSE),"")</f>
        <v/>
      </c>
      <c r="T549" s="83" t="str">
        <f>IFERROR(VLOOKUP(Q549,Sheet1!$A$1:$P$58,4,FALSE),"")</f>
        <v/>
      </c>
      <c r="U549" s="66" t="str">
        <f>IFERROR(VLOOKUP(B549,Sheet1!$C$1:$P$58,12,FALSE),"")</f>
        <v/>
      </c>
    </row>
    <row r="550" spans="1:21" x14ac:dyDescent="0.2">
      <c r="A550" s="69">
        <v>2010107029</v>
      </c>
      <c r="B550" s="66" t="s">
        <v>3179</v>
      </c>
      <c r="C550" s="70">
        <v>0</v>
      </c>
      <c r="D550" s="70">
        <v>0</v>
      </c>
      <c r="E550" s="71">
        <f t="shared" si="16"/>
        <v>0</v>
      </c>
      <c r="G550" s="66" t="e">
        <f>VLOOKUP(B550,[2]Sheet1!$A$1:$I$434,2,FALSE)</f>
        <v>#N/A</v>
      </c>
      <c r="H550" s="66" t="e">
        <f>VLOOKUP(B550,[2]Sheet1!$A$1:$I$434,3,FALSE)</f>
        <v>#N/A</v>
      </c>
      <c r="I550" s="66" t="e">
        <f>VLOOKUP(B550,[2]Sheet1!$A$1:$I$434,4,FALSE)</f>
        <v>#N/A</v>
      </c>
      <c r="J550" s="66" t="e">
        <f>VLOOKUP(B550,[2]Sheet1!$A$1:$I$434,5,FALSE)</f>
        <v>#N/A</v>
      </c>
      <c r="K550" s="66" t="e">
        <f>VLOOKUP(B550,[2]Sheet1!$A$1:$I$434,6,FALSE)</f>
        <v>#N/A</v>
      </c>
      <c r="L550" s="66" t="e">
        <f>VLOOKUP(B550,[2]Sheet1!$A$1:$I$434,7,FALSE)</f>
        <v>#N/A</v>
      </c>
      <c r="M550" s="66" t="e">
        <f>VLOOKUP(B550,[2]Sheet1!$A$1:$I$434,8,FALSE)</f>
        <v>#N/A</v>
      </c>
      <c r="N550" s="77" t="e">
        <f>VLOOKUP(A550,'[3]Sheet1 (2)'!$A$1:$B$254,2,FALSE)</f>
        <v>#N/A</v>
      </c>
      <c r="O550" s="66" t="str">
        <f t="shared" si="17"/>
        <v/>
      </c>
      <c r="P550" s="83" t="e">
        <f>VLOOKUP(B550,Sheet1!$C$1:$I$58,2,FALSE)</f>
        <v>#N/A</v>
      </c>
      <c r="R550" s="83" t="str">
        <f>IFERROR(VLOOKUP(B550,Sheet1!$C$1:$P$58,2,FALSE),"")</f>
        <v/>
      </c>
      <c r="S550" s="66" t="str">
        <f>IFERROR(VLOOKUP(B550,Sheet1!$C$1:$P$58,6,FALSE),"")</f>
        <v/>
      </c>
      <c r="T550" s="83" t="str">
        <f>IFERROR(VLOOKUP(Q550,Sheet1!$A$1:$P$58,4,FALSE),"")</f>
        <v/>
      </c>
      <c r="U550" s="66" t="str">
        <f>IFERROR(VLOOKUP(B550,Sheet1!$C$1:$P$58,12,FALSE),"")</f>
        <v/>
      </c>
    </row>
    <row r="551" spans="1:21" x14ac:dyDescent="0.2">
      <c r="A551" s="69">
        <v>2010107030</v>
      </c>
      <c r="B551" s="66" t="s">
        <v>3180</v>
      </c>
      <c r="C551" s="70">
        <v>0</v>
      </c>
      <c r="D551" s="70">
        <v>0</v>
      </c>
      <c r="E551" s="71">
        <f t="shared" si="16"/>
        <v>0</v>
      </c>
      <c r="G551" s="66" t="e">
        <f>VLOOKUP(B551,[2]Sheet1!$A$1:$I$434,2,FALSE)</f>
        <v>#N/A</v>
      </c>
      <c r="H551" s="66" t="e">
        <f>VLOOKUP(B551,[2]Sheet1!$A$1:$I$434,3,FALSE)</f>
        <v>#N/A</v>
      </c>
      <c r="I551" s="66" t="e">
        <f>VLOOKUP(B551,[2]Sheet1!$A$1:$I$434,4,FALSE)</f>
        <v>#N/A</v>
      </c>
      <c r="J551" s="66" t="e">
        <f>VLOOKUP(B551,[2]Sheet1!$A$1:$I$434,5,FALSE)</f>
        <v>#N/A</v>
      </c>
      <c r="K551" s="66" t="e">
        <f>VLOOKUP(B551,[2]Sheet1!$A$1:$I$434,6,FALSE)</f>
        <v>#N/A</v>
      </c>
      <c r="L551" s="66" t="e">
        <f>VLOOKUP(B551,[2]Sheet1!$A$1:$I$434,7,FALSE)</f>
        <v>#N/A</v>
      </c>
      <c r="M551" s="66" t="e">
        <f>VLOOKUP(B551,[2]Sheet1!$A$1:$I$434,8,FALSE)</f>
        <v>#N/A</v>
      </c>
      <c r="N551" s="77" t="e">
        <f>VLOOKUP(A551,'[3]Sheet1 (2)'!$A$1:$B$254,2,FALSE)</f>
        <v>#N/A</v>
      </c>
      <c r="O551" s="66" t="str">
        <f t="shared" si="17"/>
        <v/>
      </c>
      <c r="P551" s="83" t="e">
        <f>VLOOKUP(B551,Sheet1!$C$1:$I$58,2,FALSE)</f>
        <v>#N/A</v>
      </c>
      <c r="R551" s="83" t="str">
        <f>IFERROR(VLOOKUP(B551,Sheet1!$C$1:$P$58,2,FALSE),"")</f>
        <v/>
      </c>
      <c r="S551" s="66" t="str">
        <f>IFERROR(VLOOKUP(B551,Sheet1!$C$1:$P$58,6,FALSE),"")</f>
        <v/>
      </c>
      <c r="T551" s="83" t="str">
        <f>IFERROR(VLOOKUP(Q551,Sheet1!$A$1:$P$58,4,FALSE),"")</f>
        <v/>
      </c>
      <c r="U551" s="66" t="str">
        <f>IFERROR(VLOOKUP(B551,Sheet1!$C$1:$P$58,12,FALSE),"")</f>
        <v/>
      </c>
    </row>
    <row r="552" spans="1:21" x14ac:dyDescent="0.2">
      <c r="A552" s="69">
        <v>2010107031</v>
      </c>
      <c r="B552" s="66" t="s">
        <v>3181</v>
      </c>
      <c r="C552" s="70">
        <v>10030</v>
      </c>
      <c r="D552" s="70">
        <v>0</v>
      </c>
      <c r="E552" s="71">
        <f t="shared" si="16"/>
        <v>10030</v>
      </c>
      <c r="G552" s="66" t="e">
        <f>VLOOKUP(B552,[2]Sheet1!$A$1:$I$434,2,FALSE)</f>
        <v>#N/A</v>
      </c>
      <c r="H552" s="66" t="e">
        <f>VLOOKUP(B552,[2]Sheet1!$A$1:$I$434,3,FALSE)</f>
        <v>#N/A</v>
      </c>
      <c r="I552" s="66" t="e">
        <f>VLOOKUP(B552,[2]Sheet1!$A$1:$I$434,4,FALSE)</f>
        <v>#N/A</v>
      </c>
      <c r="J552" s="66" t="e">
        <f>VLOOKUP(B552,[2]Sheet1!$A$1:$I$434,5,FALSE)</f>
        <v>#N/A</v>
      </c>
      <c r="K552" s="66" t="e">
        <f>VLOOKUP(B552,[2]Sheet1!$A$1:$I$434,6,FALSE)</f>
        <v>#N/A</v>
      </c>
      <c r="L552" s="66" t="e">
        <f>VLOOKUP(B552,[2]Sheet1!$A$1:$I$434,7,FALSE)</f>
        <v>#N/A</v>
      </c>
      <c r="M552" s="66" t="e">
        <f>VLOOKUP(B552,[2]Sheet1!$A$1:$I$434,8,FALSE)</f>
        <v>#N/A</v>
      </c>
      <c r="N552" s="77" t="e">
        <f>VLOOKUP(A552,'[3]Sheet1 (2)'!$A$1:$B$254,2,FALSE)</f>
        <v>#N/A</v>
      </c>
      <c r="O552" s="66" t="str">
        <f t="shared" si="17"/>
        <v/>
      </c>
      <c r="P552" s="83" t="e">
        <f>VLOOKUP(B552,Sheet1!$C$1:$I$58,2,FALSE)</f>
        <v>#N/A</v>
      </c>
      <c r="R552" s="83" t="str">
        <f>IFERROR(VLOOKUP(B552,Sheet1!$C$1:$P$58,2,FALSE),"")</f>
        <v/>
      </c>
      <c r="S552" s="66" t="str">
        <f>IFERROR(VLOOKUP(B552,Sheet1!$C$1:$P$58,6,FALSE),"")</f>
        <v/>
      </c>
      <c r="T552" s="83" t="str">
        <f>IFERROR(VLOOKUP(Q552,Sheet1!$A$1:$P$58,4,FALSE),"")</f>
        <v/>
      </c>
      <c r="U552" s="66" t="str">
        <f>IFERROR(VLOOKUP(B552,Sheet1!$C$1:$P$58,12,FALSE),"")</f>
        <v/>
      </c>
    </row>
    <row r="553" spans="1:21" x14ac:dyDescent="0.2">
      <c r="A553" s="69">
        <v>2010107032</v>
      </c>
      <c r="B553" s="66" t="s">
        <v>3182</v>
      </c>
      <c r="C553" s="70">
        <v>0</v>
      </c>
      <c r="D553" s="70">
        <v>0</v>
      </c>
      <c r="E553" s="71">
        <f t="shared" si="16"/>
        <v>0</v>
      </c>
      <c r="G553" s="66" t="e">
        <f>VLOOKUP(B553,[2]Sheet1!$A$1:$I$434,2,FALSE)</f>
        <v>#N/A</v>
      </c>
      <c r="H553" s="66" t="e">
        <f>VLOOKUP(B553,[2]Sheet1!$A$1:$I$434,3,FALSE)</f>
        <v>#N/A</v>
      </c>
      <c r="I553" s="66" t="e">
        <f>VLOOKUP(B553,[2]Sheet1!$A$1:$I$434,4,FALSE)</f>
        <v>#N/A</v>
      </c>
      <c r="J553" s="66" t="e">
        <f>VLOOKUP(B553,[2]Sheet1!$A$1:$I$434,5,FALSE)</f>
        <v>#N/A</v>
      </c>
      <c r="K553" s="66" t="e">
        <f>VLOOKUP(B553,[2]Sheet1!$A$1:$I$434,6,FALSE)</f>
        <v>#N/A</v>
      </c>
      <c r="L553" s="66" t="e">
        <f>VLOOKUP(B553,[2]Sheet1!$A$1:$I$434,7,FALSE)</f>
        <v>#N/A</v>
      </c>
      <c r="M553" s="66" t="e">
        <f>VLOOKUP(B553,[2]Sheet1!$A$1:$I$434,8,FALSE)</f>
        <v>#N/A</v>
      </c>
      <c r="N553" s="77" t="e">
        <f>VLOOKUP(A553,'[3]Sheet1 (2)'!$A$1:$B$254,2,FALSE)</f>
        <v>#N/A</v>
      </c>
      <c r="O553" s="66" t="str">
        <f t="shared" si="17"/>
        <v/>
      </c>
      <c r="P553" s="83" t="e">
        <f>VLOOKUP(B553,Sheet1!$C$1:$I$58,2,FALSE)</f>
        <v>#N/A</v>
      </c>
      <c r="R553" s="83" t="str">
        <f>IFERROR(VLOOKUP(B553,Sheet1!$C$1:$P$58,2,FALSE),"")</f>
        <v/>
      </c>
      <c r="S553" s="66" t="str">
        <f>IFERROR(VLOOKUP(B553,Sheet1!$C$1:$P$58,6,FALSE),"")</f>
        <v/>
      </c>
      <c r="T553" s="83" t="str">
        <f>IFERROR(VLOOKUP(Q553,Sheet1!$A$1:$P$58,4,FALSE),"")</f>
        <v/>
      </c>
      <c r="U553" s="66" t="str">
        <f>IFERROR(VLOOKUP(B553,Sheet1!$C$1:$P$58,12,FALSE),"")</f>
        <v/>
      </c>
    </row>
    <row r="554" spans="1:21" x14ac:dyDescent="0.2">
      <c r="A554" s="69">
        <v>2010107033</v>
      </c>
      <c r="B554" s="66" t="s">
        <v>3183</v>
      </c>
      <c r="C554" s="70">
        <v>22542</v>
      </c>
      <c r="D554" s="70">
        <v>0</v>
      </c>
      <c r="E554" s="71">
        <f t="shared" si="16"/>
        <v>22542</v>
      </c>
      <c r="G554" s="66" t="e">
        <f>VLOOKUP(B554,[2]Sheet1!$A$1:$I$434,2,FALSE)</f>
        <v>#N/A</v>
      </c>
      <c r="H554" s="66" t="e">
        <f>VLOOKUP(B554,[2]Sheet1!$A$1:$I$434,3,FALSE)</f>
        <v>#N/A</v>
      </c>
      <c r="I554" s="66" t="e">
        <f>VLOOKUP(B554,[2]Sheet1!$A$1:$I$434,4,FALSE)</f>
        <v>#N/A</v>
      </c>
      <c r="J554" s="66" t="e">
        <f>VLOOKUP(B554,[2]Sheet1!$A$1:$I$434,5,FALSE)</f>
        <v>#N/A</v>
      </c>
      <c r="K554" s="66" t="e">
        <f>VLOOKUP(B554,[2]Sheet1!$A$1:$I$434,6,FALSE)</f>
        <v>#N/A</v>
      </c>
      <c r="L554" s="66" t="e">
        <f>VLOOKUP(B554,[2]Sheet1!$A$1:$I$434,7,FALSE)</f>
        <v>#N/A</v>
      </c>
      <c r="M554" s="66" t="e">
        <f>VLOOKUP(B554,[2]Sheet1!$A$1:$I$434,8,FALSE)</f>
        <v>#N/A</v>
      </c>
      <c r="N554" s="77" t="e">
        <f>VLOOKUP(A554,'[3]Sheet1 (2)'!$A$1:$B$254,2,FALSE)</f>
        <v>#N/A</v>
      </c>
      <c r="O554" s="66" t="str">
        <f t="shared" si="17"/>
        <v/>
      </c>
      <c r="P554" s="83" t="e">
        <f>VLOOKUP(B554,Sheet1!$C$1:$I$58,2,FALSE)</f>
        <v>#N/A</v>
      </c>
      <c r="R554" s="83" t="str">
        <f>IFERROR(VLOOKUP(B554,Sheet1!$C$1:$P$58,2,FALSE),"")</f>
        <v/>
      </c>
      <c r="S554" s="66" t="str">
        <f>IFERROR(VLOOKUP(B554,Sheet1!$C$1:$P$58,6,FALSE),"")</f>
        <v/>
      </c>
      <c r="T554" s="83" t="str">
        <f>IFERROR(VLOOKUP(Q554,Sheet1!$A$1:$P$58,4,FALSE),"")</f>
        <v/>
      </c>
      <c r="U554" s="66" t="str">
        <f>IFERROR(VLOOKUP(B554,Sheet1!$C$1:$P$58,12,FALSE),"")</f>
        <v/>
      </c>
    </row>
    <row r="555" spans="1:21" x14ac:dyDescent="0.2">
      <c r="A555" s="69">
        <v>2010107034</v>
      </c>
      <c r="B555" s="66" t="s">
        <v>3184</v>
      </c>
      <c r="C555" s="70">
        <v>86352</v>
      </c>
      <c r="D555" s="70">
        <v>0</v>
      </c>
      <c r="E555" s="71">
        <f t="shared" si="16"/>
        <v>86352</v>
      </c>
      <c r="G555" s="66" t="e">
        <f>VLOOKUP(B555,[2]Sheet1!$A$1:$I$434,2,FALSE)</f>
        <v>#N/A</v>
      </c>
      <c r="H555" s="66" t="e">
        <f>VLOOKUP(B555,[2]Sheet1!$A$1:$I$434,3,FALSE)</f>
        <v>#N/A</v>
      </c>
      <c r="I555" s="66" t="e">
        <f>VLOOKUP(B555,[2]Sheet1!$A$1:$I$434,4,FALSE)</f>
        <v>#N/A</v>
      </c>
      <c r="J555" s="66" t="e">
        <f>VLOOKUP(B555,[2]Sheet1!$A$1:$I$434,5,FALSE)</f>
        <v>#N/A</v>
      </c>
      <c r="K555" s="66" t="e">
        <f>VLOOKUP(B555,[2]Sheet1!$A$1:$I$434,6,FALSE)</f>
        <v>#N/A</v>
      </c>
      <c r="L555" s="66" t="e">
        <f>VLOOKUP(B555,[2]Sheet1!$A$1:$I$434,7,FALSE)</f>
        <v>#N/A</v>
      </c>
      <c r="M555" s="66" t="e">
        <f>VLOOKUP(B555,[2]Sheet1!$A$1:$I$434,8,FALSE)</f>
        <v>#N/A</v>
      </c>
      <c r="N555" s="77" t="e">
        <f>VLOOKUP(A555,'[3]Sheet1 (2)'!$A$1:$B$254,2,FALSE)</f>
        <v>#N/A</v>
      </c>
      <c r="O555" s="66" t="str">
        <f t="shared" si="17"/>
        <v/>
      </c>
      <c r="P555" s="83" t="e">
        <f>VLOOKUP(B555,Sheet1!$C$1:$I$58,2,FALSE)</f>
        <v>#N/A</v>
      </c>
      <c r="R555" s="83" t="str">
        <f>IFERROR(VLOOKUP(B555,Sheet1!$C$1:$P$58,2,FALSE),"")</f>
        <v/>
      </c>
      <c r="S555" s="66" t="str">
        <f>IFERROR(VLOOKUP(B555,Sheet1!$C$1:$P$58,6,FALSE),"")</f>
        <v/>
      </c>
      <c r="T555" s="83" t="str">
        <f>IFERROR(VLOOKUP(Q555,Sheet1!$A$1:$P$58,4,FALSE),"")</f>
        <v/>
      </c>
      <c r="U555" s="66" t="str">
        <f>IFERROR(VLOOKUP(B555,Sheet1!$C$1:$P$58,12,FALSE),"")</f>
        <v/>
      </c>
    </row>
    <row r="556" spans="1:21" ht="12.75" customHeight="1" x14ac:dyDescent="0.2">
      <c r="A556" s="66">
        <v>82010100001</v>
      </c>
      <c r="B556" s="66" t="s">
        <v>3658</v>
      </c>
      <c r="C556" s="66">
        <v>0</v>
      </c>
      <c r="D556" s="66">
        <v>40.01</v>
      </c>
      <c r="E556" s="71">
        <f>C556-D556</f>
        <v>-40.01</v>
      </c>
      <c r="G556" s="66" t="e">
        <f>VLOOKUP(B556,[2]Sheet1!$A$1:$I$434,2,FALSE)</f>
        <v>#N/A</v>
      </c>
      <c r="H556" s="66" t="e">
        <f>VLOOKUP(B556,[2]Sheet1!$A$1:$I$434,3,FALSE)</f>
        <v>#N/A</v>
      </c>
      <c r="I556" s="66" t="e">
        <f>VLOOKUP(B556,[2]Sheet1!$A$1:$I$434,4,FALSE)</f>
        <v>#N/A</v>
      </c>
      <c r="J556" s="66" t="e">
        <f>VLOOKUP(B556,[2]Sheet1!$A$1:$I$434,5,FALSE)</f>
        <v>#N/A</v>
      </c>
      <c r="K556" s="66" t="e">
        <f>VLOOKUP(B556,[2]Sheet1!$A$1:$I$434,6,FALSE)</f>
        <v>#N/A</v>
      </c>
      <c r="L556" s="66" t="e">
        <f>VLOOKUP(B556,[2]Sheet1!$A$1:$I$434,7,FALSE)</f>
        <v>#N/A</v>
      </c>
      <c r="M556" s="66" t="e">
        <f>VLOOKUP(B556,[2]Sheet1!$A$1:$I$434,8,FALSE)</f>
        <v>#N/A</v>
      </c>
      <c r="N556" s="77">
        <f>VLOOKUP(A556,[4]Sheet1!$A$1:$C$53,3,FALSE)</f>
        <v>300050691400003</v>
      </c>
      <c r="O556" s="66" t="str">
        <f t="shared" si="17"/>
        <v/>
      </c>
      <c r="P556" s="83" t="e">
        <f>VLOOKUP(B556,Sheet1!$C$1:$I$58,2,FALSE)</f>
        <v>#N/A</v>
      </c>
      <c r="R556" s="83" t="str">
        <f>IFERROR(VLOOKUP(B556,Sheet1!$C$1:$P$58,2,FALSE),"")</f>
        <v/>
      </c>
      <c r="S556" s="66" t="str">
        <f>IFERROR(VLOOKUP(B556,Sheet1!$C$1:$P$58,6,FALSE),"")</f>
        <v/>
      </c>
      <c r="T556" s="83" t="str">
        <f>IFERROR(VLOOKUP(Q556,Sheet1!$A$1:$P$58,4,FALSE),"")</f>
        <v/>
      </c>
      <c r="U556" s="66" t="str">
        <f>IFERROR(VLOOKUP(B556,Sheet1!$C$1:$P$58,12,FALSE),"")</f>
        <v/>
      </c>
    </row>
    <row r="557" spans="1:21" ht="12.75" customHeight="1" x14ac:dyDescent="0.2">
      <c r="A557" s="66">
        <v>82010100002</v>
      </c>
      <c r="B557" s="66" t="s">
        <v>3659</v>
      </c>
      <c r="C557" s="66">
        <v>0</v>
      </c>
      <c r="D557" s="66">
        <v>0</v>
      </c>
      <c r="E557" s="71">
        <f t="shared" ref="E557:E620" si="18">C557-D557</f>
        <v>0</v>
      </c>
      <c r="G557" s="66" t="e">
        <f>VLOOKUP(B557,[2]Sheet1!$A$1:$I$434,2,FALSE)</f>
        <v>#N/A</v>
      </c>
      <c r="H557" s="66" t="e">
        <f>VLOOKUP(B557,[2]Sheet1!$A$1:$I$434,3,FALSE)</f>
        <v>#N/A</v>
      </c>
      <c r="I557" s="66" t="e">
        <f>VLOOKUP(B557,[2]Sheet1!$A$1:$I$434,4,FALSE)</f>
        <v>#N/A</v>
      </c>
      <c r="J557" s="66" t="e">
        <f>VLOOKUP(B557,[2]Sheet1!$A$1:$I$434,5,FALSE)</f>
        <v>#N/A</v>
      </c>
      <c r="K557" s="66" t="e">
        <f>VLOOKUP(B557,[2]Sheet1!$A$1:$I$434,6,FALSE)</f>
        <v>#N/A</v>
      </c>
      <c r="L557" s="66" t="e">
        <f>VLOOKUP(B557,[2]Sheet1!$A$1:$I$434,7,FALSE)</f>
        <v>#N/A</v>
      </c>
      <c r="M557" s="66" t="e">
        <f>VLOOKUP(B557,[2]Sheet1!$A$1:$I$434,8,FALSE)</f>
        <v>#N/A</v>
      </c>
      <c r="N557" s="77">
        <f>VLOOKUP(A557,[4]Sheet1!$A$1:$C$53,3,FALSE)</f>
        <v>0</v>
      </c>
      <c r="O557" s="66" t="str">
        <f t="shared" si="17"/>
        <v/>
      </c>
      <c r="P557" s="83" t="e">
        <f>VLOOKUP(B557,Sheet1!$C$1:$I$58,2,FALSE)</f>
        <v>#N/A</v>
      </c>
      <c r="R557" s="83" t="str">
        <f>IFERROR(VLOOKUP(B557,Sheet1!$C$1:$P$58,2,FALSE),"")</f>
        <v/>
      </c>
      <c r="S557" s="66" t="str">
        <f>IFERROR(VLOOKUP(B557,Sheet1!$C$1:$P$58,6,FALSE),"")</f>
        <v/>
      </c>
      <c r="T557" s="83" t="str">
        <f>IFERROR(VLOOKUP(Q557,Sheet1!$A$1:$P$58,4,FALSE),"")</f>
        <v/>
      </c>
      <c r="U557" s="66" t="str">
        <f>IFERROR(VLOOKUP(B557,Sheet1!$C$1:$P$58,12,FALSE),"")</f>
        <v/>
      </c>
    </row>
    <row r="558" spans="1:21" ht="12.75" customHeight="1" x14ac:dyDescent="0.2">
      <c r="A558" s="66">
        <v>82010100004</v>
      </c>
      <c r="B558" s="66" t="s">
        <v>3661</v>
      </c>
      <c r="C558" s="66">
        <v>0</v>
      </c>
      <c r="D558" s="66">
        <v>1.5</v>
      </c>
      <c r="E558" s="71">
        <f t="shared" si="18"/>
        <v>-1.5</v>
      </c>
      <c r="G558" s="66" t="e">
        <f>VLOOKUP(B558,[2]Sheet1!$A$1:$I$434,2,FALSE)</f>
        <v>#N/A</v>
      </c>
      <c r="H558" s="66" t="e">
        <f>VLOOKUP(B558,[2]Sheet1!$A$1:$I$434,3,FALSE)</f>
        <v>#N/A</v>
      </c>
      <c r="I558" s="66" t="e">
        <f>VLOOKUP(B558,[2]Sheet1!$A$1:$I$434,4,FALSE)</f>
        <v>#N/A</v>
      </c>
      <c r="J558" s="66" t="e">
        <f>VLOOKUP(B558,[2]Sheet1!$A$1:$I$434,5,FALSE)</f>
        <v>#N/A</v>
      </c>
      <c r="K558" s="66" t="e">
        <f>VLOOKUP(B558,[2]Sheet1!$A$1:$I$434,6,FALSE)</f>
        <v>#N/A</v>
      </c>
      <c r="L558" s="66" t="e">
        <f>VLOOKUP(B558,[2]Sheet1!$A$1:$I$434,7,FALSE)</f>
        <v>#N/A</v>
      </c>
      <c r="M558" s="66" t="e">
        <f>VLOOKUP(B558,[2]Sheet1!$A$1:$I$434,8,FALSE)</f>
        <v>#N/A</v>
      </c>
      <c r="N558" s="77">
        <f>VLOOKUP(A558,[4]Sheet1!$A$1:$C$53,3,FALSE)</f>
        <v>310131187300003</v>
      </c>
      <c r="O558" s="66" t="str">
        <f t="shared" si="17"/>
        <v/>
      </c>
      <c r="P558" s="83" t="e">
        <f>VLOOKUP(B558,Sheet1!$C$1:$I$58,2,FALSE)</f>
        <v>#N/A</v>
      </c>
      <c r="R558" s="83" t="str">
        <f>IFERROR(VLOOKUP(B558,Sheet1!$C$1:$P$58,2,FALSE),"")</f>
        <v/>
      </c>
      <c r="S558" s="66" t="str">
        <f>IFERROR(VLOOKUP(B558,Sheet1!$C$1:$P$58,6,FALSE),"")</f>
        <v/>
      </c>
      <c r="T558" s="83" t="str">
        <f>IFERROR(VLOOKUP(Q558,Sheet1!$A$1:$P$58,4,FALSE),"")</f>
        <v/>
      </c>
      <c r="U558" s="66" t="str">
        <f>IFERROR(VLOOKUP(B558,Sheet1!$C$1:$P$58,12,FALSE),"")</f>
        <v/>
      </c>
    </row>
    <row r="559" spans="1:21" ht="12.75" customHeight="1" x14ac:dyDescent="0.2">
      <c r="A559" s="66">
        <v>82010100005</v>
      </c>
      <c r="B559" s="66" t="s">
        <v>3662</v>
      </c>
      <c r="C559" s="66">
        <v>0</v>
      </c>
      <c r="D559" s="66">
        <v>0</v>
      </c>
      <c r="E559" s="71">
        <f t="shared" si="18"/>
        <v>0</v>
      </c>
      <c r="G559" s="66" t="e">
        <f>VLOOKUP(B559,[2]Sheet1!$A$1:$I$434,2,FALSE)</f>
        <v>#N/A</v>
      </c>
      <c r="H559" s="66" t="e">
        <f>VLOOKUP(B559,[2]Sheet1!$A$1:$I$434,3,FALSE)</f>
        <v>#N/A</v>
      </c>
      <c r="I559" s="66" t="e">
        <f>VLOOKUP(B559,[2]Sheet1!$A$1:$I$434,4,FALSE)</f>
        <v>#N/A</v>
      </c>
      <c r="J559" s="66" t="e">
        <f>VLOOKUP(B559,[2]Sheet1!$A$1:$I$434,5,FALSE)</f>
        <v>#N/A</v>
      </c>
      <c r="K559" s="66" t="e">
        <f>VLOOKUP(B559,[2]Sheet1!$A$1:$I$434,6,FALSE)</f>
        <v>#N/A</v>
      </c>
      <c r="L559" s="66" t="e">
        <f>VLOOKUP(B559,[2]Sheet1!$A$1:$I$434,7,FALSE)</f>
        <v>#N/A</v>
      </c>
      <c r="M559" s="66" t="e">
        <f>VLOOKUP(B559,[2]Sheet1!$A$1:$I$434,8,FALSE)</f>
        <v>#N/A</v>
      </c>
      <c r="N559" s="77">
        <f>VLOOKUP(A559,[4]Sheet1!$A$1:$C$53,3,FALSE)</f>
        <v>310406810300003</v>
      </c>
      <c r="O559" s="66" t="str">
        <f t="shared" si="17"/>
        <v/>
      </c>
      <c r="P559" s="83" t="e">
        <f>VLOOKUP(B559,Sheet1!$C$1:$I$58,2,FALSE)</f>
        <v>#N/A</v>
      </c>
      <c r="R559" s="83" t="str">
        <f>IFERROR(VLOOKUP(B559,Sheet1!$C$1:$P$58,2,FALSE),"")</f>
        <v/>
      </c>
      <c r="S559" s="66" t="str">
        <f>IFERROR(VLOOKUP(B559,Sheet1!$C$1:$P$58,6,FALSE),"")</f>
        <v/>
      </c>
      <c r="T559" s="83" t="str">
        <f>IFERROR(VLOOKUP(Q559,Sheet1!$A$1:$P$58,4,FALSE),"")</f>
        <v/>
      </c>
      <c r="U559" s="66" t="str">
        <f>IFERROR(VLOOKUP(B559,Sheet1!$C$1:$P$58,12,FALSE),"")</f>
        <v/>
      </c>
    </row>
    <row r="560" spans="1:21" ht="12.75" customHeight="1" x14ac:dyDescent="0.2">
      <c r="A560" s="66">
        <v>82010100006</v>
      </c>
      <c r="B560" s="66" t="s">
        <v>3663</v>
      </c>
      <c r="C560" s="66">
        <v>0</v>
      </c>
      <c r="D560" s="66">
        <v>0</v>
      </c>
      <c r="E560" s="71">
        <f t="shared" si="18"/>
        <v>0</v>
      </c>
      <c r="G560" s="66" t="e">
        <f>VLOOKUP(B560,[2]Sheet1!$A$1:$I$434,2,FALSE)</f>
        <v>#N/A</v>
      </c>
      <c r="H560" s="66" t="e">
        <f>VLOOKUP(B560,[2]Sheet1!$A$1:$I$434,3,FALSE)</f>
        <v>#N/A</v>
      </c>
      <c r="I560" s="66" t="e">
        <f>VLOOKUP(B560,[2]Sheet1!$A$1:$I$434,4,FALSE)</f>
        <v>#N/A</v>
      </c>
      <c r="J560" s="66" t="e">
        <f>VLOOKUP(B560,[2]Sheet1!$A$1:$I$434,5,FALSE)</f>
        <v>#N/A</v>
      </c>
      <c r="K560" s="66" t="e">
        <f>VLOOKUP(B560,[2]Sheet1!$A$1:$I$434,6,FALSE)</f>
        <v>#N/A</v>
      </c>
      <c r="L560" s="66" t="e">
        <f>VLOOKUP(B560,[2]Sheet1!$A$1:$I$434,7,FALSE)</f>
        <v>#N/A</v>
      </c>
      <c r="M560" s="66" t="e">
        <f>VLOOKUP(B560,[2]Sheet1!$A$1:$I$434,8,FALSE)</f>
        <v>#N/A</v>
      </c>
      <c r="N560" s="77">
        <f>VLOOKUP(A560,[4]Sheet1!$A$1:$C$53,3,FALSE)</f>
        <v>301193174500003</v>
      </c>
      <c r="O560" s="66" t="str">
        <f t="shared" si="17"/>
        <v/>
      </c>
      <c r="P560" s="83" t="e">
        <f>VLOOKUP(B560,Sheet1!$C$1:$I$58,2,FALSE)</f>
        <v>#N/A</v>
      </c>
      <c r="R560" s="83" t="str">
        <f>IFERROR(VLOOKUP(B560,Sheet1!$C$1:$P$58,2,FALSE),"")</f>
        <v/>
      </c>
      <c r="S560" s="66" t="str">
        <f>IFERROR(VLOOKUP(B560,Sheet1!$C$1:$P$58,6,FALSE),"")</f>
        <v/>
      </c>
      <c r="T560" s="83" t="str">
        <f>IFERROR(VLOOKUP(Q560,Sheet1!$A$1:$P$58,4,FALSE),"")</f>
        <v/>
      </c>
      <c r="U560" s="66" t="str">
        <f>IFERROR(VLOOKUP(B560,Sheet1!$C$1:$P$58,12,FALSE),"")</f>
        <v/>
      </c>
    </row>
    <row r="561" spans="1:21" ht="12.75" customHeight="1" x14ac:dyDescent="0.2">
      <c r="A561" s="66">
        <v>82010100007</v>
      </c>
      <c r="B561" s="66" t="s">
        <v>3664</v>
      </c>
      <c r="C561" s="66">
        <v>0</v>
      </c>
      <c r="D561" s="66">
        <v>0.30999999999767169</v>
      </c>
      <c r="E561" s="71">
        <f t="shared" si="18"/>
        <v>-0.30999999999767169</v>
      </c>
      <c r="G561" s="66" t="e">
        <f>VLOOKUP(B561,[2]Sheet1!$A$1:$I$434,2,FALSE)</f>
        <v>#N/A</v>
      </c>
      <c r="H561" s="66" t="e">
        <f>VLOOKUP(B561,[2]Sheet1!$A$1:$I$434,3,FALSE)</f>
        <v>#N/A</v>
      </c>
      <c r="I561" s="66" t="e">
        <f>VLOOKUP(B561,[2]Sheet1!$A$1:$I$434,4,FALSE)</f>
        <v>#N/A</v>
      </c>
      <c r="J561" s="66" t="e">
        <f>VLOOKUP(B561,[2]Sheet1!$A$1:$I$434,5,FALSE)</f>
        <v>#N/A</v>
      </c>
      <c r="K561" s="66" t="e">
        <f>VLOOKUP(B561,[2]Sheet1!$A$1:$I$434,6,FALSE)</f>
        <v>#N/A</v>
      </c>
      <c r="L561" s="66" t="e">
        <f>VLOOKUP(B561,[2]Sheet1!$A$1:$I$434,7,FALSE)</f>
        <v>#N/A</v>
      </c>
      <c r="M561" s="66" t="e">
        <f>VLOOKUP(B561,[2]Sheet1!$A$1:$I$434,8,FALSE)</f>
        <v>#N/A</v>
      </c>
      <c r="N561" s="77">
        <f>VLOOKUP(A561,[4]Sheet1!$A$1:$C$53,3,FALSE)</f>
        <v>311153138500003</v>
      </c>
      <c r="O561" s="66" t="str">
        <f t="shared" si="17"/>
        <v/>
      </c>
      <c r="P561" s="83" t="e">
        <f>VLOOKUP(B561,Sheet1!$C$1:$I$58,2,FALSE)</f>
        <v>#N/A</v>
      </c>
      <c r="R561" s="83" t="str">
        <f>IFERROR(VLOOKUP(B561,Sheet1!$C$1:$P$58,2,FALSE),"")</f>
        <v/>
      </c>
      <c r="S561" s="66" t="str">
        <f>IFERROR(VLOOKUP(B561,Sheet1!$C$1:$P$58,6,FALSE),"")</f>
        <v/>
      </c>
      <c r="T561" s="83" t="str">
        <f>IFERROR(VLOOKUP(Q561,Sheet1!$A$1:$P$58,4,FALSE),"")</f>
        <v/>
      </c>
      <c r="U561" s="66" t="str">
        <f>IFERROR(VLOOKUP(B561,Sheet1!$C$1:$P$58,12,FALSE),"")</f>
        <v/>
      </c>
    </row>
    <row r="562" spans="1:21" ht="12.75" customHeight="1" x14ac:dyDescent="0.2">
      <c r="A562" s="66">
        <v>82010100009</v>
      </c>
      <c r="B562" s="66" t="s">
        <v>3665</v>
      </c>
      <c r="C562" s="66">
        <v>0</v>
      </c>
      <c r="D562" s="66">
        <v>0</v>
      </c>
      <c r="E562" s="71">
        <f t="shared" si="18"/>
        <v>0</v>
      </c>
      <c r="G562" s="66" t="e">
        <f>VLOOKUP(B562,[2]Sheet1!$A$1:$I$434,2,FALSE)</f>
        <v>#N/A</v>
      </c>
      <c r="H562" s="66" t="e">
        <f>VLOOKUP(B562,[2]Sheet1!$A$1:$I$434,3,FALSE)</f>
        <v>#N/A</v>
      </c>
      <c r="I562" s="66" t="e">
        <f>VLOOKUP(B562,[2]Sheet1!$A$1:$I$434,4,FALSE)</f>
        <v>#N/A</v>
      </c>
      <c r="J562" s="66" t="e">
        <f>VLOOKUP(B562,[2]Sheet1!$A$1:$I$434,5,FALSE)</f>
        <v>#N/A</v>
      </c>
      <c r="K562" s="66" t="e">
        <f>VLOOKUP(B562,[2]Sheet1!$A$1:$I$434,6,FALSE)</f>
        <v>#N/A</v>
      </c>
      <c r="L562" s="66" t="e">
        <f>VLOOKUP(B562,[2]Sheet1!$A$1:$I$434,7,FALSE)</f>
        <v>#N/A</v>
      </c>
      <c r="M562" s="66" t="e">
        <f>VLOOKUP(B562,[2]Sheet1!$A$1:$I$434,8,FALSE)</f>
        <v>#N/A</v>
      </c>
      <c r="N562" s="77">
        <f>VLOOKUP(A562,[4]Sheet1!$A$1:$C$53,3,FALSE)</f>
        <v>310398927700003</v>
      </c>
      <c r="O562" s="66" t="str">
        <f t="shared" si="17"/>
        <v/>
      </c>
      <c r="P562" s="83" t="e">
        <f>VLOOKUP(B562,Sheet1!$C$1:$I$58,2,FALSE)</f>
        <v>#N/A</v>
      </c>
      <c r="R562" s="83" t="str">
        <f>IFERROR(VLOOKUP(B562,Sheet1!$C$1:$P$58,2,FALSE),"")</f>
        <v/>
      </c>
      <c r="S562" s="66" t="str">
        <f>IFERROR(VLOOKUP(B562,Sheet1!$C$1:$P$58,6,FALSE),"")</f>
        <v/>
      </c>
      <c r="T562" s="83" t="str">
        <f>IFERROR(VLOOKUP(Q562,Sheet1!$A$1:$P$58,4,FALSE),"")</f>
        <v/>
      </c>
      <c r="U562" s="66" t="str">
        <f>IFERROR(VLOOKUP(B562,Sheet1!$C$1:$P$58,12,FALSE),"")</f>
        <v/>
      </c>
    </row>
    <row r="563" spans="1:21" ht="12.75" customHeight="1" x14ac:dyDescent="0.2">
      <c r="A563" s="66">
        <v>82010100010</v>
      </c>
      <c r="B563" s="66" t="s">
        <v>3666</v>
      </c>
      <c r="C563" s="66">
        <v>0</v>
      </c>
      <c r="D563" s="66">
        <v>0</v>
      </c>
      <c r="E563" s="71">
        <f t="shared" si="18"/>
        <v>0</v>
      </c>
      <c r="G563" s="66" t="e">
        <f>VLOOKUP(B563,[2]Sheet1!$A$1:$I$434,2,FALSE)</f>
        <v>#N/A</v>
      </c>
      <c r="H563" s="66" t="e">
        <f>VLOOKUP(B563,[2]Sheet1!$A$1:$I$434,3,FALSE)</f>
        <v>#N/A</v>
      </c>
      <c r="I563" s="66" t="e">
        <f>VLOOKUP(B563,[2]Sheet1!$A$1:$I$434,4,FALSE)</f>
        <v>#N/A</v>
      </c>
      <c r="J563" s="66" t="e">
        <f>VLOOKUP(B563,[2]Sheet1!$A$1:$I$434,5,FALSE)</f>
        <v>#N/A</v>
      </c>
      <c r="K563" s="66" t="e">
        <f>VLOOKUP(B563,[2]Sheet1!$A$1:$I$434,6,FALSE)</f>
        <v>#N/A</v>
      </c>
      <c r="L563" s="66" t="e">
        <f>VLOOKUP(B563,[2]Sheet1!$A$1:$I$434,7,FALSE)</f>
        <v>#N/A</v>
      </c>
      <c r="M563" s="66" t="e">
        <f>VLOOKUP(B563,[2]Sheet1!$A$1:$I$434,8,FALSE)</f>
        <v>#N/A</v>
      </c>
      <c r="N563" s="77">
        <f>VLOOKUP(A563,[4]Sheet1!$A$1:$C$53,3,FALSE)</f>
        <v>310357015700003</v>
      </c>
      <c r="O563" s="66" t="str">
        <f t="shared" si="17"/>
        <v/>
      </c>
      <c r="P563" s="83" t="e">
        <f>VLOOKUP(B563,Sheet1!$C$1:$I$58,2,FALSE)</f>
        <v>#N/A</v>
      </c>
      <c r="R563" s="83" t="str">
        <f>IFERROR(VLOOKUP(B563,Sheet1!$C$1:$P$58,2,FALSE),"")</f>
        <v/>
      </c>
      <c r="S563" s="66" t="str">
        <f>IFERROR(VLOOKUP(B563,Sheet1!$C$1:$P$58,6,FALSE),"")</f>
        <v/>
      </c>
      <c r="T563" s="83" t="str">
        <f>IFERROR(VLOOKUP(Q563,Sheet1!$A$1:$P$58,4,FALSE),"")</f>
        <v/>
      </c>
      <c r="U563" s="66" t="str">
        <f>IFERROR(VLOOKUP(B563,Sheet1!$C$1:$P$58,12,FALSE),"")</f>
        <v/>
      </c>
    </row>
    <row r="564" spans="1:21" ht="12.75" customHeight="1" x14ac:dyDescent="0.2">
      <c r="A564" s="66">
        <v>82010100011</v>
      </c>
      <c r="B564" s="66" t="s">
        <v>3667</v>
      </c>
      <c r="C564" s="66">
        <v>0</v>
      </c>
      <c r="D564" s="66">
        <v>0</v>
      </c>
      <c r="E564" s="71">
        <f t="shared" si="18"/>
        <v>0</v>
      </c>
      <c r="G564" s="66" t="e">
        <f>VLOOKUP(B564,[2]Sheet1!$A$1:$I$434,2,FALSE)</f>
        <v>#N/A</v>
      </c>
      <c r="H564" s="66" t="e">
        <f>VLOOKUP(B564,[2]Sheet1!$A$1:$I$434,3,FALSE)</f>
        <v>#N/A</v>
      </c>
      <c r="I564" s="66" t="e">
        <f>VLOOKUP(B564,[2]Sheet1!$A$1:$I$434,4,FALSE)</f>
        <v>#N/A</v>
      </c>
      <c r="J564" s="66" t="e">
        <f>VLOOKUP(B564,[2]Sheet1!$A$1:$I$434,5,FALSE)</f>
        <v>#N/A</v>
      </c>
      <c r="K564" s="66" t="e">
        <f>VLOOKUP(B564,[2]Sheet1!$A$1:$I$434,6,FALSE)</f>
        <v>#N/A</v>
      </c>
      <c r="L564" s="66" t="e">
        <f>VLOOKUP(B564,[2]Sheet1!$A$1:$I$434,7,FALSE)</f>
        <v>#N/A</v>
      </c>
      <c r="M564" s="66" t="e">
        <f>VLOOKUP(B564,[2]Sheet1!$A$1:$I$434,8,FALSE)</f>
        <v>#N/A</v>
      </c>
      <c r="N564" s="77">
        <f>VLOOKUP(A564,[4]Sheet1!$A$1:$C$53,3,FALSE)</f>
        <v>300043311100003</v>
      </c>
      <c r="O564" s="66" t="str">
        <f t="shared" si="17"/>
        <v/>
      </c>
      <c r="P564" s="83" t="e">
        <f>VLOOKUP(B564,Sheet1!$C$1:$I$58,2,FALSE)</f>
        <v>#N/A</v>
      </c>
      <c r="R564" s="83" t="str">
        <f>IFERROR(VLOOKUP(B564,Sheet1!$C$1:$P$58,2,FALSE),"")</f>
        <v/>
      </c>
      <c r="S564" s="66" t="str">
        <f>IFERROR(VLOOKUP(B564,Sheet1!$C$1:$P$58,6,FALSE),"")</f>
        <v/>
      </c>
      <c r="T564" s="83" t="str">
        <f>IFERROR(VLOOKUP(Q564,Sheet1!$A$1:$P$58,4,FALSE),"")</f>
        <v/>
      </c>
      <c r="U564" s="66" t="str">
        <f>IFERROR(VLOOKUP(B564,Sheet1!$C$1:$P$58,12,FALSE),"")</f>
        <v/>
      </c>
    </row>
    <row r="565" spans="1:21" ht="12.75" customHeight="1" x14ac:dyDescent="0.2">
      <c r="A565" s="66">
        <v>82010100013</v>
      </c>
      <c r="B565" s="66" t="s">
        <v>3668</v>
      </c>
      <c r="C565" s="66">
        <v>0</v>
      </c>
      <c r="D565" s="66">
        <v>17261.899999999994</v>
      </c>
      <c r="E565" s="71">
        <f t="shared" si="18"/>
        <v>-17261.899999999994</v>
      </c>
      <c r="G565" s="66" t="e">
        <f>VLOOKUP(B565,[2]Sheet1!$A$1:$I$434,2,FALSE)</f>
        <v>#N/A</v>
      </c>
      <c r="H565" s="66" t="e">
        <f>VLOOKUP(B565,[2]Sheet1!$A$1:$I$434,3,FALSE)</f>
        <v>#N/A</v>
      </c>
      <c r="I565" s="66" t="e">
        <f>VLOOKUP(B565,[2]Sheet1!$A$1:$I$434,4,FALSE)</f>
        <v>#N/A</v>
      </c>
      <c r="J565" s="66" t="e">
        <f>VLOOKUP(B565,[2]Sheet1!$A$1:$I$434,5,FALSE)</f>
        <v>#N/A</v>
      </c>
      <c r="K565" s="66" t="e">
        <f>VLOOKUP(B565,[2]Sheet1!$A$1:$I$434,6,FALSE)</f>
        <v>#N/A</v>
      </c>
      <c r="L565" s="66" t="e">
        <f>VLOOKUP(B565,[2]Sheet1!$A$1:$I$434,7,FALSE)</f>
        <v>#N/A</v>
      </c>
      <c r="M565" s="66" t="e">
        <f>VLOOKUP(B565,[2]Sheet1!$A$1:$I$434,8,FALSE)</f>
        <v>#N/A</v>
      </c>
      <c r="N565" s="77">
        <f>VLOOKUP(A565,[4]Sheet1!$A$1:$C$53,3,FALSE)</f>
        <v>300459578800003</v>
      </c>
      <c r="O565" s="66" t="str">
        <f t="shared" si="17"/>
        <v/>
      </c>
      <c r="P565" s="83" t="e">
        <f>VLOOKUP(B565,Sheet1!$C$1:$I$58,2,FALSE)</f>
        <v>#N/A</v>
      </c>
      <c r="R565" s="83" t="str">
        <f>IFERROR(VLOOKUP(B565,Sheet1!$C$1:$P$58,2,FALSE),"")</f>
        <v/>
      </c>
      <c r="S565" s="66" t="str">
        <f>IFERROR(VLOOKUP(B565,Sheet1!$C$1:$P$58,6,FALSE),"")</f>
        <v/>
      </c>
      <c r="T565" s="83" t="str">
        <f>IFERROR(VLOOKUP(Q565,Sheet1!$A$1:$P$58,4,FALSE),"")</f>
        <v/>
      </c>
      <c r="U565" s="66" t="str">
        <f>IFERROR(VLOOKUP(B565,Sheet1!$C$1:$P$58,12,FALSE),"")</f>
        <v/>
      </c>
    </row>
    <row r="566" spans="1:21" ht="12.75" customHeight="1" x14ac:dyDescent="0.2">
      <c r="A566" s="66">
        <v>82010100014</v>
      </c>
      <c r="B566" s="66" t="s">
        <v>3669</v>
      </c>
      <c r="C566" s="66">
        <v>0</v>
      </c>
      <c r="D566" s="66">
        <v>0</v>
      </c>
      <c r="E566" s="71">
        <f t="shared" si="18"/>
        <v>0</v>
      </c>
      <c r="G566" s="66" t="e">
        <f>VLOOKUP(B566,[2]Sheet1!$A$1:$I$434,2,FALSE)</f>
        <v>#N/A</v>
      </c>
      <c r="H566" s="66" t="e">
        <f>VLOOKUP(B566,[2]Sheet1!$A$1:$I$434,3,FALSE)</f>
        <v>#N/A</v>
      </c>
      <c r="I566" s="66" t="e">
        <f>VLOOKUP(B566,[2]Sheet1!$A$1:$I$434,4,FALSE)</f>
        <v>#N/A</v>
      </c>
      <c r="J566" s="66" t="e">
        <f>VLOOKUP(B566,[2]Sheet1!$A$1:$I$434,5,FALSE)</f>
        <v>#N/A</v>
      </c>
      <c r="K566" s="66" t="e">
        <f>VLOOKUP(B566,[2]Sheet1!$A$1:$I$434,6,FALSE)</f>
        <v>#N/A</v>
      </c>
      <c r="L566" s="66" t="e">
        <f>VLOOKUP(B566,[2]Sheet1!$A$1:$I$434,7,FALSE)</f>
        <v>#N/A</v>
      </c>
      <c r="M566" s="66" t="e">
        <f>VLOOKUP(B566,[2]Sheet1!$A$1:$I$434,8,FALSE)</f>
        <v>#N/A</v>
      </c>
      <c r="N566" s="77">
        <f>VLOOKUP(A566,[4]Sheet1!$A$1:$C$53,3,FALSE)</f>
        <v>300533832200003</v>
      </c>
      <c r="O566" s="66" t="str">
        <f t="shared" si="17"/>
        <v/>
      </c>
      <c r="P566" s="83" t="e">
        <f>VLOOKUP(B566,Sheet1!$C$1:$I$58,2,FALSE)</f>
        <v>#N/A</v>
      </c>
      <c r="R566" s="83" t="str">
        <f>IFERROR(VLOOKUP(B566,Sheet1!$C$1:$P$58,2,FALSE),"")</f>
        <v/>
      </c>
      <c r="S566" s="66" t="str">
        <f>IFERROR(VLOOKUP(B566,Sheet1!$C$1:$P$58,6,FALSE),"")</f>
        <v/>
      </c>
      <c r="T566" s="83" t="str">
        <f>IFERROR(VLOOKUP(Q566,Sheet1!$A$1:$P$58,4,FALSE),"")</f>
        <v/>
      </c>
      <c r="U566" s="66" t="str">
        <f>IFERROR(VLOOKUP(B566,Sheet1!$C$1:$P$58,12,FALSE),"")</f>
        <v/>
      </c>
    </row>
    <row r="567" spans="1:21" ht="12.75" customHeight="1" x14ac:dyDescent="0.2">
      <c r="A567" s="66">
        <v>82010100015</v>
      </c>
      <c r="B567" s="66" t="s">
        <v>3670</v>
      </c>
      <c r="C567" s="66">
        <v>0</v>
      </c>
      <c r="D567" s="66">
        <v>0</v>
      </c>
      <c r="E567" s="71">
        <f t="shared" si="18"/>
        <v>0</v>
      </c>
      <c r="G567" s="66" t="e">
        <f>VLOOKUP(B567,[2]Sheet1!$A$1:$I$434,2,FALSE)</f>
        <v>#N/A</v>
      </c>
      <c r="H567" s="66" t="e">
        <f>VLOOKUP(B567,[2]Sheet1!$A$1:$I$434,3,FALSE)</f>
        <v>#N/A</v>
      </c>
      <c r="I567" s="66" t="e">
        <f>VLOOKUP(B567,[2]Sheet1!$A$1:$I$434,4,FALSE)</f>
        <v>#N/A</v>
      </c>
      <c r="J567" s="66" t="e">
        <f>VLOOKUP(B567,[2]Sheet1!$A$1:$I$434,5,FALSE)</f>
        <v>#N/A</v>
      </c>
      <c r="K567" s="66" t="e">
        <f>VLOOKUP(B567,[2]Sheet1!$A$1:$I$434,6,FALSE)</f>
        <v>#N/A</v>
      </c>
      <c r="L567" s="66" t="e">
        <f>VLOOKUP(B567,[2]Sheet1!$A$1:$I$434,7,FALSE)</f>
        <v>#N/A</v>
      </c>
      <c r="M567" s="66" t="e">
        <f>VLOOKUP(B567,[2]Sheet1!$A$1:$I$434,8,FALSE)</f>
        <v>#N/A</v>
      </c>
      <c r="N567" s="77">
        <f>VLOOKUP(A567,[4]Sheet1!$A$1:$C$53,3,FALSE)</f>
        <v>300034089200003</v>
      </c>
      <c r="O567" s="66" t="str">
        <f t="shared" si="17"/>
        <v/>
      </c>
      <c r="P567" s="83" t="e">
        <f>VLOOKUP(B567,Sheet1!$C$1:$I$58,2,FALSE)</f>
        <v>#N/A</v>
      </c>
      <c r="R567" s="83" t="str">
        <f>IFERROR(VLOOKUP(B567,Sheet1!$C$1:$P$58,2,FALSE),"")</f>
        <v/>
      </c>
      <c r="S567" s="66" t="str">
        <f>IFERROR(VLOOKUP(B567,Sheet1!$C$1:$P$58,6,FALSE),"")</f>
        <v/>
      </c>
      <c r="T567" s="83" t="str">
        <f>IFERROR(VLOOKUP(Q567,Sheet1!$A$1:$P$58,4,FALSE),"")</f>
        <v/>
      </c>
      <c r="U567" s="66" t="str">
        <f>IFERROR(VLOOKUP(B567,Sheet1!$C$1:$P$58,12,FALSE),"")</f>
        <v/>
      </c>
    </row>
    <row r="568" spans="1:21" ht="12.75" customHeight="1" x14ac:dyDescent="0.2">
      <c r="A568" s="66">
        <v>82010100017</v>
      </c>
      <c r="B568" s="66" t="s">
        <v>3671</v>
      </c>
      <c r="C568" s="66">
        <v>0</v>
      </c>
      <c r="D568" s="66">
        <v>8182.33</v>
      </c>
      <c r="E568" s="71">
        <f t="shared" si="18"/>
        <v>-8182.33</v>
      </c>
      <c r="G568" s="66" t="e">
        <f>VLOOKUP(B568,[2]Sheet1!$A$1:$I$434,2,FALSE)</f>
        <v>#N/A</v>
      </c>
      <c r="H568" s="66" t="e">
        <f>VLOOKUP(B568,[2]Sheet1!$A$1:$I$434,3,FALSE)</f>
        <v>#N/A</v>
      </c>
      <c r="I568" s="66" t="e">
        <f>VLOOKUP(B568,[2]Sheet1!$A$1:$I$434,4,FALSE)</f>
        <v>#N/A</v>
      </c>
      <c r="J568" s="66" t="e">
        <f>VLOOKUP(B568,[2]Sheet1!$A$1:$I$434,5,FALSE)</f>
        <v>#N/A</v>
      </c>
      <c r="K568" s="66" t="e">
        <f>VLOOKUP(B568,[2]Sheet1!$A$1:$I$434,6,FALSE)</f>
        <v>#N/A</v>
      </c>
      <c r="L568" s="66" t="e">
        <f>VLOOKUP(B568,[2]Sheet1!$A$1:$I$434,7,FALSE)</f>
        <v>#N/A</v>
      </c>
      <c r="M568" s="66" t="e">
        <f>VLOOKUP(B568,[2]Sheet1!$A$1:$I$434,8,FALSE)</f>
        <v>#N/A</v>
      </c>
      <c r="N568" s="77">
        <f>VLOOKUP(A568,[4]Sheet1!$A$1:$C$53,3,FALSE)</f>
        <v>300047564400003</v>
      </c>
      <c r="O568" s="66" t="str">
        <f t="shared" si="17"/>
        <v/>
      </c>
      <c r="P568" s="83" t="e">
        <f>VLOOKUP(B568,Sheet1!$C$1:$I$58,2,FALSE)</f>
        <v>#N/A</v>
      </c>
      <c r="R568" s="83" t="str">
        <f>IFERROR(VLOOKUP(B568,Sheet1!$C$1:$P$58,2,FALSE),"")</f>
        <v/>
      </c>
      <c r="S568" s="66" t="str">
        <f>IFERROR(VLOOKUP(B568,Sheet1!$C$1:$P$58,6,FALSE),"")</f>
        <v/>
      </c>
      <c r="T568" s="83" t="str">
        <f>IFERROR(VLOOKUP(Q568,Sheet1!$A$1:$P$58,4,FALSE),"")</f>
        <v/>
      </c>
      <c r="U568" s="66" t="str">
        <f>IFERROR(VLOOKUP(B568,Sheet1!$C$1:$P$58,12,FALSE),"")</f>
        <v/>
      </c>
    </row>
    <row r="569" spans="1:21" ht="12.75" customHeight="1" x14ac:dyDescent="0.2">
      <c r="A569" s="66">
        <v>82010100019</v>
      </c>
      <c r="B569" s="66" t="s">
        <v>3672</v>
      </c>
      <c r="C569" s="66">
        <v>0</v>
      </c>
      <c r="D569" s="66">
        <v>0</v>
      </c>
      <c r="E569" s="71">
        <f t="shared" si="18"/>
        <v>0</v>
      </c>
      <c r="G569" s="66" t="e">
        <f>VLOOKUP(B569,[2]Sheet1!$A$1:$I$434,2,FALSE)</f>
        <v>#N/A</v>
      </c>
      <c r="H569" s="66" t="e">
        <f>VLOOKUP(B569,[2]Sheet1!$A$1:$I$434,3,FALSE)</f>
        <v>#N/A</v>
      </c>
      <c r="I569" s="66" t="e">
        <f>VLOOKUP(B569,[2]Sheet1!$A$1:$I$434,4,FALSE)</f>
        <v>#N/A</v>
      </c>
      <c r="J569" s="66" t="e">
        <f>VLOOKUP(B569,[2]Sheet1!$A$1:$I$434,5,FALSE)</f>
        <v>#N/A</v>
      </c>
      <c r="K569" s="66" t="e">
        <f>VLOOKUP(B569,[2]Sheet1!$A$1:$I$434,6,FALSE)</f>
        <v>#N/A</v>
      </c>
      <c r="L569" s="66" t="e">
        <f>VLOOKUP(B569,[2]Sheet1!$A$1:$I$434,7,FALSE)</f>
        <v>#N/A</v>
      </c>
      <c r="M569" s="66" t="e">
        <f>VLOOKUP(B569,[2]Sheet1!$A$1:$I$434,8,FALSE)</f>
        <v>#N/A</v>
      </c>
      <c r="N569" s="77">
        <f>VLOOKUP(A569,[4]Sheet1!$A$1:$C$53,3,FALSE)</f>
        <v>300210278100003</v>
      </c>
      <c r="O569" s="66" t="str">
        <f t="shared" si="17"/>
        <v/>
      </c>
      <c r="P569" s="83" t="e">
        <f>VLOOKUP(B569,Sheet1!$C$1:$I$58,2,FALSE)</f>
        <v>#N/A</v>
      </c>
      <c r="R569" s="83" t="str">
        <f>IFERROR(VLOOKUP(B569,Sheet1!$C$1:$P$58,2,FALSE),"")</f>
        <v/>
      </c>
      <c r="S569" s="66" t="str">
        <f>IFERROR(VLOOKUP(B569,Sheet1!$C$1:$P$58,6,FALSE),"")</f>
        <v/>
      </c>
      <c r="T569" s="83" t="str">
        <f>IFERROR(VLOOKUP(Q569,Sheet1!$A$1:$P$58,4,FALSE),"")</f>
        <v/>
      </c>
      <c r="U569" s="66" t="str">
        <f>IFERROR(VLOOKUP(B569,Sheet1!$C$1:$P$58,12,FALSE),"")</f>
        <v/>
      </c>
    </row>
    <row r="570" spans="1:21" ht="12.75" customHeight="1" x14ac:dyDescent="0.2">
      <c r="A570" s="66">
        <v>82010100020</v>
      </c>
      <c r="B570" s="66" t="s">
        <v>3673</v>
      </c>
      <c r="C570" s="66">
        <v>0</v>
      </c>
      <c r="D570" s="66">
        <v>0</v>
      </c>
      <c r="E570" s="71">
        <f t="shared" si="18"/>
        <v>0</v>
      </c>
      <c r="G570" s="66" t="e">
        <f>VLOOKUP(B570,[2]Sheet1!$A$1:$I$434,2,FALSE)</f>
        <v>#N/A</v>
      </c>
      <c r="H570" s="66" t="e">
        <f>VLOOKUP(B570,[2]Sheet1!$A$1:$I$434,3,FALSE)</f>
        <v>#N/A</v>
      </c>
      <c r="I570" s="66" t="e">
        <f>VLOOKUP(B570,[2]Sheet1!$A$1:$I$434,4,FALSE)</f>
        <v>#N/A</v>
      </c>
      <c r="J570" s="66" t="e">
        <f>VLOOKUP(B570,[2]Sheet1!$A$1:$I$434,5,FALSE)</f>
        <v>#N/A</v>
      </c>
      <c r="K570" s="66" t="e">
        <f>VLOOKUP(B570,[2]Sheet1!$A$1:$I$434,6,FALSE)</f>
        <v>#N/A</v>
      </c>
      <c r="L570" s="66" t="e">
        <f>VLOOKUP(B570,[2]Sheet1!$A$1:$I$434,7,FALSE)</f>
        <v>#N/A</v>
      </c>
      <c r="M570" s="66" t="e">
        <f>VLOOKUP(B570,[2]Sheet1!$A$1:$I$434,8,FALSE)</f>
        <v>#N/A</v>
      </c>
      <c r="N570" s="77">
        <f>VLOOKUP(A570,[4]Sheet1!$A$1:$C$53,3,FALSE)</f>
        <v>301255774500003</v>
      </c>
      <c r="O570" s="66" t="str">
        <f t="shared" si="17"/>
        <v/>
      </c>
      <c r="P570" s="83" t="e">
        <f>VLOOKUP(B570,Sheet1!$C$1:$I$58,2,FALSE)</f>
        <v>#N/A</v>
      </c>
      <c r="R570" s="83" t="str">
        <f>IFERROR(VLOOKUP(B570,Sheet1!$C$1:$P$58,2,FALSE),"")</f>
        <v/>
      </c>
      <c r="S570" s="66" t="str">
        <f>IFERROR(VLOOKUP(B570,Sheet1!$C$1:$P$58,6,FALSE),"")</f>
        <v/>
      </c>
      <c r="T570" s="83" t="str">
        <f>IFERROR(VLOOKUP(Q570,Sheet1!$A$1:$P$58,4,FALSE),"")</f>
        <v/>
      </c>
      <c r="U570" s="66" t="str">
        <f>IFERROR(VLOOKUP(B570,Sheet1!$C$1:$P$58,12,FALSE),"")</f>
        <v/>
      </c>
    </row>
    <row r="571" spans="1:21" ht="12.75" customHeight="1" x14ac:dyDescent="0.2">
      <c r="A571" s="66">
        <v>82010100021</v>
      </c>
      <c r="B571" s="66" t="s">
        <v>3674</v>
      </c>
      <c r="C571" s="66">
        <v>0</v>
      </c>
      <c r="D571" s="66">
        <v>0</v>
      </c>
      <c r="E571" s="71">
        <f t="shared" si="18"/>
        <v>0</v>
      </c>
      <c r="G571" s="66" t="e">
        <f>VLOOKUP(B571,[2]Sheet1!$A$1:$I$434,2,FALSE)</f>
        <v>#N/A</v>
      </c>
      <c r="H571" s="66" t="e">
        <f>VLOOKUP(B571,[2]Sheet1!$A$1:$I$434,3,FALSE)</f>
        <v>#N/A</v>
      </c>
      <c r="I571" s="66" t="e">
        <f>VLOOKUP(B571,[2]Sheet1!$A$1:$I$434,4,FALSE)</f>
        <v>#N/A</v>
      </c>
      <c r="J571" s="66" t="e">
        <f>VLOOKUP(B571,[2]Sheet1!$A$1:$I$434,5,FALSE)</f>
        <v>#N/A</v>
      </c>
      <c r="K571" s="66" t="e">
        <f>VLOOKUP(B571,[2]Sheet1!$A$1:$I$434,6,FALSE)</f>
        <v>#N/A</v>
      </c>
      <c r="L571" s="66" t="e">
        <f>VLOOKUP(B571,[2]Sheet1!$A$1:$I$434,7,FALSE)</f>
        <v>#N/A</v>
      </c>
      <c r="M571" s="66" t="e">
        <f>VLOOKUP(B571,[2]Sheet1!$A$1:$I$434,8,FALSE)</f>
        <v>#N/A</v>
      </c>
      <c r="N571" s="77">
        <f>VLOOKUP(A571,[4]Sheet1!$A$1:$C$53,3,FALSE)</f>
        <v>300050693800003</v>
      </c>
      <c r="O571" s="66" t="str">
        <f t="shared" si="17"/>
        <v/>
      </c>
      <c r="P571" s="83" t="e">
        <f>VLOOKUP(B571,Sheet1!$C$1:$I$58,2,FALSE)</f>
        <v>#N/A</v>
      </c>
      <c r="R571" s="83" t="str">
        <f>IFERROR(VLOOKUP(B571,Sheet1!$C$1:$P$58,2,FALSE),"")</f>
        <v/>
      </c>
      <c r="S571" s="66" t="str">
        <f>IFERROR(VLOOKUP(B571,Sheet1!$C$1:$P$58,6,FALSE),"")</f>
        <v/>
      </c>
      <c r="T571" s="83" t="str">
        <f>IFERROR(VLOOKUP(Q571,Sheet1!$A$1:$P$58,4,FALSE),"")</f>
        <v/>
      </c>
      <c r="U571" s="66" t="str">
        <f>IFERROR(VLOOKUP(B571,Sheet1!$C$1:$P$58,12,FALSE),"")</f>
        <v/>
      </c>
    </row>
    <row r="572" spans="1:21" ht="12.75" customHeight="1" x14ac:dyDescent="0.2">
      <c r="A572" s="66">
        <v>82010100022</v>
      </c>
      <c r="B572" s="66" t="s">
        <v>3675</v>
      </c>
      <c r="C572" s="66">
        <v>0</v>
      </c>
      <c r="D572" s="66">
        <v>0</v>
      </c>
      <c r="E572" s="71">
        <f t="shared" si="18"/>
        <v>0</v>
      </c>
      <c r="G572" s="66" t="e">
        <f>VLOOKUP(B572,[2]Sheet1!$A$1:$I$434,2,FALSE)</f>
        <v>#N/A</v>
      </c>
      <c r="H572" s="66" t="e">
        <f>VLOOKUP(B572,[2]Sheet1!$A$1:$I$434,3,FALSE)</f>
        <v>#N/A</v>
      </c>
      <c r="I572" s="66" t="e">
        <f>VLOOKUP(B572,[2]Sheet1!$A$1:$I$434,4,FALSE)</f>
        <v>#N/A</v>
      </c>
      <c r="J572" s="66" t="e">
        <f>VLOOKUP(B572,[2]Sheet1!$A$1:$I$434,5,FALSE)</f>
        <v>#N/A</v>
      </c>
      <c r="K572" s="66" t="e">
        <f>VLOOKUP(B572,[2]Sheet1!$A$1:$I$434,6,FALSE)</f>
        <v>#N/A</v>
      </c>
      <c r="L572" s="66" t="e">
        <f>VLOOKUP(B572,[2]Sheet1!$A$1:$I$434,7,FALSE)</f>
        <v>#N/A</v>
      </c>
      <c r="M572" s="66" t="e">
        <f>VLOOKUP(B572,[2]Sheet1!$A$1:$I$434,8,FALSE)</f>
        <v>#N/A</v>
      </c>
      <c r="N572" s="77">
        <f>VLOOKUP(A572,[4]Sheet1!$A$1:$C$53,3,FALSE)</f>
        <v>300043505300003</v>
      </c>
      <c r="O572" s="66" t="str">
        <f t="shared" si="17"/>
        <v/>
      </c>
      <c r="P572" s="83" t="e">
        <f>VLOOKUP(B572,Sheet1!$C$1:$I$58,2,FALSE)</f>
        <v>#N/A</v>
      </c>
      <c r="R572" s="83" t="str">
        <f>IFERROR(VLOOKUP(B572,Sheet1!$C$1:$P$58,2,FALSE),"")</f>
        <v/>
      </c>
      <c r="S572" s="66" t="str">
        <f>IFERROR(VLOOKUP(B572,Sheet1!$C$1:$P$58,6,FALSE),"")</f>
        <v/>
      </c>
      <c r="T572" s="83" t="str">
        <f>IFERROR(VLOOKUP(Q572,Sheet1!$A$1:$P$58,4,FALSE),"")</f>
        <v/>
      </c>
      <c r="U572" s="66" t="str">
        <f>IFERROR(VLOOKUP(B572,Sheet1!$C$1:$P$58,12,FALSE),"")</f>
        <v/>
      </c>
    </row>
    <row r="573" spans="1:21" ht="12.75" customHeight="1" x14ac:dyDescent="0.2">
      <c r="A573" s="66">
        <v>82010100023</v>
      </c>
      <c r="B573" s="66" t="s">
        <v>3676</v>
      </c>
      <c r="C573" s="66">
        <v>0</v>
      </c>
      <c r="D573" s="66">
        <v>0</v>
      </c>
      <c r="E573" s="71">
        <f t="shared" si="18"/>
        <v>0</v>
      </c>
      <c r="G573" s="66" t="e">
        <f>VLOOKUP(B573,[2]Sheet1!$A$1:$I$434,2,FALSE)</f>
        <v>#N/A</v>
      </c>
      <c r="H573" s="66" t="e">
        <f>VLOOKUP(B573,[2]Sheet1!$A$1:$I$434,3,FALSE)</f>
        <v>#N/A</v>
      </c>
      <c r="I573" s="66" t="e">
        <f>VLOOKUP(B573,[2]Sheet1!$A$1:$I$434,4,FALSE)</f>
        <v>#N/A</v>
      </c>
      <c r="J573" s="66" t="e">
        <f>VLOOKUP(B573,[2]Sheet1!$A$1:$I$434,5,FALSE)</f>
        <v>#N/A</v>
      </c>
      <c r="K573" s="66" t="e">
        <f>VLOOKUP(B573,[2]Sheet1!$A$1:$I$434,6,FALSE)</f>
        <v>#N/A</v>
      </c>
      <c r="L573" s="66" t="e">
        <f>VLOOKUP(B573,[2]Sheet1!$A$1:$I$434,7,FALSE)</f>
        <v>#N/A</v>
      </c>
      <c r="M573" s="66" t="e">
        <f>VLOOKUP(B573,[2]Sheet1!$A$1:$I$434,8,FALSE)</f>
        <v>#N/A</v>
      </c>
      <c r="N573" s="77">
        <f>VLOOKUP(A573,[4]Sheet1!$A$1:$C$53,3,FALSE)</f>
        <v>300376359700003</v>
      </c>
      <c r="O573" s="66" t="str">
        <f t="shared" si="17"/>
        <v/>
      </c>
      <c r="P573" s="83" t="e">
        <f>VLOOKUP(B573,Sheet1!$C$1:$I$58,2,FALSE)</f>
        <v>#N/A</v>
      </c>
      <c r="R573" s="83" t="str">
        <f>IFERROR(VLOOKUP(B573,Sheet1!$C$1:$P$58,2,FALSE),"")</f>
        <v/>
      </c>
      <c r="S573" s="66" t="str">
        <f>IFERROR(VLOOKUP(B573,Sheet1!$C$1:$P$58,6,FALSE),"")</f>
        <v/>
      </c>
      <c r="T573" s="83" t="str">
        <f>IFERROR(VLOOKUP(Q573,Sheet1!$A$1:$P$58,4,FALSE),"")</f>
        <v/>
      </c>
      <c r="U573" s="66" t="str">
        <f>IFERROR(VLOOKUP(B573,Sheet1!$C$1:$P$58,12,FALSE),"")</f>
        <v/>
      </c>
    </row>
    <row r="574" spans="1:21" ht="12.75" customHeight="1" x14ac:dyDescent="0.2">
      <c r="A574" s="66">
        <v>82010100024</v>
      </c>
      <c r="B574" s="66" t="s">
        <v>3677</v>
      </c>
      <c r="C574" s="66">
        <v>0</v>
      </c>
      <c r="D574" s="66">
        <v>0</v>
      </c>
      <c r="E574" s="71">
        <f t="shared" si="18"/>
        <v>0</v>
      </c>
      <c r="G574" s="66" t="e">
        <f>VLOOKUP(B574,[2]Sheet1!$A$1:$I$434,2,FALSE)</f>
        <v>#N/A</v>
      </c>
      <c r="H574" s="66" t="e">
        <f>VLOOKUP(B574,[2]Sheet1!$A$1:$I$434,3,FALSE)</f>
        <v>#N/A</v>
      </c>
      <c r="I574" s="66" t="e">
        <f>VLOOKUP(B574,[2]Sheet1!$A$1:$I$434,4,FALSE)</f>
        <v>#N/A</v>
      </c>
      <c r="J574" s="66" t="e">
        <f>VLOOKUP(B574,[2]Sheet1!$A$1:$I$434,5,FALSE)</f>
        <v>#N/A</v>
      </c>
      <c r="K574" s="66" t="e">
        <f>VLOOKUP(B574,[2]Sheet1!$A$1:$I$434,6,FALSE)</f>
        <v>#N/A</v>
      </c>
      <c r="L574" s="66" t="e">
        <f>VLOOKUP(B574,[2]Sheet1!$A$1:$I$434,7,FALSE)</f>
        <v>#N/A</v>
      </c>
      <c r="M574" s="66" t="e">
        <f>VLOOKUP(B574,[2]Sheet1!$A$1:$I$434,8,FALSE)</f>
        <v>#N/A</v>
      </c>
      <c r="N574" s="77">
        <f>VLOOKUP(A574,[4]Sheet1!$A$1:$C$53,3,FALSE)</f>
        <v>300025106500003</v>
      </c>
      <c r="O574" s="66" t="str">
        <f t="shared" si="17"/>
        <v/>
      </c>
      <c r="P574" s="83" t="e">
        <f>VLOOKUP(B574,Sheet1!$C$1:$I$58,2,FALSE)</f>
        <v>#N/A</v>
      </c>
      <c r="R574" s="83" t="str">
        <f>IFERROR(VLOOKUP(B574,Sheet1!$C$1:$P$58,2,FALSE),"")</f>
        <v/>
      </c>
      <c r="S574" s="66" t="str">
        <f>IFERROR(VLOOKUP(B574,Sheet1!$C$1:$P$58,6,FALSE),"")</f>
        <v/>
      </c>
      <c r="T574" s="83" t="str">
        <f>IFERROR(VLOOKUP(Q574,Sheet1!$A$1:$P$58,4,FALSE),"")</f>
        <v/>
      </c>
      <c r="U574" s="66" t="str">
        <f>IFERROR(VLOOKUP(B574,Sheet1!$C$1:$P$58,12,FALSE),"")</f>
        <v/>
      </c>
    </row>
    <row r="575" spans="1:21" ht="12.75" customHeight="1" x14ac:dyDescent="0.2">
      <c r="A575" s="66">
        <v>82010100025</v>
      </c>
      <c r="B575" s="66" t="s">
        <v>3678</v>
      </c>
      <c r="C575" s="66">
        <v>0</v>
      </c>
      <c r="D575" s="66">
        <v>66613.850000000006</v>
      </c>
      <c r="E575" s="71">
        <f t="shared" si="18"/>
        <v>-66613.850000000006</v>
      </c>
      <c r="G575" s="66" t="e">
        <f>VLOOKUP(B575,[2]Sheet1!$A$1:$I$434,2,FALSE)</f>
        <v>#N/A</v>
      </c>
      <c r="H575" s="66" t="e">
        <f>VLOOKUP(B575,[2]Sheet1!$A$1:$I$434,3,FALSE)</f>
        <v>#N/A</v>
      </c>
      <c r="I575" s="66" t="e">
        <f>VLOOKUP(B575,[2]Sheet1!$A$1:$I$434,4,FALSE)</f>
        <v>#N/A</v>
      </c>
      <c r="J575" s="66" t="e">
        <f>VLOOKUP(B575,[2]Sheet1!$A$1:$I$434,5,FALSE)</f>
        <v>#N/A</v>
      </c>
      <c r="K575" s="66" t="e">
        <f>VLOOKUP(B575,[2]Sheet1!$A$1:$I$434,6,FALSE)</f>
        <v>#N/A</v>
      </c>
      <c r="L575" s="66" t="e">
        <f>VLOOKUP(B575,[2]Sheet1!$A$1:$I$434,7,FALSE)</f>
        <v>#N/A</v>
      </c>
      <c r="M575" s="66" t="e">
        <f>VLOOKUP(B575,[2]Sheet1!$A$1:$I$434,8,FALSE)</f>
        <v>#N/A</v>
      </c>
      <c r="N575" s="77">
        <f>VLOOKUP(A575,[4]Sheet1!$A$1:$C$53,3,FALSE)</f>
        <v>301283964800003</v>
      </c>
      <c r="O575" s="66" t="str">
        <f t="shared" si="17"/>
        <v/>
      </c>
      <c r="P575" s="83" t="e">
        <f>VLOOKUP(B575,Sheet1!$C$1:$I$58,2,FALSE)</f>
        <v>#N/A</v>
      </c>
      <c r="R575" s="83" t="str">
        <f>IFERROR(VLOOKUP(B575,Sheet1!$C$1:$P$58,2,FALSE),"")</f>
        <v/>
      </c>
      <c r="S575" s="66" t="str">
        <f>IFERROR(VLOOKUP(B575,Sheet1!$C$1:$P$58,6,FALSE),"")</f>
        <v/>
      </c>
      <c r="T575" s="83" t="str">
        <f>IFERROR(VLOOKUP(Q575,Sheet1!$A$1:$P$58,4,FALSE),"")</f>
        <v/>
      </c>
      <c r="U575" s="66" t="str">
        <f>IFERROR(VLOOKUP(B575,Sheet1!$C$1:$P$58,12,FALSE),"")</f>
        <v/>
      </c>
    </row>
    <row r="576" spans="1:21" ht="12.75" customHeight="1" x14ac:dyDescent="0.2">
      <c r="A576" s="66">
        <v>82010100026</v>
      </c>
      <c r="B576" s="66" t="s">
        <v>3679</v>
      </c>
      <c r="C576" s="66">
        <v>0</v>
      </c>
      <c r="D576" s="66">
        <v>0.47999999998137355</v>
      </c>
      <c r="E576" s="71">
        <f t="shared" si="18"/>
        <v>-0.47999999998137355</v>
      </c>
      <c r="G576" s="66" t="e">
        <f>VLOOKUP(B576,[2]Sheet1!$A$1:$I$434,2,FALSE)</f>
        <v>#N/A</v>
      </c>
      <c r="H576" s="66" t="e">
        <f>VLOOKUP(B576,[2]Sheet1!$A$1:$I$434,3,FALSE)</f>
        <v>#N/A</v>
      </c>
      <c r="I576" s="66" t="e">
        <f>VLOOKUP(B576,[2]Sheet1!$A$1:$I$434,4,FALSE)</f>
        <v>#N/A</v>
      </c>
      <c r="J576" s="66" t="e">
        <f>VLOOKUP(B576,[2]Sheet1!$A$1:$I$434,5,FALSE)</f>
        <v>#N/A</v>
      </c>
      <c r="K576" s="66" t="e">
        <f>VLOOKUP(B576,[2]Sheet1!$A$1:$I$434,6,FALSE)</f>
        <v>#N/A</v>
      </c>
      <c r="L576" s="66" t="e">
        <f>VLOOKUP(B576,[2]Sheet1!$A$1:$I$434,7,FALSE)</f>
        <v>#N/A</v>
      </c>
      <c r="M576" s="66" t="e">
        <f>VLOOKUP(B576,[2]Sheet1!$A$1:$I$434,8,FALSE)</f>
        <v>#N/A</v>
      </c>
      <c r="N576" s="77">
        <f>VLOOKUP(A576,[4]Sheet1!$A$1:$C$53,3,FALSE)</f>
        <v>300043822200003</v>
      </c>
      <c r="O576" s="66" t="str">
        <f t="shared" si="17"/>
        <v/>
      </c>
      <c r="P576" s="83" t="e">
        <f>VLOOKUP(B576,Sheet1!$C$1:$I$58,2,FALSE)</f>
        <v>#N/A</v>
      </c>
      <c r="R576" s="83" t="str">
        <f>IFERROR(VLOOKUP(B576,Sheet1!$C$1:$P$58,2,FALSE),"")</f>
        <v/>
      </c>
      <c r="S576" s="66" t="str">
        <f>IFERROR(VLOOKUP(B576,Sheet1!$C$1:$P$58,6,FALSE),"")</f>
        <v/>
      </c>
      <c r="T576" s="83" t="str">
        <f>IFERROR(VLOOKUP(Q576,Sheet1!$A$1:$P$58,4,FALSE),"")</f>
        <v/>
      </c>
      <c r="U576" s="66" t="str">
        <f>IFERROR(VLOOKUP(B576,Sheet1!$C$1:$P$58,12,FALSE),"")</f>
        <v/>
      </c>
    </row>
    <row r="577" spans="1:21" ht="12.75" customHeight="1" x14ac:dyDescent="0.2">
      <c r="A577" s="66">
        <v>82010100027</v>
      </c>
      <c r="B577" s="66" t="s">
        <v>3680</v>
      </c>
      <c r="C577" s="66">
        <v>0</v>
      </c>
      <c r="D577" s="66">
        <v>0</v>
      </c>
      <c r="E577" s="71">
        <f t="shared" si="18"/>
        <v>0</v>
      </c>
      <c r="G577" s="66" t="e">
        <f>VLOOKUP(B577,[2]Sheet1!$A$1:$I$434,2,FALSE)</f>
        <v>#N/A</v>
      </c>
      <c r="H577" s="66" t="e">
        <f>VLOOKUP(B577,[2]Sheet1!$A$1:$I$434,3,FALSE)</f>
        <v>#N/A</v>
      </c>
      <c r="I577" s="66" t="e">
        <f>VLOOKUP(B577,[2]Sheet1!$A$1:$I$434,4,FALSE)</f>
        <v>#N/A</v>
      </c>
      <c r="J577" s="66" t="e">
        <f>VLOOKUP(B577,[2]Sheet1!$A$1:$I$434,5,FALSE)</f>
        <v>#N/A</v>
      </c>
      <c r="K577" s="66" t="e">
        <f>VLOOKUP(B577,[2]Sheet1!$A$1:$I$434,6,FALSE)</f>
        <v>#N/A</v>
      </c>
      <c r="L577" s="66" t="e">
        <f>VLOOKUP(B577,[2]Sheet1!$A$1:$I$434,7,FALSE)</f>
        <v>#N/A</v>
      </c>
      <c r="M577" s="66" t="e">
        <f>VLOOKUP(B577,[2]Sheet1!$A$1:$I$434,8,FALSE)</f>
        <v>#N/A</v>
      </c>
      <c r="N577" s="77">
        <f>VLOOKUP(A577,[4]Sheet1!$A$1:$C$53,3,FALSE)</f>
        <v>300188493310003</v>
      </c>
      <c r="O577" s="66" t="str">
        <f t="shared" si="17"/>
        <v/>
      </c>
      <c r="P577" s="83" t="e">
        <f>VLOOKUP(B577,Sheet1!$C$1:$I$58,2,FALSE)</f>
        <v>#N/A</v>
      </c>
      <c r="R577" s="83" t="str">
        <f>IFERROR(VLOOKUP(B577,Sheet1!$C$1:$P$58,2,FALSE),"")</f>
        <v/>
      </c>
      <c r="S577" s="66" t="str">
        <f>IFERROR(VLOOKUP(B577,Sheet1!$C$1:$P$58,6,FALSE),"")</f>
        <v/>
      </c>
      <c r="T577" s="83" t="str">
        <f>IFERROR(VLOOKUP(Q577,Sheet1!$A$1:$P$58,4,FALSE),"")</f>
        <v/>
      </c>
      <c r="U577" s="66" t="str">
        <f>IFERROR(VLOOKUP(B577,Sheet1!$C$1:$P$58,12,FALSE),"")</f>
        <v/>
      </c>
    </row>
    <row r="578" spans="1:21" ht="12.75" customHeight="1" x14ac:dyDescent="0.2">
      <c r="A578" s="66">
        <v>82010100028</v>
      </c>
      <c r="B578" s="66" t="s">
        <v>3681</v>
      </c>
      <c r="C578" s="66">
        <v>0</v>
      </c>
      <c r="D578" s="66">
        <v>0</v>
      </c>
      <c r="E578" s="71">
        <f t="shared" si="18"/>
        <v>0</v>
      </c>
      <c r="G578" s="66" t="e">
        <f>VLOOKUP(B578,[2]Sheet1!$A$1:$I$434,2,FALSE)</f>
        <v>#N/A</v>
      </c>
      <c r="H578" s="66" t="e">
        <f>VLOOKUP(B578,[2]Sheet1!$A$1:$I$434,3,FALSE)</f>
        <v>#N/A</v>
      </c>
      <c r="I578" s="66" t="e">
        <f>VLOOKUP(B578,[2]Sheet1!$A$1:$I$434,4,FALSE)</f>
        <v>#N/A</v>
      </c>
      <c r="J578" s="66" t="e">
        <f>VLOOKUP(B578,[2]Sheet1!$A$1:$I$434,5,FALSE)</f>
        <v>#N/A</v>
      </c>
      <c r="K578" s="66" t="e">
        <f>VLOOKUP(B578,[2]Sheet1!$A$1:$I$434,6,FALSE)</f>
        <v>#N/A</v>
      </c>
      <c r="L578" s="66" t="e">
        <f>VLOOKUP(B578,[2]Sheet1!$A$1:$I$434,7,FALSE)</f>
        <v>#N/A</v>
      </c>
      <c r="M578" s="66" t="e">
        <f>VLOOKUP(B578,[2]Sheet1!$A$1:$I$434,8,FALSE)</f>
        <v>#N/A</v>
      </c>
      <c r="N578" s="77">
        <f>VLOOKUP(A578,[4]Sheet1!$A$1:$C$53,3,FALSE)</f>
        <v>301162658400003</v>
      </c>
      <c r="O578" s="66" t="str">
        <f t="shared" si="17"/>
        <v/>
      </c>
      <c r="P578" s="83" t="e">
        <f>VLOOKUP(B578,Sheet1!$C$1:$I$58,2,FALSE)</f>
        <v>#N/A</v>
      </c>
      <c r="R578" s="83" t="str">
        <f>IFERROR(VLOOKUP(B578,Sheet1!$C$1:$P$58,2,FALSE),"")</f>
        <v/>
      </c>
      <c r="S578" s="66" t="str">
        <f>IFERROR(VLOOKUP(B578,Sheet1!$C$1:$P$58,6,FALSE),"")</f>
        <v/>
      </c>
      <c r="T578" s="83" t="str">
        <f>IFERROR(VLOOKUP(Q578,Sheet1!$A$1:$P$58,4,FALSE),"")</f>
        <v/>
      </c>
      <c r="U578" s="66" t="str">
        <f>IFERROR(VLOOKUP(B578,Sheet1!$C$1:$P$58,12,FALSE),"")</f>
        <v/>
      </c>
    </row>
    <row r="579" spans="1:21" ht="12.75" customHeight="1" x14ac:dyDescent="0.2">
      <c r="A579" s="66">
        <v>82010100029</v>
      </c>
      <c r="B579" s="66" t="s">
        <v>3682</v>
      </c>
      <c r="C579" s="66">
        <v>0</v>
      </c>
      <c r="D579" s="66">
        <v>170357.10000000003</v>
      </c>
      <c r="E579" s="71">
        <f t="shared" si="18"/>
        <v>-170357.10000000003</v>
      </c>
      <c r="G579" s="66" t="e">
        <f>VLOOKUP(B579,[2]Sheet1!$A$1:$I$434,2,FALSE)</f>
        <v>#N/A</v>
      </c>
      <c r="H579" s="66" t="e">
        <f>VLOOKUP(B579,[2]Sheet1!$A$1:$I$434,3,FALSE)</f>
        <v>#N/A</v>
      </c>
      <c r="I579" s="66" t="e">
        <f>VLOOKUP(B579,[2]Sheet1!$A$1:$I$434,4,FALSE)</f>
        <v>#N/A</v>
      </c>
      <c r="J579" s="66" t="e">
        <f>VLOOKUP(B579,[2]Sheet1!$A$1:$I$434,5,FALSE)</f>
        <v>#N/A</v>
      </c>
      <c r="K579" s="66" t="e">
        <f>VLOOKUP(B579,[2]Sheet1!$A$1:$I$434,6,FALSE)</f>
        <v>#N/A</v>
      </c>
      <c r="L579" s="66" t="e">
        <f>VLOOKUP(B579,[2]Sheet1!$A$1:$I$434,7,FALSE)</f>
        <v>#N/A</v>
      </c>
      <c r="M579" s="66" t="e">
        <f>VLOOKUP(B579,[2]Sheet1!$A$1:$I$434,8,FALSE)</f>
        <v>#N/A</v>
      </c>
      <c r="N579" s="77">
        <f>VLOOKUP(A579,[4]Sheet1!$A$1:$C$53,3,FALSE)</f>
        <v>310445008700003</v>
      </c>
      <c r="O579" s="66" t="str">
        <f t="shared" si="17"/>
        <v/>
      </c>
      <c r="P579" s="83" t="e">
        <f>VLOOKUP(B579,Sheet1!$C$1:$I$58,2,FALSE)</f>
        <v>#N/A</v>
      </c>
      <c r="R579" s="83" t="str">
        <f>IFERROR(VLOOKUP(B579,Sheet1!$C$1:$P$58,2,FALSE),"")</f>
        <v/>
      </c>
      <c r="S579" s="66" t="str">
        <f>IFERROR(VLOOKUP(B579,Sheet1!$C$1:$P$58,6,FALSE),"")</f>
        <v/>
      </c>
      <c r="T579" s="83" t="str">
        <f>IFERROR(VLOOKUP(Q579,Sheet1!$A$1:$P$58,4,FALSE),"")</f>
        <v/>
      </c>
      <c r="U579" s="66" t="str">
        <f>IFERROR(VLOOKUP(B579,Sheet1!$C$1:$P$58,12,FALSE),"")</f>
        <v/>
      </c>
    </row>
    <row r="580" spans="1:21" ht="12.75" customHeight="1" x14ac:dyDescent="0.2">
      <c r="A580" s="66">
        <v>82010100030</v>
      </c>
      <c r="B580" s="66" t="s">
        <v>3683</v>
      </c>
      <c r="C580" s="66">
        <v>0</v>
      </c>
      <c r="D580" s="66">
        <v>0</v>
      </c>
      <c r="E580" s="71">
        <f t="shared" si="18"/>
        <v>0</v>
      </c>
      <c r="G580" s="66" t="e">
        <f>VLOOKUP(B580,[2]Sheet1!$A$1:$I$434,2,FALSE)</f>
        <v>#N/A</v>
      </c>
      <c r="H580" s="66" t="e">
        <f>VLOOKUP(B580,[2]Sheet1!$A$1:$I$434,3,FALSE)</f>
        <v>#N/A</v>
      </c>
      <c r="I580" s="66" t="e">
        <f>VLOOKUP(B580,[2]Sheet1!$A$1:$I$434,4,FALSE)</f>
        <v>#N/A</v>
      </c>
      <c r="J580" s="66" t="e">
        <f>VLOOKUP(B580,[2]Sheet1!$A$1:$I$434,5,FALSE)</f>
        <v>#N/A</v>
      </c>
      <c r="K580" s="66" t="e">
        <f>VLOOKUP(B580,[2]Sheet1!$A$1:$I$434,6,FALSE)</f>
        <v>#N/A</v>
      </c>
      <c r="L580" s="66" t="e">
        <f>VLOOKUP(B580,[2]Sheet1!$A$1:$I$434,7,FALSE)</f>
        <v>#N/A</v>
      </c>
      <c r="M580" s="66" t="e">
        <f>VLOOKUP(B580,[2]Sheet1!$A$1:$I$434,8,FALSE)</f>
        <v>#N/A</v>
      </c>
      <c r="N580" s="77">
        <f>VLOOKUP(A580,[4]Sheet1!$A$1:$C$53,3,FALSE)</f>
        <v>310357270800003</v>
      </c>
      <c r="O580" s="66" t="str">
        <f t="shared" si="17"/>
        <v/>
      </c>
      <c r="P580" s="83" t="e">
        <f>VLOOKUP(B580,Sheet1!$C$1:$I$58,2,FALSE)</f>
        <v>#N/A</v>
      </c>
      <c r="R580" s="83" t="str">
        <f>IFERROR(VLOOKUP(B580,Sheet1!$C$1:$P$58,2,FALSE),"")</f>
        <v/>
      </c>
      <c r="S580" s="66" t="str">
        <f>IFERROR(VLOOKUP(B580,Sheet1!$C$1:$P$58,6,FALSE),"")</f>
        <v/>
      </c>
      <c r="T580" s="83" t="str">
        <f>IFERROR(VLOOKUP(Q580,Sheet1!$A$1:$P$58,4,FALSE),"")</f>
        <v/>
      </c>
      <c r="U580" s="66" t="str">
        <f>IFERROR(VLOOKUP(B580,Sheet1!$C$1:$P$58,12,FALSE),"")</f>
        <v/>
      </c>
    </row>
    <row r="581" spans="1:21" ht="12.75" customHeight="1" x14ac:dyDescent="0.2">
      <c r="A581" s="66">
        <v>82010100031</v>
      </c>
      <c r="B581" s="66" t="s">
        <v>3684</v>
      </c>
      <c r="C581" s="66">
        <v>0</v>
      </c>
      <c r="D581" s="66">
        <v>0</v>
      </c>
      <c r="E581" s="71">
        <f t="shared" si="18"/>
        <v>0</v>
      </c>
      <c r="G581" s="66" t="e">
        <f>VLOOKUP(B581,[2]Sheet1!$A$1:$I$434,2,FALSE)</f>
        <v>#N/A</v>
      </c>
      <c r="H581" s="66" t="e">
        <f>VLOOKUP(B581,[2]Sheet1!$A$1:$I$434,3,FALSE)</f>
        <v>#N/A</v>
      </c>
      <c r="I581" s="66" t="e">
        <f>VLOOKUP(B581,[2]Sheet1!$A$1:$I$434,4,FALSE)</f>
        <v>#N/A</v>
      </c>
      <c r="J581" s="66" t="e">
        <f>VLOOKUP(B581,[2]Sheet1!$A$1:$I$434,5,FALSE)</f>
        <v>#N/A</v>
      </c>
      <c r="K581" s="66" t="e">
        <f>VLOOKUP(B581,[2]Sheet1!$A$1:$I$434,6,FALSE)</f>
        <v>#N/A</v>
      </c>
      <c r="L581" s="66" t="e">
        <f>VLOOKUP(B581,[2]Sheet1!$A$1:$I$434,7,FALSE)</f>
        <v>#N/A</v>
      </c>
      <c r="M581" s="66" t="e">
        <f>VLOOKUP(B581,[2]Sheet1!$A$1:$I$434,8,FALSE)</f>
        <v>#N/A</v>
      </c>
      <c r="N581" s="77">
        <f>VLOOKUP(A581,[4]Sheet1!$A$1:$C$53,3,FALSE)</f>
        <v>300915077200003</v>
      </c>
      <c r="O581" s="66" t="str">
        <f t="shared" ref="O581:O628" si="19">IFERROR("P.O.Box: "&amp;J581&amp;" - Area: "&amp;K581&amp;" - REP: "&amp;L581&amp;" - Address: "&amp;M581,"")</f>
        <v/>
      </c>
      <c r="P581" s="83" t="e">
        <f>VLOOKUP(B581,Sheet1!$C$1:$I$58,2,FALSE)</f>
        <v>#N/A</v>
      </c>
      <c r="R581" s="83" t="str">
        <f>IFERROR(VLOOKUP(B581,Sheet1!$C$1:$P$58,2,FALSE),"")</f>
        <v/>
      </c>
      <c r="S581" s="66" t="str">
        <f>IFERROR(VLOOKUP(B581,Sheet1!$C$1:$P$58,6,FALSE),"")</f>
        <v/>
      </c>
      <c r="T581" s="83" t="str">
        <f>IFERROR(VLOOKUP(Q581,Sheet1!$A$1:$P$58,4,FALSE),"")</f>
        <v/>
      </c>
      <c r="U581" s="66" t="str">
        <f>IFERROR(VLOOKUP(B581,Sheet1!$C$1:$P$58,12,FALSE),"")</f>
        <v/>
      </c>
    </row>
    <row r="582" spans="1:21" ht="12.75" customHeight="1" x14ac:dyDescent="0.2">
      <c r="A582" s="66">
        <v>82010100033</v>
      </c>
      <c r="B582" s="66" t="s">
        <v>3686</v>
      </c>
      <c r="C582" s="66">
        <v>0</v>
      </c>
      <c r="D582" s="66">
        <v>0</v>
      </c>
      <c r="E582" s="71">
        <f t="shared" si="18"/>
        <v>0</v>
      </c>
      <c r="G582" s="66" t="e">
        <f>VLOOKUP(B582,[2]Sheet1!$A$1:$I$434,2,FALSE)</f>
        <v>#N/A</v>
      </c>
      <c r="H582" s="66" t="e">
        <f>VLOOKUP(B582,[2]Sheet1!$A$1:$I$434,3,FALSE)</f>
        <v>#N/A</v>
      </c>
      <c r="I582" s="66" t="e">
        <f>VLOOKUP(B582,[2]Sheet1!$A$1:$I$434,4,FALSE)</f>
        <v>#N/A</v>
      </c>
      <c r="J582" s="66" t="e">
        <f>VLOOKUP(B582,[2]Sheet1!$A$1:$I$434,5,FALSE)</f>
        <v>#N/A</v>
      </c>
      <c r="K582" s="66" t="e">
        <f>VLOOKUP(B582,[2]Sheet1!$A$1:$I$434,6,FALSE)</f>
        <v>#N/A</v>
      </c>
      <c r="L582" s="66" t="e">
        <f>VLOOKUP(B582,[2]Sheet1!$A$1:$I$434,7,FALSE)</f>
        <v>#N/A</v>
      </c>
      <c r="M582" s="66" t="e">
        <f>VLOOKUP(B582,[2]Sheet1!$A$1:$I$434,8,FALSE)</f>
        <v>#N/A</v>
      </c>
      <c r="N582" s="77">
        <f>VLOOKUP(A582,[4]Sheet1!$A$1:$C$53,3,FALSE)</f>
        <v>311153138500003</v>
      </c>
      <c r="O582" s="66" t="str">
        <f t="shared" si="19"/>
        <v/>
      </c>
      <c r="P582" s="83" t="e">
        <f>VLOOKUP(B582,Sheet1!$C$1:$I$58,2,FALSE)</f>
        <v>#N/A</v>
      </c>
      <c r="R582" s="83" t="str">
        <f>IFERROR(VLOOKUP(B582,Sheet1!$C$1:$P$58,2,FALSE),"")</f>
        <v/>
      </c>
      <c r="S582" s="66" t="str">
        <f>IFERROR(VLOOKUP(B582,Sheet1!$C$1:$P$58,6,FALSE),"")</f>
        <v/>
      </c>
      <c r="T582" s="83" t="str">
        <f>IFERROR(VLOOKUP(Q582,Sheet1!$A$1:$P$58,4,FALSE),"")</f>
        <v/>
      </c>
      <c r="U582" s="66" t="str">
        <f>IFERROR(VLOOKUP(B582,Sheet1!$C$1:$P$58,12,FALSE),"")</f>
        <v/>
      </c>
    </row>
    <row r="583" spans="1:21" ht="12.75" customHeight="1" x14ac:dyDescent="0.2">
      <c r="A583" s="66">
        <v>82010100034</v>
      </c>
      <c r="B583" s="66" t="s">
        <v>3687</v>
      </c>
      <c r="C583" s="66">
        <v>0</v>
      </c>
      <c r="D583" s="66">
        <v>0</v>
      </c>
      <c r="E583" s="71">
        <f t="shared" si="18"/>
        <v>0</v>
      </c>
      <c r="G583" s="66" t="e">
        <f>VLOOKUP(B583,[2]Sheet1!$A$1:$I$434,2,FALSE)</f>
        <v>#N/A</v>
      </c>
      <c r="H583" s="66" t="e">
        <f>VLOOKUP(B583,[2]Sheet1!$A$1:$I$434,3,FALSE)</f>
        <v>#N/A</v>
      </c>
      <c r="I583" s="66" t="e">
        <f>VLOOKUP(B583,[2]Sheet1!$A$1:$I$434,4,FALSE)</f>
        <v>#N/A</v>
      </c>
      <c r="J583" s="66" t="e">
        <f>VLOOKUP(B583,[2]Sheet1!$A$1:$I$434,5,FALSE)</f>
        <v>#N/A</v>
      </c>
      <c r="K583" s="66" t="e">
        <f>VLOOKUP(B583,[2]Sheet1!$A$1:$I$434,6,FALSE)</f>
        <v>#N/A</v>
      </c>
      <c r="L583" s="66" t="e">
        <f>VLOOKUP(B583,[2]Sheet1!$A$1:$I$434,7,FALSE)</f>
        <v>#N/A</v>
      </c>
      <c r="M583" s="66" t="e">
        <f>VLOOKUP(B583,[2]Sheet1!$A$1:$I$434,8,FALSE)</f>
        <v>#N/A</v>
      </c>
      <c r="N583" s="77">
        <f>VLOOKUP(A583,[4]Sheet1!$A$1:$C$53,3,FALSE)</f>
        <v>300050195610003</v>
      </c>
      <c r="O583" s="66" t="str">
        <f t="shared" si="19"/>
        <v/>
      </c>
      <c r="P583" s="83" t="e">
        <f>VLOOKUP(B583,Sheet1!$C$1:$I$58,2,FALSE)</f>
        <v>#N/A</v>
      </c>
      <c r="R583" s="83" t="str">
        <f>IFERROR(VLOOKUP(B583,Sheet1!$C$1:$P$58,2,FALSE),"")</f>
        <v/>
      </c>
      <c r="S583" s="66" t="str">
        <f>IFERROR(VLOOKUP(B583,Sheet1!$C$1:$P$58,6,FALSE),"")</f>
        <v/>
      </c>
      <c r="T583" s="83" t="str">
        <f>IFERROR(VLOOKUP(Q583,Sheet1!$A$1:$P$58,4,FALSE),"")</f>
        <v/>
      </c>
      <c r="U583" s="66" t="str">
        <f>IFERROR(VLOOKUP(B583,Sheet1!$C$1:$P$58,12,FALSE),"")</f>
        <v/>
      </c>
    </row>
    <row r="584" spans="1:21" ht="12.75" customHeight="1" x14ac:dyDescent="0.2">
      <c r="A584" s="66">
        <v>82010100035</v>
      </c>
      <c r="B584" s="66" t="s">
        <v>3688</v>
      </c>
      <c r="C584" s="66">
        <v>0</v>
      </c>
      <c r="D584" s="66">
        <v>0</v>
      </c>
      <c r="E584" s="71">
        <f t="shared" si="18"/>
        <v>0</v>
      </c>
      <c r="G584" s="66" t="e">
        <f>VLOOKUP(B584,[2]Sheet1!$A$1:$I$434,2,FALSE)</f>
        <v>#N/A</v>
      </c>
      <c r="H584" s="66" t="e">
        <f>VLOOKUP(B584,[2]Sheet1!$A$1:$I$434,3,FALSE)</f>
        <v>#N/A</v>
      </c>
      <c r="I584" s="66" t="e">
        <f>VLOOKUP(B584,[2]Sheet1!$A$1:$I$434,4,FALSE)</f>
        <v>#N/A</v>
      </c>
      <c r="J584" s="66" t="e">
        <f>VLOOKUP(B584,[2]Sheet1!$A$1:$I$434,5,FALSE)</f>
        <v>#N/A</v>
      </c>
      <c r="K584" s="66" t="e">
        <f>VLOOKUP(B584,[2]Sheet1!$A$1:$I$434,6,FALSE)</f>
        <v>#N/A</v>
      </c>
      <c r="L584" s="66" t="e">
        <f>VLOOKUP(B584,[2]Sheet1!$A$1:$I$434,7,FALSE)</f>
        <v>#N/A</v>
      </c>
      <c r="M584" s="66" t="e">
        <f>VLOOKUP(B584,[2]Sheet1!$A$1:$I$434,8,FALSE)</f>
        <v>#N/A</v>
      </c>
      <c r="N584" s="77">
        <f>VLOOKUP(A584,[4]Sheet1!$A$1:$C$53,3,FALSE)</f>
        <v>310071516200003</v>
      </c>
      <c r="O584" s="66" t="str">
        <f t="shared" si="19"/>
        <v/>
      </c>
      <c r="P584" s="83" t="e">
        <f>VLOOKUP(B584,Sheet1!$C$1:$I$58,2,FALSE)</f>
        <v>#N/A</v>
      </c>
      <c r="R584" s="83" t="str">
        <f>IFERROR(VLOOKUP(B584,Sheet1!$C$1:$P$58,2,FALSE),"")</f>
        <v/>
      </c>
      <c r="S584" s="66" t="str">
        <f>IFERROR(VLOOKUP(B584,Sheet1!$C$1:$P$58,6,FALSE),"")</f>
        <v/>
      </c>
      <c r="T584" s="83" t="str">
        <f>IFERROR(VLOOKUP(Q584,Sheet1!$A$1:$P$58,4,FALSE),"")</f>
        <v/>
      </c>
      <c r="U584" s="66" t="str">
        <f>IFERROR(VLOOKUP(B584,Sheet1!$C$1:$P$58,12,FALSE),"")</f>
        <v/>
      </c>
    </row>
    <row r="585" spans="1:21" ht="12.75" customHeight="1" x14ac:dyDescent="0.2">
      <c r="A585" s="66">
        <v>82010100036</v>
      </c>
      <c r="B585" s="66" t="s">
        <v>3689</v>
      </c>
      <c r="C585" s="66">
        <v>0</v>
      </c>
      <c r="D585" s="66">
        <v>0.31000000000130967</v>
      </c>
      <c r="E585" s="71">
        <f t="shared" si="18"/>
        <v>-0.31000000000130967</v>
      </c>
      <c r="G585" s="66" t="e">
        <f>VLOOKUP(B585,[2]Sheet1!$A$1:$I$434,2,FALSE)</f>
        <v>#N/A</v>
      </c>
      <c r="H585" s="66" t="e">
        <f>VLOOKUP(B585,[2]Sheet1!$A$1:$I$434,3,FALSE)</f>
        <v>#N/A</v>
      </c>
      <c r="I585" s="66" t="e">
        <f>VLOOKUP(B585,[2]Sheet1!$A$1:$I$434,4,FALSE)</f>
        <v>#N/A</v>
      </c>
      <c r="J585" s="66" t="e">
        <f>VLOOKUP(B585,[2]Sheet1!$A$1:$I$434,5,FALSE)</f>
        <v>#N/A</v>
      </c>
      <c r="K585" s="66" t="e">
        <f>VLOOKUP(B585,[2]Sheet1!$A$1:$I$434,6,FALSE)</f>
        <v>#N/A</v>
      </c>
      <c r="L585" s="66" t="e">
        <f>VLOOKUP(B585,[2]Sheet1!$A$1:$I$434,7,FALSE)</f>
        <v>#N/A</v>
      </c>
      <c r="M585" s="66" t="e">
        <f>VLOOKUP(B585,[2]Sheet1!$A$1:$I$434,8,FALSE)</f>
        <v>#N/A</v>
      </c>
      <c r="N585" s="77">
        <f>VLOOKUP(A585,[4]Sheet1!$A$1:$C$53,3,FALSE)</f>
        <v>310654126800003</v>
      </c>
      <c r="O585" s="66" t="str">
        <f t="shared" si="19"/>
        <v/>
      </c>
      <c r="P585" s="83" t="e">
        <f>VLOOKUP(B585,Sheet1!$C$1:$I$58,2,FALSE)</f>
        <v>#N/A</v>
      </c>
      <c r="R585" s="83" t="str">
        <f>IFERROR(VLOOKUP(B585,Sheet1!$C$1:$P$58,2,FALSE),"")</f>
        <v/>
      </c>
      <c r="S585" s="66" t="str">
        <f>IFERROR(VLOOKUP(B585,Sheet1!$C$1:$P$58,6,FALSE),"")</f>
        <v/>
      </c>
      <c r="T585" s="83" t="str">
        <f>IFERROR(VLOOKUP(Q585,Sheet1!$A$1:$P$58,4,FALSE),"")</f>
        <v/>
      </c>
      <c r="U585" s="66" t="str">
        <f>IFERROR(VLOOKUP(B585,Sheet1!$C$1:$P$58,12,FALSE),"")</f>
        <v/>
      </c>
    </row>
    <row r="586" spans="1:21" ht="12.75" customHeight="1" x14ac:dyDescent="0.2">
      <c r="A586" s="66">
        <v>82010100037</v>
      </c>
      <c r="B586" s="66" t="s">
        <v>3690</v>
      </c>
      <c r="C586" s="66">
        <v>0</v>
      </c>
      <c r="D586" s="66">
        <v>0</v>
      </c>
      <c r="E586" s="71">
        <f t="shared" si="18"/>
        <v>0</v>
      </c>
      <c r="G586" s="66" t="e">
        <f>VLOOKUP(B586,[2]Sheet1!$A$1:$I$434,2,FALSE)</f>
        <v>#N/A</v>
      </c>
      <c r="H586" s="66" t="e">
        <f>VLOOKUP(B586,[2]Sheet1!$A$1:$I$434,3,FALSE)</f>
        <v>#N/A</v>
      </c>
      <c r="I586" s="66" t="e">
        <f>VLOOKUP(B586,[2]Sheet1!$A$1:$I$434,4,FALSE)</f>
        <v>#N/A</v>
      </c>
      <c r="J586" s="66" t="e">
        <f>VLOOKUP(B586,[2]Sheet1!$A$1:$I$434,5,FALSE)</f>
        <v>#N/A</v>
      </c>
      <c r="K586" s="66" t="e">
        <f>VLOOKUP(B586,[2]Sheet1!$A$1:$I$434,6,FALSE)</f>
        <v>#N/A</v>
      </c>
      <c r="L586" s="66" t="e">
        <f>VLOOKUP(B586,[2]Sheet1!$A$1:$I$434,7,FALSE)</f>
        <v>#N/A</v>
      </c>
      <c r="M586" s="66" t="e">
        <f>VLOOKUP(B586,[2]Sheet1!$A$1:$I$434,8,FALSE)</f>
        <v>#N/A</v>
      </c>
      <c r="N586" s="77">
        <f>VLOOKUP(A586,[4]Sheet1!$A$1:$C$53,3,FALSE)</f>
        <v>0</v>
      </c>
      <c r="O586" s="66" t="str">
        <f t="shared" si="19"/>
        <v/>
      </c>
      <c r="P586" s="83" t="e">
        <f>VLOOKUP(B586,Sheet1!$C$1:$I$58,2,FALSE)</f>
        <v>#N/A</v>
      </c>
      <c r="R586" s="83" t="str">
        <f>IFERROR(VLOOKUP(B586,Sheet1!$C$1:$P$58,2,FALSE),"")</f>
        <v/>
      </c>
      <c r="S586" s="66" t="str">
        <f>IFERROR(VLOOKUP(B586,Sheet1!$C$1:$P$58,6,FALSE),"")</f>
        <v/>
      </c>
      <c r="T586" s="83" t="str">
        <f>IFERROR(VLOOKUP(Q586,Sheet1!$A$1:$P$58,4,FALSE),"")</f>
        <v/>
      </c>
      <c r="U586" s="66" t="str">
        <f>IFERROR(VLOOKUP(B586,Sheet1!$C$1:$P$58,12,FALSE),"")</f>
        <v/>
      </c>
    </row>
    <row r="587" spans="1:21" ht="12.75" customHeight="1" x14ac:dyDescent="0.2">
      <c r="A587" s="66">
        <v>82010100038</v>
      </c>
      <c r="B587" s="66" t="s">
        <v>3691</v>
      </c>
      <c r="C587" s="66">
        <v>0</v>
      </c>
      <c r="D587" s="66">
        <v>0</v>
      </c>
      <c r="E587" s="71">
        <f t="shared" si="18"/>
        <v>0</v>
      </c>
      <c r="G587" s="66" t="e">
        <f>VLOOKUP(B587,[2]Sheet1!$A$1:$I$434,2,FALSE)</f>
        <v>#N/A</v>
      </c>
      <c r="H587" s="66" t="e">
        <f>VLOOKUP(B587,[2]Sheet1!$A$1:$I$434,3,FALSE)</f>
        <v>#N/A</v>
      </c>
      <c r="I587" s="66" t="e">
        <f>VLOOKUP(B587,[2]Sheet1!$A$1:$I$434,4,FALSE)</f>
        <v>#N/A</v>
      </c>
      <c r="J587" s="66" t="e">
        <f>VLOOKUP(B587,[2]Sheet1!$A$1:$I$434,5,FALSE)</f>
        <v>#N/A</v>
      </c>
      <c r="K587" s="66" t="e">
        <f>VLOOKUP(B587,[2]Sheet1!$A$1:$I$434,6,FALSE)</f>
        <v>#N/A</v>
      </c>
      <c r="L587" s="66" t="e">
        <f>VLOOKUP(B587,[2]Sheet1!$A$1:$I$434,7,FALSE)</f>
        <v>#N/A</v>
      </c>
      <c r="M587" s="66" t="e">
        <f>VLOOKUP(B587,[2]Sheet1!$A$1:$I$434,8,FALSE)</f>
        <v>#N/A</v>
      </c>
      <c r="N587" s="77">
        <f>VLOOKUP(A587,[4]Sheet1!$A$1:$C$53,3,FALSE)</f>
        <v>300124718200003</v>
      </c>
      <c r="O587" s="66" t="str">
        <f t="shared" si="19"/>
        <v/>
      </c>
      <c r="P587" s="83" t="e">
        <f>VLOOKUP(B587,Sheet1!$C$1:$I$58,2,FALSE)</f>
        <v>#N/A</v>
      </c>
      <c r="R587" s="83" t="str">
        <f>IFERROR(VLOOKUP(B587,Sheet1!$C$1:$P$58,2,FALSE),"")</f>
        <v/>
      </c>
      <c r="S587" s="66" t="str">
        <f>IFERROR(VLOOKUP(B587,Sheet1!$C$1:$P$58,6,FALSE),"")</f>
        <v/>
      </c>
      <c r="T587" s="83" t="str">
        <f>IFERROR(VLOOKUP(Q587,Sheet1!$A$1:$P$58,4,FALSE),"")</f>
        <v/>
      </c>
      <c r="U587" s="66" t="str">
        <f>IFERROR(VLOOKUP(B587,Sheet1!$C$1:$P$58,12,FALSE),"")</f>
        <v/>
      </c>
    </row>
    <row r="588" spans="1:21" ht="12.75" customHeight="1" x14ac:dyDescent="0.2">
      <c r="A588" s="66">
        <v>82010100039</v>
      </c>
      <c r="B588" s="66" t="s">
        <v>3692</v>
      </c>
      <c r="C588" s="66">
        <v>0</v>
      </c>
      <c r="D588" s="66">
        <v>0</v>
      </c>
      <c r="E588" s="71">
        <f t="shared" si="18"/>
        <v>0</v>
      </c>
      <c r="G588" s="66" t="e">
        <f>VLOOKUP(B588,[2]Sheet1!$A$1:$I$434,2,FALSE)</f>
        <v>#N/A</v>
      </c>
      <c r="H588" s="66" t="e">
        <f>VLOOKUP(B588,[2]Sheet1!$A$1:$I$434,3,FALSE)</f>
        <v>#N/A</v>
      </c>
      <c r="I588" s="66" t="e">
        <f>VLOOKUP(B588,[2]Sheet1!$A$1:$I$434,4,FALSE)</f>
        <v>#N/A</v>
      </c>
      <c r="J588" s="66" t="e">
        <f>VLOOKUP(B588,[2]Sheet1!$A$1:$I$434,5,FALSE)</f>
        <v>#N/A</v>
      </c>
      <c r="K588" s="66" t="e">
        <f>VLOOKUP(B588,[2]Sheet1!$A$1:$I$434,6,FALSE)</f>
        <v>#N/A</v>
      </c>
      <c r="L588" s="66" t="e">
        <f>VLOOKUP(B588,[2]Sheet1!$A$1:$I$434,7,FALSE)</f>
        <v>#N/A</v>
      </c>
      <c r="M588" s="66" t="e">
        <f>VLOOKUP(B588,[2]Sheet1!$A$1:$I$434,8,FALSE)</f>
        <v>#N/A</v>
      </c>
      <c r="N588" s="77">
        <f>VLOOKUP(A588,[4]Sheet1!$A$1:$C$53,3,FALSE)</f>
        <v>311531688700003</v>
      </c>
      <c r="O588" s="66" t="str">
        <f t="shared" si="19"/>
        <v/>
      </c>
      <c r="P588" s="83" t="e">
        <f>VLOOKUP(B588,Sheet1!$C$1:$I$58,2,FALSE)</f>
        <v>#N/A</v>
      </c>
      <c r="R588" s="83" t="str">
        <f>IFERROR(VLOOKUP(B588,Sheet1!$C$1:$P$58,2,FALSE),"")</f>
        <v/>
      </c>
      <c r="S588" s="66" t="str">
        <f>IFERROR(VLOOKUP(B588,Sheet1!$C$1:$P$58,6,FALSE),"")</f>
        <v/>
      </c>
      <c r="T588" s="83" t="str">
        <f>IFERROR(VLOOKUP(Q588,Sheet1!$A$1:$P$58,4,FALSE),"")</f>
        <v/>
      </c>
      <c r="U588" s="66" t="str">
        <f>IFERROR(VLOOKUP(B588,Sheet1!$C$1:$P$58,12,FALSE),"")</f>
        <v/>
      </c>
    </row>
    <row r="589" spans="1:21" ht="12.75" customHeight="1" x14ac:dyDescent="0.2">
      <c r="A589" s="66">
        <v>82010100040</v>
      </c>
      <c r="B589" s="66" t="s">
        <v>3693</v>
      </c>
      <c r="C589" s="66">
        <v>0</v>
      </c>
      <c r="D589" s="66">
        <v>0.5500000000174623</v>
      </c>
      <c r="E589" s="71">
        <f t="shared" si="18"/>
        <v>-0.5500000000174623</v>
      </c>
      <c r="G589" s="66" t="e">
        <f>VLOOKUP(B589,[2]Sheet1!$A$1:$I$434,2,FALSE)</f>
        <v>#N/A</v>
      </c>
      <c r="H589" s="66" t="e">
        <f>VLOOKUP(B589,[2]Sheet1!$A$1:$I$434,3,FALSE)</f>
        <v>#N/A</v>
      </c>
      <c r="I589" s="66" t="e">
        <f>VLOOKUP(B589,[2]Sheet1!$A$1:$I$434,4,FALSE)</f>
        <v>#N/A</v>
      </c>
      <c r="J589" s="66" t="e">
        <f>VLOOKUP(B589,[2]Sheet1!$A$1:$I$434,5,FALSE)</f>
        <v>#N/A</v>
      </c>
      <c r="K589" s="66" t="e">
        <f>VLOOKUP(B589,[2]Sheet1!$A$1:$I$434,6,FALSE)</f>
        <v>#N/A</v>
      </c>
      <c r="L589" s="66" t="e">
        <f>VLOOKUP(B589,[2]Sheet1!$A$1:$I$434,7,FALSE)</f>
        <v>#N/A</v>
      </c>
      <c r="M589" s="66" t="e">
        <f>VLOOKUP(B589,[2]Sheet1!$A$1:$I$434,8,FALSE)</f>
        <v>#N/A</v>
      </c>
      <c r="N589" s="77">
        <f>VLOOKUP(A589,[4]Sheet1!$A$1:$C$53,3,FALSE)</f>
        <v>300117371900003</v>
      </c>
      <c r="O589" s="66" t="str">
        <f t="shared" si="19"/>
        <v/>
      </c>
      <c r="P589" s="83" t="e">
        <f>VLOOKUP(B589,Sheet1!$C$1:$I$58,2,FALSE)</f>
        <v>#N/A</v>
      </c>
      <c r="R589" s="83" t="str">
        <f>IFERROR(VLOOKUP(B589,Sheet1!$C$1:$P$58,2,FALSE),"")</f>
        <v/>
      </c>
      <c r="S589" s="66" t="str">
        <f>IFERROR(VLOOKUP(B589,Sheet1!$C$1:$P$58,6,FALSE),"")</f>
        <v/>
      </c>
      <c r="T589" s="83" t="str">
        <f>IFERROR(VLOOKUP(Q589,Sheet1!$A$1:$P$58,4,FALSE),"")</f>
        <v/>
      </c>
      <c r="U589" s="66" t="str">
        <f>IFERROR(VLOOKUP(B589,Sheet1!$C$1:$P$58,12,FALSE),"")</f>
        <v/>
      </c>
    </row>
    <row r="590" spans="1:21" ht="12.75" customHeight="1" x14ac:dyDescent="0.2">
      <c r="A590" s="66">
        <v>82010100041</v>
      </c>
      <c r="B590" s="66" t="s">
        <v>3694</v>
      </c>
      <c r="C590" s="66">
        <v>0</v>
      </c>
      <c r="D590" s="66">
        <v>0</v>
      </c>
      <c r="E590" s="71">
        <f t="shared" si="18"/>
        <v>0</v>
      </c>
      <c r="G590" s="66" t="e">
        <f>VLOOKUP(B590,[2]Sheet1!$A$1:$I$434,2,FALSE)</f>
        <v>#N/A</v>
      </c>
      <c r="H590" s="66" t="e">
        <f>VLOOKUP(B590,[2]Sheet1!$A$1:$I$434,3,FALSE)</f>
        <v>#N/A</v>
      </c>
      <c r="I590" s="66" t="e">
        <f>VLOOKUP(B590,[2]Sheet1!$A$1:$I$434,4,FALSE)</f>
        <v>#N/A</v>
      </c>
      <c r="J590" s="66" t="e">
        <f>VLOOKUP(B590,[2]Sheet1!$A$1:$I$434,5,FALSE)</f>
        <v>#N/A</v>
      </c>
      <c r="K590" s="66" t="e">
        <f>VLOOKUP(B590,[2]Sheet1!$A$1:$I$434,6,FALSE)</f>
        <v>#N/A</v>
      </c>
      <c r="L590" s="66" t="e">
        <f>VLOOKUP(B590,[2]Sheet1!$A$1:$I$434,7,FALSE)</f>
        <v>#N/A</v>
      </c>
      <c r="M590" s="66" t="e">
        <f>VLOOKUP(B590,[2]Sheet1!$A$1:$I$434,8,FALSE)</f>
        <v>#N/A</v>
      </c>
      <c r="N590" s="77">
        <f>VLOOKUP(A590,[4]Sheet1!$A$1:$C$53,3,FALSE)</f>
        <v>311551961300003</v>
      </c>
      <c r="O590" s="66" t="str">
        <f t="shared" si="19"/>
        <v/>
      </c>
      <c r="P590" s="83" t="e">
        <f>VLOOKUP(B590,Sheet1!$C$1:$I$58,2,FALSE)</f>
        <v>#N/A</v>
      </c>
      <c r="R590" s="83" t="str">
        <f>IFERROR(VLOOKUP(B590,Sheet1!$C$1:$P$58,2,FALSE),"")</f>
        <v/>
      </c>
      <c r="S590" s="66" t="str">
        <f>IFERROR(VLOOKUP(B590,Sheet1!$C$1:$P$58,6,FALSE),"")</f>
        <v/>
      </c>
      <c r="T590" s="83" t="str">
        <f>IFERROR(VLOOKUP(Q590,Sheet1!$A$1:$P$58,4,FALSE),"")</f>
        <v/>
      </c>
      <c r="U590" s="66" t="str">
        <f>IFERROR(VLOOKUP(B590,Sheet1!$C$1:$P$58,12,FALSE),"")</f>
        <v/>
      </c>
    </row>
    <row r="591" spans="1:21" ht="12.75" customHeight="1" x14ac:dyDescent="0.2">
      <c r="A591" s="66">
        <v>82010100042</v>
      </c>
      <c r="B591" s="66" t="s">
        <v>3695</v>
      </c>
      <c r="C591" s="66">
        <v>0</v>
      </c>
      <c r="D591" s="66">
        <v>0</v>
      </c>
      <c r="E591" s="71">
        <f t="shared" si="18"/>
        <v>0</v>
      </c>
      <c r="G591" s="66" t="e">
        <f>VLOOKUP(B591,[2]Sheet1!$A$1:$I$434,2,FALSE)</f>
        <v>#N/A</v>
      </c>
      <c r="H591" s="66" t="e">
        <f>VLOOKUP(B591,[2]Sheet1!$A$1:$I$434,3,FALSE)</f>
        <v>#N/A</v>
      </c>
      <c r="I591" s="66" t="e">
        <f>VLOOKUP(B591,[2]Sheet1!$A$1:$I$434,4,FALSE)</f>
        <v>#N/A</v>
      </c>
      <c r="J591" s="66" t="e">
        <f>VLOOKUP(B591,[2]Sheet1!$A$1:$I$434,5,FALSE)</f>
        <v>#N/A</v>
      </c>
      <c r="K591" s="66" t="e">
        <f>VLOOKUP(B591,[2]Sheet1!$A$1:$I$434,6,FALSE)</f>
        <v>#N/A</v>
      </c>
      <c r="L591" s="66" t="e">
        <f>VLOOKUP(B591,[2]Sheet1!$A$1:$I$434,7,FALSE)</f>
        <v>#N/A</v>
      </c>
      <c r="M591" s="66" t="e">
        <f>VLOOKUP(B591,[2]Sheet1!$A$1:$I$434,8,FALSE)</f>
        <v>#N/A</v>
      </c>
      <c r="N591" s="77">
        <f>VLOOKUP(A591,[4]Sheet1!$A$1:$C$53,3,FALSE)</f>
        <v>0</v>
      </c>
      <c r="O591" s="66" t="str">
        <f t="shared" si="19"/>
        <v/>
      </c>
      <c r="P591" s="83" t="e">
        <f>VLOOKUP(B591,Sheet1!$C$1:$I$58,2,FALSE)</f>
        <v>#N/A</v>
      </c>
      <c r="R591" s="83" t="str">
        <f>IFERROR(VLOOKUP(B591,Sheet1!$C$1:$P$58,2,FALSE),"")</f>
        <v/>
      </c>
      <c r="S591" s="66" t="str">
        <f>IFERROR(VLOOKUP(B591,Sheet1!$C$1:$P$58,6,FALSE),"")</f>
        <v/>
      </c>
      <c r="T591" s="83" t="str">
        <f>IFERROR(VLOOKUP(Q591,Sheet1!$A$1:$P$58,4,FALSE),"")</f>
        <v/>
      </c>
      <c r="U591" s="66" t="str">
        <f>IFERROR(VLOOKUP(B591,Sheet1!$C$1:$P$58,12,FALSE),"")</f>
        <v/>
      </c>
    </row>
    <row r="592" spans="1:21" ht="12.75" customHeight="1" x14ac:dyDescent="0.2">
      <c r="A592" s="66">
        <v>82010100043</v>
      </c>
      <c r="B592" s="66" t="s">
        <v>3696</v>
      </c>
      <c r="C592" s="66">
        <v>0</v>
      </c>
      <c r="D592" s="66">
        <v>34726.260000000009</v>
      </c>
      <c r="E592" s="71">
        <f t="shared" si="18"/>
        <v>-34726.260000000009</v>
      </c>
      <c r="G592" s="66" t="e">
        <f>VLOOKUP(B592,[2]Sheet1!$A$1:$I$434,2,FALSE)</f>
        <v>#N/A</v>
      </c>
      <c r="H592" s="66" t="e">
        <f>VLOOKUP(B592,[2]Sheet1!$A$1:$I$434,3,FALSE)</f>
        <v>#N/A</v>
      </c>
      <c r="I592" s="66" t="e">
        <f>VLOOKUP(B592,[2]Sheet1!$A$1:$I$434,4,FALSE)</f>
        <v>#N/A</v>
      </c>
      <c r="J592" s="66" t="e">
        <f>VLOOKUP(B592,[2]Sheet1!$A$1:$I$434,5,FALSE)</f>
        <v>#N/A</v>
      </c>
      <c r="K592" s="66" t="e">
        <f>VLOOKUP(B592,[2]Sheet1!$A$1:$I$434,6,FALSE)</f>
        <v>#N/A</v>
      </c>
      <c r="L592" s="66" t="e">
        <f>VLOOKUP(B592,[2]Sheet1!$A$1:$I$434,7,FALSE)</f>
        <v>#N/A</v>
      </c>
      <c r="M592" s="66" t="e">
        <f>VLOOKUP(B592,[2]Sheet1!$A$1:$I$434,8,FALSE)</f>
        <v>#N/A</v>
      </c>
      <c r="N592" s="77">
        <f>VLOOKUP(A592,[4]Sheet1!$A$1:$C$53,3,FALSE)</f>
        <v>301311558600003</v>
      </c>
      <c r="O592" s="66" t="str">
        <f t="shared" si="19"/>
        <v/>
      </c>
      <c r="P592" s="83" t="e">
        <f>VLOOKUP(B592,Sheet1!$C$1:$I$58,2,FALSE)</f>
        <v>#N/A</v>
      </c>
      <c r="R592" s="83" t="str">
        <f>IFERROR(VLOOKUP(B592,Sheet1!$C$1:$P$58,2,FALSE),"")</f>
        <v/>
      </c>
      <c r="S592" s="66" t="str">
        <f>IFERROR(VLOOKUP(B592,Sheet1!$C$1:$P$58,6,FALSE),"")</f>
        <v/>
      </c>
      <c r="T592" s="83" t="str">
        <f>IFERROR(VLOOKUP(Q592,Sheet1!$A$1:$P$58,4,FALSE),"")</f>
        <v/>
      </c>
      <c r="U592" s="66" t="str">
        <f>IFERROR(VLOOKUP(B592,Sheet1!$C$1:$P$58,12,FALSE),"")</f>
        <v/>
      </c>
    </row>
    <row r="593" spans="1:21" ht="12.75" customHeight="1" x14ac:dyDescent="0.2">
      <c r="A593" s="66">
        <v>82010100044</v>
      </c>
      <c r="B593" s="66" t="s">
        <v>3697</v>
      </c>
      <c r="C593" s="66">
        <v>0</v>
      </c>
      <c r="D593" s="66">
        <v>0</v>
      </c>
      <c r="E593" s="71">
        <f t="shared" si="18"/>
        <v>0</v>
      </c>
      <c r="G593" s="66" t="e">
        <f>VLOOKUP(B593,[2]Sheet1!$A$1:$I$434,2,FALSE)</f>
        <v>#N/A</v>
      </c>
      <c r="H593" s="66" t="e">
        <f>VLOOKUP(B593,[2]Sheet1!$A$1:$I$434,3,FALSE)</f>
        <v>#N/A</v>
      </c>
      <c r="I593" s="66" t="e">
        <f>VLOOKUP(B593,[2]Sheet1!$A$1:$I$434,4,FALSE)</f>
        <v>#N/A</v>
      </c>
      <c r="J593" s="66" t="e">
        <f>VLOOKUP(B593,[2]Sheet1!$A$1:$I$434,5,FALSE)</f>
        <v>#N/A</v>
      </c>
      <c r="K593" s="66" t="e">
        <f>VLOOKUP(B593,[2]Sheet1!$A$1:$I$434,6,FALSE)</f>
        <v>#N/A</v>
      </c>
      <c r="L593" s="66" t="e">
        <f>VLOOKUP(B593,[2]Sheet1!$A$1:$I$434,7,FALSE)</f>
        <v>#N/A</v>
      </c>
      <c r="M593" s="66" t="e">
        <f>VLOOKUP(B593,[2]Sheet1!$A$1:$I$434,8,FALSE)</f>
        <v>#N/A</v>
      </c>
      <c r="N593" s="77">
        <f>VLOOKUP(A593,[4]Sheet1!$A$1:$C$53,3,FALSE)</f>
        <v>310368498500003</v>
      </c>
      <c r="O593" s="66" t="str">
        <f t="shared" si="19"/>
        <v/>
      </c>
      <c r="P593" s="83" t="e">
        <f>VLOOKUP(B593,Sheet1!$C$1:$I$58,2,FALSE)</f>
        <v>#N/A</v>
      </c>
      <c r="R593" s="83" t="str">
        <f>IFERROR(VLOOKUP(B593,Sheet1!$C$1:$P$58,2,FALSE),"")</f>
        <v/>
      </c>
      <c r="S593" s="66" t="str">
        <f>IFERROR(VLOOKUP(B593,Sheet1!$C$1:$P$58,6,FALSE),"")</f>
        <v/>
      </c>
      <c r="T593" s="83" t="str">
        <f>IFERROR(VLOOKUP(Q593,Sheet1!$A$1:$P$58,4,FALSE),"")</f>
        <v/>
      </c>
      <c r="U593" s="66" t="str">
        <f>IFERROR(VLOOKUP(B593,Sheet1!$C$1:$P$58,12,FALSE),"")</f>
        <v/>
      </c>
    </row>
    <row r="594" spans="1:21" ht="12.75" customHeight="1" x14ac:dyDescent="0.2">
      <c r="A594" s="66">
        <v>82010100045</v>
      </c>
      <c r="B594" s="66" t="s">
        <v>3698</v>
      </c>
      <c r="C594" s="66">
        <v>0</v>
      </c>
      <c r="D594" s="66">
        <v>0</v>
      </c>
      <c r="E594" s="71">
        <f t="shared" si="18"/>
        <v>0</v>
      </c>
      <c r="G594" s="66" t="e">
        <f>VLOOKUP(B594,[2]Sheet1!$A$1:$I$434,2,FALSE)</f>
        <v>#N/A</v>
      </c>
      <c r="H594" s="66" t="e">
        <f>VLOOKUP(B594,[2]Sheet1!$A$1:$I$434,3,FALSE)</f>
        <v>#N/A</v>
      </c>
      <c r="I594" s="66" t="e">
        <f>VLOOKUP(B594,[2]Sheet1!$A$1:$I$434,4,FALSE)</f>
        <v>#N/A</v>
      </c>
      <c r="J594" s="66" t="e">
        <f>VLOOKUP(B594,[2]Sheet1!$A$1:$I$434,5,FALSE)</f>
        <v>#N/A</v>
      </c>
      <c r="K594" s="66" t="e">
        <f>VLOOKUP(B594,[2]Sheet1!$A$1:$I$434,6,FALSE)</f>
        <v>#N/A</v>
      </c>
      <c r="L594" s="66" t="e">
        <f>VLOOKUP(B594,[2]Sheet1!$A$1:$I$434,7,FALSE)</f>
        <v>#N/A</v>
      </c>
      <c r="M594" s="66" t="e">
        <f>VLOOKUP(B594,[2]Sheet1!$A$1:$I$434,8,FALSE)</f>
        <v>#N/A</v>
      </c>
      <c r="N594" s="77">
        <f>VLOOKUP(A594,[4]Sheet1!$A$1:$C$53,3,FALSE)</f>
        <v>310508004800003</v>
      </c>
      <c r="O594" s="66" t="str">
        <f t="shared" si="19"/>
        <v/>
      </c>
      <c r="P594" s="83" t="e">
        <f>VLOOKUP(B594,Sheet1!$C$1:$I$58,2,FALSE)</f>
        <v>#N/A</v>
      </c>
      <c r="R594" s="83" t="str">
        <f>IFERROR(VLOOKUP(B594,Sheet1!$C$1:$P$58,2,FALSE),"")</f>
        <v/>
      </c>
      <c r="S594" s="66" t="str">
        <f>IFERROR(VLOOKUP(B594,Sheet1!$C$1:$P$58,6,FALSE),"")</f>
        <v/>
      </c>
      <c r="T594" s="83" t="str">
        <f>IFERROR(VLOOKUP(Q594,Sheet1!$A$1:$P$58,4,FALSE),"")</f>
        <v/>
      </c>
      <c r="U594" s="66" t="str">
        <f>IFERROR(VLOOKUP(B594,Sheet1!$C$1:$P$58,12,FALSE),"")</f>
        <v/>
      </c>
    </row>
    <row r="595" spans="1:21" ht="12.75" customHeight="1" x14ac:dyDescent="0.2">
      <c r="A595" s="66">
        <v>82010100046</v>
      </c>
      <c r="B595" s="66" t="s">
        <v>3699</v>
      </c>
      <c r="C595" s="66">
        <v>0</v>
      </c>
      <c r="D595" s="66">
        <v>0</v>
      </c>
      <c r="E595" s="71">
        <f t="shared" si="18"/>
        <v>0</v>
      </c>
      <c r="G595" s="66" t="e">
        <f>VLOOKUP(B595,[2]Sheet1!$A$1:$I$434,2,FALSE)</f>
        <v>#N/A</v>
      </c>
      <c r="H595" s="66" t="e">
        <f>VLOOKUP(B595,[2]Sheet1!$A$1:$I$434,3,FALSE)</f>
        <v>#N/A</v>
      </c>
      <c r="I595" s="66" t="e">
        <f>VLOOKUP(B595,[2]Sheet1!$A$1:$I$434,4,FALSE)</f>
        <v>#N/A</v>
      </c>
      <c r="J595" s="66" t="e">
        <f>VLOOKUP(B595,[2]Sheet1!$A$1:$I$434,5,FALSE)</f>
        <v>#N/A</v>
      </c>
      <c r="K595" s="66" t="e">
        <f>VLOOKUP(B595,[2]Sheet1!$A$1:$I$434,6,FALSE)</f>
        <v>#N/A</v>
      </c>
      <c r="L595" s="66" t="e">
        <f>VLOOKUP(B595,[2]Sheet1!$A$1:$I$434,7,FALSE)</f>
        <v>#N/A</v>
      </c>
      <c r="M595" s="66" t="e">
        <f>VLOOKUP(B595,[2]Sheet1!$A$1:$I$434,8,FALSE)</f>
        <v>#N/A</v>
      </c>
      <c r="N595" s="77">
        <f>VLOOKUP(A595,[4]Sheet1!$A$1:$C$53,3,FALSE)</f>
        <v>300050645300003</v>
      </c>
      <c r="O595" s="66" t="str">
        <f t="shared" si="19"/>
        <v/>
      </c>
      <c r="P595" s="83" t="e">
        <f>VLOOKUP(B595,Sheet1!$C$1:$I$58,2,FALSE)</f>
        <v>#N/A</v>
      </c>
      <c r="R595" s="83" t="str">
        <f>IFERROR(VLOOKUP(B595,Sheet1!$C$1:$P$58,2,FALSE),"")</f>
        <v/>
      </c>
      <c r="S595" s="66" t="str">
        <f>IFERROR(VLOOKUP(B595,Sheet1!$C$1:$P$58,6,FALSE),"")</f>
        <v/>
      </c>
      <c r="T595" s="83" t="str">
        <f>IFERROR(VLOOKUP(Q595,Sheet1!$A$1:$P$58,4,FALSE),"")</f>
        <v/>
      </c>
      <c r="U595" s="66" t="str">
        <f>IFERROR(VLOOKUP(B595,Sheet1!$C$1:$P$58,12,FALSE),"")</f>
        <v/>
      </c>
    </row>
    <row r="596" spans="1:21" ht="12.75" customHeight="1" x14ac:dyDescent="0.2">
      <c r="A596" s="66">
        <v>82010100047</v>
      </c>
      <c r="B596" s="66" t="s">
        <v>3700</v>
      </c>
      <c r="C596" s="66">
        <v>0</v>
      </c>
      <c r="D596" s="66">
        <v>0</v>
      </c>
      <c r="E596" s="71">
        <f t="shared" si="18"/>
        <v>0</v>
      </c>
      <c r="G596" s="66" t="e">
        <f>VLOOKUP(B596,[2]Sheet1!$A$1:$I$434,2,FALSE)</f>
        <v>#N/A</v>
      </c>
      <c r="H596" s="66" t="e">
        <f>VLOOKUP(B596,[2]Sheet1!$A$1:$I$434,3,FALSE)</f>
        <v>#N/A</v>
      </c>
      <c r="I596" s="66" t="e">
        <f>VLOOKUP(B596,[2]Sheet1!$A$1:$I$434,4,FALSE)</f>
        <v>#N/A</v>
      </c>
      <c r="J596" s="66" t="e">
        <f>VLOOKUP(B596,[2]Sheet1!$A$1:$I$434,5,FALSE)</f>
        <v>#N/A</v>
      </c>
      <c r="K596" s="66" t="e">
        <f>VLOOKUP(B596,[2]Sheet1!$A$1:$I$434,6,FALSE)</f>
        <v>#N/A</v>
      </c>
      <c r="L596" s="66" t="e">
        <f>VLOOKUP(B596,[2]Sheet1!$A$1:$I$434,7,FALSE)</f>
        <v>#N/A</v>
      </c>
      <c r="M596" s="66" t="e">
        <f>VLOOKUP(B596,[2]Sheet1!$A$1:$I$434,8,FALSE)</f>
        <v>#N/A</v>
      </c>
      <c r="N596" s="77">
        <f>VLOOKUP(A596,[4]Sheet1!$A$1:$C$53,3,FALSE)</f>
        <v>311427017900003</v>
      </c>
      <c r="O596" s="66" t="str">
        <f t="shared" si="19"/>
        <v/>
      </c>
      <c r="P596" s="83" t="e">
        <f>VLOOKUP(B596,Sheet1!$C$1:$I$58,2,FALSE)</f>
        <v>#N/A</v>
      </c>
      <c r="R596" s="83" t="str">
        <f>IFERROR(VLOOKUP(B596,Sheet1!$C$1:$P$58,2,FALSE),"")</f>
        <v/>
      </c>
      <c r="S596" s="66" t="str">
        <f>IFERROR(VLOOKUP(B596,Sheet1!$C$1:$P$58,6,FALSE),"")</f>
        <v/>
      </c>
      <c r="T596" s="83" t="str">
        <f>IFERROR(VLOOKUP(Q596,Sheet1!$A$1:$P$58,4,FALSE),"")</f>
        <v/>
      </c>
      <c r="U596" s="66" t="str">
        <f>IFERROR(VLOOKUP(B596,Sheet1!$C$1:$P$58,12,FALSE),"")</f>
        <v/>
      </c>
    </row>
    <row r="597" spans="1:21" ht="12.75" customHeight="1" x14ac:dyDescent="0.2">
      <c r="A597" s="66">
        <v>82010100048</v>
      </c>
      <c r="B597" s="66" t="s">
        <v>3701</v>
      </c>
      <c r="C597" s="66">
        <v>0</v>
      </c>
      <c r="D597" s="66">
        <v>0.59999999999854481</v>
      </c>
      <c r="E597" s="71">
        <f t="shared" si="18"/>
        <v>-0.59999999999854481</v>
      </c>
      <c r="G597" s="66" t="e">
        <f>VLOOKUP(B597,[2]Sheet1!$A$1:$I$434,2,FALSE)</f>
        <v>#N/A</v>
      </c>
      <c r="H597" s="66" t="e">
        <f>VLOOKUP(B597,[2]Sheet1!$A$1:$I$434,3,FALSE)</f>
        <v>#N/A</v>
      </c>
      <c r="I597" s="66" t="e">
        <f>VLOOKUP(B597,[2]Sheet1!$A$1:$I$434,4,FALSE)</f>
        <v>#N/A</v>
      </c>
      <c r="J597" s="66" t="e">
        <f>VLOOKUP(B597,[2]Sheet1!$A$1:$I$434,5,FALSE)</f>
        <v>#N/A</v>
      </c>
      <c r="K597" s="66" t="e">
        <f>VLOOKUP(B597,[2]Sheet1!$A$1:$I$434,6,FALSE)</f>
        <v>#N/A</v>
      </c>
      <c r="L597" s="66" t="e">
        <f>VLOOKUP(B597,[2]Sheet1!$A$1:$I$434,7,FALSE)</f>
        <v>#N/A</v>
      </c>
      <c r="M597" s="66" t="e">
        <f>VLOOKUP(B597,[2]Sheet1!$A$1:$I$434,8,FALSE)</f>
        <v>#N/A</v>
      </c>
      <c r="N597" s="77">
        <f>VLOOKUP(A597,[4]Sheet1!$A$1:$C$53,3,FALSE)</f>
        <v>310261180200003</v>
      </c>
      <c r="O597" s="66" t="str">
        <f t="shared" si="19"/>
        <v/>
      </c>
      <c r="P597" s="83" t="e">
        <f>VLOOKUP(B597,Sheet1!$C$1:$I$58,2,FALSE)</f>
        <v>#N/A</v>
      </c>
      <c r="R597" s="83" t="str">
        <f>IFERROR(VLOOKUP(B597,Sheet1!$C$1:$P$58,2,FALSE),"")</f>
        <v/>
      </c>
      <c r="S597" s="66" t="str">
        <f>IFERROR(VLOOKUP(B597,Sheet1!$C$1:$P$58,6,FALSE),"")</f>
        <v/>
      </c>
      <c r="T597" s="83" t="str">
        <f>IFERROR(VLOOKUP(Q597,Sheet1!$A$1:$P$58,4,FALSE),"")</f>
        <v/>
      </c>
      <c r="U597" s="66" t="str">
        <f>IFERROR(VLOOKUP(B597,Sheet1!$C$1:$P$58,12,FALSE),"")</f>
        <v/>
      </c>
    </row>
    <row r="598" spans="1:21" ht="12.75" customHeight="1" x14ac:dyDescent="0.2">
      <c r="A598" s="66">
        <v>82010100049</v>
      </c>
      <c r="B598" s="66" t="s">
        <v>3702</v>
      </c>
      <c r="C598" s="66">
        <v>0</v>
      </c>
      <c r="D598" s="66">
        <v>0</v>
      </c>
      <c r="E598" s="71">
        <f t="shared" si="18"/>
        <v>0</v>
      </c>
      <c r="G598" s="66" t="e">
        <f>VLOOKUP(B598,[2]Sheet1!$A$1:$I$434,2,FALSE)</f>
        <v>#N/A</v>
      </c>
      <c r="H598" s="66" t="e">
        <f>VLOOKUP(B598,[2]Sheet1!$A$1:$I$434,3,FALSE)</f>
        <v>#N/A</v>
      </c>
      <c r="I598" s="66" t="e">
        <f>VLOOKUP(B598,[2]Sheet1!$A$1:$I$434,4,FALSE)</f>
        <v>#N/A</v>
      </c>
      <c r="J598" s="66" t="e">
        <f>VLOOKUP(B598,[2]Sheet1!$A$1:$I$434,5,FALSE)</f>
        <v>#N/A</v>
      </c>
      <c r="K598" s="66" t="e">
        <f>VLOOKUP(B598,[2]Sheet1!$A$1:$I$434,6,FALSE)</f>
        <v>#N/A</v>
      </c>
      <c r="L598" s="66" t="e">
        <f>VLOOKUP(B598,[2]Sheet1!$A$1:$I$434,7,FALSE)</f>
        <v>#N/A</v>
      </c>
      <c r="M598" s="66" t="e">
        <f>VLOOKUP(B598,[2]Sheet1!$A$1:$I$434,8,FALSE)</f>
        <v>#N/A</v>
      </c>
      <c r="N598" s="77">
        <f>VLOOKUP(A598,[4]Sheet1!$A$1:$C$53,3,FALSE)</f>
        <v>300507412600003</v>
      </c>
      <c r="O598" s="66" t="str">
        <f t="shared" si="19"/>
        <v/>
      </c>
      <c r="P598" s="83" t="e">
        <f>VLOOKUP(B598,Sheet1!$C$1:$I$58,2,FALSE)</f>
        <v>#N/A</v>
      </c>
      <c r="R598" s="83" t="str">
        <f>IFERROR(VLOOKUP(B598,Sheet1!$C$1:$P$58,2,FALSE),"")</f>
        <v/>
      </c>
      <c r="S598" s="66" t="str">
        <f>IFERROR(VLOOKUP(B598,Sheet1!$C$1:$P$58,6,FALSE),"")</f>
        <v/>
      </c>
      <c r="T598" s="83" t="str">
        <f>IFERROR(VLOOKUP(Q598,Sheet1!$A$1:$P$58,4,FALSE),"")</f>
        <v/>
      </c>
      <c r="U598" s="66" t="str">
        <f>IFERROR(VLOOKUP(B598,Sheet1!$C$1:$P$58,12,FALSE),"")</f>
        <v/>
      </c>
    </row>
    <row r="599" spans="1:21" ht="12.75" customHeight="1" x14ac:dyDescent="0.2">
      <c r="A599" s="66">
        <v>82010100050</v>
      </c>
      <c r="B599" s="66" t="s">
        <v>3703</v>
      </c>
      <c r="C599" s="66">
        <v>0</v>
      </c>
      <c r="D599" s="66">
        <v>24776.18</v>
      </c>
      <c r="E599" s="71">
        <f t="shared" si="18"/>
        <v>-24776.18</v>
      </c>
      <c r="G599" s="66" t="e">
        <f>VLOOKUP(B599,[2]Sheet1!$A$1:$I$434,2,FALSE)</f>
        <v>#N/A</v>
      </c>
      <c r="H599" s="66" t="e">
        <f>VLOOKUP(B599,[2]Sheet1!$A$1:$I$434,3,FALSE)</f>
        <v>#N/A</v>
      </c>
      <c r="I599" s="66" t="e">
        <f>VLOOKUP(B599,[2]Sheet1!$A$1:$I$434,4,FALSE)</f>
        <v>#N/A</v>
      </c>
      <c r="J599" s="66" t="e">
        <f>VLOOKUP(B599,[2]Sheet1!$A$1:$I$434,5,FALSE)</f>
        <v>#N/A</v>
      </c>
      <c r="K599" s="66" t="e">
        <f>VLOOKUP(B599,[2]Sheet1!$A$1:$I$434,6,FALSE)</f>
        <v>#N/A</v>
      </c>
      <c r="L599" s="66" t="e">
        <f>VLOOKUP(B599,[2]Sheet1!$A$1:$I$434,7,FALSE)</f>
        <v>#N/A</v>
      </c>
      <c r="M599" s="66" t="e">
        <f>VLOOKUP(B599,[2]Sheet1!$A$1:$I$434,8,FALSE)</f>
        <v>#N/A</v>
      </c>
      <c r="N599" s="77">
        <f>VLOOKUP(A599,[4]Sheet1!$A$1:$C$53,3,FALSE)</f>
        <v>300177262500003</v>
      </c>
      <c r="O599" s="66" t="str">
        <f t="shared" si="19"/>
        <v/>
      </c>
      <c r="P599" s="83" t="e">
        <f>VLOOKUP(B599,Sheet1!$C$1:$I$58,2,FALSE)</f>
        <v>#N/A</v>
      </c>
      <c r="R599" s="83" t="str">
        <f>IFERROR(VLOOKUP(B599,Sheet1!$C$1:$P$58,2,FALSE),"")</f>
        <v/>
      </c>
      <c r="S599" s="66" t="str">
        <f>IFERROR(VLOOKUP(B599,Sheet1!$C$1:$P$58,6,FALSE),"")</f>
        <v/>
      </c>
      <c r="T599" s="83" t="str">
        <f>IFERROR(VLOOKUP(Q599,Sheet1!$A$1:$P$58,4,FALSE),"")</f>
        <v/>
      </c>
      <c r="U599" s="66" t="str">
        <f>IFERROR(VLOOKUP(B599,Sheet1!$C$1:$P$58,12,FALSE),"")</f>
        <v/>
      </c>
    </row>
    <row r="600" spans="1:21" ht="12.75" customHeight="1" x14ac:dyDescent="0.2">
      <c r="A600" s="66">
        <v>82010100051</v>
      </c>
      <c r="B600" s="66" t="s">
        <v>3704</v>
      </c>
      <c r="C600" s="66">
        <v>0</v>
      </c>
      <c r="D600" s="66">
        <v>0</v>
      </c>
      <c r="E600" s="71">
        <f t="shared" si="18"/>
        <v>0</v>
      </c>
      <c r="G600" s="66" t="e">
        <f>VLOOKUP(B600,[2]Sheet1!$A$1:$I$434,2,FALSE)</f>
        <v>#N/A</v>
      </c>
      <c r="H600" s="66" t="e">
        <f>VLOOKUP(B600,[2]Sheet1!$A$1:$I$434,3,FALSE)</f>
        <v>#N/A</v>
      </c>
      <c r="I600" s="66" t="e">
        <f>VLOOKUP(B600,[2]Sheet1!$A$1:$I$434,4,FALSE)</f>
        <v>#N/A</v>
      </c>
      <c r="J600" s="66" t="e">
        <f>VLOOKUP(B600,[2]Sheet1!$A$1:$I$434,5,FALSE)</f>
        <v>#N/A</v>
      </c>
      <c r="K600" s="66" t="e">
        <f>VLOOKUP(B600,[2]Sheet1!$A$1:$I$434,6,FALSE)</f>
        <v>#N/A</v>
      </c>
      <c r="L600" s="66" t="e">
        <f>VLOOKUP(B600,[2]Sheet1!$A$1:$I$434,7,FALSE)</f>
        <v>#N/A</v>
      </c>
      <c r="M600" s="66" t="e">
        <f>VLOOKUP(B600,[2]Sheet1!$A$1:$I$434,8,FALSE)</f>
        <v>#N/A</v>
      </c>
      <c r="N600" s="77">
        <f>VLOOKUP(A600,[4]Sheet1!$A$1:$C$53,3,FALSE)</f>
        <v>310199879600003</v>
      </c>
      <c r="O600" s="66" t="str">
        <f t="shared" si="19"/>
        <v/>
      </c>
      <c r="P600" s="83" t="e">
        <f>VLOOKUP(B600,Sheet1!$C$1:$I$58,2,FALSE)</f>
        <v>#N/A</v>
      </c>
      <c r="R600" s="83" t="str">
        <f>IFERROR(VLOOKUP(B600,Sheet1!$C$1:$P$58,2,FALSE),"")</f>
        <v/>
      </c>
      <c r="S600" s="66" t="str">
        <f>IFERROR(VLOOKUP(B600,Sheet1!$C$1:$P$58,6,FALSE),"")</f>
        <v/>
      </c>
      <c r="T600" s="83" t="str">
        <f>IFERROR(VLOOKUP(Q600,Sheet1!$A$1:$P$58,4,FALSE),"")</f>
        <v/>
      </c>
      <c r="U600" s="66" t="str">
        <f>IFERROR(VLOOKUP(B600,Sheet1!$C$1:$P$58,12,FALSE),"")</f>
        <v/>
      </c>
    </row>
    <row r="601" spans="1:21" ht="12.75" customHeight="1" x14ac:dyDescent="0.2">
      <c r="A601" s="66">
        <v>82010100052</v>
      </c>
      <c r="B601" s="66" t="s">
        <v>3705</v>
      </c>
      <c r="C601" s="66">
        <v>0</v>
      </c>
      <c r="D601" s="66">
        <v>0</v>
      </c>
      <c r="E601" s="71">
        <f t="shared" si="18"/>
        <v>0</v>
      </c>
      <c r="G601" s="66" t="e">
        <f>VLOOKUP(B601,[2]Sheet1!$A$1:$I$434,2,FALSE)</f>
        <v>#N/A</v>
      </c>
      <c r="H601" s="66" t="e">
        <f>VLOOKUP(B601,[2]Sheet1!$A$1:$I$434,3,FALSE)</f>
        <v>#N/A</v>
      </c>
      <c r="I601" s="66" t="e">
        <f>VLOOKUP(B601,[2]Sheet1!$A$1:$I$434,4,FALSE)</f>
        <v>#N/A</v>
      </c>
      <c r="J601" s="66" t="e">
        <f>VLOOKUP(B601,[2]Sheet1!$A$1:$I$434,5,FALSE)</f>
        <v>#N/A</v>
      </c>
      <c r="K601" s="66" t="e">
        <f>VLOOKUP(B601,[2]Sheet1!$A$1:$I$434,6,FALSE)</f>
        <v>#N/A</v>
      </c>
      <c r="L601" s="66" t="e">
        <f>VLOOKUP(B601,[2]Sheet1!$A$1:$I$434,7,FALSE)</f>
        <v>#N/A</v>
      </c>
      <c r="M601" s="66" t="e">
        <f>VLOOKUP(B601,[2]Sheet1!$A$1:$I$434,8,FALSE)</f>
        <v>#N/A</v>
      </c>
      <c r="N601" s="77">
        <f>VLOOKUP(A601,[4]Sheet1!$A$1:$C$53,3,FALSE)</f>
        <v>311290553800003</v>
      </c>
      <c r="O601" s="66" t="str">
        <f t="shared" si="19"/>
        <v/>
      </c>
      <c r="P601" s="83" t="e">
        <f>VLOOKUP(B601,Sheet1!$C$1:$I$58,2,FALSE)</f>
        <v>#N/A</v>
      </c>
      <c r="R601" s="83" t="str">
        <f>IFERROR(VLOOKUP(B601,Sheet1!$C$1:$P$58,2,FALSE),"")</f>
        <v/>
      </c>
      <c r="S601" s="66" t="str">
        <f>IFERROR(VLOOKUP(B601,Sheet1!$C$1:$P$58,6,FALSE),"")</f>
        <v/>
      </c>
      <c r="T601" s="83" t="str">
        <f>IFERROR(VLOOKUP(Q601,Sheet1!$A$1:$P$58,4,FALSE),"")</f>
        <v/>
      </c>
      <c r="U601" s="66" t="str">
        <f>IFERROR(VLOOKUP(B601,Sheet1!$C$1:$P$58,12,FALSE),"")</f>
        <v/>
      </c>
    </row>
    <row r="602" spans="1:21" ht="12.75" customHeight="1" x14ac:dyDescent="0.2">
      <c r="A602" s="66">
        <v>82010100053</v>
      </c>
      <c r="B602" s="66" t="s">
        <v>3706</v>
      </c>
      <c r="C602" s="66">
        <v>0</v>
      </c>
      <c r="D602" s="66">
        <v>0</v>
      </c>
      <c r="E602" s="71">
        <f t="shared" si="18"/>
        <v>0</v>
      </c>
      <c r="G602" s="66" t="e">
        <f>VLOOKUP(B602,[2]Sheet1!$A$1:$I$434,2,FALSE)</f>
        <v>#N/A</v>
      </c>
      <c r="H602" s="66" t="e">
        <f>VLOOKUP(B602,[2]Sheet1!$A$1:$I$434,3,FALSE)</f>
        <v>#N/A</v>
      </c>
      <c r="I602" s="66" t="e">
        <f>VLOOKUP(B602,[2]Sheet1!$A$1:$I$434,4,FALSE)</f>
        <v>#N/A</v>
      </c>
      <c r="J602" s="66" t="e">
        <f>VLOOKUP(B602,[2]Sheet1!$A$1:$I$434,5,FALSE)</f>
        <v>#N/A</v>
      </c>
      <c r="K602" s="66" t="e">
        <f>VLOOKUP(B602,[2]Sheet1!$A$1:$I$434,6,FALSE)</f>
        <v>#N/A</v>
      </c>
      <c r="L602" s="66" t="e">
        <f>VLOOKUP(B602,[2]Sheet1!$A$1:$I$434,7,FALSE)</f>
        <v>#N/A</v>
      </c>
      <c r="M602" s="66" t="e">
        <f>VLOOKUP(B602,[2]Sheet1!$A$1:$I$434,8,FALSE)</f>
        <v>#N/A</v>
      </c>
      <c r="N602" s="77">
        <f>VLOOKUP(A602,[4]Sheet1!$A$1:$C$53,3,FALSE)</f>
        <v>300188493310003</v>
      </c>
      <c r="O602" s="66" t="str">
        <f t="shared" si="19"/>
        <v/>
      </c>
      <c r="P602" s="83" t="e">
        <f>VLOOKUP(B602,Sheet1!$C$1:$I$58,2,FALSE)</f>
        <v>#N/A</v>
      </c>
      <c r="R602" s="83" t="str">
        <f>IFERROR(VLOOKUP(B602,Sheet1!$C$1:$P$58,2,FALSE),"")</f>
        <v/>
      </c>
      <c r="S602" s="66" t="str">
        <f>IFERROR(VLOOKUP(B602,Sheet1!$C$1:$P$58,6,FALSE),"")</f>
        <v/>
      </c>
      <c r="T602" s="83" t="str">
        <f>IFERROR(VLOOKUP(Q602,Sheet1!$A$1:$P$58,4,FALSE),"")</f>
        <v/>
      </c>
      <c r="U602" s="66" t="str">
        <f>IFERROR(VLOOKUP(B602,Sheet1!$C$1:$P$58,12,FALSE),"")</f>
        <v/>
      </c>
    </row>
    <row r="603" spans="1:21" ht="12.75" customHeight="1" x14ac:dyDescent="0.2">
      <c r="A603" s="66">
        <v>82010100054</v>
      </c>
      <c r="B603" s="66" t="s">
        <v>3707</v>
      </c>
      <c r="C603" s="66">
        <v>0</v>
      </c>
      <c r="D603" s="66">
        <v>34195.25</v>
      </c>
      <c r="E603" s="71">
        <f t="shared" si="18"/>
        <v>-34195.25</v>
      </c>
      <c r="G603" s="66" t="e">
        <f>VLOOKUP(B603,[2]Sheet1!$A$1:$I$434,2,FALSE)</f>
        <v>#N/A</v>
      </c>
      <c r="H603" s="66" t="e">
        <f>VLOOKUP(B603,[2]Sheet1!$A$1:$I$434,3,FALSE)</f>
        <v>#N/A</v>
      </c>
      <c r="I603" s="66" t="e">
        <f>VLOOKUP(B603,[2]Sheet1!$A$1:$I$434,4,FALSE)</f>
        <v>#N/A</v>
      </c>
      <c r="J603" s="66" t="e">
        <f>VLOOKUP(B603,[2]Sheet1!$A$1:$I$434,5,FALSE)</f>
        <v>#N/A</v>
      </c>
      <c r="K603" s="66" t="e">
        <f>VLOOKUP(B603,[2]Sheet1!$A$1:$I$434,6,FALSE)</f>
        <v>#N/A</v>
      </c>
      <c r="L603" s="66" t="e">
        <f>VLOOKUP(B603,[2]Sheet1!$A$1:$I$434,7,FALSE)</f>
        <v>#N/A</v>
      </c>
      <c r="M603" s="66" t="e">
        <f>VLOOKUP(B603,[2]Sheet1!$A$1:$I$434,8,FALSE)</f>
        <v>#N/A</v>
      </c>
      <c r="N603" s="77">
        <f>VLOOKUP(A603,[4]Sheet1!$A$1:$C$53,3,FALSE)</f>
        <v>300028437300003</v>
      </c>
      <c r="O603" s="66" t="str">
        <f t="shared" si="19"/>
        <v/>
      </c>
      <c r="P603" s="83" t="e">
        <f>VLOOKUP(B603,Sheet1!$C$1:$I$58,2,FALSE)</f>
        <v>#N/A</v>
      </c>
      <c r="R603" s="83" t="str">
        <f>IFERROR(VLOOKUP(B603,Sheet1!$C$1:$P$58,2,FALSE),"")</f>
        <v/>
      </c>
      <c r="S603" s="66" t="str">
        <f>IFERROR(VLOOKUP(B603,Sheet1!$C$1:$P$58,6,FALSE),"")</f>
        <v/>
      </c>
      <c r="T603" s="83" t="str">
        <f>IFERROR(VLOOKUP(Q603,Sheet1!$A$1:$P$58,4,FALSE),"")</f>
        <v/>
      </c>
      <c r="U603" s="66" t="str">
        <f>IFERROR(VLOOKUP(B603,Sheet1!$C$1:$P$58,12,FALSE),"")</f>
        <v/>
      </c>
    </row>
    <row r="604" spans="1:21" ht="12.75" customHeight="1" x14ac:dyDescent="0.2">
      <c r="A604" s="66">
        <v>82010100055</v>
      </c>
      <c r="B604" s="66" t="s">
        <v>3708</v>
      </c>
      <c r="C604" s="66">
        <v>0</v>
      </c>
      <c r="D604" s="66">
        <v>0</v>
      </c>
      <c r="E604" s="71">
        <f t="shared" si="18"/>
        <v>0</v>
      </c>
      <c r="G604" s="66" t="e">
        <f>VLOOKUP(B604,[2]Sheet1!$A$1:$I$434,2,FALSE)</f>
        <v>#N/A</v>
      </c>
      <c r="H604" s="66" t="e">
        <f>VLOOKUP(B604,[2]Sheet1!$A$1:$I$434,3,FALSE)</f>
        <v>#N/A</v>
      </c>
      <c r="I604" s="66" t="e">
        <f>VLOOKUP(B604,[2]Sheet1!$A$1:$I$434,4,FALSE)</f>
        <v>#N/A</v>
      </c>
      <c r="J604" s="66" t="e">
        <f>VLOOKUP(B604,[2]Sheet1!$A$1:$I$434,5,FALSE)</f>
        <v>#N/A</v>
      </c>
      <c r="K604" s="66" t="e">
        <f>VLOOKUP(B604,[2]Sheet1!$A$1:$I$434,6,FALSE)</f>
        <v>#N/A</v>
      </c>
      <c r="L604" s="66" t="e">
        <f>VLOOKUP(B604,[2]Sheet1!$A$1:$I$434,7,FALSE)</f>
        <v>#N/A</v>
      </c>
      <c r="M604" s="66" t="e">
        <f>VLOOKUP(B604,[2]Sheet1!$A$1:$I$434,8,FALSE)</f>
        <v>#N/A</v>
      </c>
      <c r="N604" s="77">
        <f>VLOOKUP(A604,[4]Sheet1!$A$1:$C$53,3,FALSE)</f>
        <v>311468708100003</v>
      </c>
      <c r="O604" s="66" t="str">
        <f t="shared" si="19"/>
        <v/>
      </c>
      <c r="P604" s="83" t="e">
        <f>VLOOKUP(B604,Sheet1!$C$1:$I$58,2,FALSE)</f>
        <v>#N/A</v>
      </c>
      <c r="R604" s="83" t="str">
        <f>IFERROR(VLOOKUP(B604,Sheet1!$C$1:$P$58,2,FALSE),"")</f>
        <v/>
      </c>
      <c r="S604" s="66" t="str">
        <f>IFERROR(VLOOKUP(B604,Sheet1!$C$1:$P$58,6,FALSE),"")</f>
        <v/>
      </c>
      <c r="T604" s="83" t="str">
        <f>IFERROR(VLOOKUP(Q604,Sheet1!$A$1:$P$58,4,FALSE),"")</f>
        <v/>
      </c>
      <c r="U604" s="66" t="str">
        <f>IFERROR(VLOOKUP(B604,Sheet1!$C$1:$P$58,12,FALSE),"")</f>
        <v/>
      </c>
    </row>
    <row r="605" spans="1:21" ht="12.75" customHeight="1" x14ac:dyDescent="0.2">
      <c r="A605" s="66">
        <v>82010100056</v>
      </c>
      <c r="B605" s="66" t="s">
        <v>3709</v>
      </c>
      <c r="C605" s="66">
        <v>0</v>
      </c>
      <c r="D605" s="66">
        <v>1610</v>
      </c>
      <c r="E605" s="71">
        <f t="shared" si="18"/>
        <v>-1610</v>
      </c>
      <c r="G605" s="66" t="e">
        <f>VLOOKUP(B605,[2]Sheet1!$A$1:$I$434,2,FALSE)</f>
        <v>#N/A</v>
      </c>
      <c r="H605" s="66" t="e">
        <f>VLOOKUP(B605,[2]Sheet1!$A$1:$I$434,3,FALSE)</f>
        <v>#N/A</v>
      </c>
      <c r="I605" s="66" t="e">
        <f>VLOOKUP(B605,[2]Sheet1!$A$1:$I$434,4,FALSE)</f>
        <v>#N/A</v>
      </c>
      <c r="J605" s="66" t="e">
        <f>VLOOKUP(B605,[2]Sheet1!$A$1:$I$434,5,FALSE)</f>
        <v>#N/A</v>
      </c>
      <c r="K605" s="66" t="e">
        <f>VLOOKUP(B605,[2]Sheet1!$A$1:$I$434,6,FALSE)</f>
        <v>#N/A</v>
      </c>
      <c r="L605" s="66" t="e">
        <f>VLOOKUP(B605,[2]Sheet1!$A$1:$I$434,7,FALSE)</f>
        <v>#N/A</v>
      </c>
      <c r="M605" s="66" t="e">
        <f>VLOOKUP(B605,[2]Sheet1!$A$1:$I$434,8,FALSE)</f>
        <v>#N/A</v>
      </c>
      <c r="N605" s="77">
        <f>VLOOKUP(A605,[4]Sheet1!$A$1:$C$53,3,FALSE)</f>
        <v>311625622900003</v>
      </c>
      <c r="O605" s="66" t="str">
        <f t="shared" si="19"/>
        <v/>
      </c>
      <c r="P605" s="83" t="e">
        <f>VLOOKUP(B605,Sheet1!$C$1:$I$58,2,FALSE)</f>
        <v>#N/A</v>
      </c>
      <c r="R605" s="83" t="str">
        <f>IFERROR(VLOOKUP(B605,Sheet1!$C$1:$P$58,2,FALSE),"")</f>
        <v/>
      </c>
      <c r="S605" s="66" t="str">
        <f>IFERROR(VLOOKUP(B605,Sheet1!$C$1:$P$58,6,FALSE),"")</f>
        <v/>
      </c>
      <c r="T605" s="83" t="str">
        <f>IFERROR(VLOOKUP(Q605,Sheet1!$A$1:$P$58,4,FALSE),"")</f>
        <v/>
      </c>
      <c r="U605" s="66" t="str">
        <f>IFERROR(VLOOKUP(B605,Sheet1!$C$1:$P$58,12,FALSE),"")</f>
        <v/>
      </c>
    </row>
    <row r="606" spans="1:21" ht="12.75" customHeight="1" x14ac:dyDescent="0.2">
      <c r="A606" s="66">
        <v>92101000001</v>
      </c>
      <c r="B606" s="66" t="s">
        <v>4058</v>
      </c>
      <c r="C606" s="66">
        <v>0</v>
      </c>
      <c r="D606" s="66">
        <v>127091.75</v>
      </c>
      <c r="E606" s="71">
        <f t="shared" si="18"/>
        <v>-127091.75</v>
      </c>
      <c r="G606" s="66" t="e">
        <f>VLOOKUP(B606,[2]Sheet1!$A$1:$I$434,2,FALSE)</f>
        <v>#N/A</v>
      </c>
      <c r="H606" s="66" t="e">
        <f>VLOOKUP(B606,[2]Sheet1!$A$1:$I$434,3,FALSE)</f>
        <v>#N/A</v>
      </c>
      <c r="I606" s="66" t="e">
        <f>VLOOKUP(B606,[2]Sheet1!$A$1:$I$434,4,FALSE)</f>
        <v>#N/A</v>
      </c>
      <c r="J606" s="66" t="e">
        <f>VLOOKUP(B606,[2]Sheet1!$A$1:$I$434,5,FALSE)</f>
        <v>#N/A</v>
      </c>
      <c r="K606" s="66" t="e">
        <f>VLOOKUP(B606,[2]Sheet1!$A$1:$I$434,6,FALSE)</f>
        <v>#N/A</v>
      </c>
      <c r="L606" s="66" t="e">
        <f>VLOOKUP(B606,[2]Sheet1!$A$1:$I$434,7,FALSE)</f>
        <v>#N/A</v>
      </c>
      <c r="M606" s="66" t="e">
        <f>VLOOKUP(B606,[2]Sheet1!$A$1:$I$434,8,FALSE)</f>
        <v>#N/A</v>
      </c>
      <c r="N606" s="77">
        <f>VLOOKUP(A606,[5]Sheet1!$A$1:$C$24,3,FALSE)</f>
        <v>310141035700003</v>
      </c>
      <c r="O606" s="66" t="str">
        <f t="shared" si="19"/>
        <v/>
      </c>
      <c r="P606" s="83" t="e">
        <f>VLOOKUP(B606,Sheet1!$C$1:$I$58,2,FALSE)</f>
        <v>#N/A</v>
      </c>
      <c r="R606" s="83" t="str">
        <f>IFERROR(VLOOKUP(B606,Sheet1!$C$1:$P$58,2,FALSE),"")</f>
        <v/>
      </c>
      <c r="S606" s="66" t="str">
        <f>IFERROR(VLOOKUP(B606,Sheet1!$C$1:$P$58,6,FALSE),"")</f>
        <v/>
      </c>
      <c r="T606" s="83" t="str">
        <f>IFERROR(VLOOKUP(Q606,Sheet1!$A$1:$P$58,4,FALSE),"")</f>
        <v/>
      </c>
      <c r="U606" s="66" t="str">
        <f>IFERROR(VLOOKUP(B606,Sheet1!$C$1:$P$58,12,FALSE),"")</f>
        <v/>
      </c>
    </row>
    <row r="607" spans="1:21" ht="12.75" customHeight="1" x14ac:dyDescent="0.2">
      <c r="A607" s="66">
        <v>92101000002</v>
      </c>
      <c r="B607" s="66" t="s">
        <v>4059</v>
      </c>
      <c r="C607" s="66">
        <v>0</v>
      </c>
      <c r="D607" s="66">
        <v>1345730.87</v>
      </c>
      <c r="E607" s="71">
        <f t="shared" si="18"/>
        <v>-1345730.87</v>
      </c>
      <c r="G607" s="66" t="e">
        <f>VLOOKUP(B607,[2]Sheet1!$A$1:$I$434,2,FALSE)</f>
        <v>#N/A</v>
      </c>
      <c r="H607" s="66" t="e">
        <f>VLOOKUP(B607,[2]Sheet1!$A$1:$I$434,3,FALSE)</f>
        <v>#N/A</v>
      </c>
      <c r="I607" s="66" t="e">
        <f>VLOOKUP(B607,[2]Sheet1!$A$1:$I$434,4,FALSE)</f>
        <v>#N/A</v>
      </c>
      <c r="J607" s="66" t="e">
        <f>VLOOKUP(B607,[2]Sheet1!$A$1:$I$434,5,FALSE)</f>
        <v>#N/A</v>
      </c>
      <c r="K607" s="66" t="e">
        <f>VLOOKUP(B607,[2]Sheet1!$A$1:$I$434,6,FALSE)</f>
        <v>#N/A</v>
      </c>
      <c r="L607" s="66" t="e">
        <f>VLOOKUP(B607,[2]Sheet1!$A$1:$I$434,7,FALSE)</f>
        <v>#N/A</v>
      </c>
      <c r="M607" s="66" t="e">
        <f>VLOOKUP(B607,[2]Sheet1!$A$1:$I$434,8,FALSE)</f>
        <v>#N/A</v>
      </c>
      <c r="N607" s="77">
        <f>VLOOKUP(A607,[5]Sheet1!$A$1:$C$24,3,FALSE)</f>
        <v>300403856500003</v>
      </c>
      <c r="O607" s="66" t="str">
        <f t="shared" si="19"/>
        <v/>
      </c>
      <c r="P607" s="83" t="e">
        <f>VLOOKUP(B607,Sheet1!$C$1:$I$58,2,FALSE)</f>
        <v>#N/A</v>
      </c>
      <c r="R607" s="83" t="str">
        <f>IFERROR(VLOOKUP(B607,Sheet1!$C$1:$P$58,2,FALSE),"")</f>
        <v/>
      </c>
      <c r="S607" s="66" t="str">
        <f>IFERROR(VLOOKUP(B607,Sheet1!$C$1:$P$58,6,FALSE),"")</f>
        <v/>
      </c>
      <c r="T607" s="83" t="str">
        <f>IFERROR(VLOOKUP(Q607,Sheet1!$A$1:$P$58,4,FALSE),"")</f>
        <v/>
      </c>
      <c r="U607" s="66" t="str">
        <f>IFERROR(VLOOKUP(B607,Sheet1!$C$1:$P$58,12,FALSE),"")</f>
        <v/>
      </c>
    </row>
    <row r="608" spans="1:21" ht="12.75" customHeight="1" x14ac:dyDescent="0.2">
      <c r="A608" s="66">
        <v>92101000003</v>
      </c>
      <c r="B608" s="66" t="s">
        <v>4060</v>
      </c>
      <c r="C608" s="66">
        <v>0</v>
      </c>
      <c r="D608" s="66">
        <v>0</v>
      </c>
      <c r="E608" s="71">
        <f t="shared" si="18"/>
        <v>0</v>
      </c>
      <c r="G608" s="66" t="e">
        <f>VLOOKUP(B608,[2]Sheet1!$A$1:$I$434,2,FALSE)</f>
        <v>#N/A</v>
      </c>
      <c r="H608" s="66" t="e">
        <f>VLOOKUP(B608,[2]Sheet1!$A$1:$I$434,3,FALSE)</f>
        <v>#N/A</v>
      </c>
      <c r="I608" s="66" t="e">
        <f>VLOOKUP(B608,[2]Sheet1!$A$1:$I$434,4,FALSE)</f>
        <v>#N/A</v>
      </c>
      <c r="J608" s="66" t="e">
        <f>VLOOKUP(B608,[2]Sheet1!$A$1:$I$434,5,FALSE)</f>
        <v>#N/A</v>
      </c>
      <c r="K608" s="66" t="e">
        <f>VLOOKUP(B608,[2]Sheet1!$A$1:$I$434,6,FALSE)</f>
        <v>#N/A</v>
      </c>
      <c r="L608" s="66" t="e">
        <f>VLOOKUP(B608,[2]Sheet1!$A$1:$I$434,7,FALSE)</f>
        <v>#N/A</v>
      </c>
      <c r="M608" s="66" t="e">
        <f>VLOOKUP(B608,[2]Sheet1!$A$1:$I$434,8,FALSE)</f>
        <v>#N/A</v>
      </c>
      <c r="N608" s="77">
        <f>VLOOKUP(A608,[5]Sheet1!$A$1:$C$24,3,FALSE)</f>
        <v>0</v>
      </c>
      <c r="O608" s="66" t="str">
        <f t="shared" si="19"/>
        <v/>
      </c>
      <c r="P608" s="83" t="e">
        <f>VLOOKUP(B608,Sheet1!$C$1:$I$58,2,FALSE)</f>
        <v>#N/A</v>
      </c>
      <c r="R608" s="83" t="str">
        <f>IFERROR(VLOOKUP(B608,Sheet1!$C$1:$P$58,2,FALSE),"")</f>
        <v/>
      </c>
      <c r="S608" s="66" t="str">
        <f>IFERROR(VLOOKUP(B608,Sheet1!$C$1:$P$58,6,FALSE),"")</f>
        <v/>
      </c>
      <c r="T608" s="83" t="str">
        <f>IFERROR(VLOOKUP(Q608,Sheet1!$A$1:$P$58,4,FALSE),"")</f>
        <v/>
      </c>
      <c r="U608" s="66" t="str">
        <f>IFERROR(VLOOKUP(B608,Sheet1!$C$1:$P$58,12,FALSE),"")</f>
        <v/>
      </c>
    </row>
    <row r="609" spans="1:21" ht="12.75" customHeight="1" x14ac:dyDescent="0.2">
      <c r="A609" s="66">
        <v>92101000004</v>
      </c>
      <c r="B609" s="66" t="s">
        <v>4061</v>
      </c>
      <c r="C609" s="66">
        <v>0</v>
      </c>
      <c r="D609" s="66">
        <v>0</v>
      </c>
      <c r="E609" s="71">
        <f t="shared" si="18"/>
        <v>0</v>
      </c>
      <c r="G609" s="66" t="e">
        <f>VLOOKUP(B609,[2]Sheet1!$A$1:$I$434,2,FALSE)</f>
        <v>#N/A</v>
      </c>
      <c r="H609" s="66" t="e">
        <f>VLOOKUP(B609,[2]Sheet1!$A$1:$I$434,3,FALSE)</f>
        <v>#N/A</v>
      </c>
      <c r="I609" s="66" t="e">
        <f>VLOOKUP(B609,[2]Sheet1!$A$1:$I$434,4,FALSE)</f>
        <v>#N/A</v>
      </c>
      <c r="J609" s="66" t="e">
        <f>VLOOKUP(B609,[2]Sheet1!$A$1:$I$434,5,FALSE)</f>
        <v>#N/A</v>
      </c>
      <c r="K609" s="66" t="e">
        <f>VLOOKUP(B609,[2]Sheet1!$A$1:$I$434,6,FALSE)</f>
        <v>#N/A</v>
      </c>
      <c r="L609" s="66" t="e">
        <f>VLOOKUP(B609,[2]Sheet1!$A$1:$I$434,7,FALSE)</f>
        <v>#N/A</v>
      </c>
      <c r="M609" s="66" t="e">
        <f>VLOOKUP(B609,[2]Sheet1!$A$1:$I$434,8,FALSE)</f>
        <v>#N/A</v>
      </c>
      <c r="N609" s="77">
        <f>VLOOKUP(A609,[5]Sheet1!$A$1:$C$24,3,FALSE)</f>
        <v>0</v>
      </c>
      <c r="O609" s="66" t="str">
        <f t="shared" si="19"/>
        <v/>
      </c>
      <c r="P609" s="83" t="e">
        <f>VLOOKUP(B609,Sheet1!$C$1:$I$58,2,FALSE)</f>
        <v>#N/A</v>
      </c>
      <c r="R609" s="83" t="str">
        <f>IFERROR(VLOOKUP(B609,Sheet1!$C$1:$P$58,2,FALSE),"")</f>
        <v/>
      </c>
      <c r="S609" s="66" t="str">
        <f>IFERROR(VLOOKUP(B609,Sheet1!$C$1:$P$58,6,FALSE),"")</f>
        <v/>
      </c>
      <c r="T609" s="83" t="str">
        <f>IFERROR(VLOOKUP(Q609,Sheet1!$A$1:$P$58,4,FALSE),"")</f>
        <v/>
      </c>
      <c r="U609" s="66" t="str">
        <f>IFERROR(VLOOKUP(B609,Sheet1!$C$1:$P$58,12,FALSE),"")</f>
        <v/>
      </c>
    </row>
    <row r="610" spans="1:21" ht="12.75" customHeight="1" x14ac:dyDescent="0.2">
      <c r="A610" s="66">
        <v>92101000006</v>
      </c>
      <c r="B610" s="66" t="s">
        <v>4062</v>
      </c>
      <c r="C610" s="66">
        <v>0</v>
      </c>
      <c r="D610" s="66">
        <v>0</v>
      </c>
      <c r="E610" s="71">
        <f t="shared" si="18"/>
        <v>0</v>
      </c>
      <c r="G610" s="66" t="e">
        <f>VLOOKUP(B610,[2]Sheet1!$A$1:$I$434,2,FALSE)</f>
        <v>#N/A</v>
      </c>
      <c r="H610" s="66" t="e">
        <f>VLOOKUP(B610,[2]Sheet1!$A$1:$I$434,3,FALSE)</f>
        <v>#N/A</v>
      </c>
      <c r="I610" s="66" t="e">
        <f>VLOOKUP(B610,[2]Sheet1!$A$1:$I$434,4,FALSE)</f>
        <v>#N/A</v>
      </c>
      <c r="J610" s="66" t="e">
        <f>VLOOKUP(B610,[2]Sheet1!$A$1:$I$434,5,FALSE)</f>
        <v>#N/A</v>
      </c>
      <c r="K610" s="66" t="e">
        <f>VLOOKUP(B610,[2]Sheet1!$A$1:$I$434,6,FALSE)</f>
        <v>#N/A</v>
      </c>
      <c r="L610" s="66" t="e">
        <f>VLOOKUP(B610,[2]Sheet1!$A$1:$I$434,7,FALSE)</f>
        <v>#N/A</v>
      </c>
      <c r="M610" s="66" t="e">
        <f>VLOOKUP(B610,[2]Sheet1!$A$1:$I$434,8,FALSE)</f>
        <v>#N/A</v>
      </c>
      <c r="N610" s="77">
        <f>VLOOKUP(A610,[5]Sheet1!$A$1:$C$24,3,FALSE)</f>
        <v>302080863600003</v>
      </c>
      <c r="O610" s="66" t="str">
        <f t="shared" si="19"/>
        <v/>
      </c>
      <c r="P610" s="83" t="e">
        <f>VLOOKUP(B610,Sheet1!$C$1:$I$58,2,FALSE)</f>
        <v>#N/A</v>
      </c>
      <c r="R610" s="83" t="str">
        <f>IFERROR(VLOOKUP(B610,Sheet1!$C$1:$P$58,2,FALSE),"")</f>
        <v/>
      </c>
      <c r="S610" s="66" t="str">
        <f>IFERROR(VLOOKUP(B610,Sheet1!$C$1:$P$58,6,FALSE),"")</f>
        <v/>
      </c>
      <c r="T610" s="83" t="str">
        <f>IFERROR(VLOOKUP(Q610,Sheet1!$A$1:$P$58,4,FALSE),"")</f>
        <v/>
      </c>
      <c r="U610" s="66" t="str">
        <f>IFERROR(VLOOKUP(B610,Sheet1!$C$1:$P$58,12,FALSE),"")</f>
        <v/>
      </c>
    </row>
    <row r="611" spans="1:21" ht="12.75" customHeight="1" x14ac:dyDescent="0.2">
      <c r="A611" s="66">
        <v>92101000007</v>
      </c>
      <c r="B611" s="66" t="s">
        <v>4063</v>
      </c>
      <c r="C611" s="66">
        <v>0</v>
      </c>
      <c r="D611" s="66">
        <v>0</v>
      </c>
      <c r="E611" s="71">
        <f t="shared" si="18"/>
        <v>0</v>
      </c>
      <c r="G611" s="66" t="e">
        <f>VLOOKUP(B611,[2]Sheet1!$A$1:$I$434,2,FALSE)</f>
        <v>#N/A</v>
      </c>
      <c r="H611" s="66" t="e">
        <f>VLOOKUP(B611,[2]Sheet1!$A$1:$I$434,3,FALSE)</f>
        <v>#N/A</v>
      </c>
      <c r="I611" s="66" t="e">
        <f>VLOOKUP(B611,[2]Sheet1!$A$1:$I$434,4,FALSE)</f>
        <v>#N/A</v>
      </c>
      <c r="J611" s="66" t="e">
        <f>VLOOKUP(B611,[2]Sheet1!$A$1:$I$434,5,FALSE)</f>
        <v>#N/A</v>
      </c>
      <c r="K611" s="66" t="e">
        <f>VLOOKUP(B611,[2]Sheet1!$A$1:$I$434,6,FALSE)</f>
        <v>#N/A</v>
      </c>
      <c r="L611" s="66" t="e">
        <f>VLOOKUP(B611,[2]Sheet1!$A$1:$I$434,7,FALSE)</f>
        <v>#N/A</v>
      </c>
      <c r="M611" s="66" t="e">
        <f>VLOOKUP(B611,[2]Sheet1!$A$1:$I$434,8,FALSE)</f>
        <v>#N/A</v>
      </c>
      <c r="N611" s="77">
        <f>VLOOKUP(A611,[5]Sheet1!$A$1:$C$24,3,FALSE)</f>
        <v>0</v>
      </c>
      <c r="O611" s="66" t="str">
        <f t="shared" si="19"/>
        <v/>
      </c>
      <c r="P611" s="83" t="e">
        <f>VLOOKUP(B611,Sheet1!$C$1:$I$58,2,FALSE)</f>
        <v>#N/A</v>
      </c>
      <c r="R611" s="83" t="str">
        <f>IFERROR(VLOOKUP(B611,Sheet1!$C$1:$P$58,2,FALSE),"")</f>
        <v/>
      </c>
      <c r="S611" s="66" t="str">
        <f>IFERROR(VLOOKUP(B611,Sheet1!$C$1:$P$58,6,FALSE),"")</f>
        <v/>
      </c>
      <c r="T611" s="83" t="str">
        <f>IFERROR(VLOOKUP(Q611,Sheet1!$A$1:$P$58,4,FALSE),"")</f>
        <v/>
      </c>
      <c r="U611" s="66" t="str">
        <f>IFERROR(VLOOKUP(B611,Sheet1!$C$1:$P$58,12,FALSE),"")</f>
        <v/>
      </c>
    </row>
    <row r="612" spans="1:21" ht="12.75" customHeight="1" x14ac:dyDescent="0.2">
      <c r="A612" s="66">
        <v>92101000008</v>
      </c>
      <c r="B612" s="66" t="s">
        <v>3665</v>
      </c>
      <c r="C612" s="66">
        <v>0</v>
      </c>
      <c r="D612" s="66">
        <v>0</v>
      </c>
      <c r="E612" s="71">
        <f t="shared" si="18"/>
        <v>0</v>
      </c>
      <c r="G612" s="66" t="e">
        <f>VLOOKUP(B612,[2]Sheet1!$A$1:$I$434,2,FALSE)</f>
        <v>#N/A</v>
      </c>
      <c r="H612" s="66" t="e">
        <f>VLOOKUP(B612,[2]Sheet1!$A$1:$I$434,3,FALSE)</f>
        <v>#N/A</v>
      </c>
      <c r="I612" s="66" t="e">
        <f>VLOOKUP(B612,[2]Sheet1!$A$1:$I$434,4,FALSE)</f>
        <v>#N/A</v>
      </c>
      <c r="J612" s="66" t="e">
        <f>VLOOKUP(B612,[2]Sheet1!$A$1:$I$434,5,FALSE)</f>
        <v>#N/A</v>
      </c>
      <c r="K612" s="66" t="e">
        <f>VLOOKUP(B612,[2]Sheet1!$A$1:$I$434,6,FALSE)</f>
        <v>#N/A</v>
      </c>
      <c r="L612" s="66" t="e">
        <f>VLOOKUP(B612,[2]Sheet1!$A$1:$I$434,7,FALSE)</f>
        <v>#N/A</v>
      </c>
      <c r="M612" s="66" t="e">
        <f>VLOOKUP(B612,[2]Sheet1!$A$1:$I$434,8,FALSE)</f>
        <v>#N/A</v>
      </c>
      <c r="N612" s="77">
        <f>VLOOKUP(A612,[5]Sheet1!$A$1:$C$24,3,FALSE)</f>
        <v>310398927700003</v>
      </c>
      <c r="O612" s="66" t="str">
        <f t="shared" si="19"/>
        <v/>
      </c>
      <c r="P612" s="83" t="e">
        <f>VLOOKUP(B612,Sheet1!$C$1:$I$58,2,FALSE)</f>
        <v>#N/A</v>
      </c>
      <c r="R612" s="83" t="str">
        <f>IFERROR(VLOOKUP(B612,Sheet1!$C$1:$P$58,2,FALSE),"")</f>
        <v/>
      </c>
      <c r="S612" s="66" t="str">
        <f>IFERROR(VLOOKUP(B612,Sheet1!$C$1:$P$58,6,FALSE),"")</f>
        <v/>
      </c>
      <c r="T612" s="83" t="str">
        <f>IFERROR(VLOOKUP(Q612,Sheet1!$A$1:$P$58,4,FALSE),"")</f>
        <v/>
      </c>
      <c r="U612" s="66" t="str">
        <f>IFERROR(VLOOKUP(B612,Sheet1!$C$1:$P$58,12,FALSE),"")</f>
        <v/>
      </c>
    </row>
    <row r="613" spans="1:21" ht="12.75" customHeight="1" x14ac:dyDescent="0.2">
      <c r="A613" s="66">
        <v>92101000009</v>
      </c>
      <c r="B613" s="66" t="s">
        <v>4064</v>
      </c>
      <c r="C613" s="66">
        <v>0</v>
      </c>
      <c r="D613" s="66">
        <v>0</v>
      </c>
      <c r="E613" s="71">
        <f t="shared" si="18"/>
        <v>0</v>
      </c>
      <c r="G613" s="66" t="e">
        <f>VLOOKUP(B613,[2]Sheet1!$A$1:$I$434,2,FALSE)</f>
        <v>#N/A</v>
      </c>
      <c r="H613" s="66" t="e">
        <f>VLOOKUP(B613,[2]Sheet1!$A$1:$I$434,3,FALSE)</f>
        <v>#N/A</v>
      </c>
      <c r="I613" s="66" t="e">
        <f>VLOOKUP(B613,[2]Sheet1!$A$1:$I$434,4,FALSE)</f>
        <v>#N/A</v>
      </c>
      <c r="J613" s="66" t="e">
        <f>VLOOKUP(B613,[2]Sheet1!$A$1:$I$434,5,FALSE)</f>
        <v>#N/A</v>
      </c>
      <c r="K613" s="66" t="e">
        <f>VLOOKUP(B613,[2]Sheet1!$A$1:$I$434,6,FALSE)</f>
        <v>#N/A</v>
      </c>
      <c r="L613" s="66" t="e">
        <f>VLOOKUP(B613,[2]Sheet1!$A$1:$I$434,7,FALSE)</f>
        <v>#N/A</v>
      </c>
      <c r="M613" s="66" t="e">
        <f>VLOOKUP(B613,[2]Sheet1!$A$1:$I$434,8,FALSE)</f>
        <v>#N/A</v>
      </c>
      <c r="N613" s="77">
        <f>VLOOKUP(A613,[5]Sheet1!$A$1:$C$24,3,FALSE)</f>
        <v>0</v>
      </c>
      <c r="O613" s="66" t="str">
        <f t="shared" si="19"/>
        <v/>
      </c>
      <c r="P613" s="83" t="e">
        <f>VLOOKUP(B613,Sheet1!$C$1:$I$58,2,FALSE)</f>
        <v>#N/A</v>
      </c>
      <c r="R613" s="83" t="str">
        <f>IFERROR(VLOOKUP(B613,Sheet1!$C$1:$P$58,2,FALSE),"")</f>
        <v/>
      </c>
      <c r="S613" s="66" t="str">
        <f>IFERROR(VLOOKUP(B613,Sheet1!$C$1:$P$58,6,FALSE),"")</f>
        <v/>
      </c>
      <c r="T613" s="83" t="str">
        <f>IFERROR(VLOOKUP(Q613,Sheet1!$A$1:$P$58,4,FALSE),"")</f>
        <v/>
      </c>
      <c r="U613" s="66" t="str">
        <f>IFERROR(VLOOKUP(B613,Sheet1!$C$1:$P$58,12,FALSE),"")</f>
        <v/>
      </c>
    </row>
    <row r="614" spans="1:21" ht="12.75" customHeight="1" x14ac:dyDescent="0.2">
      <c r="A614" s="66">
        <v>92101000010</v>
      </c>
      <c r="B614" s="66" t="s">
        <v>4065</v>
      </c>
      <c r="C614" s="66">
        <v>0</v>
      </c>
      <c r="D614" s="66">
        <v>0</v>
      </c>
      <c r="E614" s="71">
        <f t="shared" si="18"/>
        <v>0</v>
      </c>
      <c r="G614" s="66" t="e">
        <f>VLOOKUP(B614,[2]Sheet1!$A$1:$I$434,2,FALSE)</f>
        <v>#N/A</v>
      </c>
      <c r="H614" s="66" t="e">
        <f>VLOOKUP(B614,[2]Sheet1!$A$1:$I$434,3,FALSE)</f>
        <v>#N/A</v>
      </c>
      <c r="I614" s="66" t="e">
        <f>VLOOKUP(B614,[2]Sheet1!$A$1:$I$434,4,FALSE)</f>
        <v>#N/A</v>
      </c>
      <c r="J614" s="66" t="e">
        <f>VLOOKUP(B614,[2]Sheet1!$A$1:$I$434,5,FALSE)</f>
        <v>#N/A</v>
      </c>
      <c r="K614" s="66" t="e">
        <f>VLOOKUP(B614,[2]Sheet1!$A$1:$I$434,6,FALSE)</f>
        <v>#N/A</v>
      </c>
      <c r="L614" s="66" t="e">
        <f>VLOOKUP(B614,[2]Sheet1!$A$1:$I$434,7,FALSE)</f>
        <v>#N/A</v>
      </c>
      <c r="M614" s="66" t="e">
        <f>VLOOKUP(B614,[2]Sheet1!$A$1:$I$434,8,FALSE)</f>
        <v>#N/A</v>
      </c>
      <c r="N614" s="77">
        <f>VLOOKUP(A614,[5]Sheet1!$A$1:$C$24,3,FALSE)</f>
        <v>0</v>
      </c>
      <c r="O614" s="66" t="str">
        <f t="shared" si="19"/>
        <v/>
      </c>
      <c r="P614" s="83" t="e">
        <f>VLOOKUP(B614,Sheet1!$C$1:$I$58,2,FALSE)</f>
        <v>#N/A</v>
      </c>
      <c r="R614" s="83" t="str">
        <f>IFERROR(VLOOKUP(B614,Sheet1!$C$1:$P$58,2,FALSE),"")</f>
        <v/>
      </c>
      <c r="S614" s="66" t="str">
        <f>IFERROR(VLOOKUP(B614,Sheet1!$C$1:$P$58,6,FALSE),"")</f>
        <v/>
      </c>
      <c r="T614" s="83" t="str">
        <f>IFERROR(VLOOKUP(Q614,Sheet1!$A$1:$P$58,4,FALSE),"")</f>
        <v/>
      </c>
      <c r="U614" s="66" t="str">
        <f>IFERROR(VLOOKUP(B614,Sheet1!$C$1:$P$58,12,FALSE),"")</f>
        <v/>
      </c>
    </row>
    <row r="615" spans="1:21" ht="12.75" customHeight="1" x14ac:dyDescent="0.2">
      <c r="A615" s="66">
        <v>92101000011</v>
      </c>
      <c r="B615" s="66" t="s">
        <v>4066</v>
      </c>
      <c r="C615" s="66">
        <v>0</v>
      </c>
      <c r="D615" s="66">
        <v>19872.949999999997</v>
      </c>
      <c r="E615" s="71">
        <f t="shared" si="18"/>
        <v>-19872.949999999997</v>
      </c>
      <c r="G615" s="66" t="e">
        <f>VLOOKUP(B615,[2]Sheet1!$A$1:$I$434,2,FALSE)</f>
        <v>#N/A</v>
      </c>
      <c r="H615" s="66" t="e">
        <f>VLOOKUP(B615,[2]Sheet1!$A$1:$I$434,3,FALSE)</f>
        <v>#N/A</v>
      </c>
      <c r="I615" s="66" t="e">
        <f>VLOOKUP(B615,[2]Sheet1!$A$1:$I$434,4,FALSE)</f>
        <v>#N/A</v>
      </c>
      <c r="J615" s="66" t="e">
        <f>VLOOKUP(B615,[2]Sheet1!$A$1:$I$434,5,FALSE)</f>
        <v>#N/A</v>
      </c>
      <c r="K615" s="66" t="e">
        <f>VLOOKUP(B615,[2]Sheet1!$A$1:$I$434,6,FALSE)</f>
        <v>#N/A</v>
      </c>
      <c r="L615" s="66" t="e">
        <f>VLOOKUP(B615,[2]Sheet1!$A$1:$I$434,7,FALSE)</f>
        <v>#N/A</v>
      </c>
      <c r="M615" s="66" t="e">
        <f>VLOOKUP(B615,[2]Sheet1!$A$1:$I$434,8,FALSE)</f>
        <v>#N/A</v>
      </c>
      <c r="N615" s="77">
        <f>VLOOKUP(A615,[5]Sheet1!$A$1:$C$24,3,FALSE)</f>
        <v>310912035100003</v>
      </c>
      <c r="O615" s="66" t="str">
        <f t="shared" si="19"/>
        <v/>
      </c>
      <c r="P615" s="83" t="e">
        <f>VLOOKUP(B615,Sheet1!$C$1:$I$58,2,FALSE)</f>
        <v>#N/A</v>
      </c>
      <c r="R615" s="83" t="str">
        <f>IFERROR(VLOOKUP(B615,Sheet1!$C$1:$P$58,2,FALSE),"")</f>
        <v/>
      </c>
      <c r="S615" s="66" t="str">
        <f>IFERROR(VLOOKUP(B615,Sheet1!$C$1:$P$58,6,FALSE),"")</f>
        <v/>
      </c>
      <c r="T615" s="83" t="str">
        <f>IFERROR(VLOOKUP(Q615,Sheet1!$A$1:$P$58,4,FALSE),"")</f>
        <v/>
      </c>
      <c r="U615" s="66" t="str">
        <f>IFERROR(VLOOKUP(B615,Sheet1!$C$1:$P$58,12,FALSE),"")</f>
        <v/>
      </c>
    </row>
    <row r="616" spans="1:21" ht="12.75" customHeight="1" x14ac:dyDescent="0.2">
      <c r="A616" s="66">
        <v>92101000012</v>
      </c>
      <c r="B616" s="66" t="s">
        <v>4067</v>
      </c>
      <c r="C616" s="66">
        <v>0</v>
      </c>
      <c r="D616" s="66">
        <v>0</v>
      </c>
      <c r="E616" s="71">
        <f t="shared" si="18"/>
        <v>0</v>
      </c>
      <c r="G616" s="66" t="e">
        <f>VLOOKUP(B616,[2]Sheet1!$A$1:$I$434,2,FALSE)</f>
        <v>#N/A</v>
      </c>
      <c r="H616" s="66" t="e">
        <f>VLOOKUP(B616,[2]Sheet1!$A$1:$I$434,3,FALSE)</f>
        <v>#N/A</v>
      </c>
      <c r="I616" s="66" t="e">
        <f>VLOOKUP(B616,[2]Sheet1!$A$1:$I$434,4,FALSE)</f>
        <v>#N/A</v>
      </c>
      <c r="J616" s="66" t="e">
        <f>VLOOKUP(B616,[2]Sheet1!$A$1:$I$434,5,FALSE)</f>
        <v>#N/A</v>
      </c>
      <c r="K616" s="66" t="e">
        <f>VLOOKUP(B616,[2]Sheet1!$A$1:$I$434,6,FALSE)</f>
        <v>#N/A</v>
      </c>
      <c r="L616" s="66" t="e">
        <f>VLOOKUP(B616,[2]Sheet1!$A$1:$I$434,7,FALSE)</f>
        <v>#N/A</v>
      </c>
      <c r="M616" s="66" t="e">
        <f>VLOOKUP(B616,[2]Sheet1!$A$1:$I$434,8,FALSE)</f>
        <v>#N/A</v>
      </c>
      <c r="N616" s="77">
        <f>VLOOKUP(A616,[5]Sheet1!$A$1:$C$24,3,FALSE)</f>
        <v>0</v>
      </c>
      <c r="O616" s="66" t="str">
        <f t="shared" si="19"/>
        <v/>
      </c>
      <c r="P616" s="83" t="e">
        <f>VLOOKUP(B616,Sheet1!$C$1:$I$58,2,FALSE)</f>
        <v>#N/A</v>
      </c>
      <c r="R616" s="83" t="str">
        <f>IFERROR(VLOOKUP(B616,Sheet1!$C$1:$P$58,2,FALSE),"")</f>
        <v/>
      </c>
      <c r="S616" s="66" t="str">
        <f>IFERROR(VLOOKUP(B616,Sheet1!$C$1:$P$58,6,FALSE),"")</f>
        <v/>
      </c>
      <c r="T616" s="83" t="str">
        <f>IFERROR(VLOOKUP(Q616,Sheet1!$A$1:$P$58,4,FALSE),"")</f>
        <v/>
      </c>
      <c r="U616" s="66" t="str">
        <f>IFERROR(VLOOKUP(B616,Sheet1!$C$1:$P$58,12,FALSE),"")</f>
        <v/>
      </c>
    </row>
    <row r="617" spans="1:21" ht="12.75" customHeight="1" x14ac:dyDescent="0.2">
      <c r="A617" s="66">
        <v>92101000013</v>
      </c>
      <c r="B617" s="66" t="s">
        <v>4068</v>
      </c>
      <c r="C617" s="66">
        <v>0</v>
      </c>
      <c r="D617" s="66">
        <v>0</v>
      </c>
      <c r="E617" s="71">
        <f t="shared" si="18"/>
        <v>0</v>
      </c>
      <c r="G617" s="66" t="e">
        <f>VLOOKUP(B617,[2]Sheet1!$A$1:$I$434,2,FALSE)</f>
        <v>#N/A</v>
      </c>
      <c r="H617" s="66" t="e">
        <f>VLOOKUP(B617,[2]Sheet1!$A$1:$I$434,3,FALSE)</f>
        <v>#N/A</v>
      </c>
      <c r="I617" s="66" t="e">
        <f>VLOOKUP(B617,[2]Sheet1!$A$1:$I$434,4,FALSE)</f>
        <v>#N/A</v>
      </c>
      <c r="J617" s="66" t="e">
        <f>VLOOKUP(B617,[2]Sheet1!$A$1:$I$434,5,FALSE)</f>
        <v>#N/A</v>
      </c>
      <c r="K617" s="66" t="e">
        <f>VLOOKUP(B617,[2]Sheet1!$A$1:$I$434,6,FALSE)</f>
        <v>#N/A</v>
      </c>
      <c r="L617" s="66" t="e">
        <f>VLOOKUP(B617,[2]Sheet1!$A$1:$I$434,7,FALSE)</f>
        <v>#N/A</v>
      </c>
      <c r="M617" s="66" t="e">
        <f>VLOOKUP(B617,[2]Sheet1!$A$1:$I$434,8,FALSE)</f>
        <v>#N/A</v>
      </c>
      <c r="N617" s="77">
        <f>VLOOKUP(A617,[5]Sheet1!$A$1:$C$24,3,FALSE)</f>
        <v>0</v>
      </c>
      <c r="O617" s="66" t="str">
        <f t="shared" si="19"/>
        <v/>
      </c>
      <c r="P617" s="83" t="e">
        <f>VLOOKUP(B617,Sheet1!$C$1:$I$58,2,FALSE)</f>
        <v>#N/A</v>
      </c>
      <c r="R617" s="83" t="str">
        <f>IFERROR(VLOOKUP(B617,Sheet1!$C$1:$P$58,2,FALSE),"")</f>
        <v/>
      </c>
      <c r="S617" s="66" t="str">
        <f>IFERROR(VLOOKUP(B617,Sheet1!$C$1:$P$58,6,FALSE),"")</f>
        <v/>
      </c>
      <c r="T617" s="83" t="str">
        <f>IFERROR(VLOOKUP(Q617,Sheet1!$A$1:$P$58,4,FALSE),"")</f>
        <v/>
      </c>
      <c r="U617" s="66" t="str">
        <f>IFERROR(VLOOKUP(B617,Sheet1!$C$1:$P$58,12,FALSE),"")</f>
        <v/>
      </c>
    </row>
    <row r="618" spans="1:21" ht="12.75" customHeight="1" x14ac:dyDescent="0.2">
      <c r="A618" s="66">
        <v>92101000014</v>
      </c>
      <c r="B618" s="66" t="s">
        <v>4069</v>
      </c>
      <c r="C618" s="66">
        <v>0</v>
      </c>
      <c r="D618" s="66">
        <v>0</v>
      </c>
      <c r="E618" s="71">
        <f t="shared" si="18"/>
        <v>0</v>
      </c>
      <c r="G618" s="66" t="e">
        <f>VLOOKUP(B618,[2]Sheet1!$A$1:$I$434,2,FALSE)</f>
        <v>#N/A</v>
      </c>
      <c r="H618" s="66" t="e">
        <f>VLOOKUP(B618,[2]Sheet1!$A$1:$I$434,3,FALSE)</f>
        <v>#N/A</v>
      </c>
      <c r="I618" s="66" t="e">
        <f>VLOOKUP(B618,[2]Sheet1!$A$1:$I$434,4,FALSE)</f>
        <v>#N/A</v>
      </c>
      <c r="J618" s="66" t="e">
        <f>VLOOKUP(B618,[2]Sheet1!$A$1:$I$434,5,FALSE)</f>
        <v>#N/A</v>
      </c>
      <c r="K618" s="66" t="e">
        <f>VLOOKUP(B618,[2]Sheet1!$A$1:$I$434,6,FALSE)</f>
        <v>#N/A</v>
      </c>
      <c r="L618" s="66" t="e">
        <f>VLOOKUP(B618,[2]Sheet1!$A$1:$I$434,7,FALSE)</f>
        <v>#N/A</v>
      </c>
      <c r="M618" s="66" t="e">
        <f>VLOOKUP(B618,[2]Sheet1!$A$1:$I$434,8,FALSE)</f>
        <v>#N/A</v>
      </c>
      <c r="N618" s="77">
        <f>VLOOKUP(A618,[5]Sheet1!$A$1:$C$24,3,FALSE)</f>
        <v>310174574700003</v>
      </c>
      <c r="O618" s="66" t="str">
        <f t="shared" si="19"/>
        <v/>
      </c>
      <c r="P618" s="83" t="e">
        <f>VLOOKUP(B618,Sheet1!$C$1:$I$58,2,FALSE)</f>
        <v>#N/A</v>
      </c>
      <c r="R618" s="83" t="str">
        <f>IFERROR(VLOOKUP(B618,Sheet1!$C$1:$P$58,2,FALSE),"")</f>
        <v/>
      </c>
      <c r="S618" s="66" t="str">
        <f>IFERROR(VLOOKUP(B618,Sheet1!$C$1:$P$58,6,FALSE),"")</f>
        <v/>
      </c>
      <c r="T618" s="83" t="str">
        <f>IFERROR(VLOOKUP(Q618,Sheet1!$A$1:$P$58,4,FALSE),"")</f>
        <v/>
      </c>
      <c r="U618" s="66" t="str">
        <f>IFERROR(VLOOKUP(B618,Sheet1!$C$1:$P$58,12,FALSE),"")</f>
        <v/>
      </c>
    </row>
    <row r="619" spans="1:21" ht="12.75" customHeight="1" x14ac:dyDescent="0.2">
      <c r="A619" s="66">
        <v>92101000015</v>
      </c>
      <c r="B619" s="66" t="s">
        <v>4070</v>
      </c>
      <c r="C619" s="66">
        <v>0</v>
      </c>
      <c r="D619" s="66">
        <v>0</v>
      </c>
      <c r="E619" s="71">
        <f t="shared" si="18"/>
        <v>0</v>
      </c>
      <c r="G619" s="66" t="e">
        <f>VLOOKUP(B619,[2]Sheet1!$A$1:$I$434,2,FALSE)</f>
        <v>#N/A</v>
      </c>
      <c r="H619" s="66" t="e">
        <f>VLOOKUP(B619,[2]Sheet1!$A$1:$I$434,3,FALSE)</f>
        <v>#N/A</v>
      </c>
      <c r="I619" s="66" t="e">
        <f>VLOOKUP(B619,[2]Sheet1!$A$1:$I$434,4,FALSE)</f>
        <v>#N/A</v>
      </c>
      <c r="J619" s="66" t="e">
        <f>VLOOKUP(B619,[2]Sheet1!$A$1:$I$434,5,FALSE)</f>
        <v>#N/A</v>
      </c>
      <c r="K619" s="66" t="e">
        <f>VLOOKUP(B619,[2]Sheet1!$A$1:$I$434,6,FALSE)</f>
        <v>#N/A</v>
      </c>
      <c r="L619" s="66" t="e">
        <f>VLOOKUP(B619,[2]Sheet1!$A$1:$I$434,7,FALSE)</f>
        <v>#N/A</v>
      </c>
      <c r="M619" s="66" t="e">
        <f>VLOOKUP(B619,[2]Sheet1!$A$1:$I$434,8,FALSE)</f>
        <v>#N/A</v>
      </c>
      <c r="N619" s="77">
        <f>VLOOKUP(A619,[5]Sheet1!$A$1:$C$24,3,FALSE)</f>
        <v>0</v>
      </c>
      <c r="O619" s="66" t="str">
        <f t="shared" si="19"/>
        <v/>
      </c>
      <c r="P619" s="83" t="e">
        <f>VLOOKUP(B619,Sheet1!$C$1:$I$58,2,FALSE)</f>
        <v>#N/A</v>
      </c>
      <c r="R619" s="83" t="str">
        <f>IFERROR(VLOOKUP(B619,Sheet1!$C$1:$P$58,2,FALSE),"")</f>
        <v/>
      </c>
      <c r="S619" s="66" t="str">
        <f>IFERROR(VLOOKUP(B619,Sheet1!$C$1:$P$58,6,FALSE),"")</f>
        <v/>
      </c>
      <c r="T619" s="83" t="str">
        <f>IFERROR(VLOOKUP(Q619,Sheet1!$A$1:$P$58,4,FALSE),"")</f>
        <v/>
      </c>
      <c r="U619" s="66" t="str">
        <f>IFERROR(VLOOKUP(B619,Sheet1!$C$1:$P$58,12,FALSE),"")</f>
        <v/>
      </c>
    </row>
    <row r="620" spans="1:21" ht="12.75" customHeight="1" x14ac:dyDescent="0.2">
      <c r="A620" s="66">
        <v>92101000016</v>
      </c>
      <c r="B620" s="66" t="s">
        <v>4071</v>
      </c>
      <c r="C620" s="66">
        <v>0</v>
      </c>
      <c r="D620" s="66">
        <v>0</v>
      </c>
      <c r="E620" s="71">
        <f t="shared" si="18"/>
        <v>0</v>
      </c>
      <c r="G620" s="66" t="e">
        <f>VLOOKUP(B620,[2]Sheet1!$A$1:$I$434,2,FALSE)</f>
        <v>#N/A</v>
      </c>
      <c r="H620" s="66" t="e">
        <f>VLOOKUP(B620,[2]Sheet1!$A$1:$I$434,3,FALSE)</f>
        <v>#N/A</v>
      </c>
      <c r="I620" s="66" t="e">
        <f>VLOOKUP(B620,[2]Sheet1!$A$1:$I$434,4,FALSE)</f>
        <v>#N/A</v>
      </c>
      <c r="J620" s="66" t="e">
        <f>VLOOKUP(B620,[2]Sheet1!$A$1:$I$434,5,FALSE)</f>
        <v>#N/A</v>
      </c>
      <c r="K620" s="66" t="e">
        <f>VLOOKUP(B620,[2]Sheet1!$A$1:$I$434,6,FALSE)</f>
        <v>#N/A</v>
      </c>
      <c r="L620" s="66" t="e">
        <f>VLOOKUP(B620,[2]Sheet1!$A$1:$I$434,7,FALSE)</f>
        <v>#N/A</v>
      </c>
      <c r="M620" s="66" t="e">
        <f>VLOOKUP(B620,[2]Sheet1!$A$1:$I$434,8,FALSE)</f>
        <v>#N/A</v>
      </c>
      <c r="N620" s="77">
        <f>VLOOKUP(A620,[5]Sheet1!$A$1:$C$24,3,FALSE)</f>
        <v>300105992200003</v>
      </c>
      <c r="O620" s="66" t="str">
        <f t="shared" si="19"/>
        <v/>
      </c>
      <c r="P620" s="83" t="e">
        <f>VLOOKUP(B620,Sheet1!$C$1:$I$58,2,FALSE)</f>
        <v>#N/A</v>
      </c>
      <c r="R620" s="83" t="str">
        <f>IFERROR(VLOOKUP(B620,Sheet1!$C$1:$P$58,2,FALSE),"")</f>
        <v/>
      </c>
      <c r="S620" s="66" t="str">
        <f>IFERROR(VLOOKUP(B620,Sheet1!$C$1:$P$58,6,FALSE),"")</f>
        <v/>
      </c>
      <c r="T620" s="83" t="str">
        <f>IFERROR(VLOOKUP(Q620,Sheet1!$A$1:$P$58,4,FALSE),"")</f>
        <v/>
      </c>
      <c r="U620" s="66" t="str">
        <f>IFERROR(VLOOKUP(B620,Sheet1!$C$1:$P$58,12,FALSE),"")</f>
        <v/>
      </c>
    </row>
    <row r="621" spans="1:21" ht="12.75" customHeight="1" x14ac:dyDescent="0.2">
      <c r="A621" s="66">
        <v>92101000017</v>
      </c>
      <c r="B621" s="66" t="s">
        <v>4072</v>
      </c>
      <c r="C621" s="66">
        <v>0</v>
      </c>
      <c r="D621" s="66">
        <v>0</v>
      </c>
      <c r="E621" s="71">
        <f t="shared" ref="E621:E628" si="20">C621-D621</f>
        <v>0</v>
      </c>
      <c r="G621" s="66" t="e">
        <f>VLOOKUP(B621,[2]Sheet1!$A$1:$I$434,2,FALSE)</f>
        <v>#N/A</v>
      </c>
      <c r="H621" s="66" t="e">
        <f>VLOOKUP(B621,[2]Sheet1!$A$1:$I$434,3,FALSE)</f>
        <v>#N/A</v>
      </c>
      <c r="I621" s="66" t="e">
        <f>VLOOKUP(B621,[2]Sheet1!$A$1:$I$434,4,FALSE)</f>
        <v>#N/A</v>
      </c>
      <c r="J621" s="66" t="e">
        <f>VLOOKUP(B621,[2]Sheet1!$A$1:$I$434,5,FALSE)</f>
        <v>#N/A</v>
      </c>
      <c r="K621" s="66" t="e">
        <f>VLOOKUP(B621,[2]Sheet1!$A$1:$I$434,6,FALSE)</f>
        <v>#N/A</v>
      </c>
      <c r="L621" s="66" t="e">
        <f>VLOOKUP(B621,[2]Sheet1!$A$1:$I$434,7,FALSE)</f>
        <v>#N/A</v>
      </c>
      <c r="M621" s="66" t="e">
        <f>VLOOKUP(B621,[2]Sheet1!$A$1:$I$434,8,FALSE)</f>
        <v>#N/A</v>
      </c>
      <c r="N621" s="77">
        <f>VLOOKUP(A621,[5]Sheet1!$A$1:$C$24,3,FALSE)</f>
        <v>0</v>
      </c>
      <c r="O621" s="66" t="str">
        <f t="shared" si="19"/>
        <v/>
      </c>
      <c r="P621" s="83" t="e">
        <f>VLOOKUP(B621,Sheet1!$C$1:$I$58,2,FALSE)</f>
        <v>#N/A</v>
      </c>
      <c r="R621" s="83" t="str">
        <f>IFERROR(VLOOKUP(B621,Sheet1!$C$1:$P$58,2,FALSE),"")</f>
        <v/>
      </c>
      <c r="S621" s="66" t="str">
        <f>IFERROR(VLOOKUP(B621,Sheet1!$C$1:$P$58,6,FALSE),"")</f>
        <v/>
      </c>
      <c r="T621" s="83" t="str">
        <f>IFERROR(VLOOKUP(Q621,Sheet1!$A$1:$P$58,4,FALSE),"")</f>
        <v/>
      </c>
      <c r="U621" s="66" t="str">
        <f>IFERROR(VLOOKUP(B621,Sheet1!$C$1:$P$58,12,FALSE),"")</f>
        <v/>
      </c>
    </row>
    <row r="622" spans="1:21" ht="12.75" customHeight="1" x14ac:dyDescent="0.2">
      <c r="A622" s="66">
        <v>92101000018</v>
      </c>
      <c r="B622" s="66" t="s">
        <v>4073</v>
      </c>
      <c r="C622" s="66">
        <v>0</v>
      </c>
      <c r="D622" s="66">
        <v>0.72999999999956344</v>
      </c>
      <c r="E622" s="71">
        <f t="shared" si="20"/>
        <v>-0.72999999999956344</v>
      </c>
      <c r="G622" s="66" t="e">
        <f>VLOOKUP(B622,[2]Sheet1!$A$1:$I$434,2,FALSE)</f>
        <v>#N/A</v>
      </c>
      <c r="H622" s="66" t="e">
        <f>VLOOKUP(B622,[2]Sheet1!$A$1:$I$434,3,FALSE)</f>
        <v>#N/A</v>
      </c>
      <c r="I622" s="66" t="e">
        <f>VLOOKUP(B622,[2]Sheet1!$A$1:$I$434,4,FALSE)</f>
        <v>#N/A</v>
      </c>
      <c r="J622" s="66" t="e">
        <f>VLOOKUP(B622,[2]Sheet1!$A$1:$I$434,5,FALSE)</f>
        <v>#N/A</v>
      </c>
      <c r="K622" s="66" t="e">
        <f>VLOOKUP(B622,[2]Sheet1!$A$1:$I$434,6,FALSE)</f>
        <v>#N/A</v>
      </c>
      <c r="L622" s="66" t="e">
        <f>VLOOKUP(B622,[2]Sheet1!$A$1:$I$434,7,FALSE)</f>
        <v>#N/A</v>
      </c>
      <c r="M622" s="66" t="e">
        <f>VLOOKUP(B622,[2]Sheet1!$A$1:$I$434,8,FALSE)</f>
        <v>#N/A</v>
      </c>
      <c r="N622" s="77">
        <f>VLOOKUP(A622,[5]Sheet1!$A$1:$C$24,3,FALSE)</f>
        <v>300295192900003</v>
      </c>
      <c r="O622" s="66" t="str">
        <f t="shared" si="19"/>
        <v/>
      </c>
      <c r="P622" s="83" t="e">
        <f>VLOOKUP(B622,Sheet1!$C$1:$I$58,2,FALSE)</f>
        <v>#N/A</v>
      </c>
      <c r="R622" s="83" t="str">
        <f>IFERROR(VLOOKUP(B622,Sheet1!$C$1:$P$58,2,FALSE),"")</f>
        <v/>
      </c>
      <c r="S622" s="66" t="str">
        <f>IFERROR(VLOOKUP(B622,Sheet1!$C$1:$P$58,6,FALSE),"")</f>
        <v/>
      </c>
      <c r="T622" s="83" t="str">
        <f>IFERROR(VLOOKUP(Q622,Sheet1!$A$1:$P$58,4,FALSE),"")</f>
        <v/>
      </c>
      <c r="U622" s="66" t="str">
        <f>IFERROR(VLOOKUP(B622,Sheet1!$C$1:$P$58,12,FALSE),"")</f>
        <v/>
      </c>
    </row>
    <row r="623" spans="1:21" ht="12.75" customHeight="1" x14ac:dyDescent="0.2">
      <c r="A623" s="66">
        <v>92101000019</v>
      </c>
      <c r="B623" s="66" t="s">
        <v>4074</v>
      </c>
      <c r="C623" s="66">
        <v>0</v>
      </c>
      <c r="D623" s="66">
        <v>0</v>
      </c>
      <c r="E623" s="71">
        <f t="shared" si="20"/>
        <v>0</v>
      </c>
      <c r="G623" s="66" t="e">
        <f>VLOOKUP(B623,[2]Sheet1!$A$1:$I$434,2,FALSE)</f>
        <v>#N/A</v>
      </c>
      <c r="H623" s="66" t="e">
        <f>VLOOKUP(B623,[2]Sheet1!$A$1:$I$434,3,FALSE)</f>
        <v>#N/A</v>
      </c>
      <c r="I623" s="66" t="e">
        <f>VLOOKUP(B623,[2]Sheet1!$A$1:$I$434,4,FALSE)</f>
        <v>#N/A</v>
      </c>
      <c r="J623" s="66" t="e">
        <f>VLOOKUP(B623,[2]Sheet1!$A$1:$I$434,5,FALSE)</f>
        <v>#N/A</v>
      </c>
      <c r="K623" s="66" t="e">
        <f>VLOOKUP(B623,[2]Sheet1!$A$1:$I$434,6,FALSE)</f>
        <v>#N/A</v>
      </c>
      <c r="L623" s="66" t="e">
        <f>VLOOKUP(B623,[2]Sheet1!$A$1:$I$434,7,FALSE)</f>
        <v>#N/A</v>
      </c>
      <c r="M623" s="66" t="e">
        <f>VLOOKUP(B623,[2]Sheet1!$A$1:$I$434,8,FALSE)</f>
        <v>#N/A</v>
      </c>
      <c r="N623" s="77">
        <f>VLOOKUP(A623,[5]Sheet1!$A$1:$C$24,3,FALSE)</f>
        <v>0</v>
      </c>
      <c r="O623" s="66" t="str">
        <f t="shared" si="19"/>
        <v/>
      </c>
      <c r="P623" s="83" t="e">
        <f>VLOOKUP(B623,Sheet1!$C$1:$I$58,2,FALSE)</f>
        <v>#N/A</v>
      </c>
      <c r="R623" s="83" t="str">
        <f>IFERROR(VLOOKUP(B623,Sheet1!$C$1:$P$58,2,FALSE),"")</f>
        <v/>
      </c>
      <c r="S623" s="66" t="str">
        <f>IFERROR(VLOOKUP(B623,Sheet1!$C$1:$P$58,6,FALSE),"")</f>
        <v/>
      </c>
      <c r="T623" s="83" t="str">
        <f>IFERROR(VLOOKUP(Q623,Sheet1!$A$1:$P$58,4,FALSE),"")</f>
        <v/>
      </c>
      <c r="U623" s="66" t="str">
        <f>IFERROR(VLOOKUP(B623,Sheet1!$C$1:$P$58,12,FALSE),"")</f>
        <v/>
      </c>
    </row>
    <row r="624" spans="1:21" ht="12.75" customHeight="1" x14ac:dyDescent="0.2">
      <c r="A624" s="66">
        <v>92101000020</v>
      </c>
      <c r="B624" s="66" t="s">
        <v>4075</v>
      </c>
      <c r="C624" s="66">
        <v>0</v>
      </c>
      <c r="D624" s="66">
        <v>0</v>
      </c>
      <c r="E624" s="71">
        <f t="shared" si="20"/>
        <v>0</v>
      </c>
      <c r="G624" s="66" t="e">
        <f>VLOOKUP(B624,[2]Sheet1!$A$1:$I$434,2,FALSE)</f>
        <v>#N/A</v>
      </c>
      <c r="H624" s="66" t="e">
        <f>VLOOKUP(B624,[2]Sheet1!$A$1:$I$434,3,FALSE)</f>
        <v>#N/A</v>
      </c>
      <c r="I624" s="66" t="e">
        <f>VLOOKUP(B624,[2]Sheet1!$A$1:$I$434,4,FALSE)</f>
        <v>#N/A</v>
      </c>
      <c r="J624" s="66" t="e">
        <f>VLOOKUP(B624,[2]Sheet1!$A$1:$I$434,5,FALSE)</f>
        <v>#N/A</v>
      </c>
      <c r="K624" s="66" t="e">
        <f>VLOOKUP(B624,[2]Sheet1!$A$1:$I$434,6,FALSE)</f>
        <v>#N/A</v>
      </c>
      <c r="L624" s="66" t="e">
        <f>VLOOKUP(B624,[2]Sheet1!$A$1:$I$434,7,FALSE)</f>
        <v>#N/A</v>
      </c>
      <c r="M624" s="66" t="e">
        <f>VLOOKUP(B624,[2]Sheet1!$A$1:$I$434,8,FALSE)</f>
        <v>#N/A</v>
      </c>
      <c r="N624" s="77">
        <f>VLOOKUP(A624,[5]Sheet1!$A$1:$C$24,3,FALSE)</f>
        <v>300248635300003</v>
      </c>
      <c r="O624" s="66" t="str">
        <f t="shared" si="19"/>
        <v/>
      </c>
      <c r="P624" s="83" t="e">
        <f>VLOOKUP(B624,Sheet1!$C$1:$I$58,2,FALSE)</f>
        <v>#N/A</v>
      </c>
      <c r="R624" s="83" t="str">
        <f>IFERROR(VLOOKUP(B624,Sheet1!$C$1:$P$58,2,FALSE),"")</f>
        <v/>
      </c>
      <c r="S624" s="66" t="str">
        <f>IFERROR(VLOOKUP(B624,Sheet1!$C$1:$P$58,6,FALSE),"")</f>
        <v/>
      </c>
      <c r="T624" s="83" t="str">
        <f>IFERROR(VLOOKUP(Q624,Sheet1!$A$1:$P$58,4,FALSE),"")</f>
        <v/>
      </c>
      <c r="U624" s="66" t="str">
        <f>IFERROR(VLOOKUP(B624,Sheet1!$C$1:$P$58,12,FALSE),"")</f>
        <v/>
      </c>
    </row>
    <row r="625" spans="1:21" ht="12.75" customHeight="1" x14ac:dyDescent="0.2">
      <c r="A625" s="66">
        <v>92101000021</v>
      </c>
      <c r="B625" s="66" t="s">
        <v>4076</v>
      </c>
      <c r="C625" s="66">
        <v>0</v>
      </c>
      <c r="D625" s="66">
        <v>5.0000000001091394E-2</v>
      </c>
      <c r="E625" s="71">
        <f t="shared" si="20"/>
        <v>-5.0000000001091394E-2</v>
      </c>
      <c r="G625" s="66" t="e">
        <f>VLOOKUP(B625,[2]Sheet1!$A$1:$I$434,2,FALSE)</f>
        <v>#N/A</v>
      </c>
      <c r="H625" s="66" t="e">
        <f>VLOOKUP(B625,[2]Sheet1!$A$1:$I$434,3,FALSE)</f>
        <v>#N/A</v>
      </c>
      <c r="I625" s="66" t="e">
        <f>VLOOKUP(B625,[2]Sheet1!$A$1:$I$434,4,FALSE)</f>
        <v>#N/A</v>
      </c>
      <c r="J625" s="66" t="e">
        <f>VLOOKUP(B625,[2]Sheet1!$A$1:$I$434,5,FALSE)</f>
        <v>#N/A</v>
      </c>
      <c r="K625" s="66" t="e">
        <f>VLOOKUP(B625,[2]Sheet1!$A$1:$I$434,6,FALSE)</f>
        <v>#N/A</v>
      </c>
      <c r="L625" s="66" t="e">
        <f>VLOOKUP(B625,[2]Sheet1!$A$1:$I$434,7,FALSE)</f>
        <v>#N/A</v>
      </c>
      <c r="M625" s="66" t="e">
        <f>VLOOKUP(B625,[2]Sheet1!$A$1:$I$434,8,FALSE)</f>
        <v>#N/A</v>
      </c>
      <c r="N625" s="77">
        <f>VLOOKUP(A625,[5]Sheet1!$A$1:$C$24,3,FALSE)</f>
        <v>300178069200003</v>
      </c>
      <c r="O625" s="66" t="str">
        <f t="shared" si="19"/>
        <v/>
      </c>
      <c r="P625" s="83" t="e">
        <f>VLOOKUP(B625,Sheet1!$C$1:$I$58,2,FALSE)</f>
        <v>#N/A</v>
      </c>
      <c r="R625" s="83" t="str">
        <f>IFERROR(VLOOKUP(B625,Sheet1!$C$1:$P$58,2,FALSE),"")</f>
        <v/>
      </c>
      <c r="S625" s="66" t="str">
        <f>IFERROR(VLOOKUP(B625,Sheet1!$C$1:$P$58,6,FALSE),"")</f>
        <v/>
      </c>
      <c r="T625" s="83" t="str">
        <f>IFERROR(VLOOKUP(Q625,Sheet1!$A$1:$P$58,4,FALSE),"")</f>
        <v/>
      </c>
      <c r="U625" s="66" t="str">
        <f>IFERROR(VLOOKUP(B625,Sheet1!$C$1:$P$58,12,FALSE),"")</f>
        <v/>
      </c>
    </row>
    <row r="626" spans="1:21" ht="12.75" customHeight="1" x14ac:dyDescent="0.2">
      <c r="A626" s="66">
        <v>92101000022</v>
      </c>
      <c r="B626" s="66" t="s">
        <v>4077</v>
      </c>
      <c r="C626" s="66">
        <v>0</v>
      </c>
      <c r="D626" s="66">
        <v>28776.700000000004</v>
      </c>
      <c r="E626" s="71">
        <f t="shared" si="20"/>
        <v>-28776.700000000004</v>
      </c>
      <c r="G626" s="66" t="e">
        <f>VLOOKUP(B626,[2]Sheet1!$A$1:$I$434,2,FALSE)</f>
        <v>#N/A</v>
      </c>
      <c r="H626" s="66" t="e">
        <f>VLOOKUP(B626,[2]Sheet1!$A$1:$I$434,3,FALSE)</f>
        <v>#N/A</v>
      </c>
      <c r="I626" s="66" t="e">
        <f>VLOOKUP(B626,[2]Sheet1!$A$1:$I$434,4,FALSE)</f>
        <v>#N/A</v>
      </c>
      <c r="J626" s="66" t="e">
        <f>VLOOKUP(B626,[2]Sheet1!$A$1:$I$434,5,FALSE)</f>
        <v>#N/A</v>
      </c>
      <c r="K626" s="66" t="e">
        <f>VLOOKUP(B626,[2]Sheet1!$A$1:$I$434,6,FALSE)</f>
        <v>#N/A</v>
      </c>
      <c r="L626" s="66" t="e">
        <f>VLOOKUP(B626,[2]Sheet1!$A$1:$I$434,7,FALSE)</f>
        <v>#N/A</v>
      </c>
      <c r="M626" s="66" t="e">
        <f>VLOOKUP(B626,[2]Sheet1!$A$1:$I$434,8,FALSE)</f>
        <v>#N/A</v>
      </c>
      <c r="N626" s="77">
        <f>VLOOKUP(A626,[5]Sheet1!$A$1:$C$24,3,FALSE)</f>
        <v>311082719700003</v>
      </c>
      <c r="O626" s="66" t="str">
        <f t="shared" si="19"/>
        <v/>
      </c>
      <c r="P626" s="83" t="e">
        <f>VLOOKUP(B626,Sheet1!$C$1:$I$58,2,FALSE)</f>
        <v>#N/A</v>
      </c>
      <c r="R626" s="83" t="str">
        <f>IFERROR(VLOOKUP(B626,Sheet1!$C$1:$P$58,2,FALSE),"")</f>
        <v/>
      </c>
      <c r="S626" s="66" t="str">
        <f>IFERROR(VLOOKUP(B626,Sheet1!$C$1:$P$58,6,FALSE),"")</f>
        <v/>
      </c>
      <c r="T626" s="83" t="str">
        <f>IFERROR(VLOOKUP(Q626,Sheet1!$A$1:$P$58,4,FALSE),"")</f>
        <v/>
      </c>
      <c r="U626" s="66" t="str">
        <f>IFERROR(VLOOKUP(B626,Sheet1!$C$1:$P$58,12,FALSE),"")</f>
        <v/>
      </c>
    </row>
    <row r="627" spans="1:21" ht="12.75" customHeight="1" x14ac:dyDescent="0.2">
      <c r="A627" s="66">
        <v>92101000023</v>
      </c>
      <c r="B627" s="66" t="s">
        <v>4078</v>
      </c>
      <c r="C627" s="66">
        <v>0</v>
      </c>
      <c r="D627" s="66">
        <v>0</v>
      </c>
      <c r="E627" s="71">
        <f t="shared" si="20"/>
        <v>0</v>
      </c>
      <c r="G627" s="66" t="e">
        <f>VLOOKUP(B627,[2]Sheet1!$A$1:$I$434,2,FALSE)</f>
        <v>#N/A</v>
      </c>
      <c r="H627" s="66" t="e">
        <f>VLOOKUP(B627,[2]Sheet1!$A$1:$I$434,3,FALSE)</f>
        <v>#N/A</v>
      </c>
      <c r="I627" s="66" t="e">
        <f>VLOOKUP(B627,[2]Sheet1!$A$1:$I$434,4,FALSE)</f>
        <v>#N/A</v>
      </c>
      <c r="J627" s="66" t="e">
        <f>VLOOKUP(B627,[2]Sheet1!$A$1:$I$434,5,FALSE)</f>
        <v>#N/A</v>
      </c>
      <c r="K627" s="66" t="e">
        <f>VLOOKUP(B627,[2]Sheet1!$A$1:$I$434,6,FALSE)</f>
        <v>#N/A</v>
      </c>
      <c r="L627" s="66" t="e">
        <f>VLOOKUP(B627,[2]Sheet1!$A$1:$I$434,7,FALSE)</f>
        <v>#N/A</v>
      </c>
      <c r="M627" s="66" t="e">
        <f>VLOOKUP(B627,[2]Sheet1!$A$1:$I$434,8,FALSE)</f>
        <v>#N/A</v>
      </c>
      <c r="N627" s="77">
        <f>VLOOKUP(A627,[5]Sheet1!$A$1:$C$24,3,FALSE)</f>
        <v>311691903100003</v>
      </c>
      <c r="O627" s="66" t="str">
        <f t="shared" si="19"/>
        <v/>
      </c>
      <c r="P627" s="83" t="e">
        <f>VLOOKUP(B627,Sheet1!$C$1:$I$58,2,FALSE)</f>
        <v>#N/A</v>
      </c>
      <c r="R627" s="83" t="str">
        <f>IFERROR(VLOOKUP(B627,Sheet1!$C$1:$P$58,2,FALSE),"")</f>
        <v/>
      </c>
      <c r="S627" s="66" t="str">
        <f>IFERROR(VLOOKUP(B627,Sheet1!$C$1:$P$58,6,FALSE),"")</f>
        <v/>
      </c>
      <c r="T627" s="83" t="str">
        <f>IFERROR(VLOOKUP(Q627,Sheet1!$A$1:$P$58,4,FALSE),"")</f>
        <v/>
      </c>
      <c r="U627" s="66" t="str">
        <f>IFERROR(VLOOKUP(B627,Sheet1!$C$1:$P$58,12,FALSE),"")</f>
        <v/>
      </c>
    </row>
    <row r="628" spans="1:21" ht="12.75" customHeight="1" x14ac:dyDescent="0.2">
      <c r="A628" s="66">
        <v>92101000024</v>
      </c>
      <c r="B628" s="66" t="s">
        <v>3683</v>
      </c>
      <c r="C628" s="66">
        <v>0</v>
      </c>
      <c r="D628" s="66">
        <v>0</v>
      </c>
      <c r="E628" s="71">
        <f t="shared" si="20"/>
        <v>0</v>
      </c>
      <c r="G628" s="66" t="e">
        <f>VLOOKUP(B628,[2]Sheet1!$A$1:$I$434,2,FALSE)</f>
        <v>#N/A</v>
      </c>
      <c r="H628" s="66" t="e">
        <f>VLOOKUP(B628,[2]Sheet1!$A$1:$I$434,3,FALSE)</f>
        <v>#N/A</v>
      </c>
      <c r="I628" s="66" t="e">
        <f>VLOOKUP(B628,[2]Sheet1!$A$1:$I$434,4,FALSE)</f>
        <v>#N/A</v>
      </c>
      <c r="J628" s="66" t="e">
        <f>VLOOKUP(B628,[2]Sheet1!$A$1:$I$434,5,FALSE)</f>
        <v>#N/A</v>
      </c>
      <c r="K628" s="66" t="e">
        <f>VLOOKUP(B628,[2]Sheet1!$A$1:$I$434,6,FALSE)</f>
        <v>#N/A</v>
      </c>
      <c r="L628" s="66" t="e">
        <f>VLOOKUP(B628,[2]Sheet1!$A$1:$I$434,7,FALSE)</f>
        <v>#N/A</v>
      </c>
      <c r="M628" s="66" t="e">
        <f>VLOOKUP(B628,[2]Sheet1!$A$1:$I$434,8,FALSE)</f>
        <v>#N/A</v>
      </c>
      <c r="N628" s="77">
        <f>VLOOKUP(A628,[5]Sheet1!$A$1:$C$24,3,FALSE)</f>
        <v>310357270800003</v>
      </c>
      <c r="O628" s="66" t="str">
        <f t="shared" si="19"/>
        <v/>
      </c>
      <c r="P628" s="83" t="e">
        <f>VLOOKUP(B628,Sheet1!$C$1:$I$58,2,FALSE)</f>
        <v>#N/A</v>
      </c>
      <c r="R628" s="83" t="str">
        <f>IFERROR(VLOOKUP(B628,Sheet1!$C$1:$P$58,2,FALSE),"")</f>
        <v/>
      </c>
      <c r="S628" s="66" t="str">
        <f>IFERROR(VLOOKUP(B628,Sheet1!$C$1:$P$58,6,FALSE),"")</f>
        <v/>
      </c>
      <c r="T628" s="83" t="str">
        <f>IFERROR(VLOOKUP(Q628,Sheet1!$A$1:$P$58,4,FALSE),"")</f>
        <v/>
      </c>
      <c r="U628" s="66" t="str">
        <f>IFERROR(VLOOKUP(B628,Sheet1!$C$1:$P$58,12,FALSE),"")</f>
        <v/>
      </c>
    </row>
  </sheetData>
  <autoFilter ref="G3:T628" xr:uid="{2B825C5F-E662-460A-89E0-018B224EB9D1}"/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80357-D860-4B34-BE56-A367CC832FF5}">
  <dimension ref="A1:P58"/>
  <sheetViews>
    <sheetView rightToLeft="1" topLeftCell="A7" workbookViewId="0"/>
  </sheetViews>
  <sheetFormatPr defaultRowHeight="14.25" x14ac:dyDescent="0.2"/>
  <cols>
    <col min="1" max="1" width="7.875" customWidth="1"/>
    <col min="2" max="2" width="7.625" customWidth="1"/>
    <col min="3" max="3" width="45.5" customWidth="1"/>
    <col min="4" max="4" width="21.25" customWidth="1"/>
    <col min="5" max="16" width="30.75" customWidth="1"/>
  </cols>
  <sheetData>
    <row r="1" spans="1:16" ht="15" x14ac:dyDescent="0.25">
      <c r="A1" s="78" t="s">
        <v>4125</v>
      </c>
      <c r="B1" s="78" t="s">
        <v>4119</v>
      </c>
      <c r="C1" s="78" t="s">
        <v>4120</v>
      </c>
      <c r="D1" s="78" t="s">
        <v>4121</v>
      </c>
      <c r="E1" s="78" t="s">
        <v>4122</v>
      </c>
      <c r="F1" s="78" t="s">
        <v>4123</v>
      </c>
      <c r="G1" s="78" t="s">
        <v>4124</v>
      </c>
      <c r="H1" s="78" t="s">
        <v>4125</v>
      </c>
      <c r="I1" s="78" t="s">
        <v>4126</v>
      </c>
      <c r="J1" s="78" t="s">
        <v>4127</v>
      </c>
      <c r="K1" s="78" t="s">
        <v>4128</v>
      </c>
      <c r="L1" s="78" t="s">
        <v>4129</v>
      </c>
      <c r="M1" s="78" t="s">
        <v>4130</v>
      </c>
      <c r="N1" s="78" t="s">
        <v>4131</v>
      </c>
      <c r="O1" s="78" t="s">
        <v>4132</v>
      </c>
      <c r="P1" s="78" t="s">
        <v>4133</v>
      </c>
    </row>
    <row r="2" spans="1:16" x14ac:dyDescent="0.2">
      <c r="A2">
        <v>10158</v>
      </c>
      <c r="B2" s="79"/>
      <c r="C2" s="79" t="s">
        <v>4134</v>
      </c>
      <c r="D2" s="80"/>
      <c r="E2" s="79"/>
      <c r="F2" s="81">
        <v>2010101002</v>
      </c>
      <c r="G2" s="81">
        <v>101011701</v>
      </c>
      <c r="H2">
        <v>10158</v>
      </c>
      <c r="I2" s="79" t="s">
        <v>4135</v>
      </c>
      <c r="J2" s="79" t="s">
        <v>4136</v>
      </c>
      <c r="K2" s="79"/>
      <c r="L2" s="79"/>
      <c r="M2" s="79"/>
      <c r="N2" s="79"/>
      <c r="O2" s="79"/>
      <c r="P2" s="79" t="s">
        <v>4135</v>
      </c>
    </row>
    <row r="3" spans="1:16" x14ac:dyDescent="0.2">
      <c r="A3">
        <v>10002</v>
      </c>
      <c r="C3" t="s">
        <v>4137</v>
      </c>
      <c r="D3" s="82">
        <v>300013658200003</v>
      </c>
      <c r="F3" s="81">
        <v>2010101002</v>
      </c>
      <c r="G3" s="81">
        <v>101011701</v>
      </c>
      <c r="H3">
        <v>10002</v>
      </c>
      <c r="I3" s="79" t="s">
        <v>4135</v>
      </c>
      <c r="J3" s="79" t="s">
        <v>4136</v>
      </c>
      <c r="M3" s="79"/>
      <c r="P3" s="79" t="s">
        <v>4135</v>
      </c>
    </row>
    <row r="4" spans="1:16" x14ac:dyDescent="0.2">
      <c r="A4">
        <v>10050</v>
      </c>
      <c r="C4" t="s">
        <v>4138</v>
      </c>
      <c r="D4" s="82"/>
      <c r="F4" s="81">
        <v>2010101002</v>
      </c>
      <c r="G4" s="81">
        <v>101011701</v>
      </c>
      <c r="H4">
        <v>10050</v>
      </c>
      <c r="I4" s="79" t="s">
        <v>4135</v>
      </c>
      <c r="J4" s="79" t="s">
        <v>4136</v>
      </c>
      <c r="M4" s="79"/>
      <c r="P4" s="79" t="s">
        <v>4135</v>
      </c>
    </row>
    <row r="5" spans="1:16" x14ac:dyDescent="0.2">
      <c r="A5">
        <v>10031</v>
      </c>
      <c r="C5" t="s">
        <v>2648</v>
      </c>
      <c r="D5" s="82">
        <v>310892249900003</v>
      </c>
      <c r="F5" s="81">
        <v>2010101002</v>
      </c>
      <c r="G5" s="81">
        <v>101011701</v>
      </c>
      <c r="H5">
        <v>10031</v>
      </c>
      <c r="I5" s="79" t="s">
        <v>4135</v>
      </c>
      <c r="J5" s="79" t="s">
        <v>4136</v>
      </c>
      <c r="M5" s="79"/>
      <c r="N5" t="s">
        <v>4112</v>
      </c>
      <c r="P5" s="79" t="s">
        <v>4135</v>
      </c>
    </row>
    <row r="6" spans="1:16" x14ac:dyDescent="0.2">
      <c r="A6">
        <v>10008</v>
      </c>
      <c r="C6" t="s">
        <v>4139</v>
      </c>
      <c r="D6" s="82">
        <v>300546911500003</v>
      </c>
      <c r="F6" s="81">
        <v>2010101002</v>
      </c>
      <c r="G6" s="81">
        <v>101011701</v>
      </c>
      <c r="H6">
        <v>10008</v>
      </c>
      <c r="I6" s="79" t="s">
        <v>4135</v>
      </c>
      <c r="J6" s="79" t="s">
        <v>4136</v>
      </c>
      <c r="M6" s="79"/>
      <c r="N6" t="s">
        <v>4140</v>
      </c>
      <c r="P6" s="79" t="s">
        <v>4135</v>
      </c>
    </row>
    <row r="7" spans="1:16" x14ac:dyDescent="0.2">
      <c r="A7">
        <v>10005</v>
      </c>
      <c r="C7" t="s">
        <v>4141</v>
      </c>
      <c r="D7" s="82">
        <v>310131187300003</v>
      </c>
      <c r="F7" s="81">
        <v>2010101002</v>
      </c>
      <c r="G7" s="81">
        <v>101011701</v>
      </c>
      <c r="H7">
        <v>10005</v>
      </c>
      <c r="I7" s="79" t="s">
        <v>4135</v>
      </c>
      <c r="J7" s="79" t="s">
        <v>4136</v>
      </c>
      <c r="M7" s="79"/>
      <c r="P7" s="79" t="s">
        <v>4135</v>
      </c>
    </row>
    <row r="8" spans="1:16" x14ac:dyDescent="0.2">
      <c r="A8">
        <v>10063</v>
      </c>
      <c r="C8" t="s">
        <v>4142</v>
      </c>
      <c r="D8" s="82">
        <v>300500464900003</v>
      </c>
      <c r="F8" s="81">
        <v>2010101002</v>
      </c>
      <c r="G8" s="81">
        <v>101011701</v>
      </c>
      <c r="H8">
        <v>10063</v>
      </c>
      <c r="I8" s="79" t="s">
        <v>4135</v>
      </c>
      <c r="J8" s="79" t="s">
        <v>4136</v>
      </c>
      <c r="M8" s="79"/>
      <c r="N8" t="s">
        <v>4143</v>
      </c>
      <c r="P8" s="79" t="s">
        <v>4135</v>
      </c>
    </row>
    <row r="9" spans="1:16" x14ac:dyDescent="0.2">
      <c r="A9">
        <v>10082</v>
      </c>
      <c r="C9" t="s">
        <v>4144</v>
      </c>
      <c r="D9" s="82">
        <v>300050693810003</v>
      </c>
      <c r="F9" s="81">
        <v>2010101002</v>
      </c>
      <c r="G9" s="81">
        <v>101011701</v>
      </c>
      <c r="H9">
        <v>10082</v>
      </c>
      <c r="I9" s="79" t="s">
        <v>4135</v>
      </c>
      <c r="J9" s="79" t="s">
        <v>4136</v>
      </c>
      <c r="M9" s="79"/>
      <c r="N9" t="s">
        <v>4145</v>
      </c>
      <c r="P9" s="79" t="s">
        <v>4135</v>
      </c>
    </row>
    <row r="10" spans="1:16" x14ac:dyDescent="0.2">
      <c r="A10">
        <v>10165</v>
      </c>
      <c r="C10" t="s">
        <v>4146</v>
      </c>
      <c r="D10" s="82">
        <v>310600345800003</v>
      </c>
      <c r="F10" s="81">
        <v>2010101002</v>
      </c>
      <c r="G10" s="81">
        <v>101011701</v>
      </c>
      <c r="H10">
        <v>10165</v>
      </c>
      <c r="I10" s="79" t="s">
        <v>4135</v>
      </c>
      <c r="J10" s="79" t="s">
        <v>4136</v>
      </c>
      <c r="M10" s="79"/>
      <c r="P10" s="79" t="s">
        <v>4135</v>
      </c>
    </row>
    <row r="11" spans="1:16" x14ac:dyDescent="0.2">
      <c r="A11">
        <v>10003</v>
      </c>
      <c r="C11" t="s">
        <v>4147</v>
      </c>
      <c r="D11" s="82">
        <v>300048471600003</v>
      </c>
      <c r="F11" s="81">
        <v>2010101002</v>
      </c>
      <c r="G11" s="81">
        <v>101011701</v>
      </c>
      <c r="H11">
        <v>10003</v>
      </c>
      <c r="I11" s="79" t="s">
        <v>4135</v>
      </c>
      <c r="J11" s="79" t="s">
        <v>4136</v>
      </c>
      <c r="M11" s="79"/>
      <c r="P11" s="79" t="s">
        <v>4135</v>
      </c>
    </row>
    <row r="12" spans="1:16" x14ac:dyDescent="0.2">
      <c r="A12">
        <v>10080</v>
      </c>
      <c r="C12" t="s">
        <v>4148</v>
      </c>
      <c r="D12" s="82"/>
      <c r="F12" s="81">
        <v>2010101002</v>
      </c>
      <c r="G12" s="81">
        <v>101011701</v>
      </c>
      <c r="H12">
        <v>10080</v>
      </c>
      <c r="I12" s="79" t="s">
        <v>4135</v>
      </c>
      <c r="J12" s="79" t="s">
        <v>4136</v>
      </c>
      <c r="M12" s="79"/>
      <c r="P12" s="79" t="s">
        <v>4135</v>
      </c>
    </row>
    <row r="13" spans="1:16" x14ac:dyDescent="0.2">
      <c r="A13">
        <v>10179</v>
      </c>
      <c r="C13" t="s">
        <v>3128</v>
      </c>
      <c r="D13" s="82"/>
      <c r="F13" s="81">
        <v>2010101002</v>
      </c>
      <c r="G13" s="81">
        <v>101011701</v>
      </c>
      <c r="H13">
        <v>10179</v>
      </c>
      <c r="I13" s="79" t="s">
        <v>4135</v>
      </c>
      <c r="J13" s="79" t="s">
        <v>4136</v>
      </c>
      <c r="M13" s="79"/>
      <c r="P13" s="79" t="s">
        <v>4135</v>
      </c>
    </row>
    <row r="14" spans="1:16" x14ac:dyDescent="0.2">
      <c r="A14">
        <v>10089</v>
      </c>
      <c r="C14" t="s">
        <v>4149</v>
      </c>
      <c r="D14" s="82"/>
      <c r="F14" s="81">
        <v>2010101002</v>
      </c>
      <c r="G14" s="81">
        <v>101011701</v>
      </c>
      <c r="H14">
        <v>10089</v>
      </c>
      <c r="I14" s="79" t="s">
        <v>4135</v>
      </c>
      <c r="J14" s="79" t="s">
        <v>4136</v>
      </c>
      <c r="M14" s="79"/>
      <c r="P14" s="79" t="s">
        <v>4135</v>
      </c>
    </row>
    <row r="15" spans="1:16" x14ac:dyDescent="0.2">
      <c r="A15">
        <v>10114</v>
      </c>
      <c r="C15" t="s">
        <v>4150</v>
      </c>
      <c r="D15" s="82">
        <v>310131187300003</v>
      </c>
      <c r="F15" s="81">
        <v>2010101002</v>
      </c>
      <c r="G15" s="81">
        <v>101011701</v>
      </c>
      <c r="H15">
        <v>10114</v>
      </c>
      <c r="I15" s="79" t="s">
        <v>4135</v>
      </c>
      <c r="J15" s="79" t="s">
        <v>4136</v>
      </c>
      <c r="M15" s="79"/>
      <c r="N15" t="s">
        <v>4151</v>
      </c>
      <c r="P15" s="79" t="s">
        <v>4135</v>
      </c>
    </row>
    <row r="16" spans="1:16" x14ac:dyDescent="0.2">
      <c r="A16">
        <v>10135</v>
      </c>
      <c r="C16" t="s">
        <v>3067</v>
      </c>
      <c r="D16" s="82"/>
      <c r="F16" s="81">
        <v>2010101002</v>
      </c>
      <c r="G16" s="81">
        <v>101011701</v>
      </c>
      <c r="H16">
        <v>10135</v>
      </c>
      <c r="I16" s="79" t="s">
        <v>4135</v>
      </c>
      <c r="J16" s="79" t="s">
        <v>4136</v>
      </c>
      <c r="M16" s="79"/>
      <c r="P16" s="79" t="s">
        <v>4135</v>
      </c>
    </row>
    <row r="17" spans="1:16" x14ac:dyDescent="0.2">
      <c r="A17">
        <v>10086</v>
      </c>
      <c r="C17" t="s">
        <v>4152</v>
      </c>
      <c r="D17" s="82">
        <v>301162658400003</v>
      </c>
      <c r="F17" s="81">
        <v>2010101002</v>
      </c>
      <c r="G17" s="81">
        <v>101011701</v>
      </c>
      <c r="H17">
        <v>10086</v>
      </c>
      <c r="I17" s="79" t="s">
        <v>4135</v>
      </c>
      <c r="J17" s="79" t="s">
        <v>4136</v>
      </c>
      <c r="M17" s="79"/>
      <c r="N17" t="s">
        <v>4153</v>
      </c>
      <c r="P17" s="79" t="s">
        <v>4135</v>
      </c>
    </row>
    <row r="18" spans="1:16" x14ac:dyDescent="0.2">
      <c r="A18">
        <v>10124</v>
      </c>
      <c r="C18" t="s">
        <v>2686</v>
      </c>
      <c r="D18" s="82">
        <v>300506278800003</v>
      </c>
      <c r="F18" s="81">
        <v>2010101002</v>
      </c>
      <c r="G18" s="81">
        <v>101011701</v>
      </c>
      <c r="H18">
        <v>10124</v>
      </c>
      <c r="I18" s="79" t="s">
        <v>4135</v>
      </c>
      <c r="J18" s="79" t="s">
        <v>4136</v>
      </c>
      <c r="M18" s="79"/>
      <c r="N18" t="s">
        <v>4114</v>
      </c>
      <c r="P18" s="79" t="s">
        <v>4135</v>
      </c>
    </row>
    <row r="19" spans="1:16" x14ac:dyDescent="0.2">
      <c r="A19">
        <v>10148</v>
      </c>
      <c r="C19" t="s">
        <v>4154</v>
      </c>
      <c r="D19" s="82">
        <v>310092850500003</v>
      </c>
      <c r="F19" s="81">
        <v>2010101002</v>
      </c>
      <c r="G19" s="81">
        <v>101011701</v>
      </c>
      <c r="H19">
        <v>10148</v>
      </c>
      <c r="I19" s="79" t="s">
        <v>4135</v>
      </c>
      <c r="J19" s="79" t="s">
        <v>4136</v>
      </c>
      <c r="M19" s="79"/>
      <c r="P19" s="79" t="s">
        <v>4135</v>
      </c>
    </row>
    <row r="20" spans="1:16" x14ac:dyDescent="0.2">
      <c r="A20">
        <v>10073</v>
      </c>
      <c r="C20" t="s">
        <v>4155</v>
      </c>
      <c r="D20" s="82">
        <v>300310396200003</v>
      </c>
      <c r="F20" s="81">
        <v>2010101002</v>
      </c>
      <c r="G20" s="81">
        <v>101011701</v>
      </c>
      <c r="H20">
        <v>10073</v>
      </c>
      <c r="I20" s="79" t="s">
        <v>4135</v>
      </c>
      <c r="J20" s="79" t="s">
        <v>4136</v>
      </c>
      <c r="M20" s="79"/>
      <c r="P20" s="79" t="s">
        <v>4135</v>
      </c>
    </row>
    <row r="21" spans="1:16" x14ac:dyDescent="0.2">
      <c r="A21">
        <v>10083</v>
      </c>
      <c r="C21" t="s">
        <v>4156</v>
      </c>
      <c r="D21" s="82">
        <v>300351061600003</v>
      </c>
      <c r="F21" s="81">
        <v>2010101002</v>
      </c>
      <c r="G21" s="81">
        <v>101011701</v>
      </c>
      <c r="H21">
        <v>10083</v>
      </c>
      <c r="I21" s="79" t="s">
        <v>4135</v>
      </c>
      <c r="J21" s="79" t="s">
        <v>4136</v>
      </c>
      <c r="M21" s="79"/>
      <c r="N21" t="s">
        <v>4143</v>
      </c>
      <c r="P21" s="79" t="s">
        <v>4135</v>
      </c>
    </row>
    <row r="22" spans="1:16" x14ac:dyDescent="0.2">
      <c r="A22">
        <v>2</v>
      </c>
      <c r="C22" t="s">
        <v>4157</v>
      </c>
      <c r="D22" s="82"/>
      <c r="F22" s="81">
        <v>2010101002</v>
      </c>
      <c r="G22" s="81">
        <v>101011701</v>
      </c>
      <c r="H22">
        <v>2</v>
      </c>
      <c r="I22" s="79" t="s">
        <v>4135</v>
      </c>
      <c r="J22" s="79" t="s">
        <v>4136</v>
      </c>
      <c r="M22" s="79"/>
      <c r="P22" s="79" t="s">
        <v>4135</v>
      </c>
    </row>
    <row r="23" spans="1:16" x14ac:dyDescent="0.2">
      <c r="A23">
        <v>10134</v>
      </c>
      <c r="C23" t="s">
        <v>4158</v>
      </c>
      <c r="D23" s="82"/>
      <c r="F23" s="81">
        <v>2010101002</v>
      </c>
      <c r="G23" s="81">
        <v>101011701</v>
      </c>
      <c r="H23">
        <v>10134</v>
      </c>
      <c r="I23" s="79" t="s">
        <v>4135</v>
      </c>
      <c r="J23" s="79" t="s">
        <v>4136</v>
      </c>
      <c r="M23" s="79"/>
      <c r="P23" s="79" t="s">
        <v>4135</v>
      </c>
    </row>
    <row r="24" spans="1:16" x14ac:dyDescent="0.2">
      <c r="A24">
        <v>10131</v>
      </c>
      <c r="C24" t="s">
        <v>3110</v>
      </c>
      <c r="D24" s="82"/>
      <c r="F24" s="81">
        <v>2010101002</v>
      </c>
      <c r="G24" s="81">
        <v>101011701</v>
      </c>
      <c r="H24">
        <v>10131</v>
      </c>
      <c r="I24" s="79" t="s">
        <v>4135</v>
      </c>
      <c r="J24" s="79" t="s">
        <v>4136</v>
      </c>
      <c r="M24" s="79"/>
      <c r="P24" s="79" t="s">
        <v>4135</v>
      </c>
    </row>
    <row r="25" spans="1:16" x14ac:dyDescent="0.2">
      <c r="A25">
        <v>10009</v>
      </c>
      <c r="C25" t="s">
        <v>4159</v>
      </c>
      <c r="D25" s="82">
        <v>300382287900003</v>
      </c>
      <c r="F25" s="81">
        <v>2010101002</v>
      </c>
      <c r="G25" s="81">
        <v>101011701</v>
      </c>
      <c r="H25">
        <v>10009</v>
      </c>
      <c r="I25" s="79" t="s">
        <v>4135</v>
      </c>
      <c r="J25" s="79" t="s">
        <v>4136</v>
      </c>
      <c r="M25" s="79"/>
      <c r="P25" s="79" t="s">
        <v>4135</v>
      </c>
    </row>
    <row r="26" spans="1:16" x14ac:dyDescent="0.2">
      <c r="A26">
        <v>10180</v>
      </c>
      <c r="C26" t="s">
        <v>3132</v>
      </c>
      <c r="D26" s="82"/>
      <c r="F26" s="81">
        <v>2010101002</v>
      </c>
      <c r="G26" s="81">
        <v>101011701</v>
      </c>
      <c r="H26">
        <v>10180</v>
      </c>
      <c r="I26" s="79" t="s">
        <v>4135</v>
      </c>
      <c r="J26" s="79" t="s">
        <v>4136</v>
      </c>
      <c r="M26" s="79"/>
      <c r="P26" s="79" t="s">
        <v>4135</v>
      </c>
    </row>
    <row r="27" spans="1:16" x14ac:dyDescent="0.2">
      <c r="A27">
        <v>10129</v>
      </c>
      <c r="C27" t="s">
        <v>4160</v>
      </c>
      <c r="D27" s="82"/>
      <c r="F27" s="81">
        <v>2010101002</v>
      </c>
      <c r="G27" s="81">
        <v>101011701</v>
      </c>
      <c r="H27">
        <v>10129</v>
      </c>
      <c r="I27" s="79" t="s">
        <v>4135</v>
      </c>
      <c r="J27" s="79" t="s">
        <v>4136</v>
      </c>
      <c r="M27" s="79"/>
      <c r="P27" s="79" t="s">
        <v>4135</v>
      </c>
    </row>
    <row r="28" spans="1:16" x14ac:dyDescent="0.2">
      <c r="A28">
        <v>10178</v>
      </c>
      <c r="C28" t="s">
        <v>4161</v>
      </c>
      <c r="D28" s="82"/>
      <c r="F28" s="81">
        <v>2010101002</v>
      </c>
      <c r="G28" s="81">
        <v>101011701</v>
      </c>
      <c r="H28">
        <v>10178</v>
      </c>
      <c r="I28" s="79" t="s">
        <v>4135</v>
      </c>
      <c r="J28" s="79" t="s">
        <v>4136</v>
      </c>
      <c r="M28" s="79"/>
      <c r="P28" s="79" t="s">
        <v>4135</v>
      </c>
    </row>
    <row r="29" spans="1:16" x14ac:dyDescent="0.2">
      <c r="A29">
        <v>10011</v>
      </c>
      <c r="C29" t="s">
        <v>4162</v>
      </c>
      <c r="D29" s="82"/>
      <c r="F29" s="81">
        <v>2010101002</v>
      </c>
      <c r="G29" s="81">
        <v>101011701</v>
      </c>
      <c r="H29">
        <v>10011</v>
      </c>
      <c r="I29" s="79" t="s">
        <v>4135</v>
      </c>
      <c r="J29" s="79" t="s">
        <v>4136</v>
      </c>
      <c r="M29" s="79"/>
      <c r="P29" s="79" t="s">
        <v>4135</v>
      </c>
    </row>
    <row r="30" spans="1:16" x14ac:dyDescent="0.2">
      <c r="A30">
        <v>10006</v>
      </c>
      <c r="C30" t="s">
        <v>4163</v>
      </c>
      <c r="D30" s="82">
        <v>310136831100003</v>
      </c>
      <c r="F30" s="81">
        <v>2010101002</v>
      </c>
      <c r="G30" s="81">
        <v>101011701</v>
      </c>
      <c r="H30">
        <v>10006</v>
      </c>
      <c r="I30" s="79" t="s">
        <v>4135</v>
      </c>
      <c r="J30" s="79" t="s">
        <v>4136</v>
      </c>
      <c r="M30" s="79"/>
      <c r="P30" s="79" t="s">
        <v>4135</v>
      </c>
    </row>
    <row r="31" spans="1:16" x14ac:dyDescent="0.2">
      <c r="A31">
        <v>10013</v>
      </c>
      <c r="C31" t="s">
        <v>4164</v>
      </c>
      <c r="D31" s="82">
        <v>300055645710003</v>
      </c>
      <c r="F31" s="81">
        <v>2010101002</v>
      </c>
      <c r="G31" s="81">
        <v>101011701</v>
      </c>
      <c r="H31">
        <v>10013</v>
      </c>
      <c r="I31" s="79" t="s">
        <v>4135</v>
      </c>
      <c r="J31" s="79" t="s">
        <v>4136</v>
      </c>
      <c r="M31" s="79"/>
      <c r="P31" s="79" t="s">
        <v>4135</v>
      </c>
    </row>
    <row r="32" spans="1:16" x14ac:dyDescent="0.2">
      <c r="A32">
        <v>10161</v>
      </c>
      <c r="C32" t="s">
        <v>4165</v>
      </c>
      <c r="D32" s="82"/>
      <c r="F32" s="81">
        <v>2010101002</v>
      </c>
      <c r="G32" s="81">
        <v>101011701</v>
      </c>
      <c r="H32">
        <v>10161</v>
      </c>
      <c r="I32" s="79" t="s">
        <v>4135</v>
      </c>
      <c r="J32" s="79" t="s">
        <v>4136</v>
      </c>
      <c r="M32" s="79"/>
      <c r="P32" s="79" t="s">
        <v>4135</v>
      </c>
    </row>
    <row r="33" spans="1:16" x14ac:dyDescent="0.2">
      <c r="A33">
        <v>10016</v>
      </c>
      <c r="C33" t="s">
        <v>4166</v>
      </c>
      <c r="D33" s="82" t="s">
        <v>4167</v>
      </c>
      <c r="F33" s="81">
        <v>2010101002</v>
      </c>
      <c r="G33" s="81">
        <v>101011701</v>
      </c>
      <c r="H33">
        <v>10016</v>
      </c>
      <c r="I33" s="79" t="s">
        <v>4135</v>
      </c>
      <c r="J33" s="79" t="s">
        <v>4136</v>
      </c>
      <c r="M33" s="79"/>
      <c r="N33" t="s">
        <v>4168</v>
      </c>
      <c r="P33" s="79" t="s">
        <v>4135</v>
      </c>
    </row>
    <row r="34" spans="1:16" x14ac:dyDescent="0.2">
      <c r="A34">
        <v>10164</v>
      </c>
      <c r="C34" t="s">
        <v>4169</v>
      </c>
      <c r="D34" s="82"/>
      <c r="F34" s="81">
        <v>2010101002</v>
      </c>
      <c r="G34" s="81">
        <v>101011701</v>
      </c>
      <c r="H34">
        <v>10164</v>
      </c>
      <c r="I34" s="79" t="s">
        <v>4135</v>
      </c>
      <c r="J34" s="79" t="s">
        <v>4136</v>
      </c>
      <c r="M34" s="79"/>
      <c r="P34" s="79" t="s">
        <v>4135</v>
      </c>
    </row>
    <row r="35" spans="1:16" x14ac:dyDescent="0.2">
      <c r="A35">
        <v>10127</v>
      </c>
      <c r="C35" t="s">
        <v>4170</v>
      </c>
      <c r="D35" s="82">
        <v>300580482900003</v>
      </c>
      <c r="F35" s="81">
        <v>2010101002</v>
      </c>
      <c r="G35" s="81">
        <v>101011701</v>
      </c>
      <c r="H35">
        <v>10127</v>
      </c>
      <c r="I35" s="79" t="s">
        <v>4135</v>
      </c>
      <c r="J35" s="79" t="s">
        <v>4136</v>
      </c>
      <c r="M35" s="79"/>
      <c r="N35" t="s">
        <v>4171</v>
      </c>
      <c r="P35" s="79" t="s">
        <v>4135</v>
      </c>
    </row>
    <row r="36" spans="1:16" x14ac:dyDescent="0.2">
      <c r="A36">
        <v>10112</v>
      </c>
      <c r="C36" t="s">
        <v>4172</v>
      </c>
      <c r="D36" s="82">
        <v>300020375300003</v>
      </c>
      <c r="F36" s="81">
        <v>2010101002</v>
      </c>
      <c r="G36" s="81">
        <v>101011701</v>
      </c>
      <c r="H36">
        <v>10112</v>
      </c>
      <c r="I36" s="79" t="s">
        <v>4135</v>
      </c>
      <c r="J36" s="79" t="s">
        <v>4136</v>
      </c>
      <c r="M36" s="79"/>
      <c r="N36" t="s">
        <v>4173</v>
      </c>
      <c r="P36" s="79" t="s">
        <v>4135</v>
      </c>
    </row>
    <row r="37" spans="1:16" x14ac:dyDescent="0.2">
      <c r="A37">
        <v>10181</v>
      </c>
      <c r="C37" t="s">
        <v>3080</v>
      </c>
      <c r="D37" s="82"/>
      <c r="F37" s="81">
        <v>2010101002</v>
      </c>
      <c r="G37" s="81">
        <v>101011701</v>
      </c>
      <c r="H37">
        <v>10181</v>
      </c>
      <c r="I37" s="79" t="s">
        <v>4135</v>
      </c>
      <c r="J37" s="79" t="s">
        <v>4136</v>
      </c>
      <c r="M37" s="79"/>
      <c r="P37" s="79" t="s">
        <v>4135</v>
      </c>
    </row>
    <row r="38" spans="1:16" x14ac:dyDescent="0.2">
      <c r="A38">
        <v>10182</v>
      </c>
      <c r="C38" t="s">
        <v>3133</v>
      </c>
      <c r="D38" s="82"/>
      <c r="F38" s="81">
        <v>2010101002</v>
      </c>
      <c r="G38" s="81">
        <v>101011701</v>
      </c>
      <c r="H38">
        <v>10182</v>
      </c>
      <c r="I38" s="79" t="s">
        <v>4135</v>
      </c>
      <c r="J38" s="79" t="s">
        <v>4136</v>
      </c>
      <c r="M38" s="79"/>
      <c r="P38" s="79" t="s">
        <v>4135</v>
      </c>
    </row>
    <row r="39" spans="1:16" x14ac:dyDescent="0.2">
      <c r="A39">
        <v>10125</v>
      </c>
      <c r="C39" t="s">
        <v>4174</v>
      </c>
      <c r="D39" s="82">
        <v>300037778900003</v>
      </c>
      <c r="F39" s="81">
        <v>2010101002</v>
      </c>
      <c r="G39" s="81">
        <v>101011701</v>
      </c>
      <c r="H39">
        <v>10125</v>
      </c>
      <c r="I39" s="79" t="s">
        <v>4135</v>
      </c>
      <c r="J39" s="79" t="s">
        <v>4136</v>
      </c>
      <c r="M39" s="79"/>
      <c r="N39" t="s">
        <v>4175</v>
      </c>
      <c r="P39" s="79" t="s">
        <v>4135</v>
      </c>
    </row>
    <row r="40" spans="1:16" x14ac:dyDescent="0.2">
      <c r="A40">
        <v>10032</v>
      </c>
      <c r="C40" t="s">
        <v>4176</v>
      </c>
      <c r="D40" s="82">
        <v>300234512600003</v>
      </c>
      <c r="F40" s="81">
        <v>2010101002</v>
      </c>
      <c r="G40" s="81">
        <v>101011701</v>
      </c>
      <c r="H40">
        <v>10032</v>
      </c>
      <c r="I40" s="79" t="s">
        <v>4135</v>
      </c>
      <c r="J40" s="79" t="s">
        <v>4136</v>
      </c>
      <c r="M40" s="79"/>
      <c r="N40" t="s">
        <v>4177</v>
      </c>
      <c r="P40" s="79" t="s">
        <v>4135</v>
      </c>
    </row>
    <row r="41" spans="1:16" x14ac:dyDescent="0.2">
      <c r="A41">
        <v>10143</v>
      </c>
      <c r="C41" t="s">
        <v>4178</v>
      </c>
      <c r="D41" s="82"/>
      <c r="F41" s="81">
        <v>2010101002</v>
      </c>
      <c r="G41" s="81">
        <v>101011701</v>
      </c>
      <c r="H41">
        <v>10143</v>
      </c>
      <c r="I41" s="79" t="s">
        <v>4135</v>
      </c>
      <c r="J41" s="79" t="s">
        <v>4136</v>
      </c>
      <c r="M41" s="79"/>
      <c r="P41" s="79" t="s">
        <v>4135</v>
      </c>
    </row>
    <row r="42" spans="1:16" x14ac:dyDescent="0.2">
      <c r="A42">
        <v>10043</v>
      </c>
      <c r="C42" t="s">
        <v>4179</v>
      </c>
      <c r="D42" s="82"/>
      <c r="F42" s="81">
        <v>2010101002</v>
      </c>
      <c r="G42" s="81">
        <v>101011701</v>
      </c>
      <c r="H42">
        <v>10043</v>
      </c>
      <c r="I42" s="79" t="s">
        <v>4135</v>
      </c>
      <c r="J42" s="79" t="s">
        <v>4136</v>
      </c>
      <c r="M42" s="79"/>
      <c r="P42" s="79" t="s">
        <v>4135</v>
      </c>
    </row>
    <row r="43" spans="1:16" x14ac:dyDescent="0.2">
      <c r="A43">
        <v>10132</v>
      </c>
      <c r="C43" t="s">
        <v>4180</v>
      </c>
      <c r="D43" s="82">
        <v>310366374600003</v>
      </c>
      <c r="F43" s="81">
        <v>2010101002</v>
      </c>
      <c r="G43" s="81">
        <v>101011701</v>
      </c>
      <c r="H43">
        <v>10132</v>
      </c>
      <c r="I43" s="79" t="s">
        <v>4135</v>
      </c>
      <c r="J43" s="79" t="s">
        <v>4136</v>
      </c>
      <c r="M43" s="79"/>
      <c r="P43" s="79" t="s">
        <v>4135</v>
      </c>
    </row>
    <row r="44" spans="1:16" x14ac:dyDescent="0.2">
      <c r="A44">
        <v>10184</v>
      </c>
      <c r="C44" t="s">
        <v>2757</v>
      </c>
      <c r="D44" s="82"/>
      <c r="F44" s="81">
        <v>2010101002</v>
      </c>
      <c r="G44" s="81">
        <v>101011701</v>
      </c>
      <c r="H44">
        <v>10184</v>
      </c>
      <c r="I44" s="79" t="s">
        <v>4135</v>
      </c>
      <c r="J44" s="79" t="s">
        <v>4136</v>
      </c>
      <c r="M44" s="79"/>
      <c r="P44" s="79" t="s">
        <v>4135</v>
      </c>
    </row>
    <row r="45" spans="1:16" x14ac:dyDescent="0.2">
      <c r="A45">
        <v>10100</v>
      </c>
      <c r="C45" t="s">
        <v>4181</v>
      </c>
      <c r="D45" s="82"/>
      <c r="F45" s="81">
        <v>2010101002</v>
      </c>
      <c r="G45" s="81">
        <v>101011701</v>
      </c>
      <c r="H45">
        <v>10100</v>
      </c>
      <c r="I45" s="79" t="s">
        <v>4135</v>
      </c>
      <c r="J45" s="79" t="s">
        <v>4136</v>
      </c>
      <c r="M45" s="79"/>
      <c r="P45" s="79" t="s">
        <v>4135</v>
      </c>
    </row>
    <row r="46" spans="1:16" x14ac:dyDescent="0.2">
      <c r="A46">
        <v>10183</v>
      </c>
      <c r="C46" t="s">
        <v>4182</v>
      </c>
      <c r="D46" s="82"/>
      <c r="F46" s="81">
        <v>2010101002</v>
      </c>
      <c r="G46" s="81">
        <v>101011701</v>
      </c>
      <c r="H46">
        <v>10183</v>
      </c>
      <c r="I46" s="79" t="s">
        <v>4135</v>
      </c>
      <c r="J46" s="79" t="s">
        <v>4136</v>
      </c>
      <c r="M46" s="79"/>
      <c r="P46" s="79" t="s">
        <v>4135</v>
      </c>
    </row>
    <row r="47" spans="1:16" x14ac:dyDescent="0.2">
      <c r="A47">
        <v>10071</v>
      </c>
      <c r="C47" t="s">
        <v>4183</v>
      </c>
      <c r="D47" s="82"/>
      <c r="F47" s="81">
        <v>2010101002</v>
      </c>
      <c r="G47" s="81">
        <v>101011701</v>
      </c>
      <c r="H47">
        <v>10071</v>
      </c>
      <c r="I47" s="79" t="s">
        <v>4135</v>
      </c>
      <c r="J47" s="79" t="s">
        <v>4136</v>
      </c>
      <c r="M47" s="79"/>
      <c r="P47" s="79" t="s">
        <v>4135</v>
      </c>
    </row>
    <row r="48" spans="1:16" x14ac:dyDescent="0.2">
      <c r="A48">
        <v>10177</v>
      </c>
      <c r="C48" t="s">
        <v>2764</v>
      </c>
      <c r="D48" s="82"/>
      <c r="F48" s="81">
        <v>2010101002</v>
      </c>
      <c r="G48" s="81">
        <v>101011701</v>
      </c>
      <c r="H48">
        <v>10177</v>
      </c>
      <c r="I48" s="79" t="s">
        <v>4135</v>
      </c>
      <c r="J48" s="79" t="s">
        <v>4136</v>
      </c>
      <c r="M48" s="79"/>
      <c r="P48" s="79" t="s">
        <v>4135</v>
      </c>
    </row>
    <row r="49" spans="1:16" x14ac:dyDescent="0.2">
      <c r="A49">
        <v>10185</v>
      </c>
      <c r="C49" t="s">
        <v>3138</v>
      </c>
      <c r="D49" s="82"/>
      <c r="F49" s="81">
        <v>2010101002</v>
      </c>
      <c r="G49" s="81">
        <v>101011701</v>
      </c>
      <c r="H49">
        <v>10185</v>
      </c>
      <c r="I49" s="79" t="s">
        <v>4135</v>
      </c>
      <c r="J49" s="79" t="s">
        <v>4136</v>
      </c>
      <c r="M49" s="79"/>
      <c r="P49" s="79" t="s">
        <v>4135</v>
      </c>
    </row>
    <row r="50" spans="1:16" x14ac:dyDescent="0.2">
      <c r="A50">
        <v>10146</v>
      </c>
      <c r="C50" t="s">
        <v>4184</v>
      </c>
      <c r="D50" s="82"/>
      <c r="F50" s="81">
        <v>2010101002</v>
      </c>
      <c r="G50" s="81">
        <v>101011701</v>
      </c>
      <c r="H50">
        <v>10146</v>
      </c>
      <c r="I50" s="79" t="s">
        <v>4135</v>
      </c>
      <c r="J50" s="79" t="s">
        <v>4136</v>
      </c>
      <c r="M50" s="79"/>
      <c r="P50" s="79" t="s">
        <v>4135</v>
      </c>
    </row>
    <row r="51" spans="1:16" x14ac:dyDescent="0.2">
      <c r="A51">
        <v>10186</v>
      </c>
      <c r="C51" t="s">
        <v>2778</v>
      </c>
      <c r="D51" s="82">
        <v>300707858400003</v>
      </c>
      <c r="F51" s="81">
        <v>2010101002</v>
      </c>
      <c r="G51" s="81">
        <v>101011701</v>
      </c>
      <c r="H51">
        <v>10186</v>
      </c>
      <c r="I51" s="79" t="s">
        <v>4135</v>
      </c>
      <c r="J51" s="79" t="s">
        <v>4136</v>
      </c>
      <c r="M51" s="79"/>
      <c r="P51" s="79" t="s">
        <v>4135</v>
      </c>
    </row>
    <row r="52" spans="1:16" x14ac:dyDescent="0.2">
      <c r="A52">
        <v>10010</v>
      </c>
      <c r="C52" t="s">
        <v>4185</v>
      </c>
      <c r="D52" s="82">
        <v>300514944200003</v>
      </c>
      <c r="F52" s="81">
        <v>2010101002</v>
      </c>
      <c r="G52" s="81">
        <v>101011701</v>
      </c>
      <c r="H52">
        <v>10010</v>
      </c>
      <c r="I52" s="79" t="s">
        <v>4135</v>
      </c>
      <c r="J52" s="79" t="s">
        <v>4136</v>
      </c>
      <c r="M52" s="79"/>
      <c r="P52" s="79" t="s">
        <v>4135</v>
      </c>
    </row>
    <row r="53" spans="1:16" x14ac:dyDescent="0.2">
      <c r="A53">
        <v>10047</v>
      </c>
      <c r="C53" t="s">
        <v>4186</v>
      </c>
      <c r="D53" s="82"/>
      <c r="F53" s="81">
        <v>2010101002</v>
      </c>
      <c r="G53" s="81">
        <v>101011701</v>
      </c>
      <c r="H53">
        <v>10047</v>
      </c>
      <c r="I53" s="79" t="s">
        <v>4135</v>
      </c>
      <c r="J53" s="79" t="s">
        <v>4136</v>
      </c>
      <c r="M53" s="79"/>
      <c r="P53" s="79" t="s">
        <v>4135</v>
      </c>
    </row>
    <row r="54" spans="1:16" x14ac:dyDescent="0.2">
      <c r="A54">
        <v>10059</v>
      </c>
      <c r="C54" t="s">
        <v>4187</v>
      </c>
      <c r="D54" s="82">
        <v>300453581200003</v>
      </c>
      <c r="F54" s="81">
        <v>2010101002</v>
      </c>
      <c r="G54" s="81">
        <v>101011701</v>
      </c>
      <c r="H54">
        <v>10059</v>
      </c>
      <c r="I54" s="79" t="s">
        <v>4135</v>
      </c>
      <c r="J54" s="79" t="s">
        <v>4136</v>
      </c>
      <c r="M54" s="79"/>
      <c r="P54" s="79" t="s">
        <v>4135</v>
      </c>
    </row>
    <row r="55" spans="1:16" x14ac:dyDescent="0.2">
      <c r="A55">
        <v>10187</v>
      </c>
      <c r="C55" t="s">
        <v>4188</v>
      </c>
      <c r="D55" s="82"/>
      <c r="F55" s="81">
        <v>2010101002</v>
      </c>
      <c r="G55" s="81">
        <v>101011701</v>
      </c>
      <c r="H55">
        <v>10187</v>
      </c>
      <c r="I55" s="79" t="s">
        <v>4135</v>
      </c>
      <c r="J55" s="79" t="s">
        <v>4136</v>
      </c>
      <c r="M55" s="79"/>
      <c r="P55" s="79" t="s">
        <v>4135</v>
      </c>
    </row>
    <row r="56" spans="1:16" x14ac:dyDescent="0.2">
      <c r="A56">
        <v>10150</v>
      </c>
      <c r="C56" t="s">
        <v>4189</v>
      </c>
      <c r="D56" s="82">
        <v>300612074400003</v>
      </c>
      <c r="F56" s="81">
        <v>2010101002</v>
      </c>
      <c r="G56" s="81">
        <v>101011701</v>
      </c>
      <c r="H56">
        <v>10150</v>
      </c>
      <c r="I56" s="79" t="s">
        <v>4135</v>
      </c>
      <c r="J56" s="79" t="s">
        <v>4136</v>
      </c>
      <c r="M56" s="79"/>
      <c r="P56" s="79" t="s">
        <v>4135</v>
      </c>
    </row>
    <row r="57" spans="1:16" x14ac:dyDescent="0.2">
      <c r="A57">
        <v>10102</v>
      </c>
      <c r="C57" t="s">
        <v>4190</v>
      </c>
      <c r="D57" s="82"/>
      <c r="F57" s="81">
        <v>2010101002</v>
      </c>
      <c r="G57" s="81">
        <v>101011701</v>
      </c>
      <c r="H57">
        <v>10102</v>
      </c>
      <c r="I57" s="79" t="s">
        <v>4135</v>
      </c>
      <c r="J57" s="79" t="s">
        <v>4136</v>
      </c>
      <c r="M57" s="79"/>
      <c r="P57" s="79" t="s">
        <v>4135</v>
      </c>
    </row>
    <row r="58" spans="1:16" x14ac:dyDescent="0.2">
      <c r="A58">
        <v>10188</v>
      </c>
      <c r="C58" t="s">
        <v>2790</v>
      </c>
      <c r="D58" s="82"/>
      <c r="F58" s="81">
        <v>2010101002</v>
      </c>
      <c r="G58" s="81">
        <v>101011701</v>
      </c>
      <c r="H58">
        <v>10188</v>
      </c>
      <c r="I58" s="79" t="s">
        <v>4135</v>
      </c>
      <c r="J58" s="79" t="s">
        <v>4136</v>
      </c>
      <c r="M58" s="79"/>
      <c r="P58" s="79" t="s">
        <v>4135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A1ED3-1B93-417E-8A8D-5443BB4C506F}">
  <dimension ref="A1:M628"/>
  <sheetViews>
    <sheetView rightToLeft="1" showOutlineSymbols="0" workbookViewId="0">
      <selection activeCell="B629" sqref="B629"/>
    </sheetView>
  </sheetViews>
  <sheetFormatPr defaultColWidth="6.875" defaultRowHeight="12.75" customHeight="1" x14ac:dyDescent="0.2"/>
  <cols>
    <col min="1" max="1" width="12" style="66" bestFit="1" customWidth="1"/>
    <col min="2" max="2" width="62.5" style="66" bestFit="1" customWidth="1"/>
    <col min="3" max="3" width="12.625" style="66" bestFit="1" customWidth="1"/>
    <col min="4" max="4" width="16.375" style="66" bestFit="1" customWidth="1"/>
    <col min="5" max="5" width="14" style="66" bestFit="1" customWidth="1"/>
    <col min="6" max="6" width="15" style="66" customWidth="1"/>
    <col min="7" max="7" width="41.25" style="66" bestFit="1" customWidth="1"/>
    <col min="8" max="8" width="6.875" style="66"/>
    <col min="9" max="9" width="14.625" style="83" customWidth="1"/>
    <col min="10" max="10" width="86.375" style="66" bestFit="1" customWidth="1"/>
    <col min="11" max="11" width="6.875" style="66"/>
    <col min="12" max="12" width="52" style="66" customWidth="1"/>
    <col min="13" max="13" width="86.375" style="66" bestFit="1" customWidth="1"/>
    <col min="14" max="232" width="6.875" style="66"/>
    <col min="233" max="233" width="12" style="66" bestFit="1" customWidth="1"/>
    <col min="234" max="234" width="62.5" style="66" bestFit="1" customWidth="1"/>
    <col min="235" max="235" width="12.625" style="66" bestFit="1" customWidth="1"/>
    <col min="236" max="236" width="16.375" style="66" bestFit="1" customWidth="1"/>
    <col min="237" max="237" width="14" style="66" bestFit="1" customWidth="1"/>
    <col min="238" max="488" width="6.875" style="66"/>
    <col min="489" max="489" width="12" style="66" bestFit="1" customWidth="1"/>
    <col min="490" max="490" width="62.5" style="66" bestFit="1" customWidth="1"/>
    <col min="491" max="491" width="12.625" style="66" bestFit="1" customWidth="1"/>
    <col min="492" max="492" width="16.375" style="66" bestFit="1" customWidth="1"/>
    <col min="493" max="493" width="14" style="66" bestFit="1" customWidth="1"/>
    <col min="494" max="744" width="6.875" style="66"/>
    <col min="745" max="745" width="12" style="66" bestFit="1" customWidth="1"/>
    <col min="746" max="746" width="62.5" style="66" bestFit="1" customWidth="1"/>
    <col min="747" max="747" width="12.625" style="66" bestFit="1" customWidth="1"/>
    <col min="748" max="748" width="16.375" style="66" bestFit="1" customWidth="1"/>
    <col min="749" max="749" width="14" style="66" bestFit="1" customWidth="1"/>
    <col min="750" max="1000" width="6.875" style="66"/>
    <col min="1001" max="1001" width="12" style="66" bestFit="1" customWidth="1"/>
    <col min="1002" max="1002" width="62.5" style="66" bestFit="1" customWidth="1"/>
    <col min="1003" max="1003" width="12.625" style="66" bestFit="1" customWidth="1"/>
    <col min="1004" max="1004" width="16.375" style="66" bestFit="1" customWidth="1"/>
    <col min="1005" max="1005" width="14" style="66" bestFit="1" customWidth="1"/>
    <col min="1006" max="1256" width="6.875" style="66"/>
    <col min="1257" max="1257" width="12" style="66" bestFit="1" customWidth="1"/>
    <col min="1258" max="1258" width="62.5" style="66" bestFit="1" customWidth="1"/>
    <col min="1259" max="1259" width="12.625" style="66" bestFit="1" customWidth="1"/>
    <col min="1260" max="1260" width="16.375" style="66" bestFit="1" customWidth="1"/>
    <col min="1261" max="1261" width="14" style="66" bestFit="1" customWidth="1"/>
    <col min="1262" max="1512" width="6.875" style="66"/>
    <col min="1513" max="1513" width="12" style="66" bestFit="1" customWidth="1"/>
    <col min="1514" max="1514" width="62.5" style="66" bestFit="1" customWidth="1"/>
    <col min="1515" max="1515" width="12.625" style="66" bestFit="1" customWidth="1"/>
    <col min="1516" max="1516" width="16.375" style="66" bestFit="1" customWidth="1"/>
    <col min="1517" max="1517" width="14" style="66" bestFit="1" customWidth="1"/>
    <col min="1518" max="1768" width="6.875" style="66"/>
    <col min="1769" max="1769" width="12" style="66" bestFit="1" customWidth="1"/>
    <col min="1770" max="1770" width="62.5" style="66" bestFit="1" customWidth="1"/>
    <col min="1771" max="1771" width="12.625" style="66" bestFit="1" customWidth="1"/>
    <col min="1772" max="1772" width="16.375" style="66" bestFit="1" customWidth="1"/>
    <col min="1773" max="1773" width="14" style="66" bestFit="1" customWidth="1"/>
    <col min="1774" max="2024" width="6.875" style="66"/>
    <col min="2025" max="2025" width="12" style="66" bestFit="1" customWidth="1"/>
    <col min="2026" max="2026" width="62.5" style="66" bestFit="1" customWidth="1"/>
    <col min="2027" max="2027" width="12.625" style="66" bestFit="1" customWidth="1"/>
    <col min="2028" max="2028" width="16.375" style="66" bestFit="1" customWidth="1"/>
    <col min="2029" max="2029" width="14" style="66" bestFit="1" customWidth="1"/>
    <col min="2030" max="2280" width="6.875" style="66"/>
    <col min="2281" max="2281" width="12" style="66" bestFit="1" customWidth="1"/>
    <col min="2282" max="2282" width="62.5" style="66" bestFit="1" customWidth="1"/>
    <col min="2283" max="2283" width="12.625" style="66" bestFit="1" customWidth="1"/>
    <col min="2284" max="2284" width="16.375" style="66" bestFit="1" customWidth="1"/>
    <col min="2285" max="2285" width="14" style="66" bestFit="1" customWidth="1"/>
    <col min="2286" max="2536" width="6.875" style="66"/>
    <col min="2537" max="2537" width="12" style="66" bestFit="1" customWidth="1"/>
    <col min="2538" max="2538" width="62.5" style="66" bestFit="1" customWidth="1"/>
    <col min="2539" max="2539" width="12.625" style="66" bestFit="1" customWidth="1"/>
    <col min="2540" max="2540" width="16.375" style="66" bestFit="1" customWidth="1"/>
    <col min="2541" max="2541" width="14" style="66" bestFit="1" customWidth="1"/>
    <col min="2542" max="2792" width="6.875" style="66"/>
    <col min="2793" max="2793" width="12" style="66" bestFit="1" customWidth="1"/>
    <col min="2794" max="2794" width="62.5" style="66" bestFit="1" customWidth="1"/>
    <col min="2795" max="2795" width="12.625" style="66" bestFit="1" customWidth="1"/>
    <col min="2796" max="2796" width="16.375" style="66" bestFit="1" customWidth="1"/>
    <col min="2797" max="2797" width="14" style="66" bestFit="1" customWidth="1"/>
    <col min="2798" max="3048" width="6.875" style="66"/>
    <col min="3049" max="3049" width="12" style="66" bestFit="1" customWidth="1"/>
    <col min="3050" max="3050" width="62.5" style="66" bestFit="1" customWidth="1"/>
    <col min="3051" max="3051" width="12.625" style="66" bestFit="1" customWidth="1"/>
    <col min="3052" max="3052" width="16.375" style="66" bestFit="1" customWidth="1"/>
    <col min="3053" max="3053" width="14" style="66" bestFit="1" customWidth="1"/>
    <col min="3054" max="3304" width="6.875" style="66"/>
    <col min="3305" max="3305" width="12" style="66" bestFit="1" customWidth="1"/>
    <col min="3306" max="3306" width="62.5" style="66" bestFit="1" customWidth="1"/>
    <col min="3307" max="3307" width="12.625" style="66" bestFit="1" customWidth="1"/>
    <col min="3308" max="3308" width="16.375" style="66" bestFit="1" customWidth="1"/>
    <col min="3309" max="3309" width="14" style="66" bestFit="1" customWidth="1"/>
    <col min="3310" max="3560" width="6.875" style="66"/>
    <col min="3561" max="3561" width="12" style="66" bestFit="1" customWidth="1"/>
    <col min="3562" max="3562" width="62.5" style="66" bestFit="1" customWidth="1"/>
    <col min="3563" max="3563" width="12.625" style="66" bestFit="1" customWidth="1"/>
    <col min="3564" max="3564" width="16.375" style="66" bestFit="1" customWidth="1"/>
    <col min="3565" max="3565" width="14" style="66" bestFit="1" customWidth="1"/>
    <col min="3566" max="3816" width="6.875" style="66"/>
    <col min="3817" max="3817" width="12" style="66" bestFit="1" customWidth="1"/>
    <col min="3818" max="3818" width="62.5" style="66" bestFit="1" customWidth="1"/>
    <col min="3819" max="3819" width="12.625" style="66" bestFit="1" customWidth="1"/>
    <col min="3820" max="3820" width="16.375" style="66" bestFit="1" customWidth="1"/>
    <col min="3821" max="3821" width="14" style="66" bestFit="1" customWidth="1"/>
    <col min="3822" max="4072" width="6.875" style="66"/>
    <col min="4073" max="4073" width="12" style="66" bestFit="1" customWidth="1"/>
    <col min="4074" max="4074" width="62.5" style="66" bestFit="1" customWidth="1"/>
    <col min="4075" max="4075" width="12.625" style="66" bestFit="1" customWidth="1"/>
    <col min="4076" max="4076" width="16.375" style="66" bestFit="1" customWidth="1"/>
    <col min="4077" max="4077" width="14" style="66" bestFit="1" customWidth="1"/>
    <col min="4078" max="4328" width="6.875" style="66"/>
    <col min="4329" max="4329" width="12" style="66" bestFit="1" customWidth="1"/>
    <col min="4330" max="4330" width="62.5" style="66" bestFit="1" customWidth="1"/>
    <col min="4331" max="4331" width="12.625" style="66" bestFit="1" customWidth="1"/>
    <col min="4332" max="4332" width="16.375" style="66" bestFit="1" customWidth="1"/>
    <col min="4333" max="4333" width="14" style="66" bestFit="1" customWidth="1"/>
    <col min="4334" max="4584" width="6.875" style="66"/>
    <col min="4585" max="4585" width="12" style="66" bestFit="1" customWidth="1"/>
    <col min="4586" max="4586" width="62.5" style="66" bestFit="1" customWidth="1"/>
    <col min="4587" max="4587" width="12.625" style="66" bestFit="1" customWidth="1"/>
    <col min="4588" max="4588" width="16.375" style="66" bestFit="1" customWidth="1"/>
    <col min="4589" max="4589" width="14" style="66" bestFit="1" customWidth="1"/>
    <col min="4590" max="4840" width="6.875" style="66"/>
    <col min="4841" max="4841" width="12" style="66" bestFit="1" customWidth="1"/>
    <col min="4842" max="4842" width="62.5" style="66" bestFit="1" customWidth="1"/>
    <col min="4843" max="4843" width="12.625" style="66" bestFit="1" customWidth="1"/>
    <col min="4844" max="4844" width="16.375" style="66" bestFit="1" customWidth="1"/>
    <col min="4845" max="4845" width="14" style="66" bestFit="1" customWidth="1"/>
    <col min="4846" max="5096" width="6.875" style="66"/>
    <col min="5097" max="5097" width="12" style="66" bestFit="1" customWidth="1"/>
    <col min="5098" max="5098" width="62.5" style="66" bestFit="1" customWidth="1"/>
    <col min="5099" max="5099" width="12.625" style="66" bestFit="1" customWidth="1"/>
    <col min="5100" max="5100" width="16.375" style="66" bestFit="1" customWidth="1"/>
    <col min="5101" max="5101" width="14" style="66" bestFit="1" customWidth="1"/>
    <col min="5102" max="5352" width="6.875" style="66"/>
    <col min="5353" max="5353" width="12" style="66" bestFit="1" customWidth="1"/>
    <col min="5354" max="5354" width="62.5" style="66" bestFit="1" customWidth="1"/>
    <col min="5355" max="5355" width="12.625" style="66" bestFit="1" customWidth="1"/>
    <col min="5356" max="5356" width="16.375" style="66" bestFit="1" customWidth="1"/>
    <col min="5357" max="5357" width="14" style="66" bestFit="1" customWidth="1"/>
    <col min="5358" max="5608" width="6.875" style="66"/>
    <col min="5609" max="5609" width="12" style="66" bestFit="1" customWidth="1"/>
    <col min="5610" max="5610" width="62.5" style="66" bestFit="1" customWidth="1"/>
    <col min="5611" max="5611" width="12.625" style="66" bestFit="1" customWidth="1"/>
    <col min="5612" max="5612" width="16.375" style="66" bestFit="1" customWidth="1"/>
    <col min="5613" max="5613" width="14" style="66" bestFit="1" customWidth="1"/>
    <col min="5614" max="5864" width="6.875" style="66"/>
    <col min="5865" max="5865" width="12" style="66" bestFit="1" customWidth="1"/>
    <col min="5866" max="5866" width="62.5" style="66" bestFit="1" customWidth="1"/>
    <col min="5867" max="5867" width="12.625" style="66" bestFit="1" customWidth="1"/>
    <col min="5868" max="5868" width="16.375" style="66" bestFit="1" customWidth="1"/>
    <col min="5869" max="5869" width="14" style="66" bestFit="1" customWidth="1"/>
    <col min="5870" max="6120" width="6.875" style="66"/>
    <col min="6121" max="6121" width="12" style="66" bestFit="1" customWidth="1"/>
    <col min="6122" max="6122" width="62.5" style="66" bestFit="1" customWidth="1"/>
    <col min="6123" max="6123" width="12.625" style="66" bestFit="1" customWidth="1"/>
    <col min="6124" max="6124" width="16.375" style="66" bestFit="1" customWidth="1"/>
    <col min="6125" max="6125" width="14" style="66" bestFit="1" customWidth="1"/>
    <col min="6126" max="6376" width="6.875" style="66"/>
    <col min="6377" max="6377" width="12" style="66" bestFit="1" customWidth="1"/>
    <col min="6378" max="6378" width="62.5" style="66" bestFit="1" customWidth="1"/>
    <col min="6379" max="6379" width="12.625" style="66" bestFit="1" customWidth="1"/>
    <col min="6380" max="6380" width="16.375" style="66" bestFit="1" customWidth="1"/>
    <col min="6381" max="6381" width="14" style="66" bestFit="1" customWidth="1"/>
    <col min="6382" max="6632" width="6.875" style="66"/>
    <col min="6633" max="6633" width="12" style="66" bestFit="1" customWidth="1"/>
    <col min="6634" max="6634" width="62.5" style="66" bestFit="1" customWidth="1"/>
    <col min="6635" max="6635" width="12.625" style="66" bestFit="1" customWidth="1"/>
    <col min="6636" max="6636" width="16.375" style="66" bestFit="1" customWidth="1"/>
    <col min="6637" max="6637" width="14" style="66" bestFit="1" customWidth="1"/>
    <col min="6638" max="6888" width="6.875" style="66"/>
    <col min="6889" max="6889" width="12" style="66" bestFit="1" customWidth="1"/>
    <col min="6890" max="6890" width="62.5" style="66" bestFit="1" customWidth="1"/>
    <col min="6891" max="6891" width="12.625" style="66" bestFit="1" customWidth="1"/>
    <col min="6892" max="6892" width="16.375" style="66" bestFit="1" customWidth="1"/>
    <col min="6893" max="6893" width="14" style="66" bestFit="1" customWidth="1"/>
    <col min="6894" max="7144" width="6.875" style="66"/>
    <col min="7145" max="7145" width="12" style="66" bestFit="1" customWidth="1"/>
    <col min="7146" max="7146" width="62.5" style="66" bestFit="1" customWidth="1"/>
    <col min="7147" max="7147" width="12.625" style="66" bestFit="1" customWidth="1"/>
    <col min="7148" max="7148" width="16.375" style="66" bestFit="1" customWidth="1"/>
    <col min="7149" max="7149" width="14" style="66" bestFit="1" customWidth="1"/>
    <col min="7150" max="7400" width="6.875" style="66"/>
    <col min="7401" max="7401" width="12" style="66" bestFit="1" customWidth="1"/>
    <col min="7402" max="7402" width="62.5" style="66" bestFit="1" customWidth="1"/>
    <col min="7403" max="7403" width="12.625" style="66" bestFit="1" customWidth="1"/>
    <col min="7404" max="7404" width="16.375" style="66" bestFit="1" customWidth="1"/>
    <col min="7405" max="7405" width="14" style="66" bestFit="1" customWidth="1"/>
    <col min="7406" max="7656" width="6.875" style="66"/>
    <col min="7657" max="7657" width="12" style="66" bestFit="1" customWidth="1"/>
    <col min="7658" max="7658" width="62.5" style="66" bestFit="1" customWidth="1"/>
    <col min="7659" max="7659" width="12.625" style="66" bestFit="1" customWidth="1"/>
    <col min="7660" max="7660" width="16.375" style="66" bestFit="1" customWidth="1"/>
    <col min="7661" max="7661" width="14" style="66" bestFit="1" customWidth="1"/>
    <col min="7662" max="7912" width="6.875" style="66"/>
    <col min="7913" max="7913" width="12" style="66" bestFit="1" customWidth="1"/>
    <col min="7914" max="7914" width="62.5" style="66" bestFit="1" customWidth="1"/>
    <col min="7915" max="7915" width="12.625" style="66" bestFit="1" customWidth="1"/>
    <col min="7916" max="7916" width="16.375" style="66" bestFit="1" customWidth="1"/>
    <col min="7917" max="7917" width="14" style="66" bestFit="1" customWidth="1"/>
    <col min="7918" max="8168" width="6.875" style="66"/>
    <col min="8169" max="8169" width="12" style="66" bestFit="1" customWidth="1"/>
    <col min="8170" max="8170" width="62.5" style="66" bestFit="1" customWidth="1"/>
    <col min="8171" max="8171" width="12.625" style="66" bestFit="1" customWidth="1"/>
    <col min="8172" max="8172" width="16.375" style="66" bestFit="1" customWidth="1"/>
    <col min="8173" max="8173" width="14" style="66" bestFit="1" customWidth="1"/>
    <col min="8174" max="8424" width="6.875" style="66"/>
    <col min="8425" max="8425" width="12" style="66" bestFit="1" customWidth="1"/>
    <col min="8426" max="8426" width="62.5" style="66" bestFit="1" customWidth="1"/>
    <col min="8427" max="8427" width="12.625" style="66" bestFit="1" customWidth="1"/>
    <col min="8428" max="8428" width="16.375" style="66" bestFit="1" customWidth="1"/>
    <col min="8429" max="8429" width="14" style="66" bestFit="1" customWidth="1"/>
    <col min="8430" max="8680" width="6.875" style="66"/>
    <col min="8681" max="8681" width="12" style="66" bestFit="1" customWidth="1"/>
    <col min="8682" max="8682" width="62.5" style="66" bestFit="1" customWidth="1"/>
    <col min="8683" max="8683" width="12.625" style="66" bestFit="1" customWidth="1"/>
    <col min="8684" max="8684" width="16.375" style="66" bestFit="1" customWidth="1"/>
    <col min="8685" max="8685" width="14" style="66" bestFit="1" customWidth="1"/>
    <col min="8686" max="8936" width="6.875" style="66"/>
    <col min="8937" max="8937" width="12" style="66" bestFit="1" customWidth="1"/>
    <col min="8938" max="8938" width="62.5" style="66" bestFit="1" customWidth="1"/>
    <col min="8939" max="8939" width="12.625" style="66" bestFit="1" customWidth="1"/>
    <col min="8940" max="8940" width="16.375" style="66" bestFit="1" customWidth="1"/>
    <col min="8941" max="8941" width="14" style="66" bestFit="1" customWidth="1"/>
    <col min="8942" max="9192" width="6.875" style="66"/>
    <col min="9193" max="9193" width="12" style="66" bestFit="1" customWidth="1"/>
    <col min="9194" max="9194" width="62.5" style="66" bestFit="1" customWidth="1"/>
    <col min="9195" max="9195" width="12.625" style="66" bestFit="1" customWidth="1"/>
    <col min="9196" max="9196" width="16.375" style="66" bestFit="1" customWidth="1"/>
    <col min="9197" max="9197" width="14" style="66" bestFit="1" customWidth="1"/>
    <col min="9198" max="9448" width="6.875" style="66"/>
    <col min="9449" max="9449" width="12" style="66" bestFit="1" customWidth="1"/>
    <col min="9450" max="9450" width="62.5" style="66" bestFit="1" customWidth="1"/>
    <col min="9451" max="9451" width="12.625" style="66" bestFit="1" customWidth="1"/>
    <col min="9452" max="9452" width="16.375" style="66" bestFit="1" customWidth="1"/>
    <col min="9453" max="9453" width="14" style="66" bestFit="1" customWidth="1"/>
    <col min="9454" max="9704" width="6.875" style="66"/>
    <col min="9705" max="9705" width="12" style="66" bestFit="1" customWidth="1"/>
    <col min="9706" max="9706" width="62.5" style="66" bestFit="1" customWidth="1"/>
    <col min="9707" max="9707" width="12.625" style="66" bestFit="1" customWidth="1"/>
    <col min="9708" max="9708" width="16.375" style="66" bestFit="1" customWidth="1"/>
    <col min="9709" max="9709" width="14" style="66" bestFit="1" customWidth="1"/>
    <col min="9710" max="9960" width="6.875" style="66"/>
    <col min="9961" max="9961" width="12" style="66" bestFit="1" customWidth="1"/>
    <col min="9962" max="9962" width="62.5" style="66" bestFit="1" customWidth="1"/>
    <col min="9963" max="9963" width="12.625" style="66" bestFit="1" customWidth="1"/>
    <col min="9964" max="9964" width="16.375" style="66" bestFit="1" customWidth="1"/>
    <col min="9965" max="9965" width="14" style="66" bestFit="1" customWidth="1"/>
    <col min="9966" max="10216" width="6.875" style="66"/>
    <col min="10217" max="10217" width="12" style="66" bestFit="1" customWidth="1"/>
    <col min="10218" max="10218" width="62.5" style="66" bestFit="1" customWidth="1"/>
    <col min="10219" max="10219" width="12.625" style="66" bestFit="1" customWidth="1"/>
    <col min="10220" max="10220" width="16.375" style="66" bestFit="1" customWidth="1"/>
    <col min="10221" max="10221" width="14" style="66" bestFit="1" customWidth="1"/>
    <col min="10222" max="10472" width="6.875" style="66"/>
    <col min="10473" max="10473" width="12" style="66" bestFit="1" customWidth="1"/>
    <col min="10474" max="10474" width="62.5" style="66" bestFit="1" customWidth="1"/>
    <col min="10475" max="10475" width="12.625" style="66" bestFit="1" customWidth="1"/>
    <col min="10476" max="10476" width="16.375" style="66" bestFit="1" customWidth="1"/>
    <col min="10477" max="10477" width="14" style="66" bestFit="1" customWidth="1"/>
    <col min="10478" max="10728" width="6.875" style="66"/>
    <col min="10729" max="10729" width="12" style="66" bestFit="1" customWidth="1"/>
    <col min="10730" max="10730" width="62.5" style="66" bestFit="1" customWidth="1"/>
    <col min="10731" max="10731" width="12.625" style="66" bestFit="1" customWidth="1"/>
    <col min="10732" max="10732" width="16.375" style="66" bestFit="1" customWidth="1"/>
    <col min="10733" max="10733" width="14" style="66" bestFit="1" customWidth="1"/>
    <col min="10734" max="10984" width="6.875" style="66"/>
    <col min="10985" max="10985" width="12" style="66" bestFit="1" customWidth="1"/>
    <col min="10986" max="10986" width="62.5" style="66" bestFit="1" customWidth="1"/>
    <col min="10987" max="10987" width="12.625" style="66" bestFit="1" customWidth="1"/>
    <col min="10988" max="10988" width="16.375" style="66" bestFit="1" customWidth="1"/>
    <col min="10989" max="10989" width="14" style="66" bestFit="1" customWidth="1"/>
    <col min="10990" max="11240" width="6.875" style="66"/>
    <col min="11241" max="11241" width="12" style="66" bestFit="1" customWidth="1"/>
    <col min="11242" max="11242" width="62.5" style="66" bestFit="1" customWidth="1"/>
    <col min="11243" max="11243" width="12.625" style="66" bestFit="1" customWidth="1"/>
    <col min="11244" max="11244" width="16.375" style="66" bestFit="1" customWidth="1"/>
    <col min="11245" max="11245" width="14" style="66" bestFit="1" customWidth="1"/>
    <col min="11246" max="11496" width="6.875" style="66"/>
    <col min="11497" max="11497" width="12" style="66" bestFit="1" customWidth="1"/>
    <col min="11498" max="11498" width="62.5" style="66" bestFit="1" customWidth="1"/>
    <col min="11499" max="11499" width="12.625" style="66" bestFit="1" customWidth="1"/>
    <col min="11500" max="11500" width="16.375" style="66" bestFit="1" customWidth="1"/>
    <col min="11501" max="11501" width="14" style="66" bestFit="1" customWidth="1"/>
    <col min="11502" max="11752" width="6.875" style="66"/>
    <col min="11753" max="11753" width="12" style="66" bestFit="1" customWidth="1"/>
    <col min="11754" max="11754" width="62.5" style="66" bestFit="1" customWidth="1"/>
    <col min="11755" max="11755" width="12.625" style="66" bestFit="1" customWidth="1"/>
    <col min="11756" max="11756" width="16.375" style="66" bestFit="1" customWidth="1"/>
    <col min="11757" max="11757" width="14" style="66" bestFit="1" customWidth="1"/>
    <col min="11758" max="12008" width="6.875" style="66"/>
    <col min="12009" max="12009" width="12" style="66" bestFit="1" customWidth="1"/>
    <col min="12010" max="12010" width="62.5" style="66" bestFit="1" customWidth="1"/>
    <col min="12011" max="12011" width="12.625" style="66" bestFit="1" customWidth="1"/>
    <col min="12012" max="12012" width="16.375" style="66" bestFit="1" customWidth="1"/>
    <col min="12013" max="12013" width="14" style="66" bestFit="1" customWidth="1"/>
    <col min="12014" max="12264" width="6.875" style="66"/>
    <col min="12265" max="12265" width="12" style="66" bestFit="1" customWidth="1"/>
    <col min="12266" max="12266" width="62.5" style="66" bestFit="1" customWidth="1"/>
    <col min="12267" max="12267" width="12.625" style="66" bestFit="1" customWidth="1"/>
    <col min="12268" max="12268" width="16.375" style="66" bestFit="1" customWidth="1"/>
    <col min="12269" max="12269" width="14" style="66" bestFit="1" customWidth="1"/>
    <col min="12270" max="12520" width="6.875" style="66"/>
    <col min="12521" max="12521" width="12" style="66" bestFit="1" customWidth="1"/>
    <col min="12522" max="12522" width="62.5" style="66" bestFit="1" customWidth="1"/>
    <col min="12523" max="12523" width="12.625" style="66" bestFit="1" customWidth="1"/>
    <col min="12524" max="12524" width="16.375" style="66" bestFit="1" customWidth="1"/>
    <col min="12525" max="12525" width="14" style="66" bestFit="1" customWidth="1"/>
    <col min="12526" max="12776" width="6.875" style="66"/>
    <col min="12777" max="12777" width="12" style="66" bestFit="1" customWidth="1"/>
    <col min="12778" max="12778" width="62.5" style="66" bestFit="1" customWidth="1"/>
    <col min="12779" max="12779" width="12.625" style="66" bestFit="1" customWidth="1"/>
    <col min="12780" max="12780" width="16.375" style="66" bestFit="1" customWidth="1"/>
    <col min="12781" max="12781" width="14" style="66" bestFit="1" customWidth="1"/>
    <col min="12782" max="13032" width="6.875" style="66"/>
    <col min="13033" max="13033" width="12" style="66" bestFit="1" customWidth="1"/>
    <col min="13034" max="13034" width="62.5" style="66" bestFit="1" customWidth="1"/>
    <col min="13035" max="13035" width="12.625" style="66" bestFit="1" customWidth="1"/>
    <col min="13036" max="13036" width="16.375" style="66" bestFit="1" customWidth="1"/>
    <col min="13037" max="13037" width="14" style="66" bestFit="1" customWidth="1"/>
    <col min="13038" max="13288" width="6.875" style="66"/>
    <col min="13289" max="13289" width="12" style="66" bestFit="1" customWidth="1"/>
    <col min="13290" max="13290" width="62.5" style="66" bestFit="1" customWidth="1"/>
    <col min="13291" max="13291" width="12.625" style="66" bestFit="1" customWidth="1"/>
    <col min="13292" max="13292" width="16.375" style="66" bestFit="1" customWidth="1"/>
    <col min="13293" max="13293" width="14" style="66" bestFit="1" customWidth="1"/>
    <col min="13294" max="13544" width="6.875" style="66"/>
    <col min="13545" max="13545" width="12" style="66" bestFit="1" customWidth="1"/>
    <col min="13546" max="13546" width="62.5" style="66" bestFit="1" customWidth="1"/>
    <col min="13547" max="13547" width="12.625" style="66" bestFit="1" customWidth="1"/>
    <col min="13548" max="13548" width="16.375" style="66" bestFit="1" customWidth="1"/>
    <col min="13549" max="13549" width="14" style="66" bestFit="1" customWidth="1"/>
    <col min="13550" max="13800" width="6.875" style="66"/>
    <col min="13801" max="13801" width="12" style="66" bestFit="1" customWidth="1"/>
    <col min="13802" max="13802" width="62.5" style="66" bestFit="1" customWidth="1"/>
    <col min="13803" max="13803" width="12.625" style="66" bestFit="1" customWidth="1"/>
    <col min="13804" max="13804" width="16.375" style="66" bestFit="1" customWidth="1"/>
    <col min="13805" max="13805" width="14" style="66" bestFit="1" customWidth="1"/>
    <col min="13806" max="14056" width="6.875" style="66"/>
    <col min="14057" max="14057" width="12" style="66" bestFit="1" customWidth="1"/>
    <col min="14058" max="14058" width="62.5" style="66" bestFit="1" customWidth="1"/>
    <col min="14059" max="14059" width="12.625" style="66" bestFit="1" customWidth="1"/>
    <col min="14060" max="14060" width="16.375" style="66" bestFit="1" customWidth="1"/>
    <col min="14061" max="14061" width="14" style="66" bestFit="1" customWidth="1"/>
    <col min="14062" max="14312" width="6.875" style="66"/>
    <col min="14313" max="14313" width="12" style="66" bestFit="1" customWidth="1"/>
    <col min="14314" max="14314" width="62.5" style="66" bestFit="1" customWidth="1"/>
    <col min="14315" max="14315" width="12.625" style="66" bestFit="1" customWidth="1"/>
    <col min="14316" max="14316" width="16.375" style="66" bestFit="1" customWidth="1"/>
    <col min="14317" max="14317" width="14" style="66" bestFit="1" customWidth="1"/>
    <col min="14318" max="14568" width="6.875" style="66"/>
    <col min="14569" max="14569" width="12" style="66" bestFit="1" customWidth="1"/>
    <col min="14570" max="14570" width="62.5" style="66" bestFit="1" customWidth="1"/>
    <col min="14571" max="14571" width="12.625" style="66" bestFit="1" customWidth="1"/>
    <col min="14572" max="14572" width="16.375" style="66" bestFit="1" customWidth="1"/>
    <col min="14573" max="14573" width="14" style="66" bestFit="1" customWidth="1"/>
    <col min="14574" max="14824" width="6.875" style="66"/>
    <col min="14825" max="14825" width="12" style="66" bestFit="1" customWidth="1"/>
    <col min="14826" max="14826" width="62.5" style="66" bestFit="1" customWidth="1"/>
    <col min="14827" max="14827" width="12.625" style="66" bestFit="1" customWidth="1"/>
    <col min="14828" max="14828" width="16.375" style="66" bestFit="1" customWidth="1"/>
    <col min="14829" max="14829" width="14" style="66" bestFit="1" customWidth="1"/>
    <col min="14830" max="15080" width="6.875" style="66"/>
    <col min="15081" max="15081" width="12" style="66" bestFit="1" customWidth="1"/>
    <col min="15082" max="15082" width="62.5" style="66" bestFit="1" customWidth="1"/>
    <col min="15083" max="15083" width="12.625" style="66" bestFit="1" customWidth="1"/>
    <col min="15084" max="15084" width="16.375" style="66" bestFit="1" customWidth="1"/>
    <col min="15085" max="15085" width="14" style="66" bestFit="1" customWidth="1"/>
    <col min="15086" max="15336" width="6.875" style="66"/>
    <col min="15337" max="15337" width="12" style="66" bestFit="1" customWidth="1"/>
    <col min="15338" max="15338" width="62.5" style="66" bestFit="1" customWidth="1"/>
    <col min="15339" max="15339" width="12.625" style="66" bestFit="1" customWidth="1"/>
    <col min="15340" max="15340" width="16.375" style="66" bestFit="1" customWidth="1"/>
    <col min="15341" max="15341" width="14" style="66" bestFit="1" customWidth="1"/>
    <col min="15342" max="15592" width="6.875" style="66"/>
    <col min="15593" max="15593" width="12" style="66" bestFit="1" customWidth="1"/>
    <col min="15594" max="15594" width="62.5" style="66" bestFit="1" customWidth="1"/>
    <col min="15595" max="15595" width="12.625" style="66" bestFit="1" customWidth="1"/>
    <col min="15596" max="15596" width="16.375" style="66" bestFit="1" customWidth="1"/>
    <col min="15597" max="15597" width="14" style="66" bestFit="1" customWidth="1"/>
    <col min="15598" max="15848" width="6.875" style="66"/>
    <col min="15849" max="15849" width="12" style="66" bestFit="1" customWidth="1"/>
    <col min="15850" max="15850" width="62.5" style="66" bestFit="1" customWidth="1"/>
    <col min="15851" max="15851" width="12.625" style="66" bestFit="1" customWidth="1"/>
    <col min="15852" max="15852" width="16.375" style="66" bestFit="1" customWidth="1"/>
    <col min="15853" max="15853" width="14" style="66" bestFit="1" customWidth="1"/>
    <col min="15854" max="16104" width="6.875" style="66"/>
    <col min="16105" max="16105" width="12" style="66" bestFit="1" customWidth="1"/>
    <col min="16106" max="16106" width="62.5" style="66" bestFit="1" customWidth="1"/>
    <col min="16107" max="16107" width="12.625" style="66" bestFit="1" customWidth="1"/>
    <col min="16108" max="16108" width="16.375" style="66" bestFit="1" customWidth="1"/>
    <col min="16109" max="16109" width="14" style="66" bestFit="1" customWidth="1"/>
    <col min="16110" max="16384" width="6.875" style="66"/>
  </cols>
  <sheetData>
    <row r="1" spans="1:13" ht="12.75" customHeight="1" x14ac:dyDescent="0.2">
      <c r="C1" s="67">
        <v>31328289.307170004</v>
      </c>
    </row>
    <row r="2" spans="1:13" ht="12.75" customHeight="1" x14ac:dyDescent="0.2">
      <c r="C2" s="68">
        <v>11257917.726810001</v>
      </c>
      <c r="D2" s="68">
        <v>42586207.033980004</v>
      </c>
      <c r="E2" s="68">
        <v>-31328289.30717</v>
      </c>
    </row>
    <row r="3" spans="1:13" x14ac:dyDescent="0.2">
      <c r="A3" s="66" t="s">
        <v>4095</v>
      </c>
      <c r="C3" s="66" t="s">
        <v>4096</v>
      </c>
      <c r="D3" s="66" t="s">
        <v>4097</v>
      </c>
      <c r="E3" s="66" t="s">
        <v>354</v>
      </c>
      <c r="F3" s="76" t="s">
        <v>4109</v>
      </c>
      <c r="G3" s="76" t="s">
        <v>4110</v>
      </c>
      <c r="I3" s="83" t="s">
        <v>4109</v>
      </c>
      <c r="L3" s="76" t="s">
        <v>4798</v>
      </c>
      <c r="M3" s="76" t="s">
        <v>4799</v>
      </c>
    </row>
    <row r="4" spans="1:13" x14ac:dyDescent="0.2">
      <c r="A4" s="69">
        <v>2010101002</v>
      </c>
      <c r="B4" s="66" t="s">
        <v>4193</v>
      </c>
      <c r="C4" s="70">
        <v>0</v>
      </c>
      <c r="D4" s="70">
        <v>238123.13000000035</v>
      </c>
      <c r="E4" s="71">
        <v>-238123.13000000035</v>
      </c>
      <c r="F4" s="77">
        <v>310131187300003</v>
      </c>
      <c r="G4" s="66" t="s">
        <v>4111</v>
      </c>
      <c r="I4" s="83">
        <v>310131187300003</v>
      </c>
      <c r="J4" s="66" t="str">
        <f t="shared" ref="J4:J67" si="0">IF(LEFT(B4,1)=" ",SUBSTITUTE(B4,K4,L4,1),B4)</f>
        <v>مصنع شركة المتولى للمنتجات الفولازيه</v>
      </c>
      <c r="K4" s="76" t="str">
        <f t="shared" ref="K4:K67" si="1">LEFT(B4,1)</f>
        <v>م</v>
      </c>
      <c r="L4" s="66" t="s">
        <v>2633</v>
      </c>
      <c r="M4" s="66" t="s">
        <v>4193</v>
      </c>
    </row>
    <row r="5" spans="1:13" x14ac:dyDescent="0.2">
      <c r="A5" s="69">
        <v>2010101003</v>
      </c>
      <c r="B5" s="66" t="s">
        <v>4137</v>
      </c>
      <c r="C5" s="70">
        <v>0</v>
      </c>
      <c r="D5" s="70">
        <v>11166.99131000007</v>
      </c>
      <c r="E5" s="71">
        <v>-11166.99131000007</v>
      </c>
      <c r="F5" s="77"/>
      <c r="G5" s="66" t="s">
        <v>4111</v>
      </c>
      <c r="J5" s="66" t="str">
        <f t="shared" si="0"/>
        <v>مؤسسة المنيوم العاصمة للتجارة</v>
      </c>
      <c r="K5" s="76" t="str">
        <f t="shared" si="1"/>
        <v>م</v>
      </c>
      <c r="L5" s="66" t="s">
        <v>2634</v>
      </c>
      <c r="M5" s="66" t="s">
        <v>4137</v>
      </c>
    </row>
    <row r="6" spans="1:13" x14ac:dyDescent="0.2">
      <c r="A6" s="69">
        <v>2010101004</v>
      </c>
      <c r="B6" s="66" t="s">
        <v>4194</v>
      </c>
      <c r="C6" s="70">
        <v>0</v>
      </c>
      <c r="D6" s="70">
        <v>236421.86695000023</v>
      </c>
      <c r="E6" s="71">
        <v>-236421.86695000023</v>
      </c>
      <c r="F6" s="77">
        <v>300048471600003</v>
      </c>
      <c r="G6" s="66" t="s">
        <v>4111</v>
      </c>
      <c r="I6" s="83">
        <v>300048471600003</v>
      </c>
      <c r="J6" s="66" t="str">
        <f t="shared" si="0"/>
        <v>شركة محسن سيف اليافعي وشركاؤه</v>
      </c>
      <c r="K6" s="76" t="str">
        <f t="shared" si="1"/>
        <v>ش</v>
      </c>
      <c r="L6" s="66" t="s">
        <v>2635</v>
      </c>
      <c r="M6" s="66" t="s">
        <v>4194</v>
      </c>
    </row>
    <row r="7" spans="1:13" x14ac:dyDescent="0.2">
      <c r="A7" s="69">
        <v>2010101006</v>
      </c>
      <c r="B7" s="66" t="s">
        <v>4141</v>
      </c>
      <c r="C7" s="70">
        <v>0</v>
      </c>
      <c r="D7" s="70">
        <v>1219698.8099999996</v>
      </c>
      <c r="E7" s="71">
        <v>-1219698.8099999996</v>
      </c>
      <c r="F7" s="77">
        <v>310087999400003</v>
      </c>
      <c r="G7" s="66" t="s">
        <v>4111</v>
      </c>
      <c r="I7" s="83">
        <v>310087999400003</v>
      </c>
      <c r="J7" s="66" t="str">
        <f t="shared" si="0"/>
        <v>شركة الزامل القابضة - سليكون</v>
      </c>
      <c r="K7" s="76" t="str">
        <f t="shared" si="1"/>
        <v>ش</v>
      </c>
      <c r="L7" s="66" t="s">
        <v>2636</v>
      </c>
      <c r="M7" s="66" t="s">
        <v>4141</v>
      </c>
    </row>
    <row r="8" spans="1:13" x14ac:dyDescent="0.2">
      <c r="A8" s="69">
        <v>2010101007</v>
      </c>
      <c r="B8" s="66" t="s">
        <v>4163</v>
      </c>
      <c r="C8" s="70">
        <v>0</v>
      </c>
      <c r="D8" s="70">
        <v>40426.830989999959</v>
      </c>
      <c r="E8" s="71">
        <v>-40426.830989999959</v>
      </c>
      <c r="F8" s="77"/>
      <c r="G8" s="66" t="s">
        <v>4111</v>
      </c>
      <c r="J8" s="66" t="str">
        <f t="shared" si="0"/>
        <v>مصنع شركة موانع التسرب الفنية المحدودة - ربل</v>
      </c>
      <c r="K8" s="76" t="str">
        <f t="shared" si="1"/>
        <v>م</v>
      </c>
      <c r="L8" s="66" t="s">
        <v>2637</v>
      </c>
      <c r="M8" s="66" t="s">
        <v>4163</v>
      </c>
    </row>
    <row r="9" spans="1:13" x14ac:dyDescent="0.2">
      <c r="A9" s="69">
        <v>2010101008</v>
      </c>
      <c r="B9" s="66" t="s">
        <v>4195</v>
      </c>
      <c r="C9" s="70">
        <v>0</v>
      </c>
      <c r="D9" s="70">
        <v>5596984.7999999998</v>
      </c>
      <c r="E9" s="71">
        <v>-5596984.7999999998</v>
      </c>
      <c r="F9" s="77">
        <v>360059900003</v>
      </c>
      <c r="G9" s="66" t="s">
        <v>4111</v>
      </c>
      <c r="I9" s="83">
        <v>360059900003</v>
      </c>
      <c r="J9" s="66" t="str">
        <f t="shared" si="0"/>
        <v>الشركة المتحدة للصناعات الزجاجية- الفوزان</v>
      </c>
      <c r="K9" s="76" t="str">
        <f t="shared" si="1"/>
        <v>ا</v>
      </c>
      <c r="L9" s="66" t="s">
        <v>2638</v>
      </c>
      <c r="M9" s="66" t="s">
        <v>4195</v>
      </c>
    </row>
    <row r="10" spans="1:13" x14ac:dyDescent="0.2">
      <c r="A10" s="69">
        <v>2010101009</v>
      </c>
      <c r="B10" s="66" t="s">
        <v>4196</v>
      </c>
      <c r="C10" s="70">
        <v>0</v>
      </c>
      <c r="D10" s="70">
        <v>0</v>
      </c>
      <c r="E10" s="71">
        <v>0</v>
      </c>
      <c r="F10" s="77"/>
      <c r="G10" s="66" t="s">
        <v>4111</v>
      </c>
      <c r="J10" s="66" t="str">
        <f t="shared" si="0"/>
        <v>مصنع برني للالمنيوم و المعادن</v>
      </c>
      <c r="K10" s="76" t="str">
        <f t="shared" si="1"/>
        <v>م</v>
      </c>
      <c r="L10" s="66" t="s">
        <v>2639</v>
      </c>
      <c r="M10" s="66" t="s">
        <v>4196</v>
      </c>
    </row>
    <row r="11" spans="1:13" x14ac:dyDescent="0.2">
      <c r="A11" s="69">
        <v>2010101010</v>
      </c>
      <c r="B11" s="66" t="s">
        <v>4197</v>
      </c>
      <c r="C11" s="70">
        <v>0</v>
      </c>
      <c r="D11" s="70">
        <v>542924.55000000005</v>
      </c>
      <c r="E11" s="71">
        <v>-542924.55000000005</v>
      </c>
      <c r="F11" s="77">
        <v>300083464200003</v>
      </c>
      <c r="G11" s="66" t="s">
        <v>4111</v>
      </c>
      <c r="I11" s="83">
        <v>300083464200003</v>
      </c>
      <c r="J11" s="66" t="str">
        <f t="shared" si="0"/>
        <v>شركة الاندلس القابضة - زجاج</v>
      </c>
      <c r="K11" s="76" t="str">
        <f t="shared" si="1"/>
        <v>ش</v>
      </c>
      <c r="L11" s="66" t="s">
        <v>2640</v>
      </c>
      <c r="M11" s="66" t="s">
        <v>4197</v>
      </c>
    </row>
    <row r="12" spans="1:13" x14ac:dyDescent="0.2">
      <c r="A12" s="69">
        <v>2010101011</v>
      </c>
      <c r="B12" s="66" t="s">
        <v>4198</v>
      </c>
      <c r="C12" s="70">
        <v>0</v>
      </c>
      <c r="D12" s="70">
        <v>0</v>
      </c>
      <c r="E12" s="71">
        <v>0</v>
      </c>
      <c r="F12" s="77">
        <v>300446529900003</v>
      </c>
      <c r="G12" s="66" t="s">
        <v>4111</v>
      </c>
      <c r="I12" s="83">
        <v>300446529900003</v>
      </c>
      <c r="J12" s="66" t="str">
        <f t="shared" si="0"/>
        <v>شركة جاردين السعودية</v>
      </c>
      <c r="K12" s="76" t="str">
        <f t="shared" si="1"/>
        <v>ش</v>
      </c>
      <c r="L12" s="66" t="s">
        <v>2641</v>
      </c>
      <c r="M12" s="66" t="s">
        <v>4198</v>
      </c>
    </row>
    <row r="13" spans="1:13" x14ac:dyDescent="0.2">
      <c r="A13" s="69">
        <v>2010101013</v>
      </c>
      <c r="B13" s="66" t="s">
        <v>4199</v>
      </c>
      <c r="C13" s="70">
        <v>0</v>
      </c>
      <c r="D13" s="70">
        <v>0</v>
      </c>
      <c r="E13" s="71">
        <v>0</v>
      </c>
      <c r="F13" s="77">
        <v>300046644300003</v>
      </c>
      <c r="G13" s="66" t="s">
        <v>4111</v>
      </c>
      <c r="I13" s="83">
        <v>300046644300003</v>
      </c>
      <c r="J13" s="66" t="str">
        <f t="shared" si="0"/>
        <v>الشركة العربية المتحدة للزجاج المسطح</v>
      </c>
      <c r="K13" s="76" t="str">
        <f t="shared" si="1"/>
        <v>ا</v>
      </c>
      <c r="L13" s="66" t="s">
        <v>2642</v>
      </c>
      <c r="M13" s="66" t="s">
        <v>4199</v>
      </c>
    </row>
    <row r="14" spans="1:13" x14ac:dyDescent="0.2">
      <c r="A14" s="69">
        <v>2010101014</v>
      </c>
      <c r="B14" s="66" t="s">
        <v>4200</v>
      </c>
      <c r="C14" s="70">
        <v>0</v>
      </c>
      <c r="D14" s="70">
        <v>0</v>
      </c>
      <c r="E14" s="71">
        <v>0</v>
      </c>
      <c r="F14" s="77"/>
      <c r="G14" s="66" t="s">
        <v>4111</v>
      </c>
      <c r="J14" s="66" t="str">
        <f t="shared" si="0"/>
        <v>مؤسسة طيف الشام للمقاولات</v>
      </c>
      <c r="K14" s="76" t="str">
        <f t="shared" si="1"/>
        <v>م</v>
      </c>
      <c r="L14" s="66" t="s">
        <v>2643</v>
      </c>
      <c r="M14" s="66" t="s">
        <v>4200</v>
      </c>
    </row>
    <row r="15" spans="1:13" x14ac:dyDescent="0.2">
      <c r="A15" s="69">
        <v>2010101015</v>
      </c>
      <c r="B15" s="66" t="s">
        <v>4201</v>
      </c>
      <c r="C15" s="70">
        <v>0</v>
      </c>
      <c r="D15" s="70">
        <v>0</v>
      </c>
      <c r="E15" s="71">
        <v>0</v>
      </c>
      <c r="F15" s="77"/>
      <c r="G15" s="66" t="s">
        <v>4111</v>
      </c>
      <c r="J15" s="66" t="str">
        <f t="shared" si="0"/>
        <v>شركة الزجاج المعماري - ارك جلاس</v>
      </c>
      <c r="K15" s="76" t="str">
        <f t="shared" si="1"/>
        <v>ش</v>
      </c>
      <c r="L15" s="66" t="s">
        <v>2644</v>
      </c>
      <c r="M15" s="66" t="s">
        <v>4201</v>
      </c>
    </row>
    <row r="16" spans="1:13" x14ac:dyDescent="0.2">
      <c r="A16" s="69">
        <v>2010101022</v>
      </c>
      <c r="B16" s="66" t="s">
        <v>4202</v>
      </c>
      <c r="C16" s="70">
        <v>0</v>
      </c>
      <c r="D16" s="70">
        <v>162185.55000000005</v>
      </c>
      <c r="E16" s="71">
        <v>-162185.55000000005</v>
      </c>
      <c r="F16" s="77">
        <v>300218498900003</v>
      </c>
      <c r="G16" s="66" t="s">
        <v>4111</v>
      </c>
      <c r="I16" s="83">
        <v>300218498900003</v>
      </c>
      <c r="J16" s="66" t="str">
        <f t="shared" si="0"/>
        <v>شركة معمار للمعدات الانشائية والتجارة المحدودة</v>
      </c>
      <c r="K16" s="76" t="str">
        <f t="shared" si="1"/>
        <v>ش</v>
      </c>
      <c r="L16" s="66" t="s">
        <v>2645</v>
      </c>
      <c r="M16" s="66" t="s">
        <v>4202</v>
      </c>
    </row>
    <row r="17" spans="1:13" x14ac:dyDescent="0.2">
      <c r="A17" s="69">
        <v>2010101023</v>
      </c>
      <c r="B17" s="66" t="s">
        <v>4203</v>
      </c>
      <c r="C17" s="70">
        <v>0</v>
      </c>
      <c r="D17" s="70">
        <v>10392.67</v>
      </c>
      <c r="E17" s="71">
        <v>-10392.67</v>
      </c>
      <c r="F17" s="77"/>
      <c r="G17" s="66" t="s">
        <v>4111</v>
      </c>
      <c r="J17" s="66" t="str">
        <f t="shared" si="0"/>
        <v>شركة امداد الرياض (شركة نسما ترك التجاريه)</v>
      </c>
      <c r="K17" s="76" t="str">
        <f t="shared" si="1"/>
        <v>ش</v>
      </c>
      <c r="L17" s="66" t="s">
        <v>2646</v>
      </c>
      <c r="M17" s="66" t="s">
        <v>4203</v>
      </c>
    </row>
    <row r="18" spans="1:13" x14ac:dyDescent="0.2">
      <c r="A18" s="69">
        <v>2010101024</v>
      </c>
      <c r="B18" s="66" t="s">
        <v>4204</v>
      </c>
      <c r="C18" s="70">
        <v>0</v>
      </c>
      <c r="D18" s="70">
        <v>0</v>
      </c>
      <c r="E18" s="71">
        <v>0</v>
      </c>
      <c r="F18" s="77"/>
      <c r="G18" s="66" t="s">
        <v>4111</v>
      </c>
      <c r="J18" s="66" t="str">
        <f t="shared" si="0"/>
        <v>شركة الدانوب السعودي للتجارة المحدودة - أنظمة</v>
      </c>
      <c r="K18" s="76" t="str">
        <f t="shared" si="1"/>
        <v>ش</v>
      </c>
      <c r="L18" s="66" t="s">
        <v>2647</v>
      </c>
      <c r="M18" s="66" t="s">
        <v>4204</v>
      </c>
    </row>
    <row r="19" spans="1:13" x14ac:dyDescent="0.2">
      <c r="A19" s="69">
        <v>2010101032</v>
      </c>
      <c r="B19" s="66" t="s">
        <v>4205</v>
      </c>
      <c r="C19" s="70">
        <v>0</v>
      </c>
      <c r="D19" s="70">
        <v>357583.36998999992</v>
      </c>
      <c r="E19" s="71">
        <v>-357583.36998999992</v>
      </c>
      <c r="F19" s="77">
        <v>310892249900003</v>
      </c>
      <c r="G19" s="66" t="s">
        <v>4113</v>
      </c>
      <c r="I19" s="83">
        <v>310892249900003</v>
      </c>
      <c r="J19" s="66" t="str">
        <f t="shared" si="0"/>
        <v>شركة المواد الخصوصية للكيماويات -  الجفالي</v>
      </c>
      <c r="K19" s="76" t="str">
        <f t="shared" si="1"/>
        <v>ش</v>
      </c>
      <c r="L19" s="66" t="s">
        <v>2648</v>
      </c>
      <c r="M19" s="66" t="s">
        <v>4205</v>
      </c>
    </row>
    <row r="20" spans="1:13" x14ac:dyDescent="0.2">
      <c r="A20" s="69">
        <v>2010101033</v>
      </c>
      <c r="B20" s="66" t="s">
        <v>4176</v>
      </c>
      <c r="C20" s="70">
        <v>0</v>
      </c>
      <c r="D20" s="70">
        <v>19534.16366000002</v>
      </c>
      <c r="E20" s="71">
        <v>-19534.16366000002</v>
      </c>
      <c r="F20" s="77">
        <v>300234512600003</v>
      </c>
      <c r="G20" s="66" t="s">
        <v>4111</v>
      </c>
      <c r="I20" s="83">
        <v>300234512600003</v>
      </c>
      <c r="J20" s="66" t="str">
        <f t="shared" si="0"/>
        <v>شركة هيلتي العربية السعودية</v>
      </c>
      <c r="K20" s="76" t="str">
        <f t="shared" si="1"/>
        <v>ش</v>
      </c>
      <c r="L20" s="66" t="s">
        <v>2649</v>
      </c>
      <c r="M20" s="66" t="s">
        <v>4176</v>
      </c>
    </row>
    <row r="21" spans="1:13" x14ac:dyDescent="0.2">
      <c r="A21" s="69">
        <v>2010101034</v>
      </c>
      <c r="B21" s="66" t="s">
        <v>4206</v>
      </c>
      <c r="C21" s="70">
        <v>0</v>
      </c>
      <c r="D21" s="70">
        <v>519795.10000000009</v>
      </c>
      <c r="E21" s="71">
        <v>-519795.10000000009</v>
      </c>
      <c r="F21" s="77">
        <v>310261180200003</v>
      </c>
      <c r="G21" s="66" t="s">
        <v>4111</v>
      </c>
      <c r="I21" s="83">
        <v>310261180200003</v>
      </c>
      <c r="J21" s="66" t="str">
        <f t="shared" si="0"/>
        <v>شركة بيت التطور للتجارة</v>
      </c>
      <c r="K21" s="76" t="str">
        <f t="shared" si="1"/>
        <v>ش</v>
      </c>
      <c r="L21" s="66" t="s">
        <v>2650</v>
      </c>
      <c r="M21" s="66" t="s">
        <v>4206</v>
      </c>
    </row>
    <row r="22" spans="1:13" x14ac:dyDescent="0.2">
      <c r="A22" s="69">
        <v>2010101039</v>
      </c>
      <c r="B22" s="66" t="s">
        <v>4207</v>
      </c>
      <c r="C22" s="70">
        <v>1092.5</v>
      </c>
      <c r="D22" s="70">
        <v>0</v>
      </c>
      <c r="E22" s="71">
        <v>1092.5</v>
      </c>
      <c r="F22" s="77"/>
      <c r="G22" s="66" t="s">
        <v>4111</v>
      </c>
      <c r="J22" s="66" t="str">
        <f t="shared" si="0"/>
        <v>الشركة السعودية للالات الصناعية المحدودة - سيمكو</v>
      </c>
      <c r="K22" s="76" t="str">
        <f t="shared" si="1"/>
        <v>ا</v>
      </c>
      <c r="L22" s="66" t="s">
        <v>2651</v>
      </c>
      <c r="M22" s="66" t="s">
        <v>4207</v>
      </c>
    </row>
    <row r="23" spans="1:13" x14ac:dyDescent="0.2">
      <c r="A23" s="69">
        <v>2010101040</v>
      </c>
      <c r="B23" s="66" t="s">
        <v>4208</v>
      </c>
      <c r="C23" s="70">
        <v>0</v>
      </c>
      <c r="D23" s="70">
        <v>15559.39</v>
      </c>
      <c r="E23" s="71">
        <v>-15559.39</v>
      </c>
      <c r="F23" s="77">
        <v>310174240100003</v>
      </c>
      <c r="G23" s="66" t="s">
        <v>4111</v>
      </c>
      <c r="I23" s="83">
        <v>310174240100003</v>
      </c>
      <c r="J23" s="66" t="str">
        <f t="shared" si="0"/>
        <v>شركة شهاب الصناعية التجارية</v>
      </c>
      <c r="K23" s="76" t="str">
        <f t="shared" si="1"/>
        <v>ش</v>
      </c>
      <c r="L23" s="66" t="s">
        <v>2652</v>
      </c>
      <c r="M23" s="66" t="s">
        <v>4208</v>
      </c>
    </row>
    <row r="24" spans="1:13" x14ac:dyDescent="0.2">
      <c r="A24" s="69">
        <v>2010101044</v>
      </c>
      <c r="B24" s="66" t="s">
        <v>4179</v>
      </c>
      <c r="C24" s="70">
        <v>0</v>
      </c>
      <c r="D24" s="70">
        <v>141061.98969999998</v>
      </c>
      <c r="E24" s="71">
        <v>-141061.98969999998</v>
      </c>
      <c r="F24" s="77">
        <v>300041271900003</v>
      </c>
      <c r="G24" s="66" t="s">
        <v>4111</v>
      </c>
      <c r="I24" s="83">
        <v>300041271900003</v>
      </c>
      <c r="J24" s="66" t="str">
        <f t="shared" si="0"/>
        <v>مؤسسة ماس السعودية للتجارة - ماكينات</v>
      </c>
      <c r="K24" s="76" t="str">
        <f t="shared" si="1"/>
        <v>م</v>
      </c>
      <c r="L24" s="66" t="s">
        <v>2653</v>
      </c>
      <c r="M24" s="66" t="s">
        <v>4179</v>
      </c>
    </row>
    <row r="25" spans="1:13" x14ac:dyDescent="0.2">
      <c r="A25" s="69">
        <v>2010101060</v>
      </c>
      <c r="B25" s="66" t="s">
        <v>4187</v>
      </c>
      <c r="C25" s="70">
        <v>50887.25</v>
      </c>
      <c r="D25" s="70">
        <v>0</v>
      </c>
      <c r="E25" s="71">
        <v>50887.25</v>
      </c>
      <c r="F25" s="77"/>
      <c r="G25" s="66" t="s">
        <v>4111</v>
      </c>
      <c r="J25" s="66" t="str">
        <f t="shared" si="0"/>
        <v>شركة هيرا للصناعة</v>
      </c>
      <c r="K25" s="76" t="str">
        <f t="shared" si="1"/>
        <v>ش</v>
      </c>
      <c r="L25" s="66" t="s">
        <v>2654</v>
      </c>
      <c r="M25" s="66" t="s">
        <v>4187</v>
      </c>
    </row>
    <row r="26" spans="1:13" x14ac:dyDescent="0.2">
      <c r="A26" s="69">
        <v>2010101061</v>
      </c>
      <c r="B26" s="66" t="s">
        <v>4209</v>
      </c>
      <c r="C26" s="70">
        <v>3.0000001192092895E-4</v>
      </c>
      <c r="D26" s="70">
        <v>0</v>
      </c>
      <c r="E26" s="71">
        <v>3.0000001192092895E-4</v>
      </c>
      <c r="F26" s="77"/>
      <c r="G26" s="66" t="s">
        <v>4111</v>
      </c>
      <c r="J26" s="66" t="str">
        <f t="shared" si="0"/>
        <v>مصنع الضحيان لألواح الالمنيوم</v>
      </c>
      <c r="K26" s="76" t="str">
        <f t="shared" si="1"/>
        <v>م</v>
      </c>
      <c r="L26" s="66" t="s">
        <v>2655</v>
      </c>
      <c r="M26" s="66" t="s">
        <v>4209</v>
      </c>
    </row>
    <row r="27" spans="1:13" x14ac:dyDescent="0.2">
      <c r="A27" s="69">
        <v>2010101062</v>
      </c>
      <c r="B27" s="66" t="s">
        <v>4210</v>
      </c>
      <c r="C27" s="70">
        <v>0</v>
      </c>
      <c r="D27" s="70">
        <v>0</v>
      </c>
      <c r="E27" s="71">
        <v>0</v>
      </c>
      <c r="F27" s="77"/>
      <c r="G27" s="66" t="s">
        <v>4111</v>
      </c>
      <c r="J27" s="66" t="str">
        <f t="shared" si="0"/>
        <v>محمد ابراهيم المدني للتجارة - قطع غيار وتر جيت</v>
      </c>
      <c r="K27" s="76" t="str">
        <f t="shared" si="1"/>
        <v>م</v>
      </c>
      <c r="L27" s="66" t="s">
        <v>2656</v>
      </c>
      <c r="M27" s="66" t="s">
        <v>4210</v>
      </c>
    </row>
    <row r="28" spans="1:13" x14ac:dyDescent="0.2">
      <c r="A28" s="69">
        <v>2010101064</v>
      </c>
      <c r="B28" s="66" t="s">
        <v>4142</v>
      </c>
      <c r="C28" s="70">
        <v>0</v>
      </c>
      <c r="D28" s="70">
        <v>2696620.5953099979</v>
      </c>
      <c r="E28" s="71">
        <v>-2696620.5953099979</v>
      </c>
      <c r="F28" s="77">
        <v>300500464900003</v>
      </c>
      <c r="G28" s="66" t="s">
        <v>4111</v>
      </c>
      <c r="I28" s="83">
        <v>300500464900003</v>
      </c>
      <c r="J28" s="66" t="str">
        <f t="shared" si="0"/>
        <v>شركة منتجات الالمنيوم الوبكو - أنظمة</v>
      </c>
      <c r="K28" s="76" t="str">
        <f t="shared" si="1"/>
        <v>ش</v>
      </c>
      <c r="L28" s="66" t="s">
        <v>2657</v>
      </c>
      <c r="M28" s="66" t="s">
        <v>4142</v>
      </c>
    </row>
    <row r="29" spans="1:13" x14ac:dyDescent="0.2">
      <c r="A29" s="69">
        <v>2010101070</v>
      </c>
      <c r="B29" s="66" t="s">
        <v>4211</v>
      </c>
      <c r="C29" s="70">
        <v>0</v>
      </c>
      <c r="D29" s="70">
        <v>0</v>
      </c>
      <c r="E29" s="71">
        <v>0</v>
      </c>
      <c r="F29" s="77">
        <v>310068237900003</v>
      </c>
      <c r="G29" s="66" t="s">
        <v>4111</v>
      </c>
      <c r="I29" s="83">
        <v>310068237900003</v>
      </c>
      <c r="J29" s="66" t="str">
        <f t="shared" si="0"/>
        <v>شركة مناع للزجاج</v>
      </c>
      <c r="K29" s="76" t="str">
        <f t="shared" si="1"/>
        <v>ش</v>
      </c>
      <c r="L29" s="66" t="s">
        <v>2658</v>
      </c>
      <c r="M29" s="66" t="s">
        <v>4211</v>
      </c>
    </row>
    <row r="30" spans="1:13" x14ac:dyDescent="0.2">
      <c r="A30" s="69">
        <v>2010101072</v>
      </c>
      <c r="B30" s="66" t="s">
        <v>4212</v>
      </c>
      <c r="C30" s="70">
        <v>0.21660999997402541</v>
      </c>
      <c r="D30" s="70">
        <v>0</v>
      </c>
      <c r="E30" s="71">
        <v>0.21660999997402541</v>
      </c>
      <c r="F30" s="77"/>
      <c r="G30" s="66" t="s">
        <v>4111</v>
      </c>
      <c r="J30" s="66" t="str">
        <f t="shared" si="0"/>
        <v>شركة اتون للتجارة</v>
      </c>
      <c r="K30" s="76" t="str">
        <f t="shared" si="1"/>
        <v>ش</v>
      </c>
      <c r="L30" s="66" t="s">
        <v>2659</v>
      </c>
      <c r="M30" s="66" t="s">
        <v>4212</v>
      </c>
    </row>
    <row r="31" spans="1:13" x14ac:dyDescent="0.2">
      <c r="A31" s="69">
        <v>2010101074</v>
      </c>
      <c r="B31" s="66" t="s">
        <v>4213</v>
      </c>
      <c r="C31" s="70">
        <v>0</v>
      </c>
      <c r="D31" s="70">
        <v>102174.56124000001</v>
      </c>
      <c r="E31" s="71">
        <v>-102174.56124000001</v>
      </c>
      <c r="F31" s="77">
        <v>300310396200003</v>
      </c>
      <c r="G31" s="66" t="s">
        <v>4111</v>
      </c>
      <c r="I31" s="83">
        <v>300310396200003</v>
      </c>
      <c r="J31" s="66" t="str">
        <f t="shared" si="0"/>
        <v>شركة ابناء احمد عمر باحليوه - براغي</v>
      </c>
      <c r="K31" s="76" t="str">
        <f t="shared" si="1"/>
        <v>ش</v>
      </c>
      <c r="L31" s="66" t="s">
        <v>2660</v>
      </c>
      <c r="M31" s="66" t="s">
        <v>4213</v>
      </c>
    </row>
    <row r="32" spans="1:13" x14ac:dyDescent="0.2">
      <c r="A32" s="69">
        <v>2010101092</v>
      </c>
      <c r="B32" s="66" t="s">
        <v>4214</v>
      </c>
      <c r="C32" s="70">
        <v>1.4500000470434316E-3</v>
      </c>
      <c r="D32" s="70">
        <v>0</v>
      </c>
      <c r="E32" s="71">
        <v>1.4500000470434316E-3</v>
      </c>
      <c r="F32" s="77">
        <v>300050693800003</v>
      </c>
      <c r="G32" s="66" t="s">
        <v>4111</v>
      </c>
      <c r="I32" s="83">
        <v>300050693800003</v>
      </c>
      <c r="J32" s="66" t="str">
        <f t="shared" si="0"/>
        <v>شركة ابناء ابرهيم عبد الرحمن المانع للتجارة و الصناعة</v>
      </c>
      <c r="K32" s="76" t="str">
        <f t="shared" si="1"/>
        <v>ش</v>
      </c>
      <c r="L32" s="66" t="s">
        <v>2661</v>
      </c>
      <c r="M32" s="66" t="s">
        <v>4214</v>
      </c>
    </row>
    <row r="33" spans="1:13" x14ac:dyDescent="0.2">
      <c r="A33" s="69">
        <v>2010101093</v>
      </c>
      <c r="B33" s="66" t="s">
        <v>4215</v>
      </c>
      <c r="C33" s="70">
        <v>0</v>
      </c>
      <c r="D33" s="70">
        <v>3245371.6004600003</v>
      </c>
      <c r="E33" s="71">
        <v>-3245371.6004600003</v>
      </c>
      <c r="F33" s="77">
        <v>300351061600003</v>
      </c>
      <c r="G33" s="66" t="s">
        <v>4111</v>
      </c>
      <c r="I33" s="83">
        <v>300351061600003</v>
      </c>
      <c r="J33" s="66" t="str">
        <f t="shared" si="0"/>
        <v>شركة مجموعة التيسير تالكو الصناعية</v>
      </c>
      <c r="K33" s="76" t="str">
        <f t="shared" si="1"/>
        <v>ش</v>
      </c>
      <c r="L33" s="66" t="s">
        <v>2662</v>
      </c>
      <c r="M33" s="66" t="s">
        <v>4215</v>
      </c>
    </row>
    <row r="34" spans="1:13" x14ac:dyDescent="0.2">
      <c r="A34" s="69">
        <v>2010101095</v>
      </c>
      <c r="B34" s="66" t="s">
        <v>4216</v>
      </c>
      <c r="C34" s="70">
        <v>0</v>
      </c>
      <c r="D34" s="70">
        <v>67767.82401000004</v>
      </c>
      <c r="E34" s="71">
        <v>-67767.82401000004</v>
      </c>
      <c r="F34" s="77"/>
      <c r="G34" s="66" t="s">
        <v>4111</v>
      </c>
      <c r="J34" s="66" t="str">
        <f t="shared" si="0"/>
        <v>شركة الاندلس للتجارة - المنيوم و اكسسوارات</v>
      </c>
      <c r="K34" s="76" t="str">
        <f t="shared" si="1"/>
        <v>ش</v>
      </c>
      <c r="L34" s="66" t="s">
        <v>2663</v>
      </c>
      <c r="M34" s="66" t="s">
        <v>4216</v>
      </c>
    </row>
    <row r="35" spans="1:13" x14ac:dyDescent="0.2">
      <c r="A35" s="69">
        <v>2010101096</v>
      </c>
      <c r="B35" s="66" t="s">
        <v>4217</v>
      </c>
      <c r="C35" s="70">
        <v>0</v>
      </c>
      <c r="D35" s="70">
        <v>0</v>
      </c>
      <c r="E35" s="71">
        <v>0</v>
      </c>
      <c r="F35" s="77">
        <v>300376359700003</v>
      </c>
      <c r="G35" s="66" t="s">
        <v>4111</v>
      </c>
      <c r="I35" s="83">
        <v>300376359700003</v>
      </c>
      <c r="J35" s="66" t="str">
        <f t="shared" si="0"/>
        <v>شركة عثمان عبد الرحمن العصيمي و شركاه التجارية</v>
      </c>
      <c r="K35" s="76" t="str">
        <f t="shared" si="1"/>
        <v>ش</v>
      </c>
      <c r="L35" s="66" t="s">
        <v>2664</v>
      </c>
      <c r="M35" s="66" t="s">
        <v>4217</v>
      </c>
    </row>
    <row r="36" spans="1:13" x14ac:dyDescent="0.2">
      <c r="A36" s="69">
        <v>2010101097</v>
      </c>
      <c r="B36" s="66" t="s">
        <v>4218</v>
      </c>
      <c r="C36" s="70">
        <v>0</v>
      </c>
      <c r="D36" s="70">
        <v>734.81000000000006</v>
      </c>
      <c r="E36" s="71">
        <v>-734.81000000000006</v>
      </c>
      <c r="F36" s="77"/>
      <c r="G36" s="66" t="s">
        <v>4111</v>
      </c>
      <c r="J36" s="66" t="str">
        <f t="shared" si="0"/>
        <v>شركة العاشوري للتجارة و الصناعة و المقاولات</v>
      </c>
      <c r="K36" s="76" t="str">
        <f t="shared" si="1"/>
        <v>ش</v>
      </c>
      <c r="L36" s="66" t="s">
        <v>2665</v>
      </c>
      <c r="M36" s="66" t="s">
        <v>4218</v>
      </c>
    </row>
    <row r="37" spans="1:13" x14ac:dyDescent="0.2">
      <c r="A37" s="69">
        <v>2010101100</v>
      </c>
      <c r="B37" s="66" t="s">
        <v>4219</v>
      </c>
      <c r="C37" s="70">
        <v>0</v>
      </c>
      <c r="D37" s="70">
        <v>0</v>
      </c>
      <c r="E37" s="71">
        <v>0</v>
      </c>
      <c r="F37" s="77">
        <v>302003996300003</v>
      </c>
      <c r="G37" s="66" t="s">
        <v>4111</v>
      </c>
      <c r="I37" s="83">
        <v>302003996300003</v>
      </c>
      <c r="J37" s="66" t="str">
        <f t="shared" si="0"/>
        <v>شركة هدايه السعوديه المحدوده</v>
      </c>
      <c r="K37" s="76" t="str">
        <f t="shared" si="1"/>
        <v>ش</v>
      </c>
      <c r="L37" s="66" t="s">
        <v>2666</v>
      </c>
      <c r="M37" s="66" t="s">
        <v>4219</v>
      </c>
    </row>
    <row r="38" spans="1:13" x14ac:dyDescent="0.2">
      <c r="A38" s="69">
        <v>2010101112</v>
      </c>
      <c r="B38" s="66" t="s">
        <v>4220</v>
      </c>
      <c r="C38" s="70">
        <v>0</v>
      </c>
      <c r="D38" s="70">
        <v>0.52999999996973202</v>
      </c>
      <c r="E38" s="71">
        <v>-0.52999999996973202</v>
      </c>
      <c r="F38" s="77">
        <v>311262823600003</v>
      </c>
      <c r="G38" s="66" t="s">
        <v>4111</v>
      </c>
      <c r="I38" s="83">
        <v>311262823600003</v>
      </c>
      <c r="J38" s="66" t="str">
        <f t="shared" si="0"/>
        <v>شركة تجديف للتجارة</v>
      </c>
      <c r="K38" s="76" t="str">
        <f t="shared" si="1"/>
        <v>ش</v>
      </c>
      <c r="L38" s="66" t="s">
        <v>2667</v>
      </c>
      <c r="M38" s="66" t="s">
        <v>4220</v>
      </c>
    </row>
    <row r="39" spans="1:13" x14ac:dyDescent="0.2">
      <c r="A39" s="69">
        <v>2010101115</v>
      </c>
      <c r="B39" s="66" t="s">
        <v>4221</v>
      </c>
      <c r="C39" s="70">
        <v>0</v>
      </c>
      <c r="D39" s="70">
        <v>0</v>
      </c>
      <c r="E39" s="71">
        <v>0</v>
      </c>
      <c r="F39" s="77">
        <v>300064565700003</v>
      </c>
      <c r="G39" s="66" t="s">
        <v>4111</v>
      </c>
      <c r="I39" s="83">
        <v>300064565700003</v>
      </c>
      <c r="J39" s="66" t="str">
        <f t="shared" si="0"/>
        <v>الشركة العربية لتشكيل وزخرفة الزجاج</v>
      </c>
      <c r="K39" s="76" t="str">
        <f t="shared" si="1"/>
        <v>ا</v>
      </c>
      <c r="L39" s="66" t="s">
        <v>2668</v>
      </c>
      <c r="M39" s="66" t="s">
        <v>4221</v>
      </c>
    </row>
    <row r="40" spans="1:13" x14ac:dyDescent="0.2">
      <c r="A40" s="69">
        <v>2010101120</v>
      </c>
      <c r="B40" s="66" t="s">
        <v>4222</v>
      </c>
      <c r="C40" s="70">
        <v>0</v>
      </c>
      <c r="D40" s="70">
        <v>0</v>
      </c>
      <c r="E40" s="71">
        <v>0</v>
      </c>
      <c r="F40" s="77">
        <v>310368498500003</v>
      </c>
      <c r="G40" s="66" t="s">
        <v>4111</v>
      </c>
      <c r="I40" s="83">
        <v>310368498500003</v>
      </c>
      <c r="J40" s="66" t="str">
        <f t="shared" si="0"/>
        <v>مؤسسة الواح الخليج للتجارة (تكنو بوند )</v>
      </c>
      <c r="K40" s="76" t="str">
        <f t="shared" si="1"/>
        <v>م</v>
      </c>
      <c r="L40" s="66" t="s">
        <v>2669</v>
      </c>
      <c r="M40" s="66" t="s">
        <v>4222</v>
      </c>
    </row>
    <row r="41" spans="1:13" x14ac:dyDescent="0.2">
      <c r="A41" s="69">
        <v>2010101122</v>
      </c>
      <c r="B41" s="66" t="s">
        <v>4223</v>
      </c>
      <c r="C41" s="70">
        <v>0</v>
      </c>
      <c r="D41" s="70">
        <v>28742.599999999991</v>
      </c>
      <c r="E41" s="71">
        <v>-28742.599999999991</v>
      </c>
      <c r="F41" s="77">
        <v>311310932700003</v>
      </c>
      <c r="G41" s="66" t="s">
        <v>4111</v>
      </c>
      <c r="I41" s="83">
        <v>311310932700003</v>
      </c>
      <c r="J41" s="66" t="str">
        <f t="shared" si="0"/>
        <v>شركة الاوساط الطيبة للتجارة -مؤسسة بيت الايثار</v>
      </c>
      <c r="K41" s="76" t="str">
        <f t="shared" si="1"/>
        <v>ش</v>
      </c>
      <c r="L41" s="66" t="s">
        <v>2670</v>
      </c>
      <c r="M41" s="66" t="s">
        <v>4223</v>
      </c>
    </row>
    <row r="42" spans="1:13" x14ac:dyDescent="0.2">
      <c r="A42" s="69">
        <v>2010101138</v>
      </c>
      <c r="B42" s="66" t="s">
        <v>4325</v>
      </c>
      <c r="C42" s="70">
        <v>0</v>
      </c>
      <c r="D42" s="70">
        <v>0</v>
      </c>
      <c r="E42" s="71">
        <v>0</v>
      </c>
      <c r="F42" s="77"/>
      <c r="G42" s="66" t="s">
        <v>4111</v>
      </c>
      <c r="J42" s="66" t="str">
        <f t="shared" si="0"/>
        <v>الخطوط المتخصصة للاعمال المعدنية</v>
      </c>
      <c r="K42" s="76" t="str">
        <f t="shared" si="1"/>
        <v>ا</v>
      </c>
      <c r="L42" s="66" t="s">
        <v>2671</v>
      </c>
      <c r="M42" s="66" t="s">
        <v>4325</v>
      </c>
    </row>
    <row r="43" spans="1:13" x14ac:dyDescent="0.2">
      <c r="A43" s="69">
        <v>2010101141</v>
      </c>
      <c r="B43" s="66" t="s">
        <v>2672</v>
      </c>
      <c r="C43" s="70">
        <v>0</v>
      </c>
      <c r="D43" s="70">
        <v>0</v>
      </c>
      <c r="E43" s="71">
        <v>0</v>
      </c>
      <c r="F43" s="77"/>
      <c r="G43" s="66" t="s">
        <v>4111</v>
      </c>
      <c r="J43" s="66" t="str">
        <f t="shared" si="0"/>
        <v>مؤسسة بوابة الشتر</v>
      </c>
      <c r="K43" s="76" t="str">
        <f t="shared" si="1"/>
        <v>م</v>
      </c>
      <c r="L43" s="66" t="s">
        <v>2672</v>
      </c>
      <c r="M43" s="66" t="s">
        <v>2672</v>
      </c>
    </row>
    <row r="44" spans="1:13" x14ac:dyDescent="0.2">
      <c r="A44" s="69">
        <v>2010101144</v>
      </c>
      <c r="B44" s="66" t="s">
        <v>4224</v>
      </c>
      <c r="C44" s="70">
        <v>0</v>
      </c>
      <c r="D44" s="70">
        <v>0</v>
      </c>
      <c r="E44" s="71">
        <v>0</v>
      </c>
      <c r="F44" s="77">
        <v>300309704200003</v>
      </c>
      <c r="G44" s="66" t="s">
        <v>4111</v>
      </c>
      <c r="I44" s="83">
        <v>300309704200003</v>
      </c>
      <c r="J44" s="66" t="str">
        <f t="shared" si="0"/>
        <v>مؤسسة مكائن الخليج للتجارة - جوماكو</v>
      </c>
      <c r="K44" s="76" t="str">
        <f t="shared" si="1"/>
        <v>م</v>
      </c>
      <c r="L44" s="66" t="s">
        <v>2673</v>
      </c>
      <c r="M44" s="66" t="s">
        <v>4224</v>
      </c>
    </row>
    <row r="45" spans="1:13" x14ac:dyDescent="0.2">
      <c r="A45" s="69">
        <v>2010101147</v>
      </c>
      <c r="B45" s="66" t="s">
        <v>4225</v>
      </c>
      <c r="C45" s="70">
        <v>0</v>
      </c>
      <c r="D45" s="70">
        <v>0</v>
      </c>
      <c r="E45" s="71">
        <v>0</v>
      </c>
      <c r="F45" s="77"/>
      <c r="G45" s="66" t="s">
        <v>4111</v>
      </c>
      <c r="J45" s="66" t="str">
        <f t="shared" si="0"/>
        <v>المصنع السعودي لفواصل الالمنيوم</v>
      </c>
      <c r="K45" s="76" t="str">
        <f t="shared" si="1"/>
        <v>ا</v>
      </c>
      <c r="L45" s="66" t="s">
        <v>2674</v>
      </c>
      <c r="M45" s="66" t="s">
        <v>4225</v>
      </c>
    </row>
    <row r="46" spans="1:13" x14ac:dyDescent="0.2">
      <c r="A46" s="69">
        <v>2010101149</v>
      </c>
      <c r="B46" s="66" t="s">
        <v>4226</v>
      </c>
      <c r="C46" s="70">
        <v>34614.904820000054</v>
      </c>
      <c r="D46" s="70">
        <v>0</v>
      </c>
      <c r="E46" s="71">
        <v>34614.904820000054</v>
      </c>
      <c r="F46" s="77">
        <v>310661592900003</v>
      </c>
      <c r="G46" s="66" t="s">
        <v>4111</v>
      </c>
      <c r="I46" s="83">
        <v>310661592900003</v>
      </c>
      <c r="J46" s="66" t="str">
        <f t="shared" si="0"/>
        <v>شركة  بروق الامان التجاريه</v>
      </c>
      <c r="K46" s="76" t="str">
        <f t="shared" si="1"/>
        <v>ش</v>
      </c>
      <c r="L46" s="66" t="s">
        <v>2675</v>
      </c>
      <c r="M46" s="66" t="s">
        <v>4226</v>
      </c>
    </row>
    <row r="47" spans="1:13" x14ac:dyDescent="0.2">
      <c r="A47" s="69">
        <v>2010101150</v>
      </c>
      <c r="B47" s="66" t="s">
        <v>4320</v>
      </c>
      <c r="C47" s="70">
        <v>10346.747889999999</v>
      </c>
      <c r="D47" s="70">
        <v>0</v>
      </c>
      <c r="E47" s="71">
        <v>10346.747889999999</v>
      </c>
      <c r="F47" s="77"/>
      <c r="G47" s="66" t="s">
        <v>4111</v>
      </c>
      <c r="J47" s="66" t="str">
        <f t="shared" si="0"/>
        <v>شركة المطاط الفني المحدوده</v>
      </c>
      <c r="K47" s="76" t="str">
        <f t="shared" si="1"/>
        <v>ش</v>
      </c>
      <c r="L47" s="66" t="s">
        <v>2676</v>
      </c>
      <c r="M47" s="66" t="s">
        <v>4320</v>
      </c>
    </row>
    <row r="48" spans="1:13" x14ac:dyDescent="0.2">
      <c r="A48" s="69">
        <v>2010101155</v>
      </c>
      <c r="B48" s="66" t="s">
        <v>4227</v>
      </c>
      <c r="C48" s="70">
        <v>0</v>
      </c>
      <c r="D48" s="70">
        <v>0</v>
      </c>
      <c r="E48" s="71">
        <v>0</v>
      </c>
      <c r="F48" s="77">
        <v>301044865900003</v>
      </c>
      <c r="G48" s="66" t="s">
        <v>4111</v>
      </c>
      <c r="I48" s="83">
        <v>301044865900003</v>
      </c>
      <c r="J48" s="66" t="str">
        <f t="shared" si="0"/>
        <v>شركة تقنيات الدهان للتجارة</v>
      </c>
      <c r="K48" s="76" t="str">
        <f t="shared" si="1"/>
        <v>ش</v>
      </c>
      <c r="L48" s="66" t="s">
        <v>2677</v>
      </c>
      <c r="M48" s="66" t="s">
        <v>4227</v>
      </c>
    </row>
    <row r="49" spans="1:13" x14ac:dyDescent="0.2">
      <c r="A49" s="69">
        <v>2010101157</v>
      </c>
      <c r="B49" s="66" t="s">
        <v>4228</v>
      </c>
      <c r="C49" s="70">
        <v>0</v>
      </c>
      <c r="D49" s="70">
        <v>2131134.0999999996</v>
      </c>
      <c r="E49" s="71">
        <v>-2131134.0999999996</v>
      </c>
      <c r="F49" s="77">
        <v>300055167200003</v>
      </c>
      <c r="G49" s="66" t="s">
        <v>4111</v>
      </c>
      <c r="I49" s="83">
        <v>300055167200003</v>
      </c>
      <c r="J49" s="66" t="str">
        <f t="shared" si="0"/>
        <v>الشركة السعودية الامريكية للزجاج</v>
      </c>
      <c r="K49" s="76" t="str">
        <f t="shared" si="1"/>
        <v>ا</v>
      </c>
      <c r="L49" s="66" t="s">
        <v>2678</v>
      </c>
      <c r="M49" s="66" t="s">
        <v>4228</v>
      </c>
    </row>
    <row r="50" spans="1:13" x14ac:dyDescent="0.2">
      <c r="A50" s="69">
        <v>2010101161</v>
      </c>
      <c r="B50" s="66" t="s">
        <v>4229</v>
      </c>
      <c r="C50" s="70">
        <v>0</v>
      </c>
      <c r="D50" s="70">
        <v>0</v>
      </c>
      <c r="E50" s="71">
        <v>0</v>
      </c>
      <c r="F50" s="77"/>
      <c r="G50" s="66" t="s">
        <v>4111</v>
      </c>
      <c r="J50" s="66" t="str">
        <f t="shared" si="0"/>
        <v>مؤسسة الالات الدقيقة للتجارة</v>
      </c>
      <c r="K50" s="76" t="str">
        <f t="shared" si="1"/>
        <v>م</v>
      </c>
      <c r="L50" s="66" t="s">
        <v>2679</v>
      </c>
      <c r="M50" s="66" t="s">
        <v>4229</v>
      </c>
    </row>
    <row r="51" spans="1:13" x14ac:dyDescent="0.2">
      <c r="A51" s="69">
        <v>2010101168</v>
      </c>
      <c r="B51" s="66" t="s">
        <v>4230</v>
      </c>
      <c r="C51" s="70">
        <v>0</v>
      </c>
      <c r="D51" s="70">
        <v>1904.5851899997797</v>
      </c>
      <c r="E51" s="71">
        <v>-1904.5851899997797</v>
      </c>
      <c r="F51" s="77"/>
      <c r="G51" s="66" t="s">
        <v>4111</v>
      </c>
      <c r="J51" s="66" t="str">
        <f t="shared" si="0"/>
        <v>شركة خبراء الالواح المركبة المحدوده.</v>
      </c>
      <c r="K51" s="76" t="str">
        <f t="shared" si="1"/>
        <v>ش</v>
      </c>
      <c r="L51" s="66" t="s">
        <v>2680</v>
      </c>
      <c r="M51" s="66" t="s">
        <v>4230</v>
      </c>
    </row>
    <row r="52" spans="1:13" x14ac:dyDescent="0.2">
      <c r="A52" s="69">
        <v>2010101169</v>
      </c>
      <c r="B52" s="76" t="s">
        <v>4800</v>
      </c>
      <c r="C52" s="70">
        <v>0</v>
      </c>
      <c r="D52" s="70">
        <v>0</v>
      </c>
      <c r="E52" s="71">
        <v>0</v>
      </c>
      <c r="F52" s="77"/>
      <c r="G52" s="66" t="s">
        <v>4111</v>
      </c>
      <c r="J52" s="66" t="str">
        <f t="shared" si="0"/>
        <v>شركة شدادات الخرسانة المتقدمة</v>
      </c>
      <c r="K52" s="76" t="str">
        <f t="shared" si="1"/>
        <v>ش</v>
      </c>
      <c r="L52" s="66" t="s">
        <v>2681</v>
      </c>
      <c r="M52" s="66" t="s">
        <v>4751</v>
      </c>
    </row>
    <row r="53" spans="1:13" x14ac:dyDescent="0.2">
      <c r="A53" s="69">
        <v>2010101170</v>
      </c>
      <c r="B53" s="76" t="s">
        <v>4801</v>
      </c>
      <c r="C53" s="70">
        <v>57.5</v>
      </c>
      <c r="D53" s="70">
        <v>0</v>
      </c>
      <c r="E53" s="71">
        <v>57.5</v>
      </c>
      <c r="F53" s="77">
        <v>300924701100003</v>
      </c>
      <c r="G53" s="66" t="s">
        <v>4111</v>
      </c>
      <c r="I53" s="83">
        <v>300924701100003</v>
      </c>
      <c r="J53" s="66" t="str">
        <f t="shared" si="0"/>
        <v>شركة الخالدي للمقاولات المكانيكيه</v>
      </c>
      <c r="K53" s="76" t="str">
        <f t="shared" si="1"/>
        <v>ش</v>
      </c>
      <c r="L53" s="66" t="s">
        <v>2682</v>
      </c>
      <c r="M53" s="66" t="s">
        <v>4752</v>
      </c>
    </row>
    <row r="54" spans="1:13" x14ac:dyDescent="0.2">
      <c r="A54" s="69">
        <v>2010101173</v>
      </c>
      <c r="B54" s="76" t="s">
        <v>4802</v>
      </c>
      <c r="C54" s="70">
        <v>5569</v>
      </c>
      <c r="D54" s="70">
        <v>0</v>
      </c>
      <c r="E54" s="71">
        <v>5569</v>
      </c>
      <c r="F54" s="77"/>
      <c r="G54" s="66" t="s">
        <v>4111</v>
      </c>
      <c r="J54" s="66" t="str">
        <f t="shared" si="0"/>
        <v>مؤسسة فنون الوحده التقنية للتجاره</v>
      </c>
      <c r="K54" s="76" t="str">
        <f t="shared" si="1"/>
        <v>م</v>
      </c>
      <c r="L54" s="66" t="s">
        <v>2683</v>
      </c>
      <c r="M54" s="66" t="s">
        <v>4753</v>
      </c>
    </row>
    <row r="55" spans="1:13" x14ac:dyDescent="0.2">
      <c r="A55" s="69">
        <v>2010101177</v>
      </c>
      <c r="B55" s="66" t="s">
        <v>2684</v>
      </c>
      <c r="C55" s="70">
        <v>0</v>
      </c>
      <c r="D55" s="70">
        <v>0</v>
      </c>
      <c r="E55" s="71">
        <v>0</v>
      </c>
      <c r="F55" s="77"/>
      <c r="G55" s="66" t="s">
        <v>4111</v>
      </c>
      <c r="J55" s="66" t="str">
        <f t="shared" si="0"/>
        <v>موردمغلق _ شركة عصام قباني _ANM_وPO.200500100</v>
      </c>
      <c r="K55" s="76" t="str">
        <f t="shared" si="1"/>
        <v>م</v>
      </c>
      <c r="L55" s="66" t="s">
        <v>2684</v>
      </c>
      <c r="M55" s="66" t="s">
        <v>2684</v>
      </c>
    </row>
    <row r="56" spans="1:13" x14ac:dyDescent="0.2">
      <c r="A56" s="69">
        <v>2010101182</v>
      </c>
      <c r="B56" s="76" t="s">
        <v>4803</v>
      </c>
      <c r="C56" s="70">
        <v>0</v>
      </c>
      <c r="D56" s="70">
        <v>3571.9400000000023</v>
      </c>
      <c r="E56" s="71">
        <v>-3571.9400000000023</v>
      </c>
      <c r="F56" s="77">
        <v>310508004800003</v>
      </c>
      <c r="G56" s="66" t="s">
        <v>4111</v>
      </c>
      <c r="I56" s="83">
        <v>310508004800003</v>
      </c>
      <c r="J56" s="66" t="str">
        <f t="shared" si="0"/>
        <v>مؤسسة التلال الزجاجيه للتجاره</v>
      </c>
      <c r="K56" s="76" t="str">
        <f t="shared" si="1"/>
        <v>م</v>
      </c>
      <c r="L56" s="66" t="s">
        <v>2685</v>
      </c>
      <c r="M56" s="66" t="s">
        <v>4754</v>
      </c>
    </row>
    <row r="57" spans="1:13" x14ac:dyDescent="0.2">
      <c r="A57" s="69">
        <v>2010101183</v>
      </c>
      <c r="B57" s="66" t="s">
        <v>4371</v>
      </c>
      <c r="C57" s="70">
        <v>567991.58682000032</v>
      </c>
      <c r="D57" s="70">
        <v>0</v>
      </c>
      <c r="E57" s="71">
        <v>567991.58682000032</v>
      </c>
      <c r="F57" s="77">
        <v>300506278800003</v>
      </c>
      <c r="G57" s="66" t="s">
        <v>4115</v>
      </c>
      <c r="I57" s="83">
        <v>300506278800003</v>
      </c>
      <c r="J57" s="66" t="str">
        <f t="shared" si="0"/>
        <v>شركة الكفاءة المحدودة</v>
      </c>
      <c r="K57" s="76" t="str">
        <f t="shared" si="1"/>
        <v>ش</v>
      </c>
      <c r="L57" s="66" t="s">
        <v>2686</v>
      </c>
      <c r="M57" s="66" t="s">
        <v>4371</v>
      </c>
    </row>
    <row r="58" spans="1:13" x14ac:dyDescent="0.2">
      <c r="A58" s="69">
        <v>2010101185</v>
      </c>
      <c r="B58" s="76" t="s">
        <v>4804</v>
      </c>
      <c r="C58" s="70">
        <v>4140</v>
      </c>
      <c r="D58" s="70">
        <v>0</v>
      </c>
      <c r="E58" s="71">
        <v>4140</v>
      </c>
      <c r="F58" s="77">
        <v>300580482900003</v>
      </c>
      <c r="G58" s="66" t="s">
        <v>4111</v>
      </c>
      <c r="I58" s="83">
        <v>300580482900003</v>
      </c>
      <c r="J58" s="66" t="str">
        <f t="shared" si="0"/>
        <v>شركة سيكا العربيه السعودية المحدوده</v>
      </c>
      <c r="K58" s="76" t="str">
        <f t="shared" si="1"/>
        <v>ش</v>
      </c>
      <c r="L58" s="66" t="s">
        <v>2687</v>
      </c>
      <c r="M58" s="66" t="s">
        <v>4755</v>
      </c>
    </row>
    <row r="59" spans="1:13" x14ac:dyDescent="0.2">
      <c r="A59" s="69">
        <v>2010101186</v>
      </c>
      <c r="B59" s="66" t="s">
        <v>4231</v>
      </c>
      <c r="C59" s="70">
        <v>0</v>
      </c>
      <c r="D59" s="70">
        <v>0</v>
      </c>
      <c r="E59" s="71">
        <v>0</v>
      </c>
      <c r="F59" s="77"/>
      <c r="G59" s="66" t="s">
        <v>4111</v>
      </c>
      <c r="J59" s="66" t="str">
        <f t="shared" si="0"/>
        <v>شركة المصنع العالمى للاحذية الرياضية والبلاستيكية</v>
      </c>
      <c r="K59" s="76" t="str">
        <f t="shared" si="1"/>
        <v>ش</v>
      </c>
      <c r="L59" s="66" t="s">
        <v>2688</v>
      </c>
      <c r="M59" s="66" t="s">
        <v>4231</v>
      </c>
    </row>
    <row r="60" spans="1:13" x14ac:dyDescent="0.2">
      <c r="A60" s="69">
        <v>2010101188</v>
      </c>
      <c r="B60" s="76" t="s">
        <v>4805</v>
      </c>
      <c r="C60" s="70">
        <v>0</v>
      </c>
      <c r="D60" s="70">
        <v>44409.78</v>
      </c>
      <c r="E60" s="71">
        <v>-44409.78</v>
      </c>
      <c r="F60" s="77">
        <v>300010446900003</v>
      </c>
      <c r="G60" s="66" t="s">
        <v>4111</v>
      </c>
      <c r="I60" s="83">
        <v>300010446900003</v>
      </c>
      <c r="J60" s="66" t="str">
        <f t="shared" si="0"/>
        <v>مصنع ابراهيم يوسف العوضي</v>
      </c>
      <c r="K60" s="76" t="str">
        <f t="shared" si="1"/>
        <v>م</v>
      </c>
      <c r="L60" s="66" t="s">
        <v>2689</v>
      </c>
      <c r="M60" s="66" t="s">
        <v>4756</v>
      </c>
    </row>
    <row r="61" spans="1:13" x14ac:dyDescent="0.2">
      <c r="A61" s="69">
        <v>2010101191</v>
      </c>
      <c r="B61" s="76" t="s">
        <v>4806</v>
      </c>
      <c r="C61" s="70">
        <v>29626</v>
      </c>
      <c r="D61" s="70">
        <v>0</v>
      </c>
      <c r="E61" s="71">
        <v>29626</v>
      </c>
      <c r="F61" s="77"/>
      <c r="G61" s="66" t="s">
        <v>4111</v>
      </c>
      <c r="J61" s="66" t="str">
        <f t="shared" si="0"/>
        <v>مؤسسة اوبين الابيض للمقاولات</v>
      </c>
      <c r="K61" s="76" t="str">
        <f t="shared" si="1"/>
        <v>م</v>
      </c>
      <c r="L61" s="66" t="s">
        <v>2690</v>
      </c>
      <c r="M61" s="66" t="s">
        <v>4757</v>
      </c>
    </row>
    <row r="62" spans="1:13" x14ac:dyDescent="0.2">
      <c r="A62" s="69">
        <v>2010101194</v>
      </c>
      <c r="B62" s="66" t="s">
        <v>4232</v>
      </c>
      <c r="C62" s="70">
        <v>0</v>
      </c>
      <c r="D62" s="70">
        <v>152538</v>
      </c>
      <c r="E62" s="71">
        <v>-152538</v>
      </c>
      <c r="F62" s="77">
        <v>310154469400003</v>
      </c>
      <c r="G62" s="66" t="s">
        <v>4111</v>
      </c>
      <c r="I62" s="83">
        <v>310154469400003</v>
      </c>
      <c r="J62" s="66" t="str">
        <f t="shared" si="0"/>
        <v>مؤسسة المنصات المتحركة للتجارة</v>
      </c>
      <c r="K62" s="76" t="str">
        <f t="shared" si="1"/>
        <v>م</v>
      </c>
      <c r="L62" s="66" t="s">
        <v>2691</v>
      </c>
      <c r="M62" s="66" t="s">
        <v>4232</v>
      </c>
    </row>
    <row r="63" spans="1:13" x14ac:dyDescent="0.2">
      <c r="A63" s="69">
        <v>2010101195</v>
      </c>
      <c r="B63" s="66" t="s">
        <v>4233</v>
      </c>
      <c r="C63" s="70">
        <v>0</v>
      </c>
      <c r="D63" s="70">
        <v>2099.8999999999942</v>
      </c>
      <c r="E63" s="71">
        <v>-2099.8999999999942</v>
      </c>
      <c r="F63" s="77">
        <v>300160759600003</v>
      </c>
      <c r="G63" s="66" t="s">
        <v>4111</v>
      </c>
      <c r="I63" s="83">
        <v>300160759600003</v>
      </c>
      <c r="J63" s="66" t="str">
        <f t="shared" si="0"/>
        <v>شركة منافع الصناعية المحدودة</v>
      </c>
      <c r="K63" s="76" t="str">
        <f t="shared" si="1"/>
        <v>ش</v>
      </c>
      <c r="L63" s="66" t="s">
        <v>2692</v>
      </c>
      <c r="M63" s="66" t="s">
        <v>4233</v>
      </c>
    </row>
    <row r="64" spans="1:13" x14ac:dyDescent="0.2">
      <c r="A64" s="69">
        <v>2010101196</v>
      </c>
      <c r="B64" s="66" t="s">
        <v>4234</v>
      </c>
      <c r="C64" s="70">
        <v>1.9999995856778696E-5</v>
      </c>
      <c r="D64" s="70">
        <v>0</v>
      </c>
      <c r="E64" s="71">
        <v>1.9999995856778696E-5</v>
      </c>
      <c r="F64" s="77">
        <v>300539977100003</v>
      </c>
      <c r="G64" s="66" t="s">
        <v>4111</v>
      </c>
      <c r="I64" s="83">
        <v>300539977100003</v>
      </c>
      <c r="J64" s="66" t="str">
        <f t="shared" si="0"/>
        <v>شركة عبد العزيز وسعد المعجل</v>
      </c>
      <c r="K64" s="76" t="str">
        <f t="shared" si="1"/>
        <v>ش</v>
      </c>
      <c r="L64" s="66" t="s">
        <v>2693</v>
      </c>
      <c r="M64" s="66" t="s">
        <v>4234</v>
      </c>
    </row>
    <row r="65" spans="1:13" x14ac:dyDescent="0.2">
      <c r="A65" s="69">
        <v>2010101197</v>
      </c>
      <c r="B65" s="66" t="s">
        <v>4235</v>
      </c>
      <c r="C65" s="70">
        <v>0</v>
      </c>
      <c r="D65" s="70">
        <v>36086.929999999993</v>
      </c>
      <c r="E65" s="71">
        <v>-36086.929999999993</v>
      </c>
      <c r="F65" s="77"/>
      <c r="G65" s="66" t="s">
        <v>4111</v>
      </c>
      <c r="J65" s="66" t="str">
        <f t="shared" si="0"/>
        <v>مؤسسة محمد خليل ثوينى للتكييف والتبريد</v>
      </c>
      <c r="K65" s="76" t="str">
        <f t="shared" si="1"/>
        <v>م</v>
      </c>
      <c r="L65" s="66" t="s">
        <v>2694</v>
      </c>
      <c r="M65" s="66" t="s">
        <v>4235</v>
      </c>
    </row>
    <row r="66" spans="1:13" x14ac:dyDescent="0.2">
      <c r="A66" s="69">
        <v>2010101198</v>
      </c>
      <c r="B66" s="66" t="s">
        <v>4236</v>
      </c>
      <c r="C66" s="70">
        <v>0</v>
      </c>
      <c r="D66" s="70">
        <v>0</v>
      </c>
      <c r="E66" s="71">
        <v>0</v>
      </c>
      <c r="F66" s="77"/>
      <c r="G66" s="66" t="s">
        <v>4111</v>
      </c>
      <c r="J66" s="66" t="str">
        <f t="shared" si="0"/>
        <v>شركة العدد العربية للتجارة / مؤسسة المهرى للتجارة</v>
      </c>
      <c r="K66" s="76" t="str">
        <f t="shared" si="1"/>
        <v>ش</v>
      </c>
      <c r="L66" s="66" t="s">
        <v>2695</v>
      </c>
      <c r="M66" s="66" t="s">
        <v>4236</v>
      </c>
    </row>
    <row r="67" spans="1:13" x14ac:dyDescent="0.2">
      <c r="A67" s="69">
        <v>2010101200</v>
      </c>
      <c r="B67" s="66" t="s">
        <v>4237</v>
      </c>
      <c r="C67" s="70">
        <v>8740</v>
      </c>
      <c r="D67" s="70">
        <v>0</v>
      </c>
      <c r="E67" s="71">
        <v>8740</v>
      </c>
      <c r="F67" s="77"/>
      <c r="G67" s="66" t="s">
        <v>4111</v>
      </c>
      <c r="J67" s="66" t="str">
        <f t="shared" si="0"/>
        <v>مصنع البتراء للصناعات المعدنية</v>
      </c>
      <c r="K67" s="76" t="str">
        <f t="shared" si="1"/>
        <v>م</v>
      </c>
      <c r="L67" s="66" t="s">
        <v>2696</v>
      </c>
      <c r="M67" s="66" t="s">
        <v>4237</v>
      </c>
    </row>
    <row r="68" spans="1:13" x14ac:dyDescent="0.2">
      <c r="A68" s="69">
        <v>2010101201</v>
      </c>
      <c r="B68" s="66" t="s">
        <v>4238</v>
      </c>
      <c r="C68" s="70">
        <v>0</v>
      </c>
      <c r="D68" s="70">
        <v>2.0000000298023225E-3</v>
      </c>
      <c r="E68" s="71">
        <v>-2.0000000298023225E-3</v>
      </c>
      <c r="F68" s="77"/>
      <c r="G68" s="66" t="s">
        <v>4111</v>
      </c>
      <c r="J68" s="66" t="str">
        <f t="shared" ref="J68:J131" si="2">IF(LEFT(B68,1)=" ",SUBSTITUTE(B68,K68,L68,1),B68)</f>
        <v>الخليج للسحب GULF EXTRUSIONS</v>
      </c>
      <c r="K68" s="76" t="str">
        <f t="shared" ref="K68:K131" si="3">LEFT(B68,1)</f>
        <v>ا</v>
      </c>
      <c r="L68" s="66" t="s">
        <v>2697</v>
      </c>
      <c r="M68" s="66" t="s">
        <v>4238</v>
      </c>
    </row>
    <row r="69" spans="1:13" x14ac:dyDescent="0.2">
      <c r="A69" s="69">
        <v>2010101203</v>
      </c>
      <c r="B69" s="66" t="s">
        <v>4239</v>
      </c>
      <c r="C69" s="70">
        <v>0</v>
      </c>
      <c r="D69" s="70">
        <v>0</v>
      </c>
      <c r="E69" s="71">
        <v>0</v>
      </c>
      <c r="F69" s="77">
        <v>311222571500003</v>
      </c>
      <c r="G69" s="66" t="s">
        <v>4111</v>
      </c>
      <c r="I69" s="83">
        <v>311222571500003</v>
      </c>
      <c r="J69" s="66" t="str">
        <f t="shared" si="2"/>
        <v>شركة دوم الواجهات المحدودة</v>
      </c>
      <c r="K69" s="76" t="str">
        <f t="shared" si="3"/>
        <v>ش</v>
      </c>
      <c r="L69" s="66" t="s">
        <v>2698</v>
      </c>
      <c r="M69" s="66" t="s">
        <v>4239</v>
      </c>
    </row>
    <row r="70" spans="1:13" x14ac:dyDescent="0.2">
      <c r="A70" s="69">
        <v>2010101204</v>
      </c>
      <c r="B70" s="66" t="s">
        <v>4240</v>
      </c>
      <c r="C70" s="70">
        <v>0</v>
      </c>
      <c r="D70" s="70">
        <v>0</v>
      </c>
      <c r="E70" s="71">
        <v>0</v>
      </c>
      <c r="F70" s="77"/>
      <c r="G70" s="66" t="s">
        <v>4111</v>
      </c>
      <c r="J70" s="66" t="str">
        <f t="shared" si="2"/>
        <v>مؤسسة يوسف صالح الروق التجارية</v>
      </c>
      <c r="K70" s="76" t="str">
        <f t="shared" si="3"/>
        <v>م</v>
      </c>
      <c r="L70" s="66" t="s">
        <v>2699</v>
      </c>
      <c r="M70" s="66" t="s">
        <v>4240</v>
      </c>
    </row>
    <row r="71" spans="1:13" x14ac:dyDescent="0.2">
      <c r="A71" s="69">
        <v>2010101206</v>
      </c>
      <c r="B71" s="66" t="s">
        <v>4241</v>
      </c>
      <c r="C71" s="70">
        <v>0</v>
      </c>
      <c r="D71" s="70">
        <v>0</v>
      </c>
      <c r="E71" s="71">
        <v>0</v>
      </c>
      <c r="F71" s="77"/>
      <c r="G71" s="66" t="s">
        <v>4111</v>
      </c>
      <c r="J71" s="66" t="str">
        <f t="shared" si="2"/>
        <v>شركة الاندلس  - الابواب والمصاعد</v>
      </c>
      <c r="K71" s="76" t="str">
        <f t="shared" si="3"/>
        <v>ش</v>
      </c>
      <c r="L71" s="66" t="s">
        <v>2700</v>
      </c>
      <c r="M71" s="66" t="s">
        <v>4241</v>
      </c>
    </row>
    <row r="72" spans="1:13" x14ac:dyDescent="0.2">
      <c r="A72" s="69">
        <v>2010101207</v>
      </c>
      <c r="B72" s="66" t="s">
        <v>4242</v>
      </c>
      <c r="C72" s="70">
        <v>0</v>
      </c>
      <c r="D72" s="70">
        <v>0</v>
      </c>
      <c r="E72" s="71">
        <v>0</v>
      </c>
      <c r="F72" s="77"/>
      <c r="G72" s="66" t="s">
        <v>4111</v>
      </c>
      <c r="J72" s="66" t="str">
        <f t="shared" si="2"/>
        <v>شركة التجهيزات والمشاريع العربية</v>
      </c>
      <c r="K72" s="76" t="str">
        <f t="shared" si="3"/>
        <v>ش</v>
      </c>
      <c r="L72" s="66" t="s">
        <v>2701</v>
      </c>
      <c r="M72" s="66" t="s">
        <v>4242</v>
      </c>
    </row>
    <row r="73" spans="1:13" x14ac:dyDescent="0.2">
      <c r="A73" s="69">
        <v>2010101208</v>
      </c>
      <c r="B73" s="66" t="s">
        <v>4243</v>
      </c>
      <c r="C73" s="70">
        <v>0</v>
      </c>
      <c r="D73" s="70">
        <v>0</v>
      </c>
      <c r="E73" s="71">
        <v>0</v>
      </c>
      <c r="F73" s="77"/>
      <c r="G73" s="66" t="s">
        <v>4111</v>
      </c>
      <c r="J73" s="66" t="str">
        <f t="shared" si="2"/>
        <v>شركة ارميتال للانابيب الفولاذية</v>
      </c>
      <c r="K73" s="76" t="str">
        <f t="shared" si="3"/>
        <v>ش</v>
      </c>
      <c r="L73" s="66" t="s">
        <v>2702</v>
      </c>
      <c r="M73" s="66" t="s">
        <v>4243</v>
      </c>
    </row>
    <row r="74" spans="1:13" x14ac:dyDescent="0.2">
      <c r="A74" s="69">
        <v>2010101209</v>
      </c>
      <c r="B74" s="66" t="s">
        <v>4154</v>
      </c>
      <c r="C74" s="70">
        <v>0</v>
      </c>
      <c r="D74" s="70">
        <v>8338</v>
      </c>
      <c r="E74" s="71">
        <v>-8338</v>
      </c>
      <c r="F74" s="77"/>
      <c r="G74" s="66" t="s">
        <v>4111</v>
      </c>
      <c r="J74" s="66" t="str">
        <f t="shared" si="2"/>
        <v>مؤسسة عبير الاطلس للتجارة</v>
      </c>
      <c r="K74" s="76" t="str">
        <f t="shared" si="3"/>
        <v>م</v>
      </c>
      <c r="L74" s="66" t="s">
        <v>2703</v>
      </c>
      <c r="M74" s="66" t="s">
        <v>4154</v>
      </c>
    </row>
    <row r="75" spans="1:13" x14ac:dyDescent="0.2">
      <c r="A75" s="69">
        <v>2010101210</v>
      </c>
      <c r="B75" s="66" t="s">
        <v>4244</v>
      </c>
      <c r="C75" s="70">
        <v>0</v>
      </c>
      <c r="D75" s="70">
        <v>0</v>
      </c>
      <c r="E75" s="71">
        <v>0</v>
      </c>
      <c r="F75" s="77"/>
      <c r="G75" s="66" t="s">
        <v>4111</v>
      </c>
      <c r="J75" s="66" t="str">
        <f t="shared" si="2"/>
        <v>مؤسسة عمر سعد الصانع للمقاولات</v>
      </c>
      <c r="K75" s="76" t="str">
        <f t="shared" si="3"/>
        <v>م</v>
      </c>
      <c r="L75" s="66" t="s">
        <v>2704</v>
      </c>
      <c r="M75" s="66" t="s">
        <v>4244</v>
      </c>
    </row>
    <row r="76" spans="1:13" x14ac:dyDescent="0.2">
      <c r="A76" s="69">
        <v>2010101213</v>
      </c>
      <c r="B76" s="66" t="s">
        <v>4245</v>
      </c>
      <c r="C76" s="70">
        <v>0</v>
      </c>
      <c r="D76" s="70">
        <v>0</v>
      </c>
      <c r="E76" s="71">
        <v>0</v>
      </c>
      <c r="F76" s="77"/>
      <c r="G76" s="66" t="s">
        <v>4111</v>
      </c>
      <c r="J76" s="66" t="str">
        <f t="shared" si="2"/>
        <v>شركة عبد الرزاق قنبر الانصارى</v>
      </c>
      <c r="K76" s="76" t="str">
        <f t="shared" si="3"/>
        <v>ش</v>
      </c>
      <c r="L76" s="66" t="s">
        <v>2705</v>
      </c>
      <c r="M76" s="66" t="s">
        <v>4245</v>
      </c>
    </row>
    <row r="77" spans="1:13" x14ac:dyDescent="0.2">
      <c r="A77" s="69">
        <v>2010101215</v>
      </c>
      <c r="B77" s="66" t="s">
        <v>4246</v>
      </c>
      <c r="C77" s="70">
        <v>0</v>
      </c>
      <c r="D77" s="70">
        <v>0</v>
      </c>
      <c r="E77" s="71">
        <v>0</v>
      </c>
      <c r="F77" s="77"/>
      <c r="G77" s="66" t="s">
        <v>4111</v>
      </c>
      <c r="J77" s="66" t="str">
        <f t="shared" si="2"/>
        <v>شركة مصنع شبك وحديد التقنية العليا</v>
      </c>
      <c r="K77" s="76" t="str">
        <f t="shared" si="3"/>
        <v>ش</v>
      </c>
      <c r="L77" s="66" t="s">
        <v>2706</v>
      </c>
      <c r="M77" s="66" t="s">
        <v>4246</v>
      </c>
    </row>
    <row r="78" spans="1:13" x14ac:dyDescent="0.2">
      <c r="A78" s="69">
        <v>2010101218</v>
      </c>
      <c r="B78" s="66" t="s">
        <v>4247</v>
      </c>
      <c r="C78" s="70">
        <v>0</v>
      </c>
      <c r="D78" s="70">
        <v>0</v>
      </c>
      <c r="E78" s="71">
        <v>0</v>
      </c>
      <c r="F78" s="77"/>
      <c r="G78" s="66" t="s">
        <v>4111</v>
      </c>
      <c r="J78" s="66" t="str">
        <f t="shared" si="2"/>
        <v>شركة صهر للتجارة</v>
      </c>
      <c r="K78" s="76" t="str">
        <f t="shared" si="3"/>
        <v>ش</v>
      </c>
      <c r="L78" s="66" t="s">
        <v>2707</v>
      </c>
      <c r="M78" s="66" t="s">
        <v>4247</v>
      </c>
    </row>
    <row r="79" spans="1:13" x14ac:dyDescent="0.2">
      <c r="A79" s="69">
        <v>2010101219</v>
      </c>
      <c r="B79" s="66" t="s">
        <v>4326</v>
      </c>
      <c r="C79" s="70">
        <v>0</v>
      </c>
      <c r="D79" s="70">
        <v>0</v>
      </c>
      <c r="E79" s="71">
        <v>0</v>
      </c>
      <c r="F79" s="77"/>
      <c r="G79" s="66" t="s">
        <v>4111</v>
      </c>
      <c r="J79" s="66" t="str">
        <f t="shared" si="2"/>
        <v>خدمة _  شركة الاجزى  للمقاولات_</v>
      </c>
      <c r="K79" s="76" t="str">
        <f t="shared" si="3"/>
        <v>خ</v>
      </c>
      <c r="L79" s="66" t="s">
        <v>2708</v>
      </c>
      <c r="M79" s="66" t="s">
        <v>4326</v>
      </c>
    </row>
    <row r="80" spans="1:13" x14ac:dyDescent="0.2">
      <c r="A80" s="69">
        <v>2010101221</v>
      </c>
      <c r="B80" s="66" t="s">
        <v>4248</v>
      </c>
      <c r="C80" s="70">
        <v>0</v>
      </c>
      <c r="D80" s="70">
        <v>0</v>
      </c>
      <c r="E80" s="71">
        <v>0</v>
      </c>
      <c r="F80" s="77">
        <v>300159262100003</v>
      </c>
      <c r="G80" s="66" t="s">
        <v>4111</v>
      </c>
      <c r="I80" s="83">
        <v>300159262100003</v>
      </c>
      <c r="J80" s="66" t="str">
        <f t="shared" si="2"/>
        <v>شركة النافع للحديد</v>
      </c>
      <c r="K80" s="76" t="str">
        <f t="shared" si="3"/>
        <v>ش</v>
      </c>
      <c r="L80" s="66" t="s">
        <v>2709</v>
      </c>
      <c r="M80" s="66" t="s">
        <v>4248</v>
      </c>
    </row>
    <row r="81" spans="1:13" x14ac:dyDescent="0.2">
      <c r="A81" s="69">
        <v>2010101222</v>
      </c>
      <c r="B81" s="66" t="s">
        <v>4249</v>
      </c>
      <c r="C81" s="70">
        <v>0</v>
      </c>
      <c r="D81" s="70">
        <v>118067.9700300002</v>
      </c>
      <c r="E81" s="71">
        <v>-118067.9700300002</v>
      </c>
      <c r="F81" s="77">
        <v>310152857800003</v>
      </c>
      <c r="G81" s="66" t="s">
        <v>4111</v>
      </c>
      <c r="I81" s="83">
        <v>310152857800003</v>
      </c>
      <c r="J81" s="66" t="str">
        <f t="shared" si="2"/>
        <v>شركة عصام  محمد خيري قباني لاعمال الزجاج</v>
      </c>
      <c r="K81" s="76" t="str">
        <f t="shared" si="3"/>
        <v>ش</v>
      </c>
      <c r="L81" s="66" t="s">
        <v>2710</v>
      </c>
      <c r="M81" s="66" t="s">
        <v>4249</v>
      </c>
    </row>
    <row r="82" spans="1:13" x14ac:dyDescent="0.2">
      <c r="A82" s="69">
        <v>2010101223</v>
      </c>
      <c r="B82" s="76" t="s">
        <v>4322</v>
      </c>
      <c r="C82" s="70">
        <v>0</v>
      </c>
      <c r="D82" s="70">
        <v>0</v>
      </c>
      <c r="E82" s="71">
        <v>0</v>
      </c>
      <c r="F82" s="77"/>
      <c r="G82" s="66" t="s">
        <v>4111</v>
      </c>
      <c r="J82" s="66" t="str">
        <f t="shared" si="2"/>
        <v>شركة بريق نجد للتجارة والمقاولات</v>
      </c>
      <c r="K82" s="76" t="str">
        <f t="shared" si="3"/>
        <v>ش</v>
      </c>
      <c r="L82" s="66" t="s">
        <v>2711</v>
      </c>
      <c r="M82" s="66" t="s">
        <v>4322</v>
      </c>
    </row>
    <row r="83" spans="1:13" x14ac:dyDescent="0.2">
      <c r="A83" s="69">
        <v>2010101224</v>
      </c>
      <c r="B83" s="76" t="s">
        <v>4323</v>
      </c>
      <c r="C83" s="70">
        <v>0</v>
      </c>
      <c r="D83" s="70">
        <v>0</v>
      </c>
      <c r="E83" s="71">
        <v>0</v>
      </c>
      <c r="F83" s="77"/>
      <c r="G83" s="66" t="s">
        <v>4111</v>
      </c>
      <c r="J83" s="66" t="str">
        <f t="shared" si="2"/>
        <v>شركة الدرع للتجارة و المقاولات</v>
      </c>
      <c r="K83" s="76" t="str">
        <f t="shared" si="3"/>
        <v>ش</v>
      </c>
      <c r="L83" s="66" t="s">
        <v>2712</v>
      </c>
      <c r="M83" s="66" t="s">
        <v>4323</v>
      </c>
    </row>
    <row r="84" spans="1:13" x14ac:dyDescent="0.2">
      <c r="A84" s="69">
        <v>2010101225</v>
      </c>
      <c r="B84" s="76" t="s">
        <v>4324</v>
      </c>
      <c r="C84" s="70">
        <v>0</v>
      </c>
      <c r="D84" s="70">
        <v>0</v>
      </c>
      <c r="E84" s="71">
        <v>0</v>
      </c>
      <c r="F84" s="77"/>
      <c r="G84" s="66" t="s">
        <v>4111</v>
      </c>
      <c r="J84" s="66" t="str">
        <f t="shared" si="2"/>
        <v>مؤسسة ركن المسبار التجارية</v>
      </c>
      <c r="K84" s="76" t="str">
        <f t="shared" si="3"/>
        <v>م</v>
      </c>
      <c r="L84" s="66" t="s">
        <v>2713</v>
      </c>
      <c r="M84" s="66" t="s">
        <v>4324</v>
      </c>
    </row>
    <row r="85" spans="1:13" x14ac:dyDescent="0.2">
      <c r="A85" s="69">
        <v>2010101227</v>
      </c>
      <c r="B85" s="66" t="s">
        <v>4250</v>
      </c>
      <c r="C85" s="70">
        <v>0</v>
      </c>
      <c r="D85" s="70">
        <v>0</v>
      </c>
      <c r="E85" s="71">
        <v>0</v>
      </c>
      <c r="F85" s="77"/>
      <c r="G85" s="66" t="s">
        <v>4111</v>
      </c>
      <c r="J85" s="66" t="str">
        <f t="shared" si="2"/>
        <v>مؤسسة اعمار المتميزة للتجارة</v>
      </c>
      <c r="K85" s="76" t="str">
        <f t="shared" si="3"/>
        <v>م</v>
      </c>
      <c r="L85" s="66" t="s">
        <v>2714</v>
      </c>
      <c r="M85" s="66" t="s">
        <v>4250</v>
      </c>
    </row>
    <row r="86" spans="1:13" x14ac:dyDescent="0.2">
      <c r="A86" s="69">
        <v>2010101228</v>
      </c>
      <c r="B86" s="66" t="s">
        <v>4251</v>
      </c>
      <c r="C86" s="70">
        <v>0</v>
      </c>
      <c r="D86" s="70">
        <v>0</v>
      </c>
      <c r="E86" s="71">
        <v>0</v>
      </c>
      <c r="F86" s="77"/>
      <c r="G86" s="66" t="s">
        <v>4111</v>
      </c>
      <c r="J86" s="66" t="str">
        <f t="shared" si="2"/>
        <v>شركة كريم العربى التجارية</v>
      </c>
      <c r="K86" s="76" t="str">
        <f t="shared" si="3"/>
        <v>ش</v>
      </c>
      <c r="L86" s="66" t="s">
        <v>2715</v>
      </c>
      <c r="M86" s="66" t="s">
        <v>4251</v>
      </c>
    </row>
    <row r="87" spans="1:13" x14ac:dyDescent="0.2">
      <c r="A87" s="69">
        <v>2010101229</v>
      </c>
      <c r="B87" s="66" t="s">
        <v>4252</v>
      </c>
      <c r="C87" s="70">
        <v>0</v>
      </c>
      <c r="D87" s="70">
        <v>0</v>
      </c>
      <c r="E87" s="71">
        <v>0</v>
      </c>
      <c r="F87" s="77"/>
      <c r="G87" s="66" t="s">
        <v>4111</v>
      </c>
      <c r="J87" s="66" t="str">
        <f t="shared" si="2"/>
        <v>شركة مكونات البناء</v>
      </c>
      <c r="K87" s="76" t="str">
        <f t="shared" si="3"/>
        <v>ش</v>
      </c>
      <c r="L87" s="66" t="s">
        <v>2716</v>
      </c>
      <c r="M87" s="66" t="s">
        <v>4252</v>
      </c>
    </row>
    <row r="88" spans="1:13" x14ac:dyDescent="0.2">
      <c r="A88" s="69">
        <v>2010101230</v>
      </c>
      <c r="B88" s="66" t="s">
        <v>4253</v>
      </c>
      <c r="C88" s="70">
        <v>0</v>
      </c>
      <c r="D88" s="70">
        <v>0</v>
      </c>
      <c r="E88" s="71">
        <v>0</v>
      </c>
      <c r="F88" s="77"/>
      <c r="G88" s="66" t="s">
        <v>4111</v>
      </c>
      <c r="J88" s="66" t="str">
        <f t="shared" si="2"/>
        <v>جارنت العربية - قطع غيار وتر جيت</v>
      </c>
      <c r="K88" s="76" t="str">
        <f t="shared" si="3"/>
        <v>ج</v>
      </c>
      <c r="L88" s="66" t="s">
        <v>2717</v>
      </c>
      <c r="M88" s="66" t="s">
        <v>4253</v>
      </c>
    </row>
    <row r="89" spans="1:13" x14ac:dyDescent="0.2">
      <c r="A89" s="69">
        <v>2010101231</v>
      </c>
      <c r="B89" s="66" t="s">
        <v>4254</v>
      </c>
      <c r="C89" s="70">
        <v>0</v>
      </c>
      <c r="D89" s="70">
        <v>231284.75999999989</v>
      </c>
      <c r="E89" s="71">
        <v>-231284.75999999989</v>
      </c>
      <c r="F89" s="77"/>
      <c r="G89" s="66" t="s">
        <v>4111</v>
      </c>
      <c r="J89" s="66" t="str">
        <f t="shared" si="2"/>
        <v>شركة السيف مشروع ساب _ ليندنر خامات</v>
      </c>
      <c r="K89" s="76" t="str">
        <f t="shared" si="3"/>
        <v>ش</v>
      </c>
      <c r="L89" s="66" t="s">
        <v>2718</v>
      </c>
      <c r="M89" s="66" t="s">
        <v>4254</v>
      </c>
    </row>
    <row r="90" spans="1:13" x14ac:dyDescent="0.2">
      <c r="A90" s="69">
        <v>2010101232</v>
      </c>
      <c r="B90" s="66" t="s">
        <v>4255</v>
      </c>
      <c r="C90" s="70">
        <v>0</v>
      </c>
      <c r="D90" s="70">
        <v>0</v>
      </c>
      <c r="E90" s="71">
        <v>0</v>
      </c>
      <c r="F90" s="77"/>
      <c r="G90" s="66" t="s">
        <v>4111</v>
      </c>
      <c r="J90" s="66" t="str">
        <f t="shared" si="2"/>
        <v>مؤسسة نماء المتميزة للمعدات الصناعى</v>
      </c>
      <c r="K90" s="76" t="str">
        <f t="shared" si="3"/>
        <v>م</v>
      </c>
      <c r="L90" s="66" t="s">
        <v>2719</v>
      </c>
      <c r="M90" s="66" t="s">
        <v>4255</v>
      </c>
    </row>
    <row r="91" spans="1:13" x14ac:dyDescent="0.2">
      <c r="A91" s="69">
        <v>2010101233</v>
      </c>
      <c r="B91" s="66" t="s">
        <v>4256</v>
      </c>
      <c r="C91" s="70">
        <v>0</v>
      </c>
      <c r="D91" s="70">
        <v>0</v>
      </c>
      <c r="E91" s="71">
        <v>0</v>
      </c>
      <c r="F91" s="77"/>
      <c r="G91" s="66" t="s">
        <v>4111</v>
      </c>
      <c r="J91" s="66" t="str">
        <f t="shared" si="2"/>
        <v>شركة الروق التجارية</v>
      </c>
      <c r="K91" s="76" t="str">
        <f t="shared" si="3"/>
        <v>ش</v>
      </c>
      <c r="L91" s="66" t="s">
        <v>2720</v>
      </c>
      <c r="M91" s="66" t="s">
        <v>4256</v>
      </c>
    </row>
    <row r="92" spans="1:13" x14ac:dyDescent="0.2">
      <c r="A92" s="69">
        <v>2010101234</v>
      </c>
      <c r="B92" s="66" t="s">
        <v>4257</v>
      </c>
      <c r="C92" s="70">
        <v>294039.49</v>
      </c>
      <c r="D92" s="70">
        <v>0</v>
      </c>
      <c r="E92" s="71">
        <v>294039.49</v>
      </c>
      <c r="F92" s="77">
        <v>300173057100003</v>
      </c>
      <c r="G92" s="66" t="s">
        <v>4111</v>
      </c>
      <c r="I92" s="83">
        <v>300173057100003</v>
      </c>
      <c r="J92" s="66" t="str">
        <f t="shared" si="2"/>
        <v>الشركة الفنية للزجاج  - تكنوجلاس</v>
      </c>
      <c r="K92" s="76" t="str">
        <f t="shared" si="3"/>
        <v>ا</v>
      </c>
      <c r="L92" s="66" t="s">
        <v>2721</v>
      </c>
      <c r="M92" s="66" t="s">
        <v>4257</v>
      </c>
    </row>
    <row r="93" spans="1:13" x14ac:dyDescent="0.2">
      <c r="A93" s="69">
        <v>2010101236</v>
      </c>
      <c r="B93" s="66" t="s">
        <v>4258</v>
      </c>
      <c r="C93" s="70">
        <v>0</v>
      </c>
      <c r="D93" s="70">
        <v>60.145010000094771</v>
      </c>
      <c r="E93" s="71">
        <v>-60.145010000094771</v>
      </c>
      <c r="F93" s="77"/>
      <c r="G93" s="66" t="s">
        <v>4111</v>
      </c>
      <c r="J93" s="66" t="str">
        <f t="shared" si="2"/>
        <v>مؤسسة تراث الامارات للتجارة</v>
      </c>
      <c r="K93" s="76" t="str">
        <f t="shared" si="3"/>
        <v>م</v>
      </c>
      <c r="L93" s="66" t="s">
        <v>2722</v>
      </c>
      <c r="M93" s="66" t="s">
        <v>4258</v>
      </c>
    </row>
    <row r="94" spans="1:13" x14ac:dyDescent="0.2">
      <c r="A94" s="69">
        <v>2010101237</v>
      </c>
      <c r="B94" s="66" t="s">
        <v>4259</v>
      </c>
      <c r="C94" s="70">
        <v>0</v>
      </c>
      <c r="D94" s="70">
        <v>0</v>
      </c>
      <c r="E94" s="71">
        <v>0</v>
      </c>
      <c r="F94" s="77"/>
      <c r="G94" s="66" t="s">
        <v>4111</v>
      </c>
      <c r="J94" s="66" t="str">
        <f t="shared" si="2"/>
        <v>مؤسسة مرجان العربية للتجارة</v>
      </c>
      <c r="K94" s="76" t="str">
        <f t="shared" si="3"/>
        <v>م</v>
      </c>
      <c r="L94" s="66" t="s">
        <v>2723</v>
      </c>
      <c r="M94" s="66" t="s">
        <v>4259</v>
      </c>
    </row>
    <row r="95" spans="1:13" x14ac:dyDescent="0.2">
      <c r="A95" s="69">
        <v>2010101238</v>
      </c>
      <c r="B95" s="66" t="s">
        <v>4260</v>
      </c>
      <c r="C95" s="70">
        <v>0</v>
      </c>
      <c r="D95" s="70">
        <v>0</v>
      </c>
      <c r="E95" s="71">
        <v>0</v>
      </c>
      <c r="F95" s="77"/>
      <c r="G95" s="66" t="s">
        <v>4111</v>
      </c>
      <c r="J95" s="66" t="str">
        <f t="shared" si="2"/>
        <v>شركة المكتب الفنى للاعمال الدولية</v>
      </c>
      <c r="K95" s="76" t="str">
        <f t="shared" si="3"/>
        <v>ش</v>
      </c>
      <c r="L95" s="66" t="s">
        <v>2724</v>
      </c>
      <c r="M95" s="66" t="s">
        <v>4260</v>
      </c>
    </row>
    <row r="96" spans="1:13" x14ac:dyDescent="0.2">
      <c r="A96" s="69">
        <v>2010101240</v>
      </c>
      <c r="B96" s="66" t="s">
        <v>4261</v>
      </c>
      <c r="C96" s="70">
        <v>0</v>
      </c>
      <c r="D96" s="70">
        <v>0</v>
      </c>
      <c r="E96" s="71">
        <v>0</v>
      </c>
      <c r="F96" s="77"/>
      <c r="G96" s="66" t="s">
        <v>4111</v>
      </c>
      <c r="J96" s="66" t="str">
        <f t="shared" si="2"/>
        <v>شركة عالم القلعة للتجارة</v>
      </c>
      <c r="K96" s="76" t="str">
        <f t="shared" si="3"/>
        <v>ش</v>
      </c>
      <c r="L96" s="66" t="s">
        <v>2725</v>
      </c>
      <c r="M96" s="66" t="s">
        <v>4261</v>
      </c>
    </row>
    <row r="97" spans="1:13" x14ac:dyDescent="0.2">
      <c r="A97" s="69">
        <v>2010101241</v>
      </c>
      <c r="B97" s="66" t="s">
        <v>4262</v>
      </c>
      <c r="C97" s="70">
        <v>0</v>
      </c>
      <c r="D97" s="70">
        <v>0</v>
      </c>
      <c r="E97" s="71">
        <v>0</v>
      </c>
      <c r="F97" s="77"/>
      <c r="G97" s="66" t="s">
        <v>4111</v>
      </c>
      <c r="J97" s="66" t="str">
        <f t="shared" si="2"/>
        <v>SGB BAROOM LIMITED</v>
      </c>
      <c r="K97" s="76" t="str">
        <f t="shared" si="3"/>
        <v>S</v>
      </c>
      <c r="L97" s="66" t="s">
        <v>2726</v>
      </c>
      <c r="M97" s="66" t="s">
        <v>4262</v>
      </c>
    </row>
    <row r="98" spans="1:13" x14ac:dyDescent="0.2">
      <c r="A98" s="69">
        <v>2010101242</v>
      </c>
      <c r="B98" s="66" t="s">
        <v>4263</v>
      </c>
      <c r="C98" s="70">
        <v>0</v>
      </c>
      <c r="D98" s="70">
        <v>0</v>
      </c>
      <c r="E98" s="71">
        <v>0</v>
      </c>
      <c r="F98" s="77"/>
      <c r="G98" s="66" t="s">
        <v>4111</v>
      </c>
      <c r="J98" s="66" t="str">
        <f t="shared" si="2"/>
        <v>شركة الحلول المطلقة للحديد</v>
      </c>
      <c r="K98" s="76" t="str">
        <f t="shared" si="3"/>
        <v>ش</v>
      </c>
      <c r="L98" s="66" t="s">
        <v>2727</v>
      </c>
      <c r="M98" s="66" t="s">
        <v>4263</v>
      </c>
    </row>
    <row r="99" spans="1:13" x14ac:dyDescent="0.2">
      <c r="A99" s="69">
        <v>2010101243</v>
      </c>
      <c r="B99" s="66" t="s">
        <v>4264</v>
      </c>
      <c r="C99" s="70">
        <v>2.9999999329447744E-4</v>
      </c>
      <c r="D99" s="70">
        <v>0</v>
      </c>
      <c r="E99" s="71">
        <v>2.9999999329447744E-4</v>
      </c>
      <c r="F99" s="77"/>
      <c r="G99" s="66" t="s">
        <v>4116</v>
      </c>
      <c r="J99" s="66" t="str">
        <f t="shared" si="2"/>
        <v>ATC SAUDI CO</v>
      </c>
      <c r="K99" s="76" t="str">
        <f t="shared" si="3"/>
        <v>A</v>
      </c>
      <c r="L99" s="66" t="s">
        <v>2728</v>
      </c>
      <c r="M99" s="66" t="s">
        <v>4264</v>
      </c>
    </row>
    <row r="100" spans="1:13" x14ac:dyDescent="0.2">
      <c r="A100" s="69">
        <v>2010101244</v>
      </c>
      <c r="B100" s="66" t="s">
        <v>4265</v>
      </c>
      <c r="C100" s="70">
        <v>0</v>
      </c>
      <c r="D100" s="70">
        <v>0</v>
      </c>
      <c r="E100" s="71">
        <v>0</v>
      </c>
      <c r="F100" s="77"/>
      <c r="G100" s="66" t="s">
        <v>4111</v>
      </c>
      <c r="J100" s="66" t="str">
        <f t="shared" si="2"/>
        <v>مؤسسة قلعة الحاسوب التجارية</v>
      </c>
      <c r="K100" s="76" t="str">
        <f t="shared" si="3"/>
        <v>م</v>
      </c>
      <c r="L100" s="66" t="s">
        <v>2729</v>
      </c>
      <c r="M100" s="66" t="s">
        <v>4265</v>
      </c>
    </row>
    <row r="101" spans="1:13" x14ac:dyDescent="0.2">
      <c r="A101" s="69">
        <v>2010101245</v>
      </c>
      <c r="B101" s="66" t="s">
        <v>4266</v>
      </c>
      <c r="C101" s="70">
        <v>0</v>
      </c>
      <c r="D101" s="70">
        <v>6960.6399999999994</v>
      </c>
      <c r="E101" s="71">
        <v>-6960.6399999999994</v>
      </c>
      <c r="F101" s="77">
        <v>300054069400003</v>
      </c>
      <c r="G101" s="66" t="s">
        <v>4111</v>
      </c>
      <c r="I101" s="83">
        <v>300054069400003</v>
      </c>
      <c r="J101" s="66" t="str">
        <f t="shared" si="2"/>
        <v>شركة ديماس للتجارة والمقاولات</v>
      </c>
      <c r="K101" s="76" t="str">
        <f t="shared" si="3"/>
        <v>ش</v>
      </c>
      <c r="L101" s="66" t="s">
        <v>2730</v>
      </c>
      <c r="M101" s="66" t="s">
        <v>4266</v>
      </c>
    </row>
    <row r="102" spans="1:13" x14ac:dyDescent="0.2">
      <c r="A102" s="69">
        <v>2010101246</v>
      </c>
      <c r="B102" s="66" t="s">
        <v>4267</v>
      </c>
      <c r="C102" s="70">
        <v>0</v>
      </c>
      <c r="D102" s="70">
        <v>0</v>
      </c>
      <c r="E102" s="71">
        <v>0</v>
      </c>
      <c r="F102" s="77"/>
      <c r="G102" s="66" t="s">
        <v>4116</v>
      </c>
      <c r="J102" s="66" t="str">
        <f t="shared" si="2"/>
        <v>MASTER BUILDERS SOLUTIONS</v>
      </c>
      <c r="K102" s="76" t="str">
        <f t="shared" si="3"/>
        <v>M</v>
      </c>
      <c r="L102" s="66" t="s">
        <v>2731</v>
      </c>
      <c r="M102" s="66" t="s">
        <v>4267</v>
      </c>
    </row>
    <row r="103" spans="1:13" x14ac:dyDescent="0.2">
      <c r="A103" s="69">
        <v>2010101247</v>
      </c>
      <c r="B103" s="66" t="s">
        <v>4268</v>
      </c>
      <c r="C103" s="70">
        <v>0</v>
      </c>
      <c r="D103" s="70">
        <v>15687.334730000002</v>
      </c>
      <c r="E103" s="71">
        <v>-15687.334730000002</v>
      </c>
      <c r="F103" s="77"/>
      <c r="G103" s="66" t="s">
        <v>4111</v>
      </c>
      <c r="J103" s="66" t="str">
        <f t="shared" si="2"/>
        <v>شركة ماب الاتحاد للتجارة والمقاولات</v>
      </c>
      <c r="K103" s="76" t="str">
        <f t="shared" si="3"/>
        <v>ش</v>
      </c>
      <c r="L103" s="66" t="s">
        <v>2732</v>
      </c>
      <c r="M103" s="66" t="s">
        <v>4268</v>
      </c>
    </row>
    <row r="104" spans="1:13" x14ac:dyDescent="0.2">
      <c r="A104" s="69">
        <v>2010101248</v>
      </c>
      <c r="B104" s="66" t="s">
        <v>4269</v>
      </c>
      <c r="C104" s="70">
        <v>0</v>
      </c>
      <c r="D104" s="70">
        <v>0</v>
      </c>
      <c r="E104" s="71">
        <v>0</v>
      </c>
      <c r="F104" s="77"/>
      <c r="G104" s="66" t="s">
        <v>4111</v>
      </c>
      <c r="J104" s="66" t="str">
        <f t="shared" si="2"/>
        <v>شركة اسا ابلوى لانظمة المداخل السعودية ASSA ABLOY</v>
      </c>
      <c r="K104" s="76" t="str">
        <f t="shared" si="3"/>
        <v>ش</v>
      </c>
      <c r="L104" s="66" t="s">
        <v>2733</v>
      </c>
      <c r="M104" s="66" t="s">
        <v>4269</v>
      </c>
    </row>
    <row r="105" spans="1:13" x14ac:dyDescent="0.2">
      <c r="A105" s="69">
        <v>2010101249</v>
      </c>
      <c r="B105" s="66" t="s">
        <v>4270</v>
      </c>
      <c r="C105" s="70">
        <v>1242</v>
      </c>
      <c r="D105" s="70">
        <v>0</v>
      </c>
      <c r="E105" s="71">
        <v>1242</v>
      </c>
      <c r="F105" s="77"/>
      <c r="G105" s="66" t="s">
        <v>4111</v>
      </c>
      <c r="J105" s="66" t="str">
        <f t="shared" si="2"/>
        <v>شركة محترف التقنية الاحدث لتقنية المعلومات</v>
      </c>
      <c r="K105" s="76" t="str">
        <f t="shared" si="3"/>
        <v>ش</v>
      </c>
      <c r="L105" s="66" t="s">
        <v>2734</v>
      </c>
      <c r="M105" s="66" t="s">
        <v>4270</v>
      </c>
    </row>
    <row r="106" spans="1:13" x14ac:dyDescent="0.2">
      <c r="A106" s="69">
        <v>2010101250</v>
      </c>
      <c r="B106" s="66" t="s">
        <v>4271</v>
      </c>
      <c r="C106" s="70">
        <v>0</v>
      </c>
      <c r="D106" s="70">
        <v>0</v>
      </c>
      <c r="E106" s="71">
        <v>0</v>
      </c>
      <c r="F106" s="77"/>
      <c r="G106" s="66" t="s">
        <v>4116</v>
      </c>
      <c r="J106" s="66" t="str">
        <f t="shared" si="2"/>
        <v>رضا شركة تجارة وتطوير المعدات والالاتREDA</v>
      </c>
      <c r="K106" s="76" t="str">
        <f t="shared" si="3"/>
        <v>ر</v>
      </c>
      <c r="L106" s="66" t="s">
        <v>2735</v>
      </c>
      <c r="M106" s="66" t="s">
        <v>4271</v>
      </c>
    </row>
    <row r="107" spans="1:13" x14ac:dyDescent="0.2">
      <c r="A107" s="69">
        <v>2010101251</v>
      </c>
      <c r="B107" s="66" t="s">
        <v>4272</v>
      </c>
      <c r="C107" s="70">
        <v>2817.5</v>
      </c>
      <c r="D107" s="70">
        <v>0</v>
      </c>
      <c r="E107" s="71">
        <v>2817.5</v>
      </c>
      <c r="F107" s="77">
        <v>300359658100003</v>
      </c>
      <c r="G107" s="66" t="s">
        <v>4111</v>
      </c>
      <c r="I107" s="83">
        <v>300359658100003</v>
      </c>
      <c r="J107" s="66" t="str">
        <f t="shared" si="2"/>
        <v>UNITED STEEL INDUSTRIES</v>
      </c>
      <c r="K107" s="76" t="str">
        <f t="shared" si="3"/>
        <v>U</v>
      </c>
      <c r="L107" s="66" t="s">
        <v>2736</v>
      </c>
      <c r="M107" s="66" t="s">
        <v>4272</v>
      </c>
    </row>
    <row r="108" spans="1:13" x14ac:dyDescent="0.2">
      <c r="A108" s="69">
        <v>2010101252</v>
      </c>
      <c r="B108" s="66" t="s">
        <v>4273</v>
      </c>
      <c r="C108" s="70">
        <v>0</v>
      </c>
      <c r="D108" s="70">
        <v>0</v>
      </c>
      <c r="E108" s="71">
        <v>0</v>
      </c>
      <c r="F108" s="77"/>
      <c r="G108" s="66" t="s">
        <v>4111</v>
      </c>
      <c r="J108" s="66" t="str">
        <f t="shared" si="2"/>
        <v>شركة الشرق الاوسط الحديث المحدودة</v>
      </c>
      <c r="K108" s="76" t="str">
        <f t="shared" si="3"/>
        <v>ش</v>
      </c>
      <c r="L108" s="66" t="s">
        <v>2737</v>
      </c>
      <c r="M108" s="66" t="s">
        <v>4273</v>
      </c>
    </row>
    <row r="109" spans="1:13" x14ac:dyDescent="0.2">
      <c r="A109" s="69">
        <v>2010101253</v>
      </c>
      <c r="B109" s="66" t="s">
        <v>4274</v>
      </c>
      <c r="C109" s="70">
        <v>0</v>
      </c>
      <c r="D109" s="70">
        <v>2.5000000000000001E-3</v>
      </c>
      <c r="E109" s="71">
        <v>-2.5000000000000001E-3</v>
      </c>
      <c r="F109" s="77"/>
      <c r="G109" s="66" t="s">
        <v>4116</v>
      </c>
      <c r="J109" s="66" t="str">
        <f t="shared" si="2"/>
        <v>شركة برج الحضارة للتجارة</v>
      </c>
      <c r="K109" s="76" t="str">
        <f t="shared" si="3"/>
        <v>ش</v>
      </c>
      <c r="L109" s="66" t="s">
        <v>2738</v>
      </c>
      <c r="M109" s="66" t="s">
        <v>4274</v>
      </c>
    </row>
    <row r="110" spans="1:13" x14ac:dyDescent="0.2">
      <c r="A110" s="69">
        <v>2010101254</v>
      </c>
      <c r="B110" s="66" t="s">
        <v>4275</v>
      </c>
      <c r="C110" s="70">
        <v>0</v>
      </c>
      <c r="D110" s="70">
        <v>107150.39999999997</v>
      </c>
      <c r="E110" s="71">
        <v>-107150.39999999997</v>
      </c>
      <c r="F110" s="77">
        <v>300099933600003</v>
      </c>
      <c r="G110" s="66" t="s">
        <v>4111</v>
      </c>
      <c r="I110" s="83">
        <v>300099933600003</v>
      </c>
      <c r="J110" s="66" t="str">
        <f t="shared" si="2"/>
        <v>مؤسسة عبدالله غازى العطاس للتجارة</v>
      </c>
      <c r="K110" s="76" t="str">
        <f t="shared" si="3"/>
        <v>م</v>
      </c>
      <c r="L110" s="66" t="s">
        <v>2739</v>
      </c>
      <c r="M110" s="66" t="s">
        <v>4275</v>
      </c>
    </row>
    <row r="111" spans="1:13" x14ac:dyDescent="0.2">
      <c r="A111" s="69">
        <v>2010101255</v>
      </c>
      <c r="B111" s="66" t="s">
        <v>4276</v>
      </c>
      <c r="C111" s="70">
        <v>0</v>
      </c>
      <c r="D111" s="70">
        <v>59618</v>
      </c>
      <c r="E111" s="71">
        <v>-59618</v>
      </c>
      <c r="F111" s="77">
        <v>310796242900003</v>
      </c>
      <c r="G111" s="66" t="s">
        <v>4111</v>
      </c>
      <c r="I111" s="83">
        <v>310796242900003</v>
      </c>
      <c r="J111" s="66" t="str">
        <f t="shared" si="2"/>
        <v>شركة المنشار الماسى للصناعة</v>
      </c>
      <c r="K111" s="76" t="str">
        <f t="shared" si="3"/>
        <v>ش</v>
      </c>
      <c r="L111" s="66" t="s">
        <v>2740</v>
      </c>
      <c r="M111" s="66" t="s">
        <v>4276</v>
      </c>
    </row>
    <row r="112" spans="1:13" x14ac:dyDescent="0.2">
      <c r="A112" s="69">
        <v>2010101256</v>
      </c>
      <c r="B112" s="66" t="s">
        <v>4277</v>
      </c>
      <c r="C112" s="70">
        <v>0</v>
      </c>
      <c r="D112" s="70">
        <v>441043.5700000003</v>
      </c>
      <c r="E112" s="71">
        <v>-441043.5700000003</v>
      </c>
      <c r="F112" s="77">
        <v>302008252100003</v>
      </c>
      <c r="G112" s="66" t="s">
        <v>4111</v>
      </c>
      <c r="I112" s="83">
        <v>302008252100003</v>
      </c>
      <c r="J112" s="66" t="str">
        <f t="shared" si="2"/>
        <v>شركة ضمن البناء للمقاولات العامة</v>
      </c>
      <c r="K112" s="76" t="str">
        <f t="shared" si="3"/>
        <v>ش</v>
      </c>
      <c r="L112" s="66" t="s">
        <v>2741</v>
      </c>
      <c r="M112" s="66" t="s">
        <v>4277</v>
      </c>
    </row>
    <row r="113" spans="1:13" x14ac:dyDescent="0.2">
      <c r="A113" s="69">
        <v>2010101257</v>
      </c>
      <c r="B113" s="66" t="s">
        <v>4278</v>
      </c>
      <c r="C113" s="70">
        <v>0</v>
      </c>
      <c r="D113" s="70">
        <v>76137.856000000029</v>
      </c>
      <c r="E113" s="71">
        <v>-76137.856000000029</v>
      </c>
      <c r="F113" s="77">
        <v>310256045700003</v>
      </c>
      <c r="G113" s="66" t="s">
        <v>4111</v>
      </c>
      <c r="I113" s="83">
        <v>310256045700003</v>
      </c>
      <c r="J113" s="66" t="str">
        <f t="shared" si="2"/>
        <v>SMART ACCESS SOLUTIONS COMPANY LTD.CO - دورما</v>
      </c>
      <c r="K113" s="76" t="str">
        <f t="shared" si="3"/>
        <v>S</v>
      </c>
      <c r="L113" s="66" t="s">
        <v>2742</v>
      </c>
      <c r="M113" s="66" t="s">
        <v>4278</v>
      </c>
    </row>
    <row r="114" spans="1:13" x14ac:dyDescent="0.2">
      <c r="A114" s="69">
        <v>2010101258</v>
      </c>
      <c r="B114" s="66" t="s">
        <v>4279</v>
      </c>
      <c r="C114" s="70">
        <v>0</v>
      </c>
      <c r="D114" s="70">
        <v>0</v>
      </c>
      <c r="E114" s="71">
        <v>0</v>
      </c>
      <c r="F114" s="77"/>
      <c r="G114" s="66" t="s">
        <v>4111</v>
      </c>
      <c r="J114" s="66" t="str">
        <f t="shared" si="2"/>
        <v>مؤسسة مهمات الاركان للتجارة</v>
      </c>
      <c r="K114" s="76" t="str">
        <f t="shared" si="3"/>
        <v>م</v>
      </c>
      <c r="L114" s="66" t="s">
        <v>2743</v>
      </c>
      <c r="M114" s="66" t="s">
        <v>4279</v>
      </c>
    </row>
    <row r="115" spans="1:13" x14ac:dyDescent="0.2">
      <c r="A115" s="69">
        <v>2010101259</v>
      </c>
      <c r="B115" s="66" t="s">
        <v>4280</v>
      </c>
      <c r="C115" s="70">
        <v>0</v>
      </c>
      <c r="D115" s="70">
        <v>2.9103830456733704E-11</v>
      </c>
      <c r="E115" s="71">
        <v>-2.9103830456733704E-11</v>
      </c>
      <c r="F115" s="77"/>
      <c r="G115" s="66" t="s">
        <v>4111</v>
      </c>
      <c r="J115" s="66" t="str">
        <f t="shared" si="2"/>
        <v>نظم المعمار</v>
      </c>
      <c r="K115" s="76" t="str">
        <f t="shared" si="3"/>
        <v>ن</v>
      </c>
      <c r="L115" s="66" t="s">
        <v>2744</v>
      </c>
      <c r="M115" s="66" t="s">
        <v>4280</v>
      </c>
    </row>
    <row r="116" spans="1:13" x14ac:dyDescent="0.2">
      <c r="A116" s="69">
        <v>2010101260</v>
      </c>
      <c r="B116" s="66" t="s">
        <v>4281</v>
      </c>
      <c r="C116" s="70">
        <v>0</v>
      </c>
      <c r="D116" s="70">
        <v>0</v>
      </c>
      <c r="E116" s="71">
        <v>0</v>
      </c>
      <c r="F116" s="77">
        <v>301235172800003</v>
      </c>
      <c r="G116" s="66" t="s">
        <v>4111</v>
      </c>
      <c r="I116" s="83">
        <v>301235172800003</v>
      </c>
      <c r="J116" s="66" t="str">
        <f t="shared" si="2"/>
        <v>شركة فيزيكو السعودية للتجارة المحدودة</v>
      </c>
      <c r="K116" s="76" t="str">
        <f t="shared" si="3"/>
        <v>ش</v>
      </c>
      <c r="L116" s="66" t="s">
        <v>2745</v>
      </c>
      <c r="M116" s="66" t="s">
        <v>4281</v>
      </c>
    </row>
    <row r="117" spans="1:13" x14ac:dyDescent="0.2">
      <c r="A117" s="69">
        <v>2010101261</v>
      </c>
      <c r="B117" s="66" t="s">
        <v>4282</v>
      </c>
      <c r="C117" s="70">
        <v>0</v>
      </c>
      <c r="D117" s="70">
        <v>580.5</v>
      </c>
      <c r="E117" s="71">
        <v>-580.5</v>
      </c>
      <c r="F117" s="77"/>
      <c r="G117" s="66" t="s">
        <v>4111</v>
      </c>
      <c r="J117" s="66" t="str">
        <f t="shared" si="2"/>
        <v>مؤسسة بتلة محمد على البراهيم التجارية</v>
      </c>
      <c r="K117" s="76" t="str">
        <f t="shared" si="3"/>
        <v>م</v>
      </c>
      <c r="L117" s="66" t="s">
        <v>2746</v>
      </c>
      <c r="M117" s="66" t="s">
        <v>4282</v>
      </c>
    </row>
    <row r="118" spans="1:13" x14ac:dyDescent="0.2">
      <c r="A118" s="69">
        <v>2010101262</v>
      </c>
      <c r="B118" s="76" t="s">
        <v>4372</v>
      </c>
      <c r="C118" s="70">
        <v>0</v>
      </c>
      <c r="D118" s="70">
        <v>0</v>
      </c>
      <c r="E118" s="71">
        <v>0</v>
      </c>
      <c r="F118" s="77">
        <v>311300330400003</v>
      </c>
      <c r="G118" s="66" t="s">
        <v>4111</v>
      </c>
      <c r="I118" s="83">
        <v>311300330400003</v>
      </c>
      <c r="J118" s="66" t="str">
        <f t="shared" si="2"/>
        <v>شركة أنظمة المستقبل الحديث للمقاولات_رخام</v>
      </c>
      <c r="K118" s="76" t="str">
        <f t="shared" si="3"/>
        <v>ش</v>
      </c>
      <c r="L118" s="66" t="s">
        <v>2747</v>
      </c>
      <c r="M118" s="66" t="s">
        <v>4372</v>
      </c>
    </row>
    <row r="119" spans="1:13" x14ac:dyDescent="0.2">
      <c r="A119" s="69">
        <v>2010101263</v>
      </c>
      <c r="B119" s="66" t="s">
        <v>4373</v>
      </c>
      <c r="C119" s="70">
        <v>0</v>
      </c>
      <c r="D119" s="70">
        <v>0</v>
      </c>
      <c r="E119" s="71">
        <v>0</v>
      </c>
      <c r="F119" s="77"/>
      <c r="G119" s="66" t="s">
        <v>4111</v>
      </c>
      <c r="J119" s="66" t="str">
        <f t="shared" si="2"/>
        <v>شركة مركل للصناعة</v>
      </c>
      <c r="K119" s="76" t="str">
        <f t="shared" si="3"/>
        <v>ش</v>
      </c>
      <c r="L119" s="66" t="s">
        <v>2748</v>
      </c>
      <c r="M119" s="66" t="s">
        <v>4373</v>
      </c>
    </row>
    <row r="120" spans="1:13" x14ac:dyDescent="0.2">
      <c r="A120" s="69">
        <v>2010101264</v>
      </c>
      <c r="B120" s="66" t="s">
        <v>4374</v>
      </c>
      <c r="C120" s="70">
        <v>0</v>
      </c>
      <c r="D120" s="70">
        <v>0</v>
      </c>
      <c r="E120" s="71">
        <v>0</v>
      </c>
      <c r="F120" s="77"/>
      <c r="G120" s="66" t="s">
        <v>4111</v>
      </c>
      <c r="J120" s="66" t="str">
        <f t="shared" si="2"/>
        <v>شركة مصنع العاشور لحوامل الكابلات</v>
      </c>
      <c r="K120" s="76" t="str">
        <f t="shared" si="3"/>
        <v>ش</v>
      </c>
      <c r="L120" s="66" t="s">
        <v>2749</v>
      </c>
      <c r="M120" s="66" t="s">
        <v>4374</v>
      </c>
    </row>
    <row r="121" spans="1:13" x14ac:dyDescent="0.2">
      <c r="A121" s="69">
        <v>2010101265</v>
      </c>
      <c r="B121" s="66" t="s">
        <v>4321</v>
      </c>
      <c r="C121" s="70">
        <v>102064</v>
      </c>
      <c r="D121" s="70">
        <v>0</v>
      </c>
      <c r="E121" s="71">
        <v>102064</v>
      </c>
      <c r="F121" s="77"/>
      <c r="G121" s="66" t="s">
        <v>4111</v>
      </c>
      <c r="J121" s="66" t="str">
        <f t="shared" si="2"/>
        <v>مؤسسة حسان سالم ابراهيم السالم للتجارة رخام</v>
      </c>
      <c r="K121" s="76" t="str">
        <f t="shared" si="3"/>
        <v>م</v>
      </c>
      <c r="L121" s="66" t="s">
        <v>2750</v>
      </c>
      <c r="M121" s="66" t="s">
        <v>4321</v>
      </c>
    </row>
    <row r="122" spans="1:13" x14ac:dyDescent="0.2">
      <c r="A122" s="69">
        <v>2010101266</v>
      </c>
      <c r="B122" s="66" t="s">
        <v>4375</v>
      </c>
      <c r="C122" s="70">
        <v>128174</v>
      </c>
      <c r="D122" s="70">
        <v>0</v>
      </c>
      <c r="E122" s="71">
        <v>128174</v>
      </c>
      <c r="F122" s="77"/>
      <c r="G122" s="66" t="s">
        <v>4111</v>
      </c>
      <c r="J122" s="66" t="str">
        <f t="shared" si="2"/>
        <v>مؤسسة نيلوفر السكة للسراميك</v>
      </c>
      <c r="K122" s="76" t="str">
        <f t="shared" si="3"/>
        <v>م</v>
      </c>
      <c r="L122" s="66" t="s">
        <v>2751</v>
      </c>
      <c r="M122" s="66" t="s">
        <v>4375</v>
      </c>
    </row>
    <row r="123" spans="1:13" x14ac:dyDescent="0.2">
      <c r="A123" s="69">
        <v>2010101267</v>
      </c>
      <c r="B123" s="66" t="s">
        <v>4283</v>
      </c>
      <c r="C123" s="70">
        <v>3737</v>
      </c>
      <c r="D123" s="70">
        <v>0</v>
      </c>
      <c r="E123" s="71">
        <v>3737</v>
      </c>
      <c r="F123" s="77">
        <v>311413156500003</v>
      </c>
      <c r="G123" s="66" t="s">
        <v>4111</v>
      </c>
      <c r="I123" s="83">
        <v>311413156500003</v>
      </c>
      <c r="J123" s="66" t="str">
        <f t="shared" si="2"/>
        <v>مؤسسة منصات البداية التجاريه</v>
      </c>
      <c r="K123" s="76" t="str">
        <f t="shared" si="3"/>
        <v>م</v>
      </c>
      <c r="L123" s="66" t="s">
        <v>2752</v>
      </c>
      <c r="M123" s="66" t="s">
        <v>4283</v>
      </c>
    </row>
    <row r="124" spans="1:13" x14ac:dyDescent="0.2">
      <c r="A124" s="69">
        <v>2010101268</v>
      </c>
      <c r="B124" s="66" t="s">
        <v>4284</v>
      </c>
      <c r="C124" s="70">
        <v>71800</v>
      </c>
      <c r="D124" s="70">
        <v>0</v>
      </c>
      <c r="E124" s="71">
        <v>71800</v>
      </c>
      <c r="F124" s="77">
        <v>310591083700003</v>
      </c>
      <c r="G124" s="66" t="s">
        <v>4111</v>
      </c>
      <c r="I124" s="83">
        <v>310591083700003</v>
      </c>
      <c r="J124" s="66" t="str">
        <f t="shared" si="2"/>
        <v>مؤسسة اعمار المغارات للمقاولات</v>
      </c>
      <c r="K124" s="76" t="str">
        <f t="shared" si="3"/>
        <v>م</v>
      </c>
      <c r="L124" s="66" t="s">
        <v>2753</v>
      </c>
      <c r="M124" s="66" t="s">
        <v>4284</v>
      </c>
    </row>
    <row r="125" spans="1:13" x14ac:dyDescent="0.2">
      <c r="A125" s="69">
        <v>2010101269</v>
      </c>
      <c r="B125" s="66" t="s">
        <v>4285</v>
      </c>
      <c r="C125" s="70">
        <v>0</v>
      </c>
      <c r="D125" s="70">
        <v>0</v>
      </c>
      <c r="E125" s="71">
        <v>0</v>
      </c>
      <c r="F125" s="77">
        <v>311340613800003</v>
      </c>
      <c r="G125" s="66" t="s">
        <v>4111</v>
      </c>
      <c r="I125" s="83">
        <v>311340613800003</v>
      </c>
      <c r="J125" s="66" t="str">
        <f t="shared" si="2"/>
        <v>شركة رواد الزمن التجارية</v>
      </c>
      <c r="K125" s="76" t="str">
        <f t="shared" si="3"/>
        <v>ش</v>
      </c>
      <c r="L125" s="66" t="s">
        <v>2754</v>
      </c>
      <c r="M125" s="66" t="s">
        <v>4285</v>
      </c>
    </row>
    <row r="126" spans="1:13" x14ac:dyDescent="0.2">
      <c r="A126" s="69">
        <v>2010101270</v>
      </c>
      <c r="B126" s="66" t="s">
        <v>4286</v>
      </c>
      <c r="C126" s="70">
        <v>0</v>
      </c>
      <c r="D126" s="70">
        <v>0</v>
      </c>
      <c r="E126" s="71">
        <v>0</v>
      </c>
      <c r="F126" s="77"/>
      <c r="G126" s="66" t="s">
        <v>4111</v>
      </c>
      <c r="J126" s="66" t="str">
        <f t="shared" si="2"/>
        <v>FOSAM COMPANY LIMITED</v>
      </c>
      <c r="K126" s="76" t="str">
        <f t="shared" si="3"/>
        <v>F</v>
      </c>
      <c r="L126" s="66" t="s">
        <v>2755</v>
      </c>
      <c r="M126" s="66" t="s">
        <v>4286</v>
      </c>
    </row>
    <row r="127" spans="1:13" x14ac:dyDescent="0.2">
      <c r="A127" s="69">
        <v>2010101271</v>
      </c>
      <c r="B127" s="66" t="s">
        <v>4287</v>
      </c>
      <c r="C127" s="70">
        <v>0</v>
      </c>
      <c r="D127" s="70">
        <v>0</v>
      </c>
      <c r="E127" s="71">
        <v>0</v>
      </c>
      <c r="F127" s="77"/>
      <c r="G127" s="66" t="s">
        <v>4111</v>
      </c>
      <c r="J127" s="66" t="str">
        <f t="shared" si="2"/>
        <v>محل شيهانة محمد حبيب محمد يوسف</v>
      </c>
      <c r="K127" s="76" t="str">
        <f t="shared" si="3"/>
        <v>م</v>
      </c>
      <c r="L127" s="66" t="s">
        <v>2756</v>
      </c>
      <c r="M127" s="66" t="s">
        <v>4287</v>
      </c>
    </row>
    <row r="128" spans="1:13" x14ac:dyDescent="0.2">
      <c r="A128" s="69">
        <v>2010101272</v>
      </c>
      <c r="B128" s="76" t="s">
        <v>4807</v>
      </c>
      <c r="C128" s="70">
        <v>0</v>
      </c>
      <c r="D128" s="70">
        <v>0</v>
      </c>
      <c r="E128" s="71">
        <v>0</v>
      </c>
      <c r="F128" s="77"/>
      <c r="G128" s="66" t="s">
        <v>4116</v>
      </c>
      <c r="J128" s="66" t="str">
        <f t="shared" si="2"/>
        <v>شركة تجار مواد البناء العالمية المحدودة</v>
      </c>
      <c r="K128" s="76" t="str">
        <f t="shared" si="3"/>
        <v>ش</v>
      </c>
      <c r="L128" s="66" t="s">
        <v>2757</v>
      </c>
      <c r="M128" s="66" t="s">
        <v>4758</v>
      </c>
    </row>
    <row r="129" spans="1:13" x14ac:dyDescent="0.2">
      <c r="A129" s="69">
        <v>2010101273</v>
      </c>
      <c r="B129" s="66" t="s">
        <v>4288</v>
      </c>
      <c r="C129" s="70">
        <v>0</v>
      </c>
      <c r="D129" s="70">
        <v>0</v>
      </c>
      <c r="E129" s="71">
        <v>0</v>
      </c>
      <c r="F129" s="77"/>
      <c r="G129" s="66" t="s">
        <v>4111</v>
      </c>
      <c r="J129" s="66" t="str">
        <f t="shared" si="2"/>
        <v>المصنع السعودى للسقالات المعدنية</v>
      </c>
      <c r="K129" s="76" t="str">
        <f t="shared" si="3"/>
        <v>ا</v>
      </c>
      <c r="L129" s="66" t="s">
        <v>2758</v>
      </c>
      <c r="M129" s="66" t="s">
        <v>4288</v>
      </c>
    </row>
    <row r="130" spans="1:13" x14ac:dyDescent="0.2">
      <c r="A130" s="69">
        <v>2010101274</v>
      </c>
      <c r="B130" s="66" t="s">
        <v>4289</v>
      </c>
      <c r="C130" s="70">
        <v>0</v>
      </c>
      <c r="D130" s="70">
        <v>202418.47999999998</v>
      </c>
      <c r="E130" s="71">
        <v>-202418.47999999998</v>
      </c>
      <c r="F130" s="77">
        <v>301123702900003</v>
      </c>
      <c r="G130" s="66" t="s">
        <v>4111</v>
      </c>
      <c r="I130" s="83">
        <v>301123702900003</v>
      </c>
      <c r="J130" s="66" t="str">
        <f t="shared" si="2"/>
        <v>مؤسسة اطلس المتطورة للمعدات الصناعية</v>
      </c>
      <c r="K130" s="76" t="str">
        <f t="shared" si="3"/>
        <v>م</v>
      </c>
      <c r="L130" s="66" t="s">
        <v>2759</v>
      </c>
      <c r="M130" s="66" t="s">
        <v>4289</v>
      </c>
    </row>
    <row r="131" spans="1:13" x14ac:dyDescent="0.2">
      <c r="A131" s="69">
        <v>2010101275</v>
      </c>
      <c r="B131" s="66" t="s">
        <v>4290</v>
      </c>
      <c r="C131" s="70">
        <v>1699377.92</v>
      </c>
      <c r="D131" s="70">
        <v>0</v>
      </c>
      <c r="E131" s="71">
        <v>1699377.92</v>
      </c>
      <c r="F131" s="77"/>
      <c r="G131" s="66" t="s">
        <v>4111</v>
      </c>
      <c r="J131" s="66" t="str">
        <f t="shared" si="2"/>
        <v>شركة الاسقف العربية للعزل الحرارى</v>
      </c>
      <c r="K131" s="76" t="str">
        <f t="shared" si="3"/>
        <v>ش</v>
      </c>
      <c r="L131" s="66" t="s">
        <v>2760</v>
      </c>
      <c r="M131" s="66" t="s">
        <v>4290</v>
      </c>
    </row>
    <row r="132" spans="1:13" x14ac:dyDescent="0.2">
      <c r="A132" s="69">
        <v>2010101276</v>
      </c>
      <c r="B132" s="66" t="s">
        <v>4291</v>
      </c>
      <c r="C132" s="70">
        <v>0</v>
      </c>
      <c r="D132" s="70">
        <v>0</v>
      </c>
      <c r="E132" s="71">
        <v>0</v>
      </c>
      <c r="F132" s="77"/>
      <c r="G132" s="66" t="s">
        <v>4111</v>
      </c>
      <c r="J132" s="66" t="str">
        <f t="shared" ref="J132:J195" si="4">IF(LEFT(B132,1)=" ",SUBSTITUTE(B132,K132,L132,1),B132)</f>
        <v>شركة تقنية الالات والمعدات الحديثة</v>
      </c>
      <c r="K132" s="76" t="str">
        <f t="shared" ref="K132:K195" si="5">LEFT(B132,1)</f>
        <v>ش</v>
      </c>
      <c r="L132" s="66" t="s">
        <v>2761</v>
      </c>
      <c r="M132" s="66" t="s">
        <v>4291</v>
      </c>
    </row>
    <row r="133" spans="1:13" x14ac:dyDescent="0.2">
      <c r="A133" s="69">
        <v>2010101277</v>
      </c>
      <c r="B133" s="76" t="s">
        <v>4808</v>
      </c>
      <c r="C133" s="70">
        <v>0</v>
      </c>
      <c r="D133" s="70">
        <v>0</v>
      </c>
      <c r="E133" s="71">
        <v>0</v>
      </c>
      <c r="F133" s="77"/>
      <c r="G133" s="66" t="s">
        <v>4111</v>
      </c>
      <c r="J133" s="66" t="str">
        <f t="shared" si="4"/>
        <v>شركة محمد محمود بدر الدين _ كلادينج</v>
      </c>
      <c r="K133" s="76" t="str">
        <f t="shared" si="5"/>
        <v>ش</v>
      </c>
      <c r="L133" s="66" t="s">
        <v>2762</v>
      </c>
      <c r="M133" s="66" t="s">
        <v>4759</v>
      </c>
    </row>
    <row r="134" spans="1:13" x14ac:dyDescent="0.2">
      <c r="A134" s="69">
        <v>2010101278</v>
      </c>
      <c r="B134" s="66" t="s">
        <v>4292</v>
      </c>
      <c r="C134" s="70">
        <v>0</v>
      </c>
      <c r="D134" s="70">
        <v>0</v>
      </c>
      <c r="E134" s="71">
        <v>0</v>
      </c>
      <c r="F134" s="77"/>
      <c r="G134" s="66" t="s">
        <v>4111</v>
      </c>
      <c r="J134" s="66" t="str">
        <f t="shared" si="4"/>
        <v>شركة الجذور المبتكرة الصناعية</v>
      </c>
      <c r="K134" s="76" t="str">
        <f t="shared" si="5"/>
        <v>ش</v>
      </c>
      <c r="L134" s="66" t="s">
        <v>2763</v>
      </c>
      <c r="M134" s="66" t="s">
        <v>4292</v>
      </c>
    </row>
    <row r="135" spans="1:13" x14ac:dyDescent="0.2">
      <c r="A135" s="69">
        <v>2010101279</v>
      </c>
      <c r="B135" s="66" t="s">
        <v>4293</v>
      </c>
      <c r="C135" s="70">
        <v>0</v>
      </c>
      <c r="D135" s="70">
        <v>1.9999999494757503E-4</v>
      </c>
      <c r="E135" s="71">
        <v>-1.9999999494757503E-4</v>
      </c>
      <c r="F135" s="77"/>
      <c r="G135" s="66" t="s">
        <v>4116</v>
      </c>
      <c r="J135" s="66" t="str">
        <f t="shared" si="4"/>
        <v>شركة واجهات ذكية للتجارة</v>
      </c>
      <c r="K135" s="76" t="str">
        <f t="shared" si="5"/>
        <v>ش</v>
      </c>
      <c r="L135" s="66" t="s">
        <v>2764</v>
      </c>
      <c r="M135" s="66" t="s">
        <v>4293</v>
      </c>
    </row>
    <row r="136" spans="1:13" x14ac:dyDescent="0.2">
      <c r="A136" s="69">
        <v>2010101280</v>
      </c>
      <c r="B136" s="66" t="s">
        <v>4294</v>
      </c>
      <c r="C136" s="70">
        <v>0</v>
      </c>
      <c r="D136" s="70">
        <v>6242.4186800000025</v>
      </c>
      <c r="E136" s="71">
        <v>-6242.4186800000025</v>
      </c>
      <c r="F136" s="77"/>
      <c r="G136" s="66" t="s">
        <v>4111</v>
      </c>
      <c r="J136" s="66" t="str">
        <f t="shared" si="4"/>
        <v>شركة المصنع السعودي لصناعه الصوف</v>
      </c>
      <c r="K136" s="76" t="str">
        <f t="shared" si="5"/>
        <v>ش</v>
      </c>
      <c r="L136" s="66" t="s">
        <v>2765</v>
      </c>
      <c r="M136" s="66" t="s">
        <v>4294</v>
      </c>
    </row>
    <row r="137" spans="1:13" x14ac:dyDescent="0.2">
      <c r="A137" s="69">
        <v>2010101281</v>
      </c>
      <c r="B137" s="66" t="s">
        <v>4295</v>
      </c>
      <c r="C137" s="70">
        <v>0</v>
      </c>
      <c r="D137" s="70">
        <v>138413.68000000005</v>
      </c>
      <c r="E137" s="71">
        <v>-138413.68000000005</v>
      </c>
      <c r="F137" s="77">
        <v>300036347700003</v>
      </c>
      <c r="G137" s="66" t="s">
        <v>4111</v>
      </c>
      <c r="I137" s="83">
        <v>300036347700003</v>
      </c>
      <c r="J137" s="66" t="str">
        <f t="shared" si="4"/>
        <v>شركة عبد الله ناصر العودان - كوميت - زجاج</v>
      </c>
      <c r="K137" s="76" t="str">
        <f t="shared" si="5"/>
        <v>ش</v>
      </c>
      <c r="L137" s="66" t="s">
        <v>2766</v>
      </c>
      <c r="M137" s="66" t="s">
        <v>4295</v>
      </c>
    </row>
    <row r="138" spans="1:13" x14ac:dyDescent="0.2">
      <c r="A138" s="69">
        <v>2010101282</v>
      </c>
      <c r="B138" s="66" t="s">
        <v>4296</v>
      </c>
      <c r="C138" s="70">
        <v>0</v>
      </c>
      <c r="D138" s="70">
        <v>0</v>
      </c>
      <c r="E138" s="71">
        <v>0</v>
      </c>
      <c r="F138" s="77"/>
      <c r="G138" s="66" t="s">
        <v>4111</v>
      </c>
      <c r="J138" s="66" t="str">
        <f t="shared" si="4"/>
        <v>افاق الحلول للتجارة - معدات صناعية وقطع غيار</v>
      </c>
      <c r="K138" s="76" t="str">
        <f t="shared" si="5"/>
        <v>ا</v>
      </c>
      <c r="L138" s="66" t="s">
        <v>2767</v>
      </c>
      <c r="M138" s="66" t="s">
        <v>4296</v>
      </c>
    </row>
    <row r="139" spans="1:13" x14ac:dyDescent="0.2">
      <c r="A139" s="69">
        <v>2010101285</v>
      </c>
      <c r="B139" s="66" t="s">
        <v>4297</v>
      </c>
      <c r="C139" s="70">
        <v>53902.800000000047</v>
      </c>
      <c r="D139" s="70">
        <v>0</v>
      </c>
      <c r="E139" s="71">
        <v>53902.800000000047</v>
      </c>
      <c r="F139" s="77"/>
      <c r="G139" s="66" t="s">
        <v>4111</v>
      </c>
      <c r="J139" s="66" t="str">
        <f t="shared" si="4"/>
        <v>شركة مقضب عمان التجارية</v>
      </c>
      <c r="K139" s="76" t="str">
        <f t="shared" si="5"/>
        <v>ش</v>
      </c>
      <c r="L139" s="66" t="s">
        <v>2768</v>
      </c>
      <c r="M139" s="66" t="s">
        <v>4297</v>
      </c>
    </row>
    <row r="140" spans="1:13" x14ac:dyDescent="0.2">
      <c r="A140" s="69">
        <v>2010101286</v>
      </c>
      <c r="B140" s="66" t="s">
        <v>4298</v>
      </c>
      <c r="C140" s="70">
        <v>0</v>
      </c>
      <c r="D140" s="70">
        <v>0</v>
      </c>
      <c r="E140" s="71">
        <v>0</v>
      </c>
      <c r="F140" s="77"/>
      <c r="G140" s="66" t="s">
        <v>4111</v>
      </c>
      <c r="J140" s="66" t="str">
        <f t="shared" si="4"/>
        <v>مؤسسة المصدر الوطنى للمقاولات</v>
      </c>
      <c r="K140" s="76" t="str">
        <f t="shared" si="5"/>
        <v>م</v>
      </c>
      <c r="L140" s="66" t="s">
        <v>2769</v>
      </c>
      <c r="M140" s="66" t="s">
        <v>4298</v>
      </c>
    </row>
    <row r="141" spans="1:13" x14ac:dyDescent="0.2">
      <c r="A141" s="69">
        <v>2010101287</v>
      </c>
      <c r="B141" s="66" t="s">
        <v>4376</v>
      </c>
      <c r="C141" s="70">
        <v>0</v>
      </c>
      <c r="D141" s="70">
        <v>0</v>
      </c>
      <c r="E141" s="71">
        <v>0</v>
      </c>
      <c r="F141" s="77">
        <v>310967260800003</v>
      </c>
      <c r="G141" s="66" t="s">
        <v>4111</v>
      </c>
      <c r="I141" s="83">
        <v>310967260800003</v>
      </c>
      <c r="J141" s="66" t="str">
        <f t="shared" si="4"/>
        <v>شركة مصنع العاشورى للطاقة والاتصالات</v>
      </c>
      <c r="K141" s="76" t="str">
        <f t="shared" si="5"/>
        <v>ش</v>
      </c>
      <c r="L141" s="66" t="s">
        <v>2770</v>
      </c>
      <c r="M141" s="66" t="s">
        <v>4376</v>
      </c>
    </row>
    <row r="142" spans="1:13" x14ac:dyDescent="0.2">
      <c r="A142" s="69">
        <v>2010101288</v>
      </c>
      <c r="B142" s="66" t="s">
        <v>4299</v>
      </c>
      <c r="C142" s="70">
        <v>0</v>
      </c>
      <c r="D142" s="70">
        <v>10825.75</v>
      </c>
      <c r="E142" s="71">
        <v>-10825.75</v>
      </c>
      <c r="F142" s="77">
        <v>300052359200003</v>
      </c>
      <c r="G142" s="66" t="s">
        <v>4111</v>
      </c>
      <c r="I142" s="83">
        <v>300052359200003</v>
      </c>
      <c r="J142" s="66" t="str">
        <f t="shared" si="4"/>
        <v>مؤسسة الشارد للتجارة</v>
      </c>
      <c r="K142" s="76" t="str">
        <f t="shared" si="5"/>
        <v>م</v>
      </c>
      <c r="L142" s="66" t="s">
        <v>2771</v>
      </c>
      <c r="M142" s="66" t="s">
        <v>4299</v>
      </c>
    </row>
    <row r="143" spans="1:13" x14ac:dyDescent="0.2">
      <c r="A143" s="69">
        <v>2010101289</v>
      </c>
      <c r="B143" s="66" t="s">
        <v>4300</v>
      </c>
      <c r="C143" s="70">
        <v>16680.75</v>
      </c>
      <c r="D143" s="70">
        <v>0</v>
      </c>
      <c r="E143" s="71">
        <v>16680.75</v>
      </c>
      <c r="F143" s="77"/>
      <c r="G143" s="66" t="s">
        <v>4111</v>
      </c>
      <c r="J143" s="66" t="str">
        <f t="shared" si="4"/>
        <v>شركة العربية المختصة للصناعة</v>
      </c>
      <c r="K143" s="76" t="str">
        <f t="shared" si="5"/>
        <v>ش</v>
      </c>
      <c r="L143" s="66" t="s">
        <v>2772</v>
      </c>
      <c r="M143" s="66" t="s">
        <v>4300</v>
      </c>
    </row>
    <row r="144" spans="1:13" x14ac:dyDescent="0.2">
      <c r="A144" s="69">
        <v>2010101290</v>
      </c>
      <c r="B144" s="66" t="s">
        <v>4301</v>
      </c>
      <c r="C144" s="70">
        <v>9.9999999999909051E-3</v>
      </c>
      <c r="D144" s="70">
        <v>0</v>
      </c>
      <c r="E144" s="71">
        <v>9.9999999999909051E-3</v>
      </c>
      <c r="F144" s="77"/>
      <c r="G144" s="66" t="s">
        <v>4111</v>
      </c>
      <c r="J144" s="66" t="str">
        <f t="shared" si="4"/>
        <v>شركة دهانات سابكوت المحدودة</v>
      </c>
      <c r="K144" s="76" t="str">
        <f t="shared" si="5"/>
        <v>ش</v>
      </c>
      <c r="L144" s="66" t="s">
        <v>2773</v>
      </c>
      <c r="M144" s="66" t="s">
        <v>4301</v>
      </c>
    </row>
    <row r="145" spans="1:13" x14ac:dyDescent="0.2">
      <c r="A145" s="69">
        <v>2010101291</v>
      </c>
      <c r="B145" s="66" t="s">
        <v>4302</v>
      </c>
      <c r="C145" s="70">
        <v>0</v>
      </c>
      <c r="D145" s="70">
        <v>0</v>
      </c>
      <c r="E145" s="71">
        <v>0</v>
      </c>
      <c r="F145" s="77">
        <v>300084362200003</v>
      </c>
      <c r="G145" s="66" t="s">
        <v>4111</v>
      </c>
      <c r="I145" s="83">
        <v>300084362200003</v>
      </c>
      <c r="J145" s="66" t="str">
        <f t="shared" si="4"/>
        <v>شركة الوعلان للتجارة</v>
      </c>
      <c r="K145" s="76" t="str">
        <f t="shared" si="5"/>
        <v>ش</v>
      </c>
      <c r="L145" s="66" t="s">
        <v>2774</v>
      </c>
      <c r="M145" s="66" t="s">
        <v>4302</v>
      </c>
    </row>
    <row r="146" spans="1:13" x14ac:dyDescent="0.2">
      <c r="A146" s="69">
        <v>2010101292</v>
      </c>
      <c r="B146" s="66" t="s">
        <v>4303</v>
      </c>
      <c r="C146" s="70">
        <v>0</v>
      </c>
      <c r="D146" s="70">
        <v>1.5299999999988358</v>
      </c>
      <c r="E146" s="71">
        <v>-1.5299999999988358</v>
      </c>
      <c r="F146" s="77">
        <v>310172621700003</v>
      </c>
      <c r="G146" s="66" t="s">
        <v>4111</v>
      </c>
      <c r="I146" s="83">
        <v>310172621700003</v>
      </c>
      <c r="J146" s="66" t="str">
        <f t="shared" si="4"/>
        <v>شركة ملان لمنتجات الحديد</v>
      </c>
      <c r="K146" s="76" t="str">
        <f t="shared" si="5"/>
        <v>ش</v>
      </c>
      <c r="L146" s="66" t="s">
        <v>2775</v>
      </c>
      <c r="M146" s="66" t="s">
        <v>4303</v>
      </c>
    </row>
    <row r="147" spans="1:13" x14ac:dyDescent="0.2">
      <c r="A147" s="69">
        <v>2010101293</v>
      </c>
      <c r="B147" s="66" t="s">
        <v>4304</v>
      </c>
      <c r="C147" s="70">
        <v>0</v>
      </c>
      <c r="D147" s="70">
        <v>0</v>
      </c>
      <c r="E147" s="71">
        <v>0</v>
      </c>
      <c r="F147" s="77">
        <v>311286158200003</v>
      </c>
      <c r="G147" s="66" t="s">
        <v>4111</v>
      </c>
      <c r="I147" s="83">
        <v>311286158200003</v>
      </c>
      <c r="J147" s="66" t="str">
        <f t="shared" si="4"/>
        <v>شركة الفلزات الحديثة للتجارة</v>
      </c>
      <c r="K147" s="76" t="str">
        <f t="shared" si="5"/>
        <v>ش</v>
      </c>
      <c r="L147" s="66" t="s">
        <v>2776</v>
      </c>
      <c r="M147" s="66" t="s">
        <v>4304</v>
      </c>
    </row>
    <row r="148" spans="1:13" x14ac:dyDescent="0.2">
      <c r="A148" s="69">
        <v>2010101294</v>
      </c>
      <c r="B148" s="66" t="s">
        <v>4305</v>
      </c>
      <c r="C148" s="70">
        <v>0</v>
      </c>
      <c r="D148" s="70">
        <v>0</v>
      </c>
      <c r="E148" s="71">
        <v>0</v>
      </c>
      <c r="F148" s="77">
        <v>300632565700003</v>
      </c>
      <c r="G148" s="66" t="s">
        <v>4111</v>
      </c>
      <c r="I148" s="83">
        <v>300632565700003</v>
      </c>
      <c r="J148" s="66" t="str">
        <f t="shared" si="4"/>
        <v>مؤسسة تاهيل الحلول التجارية</v>
      </c>
      <c r="K148" s="76" t="str">
        <f t="shared" si="5"/>
        <v>م</v>
      </c>
      <c r="L148" s="66" t="s">
        <v>2777</v>
      </c>
      <c r="M148" s="66" t="s">
        <v>4305</v>
      </c>
    </row>
    <row r="149" spans="1:13" x14ac:dyDescent="0.2">
      <c r="A149" s="69">
        <v>2010101295</v>
      </c>
      <c r="B149" s="66" t="s">
        <v>4306</v>
      </c>
      <c r="C149" s="70">
        <v>6164</v>
      </c>
      <c r="D149" s="70">
        <v>0</v>
      </c>
      <c r="E149" s="71">
        <v>6164</v>
      </c>
      <c r="F149" s="77">
        <v>300707858400003</v>
      </c>
      <c r="G149" s="66" t="s">
        <v>4116</v>
      </c>
      <c r="I149" s="83">
        <v>300707858400003</v>
      </c>
      <c r="J149" s="66" t="str">
        <f t="shared" si="4"/>
        <v>مؤسسة الهدف القريب للتجارة</v>
      </c>
      <c r="K149" s="76" t="str">
        <f t="shared" si="5"/>
        <v>م</v>
      </c>
      <c r="L149" s="66" t="s">
        <v>2778</v>
      </c>
      <c r="M149" s="66" t="s">
        <v>4306</v>
      </c>
    </row>
    <row r="150" spans="1:13" x14ac:dyDescent="0.2">
      <c r="A150" s="69">
        <v>2010101297</v>
      </c>
      <c r="B150" s="66" t="s">
        <v>4307</v>
      </c>
      <c r="C150" s="70">
        <v>1000000</v>
      </c>
      <c r="D150" s="70">
        <v>0</v>
      </c>
      <c r="E150" s="71">
        <v>1000000</v>
      </c>
      <c r="F150" s="77"/>
      <c r="G150" s="66" t="s">
        <v>4111</v>
      </c>
      <c r="J150" s="66" t="str">
        <f t="shared" si="4"/>
        <v>شركة تقنية القبب للصناعة</v>
      </c>
      <c r="K150" s="76" t="str">
        <f t="shared" si="5"/>
        <v>ش</v>
      </c>
      <c r="L150" s="66" t="s">
        <v>2779</v>
      </c>
      <c r="M150" s="66" t="s">
        <v>4307</v>
      </c>
    </row>
    <row r="151" spans="1:13" x14ac:dyDescent="0.2">
      <c r="A151" s="69">
        <v>2010101298</v>
      </c>
      <c r="B151" s="66" t="s">
        <v>4308</v>
      </c>
      <c r="C151" s="70">
        <v>0</v>
      </c>
      <c r="D151" s="70">
        <v>221435.57</v>
      </c>
      <c r="E151" s="71">
        <v>-221435.57</v>
      </c>
      <c r="F151" s="77">
        <v>311547296100003</v>
      </c>
      <c r="G151" s="66" t="s">
        <v>4111</v>
      </c>
      <c r="I151" s="83">
        <v>311547296100003</v>
      </c>
      <c r="J151" s="66" t="str">
        <f t="shared" si="4"/>
        <v>مؤسسة درة العدد التجارية</v>
      </c>
      <c r="K151" s="76" t="str">
        <f t="shared" si="5"/>
        <v>م</v>
      </c>
      <c r="L151" s="66" t="s">
        <v>2780</v>
      </c>
      <c r="M151" s="66" t="s">
        <v>4308</v>
      </c>
    </row>
    <row r="152" spans="1:13" x14ac:dyDescent="0.2">
      <c r="A152" s="69">
        <v>2010101299</v>
      </c>
      <c r="B152" s="66" t="s">
        <v>4309</v>
      </c>
      <c r="C152" s="70">
        <v>0</v>
      </c>
      <c r="D152" s="70">
        <v>0</v>
      </c>
      <c r="E152" s="71">
        <v>0</v>
      </c>
      <c r="F152" s="77"/>
      <c r="G152" s="66" t="s">
        <v>4111</v>
      </c>
      <c r="J152" s="66" t="str">
        <f t="shared" si="4"/>
        <v>مؤسسه الرابط الدولي -international link</v>
      </c>
      <c r="K152" s="76" t="str">
        <f t="shared" si="5"/>
        <v>م</v>
      </c>
      <c r="L152" s="66" t="s">
        <v>2781</v>
      </c>
      <c r="M152" s="66" t="s">
        <v>4309</v>
      </c>
    </row>
    <row r="153" spans="1:13" x14ac:dyDescent="0.2">
      <c r="A153" s="69">
        <v>2010101300</v>
      </c>
      <c r="B153" s="76" t="s">
        <v>4809</v>
      </c>
      <c r="C153" s="70">
        <v>0</v>
      </c>
      <c r="D153" s="70">
        <v>540168.47</v>
      </c>
      <c r="E153" s="71">
        <v>-540168.47</v>
      </c>
      <c r="F153" s="77">
        <v>0</v>
      </c>
      <c r="G153" s="66" t="s">
        <v>4111</v>
      </c>
      <c r="I153" s="83">
        <v>0</v>
      </c>
      <c r="J153" s="66" t="str">
        <f t="shared" si="4"/>
        <v>مؤسسة مفهوم الالات التجاريه</v>
      </c>
      <c r="K153" s="76" t="str">
        <f t="shared" si="5"/>
        <v>م</v>
      </c>
      <c r="L153" s="66" t="s">
        <v>2782</v>
      </c>
      <c r="M153" s="66" t="s">
        <v>4760</v>
      </c>
    </row>
    <row r="154" spans="1:13" x14ac:dyDescent="0.2">
      <c r="A154" s="69">
        <v>2010101301</v>
      </c>
      <c r="B154" s="66" t="s">
        <v>4310</v>
      </c>
      <c r="C154" s="70">
        <v>293250</v>
      </c>
      <c r="D154" s="70">
        <v>0</v>
      </c>
      <c r="E154" s="71">
        <v>293250</v>
      </c>
      <c r="F154" s="77"/>
      <c r="G154" s="66" t="s">
        <v>4111</v>
      </c>
      <c r="J154" s="66" t="str">
        <f t="shared" si="4"/>
        <v>شركة عالم الهياكل المعدنية للمقاولات</v>
      </c>
      <c r="K154" s="76" t="str">
        <f t="shared" si="5"/>
        <v>ش</v>
      </c>
      <c r="L154" s="66" t="s">
        <v>2783</v>
      </c>
      <c r="M154" s="66" t="s">
        <v>4310</v>
      </c>
    </row>
    <row r="155" spans="1:13" x14ac:dyDescent="0.2">
      <c r="A155" s="69">
        <v>2010101302</v>
      </c>
      <c r="B155" s="66" t="s">
        <v>4311</v>
      </c>
      <c r="C155" s="70">
        <v>0</v>
      </c>
      <c r="D155" s="70">
        <v>0</v>
      </c>
      <c r="E155" s="71">
        <v>0</v>
      </c>
      <c r="F155" s="77"/>
      <c r="G155" s="66" t="s">
        <v>4111</v>
      </c>
      <c r="J155" s="66" t="str">
        <f t="shared" si="4"/>
        <v>شركة الراجحى للبناء والتعمير</v>
      </c>
      <c r="K155" s="76" t="str">
        <f t="shared" si="5"/>
        <v>ش</v>
      </c>
      <c r="L155" s="66" t="s">
        <v>2784</v>
      </c>
      <c r="M155" s="66" t="s">
        <v>4311</v>
      </c>
    </row>
    <row r="156" spans="1:13" x14ac:dyDescent="0.2">
      <c r="A156" s="69">
        <v>2010101303</v>
      </c>
      <c r="B156" s="66" t="s">
        <v>4312</v>
      </c>
      <c r="C156" s="70">
        <v>0</v>
      </c>
      <c r="D156" s="70">
        <v>0</v>
      </c>
      <c r="E156" s="71">
        <v>0</v>
      </c>
      <c r="F156" s="77">
        <v>311660747900003</v>
      </c>
      <c r="G156" s="66" t="s">
        <v>4111</v>
      </c>
      <c r="I156" s="83">
        <v>311660747900003</v>
      </c>
      <c r="J156" s="66" t="str">
        <f t="shared" si="4"/>
        <v>شركة ثرى الفا للمقاولات شركة شخص واحد</v>
      </c>
      <c r="K156" s="76" t="str">
        <f t="shared" si="5"/>
        <v>ش</v>
      </c>
      <c r="L156" s="66" t="s">
        <v>2785</v>
      </c>
      <c r="M156" s="66" t="s">
        <v>4312</v>
      </c>
    </row>
    <row r="157" spans="1:13" x14ac:dyDescent="0.2">
      <c r="A157" s="69">
        <v>2010101304</v>
      </c>
      <c r="B157" s="66" t="s">
        <v>4313</v>
      </c>
      <c r="C157" s="70">
        <v>38855</v>
      </c>
      <c r="D157" s="70">
        <v>0</v>
      </c>
      <c r="E157" s="71">
        <v>38855</v>
      </c>
      <c r="F157" s="77"/>
      <c r="G157" s="66" t="s">
        <v>4111</v>
      </c>
      <c r="J157" s="66" t="str">
        <f t="shared" si="4"/>
        <v>شركة بتراء الانشاءات للمقاولات</v>
      </c>
      <c r="K157" s="76" t="str">
        <f t="shared" si="5"/>
        <v>ش</v>
      </c>
      <c r="L157" s="66" t="s">
        <v>2786</v>
      </c>
      <c r="M157" s="66" t="s">
        <v>4313</v>
      </c>
    </row>
    <row r="158" spans="1:13" x14ac:dyDescent="0.2">
      <c r="A158" s="69">
        <v>2010101305</v>
      </c>
      <c r="B158" s="66" t="s">
        <v>4314</v>
      </c>
      <c r="C158" s="70">
        <v>0</v>
      </c>
      <c r="D158" s="70">
        <v>0</v>
      </c>
      <c r="E158" s="71">
        <v>0</v>
      </c>
      <c r="F158" s="77">
        <v>302238161400003</v>
      </c>
      <c r="G158" s="66" t="s">
        <v>4111</v>
      </c>
      <c r="I158" s="83">
        <v>302238161400003</v>
      </c>
      <c r="J158" s="66" t="str">
        <f t="shared" si="4"/>
        <v>مؤسسة النظام المبكر للتجارة</v>
      </c>
      <c r="K158" s="76" t="str">
        <f t="shared" si="5"/>
        <v>م</v>
      </c>
      <c r="L158" s="66" t="s">
        <v>2787</v>
      </c>
      <c r="M158" s="66" t="s">
        <v>4314</v>
      </c>
    </row>
    <row r="159" spans="1:13" x14ac:dyDescent="0.2">
      <c r="A159" s="69">
        <v>2010101306</v>
      </c>
      <c r="B159" s="66" t="s">
        <v>4315</v>
      </c>
      <c r="C159" s="70">
        <v>0</v>
      </c>
      <c r="D159" s="70">
        <v>0</v>
      </c>
      <c r="E159" s="71">
        <v>0</v>
      </c>
      <c r="F159" s="77"/>
      <c r="G159" s="66" t="s">
        <v>4111</v>
      </c>
      <c r="J159" s="66" t="str">
        <f t="shared" si="4"/>
        <v>مصنع جولدن جلاس للزجاج</v>
      </c>
      <c r="K159" s="76" t="str">
        <f t="shared" si="5"/>
        <v>م</v>
      </c>
      <c r="L159" s="66" t="s">
        <v>2788</v>
      </c>
      <c r="M159" s="66" t="s">
        <v>4315</v>
      </c>
    </row>
    <row r="160" spans="1:13" x14ac:dyDescent="0.2">
      <c r="A160" s="69">
        <v>2010101307</v>
      </c>
      <c r="B160" s="66" t="s">
        <v>4316</v>
      </c>
      <c r="C160" s="70">
        <v>0</v>
      </c>
      <c r="D160" s="70">
        <v>486102.30000000005</v>
      </c>
      <c r="E160" s="71">
        <v>-486102.30000000005</v>
      </c>
      <c r="F160" s="77">
        <v>310661480200003</v>
      </c>
      <c r="G160" s="66" t="s">
        <v>4111</v>
      </c>
      <c r="I160" s="83">
        <v>310661480200003</v>
      </c>
      <c r="J160" s="66" t="str">
        <f t="shared" si="4"/>
        <v>شركة ثلاثى الامداد للتجارة</v>
      </c>
      <c r="K160" s="76" t="str">
        <f t="shared" si="5"/>
        <v>ش</v>
      </c>
      <c r="L160" s="66" t="s">
        <v>2789</v>
      </c>
      <c r="M160" s="66" t="s">
        <v>4316</v>
      </c>
    </row>
    <row r="161" spans="1:13" x14ac:dyDescent="0.2">
      <c r="A161" s="69">
        <v>2010101308</v>
      </c>
      <c r="B161" s="66" t="s">
        <v>4317</v>
      </c>
      <c r="C161" s="70">
        <v>11550.852999999999</v>
      </c>
      <c r="D161" s="70">
        <v>0</v>
      </c>
      <c r="E161" s="71">
        <v>11550.852999999999</v>
      </c>
      <c r="F161" s="77"/>
      <c r="G161" s="66" t="s">
        <v>4116</v>
      </c>
      <c r="J161" s="66" t="str">
        <f t="shared" si="4"/>
        <v>شركة الاخشاب العالمية المحدوده</v>
      </c>
      <c r="K161" s="76" t="str">
        <f t="shared" si="5"/>
        <v>ش</v>
      </c>
      <c r="L161" s="66" t="s">
        <v>2790</v>
      </c>
      <c r="M161" s="66" t="s">
        <v>4317</v>
      </c>
    </row>
    <row r="162" spans="1:13" x14ac:dyDescent="0.2">
      <c r="A162" s="69">
        <v>2010101309</v>
      </c>
      <c r="B162" s="76" t="s">
        <v>4810</v>
      </c>
      <c r="C162" s="70">
        <v>0</v>
      </c>
      <c r="D162" s="70">
        <v>0</v>
      </c>
      <c r="E162" s="71">
        <v>0</v>
      </c>
      <c r="F162" s="77"/>
      <c r="G162" s="66" t="s">
        <v>4111</v>
      </c>
      <c r="J162" s="66" t="str">
        <f t="shared" si="4"/>
        <v>ورشة جلواء للحدادة والامنيوم</v>
      </c>
      <c r="K162" s="76" t="str">
        <f t="shared" si="5"/>
        <v>و</v>
      </c>
      <c r="L162" s="66" t="s">
        <v>2791</v>
      </c>
      <c r="M162" s="66" t="s">
        <v>4761</v>
      </c>
    </row>
    <row r="163" spans="1:13" x14ac:dyDescent="0.2">
      <c r="A163" s="69">
        <v>2010101310</v>
      </c>
      <c r="B163" s="66" t="s">
        <v>4318</v>
      </c>
      <c r="C163" s="70">
        <v>0</v>
      </c>
      <c r="D163" s="70">
        <v>4728315.5414399998</v>
      </c>
      <c r="E163" s="71">
        <v>-4728315.5414399998</v>
      </c>
      <c r="F163" s="77"/>
      <c r="G163" s="66" t="s">
        <v>4111</v>
      </c>
      <c r="J163" s="66" t="str">
        <f t="shared" si="4"/>
        <v>شركة مجموعة التيسير تالكو الصناعية-جوتمان</v>
      </c>
      <c r="K163" s="76" t="str">
        <f t="shared" si="5"/>
        <v>ش</v>
      </c>
      <c r="L163" s="66" t="s">
        <v>2792</v>
      </c>
      <c r="M163" s="66" t="s">
        <v>4318</v>
      </c>
    </row>
    <row r="164" spans="1:13" x14ac:dyDescent="0.2">
      <c r="A164" s="69">
        <v>2010101311</v>
      </c>
      <c r="B164" s="66" t="s">
        <v>4319</v>
      </c>
      <c r="C164" s="70">
        <v>0</v>
      </c>
      <c r="D164" s="70">
        <v>0</v>
      </c>
      <c r="E164" s="71">
        <v>0</v>
      </c>
      <c r="F164" s="77"/>
      <c r="G164" s="66" t="s">
        <v>4111</v>
      </c>
      <c r="J164" s="66" t="str">
        <f t="shared" si="4"/>
        <v>شركة الهرم الرابع للصناعات المعدنية</v>
      </c>
      <c r="K164" s="76" t="str">
        <f t="shared" si="5"/>
        <v>ش</v>
      </c>
      <c r="L164" s="66" t="s">
        <v>2793</v>
      </c>
      <c r="M164" s="66" t="s">
        <v>4319</v>
      </c>
    </row>
    <row r="165" spans="1:13" x14ac:dyDescent="0.2">
      <c r="A165" s="69">
        <v>2010102001</v>
      </c>
      <c r="B165" s="66" t="s">
        <v>4442</v>
      </c>
      <c r="C165" s="70">
        <v>0</v>
      </c>
      <c r="D165" s="70">
        <v>0</v>
      </c>
      <c r="E165" s="71">
        <v>0</v>
      </c>
      <c r="F165" s="77"/>
      <c r="G165" s="66" t="s">
        <v>4111</v>
      </c>
      <c r="J165" s="66" t="str">
        <f t="shared" si="4"/>
        <v>مارميتال _تكنال</v>
      </c>
      <c r="K165" s="76" t="str">
        <f t="shared" si="5"/>
        <v>م</v>
      </c>
      <c r="L165" s="66" t="s">
        <v>2794</v>
      </c>
      <c r="M165" s="66" t="s">
        <v>4442</v>
      </c>
    </row>
    <row r="166" spans="1:13" x14ac:dyDescent="0.2">
      <c r="A166" s="69">
        <v>2010102003</v>
      </c>
      <c r="B166" s="66" t="s">
        <v>4327</v>
      </c>
      <c r="C166" s="70">
        <v>0</v>
      </c>
      <c r="D166" s="70">
        <v>0</v>
      </c>
      <c r="E166" s="71">
        <v>0</v>
      </c>
      <c r="F166" s="77"/>
      <c r="G166" s="66" t="s">
        <v>4111</v>
      </c>
      <c r="J166" s="66" t="str">
        <f t="shared" si="4"/>
        <v>متنوع _ارميتال_ جلاس تيك</v>
      </c>
      <c r="K166" s="76" t="str">
        <f t="shared" si="5"/>
        <v>م</v>
      </c>
      <c r="L166" s="66" t="s">
        <v>2795</v>
      </c>
      <c r="M166" s="66" t="s">
        <v>4327</v>
      </c>
    </row>
    <row r="167" spans="1:13" x14ac:dyDescent="0.2">
      <c r="A167" s="69">
        <v>2010102004</v>
      </c>
      <c r="B167" s="66" t="s">
        <v>4443</v>
      </c>
      <c r="C167" s="70">
        <v>0</v>
      </c>
      <c r="D167" s="70">
        <v>30422</v>
      </c>
      <c r="E167" s="71">
        <v>-30422</v>
      </c>
      <c r="F167" s="77"/>
      <c r="G167" s="66" t="s">
        <v>4111</v>
      </c>
      <c r="J167" s="66" t="str">
        <f t="shared" si="4"/>
        <v>مباكس _ خبراء الالواح</v>
      </c>
      <c r="K167" s="76" t="str">
        <f t="shared" si="5"/>
        <v>م</v>
      </c>
      <c r="L167" s="66" t="s">
        <v>2796</v>
      </c>
      <c r="M167" s="66" t="s">
        <v>4443</v>
      </c>
    </row>
    <row r="168" spans="1:13" x14ac:dyDescent="0.2">
      <c r="A168" s="69">
        <v>2010102005</v>
      </c>
      <c r="B168" s="66" t="s">
        <v>4328</v>
      </c>
      <c r="C168" s="70">
        <v>0</v>
      </c>
      <c r="D168" s="70">
        <v>193200</v>
      </c>
      <c r="E168" s="71">
        <v>-193200</v>
      </c>
      <c r="F168" s="77"/>
      <c r="G168" s="66" t="s">
        <v>4111</v>
      </c>
      <c r="J168" s="66" t="str">
        <f t="shared" si="4"/>
        <v>متنوع _ارميتال_ ASSA ABLOY</v>
      </c>
      <c r="K168" s="76" t="str">
        <f t="shared" si="5"/>
        <v>م</v>
      </c>
      <c r="L168" s="66" t="s">
        <v>2797</v>
      </c>
      <c r="M168" s="66" t="s">
        <v>4328</v>
      </c>
    </row>
    <row r="169" spans="1:13" x14ac:dyDescent="0.2">
      <c r="A169" s="69">
        <v>2010102006</v>
      </c>
      <c r="B169" s="66" t="s">
        <v>4444</v>
      </c>
      <c r="C169" s="70">
        <v>0</v>
      </c>
      <c r="D169" s="70">
        <v>0</v>
      </c>
      <c r="E169" s="71">
        <v>0</v>
      </c>
      <c r="F169" s="77"/>
      <c r="G169" s="66" t="s">
        <v>4111</v>
      </c>
      <c r="J169" s="66" t="str">
        <f t="shared" si="4"/>
        <v>مارميتال _الدانوب</v>
      </c>
      <c r="K169" s="76" t="str">
        <f t="shared" si="5"/>
        <v>م</v>
      </c>
      <c r="L169" s="66" t="s">
        <v>2798</v>
      </c>
      <c r="M169" s="66" t="s">
        <v>4444</v>
      </c>
    </row>
    <row r="170" spans="1:13" x14ac:dyDescent="0.2">
      <c r="A170" s="69">
        <v>2010102007</v>
      </c>
      <c r="B170" s="66" t="s">
        <v>4445</v>
      </c>
      <c r="C170" s="70">
        <v>0</v>
      </c>
      <c r="D170" s="70">
        <v>0</v>
      </c>
      <c r="E170" s="71">
        <v>0</v>
      </c>
      <c r="F170" s="77"/>
      <c r="G170" s="66" t="s">
        <v>4111</v>
      </c>
      <c r="J170" s="66" t="str">
        <f t="shared" si="4"/>
        <v>مANM _ولوف</v>
      </c>
      <c r="K170" s="76" t="str">
        <f t="shared" si="5"/>
        <v>م</v>
      </c>
      <c r="L170" s="66" t="s">
        <v>2799</v>
      </c>
      <c r="M170" s="66" t="s">
        <v>4445</v>
      </c>
    </row>
    <row r="171" spans="1:13" x14ac:dyDescent="0.2">
      <c r="A171" s="69">
        <v>2010102008</v>
      </c>
      <c r="B171" s="66" t="s">
        <v>4446</v>
      </c>
      <c r="C171" s="70">
        <v>0</v>
      </c>
      <c r="D171" s="70">
        <v>0</v>
      </c>
      <c r="E171" s="71">
        <v>0</v>
      </c>
      <c r="F171" s="77"/>
      <c r="G171" s="66" t="s">
        <v>4111</v>
      </c>
      <c r="J171" s="66" t="str">
        <f t="shared" si="4"/>
        <v>مالعراب_ابناء ابراهيم المانع</v>
      </c>
      <c r="K171" s="76" t="str">
        <f t="shared" si="5"/>
        <v>م</v>
      </c>
      <c r="L171" s="66" t="s">
        <v>2800</v>
      </c>
      <c r="M171" s="66" t="s">
        <v>4446</v>
      </c>
    </row>
    <row r="172" spans="1:13" x14ac:dyDescent="0.2">
      <c r="A172" s="69">
        <v>2010102009</v>
      </c>
      <c r="B172" s="66" t="s">
        <v>4447</v>
      </c>
      <c r="C172" s="70">
        <v>0</v>
      </c>
      <c r="D172" s="70">
        <v>0</v>
      </c>
      <c r="E172" s="71">
        <v>0</v>
      </c>
      <c r="F172" s="77"/>
      <c r="G172" s="66" t="s">
        <v>4111</v>
      </c>
      <c r="J172" s="66" t="str">
        <f t="shared" si="4"/>
        <v>ممصنع الصوف الصخري السعودي</v>
      </c>
      <c r="K172" s="76" t="str">
        <f t="shared" si="5"/>
        <v>م</v>
      </c>
      <c r="L172" s="66" t="s">
        <v>2801</v>
      </c>
      <c r="M172" s="66" t="s">
        <v>4447</v>
      </c>
    </row>
    <row r="173" spans="1:13" x14ac:dyDescent="0.2">
      <c r="A173" s="69">
        <v>2010102010</v>
      </c>
      <c r="B173" s="66" t="s">
        <v>4448</v>
      </c>
      <c r="C173" s="70">
        <v>0</v>
      </c>
      <c r="D173" s="70">
        <v>0</v>
      </c>
      <c r="E173" s="71">
        <v>0</v>
      </c>
      <c r="F173" s="77"/>
      <c r="G173" s="66" t="s">
        <v>4111</v>
      </c>
      <c r="J173" s="66" t="str">
        <f t="shared" si="4"/>
        <v>ممجموعة  الجذور العربية</v>
      </c>
      <c r="K173" s="76" t="str">
        <f t="shared" si="5"/>
        <v>م</v>
      </c>
      <c r="L173" s="66" t="s">
        <v>2802</v>
      </c>
      <c r="M173" s="66" t="s">
        <v>4448</v>
      </c>
    </row>
    <row r="174" spans="1:13" x14ac:dyDescent="0.2">
      <c r="A174" s="69">
        <v>2010102011</v>
      </c>
      <c r="B174" s="66" t="s">
        <v>4449</v>
      </c>
      <c r="C174" s="70">
        <v>0</v>
      </c>
      <c r="D174" s="70">
        <v>0</v>
      </c>
      <c r="E174" s="71">
        <v>0</v>
      </c>
      <c r="F174" s="77"/>
      <c r="G174" s="66" t="s">
        <v>4111</v>
      </c>
      <c r="J174" s="66" t="str">
        <f t="shared" si="4"/>
        <v>مASSA ABOLY - ANM</v>
      </c>
      <c r="K174" s="76" t="str">
        <f t="shared" si="5"/>
        <v>م</v>
      </c>
      <c r="L174" s="66" t="s">
        <v>2803</v>
      </c>
      <c r="M174" s="66" t="s">
        <v>4449</v>
      </c>
    </row>
    <row r="175" spans="1:13" x14ac:dyDescent="0.2">
      <c r="A175" s="69">
        <v>2010102012</v>
      </c>
      <c r="B175" s="66" t="s">
        <v>4450</v>
      </c>
      <c r="C175" s="70">
        <v>0</v>
      </c>
      <c r="D175" s="70">
        <v>0</v>
      </c>
      <c r="E175" s="71">
        <v>0</v>
      </c>
      <c r="F175" s="77"/>
      <c r="G175" s="66" t="s">
        <v>4111</v>
      </c>
      <c r="J175" s="66" t="str">
        <f t="shared" si="4"/>
        <v>مشركة الاندلس</v>
      </c>
      <c r="K175" s="76" t="str">
        <f t="shared" si="5"/>
        <v>م</v>
      </c>
      <c r="L175" s="66" t="s">
        <v>2804</v>
      </c>
      <c r="M175" s="66" t="s">
        <v>4450</v>
      </c>
    </row>
    <row r="176" spans="1:13" x14ac:dyDescent="0.2">
      <c r="A176" s="69">
        <v>2010102013</v>
      </c>
      <c r="B176" s="66" t="s">
        <v>4451</v>
      </c>
      <c r="C176" s="70">
        <v>0</v>
      </c>
      <c r="D176" s="70">
        <v>0</v>
      </c>
      <c r="E176" s="71">
        <v>0</v>
      </c>
      <c r="F176" s="77"/>
      <c r="G176" s="66" t="s">
        <v>4111</v>
      </c>
      <c r="J176" s="66" t="str">
        <f t="shared" si="4"/>
        <v>مشوكو</v>
      </c>
      <c r="K176" s="76" t="str">
        <f t="shared" si="5"/>
        <v>م</v>
      </c>
      <c r="L176" s="66" t="s">
        <v>2805</v>
      </c>
      <c r="M176" s="66" t="s">
        <v>4451</v>
      </c>
    </row>
    <row r="177" spans="1:13" x14ac:dyDescent="0.2">
      <c r="A177" s="69">
        <v>2010102014</v>
      </c>
      <c r="B177" s="66" t="s">
        <v>4452</v>
      </c>
      <c r="C177" s="70">
        <v>0</v>
      </c>
      <c r="D177" s="70">
        <v>0</v>
      </c>
      <c r="E177" s="71">
        <v>0</v>
      </c>
      <c r="F177" s="77"/>
      <c r="G177" s="66" t="s">
        <v>4111</v>
      </c>
      <c r="J177" s="66" t="str">
        <f t="shared" si="4"/>
        <v>مشركة تكنال / مصنع انظمة</v>
      </c>
      <c r="K177" s="76" t="str">
        <f t="shared" si="5"/>
        <v>م</v>
      </c>
      <c r="L177" s="66" t="s">
        <v>2806</v>
      </c>
      <c r="M177" s="66" t="s">
        <v>4452</v>
      </c>
    </row>
    <row r="178" spans="1:13" x14ac:dyDescent="0.2">
      <c r="A178" s="69">
        <v>2010102015</v>
      </c>
      <c r="B178" s="66" t="s">
        <v>4453</v>
      </c>
      <c r="C178" s="70">
        <v>0</v>
      </c>
      <c r="D178" s="70">
        <v>8.0000013113021848E-4</v>
      </c>
      <c r="E178" s="71">
        <v>-8.0000013113021848E-4</v>
      </c>
      <c r="F178" s="77"/>
      <c r="G178" s="66" t="s">
        <v>4111</v>
      </c>
      <c r="J178" s="66" t="str">
        <f t="shared" si="4"/>
        <v>مفورستر شابورجى</v>
      </c>
      <c r="K178" s="76" t="str">
        <f t="shared" si="5"/>
        <v>م</v>
      </c>
      <c r="L178" s="66" t="s">
        <v>2807</v>
      </c>
      <c r="M178" s="66" t="s">
        <v>4453</v>
      </c>
    </row>
    <row r="179" spans="1:13" x14ac:dyDescent="0.2">
      <c r="A179" s="69">
        <v>2010102016</v>
      </c>
      <c r="B179" s="66" t="s">
        <v>4454</v>
      </c>
      <c r="C179" s="70">
        <v>0</v>
      </c>
      <c r="D179" s="70">
        <v>1019716.67</v>
      </c>
      <c r="E179" s="71">
        <v>-1019716.67</v>
      </c>
      <c r="F179" s="77"/>
      <c r="G179" s="66" t="s">
        <v>4111</v>
      </c>
      <c r="J179" s="66" t="str">
        <f t="shared" si="4"/>
        <v>مشركة الاسقف العربية للعزل الحرارى</v>
      </c>
      <c r="K179" s="76" t="str">
        <f t="shared" si="5"/>
        <v>م</v>
      </c>
      <c r="L179" s="66" t="s">
        <v>2808</v>
      </c>
      <c r="M179" s="66" t="s">
        <v>4454</v>
      </c>
    </row>
    <row r="180" spans="1:13" x14ac:dyDescent="0.2">
      <c r="A180" s="69">
        <v>2010102017</v>
      </c>
      <c r="B180" s="66" t="s">
        <v>4455</v>
      </c>
      <c r="C180" s="70">
        <v>0</v>
      </c>
      <c r="D180" s="70">
        <v>0</v>
      </c>
      <c r="E180" s="71">
        <v>0</v>
      </c>
      <c r="F180" s="77"/>
      <c r="G180" s="66" t="s">
        <v>4111</v>
      </c>
      <c r="J180" s="66" t="str">
        <f t="shared" si="4"/>
        <v>ممؤسسة نظم المعمار التجارية</v>
      </c>
      <c r="K180" s="76" t="str">
        <f t="shared" si="5"/>
        <v>م</v>
      </c>
      <c r="L180" s="66" t="s">
        <v>2809</v>
      </c>
      <c r="M180" s="66" t="s">
        <v>4455</v>
      </c>
    </row>
    <row r="181" spans="1:13" x14ac:dyDescent="0.2">
      <c r="A181" s="69">
        <v>2010103001</v>
      </c>
      <c r="B181" s="66" t="s">
        <v>4456</v>
      </c>
      <c r="C181" s="70">
        <v>0</v>
      </c>
      <c r="D181" s="70">
        <v>0</v>
      </c>
      <c r="E181" s="71">
        <v>0</v>
      </c>
      <c r="F181" s="77"/>
      <c r="G181" s="66" t="s">
        <v>4111</v>
      </c>
      <c r="J181" s="66" t="str">
        <f t="shared" si="4"/>
        <v>شركة ابراهيم الجفالي للمعدات الثقيلة0</v>
      </c>
      <c r="K181" s="76" t="str">
        <f t="shared" si="5"/>
        <v>ش</v>
      </c>
      <c r="L181" s="66" t="s">
        <v>2810</v>
      </c>
      <c r="M181" s="66" t="s">
        <v>4456</v>
      </c>
    </row>
    <row r="182" spans="1:13" x14ac:dyDescent="0.2">
      <c r="A182" s="69">
        <v>2010103002</v>
      </c>
      <c r="B182" s="66" t="s">
        <v>4523</v>
      </c>
      <c r="C182" s="70">
        <v>0</v>
      </c>
      <c r="D182" s="70">
        <v>0</v>
      </c>
      <c r="E182" s="71">
        <v>0</v>
      </c>
      <c r="F182" s="77"/>
      <c r="G182" s="66" t="s">
        <v>4111</v>
      </c>
      <c r="J182" s="66" t="str">
        <f t="shared" si="4"/>
        <v>شركة مصنع المنهل للمياة المحدودة</v>
      </c>
      <c r="K182" s="76" t="str">
        <f t="shared" si="5"/>
        <v>ش</v>
      </c>
      <c r="L182" s="66" t="s">
        <v>2811</v>
      </c>
      <c r="M182" s="66" t="s">
        <v>4523</v>
      </c>
    </row>
    <row r="183" spans="1:13" x14ac:dyDescent="0.2">
      <c r="A183" s="69">
        <v>2010103003</v>
      </c>
      <c r="B183" s="66" t="s">
        <v>4329</v>
      </c>
      <c r="C183" s="70">
        <v>0</v>
      </c>
      <c r="D183" s="70">
        <v>0</v>
      </c>
      <c r="E183" s="71">
        <v>0</v>
      </c>
      <c r="F183" s="77"/>
      <c r="G183" s="66" t="s">
        <v>4111</v>
      </c>
      <c r="J183" s="66" t="str">
        <f t="shared" si="4"/>
        <v>خدمة _ شركة التجارة العالمية 0</v>
      </c>
      <c r="K183" s="76" t="str">
        <f t="shared" si="5"/>
        <v>خ</v>
      </c>
      <c r="L183" s="66" t="s">
        <v>2812</v>
      </c>
      <c r="M183" s="66" t="s">
        <v>4329</v>
      </c>
    </row>
    <row r="184" spans="1:13" x14ac:dyDescent="0.2">
      <c r="A184" s="69">
        <v>2010103004</v>
      </c>
      <c r="B184" s="66" t="s">
        <v>4457</v>
      </c>
      <c r="C184" s="70">
        <v>0</v>
      </c>
      <c r="D184" s="70">
        <v>0</v>
      </c>
      <c r="E184" s="71">
        <v>0</v>
      </c>
      <c r="F184" s="77"/>
      <c r="G184" s="66" t="s">
        <v>4111</v>
      </c>
      <c r="J184" s="66" t="str">
        <f t="shared" si="4"/>
        <v>شركة الدريس للصناعة 0</v>
      </c>
      <c r="K184" s="76" t="str">
        <f t="shared" si="5"/>
        <v>ش</v>
      </c>
      <c r="L184" s="66" t="s">
        <v>2813</v>
      </c>
      <c r="M184" s="66" t="s">
        <v>4457</v>
      </c>
    </row>
    <row r="185" spans="1:13" x14ac:dyDescent="0.2">
      <c r="A185" s="69">
        <v>2010103006</v>
      </c>
      <c r="B185" s="66" t="s">
        <v>4493</v>
      </c>
      <c r="C185" s="70">
        <v>0</v>
      </c>
      <c r="D185" s="70">
        <v>0</v>
      </c>
      <c r="E185" s="71">
        <v>0</v>
      </c>
      <c r="F185" s="77"/>
      <c r="G185" s="66" t="s">
        <v>4111</v>
      </c>
      <c r="J185" s="66" t="str">
        <f t="shared" si="4"/>
        <v>شركة المختبر الخليجي لخدمات المعايرة 0</v>
      </c>
      <c r="K185" s="76" t="str">
        <f t="shared" si="5"/>
        <v>ش</v>
      </c>
      <c r="L185" s="66" t="s">
        <v>2814</v>
      </c>
      <c r="M185" s="66" t="s">
        <v>4493</v>
      </c>
    </row>
    <row r="186" spans="1:13" x14ac:dyDescent="0.2">
      <c r="A186" s="69">
        <v>2010103007</v>
      </c>
      <c r="B186" s="76" t="s">
        <v>4811</v>
      </c>
      <c r="C186" s="70">
        <v>0</v>
      </c>
      <c r="D186" s="70">
        <v>0</v>
      </c>
      <c r="E186" s="71">
        <v>0</v>
      </c>
      <c r="F186" s="77">
        <v>300124718200003</v>
      </c>
      <c r="G186" s="66" t="s">
        <v>4111</v>
      </c>
      <c r="I186" s="83">
        <v>300124718200003</v>
      </c>
      <c r="J186" s="66" t="str">
        <f t="shared" si="4"/>
        <v>شركة منصور المساعد للتجارة 0</v>
      </c>
      <c r="K186" s="76" t="str">
        <f t="shared" si="5"/>
        <v>ش</v>
      </c>
      <c r="L186" s="66" t="s">
        <v>2815</v>
      </c>
      <c r="M186" s="66" t="s">
        <v>4762</v>
      </c>
    </row>
    <row r="187" spans="1:13" x14ac:dyDescent="0.2">
      <c r="A187" s="69">
        <v>2010103008</v>
      </c>
      <c r="B187" s="66" t="s">
        <v>4494</v>
      </c>
      <c r="C187" s="70">
        <v>0</v>
      </c>
      <c r="D187" s="70">
        <v>6859.4400000000005</v>
      </c>
      <c r="E187" s="71">
        <v>-6859.4400000000005</v>
      </c>
      <c r="F187" s="77"/>
      <c r="G187" s="66" t="s">
        <v>4111</v>
      </c>
      <c r="J187" s="66" t="str">
        <f t="shared" si="4"/>
        <v>الشركة الاهلية لتامين التعاون 0</v>
      </c>
      <c r="K187" s="76" t="str">
        <f t="shared" si="5"/>
        <v>ا</v>
      </c>
      <c r="L187" s="66" t="s">
        <v>2816</v>
      </c>
      <c r="M187" s="66" t="s">
        <v>4494</v>
      </c>
    </row>
    <row r="188" spans="1:13" x14ac:dyDescent="0.2">
      <c r="A188" s="69">
        <v>2010103009</v>
      </c>
      <c r="B188" s="66" t="s">
        <v>4495</v>
      </c>
      <c r="C188" s="70">
        <v>0</v>
      </c>
      <c r="D188" s="70">
        <v>0</v>
      </c>
      <c r="E188" s="71">
        <v>0</v>
      </c>
      <c r="F188" s="77"/>
      <c r="G188" s="66" t="s">
        <v>4111</v>
      </c>
      <c r="J188" s="66" t="str">
        <f t="shared" si="4"/>
        <v>مؤسسة عبد العزيز ابو عبيد0</v>
      </c>
      <c r="K188" s="76" t="str">
        <f t="shared" si="5"/>
        <v>م</v>
      </c>
      <c r="L188" s="66" t="s">
        <v>2817</v>
      </c>
      <c r="M188" s="66" t="s">
        <v>4495</v>
      </c>
    </row>
    <row r="189" spans="1:13" x14ac:dyDescent="0.2">
      <c r="A189" s="69">
        <v>2010103010</v>
      </c>
      <c r="B189" s="66" t="s">
        <v>4496</v>
      </c>
      <c r="C189" s="70">
        <v>0</v>
      </c>
      <c r="D189" s="70">
        <v>10429</v>
      </c>
      <c r="E189" s="71">
        <v>-10429</v>
      </c>
      <c r="F189" s="77">
        <v>310050584200003</v>
      </c>
      <c r="G189" s="66" t="s">
        <v>4111</v>
      </c>
      <c r="I189" s="83">
        <v>310050584200003</v>
      </c>
      <c r="J189" s="66" t="str">
        <f t="shared" si="4"/>
        <v>شركة مسارات العالمية 0</v>
      </c>
      <c r="K189" s="76" t="str">
        <f t="shared" si="5"/>
        <v>ش</v>
      </c>
      <c r="L189" s="66" t="s">
        <v>2818</v>
      </c>
      <c r="M189" s="66" t="s">
        <v>4496</v>
      </c>
    </row>
    <row r="190" spans="1:13" x14ac:dyDescent="0.2">
      <c r="A190" s="69">
        <v>2010103011</v>
      </c>
      <c r="B190" s="66" t="s">
        <v>4497</v>
      </c>
      <c r="C190" s="70">
        <v>0</v>
      </c>
      <c r="D190" s="70">
        <v>4058010.5199999996</v>
      </c>
      <c r="E190" s="71">
        <v>-4058010.5199999996</v>
      </c>
      <c r="F190" s="77">
        <v>300054125100003</v>
      </c>
      <c r="G190" s="66" t="s">
        <v>4111</v>
      </c>
      <c r="I190" s="83">
        <v>300054125100003</v>
      </c>
      <c r="J190" s="66" t="str">
        <f t="shared" si="4"/>
        <v>ارميتال للصناعات المعدنية 0</v>
      </c>
      <c r="K190" s="76" t="str">
        <f t="shared" si="5"/>
        <v>ا</v>
      </c>
      <c r="L190" s="66" t="s">
        <v>2819</v>
      </c>
      <c r="M190" s="66" t="s">
        <v>4497</v>
      </c>
    </row>
    <row r="191" spans="1:13" x14ac:dyDescent="0.2">
      <c r="A191" s="69">
        <v>2010103014</v>
      </c>
      <c r="B191" s="66" t="s">
        <v>4498</v>
      </c>
      <c r="C191" s="70">
        <v>0</v>
      </c>
      <c r="D191" s="70">
        <v>0</v>
      </c>
      <c r="E191" s="71">
        <v>0</v>
      </c>
      <c r="F191" s="77"/>
      <c r="G191" s="66" t="s">
        <v>4111</v>
      </c>
      <c r="J191" s="66" t="str">
        <f t="shared" si="4"/>
        <v>مصنع تقنية ثلاثي الابعاد0</v>
      </c>
      <c r="K191" s="76" t="str">
        <f t="shared" si="5"/>
        <v>م</v>
      </c>
      <c r="L191" s="66" t="s">
        <v>2820</v>
      </c>
      <c r="M191" s="66" t="s">
        <v>4498</v>
      </c>
    </row>
    <row r="192" spans="1:13" x14ac:dyDescent="0.2">
      <c r="A192" s="69">
        <v>2010103016</v>
      </c>
      <c r="B192" s="66" t="s">
        <v>4499</v>
      </c>
      <c r="C192" s="70">
        <v>580</v>
      </c>
      <c r="D192" s="70">
        <v>0</v>
      </c>
      <c r="E192" s="71">
        <v>580</v>
      </c>
      <c r="F192" s="77"/>
      <c r="G192" s="66" t="s">
        <v>4111</v>
      </c>
      <c r="J192" s="66" t="str">
        <f t="shared" si="4"/>
        <v>مؤسسة السهم المنافس 0</v>
      </c>
      <c r="K192" s="76" t="str">
        <f t="shared" si="5"/>
        <v>م</v>
      </c>
      <c r="L192" s="66" t="s">
        <v>2821</v>
      </c>
      <c r="M192" s="66" t="s">
        <v>4499</v>
      </c>
    </row>
    <row r="193" spans="1:13" x14ac:dyDescent="0.2">
      <c r="A193" s="69">
        <v>2010103017</v>
      </c>
      <c r="B193" s="66" t="s">
        <v>4500</v>
      </c>
      <c r="C193" s="70">
        <v>0</v>
      </c>
      <c r="D193" s="70">
        <v>0</v>
      </c>
      <c r="E193" s="71">
        <v>0</v>
      </c>
      <c r="F193" s="77"/>
      <c r="G193" s="66" t="s">
        <v>4111</v>
      </c>
      <c r="J193" s="66" t="str">
        <f t="shared" si="4"/>
        <v>مؤسسة تأهيل المسكن0</v>
      </c>
      <c r="K193" s="76" t="str">
        <f t="shared" si="5"/>
        <v>م</v>
      </c>
      <c r="L193" s="66" t="s">
        <v>2822</v>
      </c>
      <c r="M193" s="66" t="s">
        <v>4500</v>
      </c>
    </row>
    <row r="194" spans="1:13" x14ac:dyDescent="0.2">
      <c r="A194" s="69">
        <v>2010103019</v>
      </c>
      <c r="B194" s="66" t="s">
        <v>4501</v>
      </c>
      <c r="C194" s="70">
        <v>0</v>
      </c>
      <c r="D194" s="70">
        <v>0</v>
      </c>
      <c r="E194" s="71">
        <v>0</v>
      </c>
      <c r="F194" s="77"/>
      <c r="G194" s="66" t="s">
        <v>4111</v>
      </c>
      <c r="J194" s="66" t="str">
        <f t="shared" si="4"/>
        <v>اورجا داتا_برنامج المكتب 0</v>
      </c>
      <c r="K194" s="76" t="str">
        <f t="shared" si="5"/>
        <v>ا</v>
      </c>
      <c r="L194" s="66" t="s">
        <v>2823</v>
      </c>
      <c r="M194" s="66" t="s">
        <v>4501</v>
      </c>
    </row>
    <row r="195" spans="1:13" x14ac:dyDescent="0.2">
      <c r="A195" s="69">
        <v>2010103020</v>
      </c>
      <c r="B195" s="66" t="s">
        <v>4502</v>
      </c>
      <c r="C195" s="70">
        <v>0</v>
      </c>
      <c r="D195" s="70">
        <v>0</v>
      </c>
      <c r="E195" s="71">
        <v>0</v>
      </c>
      <c r="F195" s="77"/>
      <c r="G195" s="66" t="s">
        <v>4111</v>
      </c>
      <c r="J195" s="66" t="str">
        <f t="shared" si="4"/>
        <v>مؤسسة عبدالله ابراهيم فلاته لتقنية المعلومات-حلول مدينة الش</v>
      </c>
      <c r="K195" s="76" t="str">
        <f t="shared" si="5"/>
        <v>م</v>
      </c>
      <c r="L195" s="66" t="s">
        <v>2824</v>
      </c>
      <c r="M195" s="66" t="s">
        <v>4502</v>
      </c>
    </row>
    <row r="196" spans="1:13" x14ac:dyDescent="0.2">
      <c r="A196" s="69">
        <v>2010103022</v>
      </c>
      <c r="B196" s="66" t="s">
        <v>4503</v>
      </c>
      <c r="C196" s="70">
        <v>0</v>
      </c>
      <c r="D196" s="70">
        <v>60982.5</v>
      </c>
      <c r="E196" s="71">
        <v>-60982.5</v>
      </c>
      <c r="F196" s="77">
        <v>300389056700003</v>
      </c>
      <c r="G196" s="66" t="s">
        <v>4111</v>
      </c>
      <c r="I196" s="83">
        <v>300389056700003</v>
      </c>
      <c r="J196" s="66" t="str">
        <f t="shared" ref="J196:J259" si="6">IF(LEFT(B196,1)=" ",SUBSTITUTE(B196,K196,L196,1),B196)</f>
        <v>الشركة المعاينة المتطورة للفحص0</v>
      </c>
      <c r="K196" s="76" t="str">
        <f t="shared" ref="K196:K259" si="7">LEFT(B196,1)</f>
        <v>ا</v>
      </c>
      <c r="L196" s="66" t="s">
        <v>2825</v>
      </c>
      <c r="M196" s="66" t="s">
        <v>4503</v>
      </c>
    </row>
    <row r="197" spans="1:13" x14ac:dyDescent="0.2">
      <c r="A197" s="69">
        <v>2010103026</v>
      </c>
      <c r="B197" s="66" t="s">
        <v>4504</v>
      </c>
      <c r="C197" s="70">
        <v>0</v>
      </c>
      <c r="D197" s="70">
        <v>0</v>
      </c>
      <c r="E197" s="71">
        <v>0</v>
      </c>
      <c r="F197" s="77"/>
      <c r="G197" s="66" t="s">
        <v>4111</v>
      </c>
      <c r="J197" s="66" t="str">
        <f t="shared" si="6"/>
        <v>مؤسسة حريرة مطلق 0</v>
      </c>
      <c r="K197" s="76" t="str">
        <f t="shared" si="7"/>
        <v>م</v>
      </c>
      <c r="L197" s="66" t="s">
        <v>2826</v>
      </c>
      <c r="M197" s="66" t="s">
        <v>4504</v>
      </c>
    </row>
    <row r="198" spans="1:13" x14ac:dyDescent="0.2">
      <c r="A198" s="69">
        <v>2010103028</v>
      </c>
      <c r="B198" s="66" t="s">
        <v>4505</v>
      </c>
      <c r="C198" s="70">
        <v>0</v>
      </c>
      <c r="D198" s="70">
        <v>0</v>
      </c>
      <c r="E198" s="71">
        <v>0</v>
      </c>
      <c r="F198" s="77"/>
      <c r="G198" s="66" t="s">
        <v>4111</v>
      </c>
      <c r="J198" s="66" t="str">
        <f t="shared" si="6"/>
        <v>مؤسسة حسن محمد المحروس0</v>
      </c>
      <c r="K198" s="76" t="str">
        <f t="shared" si="7"/>
        <v>م</v>
      </c>
      <c r="L198" s="66" t="s">
        <v>2827</v>
      </c>
      <c r="M198" s="66" t="s">
        <v>4505</v>
      </c>
    </row>
    <row r="199" spans="1:13" x14ac:dyDescent="0.2">
      <c r="A199" s="69">
        <v>2010103029</v>
      </c>
      <c r="B199" s="66" t="s">
        <v>4506</v>
      </c>
      <c r="C199" s="70">
        <v>0</v>
      </c>
      <c r="D199" s="70">
        <v>0</v>
      </c>
      <c r="E199" s="71">
        <v>0</v>
      </c>
      <c r="F199" s="77"/>
      <c r="G199" s="66" t="s">
        <v>4111</v>
      </c>
      <c r="J199" s="66" t="str">
        <f t="shared" si="6"/>
        <v>مؤسسة مجد الخزامي 0</v>
      </c>
      <c r="K199" s="76" t="str">
        <f t="shared" si="7"/>
        <v>م</v>
      </c>
      <c r="L199" s="66" t="s">
        <v>2828</v>
      </c>
      <c r="M199" s="66" t="s">
        <v>4506</v>
      </c>
    </row>
    <row r="200" spans="1:13" x14ac:dyDescent="0.2">
      <c r="A200" s="69">
        <v>2010103030</v>
      </c>
      <c r="B200" s="66" t="s">
        <v>4507</v>
      </c>
      <c r="C200" s="70">
        <v>0</v>
      </c>
      <c r="D200" s="70">
        <v>4108.8722499999994</v>
      </c>
      <c r="E200" s="71">
        <v>-4108.8722499999994</v>
      </c>
      <c r="F200" s="77"/>
      <c r="G200" s="66" t="s">
        <v>4111</v>
      </c>
      <c r="J200" s="66" t="str">
        <f t="shared" si="6"/>
        <v>مؤسسة ولوف للتجارة 0</v>
      </c>
      <c r="K200" s="76" t="str">
        <f t="shared" si="7"/>
        <v>م</v>
      </c>
      <c r="L200" s="66" t="s">
        <v>2829</v>
      </c>
      <c r="M200" s="66" t="s">
        <v>4507</v>
      </c>
    </row>
    <row r="201" spans="1:13" x14ac:dyDescent="0.2">
      <c r="A201" s="69">
        <v>2010103032</v>
      </c>
      <c r="B201" s="66" t="s">
        <v>4508</v>
      </c>
      <c r="C201" s="70">
        <v>0</v>
      </c>
      <c r="D201" s="70">
        <v>37023.557349999988</v>
      </c>
      <c r="E201" s="71">
        <v>-37023.557349999988</v>
      </c>
      <c r="F201" s="77"/>
      <c r="G201" s="66" t="s">
        <v>4111</v>
      </c>
      <c r="J201" s="66" t="str">
        <f t="shared" si="6"/>
        <v>مصدر للتجهيزات الفنية 0</v>
      </c>
      <c r="K201" s="76" t="str">
        <f t="shared" si="7"/>
        <v>م</v>
      </c>
      <c r="L201" s="66" t="s">
        <v>2830</v>
      </c>
      <c r="M201" s="66" t="s">
        <v>4508</v>
      </c>
    </row>
    <row r="202" spans="1:13" x14ac:dyDescent="0.2">
      <c r="A202" s="69">
        <v>2010103033</v>
      </c>
      <c r="B202" s="66" t="s">
        <v>4509</v>
      </c>
      <c r="C202" s="70">
        <v>0</v>
      </c>
      <c r="D202" s="70">
        <v>2731.25</v>
      </c>
      <c r="E202" s="71">
        <v>-2731.25</v>
      </c>
      <c r="F202" s="77">
        <v>0</v>
      </c>
      <c r="G202" s="66" t="s">
        <v>4111</v>
      </c>
      <c r="I202" s="83">
        <v>0</v>
      </c>
      <c r="J202" s="66" t="str">
        <f t="shared" si="6"/>
        <v>شركة زيروكس 0</v>
      </c>
      <c r="K202" s="76" t="str">
        <f t="shared" si="7"/>
        <v>ش</v>
      </c>
      <c r="L202" s="66" t="s">
        <v>2831</v>
      </c>
      <c r="M202" s="66" t="s">
        <v>4509</v>
      </c>
    </row>
    <row r="203" spans="1:13" x14ac:dyDescent="0.2">
      <c r="A203" s="69">
        <v>2010103034</v>
      </c>
      <c r="B203" s="66" t="s">
        <v>4510</v>
      </c>
      <c r="C203" s="70">
        <v>0</v>
      </c>
      <c r="D203" s="70">
        <v>0</v>
      </c>
      <c r="E203" s="71">
        <v>0</v>
      </c>
      <c r="F203" s="77"/>
      <c r="G203" s="66" t="s">
        <v>4111</v>
      </c>
      <c r="J203" s="66" t="str">
        <f t="shared" si="6"/>
        <v>مؤسسة منصات الغربية 0</v>
      </c>
      <c r="K203" s="76" t="str">
        <f t="shared" si="7"/>
        <v>م</v>
      </c>
      <c r="L203" s="66" t="s">
        <v>2832</v>
      </c>
      <c r="M203" s="66" t="s">
        <v>4510</v>
      </c>
    </row>
    <row r="204" spans="1:13" x14ac:dyDescent="0.2">
      <c r="A204" s="69">
        <v>2010103036</v>
      </c>
      <c r="B204" s="66" t="s">
        <v>4511</v>
      </c>
      <c r="C204" s="70">
        <v>0</v>
      </c>
      <c r="D204" s="70">
        <v>0</v>
      </c>
      <c r="E204" s="71">
        <v>0</v>
      </c>
      <c r="F204" s="77"/>
      <c r="G204" s="66" t="s">
        <v>4111</v>
      </c>
      <c r="J204" s="66" t="str">
        <f t="shared" si="6"/>
        <v>جيسكو لاند تاشيرات فلبين 0</v>
      </c>
      <c r="K204" s="76" t="str">
        <f t="shared" si="7"/>
        <v>ج</v>
      </c>
      <c r="L204" s="66" t="s">
        <v>2833</v>
      </c>
      <c r="M204" s="66" t="s">
        <v>4511</v>
      </c>
    </row>
    <row r="205" spans="1:13" x14ac:dyDescent="0.2">
      <c r="A205" s="69">
        <v>2010103037</v>
      </c>
      <c r="B205" s="66" t="s">
        <v>4512</v>
      </c>
      <c r="C205" s="70">
        <v>0</v>
      </c>
      <c r="D205" s="70">
        <v>0</v>
      </c>
      <c r="E205" s="71">
        <v>0</v>
      </c>
      <c r="F205" s="77"/>
      <c r="G205" s="66" t="s">
        <v>4111</v>
      </c>
      <c r="J205" s="66" t="str">
        <f t="shared" si="6"/>
        <v>مؤسسة عبدلله ابراهيم 0</v>
      </c>
      <c r="K205" s="76" t="str">
        <f t="shared" si="7"/>
        <v>م</v>
      </c>
      <c r="L205" s="66" t="s">
        <v>2834</v>
      </c>
      <c r="M205" s="66" t="s">
        <v>4512</v>
      </c>
    </row>
    <row r="206" spans="1:13" x14ac:dyDescent="0.2">
      <c r="A206" s="69">
        <v>2010103038</v>
      </c>
      <c r="B206" s="66" t="s">
        <v>4513</v>
      </c>
      <c r="C206" s="70">
        <v>0</v>
      </c>
      <c r="D206" s="70">
        <v>0</v>
      </c>
      <c r="E206" s="71">
        <v>0</v>
      </c>
      <c r="F206" s="77"/>
      <c r="G206" s="66" t="s">
        <v>4111</v>
      </c>
      <c r="J206" s="66" t="str">
        <f t="shared" si="6"/>
        <v>شركة المصيريعي للمعدات 0</v>
      </c>
      <c r="K206" s="76" t="str">
        <f t="shared" si="7"/>
        <v>ش</v>
      </c>
      <c r="L206" s="66" t="s">
        <v>2835</v>
      </c>
      <c r="M206" s="66" t="s">
        <v>4513</v>
      </c>
    </row>
    <row r="207" spans="1:13" x14ac:dyDescent="0.2">
      <c r="A207" s="69">
        <v>2010103039</v>
      </c>
      <c r="B207" s="66" t="s">
        <v>4514</v>
      </c>
      <c r="C207" s="70">
        <v>0</v>
      </c>
      <c r="D207" s="70">
        <v>0</v>
      </c>
      <c r="E207" s="71">
        <v>0</v>
      </c>
      <c r="F207" s="77"/>
      <c r="G207" s="66" t="s">
        <v>4111</v>
      </c>
      <c r="J207" s="66" t="str">
        <f t="shared" si="6"/>
        <v>الانامل الفضية للمقاولات 0</v>
      </c>
      <c r="K207" s="76" t="str">
        <f t="shared" si="7"/>
        <v>ا</v>
      </c>
      <c r="L207" s="66" t="s">
        <v>2836</v>
      </c>
      <c r="M207" s="66" t="s">
        <v>4514</v>
      </c>
    </row>
    <row r="208" spans="1:13" x14ac:dyDescent="0.2">
      <c r="A208" s="69">
        <v>2010103040</v>
      </c>
      <c r="B208" s="66" t="s">
        <v>4515</v>
      </c>
      <c r="C208" s="70">
        <v>0</v>
      </c>
      <c r="D208" s="70">
        <v>0</v>
      </c>
      <c r="E208" s="71">
        <v>0</v>
      </c>
      <c r="F208" s="77">
        <v>311653642400003</v>
      </c>
      <c r="G208" s="66" t="s">
        <v>4111</v>
      </c>
      <c r="I208" s="83">
        <v>311653642400003</v>
      </c>
      <c r="J208" s="66" t="str">
        <f t="shared" si="6"/>
        <v>مؤسسة رؤية المساحة 0</v>
      </c>
      <c r="K208" s="76" t="str">
        <f t="shared" si="7"/>
        <v>م</v>
      </c>
      <c r="L208" s="66" t="s">
        <v>2837</v>
      </c>
      <c r="M208" s="66" t="s">
        <v>4515</v>
      </c>
    </row>
    <row r="209" spans="1:13" x14ac:dyDescent="0.2">
      <c r="A209" s="69">
        <v>2010103041</v>
      </c>
      <c r="B209" s="66" t="s">
        <v>4458</v>
      </c>
      <c r="C209" s="70">
        <v>0</v>
      </c>
      <c r="D209" s="70">
        <v>0</v>
      </c>
      <c r="E209" s="71">
        <v>0</v>
      </c>
      <c r="F209" s="77"/>
      <c r="G209" s="66" t="s">
        <v>4116</v>
      </c>
      <c r="J209" s="66" t="str">
        <f t="shared" si="6"/>
        <v>كلادينج 0_MITSUBISHI</v>
      </c>
      <c r="K209" s="76" t="str">
        <f t="shared" si="7"/>
        <v>ك</v>
      </c>
      <c r="L209" s="66" t="s">
        <v>2838</v>
      </c>
      <c r="M209" s="66" t="s">
        <v>4458</v>
      </c>
    </row>
    <row r="210" spans="1:13" x14ac:dyDescent="0.2">
      <c r="A210" s="69">
        <v>2010103042</v>
      </c>
      <c r="B210" s="66" t="s">
        <v>4459</v>
      </c>
      <c r="C210" s="70">
        <v>0</v>
      </c>
      <c r="D210" s="70">
        <v>0</v>
      </c>
      <c r="E210" s="71">
        <v>0</v>
      </c>
      <c r="F210" s="77"/>
      <c r="G210" s="66" t="s">
        <v>4111</v>
      </c>
      <c r="J210" s="66" t="str">
        <f t="shared" si="6"/>
        <v>مؤسسة لمعة الاشعال 0</v>
      </c>
      <c r="K210" s="76" t="str">
        <f t="shared" si="7"/>
        <v>م</v>
      </c>
      <c r="L210" s="66" t="s">
        <v>2839</v>
      </c>
      <c r="M210" s="66" t="s">
        <v>4459</v>
      </c>
    </row>
    <row r="211" spans="1:13" x14ac:dyDescent="0.2">
      <c r="A211" s="69">
        <v>2010103043</v>
      </c>
      <c r="B211" s="66" t="s">
        <v>4460</v>
      </c>
      <c r="C211" s="70">
        <v>0</v>
      </c>
      <c r="D211" s="70">
        <v>0</v>
      </c>
      <c r="E211" s="71">
        <v>0</v>
      </c>
      <c r="F211" s="77"/>
      <c r="G211" s="66" t="s">
        <v>4111</v>
      </c>
      <c r="J211" s="66" t="str">
        <f t="shared" si="6"/>
        <v>شركة محمد وعبد الرحمن 0</v>
      </c>
      <c r="K211" s="76" t="str">
        <f t="shared" si="7"/>
        <v>ش</v>
      </c>
      <c r="L211" s="66" t="s">
        <v>2840</v>
      </c>
      <c r="M211" s="66" t="s">
        <v>4460</v>
      </c>
    </row>
    <row r="212" spans="1:13" x14ac:dyDescent="0.2">
      <c r="A212" s="69">
        <v>2010103045</v>
      </c>
      <c r="B212" s="66" t="s">
        <v>4524</v>
      </c>
      <c r="C212" s="70">
        <v>0</v>
      </c>
      <c r="D212" s="70">
        <v>0</v>
      </c>
      <c r="E212" s="71">
        <v>0</v>
      </c>
      <c r="F212" s="77"/>
      <c r="G212" s="66" t="s">
        <v>4111</v>
      </c>
      <c r="J212" s="66" t="str">
        <f t="shared" si="6"/>
        <v>مجموعة الجذور العربيه</v>
      </c>
      <c r="K212" s="76" t="str">
        <f t="shared" si="7"/>
        <v>م</v>
      </c>
      <c r="L212" s="66" t="s">
        <v>2841</v>
      </c>
      <c r="M212" s="66" t="s">
        <v>4524</v>
      </c>
    </row>
    <row r="213" spans="1:13" x14ac:dyDescent="0.2">
      <c r="A213" s="69">
        <v>2010103046</v>
      </c>
      <c r="B213" s="66" t="s">
        <v>4461</v>
      </c>
      <c r="C213" s="70">
        <v>0</v>
      </c>
      <c r="D213" s="70">
        <v>333199.6958000001</v>
      </c>
      <c r="E213" s="71">
        <v>-333199.6958000001</v>
      </c>
      <c r="F213" s="77">
        <v>301110271400003</v>
      </c>
      <c r="G213" s="66" t="s">
        <v>4111</v>
      </c>
      <c r="I213" s="83">
        <v>301110271400003</v>
      </c>
      <c r="J213" s="66" t="str">
        <f t="shared" si="6"/>
        <v>كيمكو ايسوفر الشركه السعوديه الدوليه لصناعة المواد العازله</v>
      </c>
      <c r="K213" s="76" t="str">
        <f t="shared" si="7"/>
        <v>ك</v>
      </c>
      <c r="L213" s="66" t="s">
        <v>2842</v>
      </c>
      <c r="M213" s="66" t="s">
        <v>4461</v>
      </c>
    </row>
    <row r="214" spans="1:13" x14ac:dyDescent="0.2">
      <c r="A214" s="69">
        <v>2010103047</v>
      </c>
      <c r="B214" s="66" t="s">
        <v>4462</v>
      </c>
      <c r="C214" s="70">
        <v>0</v>
      </c>
      <c r="D214" s="70">
        <v>0</v>
      </c>
      <c r="E214" s="71">
        <v>0</v>
      </c>
      <c r="F214" s="77"/>
      <c r="G214" s="66" t="s">
        <v>4111</v>
      </c>
      <c r="J214" s="66" t="str">
        <f t="shared" si="6"/>
        <v>مؤسسة قمة العروبه للتجاره</v>
      </c>
      <c r="K214" s="76" t="str">
        <f t="shared" si="7"/>
        <v>م</v>
      </c>
      <c r="L214" s="66" t="s">
        <v>2843</v>
      </c>
      <c r="M214" s="66" t="s">
        <v>4462</v>
      </c>
    </row>
    <row r="215" spans="1:13" x14ac:dyDescent="0.2">
      <c r="A215" s="69">
        <v>2010103048</v>
      </c>
      <c r="B215" s="66" t="s">
        <v>4463</v>
      </c>
      <c r="C215" s="70">
        <v>0</v>
      </c>
      <c r="D215" s="70">
        <v>0</v>
      </c>
      <c r="E215" s="71">
        <v>0</v>
      </c>
      <c r="F215" s="77"/>
      <c r="G215" s="66" t="s">
        <v>4111</v>
      </c>
      <c r="J215" s="66" t="str">
        <f t="shared" si="6"/>
        <v>مؤسسة محمد ضناوي لخدمات البناء</v>
      </c>
      <c r="K215" s="76" t="str">
        <f t="shared" si="7"/>
        <v>م</v>
      </c>
      <c r="L215" s="66" t="s">
        <v>2844</v>
      </c>
      <c r="M215" s="66" t="s">
        <v>4463</v>
      </c>
    </row>
    <row r="216" spans="1:13" x14ac:dyDescent="0.2">
      <c r="A216" s="69">
        <v>2010103049</v>
      </c>
      <c r="B216" s="66" t="s">
        <v>4464</v>
      </c>
      <c r="C216" s="70">
        <v>0</v>
      </c>
      <c r="D216" s="70">
        <v>0</v>
      </c>
      <c r="E216" s="71">
        <v>0</v>
      </c>
      <c r="F216" s="77"/>
      <c r="G216" s="66" t="s">
        <v>4111</v>
      </c>
      <c r="J216" s="66" t="str">
        <f t="shared" si="6"/>
        <v>مؤسسة ضوء اسيا للمقاولات_كامل</v>
      </c>
      <c r="K216" s="76" t="str">
        <f t="shared" si="7"/>
        <v>م</v>
      </c>
      <c r="L216" s="66" t="s">
        <v>2845</v>
      </c>
      <c r="M216" s="66" t="s">
        <v>4464</v>
      </c>
    </row>
    <row r="217" spans="1:13" x14ac:dyDescent="0.2">
      <c r="A217" s="69">
        <v>2010103050</v>
      </c>
      <c r="B217" s="66" t="s">
        <v>4465</v>
      </c>
      <c r="C217" s="70">
        <v>0</v>
      </c>
      <c r="D217" s="70">
        <v>0</v>
      </c>
      <c r="E217" s="71">
        <v>0</v>
      </c>
      <c r="F217" s="77"/>
      <c r="G217" s="66" t="s">
        <v>4111</v>
      </c>
      <c r="J217" s="66" t="str">
        <f t="shared" si="6"/>
        <v>شركة محمد وعبد الرحمن البواردى</v>
      </c>
      <c r="K217" s="76" t="str">
        <f t="shared" si="7"/>
        <v>ش</v>
      </c>
      <c r="L217" s="66" t="s">
        <v>2846</v>
      </c>
      <c r="M217" s="66" t="s">
        <v>4465</v>
      </c>
    </row>
    <row r="218" spans="1:13" x14ac:dyDescent="0.2">
      <c r="A218" s="69">
        <v>2010103051</v>
      </c>
      <c r="B218" s="66" t="s">
        <v>4466</v>
      </c>
      <c r="C218" s="70">
        <v>0</v>
      </c>
      <c r="D218" s="70">
        <v>0</v>
      </c>
      <c r="E218" s="71">
        <v>0</v>
      </c>
      <c r="F218" s="77"/>
      <c r="G218" s="66" t="s">
        <v>4111</v>
      </c>
      <c r="J218" s="66" t="str">
        <f t="shared" si="6"/>
        <v>مؤسسة سانا للتجاره</v>
      </c>
      <c r="K218" s="76" t="str">
        <f t="shared" si="7"/>
        <v>م</v>
      </c>
      <c r="L218" s="66" t="s">
        <v>2847</v>
      </c>
      <c r="M218" s="66" t="s">
        <v>4466</v>
      </c>
    </row>
    <row r="219" spans="1:13" x14ac:dyDescent="0.2">
      <c r="A219" s="69">
        <v>2010103052</v>
      </c>
      <c r="B219" s="66" t="s">
        <v>4525</v>
      </c>
      <c r="C219" s="70">
        <v>0</v>
      </c>
      <c r="D219" s="70">
        <v>0</v>
      </c>
      <c r="E219" s="71">
        <v>0</v>
      </c>
      <c r="F219" s="77"/>
      <c r="G219" s="66" t="s">
        <v>4111</v>
      </c>
      <c r="J219" s="66" t="str">
        <f t="shared" si="6"/>
        <v>مؤسسة عقول البيانات للتكنولوجيا</v>
      </c>
      <c r="K219" s="76" t="str">
        <f t="shared" si="7"/>
        <v>م</v>
      </c>
      <c r="L219" s="66" t="s">
        <v>2848</v>
      </c>
      <c r="M219" s="66" t="s">
        <v>4525</v>
      </c>
    </row>
    <row r="220" spans="1:13" x14ac:dyDescent="0.2">
      <c r="A220" s="69">
        <v>2010103053</v>
      </c>
      <c r="B220" s="66" t="s">
        <v>4535</v>
      </c>
      <c r="C220" s="70">
        <v>0</v>
      </c>
      <c r="D220" s="70">
        <v>0</v>
      </c>
      <c r="E220" s="71">
        <v>0</v>
      </c>
      <c r="F220" s="77"/>
      <c r="G220" s="66" t="s">
        <v>4111</v>
      </c>
      <c r="J220" s="66" t="str">
        <f t="shared" si="6"/>
        <v>مؤسسة رائد خليل النمرى التجارية</v>
      </c>
      <c r="K220" s="76" t="str">
        <f t="shared" si="7"/>
        <v>م</v>
      </c>
      <c r="L220" s="66" t="s">
        <v>2849</v>
      </c>
      <c r="M220" s="66" t="s">
        <v>4535</v>
      </c>
    </row>
    <row r="221" spans="1:13" x14ac:dyDescent="0.2">
      <c r="A221" s="69">
        <v>2010103054</v>
      </c>
      <c r="B221" s="66" t="s">
        <v>4467</v>
      </c>
      <c r="C221" s="70">
        <v>0</v>
      </c>
      <c r="D221" s="70">
        <v>0</v>
      </c>
      <c r="E221" s="71">
        <v>0</v>
      </c>
      <c r="F221" s="77"/>
      <c r="G221" s="66" t="s">
        <v>4111</v>
      </c>
      <c r="J221" s="66" t="str">
        <f t="shared" si="6"/>
        <v>شركة لاس العربيه</v>
      </c>
      <c r="K221" s="76" t="str">
        <f t="shared" si="7"/>
        <v>ش</v>
      </c>
      <c r="L221" s="66" t="s">
        <v>2850</v>
      </c>
      <c r="M221" s="66" t="s">
        <v>4467</v>
      </c>
    </row>
    <row r="222" spans="1:13" x14ac:dyDescent="0.2">
      <c r="A222" s="69">
        <v>2010103065</v>
      </c>
      <c r="B222" s="66" t="s">
        <v>4468</v>
      </c>
      <c r="C222" s="70">
        <v>7.0999999297782779E-4</v>
      </c>
      <c r="D222" s="70">
        <v>0</v>
      </c>
      <c r="E222" s="71">
        <v>7.0999999297782779E-4</v>
      </c>
      <c r="F222" s="77"/>
      <c r="G222" s="66" t="s">
        <v>4111</v>
      </c>
      <c r="J222" s="66" t="str">
        <f t="shared" si="6"/>
        <v>شركة مصنع تقنية الالواح _ تكنوبنل</v>
      </c>
      <c r="K222" s="76" t="str">
        <f t="shared" si="7"/>
        <v>ش</v>
      </c>
      <c r="L222" s="66" t="s">
        <v>2851</v>
      </c>
      <c r="M222" s="66" t="s">
        <v>4468</v>
      </c>
    </row>
    <row r="223" spans="1:13" x14ac:dyDescent="0.2">
      <c r="A223" s="69">
        <v>2010103066</v>
      </c>
      <c r="B223" s="66" t="s">
        <v>4469</v>
      </c>
      <c r="C223" s="70">
        <v>0</v>
      </c>
      <c r="D223" s="70">
        <v>0</v>
      </c>
      <c r="E223" s="71">
        <v>0</v>
      </c>
      <c r="F223" s="77"/>
      <c r="G223" s="66" t="s">
        <v>4111</v>
      </c>
      <c r="J223" s="66" t="str">
        <f t="shared" si="6"/>
        <v>مؤسسة ركن اليمان للمقاولات</v>
      </c>
      <c r="K223" s="76" t="str">
        <f t="shared" si="7"/>
        <v>م</v>
      </c>
      <c r="L223" s="66" t="s">
        <v>2852</v>
      </c>
      <c r="M223" s="66" t="s">
        <v>4469</v>
      </c>
    </row>
    <row r="224" spans="1:13" x14ac:dyDescent="0.2">
      <c r="A224" s="69">
        <v>2010103067</v>
      </c>
      <c r="B224" s="66" t="s">
        <v>4470</v>
      </c>
      <c r="C224" s="70">
        <v>0</v>
      </c>
      <c r="D224" s="70">
        <v>0</v>
      </c>
      <c r="E224" s="71">
        <v>0</v>
      </c>
      <c r="F224" s="77"/>
      <c r="G224" s="66" t="s">
        <v>4111</v>
      </c>
      <c r="J224" s="66" t="str">
        <f t="shared" si="6"/>
        <v>مؤسسة التعرفة الدوليه لتجارة البلاستيك</v>
      </c>
      <c r="K224" s="76" t="str">
        <f t="shared" si="7"/>
        <v>م</v>
      </c>
      <c r="L224" s="66" t="s">
        <v>2853</v>
      </c>
      <c r="M224" s="66" t="s">
        <v>4470</v>
      </c>
    </row>
    <row r="225" spans="1:13" x14ac:dyDescent="0.2">
      <c r="A225" s="69">
        <v>2010103068</v>
      </c>
      <c r="B225" s="66" t="s">
        <v>4526</v>
      </c>
      <c r="C225" s="70">
        <v>0</v>
      </c>
      <c r="D225" s="70">
        <v>0</v>
      </c>
      <c r="E225" s="71">
        <v>0</v>
      </c>
      <c r="F225" s="77"/>
      <c r="G225" s="66" t="s">
        <v>4111</v>
      </c>
      <c r="J225" s="66" t="str">
        <f t="shared" si="6"/>
        <v>شركة مدار لمواد البناء المحدوده</v>
      </c>
      <c r="K225" s="76" t="str">
        <f t="shared" si="7"/>
        <v>ش</v>
      </c>
      <c r="L225" s="66" t="s">
        <v>2854</v>
      </c>
      <c r="M225" s="66" t="s">
        <v>4526</v>
      </c>
    </row>
    <row r="226" spans="1:13" x14ac:dyDescent="0.2">
      <c r="A226" s="69">
        <v>2010103073</v>
      </c>
      <c r="B226" s="66" t="s">
        <v>4527</v>
      </c>
      <c r="C226" s="70">
        <v>0</v>
      </c>
      <c r="D226" s="70">
        <v>17569</v>
      </c>
      <c r="E226" s="71">
        <v>-17569</v>
      </c>
      <c r="F226" s="77">
        <v>311311703200003</v>
      </c>
      <c r="G226" s="66" t="s">
        <v>4111</v>
      </c>
      <c r="I226" s="83">
        <v>311311703200003</v>
      </c>
      <c r="J226" s="66" t="str">
        <f t="shared" si="6"/>
        <v>مؤسسة تقنية الابواب التجاريه</v>
      </c>
      <c r="K226" s="76" t="str">
        <f t="shared" si="7"/>
        <v>م</v>
      </c>
      <c r="L226" s="66" t="s">
        <v>2855</v>
      </c>
      <c r="M226" s="66" t="s">
        <v>4527</v>
      </c>
    </row>
    <row r="227" spans="1:13" x14ac:dyDescent="0.2">
      <c r="A227" s="69">
        <v>2010103074</v>
      </c>
      <c r="B227" s="66" t="s">
        <v>4528</v>
      </c>
      <c r="C227" s="70">
        <v>0</v>
      </c>
      <c r="D227" s="70">
        <v>0</v>
      </c>
      <c r="E227" s="71">
        <v>0</v>
      </c>
      <c r="F227" s="77"/>
      <c r="G227" s="66" t="s">
        <v>4111</v>
      </c>
      <c r="J227" s="66" t="str">
        <f t="shared" si="6"/>
        <v>مؤسسة موضة السندس للتجارة</v>
      </c>
      <c r="K227" s="76" t="str">
        <f t="shared" si="7"/>
        <v>م</v>
      </c>
      <c r="L227" s="66" t="s">
        <v>2856</v>
      </c>
      <c r="M227" s="66" t="s">
        <v>4528</v>
      </c>
    </row>
    <row r="228" spans="1:13" x14ac:dyDescent="0.2">
      <c r="A228" s="69">
        <v>2010103078</v>
      </c>
      <c r="B228" s="66" t="s">
        <v>4471</v>
      </c>
      <c r="C228" s="70">
        <v>0</v>
      </c>
      <c r="D228" s="70">
        <v>0</v>
      </c>
      <c r="E228" s="71">
        <v>0</v>
      </c>
      <c r="F228" s="77"/>
      <c r="G228" s="66" t="s">
        <v>4111</v>
      </c>
      <c r="J228" s="66" t="str">
        <f t="shared" si="6"/>
        <v>بنزين ساسكو_2275 DRA_ شادي_12527</v>
      </c>
      <c r="K228" s="76" t="str">
        <f t="shared" si="7"/>
        <v>ب</v>
      </c>
      <c r="L228" s="66" t="s">
        <v>2857</v>
      </c>
      <c r="M228" s="66" t="s">
        <v>4471</v>
      </c>
    </row>
    <row r="229" spans="1:13" x14ac:dyDescent="0.2">
      <c r="A229" s="69">
        <v>2010103083</v>
      </c>
      <c r="B229" s="66" t="s">
        <v>4516</v>
      </c>
      <c r="C229" s="70">
        <v>0</v>
      </c>
      <c r="D229" s="70">
        <v>0</v>
      </c>
      <c r="E229" s="71">
        <v>0</v>
      </c>
      <c r="F229" s="77">
        <v>300393576800003</v>
      </c>
      <c r="G229" s="66" t="s">
        <v>4111</v>
      </c>
      <c r="I229" s="83">
        <v>300393576800003</v>
      </c>
      <c r="J229" s="66" t="str">
        <f t="shared" si="6"/>
        <v>شركة عين الصيانه</v>
      </c>
      <c r="K229" s="76" t="str">
        <f t="shared" si="7"/>
        <v>ش</v>
      </c>
      <c r="L229" s="66" t="s">
        <v>2858</v>
      </c>
      <c r="M229" s="66" t="s">
        <v>4516</v>
      </c>
    </row>
    <row r="230" spans="1:13" x14ac:dyDescent="0.2">
      <c r="A230" s="69">
        <v>2010103085</v>
      </c>
      <c r="B230" s="66" t="s">
        <v>4529</v>
      </c>
      <c r="C230" s="70">
        <v>0</v>
      </c>
      <c r="D230" s="70">
        <v>713</v>
      </c>
      <c r="E230" s="71">
        <v>-713</v>
      </c>
      <c r="F230" s="77"/>
      <c r="G230" s="66" t="s">
        <v>4111</v>
      </c>
      <c r="J230" s="66" t="str">
        <f t="shared" si="6"/>
        <v>مؤسسة قيادات للتجارة وتقنية المعلومات</v>
      </c>
      <c r="K230" s="76" t="str">
        <f t="shared" si="7"/>
        <v>م</v>
      </c>
      <c r="L230" s="66" t="s">
        <v>2859</v>
      </c>
      <c r="M230" s="66" t="s">
        <v>4529</v>
      </c>
    </row>
    <row r="231" spans="1:13" x14ac:dyDescent="0.2">
      <c r="A231" s="69">
        <v>2010103086</v>
      </c>
      <c r="B231" s="66" t="s">
        <v>4517</v>
      </c>
      <c r="C231" s="70">
        <v>1.0000003385357559E-5</v>
      </c>
      <c r="D231" s="70">
        <v>0</v>
      </c>
      <c r="E231" s="71">
        <v>1.0000003385357559E-5</v>
      </c>
      <c r="F231" s="77">
        <v>311152845400003</v>
      </c>
      <c r="G231" s="66" t="s">
        <v>4111</v>
      </c>
      <c r="I231" s="83">
        <v>311152845400003</v>
      </c>
      <c r="J231" s="66" t="str">
        <f t="shared" si="6"/>
        <v>مؤسسة المتحدة واو فاشون للدعاية والاعلان</v>
      </c>
      <c r="K231" s="76" t="str">
        <f t="shared" si="7"/>
        <v>م</v>
      </c>
      <c r="L231" s="66" t="s">
        <v>2860</v>
      </c>
      <c r="M231" s="66" t="s">
        <v>4517</v>
      </c>
    </row>
    <row r="232" spans="1:13" x14ac:dyDescent="0.2">
      <c r="A232" s="69">
        <v>2010103087</v>
      </c>
      <c r="B232" s="66" t="s">
        <v>4530</v>
      </c>
      <c r="C232" s="70">
        <v>0</v>
      </c>
      <c r="D232" s="70">
        <v>0</v>
      </c>
      <c r="E232" s="71">
        <v>0</v>
      </c>
      <c r="F232" s="77"/>
      <c r="G232" s="66" t="s">
        <v>4111</v>
      </c>
      <c r="J232" s="66" t="str">
        <f t="shared" si="6"/>
        <v>شركة اتحاد الخليج للتامين</v>
      </c>
      <c r="K232" s="76" t="str">
        <f t="shared" si="7"/>
        <v>ش</v>
      </c>
      <c r="L232" s="66" t="s">
        <v>2861</v>
      </c>
      <c r="M232" s="66" t="s">
        <v>4530</v>
      </c>
    </row>
    <row r="233" spans="1:13" x14ac:dyDescent="0.2">
      <c r="A233" s="69">
        <v>2010103088</v>
      </c>
      <c r="B233" s="66" t="s">
        <v>4531</v>
      </c>
      <c r="C233" s="70">
        <v>0</v>
      </c>
      <c r="D233" s="70">
        <v>0</v>
      </c>
      <c r="E233" s="71">
        <v>0</v>
      </c>
      <c r="F233" s="77">
        <v>310357270800003</v>
      </c>
      <c r="G233" s="66" t="s">
        <v>4111</v>
      </c>
      <c r="I233" s="83">
        <v>310357270800003</v>
      </c>
      <c r="J233" s="66" t="str">
        <f t="shared" si="6"/>
        <v>شركة طريق الكون المحدوده</v>
      </c>
      <c r="K233" s="76" t="str">
        <f t="shared" si="7"/>
        <v>ش</v>
      </c>
      <c r="L233" s="66" t="s">
        <v>2862</v>
      </c>
      <c r="M233" s="66" t="s">
        <v>4531</v>
      </c>
    </row>
    <row r="234" spans="1:13" x14ac:dyDescent="0.2">
      <c r="A234" s="69">
        <v>2010103091</v>
      </c>
      <c r="B234" s="66" t="s">
        <v>4532</v>
      </c>
      <c r="C234" s="70">
        <v>747.61020000000019</v>
      </c>
      <c r="D234" s="70">
        <v>0</v>
      </c>
      <c r="E234" s="71">
        <v>747.61020000000019</v>
      </c>
      <c r="F234" s="77"/>
      <c r="G234" s="66" t="s">
        <v>4116</v>
      </c>
      <c r="J234" s="66" t="str">
        <f t="shared" si="6"/>
        <v>شركة افلاك للصناعات الالكترونيه _بصمه</v>
      </c>
      <c r="K234" s="76" t="str">
        <f t="shared" si="7"/>
        <v>ش</v>
      </c>
      <c r="L234" s="66" t="s">
        <v>2863</v>
      </c>
      <c r="M234" s="66" t="s">
        <v>4532</v>
      </c>
    </row>
    <row r="235" spans="1:13" x14ac:dyDescent="0.2">
      <c r="A235" s="69">
        <v>2010103093</v>
      </c>
      <c r="B235" s="66" t="s">
        <v>4518</v>
      </c>
      <c r="C235" s="70">
        <v>0</v>
      </c>
      <c r="D235" s="70">
        <v>0</v>
      </c>
      <c r="E235" s="71">
        <v>0</v>
      </c>
      <c r="F235" s="77"/>
      <c r="G235" s="66" t="s">
        <v>4111</v>
      </c>
      <c r="J235" s="66" t="str">
        <f t="shared" si="6"/>
        <v>مؤسسة مصدر المعادن</v>
      </c>
      <c r="K235" s="76" t="str">
        <f t="shared" si="7"/>
        <v>م</v>
      </c>
      <c r="L235" s="66" t="s">
        <v>2864</v>
      </c>
      <c r="M235" s="66" t="s">
        <v>4518</v>
      </c>
    </row>
    <row r="236" spans="1:13" x14ac:dyDescent="0.2">
      <c r="A236" s="69">
        <v>2010103094</v>
      </c>
      <c r="B236" s="66" t="s">
        <v>4472</v>
      </c>
      <c r="C236" s="70">
        <v>0</v>
      </c>
      <c r="D236" s="70">
        <v>0</v>
      </c>
      <c r="E236" s="71">
        <v>0</v>
      </c>
      <c r="F236" s="77"/>
      <c r="G236" s="66" t="s">
        <v>4111</v>
      </c>
      <c r="J236" s="66" t="str">
        <f t="shared" si="6"/>
        <v>بنزين ساسكو 2275 GBB_ ربيع _ 02909</v>
      </c>
      <c r="K236" s="76" t="str">
        <f t="shared" si="7"/>
        <v>ب</v>
      </c>
      <c r="L236" s="66" t="s">
        <v>2865</v>
      </c>
      <c r="M236" s="66" t="s">
        <v>4472</v>
      </c>
    </row>
    <row r="237" spans="1:13" x14ac:dyDescent="0.2">
      <c r="A237" s="69">
        <v>2010103095</v>
      </c>
      <c r="B237" s="66" t="s">
        <v>4473</v>
      </c>
      <c r="C237" s="70">
        <v>0</v>
      </c>
      <c r="D237" s="70">
        <v>0</v>
      </c>
      <c r="E237" s="71">
        <v>0</v>
      </c>
      <c r="F237" s="77"/>
      <c r="G237" s="66" t="s">
        <v>4111</v>
      </c>
      <c r="J237" s="66" t="str">
        <f t="shared" si="6"/>
        <v>بنزين ساسكو 2463 UNA_علاء احمد  _ 13036</v>
      </c>
      <c r="K237" s="76" t="str">
        <f t="shared" si="7"/>
        <v>ب</v>
      </c>
      <c r="L237" s="66" t="s">
        <v>2866</v>
      </c>
      <c r="M237" s="66" t="s">
        <v>4473</v>
      </c>
    </row>
    <row r="238" spans="1:13" x14ac:dyDescent="0.2">
      <c r="A238" s="69">
        <v>2010103096</v>
      </c>
      <c r="B238" s="66" t="s">
        <v>4474</v>
      </c>
      <c r="C238" s="70">
        <v>0</v>
      </c>
      <c r="D238" s="70">
        <v>0</v>
      </c>
      <c r="E238" s="71">
        <v>0</v>
      </c>
      <c r="F238" s="77"/>
      <c r="G238" s="66" t="s">
        <v>4111</v>
      </c>
      <c r="J238" s="66" t="str">
        <f t="shared" si="6"/>
        <v>بنزين ساسكو 2496 ZEA_حسين سليم _ 12603</v>
      </c>
      <c r="K238" s="76" t="str">
        <f t="shared" si="7"/>
        <v>ب</v>
      </c>
      <c r="L238" s="66" t="s">
        <v>2867</v>
      </c>
      <c r="M238" s="66" t="s">
        <v>4474</v>
      </c>
    </row>
    <row r="239" spans="1:13" x14ac:dyDescent="0.2">
      <c r="A239" s="69">
        <v>2010103097</v>
      </c>
      <c r="B239" s="66" t="s">
        <v>4475</v>
      </c>
      <c r="C239" s="70">
        <v>0</v>
      </c>
      <c r="D239" s="70">
        <v>0</v>
      </c>
      <c r="E239" s="71">
        <v>0</v>
      </c>
      <c r="F239" s="77"/>
      <c r="G239" s="66" t="s">
        <v>4111</v>
      </c>
      <c r="J239" s="66" t="str">
        <f t="shared" si="6"/>
        <v>بنزين ساسكو_ 4034 HVA _محروس _  13038</v>
      </c>
      <c r="K239" s="76" t="str">
        <f t="shared" si="7"/>
        <v>ب</v>
      </c>
      <c r="L239" s="66" t="s">
        <v>2868</v>
      </c>
      <c r="M239" s="66" t="s">
        <v>4475</v>
      </c>
    </row>
    <row r="240" spans="1:13" x14ac:dyDescent="0.2">
      <c r="A240" s="69">
        <v>2010103098</v>
      </c>
      <c r="B240" s="66" t="s">
        <v>4476</v>
      </c>
      <c r="C240" s="70">
        <v>0</v>
      </c>
      <c r="D240" s="70">
        <v>0</v>
      </c>
      <c r="E240" s="71">
        <v>0</v>
      </c>
      <c r="F240" s="77"/>
      <c r="G240" s="66" t="s">
        <v>4111</v>
      </c>
      <c r="J240" s="66" t="str">
        <f t="shared" si="6"/>
        <v>بنزين ساسكو_ 4534 GDB _علاء احمد _   03176</v>
      </c>
      <c r="K240" s="76" t="str">
        <f t="shared" si="7"/>
        <v>ب</v>
      </c>
      <c r="L240" s="66" t="s">
        <v>2869</v>
      </c>
      <c r="M240" s="66" t="s">
        <v>4476</v>
      </c>
    </row>
    <row r="241" spans="1:13" x14ac:dyDescent="0.2">
      <c r="A241" s="69">
        <v>2010103099</v>
      </c>
      <c r="B241" s="76" t="s">
        <v>4812</v>
      </c>
      <c r="C241" s="70">
        <v>0</v>
      </c>
      <c r="D241" s="70">
        <v>0</v>
      </c>
      <c r="E241" s="71">
        <v>0</v>
      </c>
      <c r="F241" s="77"/>
      <c r="G241" s="66" t="s">
        <v>4111</v>
      </c>
      <c r="J241" s="66" t="str">
        <f t="shared" si="6"/>
        <v>بنزين ساسكو_6158 LUA_ احمد عبدالهادي_ 03274</v>
      </c>
      <c r="K241" s="76" t="str">
        <f t="shared" si="7"/>
        <v>ب</v>
      </c>
      <c r="L241" s="66" t="s">
        <v>2870</v>
      </c>
      <c r="M241" s="66" t="s">
        <v>4763</v>
      </c>
    </row>
    <row r="242" spans="1:13" x14ac:dyDescent="0.2">
      <c r="A242" s="69">
        <v>2010103100</v>
      </c>
      <c r="B242" s="76" t="s">
        <v>4813</v>
      </c>
      <c r="C242" s="70">
        <v>0</v>
      </c>
      <c r="D242" s="70">
        <v>0</v>
      </c>
      <c r="E242" s="71">
        <v>0</v>
      </c>
      <c r="F242" s="77"/>
      <c r="G242" s="66" t="s">
        <v>4111</v>
      </c>
      <c r="J242" s="66" t="str">
        <f t="shared" si="6"/>
        <v>بنزين ساسكو_6322 KJA_علاء احمد _13043</v>
      </c>
      <c r="K242" s="76" t="str">
        <f t="shared" si="7"/>
        <v>ب</v>
      </c>
      <c r="L242" s="66" t="s">
        <v>2871</v>
      </c>
      <c r="M242" s="66" t="s">
        <v>4764</v>
      </c>
    </row>
    <row r="243" spans="1:13" x14ac:dyDescent="0.2">
      <c r="A243" s="69">
        <v>2010103101</v>
      </c>
      <c r="B243" s="76" t="s">
        <v>4814</v>
      </c>
      <c r="C243" s="70">
        <v>0</v>
      </c>
      <c r="D243" s="70">
        <v>0</v>
      </c>
      <c r="E243" s="71">
        <v>0</v>
      </c>
      <c r="F243" s="77"/>
      <c r="G243" s="66" t="s">
        <v>4111</v>
      </c>
      <c r="J243" s="66" t="str">
        <f t="shared" si="6"/>
        <v>بنزين ساسكو_ 6776 ABB_ احمد  وحيد _ 03200( رضا سمير )</v>
      </c>
      <c r="K243" s="76" t="str">
        <f t="shared" si="7"/>
        <v>ب</v>
      </c>
      <c r="L243" s="66" t="s">
        <v>2872</v>
      </c>
      <c r="M243" s="66" t="s">
        <v>4765</v>
      </c>
    </row>
    <row r="244" spans="1:13" x14ac:dyDescent="0.2">
      <c r="A244" s="69">
        <v>2010103102</v>
      </c>
      <c r="B244" s="76" t="s">
        <v>4815</v>
      </c>
      <c r="C244" s="70">
        <v>0</v>
      </c>
      <c r="D244" s="70">
        <v>0</v>
      </c>
      <c r="E244" s="71">
        <v>0</v>
      </c>
      <c r="F244" s="77"/>
      <c r="G244" s="66" t="s">
        <v>4111</v>
      </c>
      <c r="J244" s="66" t="str">
        <f t="shared" si="6"/>
        <v>بنزين ساسكو_ باص لوحة رقم 4340 _ 54899( شريحه alj 7926 )</v>
      </c>
      <c r="K244" s="76" t="str">
        <f t="shared" si="7"/>
        <v>ب</v>
      </c>
      <c r="L244" s="66" t="s">
        <v>2873</v>
      </c>
      <c r="M244" s="66" t="s">
        <v>4766</v>
      </c>
    </row>
    <row r="245" spans="1:13" x14ac:dyDescent="0.2">
      <c r="A245" s="69">
        <v>2010103103</v>
      </c>
      <c r="B245" s="76" t="s">
        <v>4816</v>
      </c>
      <c r="C245" s="70">
        <v>0</v>
      </c>
      <c r="D245" s="70">
        <v>0</v>
      </c>
      <c r="E245" s="71">
        <v>0</v>
      </c>
      <c r="F245" s="77"/>
      <c r="G245" s="66" t="s">
        <v>4111</v>
      </c>
      <c r="J245" s="66" t="str">
        <f t="shared" si="6"/>
        <v>بنزين ساسكو_  8228 tua _ ربيع وحيد  _ 02948</v>
      </c>
      <c r="K245" s="76" t="str">
        <f t="shared" si="7"/>
        <v>ب</v>
      </c>
      <c r="L245" s="66" t="s">
        <v>2874</v>
      </c>
      <c r="M245" s="66" t="s">
        <v>4767</v>
      </c>
    </row>
    <row r="246" spans="1:13" x14ac:dyDescent="0.2">
      <c r="A246" s="69">
        <v>2010103104</v>
      </c>
      <c r="B246" s="76" t="s">
        <v>4817</v>
      </c>
      <c r="C246" s="70">
        <v>0</v>
      </c>
      <c r="D246" s="70">
        <v>0</v>
      </c>
      <c r="E246" s="71">
        <v>0</v>
      </c>
      <c r="F246" s="77"/>
      <c r="G246" s="66" t="s">
        <v>4111</v>
      </c>
      <c r="J246" s="66" t="str">
        <f t="shared" si="6"/>
        <v>بنزين ساسكو_8804 zva _ علاءاحمد _ 002950</v>
      </c>
      <c r="K246" s="76" t="str">
        <f t="shared" si="7"/>
        <v>ب</v>
      </c>
      <c r="L246" s="66" t="s">
        <v>2875</v>
      </c>
      <c r="M246" s="66" t="s">
        <v>4768</v>
      </c>
    </row>
    <row r="247" spans="1:13" x14ac:dyDescent="0.2">
      <c r="A247" s="69">
        <v>2010103105</v>
      </c>
      <c r="B247" s="66" t="s">
        <v>4477</v>
      </c>
      <c r="C247" s="70">
        <v>0</v>
      </c>
      <c r="D247" s="70">
        <v>0</v>
      </c>
      <c r="E247" s="71">
        <v>0</v>
      </c>
      <c r="F247" s="77"/>
      <c r="G247" s="66" t="s">
        <v>4111</v>
      </c>
      <c r="J247" s="66" t="str">
        <f t="shared" si="6"/>
        <v>بنزين ساسكو_ 9287 HSA_سيد سويلم_53416</v>
      </c>
      <c r="K247" s="76" t="str">
        <f t="shared" si="7"/>
        <v>ب</v>
      </c>
      <c r="L247" s="66" t="s">
        <v>2876</v>
      </c>
      <c r="M247" s="66" t="s">
        <v>4477</v>
      </c>
    </row>
    <row r="248" spans="1:13" x14ac:dyDescent="0.2">
      <c r="A248" s="69">
        <v>2010103106</v>
      </c>
      <c r="B248" s="66" t="s">
        <v>4478</v>
      </c>
      <c r="C248" s="70">
        <v>0</v>
      </c>
      <c r="D248" s="70">
        <v>0</v>
      </c>
      <c r="E248" s="71">
        <v>0</v>
      </c>
      <c r="F248" s="77"/>
      <c r="G248" s="66" t="s">
        <v>4111</v>
      </c>
      <c r="J248" s="66" t="str">
        <f t="shared" si="6"/>
        <v>بنزين ساسكو_  4311 BSB_ علاء احمد _02896-ملغي XXXXXXXXXXXX</v>
      </c>
      <c r="K248" s="76" t="str">
        <f t="shared" si="7"/>
        <v>ب</v>
      </c>
      <c r="L248" s="66" t="s">
        <v>2877</v>
      </c>
      <c r="M248" s="66" t="s">
        <v>4478</v>
      </c>
    </row>
    <row r="249" spans="1:13" x14ac:dyDescent="0.2">
      <c r="A249" s="69">
        <v>2010103107</v>
      </c>
      <c r="B249" s="66" t="s">
        <v>4479</v>
      </c>
      <c r="C249" s="70">
        <v>0</v>
      </c>
      <c r="D249" s="70">
        <v>0</v>
      </c>
      <c r="E249" s="71">
        <v>0</v>
      </c>
      <c r="F249" s="77"/>
      <c r="G249" s="66" t="s">
        <v>4111</v>
      </c>
      <c r="J249" s="66" t="str">
        <f t="shared" si="6"/>
        <v>بنزين ساسكو_  بطاقة المترو_ابراهيم ذكي 6322-KJA</v>
      </c>
      <c r="K249" s="76" t="str">
        <f t="shared" si="7"/>
        <v>ب</v>
      </c>
      <c r="L249" s="66" t="s">
        <v>2878</v>
      </c>
      <c r="M249" s="66" t="s">
        <v>4479</v>
      </c>
    </row>
    <row r="250" spans="1:13" x14ac:dyDescent="0.2">
      <c r="A250" s="69">
        <v>2010103108</v>
      </c>
      <c r="B250" s="66" t="s">
        <v>4480</v>
      </c>
      <c r="C250" s="70">
        <v>0</v>
      </c>
      <c r="D250" s="70">
        <v>0</v>
      </c>
      <c r="E250" s="71">
        <v>0</v>
      </c>
      <c r="F250" s="77"/>
      <c r="G250" s="66" t="s">
        <v>4111</v>
      </c>
      <c r="J250" s="66" t="str">
        <f t="shared" si="6"/>
        <v>بنزين ساسكو_  شريحه _2405 L SB_ حسين محمد</v>
      </c>
      <c r="K250" s="76" t="str">
        <f t="shared" si="7"/>
        <v>ب</v>
      </c>
      <c r="L250" s="66" t="s">
        <v>2879</v>
      </c>
      <c r="M250" s="66" t="s">
        <v>4480</v>
      </c>
    </row>
    <row r="251" spans="1:13" x14ac:dyDescent="0.2">
      <c r="A251" s="69">
        <v>2010103111</v>
      </c>
      <c r="B251" s="66" t="s">
        <v>4533</v>
      </c>
      <c r="C251" s="70">
        <v>0</v>
      </c>
      <c r="D251" s="70">
        <v>0</v>
      </c>
      <c r="E251" s="71">
        <v>0</v>
      </c>
      <c r="F251" s="77"/>
      <c r="G251" s="66" t="s">
        <v>4111</v>
      </c>
      <c r="J251" s="66" t="str">
        <f t="shared" si="6"/>
        <v>مؤسسة خالد محمد المصيريعي للتجارة</v>
      </c>
      <c r="K251" s="76" t="str">
        <f t="shared" si="7"/>
        <v>م</v>
      </c>
      <c r="L251" s="66" t="s">
        <v>2880</v>
      </c>
      <c r="M251" s="66" t="s">
        <v>4533</v>
      </c>
    </row>
    <row r="252" spans="1:13" x14ac:dyDescent="0.2">
      <c r="A252" s="69">
        <v>2010103116</v>
      </c>
      <c r="B252" s="66" t="s">
        <v>4481</v>
      </c>
      <c r="C252" s="70">
        <v>0</v>
      </c>
      <c r="D252" s="70">
        <v>0</v>
      </c>
      <c r="E252" s="71">
        <v>0</v>
      </c>
      <c r="F252" s="77"/>
      <c r="G252" s="66" t="s">
        <v>4111</v>
      </c>
      <c r="J252" s="66" t="str">
        <f t="shared" si="6"/>
        <v>بنزين ساسكو_  مغلقXXXXXXXXXXX</v>
      </c>
      <c r="K252" s="76" t="str">
        <f t="shared" si="7"/>
        <v>ب</v>
      </c>
      <c r="L252" s="66" t="s">
        <v>2881</v>
      </c>
      <c r="M252" s="66" t="s">
        <v>4481</v>
      </c>
    </row>
    <row r="253" spans="1:13" x14ac:dyDescent="0.2">
      <c r="A253" s="69">
        <v>2010103117</v>
      </c>
      <c r="B253" s="66" t="s">
        <v>4482</v>
      </c>
      <c r="C253" s="70">
        <v>0</v>
      </c>
      <c r="D253" s="70">
        <v>0</v>
      </c>
      <c r="E253" s="71">
        <v>0</v>
      </c>
      <c r="F253" s="77"/>
      <c r="G253" s="66" t="s">
        <v>4111</v>
      </c>
      <c r="J253" s="66" t="str">
        <f t="shared" si="6"/>
        <v>بنزين ساسكو xab  /  ملغية XXXXXXXXXXX</v>
      </c>
      <c r="K253" s="76" t="str">
        <f t="shared" si="7"/>
        <v>ب</v>
      </c>
      <c r="L253" s="66" t="s">
        <v>2882</v>
      </c>
      <c r="M253" s="66" t="s">
        <v>4482</v>
      </c>
    </row>
    <row r="254" spans="1:13" x14ac:dyDescent="0.2">
      <c r="A254" s="69">
        <v>2010103118</v>
      </c>
      <c r="B254" s="66" t="s">
        <v>4483</v>
      </c>
      <c r="C254" s="70">
        <v>0</v>
      </c>
      <c r="D254" s="70">
        <v>15413.050000000003</v>
      </c>
      <c r="E254" s="71">
        <v>-15413.050000000003</v>
      </c>
      <c r="F254" s="77">
        <v>311226058600003</v>
      </c>
      <c r="G254" s="66" t="s">
        <v>4111</v>
      </c>
      <c r="I254" s="83">
        <v>311226058600003</v>
      </c>
      <c r="J254" s="66" t="str">
        <f t="shared" si="6"/>
        <v>مؤسسة عالم اللحام للتجارة</v>
      </c>
      <c r="K254" s="76" t="str">
        <f t="shared" si="7"/>
        <v>م</v>
      </c>
      <c r="L254" s="66" t="s">
        <v>2883</v>
      </c>
      <c r="M254" s="66" t="s">
        <v>4483</v>
      </c>
    </row>
    <row r="255" spans="1:13" x14ac:dyDescent="0.2">
      <c r="A255" s="69">
        <v>2010103119</v>
      </c>
      <c r="B255" s="66" t="s">
        <v>4484</v>
      </c>
      <c r="C255" s="70">
        <v>0</v>
      </c>
      <c r="D255" s="70">
        <v>0</v>
      </c>
      <c r="E255" s="71">
        <v>0</v>
      </c>
      <c r="F255" s="77"/>
      <c r="G255" s="66" t="s">
        <v>4111</v>
      </c>
      <c r="J255" s="66" t="str">
        <f t="shared" si="6"/>
        <v>امل الحياه للمقاولات _ مياه الواتر جيت</v>
      </c>
      <c r="K255" s="76" t="str">
        <f t="shared" si="7"/>
        <v>ا</v>
      </c>
      <c r="L255" s="66" t="s">
        <v>2884</v>
      </c>
      <c r="M255" s="66" t="s">
        <v>4484</v>
      </c>
    </row>
    <row r="256" spans="1:13" x14ac:dyDescent="0.2">
      <c r="A256" s="69">
        <v>2010103120</v>
      </c>
      <c r="B256" s="66" t="s">
        <v>4485</v>
      </c>
      <c r="C256" s="70">
        <v>0</v>
      </c>
      <c r="D256" s="70">
        <v>0</v>
      </c>
      <c r="E256" s="71">
        <v>0</v>
      </c>
      <c r="F256" s="77">
        <v>311256499200003</v>
      </c>
      <c r="G256" s="66" t="s">
        <v>4111</v>
      </c>
      <c r="I256" s="83">
        <v>311256499200003</v>
      </c>
      <c r="J256" s="66" t="str">
        <f t="shared" si="6"/>
        <v>مؤسسة سفوف الرمال للمقاولات</v>
      </c>
      <c r="K256" s="76" t="str">
        <f t="shared" si="7"/>
        <v>م</v>
      </c>
      <c r="L256" s="66" t="s">
        <v>2885</v>
      </c>
      <c r="M256" s="66" t="s">
        <v>4485</v>
      </c>
    </row>
    <row r="257" spans="1:13" x14ac:dyDescent="0.2">
      <c r="A257" s="69">
        <v>2010103121</v>
      </c>
      <c r="B257" s="66" t="s">
        <v>4519</v>
      </c>
      <c r="C257" s="70">
        <v>0</v>
      </c>
      <c r="D257" s="70">
        <v>0</v>
      </c>
      <c r="E257" s="71">
        <v>0</v>
      </c>
      <c r="F257" s="77">
        <v>311153138500003</v>
      </c>
      <c r="G257" s="66" t="s">
        <v>4111</v>
      </c>
      <c r="I257" s="83">
        <v>311153138500003</v>
      </c>
      <c r="J257" s="66" t="str">
        <f t="shared" si="6"/>
        <v>سعاد حسين الحارثى</v>
      </c>
      <c r="K257" s="76" t="str">
        <f t="shared" si="7"/>
        <v>س</v>
      </c>
      <c r="L257" s="66" t="s">
        <v>2886</v>
      </c>
      <c r="M257" s="66" t="s">
        <v>4519</v>
      </c>
    </row>
    <row r="258" spans="1:13" x14ac:dyDescent="0.2">
      <c r="A258" s="69">
        <v>2010103122</v>
      </c>
      <c r="B258" s="66" t="s">
        <v>4486</v>
      </c>
      <c r="C258" s="70">
        <v>0</v>
      </c>
      <c r="D258" s="70">
        <v>0</v>
      </c>
      <c r="E258" s="71">
        <v>0</v>
      </c>
      <c r="F258" s="77"/>
      <c r="G258" s="66" t="s">
        <v>4111</v>
      </c>
      <c r="J258" s="66" t="str">
        <f t="shared" si="6"/>
        <v>بنزين ساسكو_ 3367 TXB_حسين سالم_</v>
      </c>
      <c r="K258" s="76" t="str">
        <f t="shared" si="7"/>
        <v>ب</v>
      </c>
      <c r="L258" s="66" t="s">
        <v>2887</v>
      </c>
      <c r="M258" s="66" t="s">
        <v>4486</v>
      </c>
    </row>
    <row r="259" spans="1:13" x14ac:dyDescent="0.2">
      <c r="A259" s="69">
        <v>2010103123</v>
      </c>
      <c r="B259" s="66" t="s">
        <v>4520</v>
      </c>
      <c r="C259" s="70">
        <v>0</v>
      </c>
      <c r="D259" s="70">
        <v>0</v>
      </c>
      <c r="E259" s="71">
        <v>0</v>
      </c>
      <c r="F259" s="77"/>
      <c r="G259" s="66" t="s">
        <v>4111</v>
      </c>
      <c r="J259" s="66" t="str">
        <f t="shared" si="6"/>
        <v>مؤسسة انوار القاطر لصيانة الالكترونيات</v>
      </c>
      <c r="K259" s="76" t="str">
        <f t="shared" si="7"/>
        <v>م</v>
      </c>
      <c r="L259" s="66" t="s">
        <v>2888</v>
      </c>
      <c r="M259" s="66" t="s">
        <v>4520</v>
      </c>
    </row>
    <row r="260" spans="1:13" x14ac:dyDescent="0.2">
      <c r="A260" s="69">
        <v>2010103124</v>
      </c>
      <c r="B260" s="66" t="s">
        <v>4487</v>
      </c>
      <c r="C260" s="70">
        <v>0</v>
      </c>
      <c r="D260" s="70">
        <v>0</v>
      </c>
      <c r="E260" s="71">
        <v>0</v>
      </c>
      <c r="F260" s="77"/>
      <c r="G260" s="66" t="s">
        <v>4111</v>
      </c>
      <c r="J260" s="66" t="str">
        <f t="shared" ref="J260:J323" si="8">IF(LEFT(B260,1)=" ",SUBSTITUTE(B260,K260,L260,1),B260)</f>
        <v>بنزين ساسكو_ 9134 ZXB_احمد وحيد_</v>
      </c>
      <c r="K260" s="76" t="str">
        <f t="shared" ref="K260:K323" si="9">LEFT(B260,1)</f>
        <v>ب</v>
      </c>
      <c r="L260" s="66" t="s">
        <v>2889</v>
      </c>
      <c r="M260" s="66" t="s">
        <v>4487</v>
      </c>
    </row>
    <row r="261" spans="1:13" x14ac:dyDescent="0.2">
      <c r="A261" s="69">
        <v>2010103125</v>
      </c>
      <c r="B261" s="66" t="s">
        <v>4521</v>
      </c>
      <c r="C261" s="70">
        <v>0</v>
      </c>
      <c r="D261" s="70">
        <v>0</v>
      </c>
      <c r="E261" s="71">
        <v>0</v>
      </c>
      <c r="F261" s="77"/>
      <c r="G261" s="66" t="s">
        <v>4111</v>
      </c>
      <c r="J261" s="66" t="str">
        <f t="shared" si="8"/>
        <v>مصدر لمواد النجارة</v>
      </c>
      <c r="K261" s="76" t="str">
        <f t="shared" si="9"/>
        <v>م</v>
      </c>
      <c r="L261" s="66" t="s">
        <v>2890</v>
      </c>
      <c r="M261" s="66" t="s">
        <v>4521</v>
      </c>
    </row>
    <row r="262" spans="1:13" x14ac:dyDescent="0.2">
      <c r="A262" s="69">
        <v>2010103126</v>
      </c>
      <c r="B262" s="66" t="s">
        <v>4488</v>
      </c>
      <c r="C262" s="70">
        <v>0</v>
      </c>
      <c r="D262" s="70">
        <v>0</v>
      </c>
      <c r="E262" s="71">
        <v>0</v>
      </c>
      <c r="F262" s="77"/>
      <c r="G262" s="66" t="s">
        <v>4111</v>
      </c>
      <c r="J262" s="66" t="str">
        <f t="shared" si="8"/>
        <v>بنزين ساسكو_  GNA 3605  احمد العجمي</v>
      </c>
      <c r="K262" s="76" t="str">
        <f t="shared" si="9"/>
        <v>ب</v>
      </c>
      <c r="L262" s="66" t="s">
        <v>2891</v>
      </c>
      <c r="M262" s="66" t="s">
        <v>4488</v>
      </c>
    </row>
    <row r="263" spans="1:13" x14ac:dyDescent="0.2">
      <c r="A263" s="69">
        <v>2010103127</v>
      </c>
      <c r="B263" s="66" t="s">
        <v>4489</v>
      </c>
      <c r="C263" s="70">
        <v>0</v>
      </c>
      <c r="D263" s="70">
        <v>0</v>
      </c>
      <c r="E263" s="71">
        <v>0</v>
      </c>
      <c r="F263" s="77"/>
      <c r="G263" s="66" t="s">
        <v>4111</v>
      </c>
      <c r="J263" s="66" t="str">
        <f t="shared" si="8"/>
        <v>مؤسسة عده ومسمار للتجارة</v>
      </c>
      <c r="K263" s="76" t="str">
        <f t="shared" si="9"/>
        <v>م</v>
      </c>
      <c r="L263" s="66" t="s">
        <v>2892</v>
      </c>
      <c r="M263" s="66" t="s">
        <v>4489</v>
      </c>
    </row>
    <row r="264" spans="1:13" x14ac:dyDescent="0.2">
      <c r="A264" s="69">
        <v>2010103128</v>
      </c>
      <c r="B264" s="66" t="s">
        <v>4490</v>
      </c>
      <c r="C264" s="70">
        <v>0</v>
      </c>
      <c r="D264" s="70">
        <v>0</v>
      </c>
      <c r="E264" s="71">
        <v>0</v>
      </c>
      <c r="F264" s="77"/>
      <c r="G264" s="66" t="s">
        <v>4111</v>
      </c>
      <c r="J264" s="66" t="str">
        <f t="shared" si="8"/>
        <v>بنزين ساسكو باص كوستر _  LXB  7321 - اسامه شلبي</v>
      </c>
      <c r="K264" s="76" t="str">
        <f t="shared" si="9"/>
        <v>ب</v>
      </c>
      <c r="L264" s="66" t="s">
        <v>2893</v>
      </c>
      <c r="M264" s="66" t="s">
        <v>4490</v>
      </c>
    </row>
    <row r="265" spans="1:13" x14ac:dyDescent="0.2">
      <c r="A265" s="69">
        <v>2010103129</v>
      </c>
      <c r="B265" s="66" t="s">
        <v>4491</v>
      </c>
      <c r="C265" s="70">
        <v>0</v>
      </c>
      <c r="D265" s="70">
        <v>0</v>
      </c>
      <c r="E265" s="71">
        <v>0</v>
      </c>
      <c r="F265" s="77"/>
      <c r="G265" s="66" t="s">
        <v>4111</v>
      </c>
      <c r="J265" s="66" t="str">
        <f t="shared" si="8"/>
        <v>بنزين ساسكو  هايلوكس 2023 _  UXB 1953  احمد عبد الهادي</v>
      </c>
      <c r="K265" s="76" t="str">
        <f t="shared" si="9"/>
        <v>ب</v>
      </c>
      <c r="L265" s="66" t="s">
        <v>2894</v>
      </c>
      <c r="M265" s="66" t="s">
        <v>4491</v>
      </c>
    </row>
    <row r="266" spans="1:13" x14ac:dyDescent="0.2">
      <c r="A266" s="69">
        <v>2010103130</v>
      </c>
      <c r="B266" s="66" t="s">
        <v>4534</v>
      </c>
      <c r="C266" s="70">
        <v>0</v>
      </c>
      <c r="D266" s="70">
        <v>0</v>
      </c>
      <c r="E266" s="71">
        <v>0</v>
      </c>
      <c r="F266" s="77">
        <v>311296221200003</v>
      </c>
      <c r="G266" s="66" t="s">
        <v>4111</v>
      </c>
      <c r="I266" s="83">
        <v>311296221200003</v>
      </c>
      <c r="J266" s="66" t="str">
        <f t="shared" si="8"/>
        <v>شركة سند العروبة للتجارة</v>
      </c>
      <c r="K266" s="76" t="str">
        <f t="shared" si="9"/>
        <v>ش</v>
      </c>
      <c r="L266" s="66" t="s">
        <v>2895</v>
      </c>
      <c r="M266" s="66" t="s">
        <v>4534</v>
      </c>
    </row>
    <row r="267" spans="1:13" x14ac:dyDescent="0.2">
      <c r="A267" s="69">
        <v>2010103131</v>
      </c>
      <c r="B267" s="66" t="s">
        <v>4522</v>
      </c>
      <c r="C267" s="70">
        <v>0</v>
      </c>
      <c r="D267" s="70">
        <v>0</v>
      </c>
      <c r="E267" s="71">
        <v>0</v>
      </c>
      <c r="F267" s="77"/>
      <c r="G267" s="66" t="s">
        <v>4111</v>
      </c>
      <c r="J267" s="66" t="str">
        <f t="shared" si="8"/>
        <v>مؤسسة راكان هادى عبد الله الحربى</v>
      </c>
      <c r="K267" s="76" t="str">
        <f t="shared" si="9"/>
        <v>م</v>
      </c>
      <c r="L267" s="66" t="s">
        <v>2896</v>
      </c>
      <c r="M267" s="66" t="s">
        <v>4522</v>
      </c>
    </row>
    <row r="268" spans="1:13" x14ac:dyDescent="0.2">
      <c r="A268" s="69">
        <v>2010103132</v>
      </c>
      <c r="B268" s="66" t="s">
        <v>4492</v>
      </c>
      <c r="C268" s="70">
        <v>1610</v>
      </c>
      <c r="D268" s="70">
        <v>0</v>
      </c>
      <c r="E268" s="71">
        <v>1610</v>
      </c>
      <c r="F268" s="77">
        <v>300056345200003</v>
      </c>
      <c r="G268" s="66" t="s">
        <v>4111</v>
      </c>
      <c r="I268" s="83">
        <v>300056345200003</v>
      </c>
      <c r="J268" s="66" t="str">
        <f t="shared" si="8"/>
        <v>الشركة العربية للمختبرات والتربة</v>
      </c>
      <c r="K268" s="76" t="str">
        <f t="shared" si="9"/>
        <v>ا</v>
      </c>
      <c r="L268" s="66" t="s">
        <v>2897</v>
      </c>
      <c r="M268" s="66" t="s">
        <v>4492</v>
      </c>
    </row>
    <row r="269" spans="1:13" x14ac:dyDescent="0.2">
      <c r="A269" s="69">
        <v>2010104019</v>
      </c>
      <c r="B269" s="66" t="s">
        <v>4536</v>
      </c>
      <c r="C269" s="70">
        <v>0</v>
      </c>
      <c r="D269" s="70">
        <v>0</v>
      </c>
      <c r="E269" s="71">
        <v>0</v>
      </c>
      <c r="F269" s="77"/>
      <c r="G269" s="66" t="s">
        <v>4111</v>
      </c>
      <c r="J269" s="66" t="str">
        <f t="shared" si="8"/>
        <v>شركة انفال السعودية للمشاريع المحدودة</v>
      </c>
      <c r="K269" s="76" t="str">
        <f t="shared" si="9"/>
        <v>ش</v>
      </c>
      <c r="L269" s="66" t="s">
        <v>2898</v>
      </c>
      <c r="M269" s="66" t="s">
        <v>4536</v>
      </c>
    </row>
    <row r="270" spans="1:13" x14ac:dyDescent="0.2">
      <c r="A270" s="69">
        <v>2010105001</v>
      </c>
      <c r="B270" s="66" t="s">
        <v>4537</v>
      </c>
      <c r="C270" s="70">
        <v>0</v>
      </c>
      <c r="D270" s="70">
        <v>605.60000000000036</v>
      </c>
      <c r="E270" s="71">
        <v>-605.60000000000036</v>
      </c>
      <c r="F270" s="77"/>
      <c r="G270" s="66" t="s">
        <v>4111</v>
      </c>
      <c r="J270" s="66" t="str">
        <f t="shared" si="8"/>
        <v>شركة مصنع الاهلي للالمنيوم _نافكو0</v>
      </c>
      <c r="K270" s="76" t="str">
        <f t="shared" si="9"/>
        <v>ش</v>
      </c>
      <c r="L270" s="66" t="s">
        <v>2899</v>
      </c>
      <c r="M270" s="66" t="s">
        <v>4537</v>
      </c>
    </row>
    <row r="271" spans="1:13" x14ac:dyDescent="0.2">
      <c r="A271" s="69">
        <v>2010105002</v>
      </c>
      <c r="B271" s="66" t="s">
        <v>4538</v>
      </c>
      <c r="C271" s="70">
        <v>0</v>
      </c>
      <c r="D271" s="70">
        <v>25939.649999999994</v>
      </c>
      <c r="E271" s="71">
        <v>-25939.649999999994</v>
      </c>
      <c r="F271" s="77">
        <v>300500697300003</v>
      </c>
      <c r="G271" s="66" t="s">
        <v>4111</v>
      </c>
      <c r="I271" s="83">
        <v>300500697300003</v>
      </c>
      <c r="J271" s="66" t="str">
        <f t="shared" si="8"/>
        <v>شركة انماط الصناعيه للصناعه _دهان.</v>
      </c>
      <c r="K271" s="76" t="str">
        <f t="shared" si="9"/>
        <v>ش</v>
      </c>
      <c r="L271" s="66" t="s">
        <v>2900</v>
      </c>
      <c r="M271" s="66" t="s">
        <v>4538</v>
      </c>
    </row>
    <row r="272" spans="1:13" x14ac:dyDescent="0.2">
      <c r="A272" s="69">
        <v>2010105003</v>
      </c>
      <c r="B272" s="66" t="s">
        <v>4539</v>
      </c>
      <c r="C272" s="70">
        <v>0</v>
      </c>
      <c r="D272" s="70">
        <v>35740.760000000009</v>
      </c>
      <c r="E272" s="71">
        <v>-35740.760000000009</v>
      </c>
      <c r="F272" s="77">
        <v>300055807400003</v>
      </c>
      <c r="G272" s="66" t="s">
        <v>4111</v>
      </c>
      <c r="I272" s="83">
        <v>300055807400003</v>
      </c>
      <c r="J272" s="66" t="str">
        <f t="shared" si="8"/>
        <v>شركة رضا الوطنيه للدهانات _دهان0</v>
      </c>
      <c r="K272" s="76" t="str">
        <f t="shared" si="9"/>
        <v>ش</v>
      </c>
      <c r="L272" s="66" t="s">
        <v>2901</v>
      </c>
      <c r="M272" s="66" t="s">
        <v>4539</v>
      </c>
    </row>
    <row r="273" spans="1:13" x14ac:dyDescent="0.2">
      <c r="A273" s="69">
        <v>2010105005</v>
      </c>
      <c r="B273" s="66" t="s">
        <v>4540</v>
      </c>
      <c r="C273" s="70">
        <v>0</v>
      </c>
      <c r="D273" s="70">
        <v>347896.03</v>
      </c>
      <c r="E273" s="71">
        <v>-347896.03</v>
      </c>
      <c r="F273" s="77">
        <v>0</v>
      </c>
      <c r="G273" s="66" t="s">
        <v>4111</v>
      </c>
      <c r="I273" s="83">
        <v>0</v>
      </c>
      <c r="J273" s="66" t="str">
        <f t="shared" si="8"/>
        <v>شركة المكان العالى التجاريه-تذاكر سفر0</v>
      </c>
      <c r="K273" s="76" t="str">
        <f t="shared" si="9"/>
        <v>ش</v>
      </c>
      <c r="L273" s="66" t="s">
        <v>2902</v>
      </c>
      <c r="M273" s="66" t="s">
        <v>4540</v>
      </c>
    </row>
    <row r="274" spans="1:13" x14ac:dyDescent="0.2">
      <c r="A274" s="69">
        <v>2010105006</v>
      </c>
      <c r="B274" s="66" t="s">
        <v>4541</v>
      </c>
      <c r="C274" s="70">
        <v>0</v>
      </c>
      <c r="D274" s="70">
        <v>0</v>
      </c>
      <c r="E274" s="71">
        <v>0</v>
      </c>
      <c r="F274" s="77">
        <v>300056744700003</v>
      </c>
      <c r="G274" s="66" t="s">
        <v>4111</v>
      </c>
      <c r="I274" s="83">
        <v>300056744700003</v>
      </c>
      <c r="J274" s="66" t="str">
        <f t="shared" si="8"/>
        <v>مؤسسة سناس للتجاره - DHL0</v>
      </c>
      <c r="K274" s="76" t="str">
        <f t="shared" si="9"/>
        <v>م</v>
      </c>
      <c r="L274" s="66" t="s">
        <v>2903</v>
      </c>
      <c r="M274" s="66" t="s">
        <v>4541</v>
      </c>
    </row>
    <row r="275" spans="1:13" x14ac:dyDescent="0.2">
      <c r="A275" s="69">
        <v>2010105007</v>
      </c>
      <c r="B275" s="66" t="s">
        <v>4542</v>
      </c>
      <c r="C275" s="70">
        <v>0</v>
      </c>
      <c r="D275" s="70">
        <v>0</v>
      </c>
      <c r="E275" s="71">
        <v>0</v>
      </c>
      <c r="F275" s="77"/>
      <c r="G275" s="66" t="s">
        <v>4111</v>
      </c>
      <c r="J275" s="66" t="str">
        <f t="shared" si="8"/>
        <v>التعاونية للتامين _انظمة_رقم_19329960.0</v>
      </c>
      <c r="K275" s="76" t="str">
        <f t="shared" si="9"/>
        <v>ا</v>
      </c>
      <c r="L275" s="66" t="s">
        <v>2904</v>
      </c>
      <c r="M275" s="66" t="s">
        <v>4542</v>
      </c>
    </row>
    <row r="276" spans="1:13" x14ac:dyDescent="0.2">
      <c r="A276" s="69">
        <v>2010105009</v>
      </c>
      <c r="B276" s="66" t="s">
        <v>4543</v>
      </c>
      <c r="C276" s="70">
        <v>0</v>
      </c>
      <c r="D276" s="70">
        <v>3832.4400000000023</v>
      </c>
      <c r="E276" s="71">
        <v>-3832.4400000000023</v>
      </c>
      <c r="F276" s="77"/>
      <c r="G276" s="66" t="s">
        <v>4111</v>
      </c>
      <c r="J276" s="66" t="str">
        <f t="shared" si="8"/>
        <v>شركة القصر جلاس الصناعيه_سكريت0</v>
      </c>
      <c r="K276" s="76" t="str">
        <f t="shared" si="9"/>
        <v>ش</v>
      </c>
      <c r="L276" s="66" t="s">
        <v>2905</v>
      </c>
      <c r="M276" s="66" t="s">
        <v>4543</v>
      </c>
    </row>
    <row r="277" spans="1:13" x14ac:dyDescent="0.2">
      <c r="A277" s="69">
        <v>2010105010</v>
      </c>
      <c r="B277" s="66" t="s">
        <v>4544</v>
      </c>
      <c r="C277" s="70">
        <v>1.0000003385357559E-5</v>
      </c>
      <c r="D277" s="70">
        <v>0</v>
      </c>
      <c r="E277" s="71">
        <v>1.0000003385357559E-5</v>
      </c>
      <c r="F277" s="77">
        <v>300057446600003</v>
      </c>
      <c r="G277" s="66" t="s">
        <v>4111</v>
      </c>
      <c r="I277" s="83">
        <v>300057446600003</v>
      </c>
      <c r="J277" s="66" t="str">
        <f t="shared" si="8"/>
        <v>شركة مصنع العالمية لتصنيع الزجاج المضاد للكسر _سكريت.</v>
      </c>
      <c r="K277" s="76" t="str">
        <f t="shared" si="9"/>
        <v>ش</v>
      </c>
      <c r="L277" s="66" t="s">
        <v>2906</v>
      </c>
      <c r="M277" s="66" t="s">
        <v>4544</v>
      </c>
    </row>
    <row r="278" spans="1:13" x14ac:dyDescent="0.2">
      <c r="A278" s="69">
        <v>2010105012</v>
      </c>
      <c r="B278" s="66" t="s">
        <v>4545</v>
      </c>
      <c r="C278" s="70">
        <v>0</v>
      </c>
      <c r="D278" s="70">
        <v>10035.059999999969</v>
      </c>
      <c r="E278" s="71">
        <v>-10035.059999999969</v>
      </c>
      <c r="F278" s="77">
        <v>310131187300003</v>
      </c>
      <c r="G278" s="66" t="s">
        <v>4111</v>
      </c>
      <c r="I278" s="83">
        <v>310131187300003</v>
      </c>
      <c r="J278" s="66" t="str">
        <f t="shared" si="8"/>
        <v>شركة خالد ظافر واخوانه - جمرك ..0</v>
      </c>
      <c r="K278" s="76" t="str">
        <f t="shared" si="9"/>
        <v>ش</v>
      </c>
      <c r="L278" s="66" t="s">
        <v>2907</v>
      </c>
      <c r="M278" s="66" t="s">
        <v>4545</v>
      </c>
    </row>
    <row r="279" spans="1:13" x14ac:dyDescent="0.2">
      <c r="A279" s="69">
        <v>2010105013</v>
      </c>
      <c r="B279" s="66" t="s">
        <v>4546</v>
      </c>
      <c r="C279" s="70">
        <v>0</v>
      </c>
      <c r="D279" s="70">
        <v>148596.75</v>
      </c>
      <c r="E279" s="71">
        <v>-148596.75</v>
      </c>
      <c r="F279" s="77">
        <v>310749828200003</v>
      </c>
      <c r="G279" s="66" t="s">
        <v>4111</v>
      </c>
      <c r="I279" s="83">
        <v>310749828200003</v>
      </c>
      <c r="J279" s="66" t="str">
        <f t="shared" si="8"/>
        <v>شركة نما الدار للمقاولات المحدودة .</v>
      </c>
      <c r="K279" s="76" t="str">
        <f t="shared" si="9"/>
        <v>ش</v>
      </c>
      <c r="L279" s="66" t="s">
        <v>2908</v>
      </c>
      <c r="M279" s="66" t="s">
        <v>4546</v>
      </c>
    </row>
    <row r="280" spans="1:13" x14ac:dyDescent="0.2">
      <c r="A280" s="69">
        <v>2010105014</v>
      </c>
      <c r="B280" s="66" t="s">
        <v>4547</v>
      </c>
      <c r="C280" s="70">
        <v>0</v>
      </c>
      <c r="D280" s="70">
        <v>0</v>
      </c>
      <c r="E280" s="71">
        <v>0</v>
      </c>
      <c r="F280" s="77">
        <v>300040208300003</v>
      </c>
      <c r="G280" s="66" t="s">
        <v>4111</v>
      </c>
      <c r="I280" s="83">
        <v>300040208300003</v>
      </c>
      <c r="J280" s="66" t="str">
        <f t="shared" si="8"/>
        <v>مجموعة النظم التطبيقية - برنامج دلتا .</v>
      </c>
      <c r="K280" s="76" t="str">
        <f t="shared" si="9"/>
        <v>م</v>
      </c>
      <c r="L280" s="66" t="s">
        <v>2909</v>
      </c>
      <c r="M280" s="66" t="s">
        <v>4547</v>
      </c>
    </row>
    <row r="281" spans="1:13" x14ac:dyDescent="0.2">
      <c r="A281" s="69">
        <v>2010105017</v>
      </c>
      <c r="B281" s="66" t="s">
        <v>4548</v>
      </c>
      <c r="C281" s="70">
        <v>0</v>
      </c>
      <c r="D281" s="70">
        <v>0</v>
      </c>
      <c r="E281" s="71">
        <v>0</v>
      </c>
      <c r="F281" s="77"/>
      <c r="G281" s="66" t="s">
        <v>4111</v>
      </c>
      <c r="J281" s="66" t="str">
        <f t="shared" si="8"/>
        <v>مؤسسة الشمري - تأجير فوركلفت.</v>
      </c>
      <c r="K281" s="76" t="str">
        <f t="shared" si="9"/>
        <v>م</v>
      </c>
      <c r="L281" s="66" t="s">
        <v>2910</v>
      </c>
      <c r="M281" s="66" t="s">
        <v>4548</v>
      </c>
    </row>
    <row r="282" spans="1:13" x14ac:dyDescent="0.2">
      <c r="A282" s="69">
        <v>2010105019</v>
      </c>
      <c r="B282" s="66" t="s">
        <v>4549</v>
      </c>
      <c r="C282" s="70">
        <v>0</v>
      </c>
      <c r="D282" s="70">
        <v>5.0000000002910383E-2</v>
      </c>
      <c r="E282" s="71">
        <v>-5.0000000002910383E-2</v>
      </c>
      <c r="F282" s="77"/>
      <c r="G282" s="66" t="s">
        <v>4111</v>
      </c>
      <c r="J282" s="66" t="str">
        <f t="shared" si="8"/>
        <v>شركة رفيفكم للمقاولات - عتيق</v>
      </c>
      <c r="K282" s="76" t="str">
        <f t="shared" si="9"/>
        <v>ش</v>
      </c>
      <c r="L282" s="66" t="s">
        <v>2911</v>
      </c>
      <c r="M282" s="66" t="s">
        <v>4549</v>
      </c>
    </row>
    <row r="283" spans="1:13" x14ac:dyDescent="0.2">
      <c r="A283" s="69">
        <v>2010105025</v>
      </c>
      <c r="B283" s="66" t="s">
        <v>4550</v>
      </c>
      <c r="C283" s="70">
        <v>0</v>
      </c>
      <c r="D283" s="70">
        <v>285980.88000000012</v>
      </c>
      <c r="E283" s="71">
        <v>-285980.88000000012</v>
      </c>
      <c r="F283" s="77">
        <v>300508664900003</v>
      </c>
      <c r="G283" s="66" t="s">
        <v>4111</v>
      </c>
      <c r="I283" s="83">
        <v>300508664900003</v>
      </c>
      <c r="J283" s="66" t="str">
        <f t="shared" si="8"/>
        <v>المصنع السعودي لجلفنة المعادن0</v>
      </c>
      <c r="K283" s="76" t="str">
        <f t="shared" si="9"/>
        <v>ا</v>
      </c>
      <c r="L283" s="66" t="s">
        <v>2912</v>
      </c>
      <c r="M283" s="66" t="s">
        <v>4550</v>
      </c>
    </row>
    <row r="284" spans="1:13" x14ac:dyDescent="0.2">
      <c r="A284" s="69">
        <v>2010105029</v>
      </c>
      <c r="B284" s="66" t="s">
        <v>4551</v>
      </c>
      <c r="C284" s="70">
        <v>0</v>
      </c>
      <c r="D284" s="70">
        <v>0</v>
      </c>
      <c r="E284" s="71">
        <v>0</v>
      </c>
      <c r="F284" s="77"/>
      <c r="G284" s="66" t="s">
        <v>4111</v>
      </c>
      <c r="J284" s="66" t="str">
        <f t="shared" si="8"/>
        <v>بوبا للتأمين الطبي- مصنع واجهات الرياض للزجاج0</v>
      </c>
      <c r="K284" s="76" t="str">
        <f t="shared" si="9"/>
        <v>ب</v>
      </c>
      <c r="L284" s="66" t="s">
        <v>2913</v>
      </c>
      <c r="M284" s="66" t="s">
        <v>4551</v>
      </c>
    </row>
    <row r="285" spans="1:13" x14ac:dyDescent="0.2">
      <c r="A285" s="69">
        <v>2010105031</v>
      </c>
      <c r="B285" s="66" t="s">
        <v>4552</v>
      </c>
      <c r="C285" s="70">
        <v>0</v>
      </c>
      <c r="D285" s="70">
        <v>0</v>
      </c>
      <c r="E285" s="71">
        <v>0</v>
      </c>
      <c r="F285" s="77"/>
      <c r="G285" s="66" t="s">
        <v>4111</v>
      </c>
      <c r="J285" s="66" t="str">
        <f t="shared" si="8"/>
        <v>مصنع تقنية الطلاء للصناعة0_ ملفي**************</v>
      </c>
      <c r="K285" s="76" t="str">
        <f t="shared" si="9"/>
        <v>م</v>
      </c>
      <c r="L285" s="66" t="s">
        <v>2914</v>
      </c>
      <c r="M285" s="66" t="s">
        <v>4552</v>
      </c>
    </row>
    <row r="286" spans="1:13" x14ac:dyDescent="0.2">
      <c r="A286" s="69">
        <v>2010105032</v>
      </c>
      <c r="B286" s="66" t="s">
        <v>4553</v>
      </c>
      <c r="C286" s="70">
        <v>0</v>
      </c>
      <c r="D286" s="70">
        <v>350</v>
      </c>
      <c r="E286" s="71">
        <v>-350</v>
      </c>
      <c r="F286" s="77"/>
      <c r="G286" s="66" t="s">
        <v>4111</v>
      </c>
      <c r="J286" s="66" t="str">
        <f t="shared" si="8"/>
        <v>شركة اعمال صحارى للمقاولات - حاويات0</v>
      </c>
      <c r="K286" s="76" t="str">
        <f t="shared" si="9"/>
        <v>ش</v>
      </c>
      <c r="L286" s="66" t="s">
        <v>2915</v>
      </c>
      <c r="M286" s="66" t="s">
        <v>4553</v>
      </c>
    </row>
    <row r="287" spans="1:13" x14ac:dyDescent="0.2">
      <c r="A287" s="69">
        <v>2010105034</v>
      </c>
      <c r="B287" s="66" t="s">
        <v>4554</v>
      </c>
      <c r="C287" s="70">
        <v>0</v>
      </c>
      <c r="D287" s="70">
        <v>0</v>
      </c>
      <c r="E287" s="71">
        <v>0</v>
      </c>
      <c r="F287" s="77"/>
      <c r="G287" s="66" t="s">
        <v>4111</v>
      </c>
      <c r="J287" s="66" t="str">
        <f t="shared" si="8"/>
        <v>شركة شاس للمقاولات - توريد مياه0</v>
      </c>
      <c r="K287" s="76" t="str">
        <f t="shared" si="9"/>
        <v>ش</v>
      </c>
      <c r="L287" s="66" t="s">
        <v>2916</v>
      </c>
      <c r="M287" s="66" t="s">
        <v>4554</v>
      </c>
    </row>
    <row r="288" spans="1:13" x14ac:dyDescent="0.2">
      <c r="A288" s="69">
        <v>2010105037</v>
      </c>
      <c r="B288" s="66" t="s">
        <v>4555</v>
      </c>
      <c r="C288" s="70">
        <v>0</v>
      </c>
      <c r="D288" s="70">
        <v>0</v>
      </c>
      <c r="E288" s="71">
        <v>0</v>
      </c>
      <c r="F288" s="77"/>
      <c r="G288" s="66" t="s">
        <v>4111</v>
      </c>
      <c r="J288" s="66" t="str">
        <f t="shared" si="8"/>
        <v>مؤسسة السلامة المدنية لمعدات السلامة0</v>
      </c>
      <c r="K288" s="76" t="str">
        <f t="shared" si="9"/>
        <v>م</v>
      </c>
      <c r="L288" s="66" t="s">
        <v>2917</v>
      </c>
      <c r="M288" s="66" t="s">
        <v>4555</v>
      </c>
    </row>
    <row r="289" spans="1:13" x14ac:dyDescent="0.2">
      <c r="A289" s="69">
        <v>2010105041</v>
      </c>
      <c r="B289" s="66" t="s">
        <v>4330</v>
      </c>
      <c r="C289" s="70">
        <v>0</v>
      </c>
      <c r="D289" s="70">
        <v>0</v>
      </c>
      <c r="E289" s="71">
        <v>0</v>
      </c>
      <c r="F289" s="77"/>
      <c r="G289" s="66" t="s">
        <v>4111</v>
      </c>
      <c r="J289" s="66" t="str">
        <f t="shared" si="8"/>
        <v>خدمة _ مؤسسة اسرع رقم للمقاولات المعمارية_عمالة مؤجره0</v>
      </c>
      <c r="K289" s="76" t="str">
        <f t="shared" si="9"/>
        <v>خ</v>
      </c>
      <c r="L289" s="66" t="s">
        <v>2918</v>
      </c>
      <c r="M289" s="66" t="s">
        <v>4330</v>
      </c>
    </row>
    <row r="290" spans="1:13" x14ac:dyDescent="0.2">
      <c r="A290" s="69">
        <v>2010105045</v>
      </c>
      <c r="B290" s="66" t="s">
        <v>4556</v>
      </c>
      <c r="C290" s="70">
        <v>0</v>
      </c>
      <c r="D290" s="70">
        <v>0</v>
      </c>
      <c r="E290" s="71">
        <v>0</v>
      </c>
      <c r="F290" s="77"/>
      <c r="G290" s="66" t="s">
        <v>4111</v>
      </c>
      <c r="J290" s="66" t="str">
        <f t="shared" si="8"/>
        <v>التعاونية للتامين _حديد_رقم_18728936</v>
      </c>
      <c r="K290" s="76" t="str">
        <f t="shared" si="9"/>
        <v>ا</v>
      </c>
      <c r="L290" s="66" t="s">
        <v>2919</v>
      </c>
      <c r="M290" s="66" t="s">
        <v>4556</v>
      </c>
    </row>
    <row r="291" spans="1:13" x14ac:dyDescent="0.2">
      <c r="A291" s="69">
        <v>2010105046</v>
      </c>
      <c r="B291" s="76" t="s">
        <v>4818</v>
      </c>
      <c r="C291" s="70">
        <v>0</v>
      </c>
      <c r="D291" s="70">
        <v>0</v>
      </c>
      <c r="E291" s="71">
        <v>0</v>
      </c>
      <c r="F291" s="77"/>
      <c r="G291" s="66" t="s">
        <v>4111</v>
      </c>
      <c r="J291" s="66" t="str">
        <f t="shared" si="8"/>
        <v>مؤسسة وقت الاعمال.</v>
      </c>
      <c r="K291" s="76" t="str">
        <f t="shared" si="9"/>
        <v>م</v>
      </c>
      <c r="L291" s="66" t="s">
        <v>2920</v>
      </c>
      <c r="M291" s="66" t="s">
        <v>4769</v>
      </c>
    </row>
    <row r="292" spans="1:13" x14ac:dyDescent="0.2">
      <c r="A292" s="69">
        <v>2010105047</v>
      </c>
      <c r="B292" s="66" t="s">
        <v>4557</v>
      </c>
      <c r="C292" s="70">
        <v>0</v>
      </c>
      <c r="D292" s="70">
        <v>0</v>
      </c>
      <c r="E292" s="71">
        <v>0</v>
      </c>
      <c r="F292" s="77"/>
      <c r="G292" s="66" t="s">
        <v>4111</v>
      </c>
      <c r="J292" s="66" t="str">
        <f t="shared" si="8"/>
        <v>التعاونية للتامين _زجاج_رقم_19028372</v>
      </c>
      <c r="K292" s="76" t="str">
        <f t="shared" si="9"/>
        <v>ا</v>
      </c>
      <c r="L292" s="66" t="s">
        <v>2921</v>
      </c>
      <c r="M292" s="66" t="s">
        <v>4557</v>
      </c>
    </row>
    <row r="293" spans="1:13" x14ac:dyDescent="0.2">
      <c r="A293" s="69">
        <v>2010105049</v>
      </c>
      <c r="B293" s="66" t="s">
        <v>4331</v>
      </c>
      <c r="C293" s="70">
        <v>0</v>
      </c>
      <c r="D293" s="70">
        <v>45.490000000005239</v>
      </c>
      <c r="E293" s="71">
        <v>-45.490000000005239</v>
      </c>
      <c r="F293" s="77">
        <v>300254491310003</v>
      </c>
      <c r="G293" s="66" t="s">
        <v>4111</v>
      </c>
      <c r="I293" s="83">
        <v>300254491310003</v>
      </c>
      <c r="J293" s="66" t="str">
        <f t="shared" si="8"/>
        <v>خدمة _ الشركة العربيه الدولية_ايجار مصعد0</v>
      </c>
      <c r="K293" s="76" t="str">
        <f t="shared" si="9"/>
        <v>خ</v>
      </c>
      <c r="L293" s="66" t="s">
        <v>2922</v>
      </c>
      <c r="M293" s="66" t="s">
        <v>4331</v>
      </c>
    </row>
    <row r="294" spans="1:13" x14ac:dyDescent="0.2">
      <c r="A294" s="69">
        <v>2010105050</v>
      </c>
      <c r="B294" s="66" t="s">
        <v>4332</v>
      </c>
      <c r="C294" s="70">
        <v>0</v>
      </c>
      <c r="D294" s="70">
        <v>327843.18999999994</v>
      </c>
      <c r="E294" s="71">
        <v>-327843.18999999994</v>
      </c>
      <c r="F294" s="77">
        <v>497898500003</v>
      </c>
      <c r="G294" s="66" t="s">
        <v>4111</v>
      </c>
      <c r="I294" s="83">
        <v>497898500003</v>
      </c>
      <c r="J294" s="66" t="str">
        <f t="shared" si="8"/>
        <v>خدمة _ شركة رابيدالعربيه السعودية المحدوده  _رافعات0</v>
      </c>
      <c r="K294" s="76" t="str">
        <f t="shared" si="9"/>
        <v>خ</v>
      </c>
      <c r="L294" s="66" t="s">
        <v>2923</v>
      </c>
      <c r="M294" s="66" t="s">
        <v>4332</v>
      </c>
    </row>
    <row r="295" spans="1:13" x14ac:dyDescent="0.2">
      <c r="A295" s="69">
        <v>2010105052</v>
      </c>
      <c r="B295" s="66" t="s">
        <v>4558</v>
      </c>
      <c r="C295" s="70">
        <v>0</v>
      </c>
      <c r="D295" s="70">
        <v>0</v>
      </c>
      <c r="E295" s="71">
        <v>0</v>
      </c>
      <c r="F295" s="77"/>
      <c r="G295" s="66" t="s">
        <v>4111</v>
      </c>
      <c r="J295" s="66" t="str">
        <f t="shared" si="8"/>
        <v>التعاونية للتامين _انظمة المقاولات _رقم_19268208</v>
      </c>
      <c r="K295" s="76" t="str">
        <f t="shared" si="9"/>
        <v>ا</v>
      </c>
      <c r="L295" s="66" t="s">
        <v>2924</v>
      </c>
      <c r="M295" s="66" t="s">
        <v>4558</v>
      </c>
    </row>
    <row r="296" spans="1:13" x14ac:dyDescent="0.2">
      <c r="A296" s="69">
        <v>2010105053</v>
      </c>
      <c r="B296" s="66" t="s">
        <v>4559</v>
      </c>
      <c r="C296" s="70">
        <v>0</v>
      </c>
      <c r="D296" s="70">
        <v>0</v>
      </c>
      <c r="E296" s="71">
        <v>0</v>
      </c>
      <c r="F296" s="77"/>
      <c r="G296" s="66" t="s">
        <v>4111</v>
      </c>
      <c r="J296" s="66" t="str">
        <f t="shared" si="8"/>
        <v>التعاونية للتامين _تاهيل _رقم_177277510</v>
      </c>
      <c r="K296" s="76" t="str">
        <f t="shared" si="9"/>
        <v>ا</v>
      </c>
      <c r="L296" s="66" t="s">
        <v>2925</v>
      </c>
      <c r="M296" s="66" t="s">
        <v>4559</v>
      </c>
    </row>
    <row r="297" spans="1:13" x14ac:dyDescent="0.2">
      <c r="A297" s="69">
        <v>2010105054</v>
      </c>
      <c r="B297" s="66" t="s">
        <v>4333</v>
      </c>
      <c r="C297" s="70">
        <v>0</v>
      </c>
      <c r="D297" s="70">
        <v>0</v>
      </c>
      <c r="E297" s="71">
        <v>0</v>
      </c>
      <c r="F297" s="77"/>
      <c r="G297" s="66" t="s">
        <v>4111</v>
      </c>
      <c r="J297" s="66" t="str">
        <f t="shared" si="8"/>
        <v>خدمة _ مؤسسة المنال المتالقة للمقاولات0</v>
      </c>
      <c r="K297" s="76" t="str">
        <f t="shared" si="9"/>
        <v>خ</v>
      </c>
      <c r="L297" s="66" t="s">
        <v>2926</v>
      </c>
      <c r="M297" s="66" t="s">
        <v>4333</v>
      </c>
    </row>
    <row r="298" spans="1:13" x14ac:dyDescent="0.2">
      <c r="A298" s="69">
        <v>2010105056</v>
      </c>
      <c r="B298" s="66" t="s">
        <v>4334</v>
      </c>
      <c r="C298" s="70">
        <v>0</v>
      </c>
      <c r="D298" s="70">
        <v>117523.65000000002</v>
      </c>
      <c r="E298" s="71">
        <v>-117523.65000000002</v>
      </c>
      <c r="F298" s="77">
        <v>300485814900003</v>
      </c>
      <c r="G298" s="66" t="s">
        <v>4111</v>
      </c>
      <c r="I298" s="83">
        <v>300485814900003</v>
      </c>
      <c r="J298" s="66" t="str">
        <f t="shared" si="8"/>
        <v>خدمة _ شركة محمد عبد الله العريض المحدودة0</v>
      </c>
      <c r="K298" s="76" t="str">
        <f t="shared" si="9"/>
        <v>خ</v>
      </c>
      <c r="L298" s="66" t="s">
        <v>2927</v>
      </c>
      <c r="M298" s="66" t="s">
        <v>4334</v>
      </c>
    </row>
    <row r="299" spans="1:13" x14ac:dyDescent="0.2">
      <c r="A299" s="69">
        <v>2010105057</v>
      </c>
      <c r="B299" s="66" t="s">
        <v>4335</v>
      </c>
      <c r="C299" s="70">
        <v>0</v>
      </c>
      <c r="D299" s="70">
        <v>130497.25</v>
      </c>
      <c r="E299" s="71">
        <v>-130497.25</v>
      </c>
      <c r="F299" s="77">
        <v>300680363200003</v>
      </c>
      <c r="G299" s="66" t="s">
        <v>4111</v>
      </c>
      <c r="I299" s="83">
        <v>300680363200003</v>
      </c>
      <c r="J299" s="66" t="str">
        <f t="shared" si="8"/>
        <v>خدمه _ شركة ادفانسد كونستركشن تكنولوجي عيناتACTS</v>
      </c>
      <c r="K299" s="76" t="str">
        <f t="shared" si="9"/>
        <v>خ</v>
      </c>
      <c r="L299" s="66" t="s">
        <v>2928</v>
      </c>
      <c r="M299" s="66" t="s">
        <v>4335</v>
      </c>
    </row>
    <row r="300" spans="1:13" x14ac:dyDescent="0.2">
      <c r="A300" s="69">
        <v>2010105062</v>
      </c>
      <c r="B300" s="66" t="s">
        <v>4560</v>
      </c>
      <c r="C300" s="70">
        <v>0</v>
      </c>
      <c r="D300" s="70">
        <v>0</v>
      </c>
      <c r="E300" s="71">
        <v>0</v>
      </c>
      <c r="F300" s="77"/>
      <c r="G300" s="66" t="s">
        <v>4111</v>
      </c>
      <c r="J300" s="66" t="str">
        <f t="shared" si="8"/>
        <v>التعاونية للتامين _الالمنيوم و الزجاج _رقم_19028517</v>
      </c>
      <c r="K300" s="76" t="str">
        <f t="shared" si="9"/>
        <v>ا</v>
      </c>
      <c r="L300" s="66" t="s">
        <v>2929</v>
      </c>
      <c r="M300" s="66" t="s">
        <v>4560</v>
      </c>
    </row>
    <row r="301" spans="1:13" x14ac:dyDescent="0.2">
      <c r="A301" s="69">
        <v>2010105064</v>
      </c>
      <c r="B301" s="66" t="s">
        <v>4561</v>
      </c>
      <c r="C301" s="70">
        <v>0</v>
      </c>
      <c r="D301" s="70">
        <v>0</v>
      </c>
      <c r="E301" s="71">
        <v>0</v>
      </c>
      <c r="F301" s="77"/>
      <c r="G301" s="66" t="s">
        <v>4111</v>
      </c>
      <c r="J301" s="66" t="str">
        <f t="shared" si="8"/>
        <v>مصنع صحارى نجد للزجاج_سكريت</v>
      </c>
      <c r="K301" s="76" t="str">
        <f t="shared" si="9"/>
        <v>م</v>
      </c>
      <c r="L301" s="66" t="s">
        <v>2930</v>
      </c>
      <c r="M301" s="66" t="s">
        <v>4561</v>
      </c>
    </row>
    <row r="302" spans="1:13" x14ac:dyDescent="0.2">
      <c r="A302" s="69">
        <v>2010105065</v>
      </c>
      <c r="B302" s="66" t="s">
        <v>4336</v>
      </c>
      <c r="C302" s="70">
        <v>0</v>
      </c>
      <c r="D302" s="70">
        <v>4738</v>
      </c>
      <c r="E302" s="71">
        <v>-4738</v>
      </c>
      <c r="F302" s="77"/>
      <c r="G302" s="66" t="s">
        <v>4111</v>
      </c>
      <c r="J302" s="66" t="str">
        <f t="shared" si="8"/>
        <v>خدمة_مؤسسة عبدالله عمر ابو بكر باعفيف للحديد</v>
      </c>
      <c r="K302" s="76" t="str">
        <f t="shared" si="9"/>
        <v>خ</v>
      </c>
      <c r="L302" s="66" t="s">
        <v>2931</v>
      </c>
      <c r="M302" s="66" t="s">
        <v>4336</v>
      </c>
    </row>
    <row r="303" spans="1:13" x14ac:dyDescent="0.2">
      <c r="A303" s="69">
        <v>2010105066</v>
      </c>
      <c r="B303" s="66" t="s">
        <v>4562</v>
      </c>
      <c r="C303" s="70">
        <v>0</v>
      </c>
      <c r="D303" s="70">
        <v>47087.369999999995</v>
      </c>
      <c r="E303" s="71">
        <v>-47087.369999999995</v>
      </c>
      <c r="F303" s="77">
        <v>300029984400003</v>
      </c>
      <c r="G303" s="66" t="s">
        <v>4111</v>
      </c>
      <c r="I303" s="83">
        <v>300029984400003</v>
      </c>
      <c r="J303" s="66" t="str">
        <f t="shared" si="8"/>
        <v>مكتب فهد عبدالله القاسم محاسبون</v>
      </c>
      <c r="K303" s="76" t="str">
        <f t="shared" si="9"/>
        <v>م</v>
      </c>
      <c r="L303" s="66" t="s">
        <v>2932</v>
      </c>
      <c r="M303" s="66" t="s">
        <v>4562</v>
      </c>
    </row>
    <row r="304" spans="1:13" x14ac:dyDescent="0.2">
      <c r="A304" s="69">
        <v>2010105069</v>
      </c>
      <c r="B304" s="66" t="s">
        <v>4563</v>
      </c>
      <c r="C304" s="70">
        <v>0</v>
      </c>
      <c r="D304" s="70">
        <v>15937.54</v>
      </c>
      <c r="E304" s="71">
        <v>-15937.54</v>
      </c>
      <c r="F304" s="77">
        <v>300010079900003</v>
      </c>
      <c r="G304" s="66" t="s">
        <v>4111</v>
      </c>
      <c r="I304" s="83">
        <v>300010079900003</v>
      </c>
      <c r="J304" s="66" t="str">
        <f t="shared" si="8"/>
        <v>اليانز للتامين التعاونى</v>
      </c>
      <c r="K304" s="76" t="str">
        <f t="shared" si="9"/>
        <v>ا</v>
      </c>
      <c r="L304" s="66" t="s">
        <v>2933</v>
      </c>
      <c r="M304" s="66" t="s">
        <v>4563</v>
      </c>
    </row>
    <row r="305" spans="1:13" x14ac:dyDescent="0.2">
      <c r="A305" s="69">
        <v>2010105070</v>
      </c>
      <c r="B305" s="76" t="s">
        <v>4819</v>
      </c>
      <c r="C305" s="70">
        <v>0</v>
      </c>
      <c r="D305" s="70">
        <v>0</v>
      </c>
      <c r="E305" s="71">
        <v>0</v>
      </c>
      <c r="F305" s="77"/>
      <c r="G305" s="66" t="s">
        <v>4111</v>
      </c>
      <c r="J305" s="66" t="str">
        <f t="shared" si="8"/>
        <v>شركة مزايا الاداء لمقاولات _ مغلق</v>
      </c>
      <c r="K305" s="76" t="str">
        <f t="shared" si="9"/>
        <v>ش</v>
      </c>
      <c r="L305" s="66" t="s">
        <v>2934</v>
      </c>
      <c r="M305" s="66" t="s">
        <v>4770</v>
      </c>
    </row>
    <row r="306" spans="1:13" x14ac:dyDescent="0.2">
      <c r="A306" s="69">
        <v>2010105071</v>
      </c>
      <c r="B306" s="66" t="s">
        <v>4337</v>
      </c>
      <c r="C306" s="70">
        <v>0</v>
      </c>
      <c r="D306" s="70">
        <v>936825</v>
      </c>
      <c r="E306" s="71">
        <v>-936825</v>
      </c>
      <c r="F306" s="77">
        <v>0</v>
      </c>
      <c r="G306" s="66" t="s">
        <v>4111</v>
      </c>
      <c r="I306" s="83">
        <v>0</v>
      </c>
      <c r="J306" s="66" t="str">
        <f t="shared" si="8"/>
        <v>خدمة_مؤسسة مزنة السبيعى للنقل البرى</v>
      </c>
      <c r="K306" s="76" t="str">
        <f t="shared" si="9"/>
        <v>خ</v>
      </c>
      <c r="L306" s="66" t="s">
        <v>2935</v>
      </c>
      <c r="M306" s="66" t="s">
        <v>4337</v>
      </c>
    </row>
    <row r="307" spans="1:13" x14ac:dyDescent="0.2">
      <c r="A307" s="69">
        <v>2010105075</v>
      </c>
      <c r="B307" s="66" t="s">
        <v>4338</v>
      </c>
      <c r="C307" s="70">
        <v>0</v>
      </c>
      <c r="D307" s="70">
        <v>5000.17</v>
      </c>
      <c r="E307" s="71">
        <v>-5000.17</v>
      </c>
      <c r="F307" s="77"/>
      <c r="G307" s="66" t="s">
        <v>4111</v>
      </c>
      <c r="J307" s="66" t="str">
        <f t="shared" si="8"/>
        <v>مؤسسة وقت الشرق للمقاولات.</v>
      </c>
      <c r="K307" s="76" t="str">
        <f t="shared" si="9"/>
        <v>م</v>
      </c>
      <c r="L307" s="66" t="s">
        <v>2936</v>
      </c>
      <c r="M307" s="66" t="s">
        <v>4338</v>
      </c>
    </row>
    <row r="308" spans="1:13" x14ac:dyDescent="0.2">
      <c r="A308" s="69">
        <v>2010105076</v>
      </c>
      <c r="B308" s="66" t="s">
        <v>4564</v>
      </c>
      <c r="C308" s="70">
        <v>0</v>
      </c>
      <c r="D308" s="70">
        <v>0</v>
      </c>
      <c r="E308" s="71">
        <v>0</v>
      </c>
      <c r="F308" s="77"/>
      <c r="G308" s="66" t="s">
        <v>4111</v>
      </c>
      <c r="J308" s="66" t="str">
        <f t="shared" si="8"/>
        <v>التعاونية للتامين _تقنية الطلاء</v>
      </c>
      <c r="K308" s="76" t="str">
        <f t="shared" si="9"/>
        <v>ا</v>
      </c>
      <c r="L308" s="66" t="s">
        <v>2937</v>
      </c>
      <c r="M308" s="66" t="s">
        <v>4564</v>
      </c>
    </row>
    <row r="309" spans="1:13" x14ac:dyDescent="0.2">
      <c r="A309" s="69">
        <v>2010105077</v>
      </c>
      <c r="B309" s="66" t="s">
        <v>4565</v>
      </c>
      <c r="C309" s="70">
        <v>0</v>
      </c>
      <c r="D309" s="70">
        <v>0</v>
      </c>
      <c r="E309" s="71">
        <v>0</v>
      </c>
      <c r="F309" s="77"/>
      <c r="G309" s="66" t="s">
        <v>4111</v>
      </c>
      <c r="J309" s="66" t="str">
        <f t="shared" si="8"/>
        <v>التعاونية للتامين _مصنع الخشب _رقم_20254378</v>
      </c>
      <c r="K309" s="76" t="str">
        <f t="shared" si="9"/>
        <v>ا</v>
      </c>
      <c r="L309" s="66" t="s">
        <v>2938</v>
      </c>
      <c r="M309" s="66" t="s">
        <v>4565</v>
      </c>
    </row>
    <row r="310" spans="1:13" x14ac:dyDescent="0.2">
      <c r="A310" s="69">
        <v>2010105078</v>
      </c>
      <c r="B310" s="66" t="s">
        <v>4566</v>
      </c>
      <c r="C310" s="70">
        <v>0</v>
      </c>
      <c r="D310" s="70">
        <v>0</v>
      </c>
      <c r="E310" s="71">
        <v>0</v>
      </c>
      <c r="F310" s="77"/>
      <c r="G310" s="66" t="s">
        <v>4111</v>
      </c>
      <c r="J310" s="66" t="str">
        <f t="shared" si="8"/>
        <v>التعاونية للتامين _زجاج_رقم_19508857</v>
      </c>
      <c r="K310" s="76" t="str">
        <f t="shared" si="9"/>
        <v>ا</v>
      </c>
      <c r="L310" s="66" t="s">
        <v>2939</v>
      </c>
      <c r="M310" s="66" t="s">
        <v>4566</v>
      </c>
    </row>
    <row r="311" spans="1:13" x14ac:dyDescent="0.2">
      <c r="A311" s="69">
        <v>2010105079</v>
      </c>
      <c r="B311" s="66" t="s">
        <v>4567</v>
      </c>
      <c r="C311" s="70">
        <v>0</v>
      </c>
      <c r="D311" s="70">
        <v>8704.0900099999999</v>
      </c>
      <c r="E311" s="71">
        <v>-8704.0900099999999</v>
      </c>
      <c r="F311" s="77">
        <v>300056216400003</v>
      </c>
      <c r="G311" s="66" t="s">
        <v>4111</v>
      </c>
      <c r="I311" s="83">
        <v>300056216400003</v>
      </c>
      <c r="J311" s="66" t="str">
        <f t="shared" si="8"/>
        <v>الشركة الوطنية للجلفنة والاعمال الحديدية</v>
      </c>
      <c r="K311" s="76" t="str">
        <f t="shared" si="9"/>
        <v>ا</v>
      </c>
      <c r="L311" s="66" t="s">
        <v>2940</v>
      </c>
      <c r="M311" s="66" t="s">
        <v>4567</v>
      </c>
    </row>
    <row r="312" spans="1:13" x14ac:dyDescent="0.2">
      <c r="A312" s="69">
        <v>2010105082</v>
      </c>
      <c r="B312" s="76" t="s">
        <v>4820</v>
      </c>
      <c r="C312" s="70">
        <v>0</v>
      </c>
      <c r="D312" s="70">
        <v>0</v>
      </c>
      <c r="E312" s="71">
        <v>0</v>
      </c>
      <c r="F312" s="77"/>
      <c r="G312" s="66" t="s">
        <v>4111</v>
      </c>
      <c r="J312" s="66" t="str">
        <f t="shared" si="8"/>
        <v>تواصل التعمير للمقاولات_ مغلق</v>
      </c>
      <c r="K312" s="76" t="str">
        <f t="shared" si="9"/>
        <v>ت</v>
      </c>
      <c r="L312" s="66" t="s">
        <v>2941</v>
      </c>
      <c r="M312" s="66" t="s">
        <v>4771</v>
      </c>
    </row>
    <row r="313" spans="1:13" x14ac:dyDescent="0.2">
      <c r="A313" s="69">
        <v>2010105084</v>
      </c>
      <c r="B313" s="66" t="s">
        <v>4568</v>
      </c>
      <c r="C313" s="70">
        <v>0</v>
      </c>
      <c r="D313" s="70">
        <v>0</v>
      </c>
      <c r="E313" s="71">
        <v>0</v>
      </c>
      <c r="F313" s="77">
        <v>310835879500003</v>
      </c>
      <c r="G313" s="66" t="s">
        <v>4111</v>
      </c>
      <c r="I313" s="83">
        <v>310835879500003</v>
      </c>
      <c r="J313" s="66" t="str">
        <f t="shared" si="8"/>
        <v>رياض حلول المدينة</v>
      </c>
      <c r="K313" s="76" t="str">
        <f t="shared" si="9"/>
        <v>ر</v>
      </c>
      <c r="L313" s="66" t="s">
        <v>2942</v>
      </c>
      <c r="M313" s="66" t="s">
        <v>4568</v>
      </c>
    </row>
    <row r="314" spans="1:13" x14ac:dyDescent="0.2">
      <c r="A314" s="69">
        <v>2010105086</v>
      </c>
      <c r="B314" s="66" t="s">
        <v>4339</v>
      </c>
      <c r="C314" s="70">
        <v>0</v>
      </c>
      <c r="D314" s="70">
        <v>0</v>
      </c>
      <c r="E314" s="71">
        <v>0</v>
      </c>
      <c r="F314" s="77"/>
      <c r="G314" s="66" t="s">
        <v>4111</v>
      </c>
      <c r="J314" s="66" t="str">
        <f t="shared" si="8"/>
        <v>خدمة _ مؤسسة سور العاصمة للمقاولات حبيب_مغلق</v>
      </c>
      <c r="K314" s="76" t="str">
        <f t="shared" si="9"/>
        <v>خ</v>
      </c>
      <c r="L314" s="66" t="s">
        <v>2943</v>
      </c>
      <c r="M314" s="66" t="s">
        <v>4339</v>
      </c>
    </row>
    <row r="315" spans="1:13" x14ac:dyDescent="0.2">
      <c r="A315" s="69">
        <v>2010105087</v>
      </c>
      <c r="B315" s="76" t="s">
        <v>4821</v>
      </c>
      <c r="C315" s="70">
        <v>0</v>
      </c>
      <c r="D315" s="70">
        <v>0</v>
      </c>
      <c r="E315" s="71">
        <v>0</v>
      </c>
      <c r="F315" s="77"/>
      <c r="G315" s="66" t="s">
        <v>4111</v>
      </c>
      <c r="J315" s="66" t="str">
        <f t="shared" si="8"/>
        <v>شركة الوقاية الذكية المحدودة</v>
      </c>
      <c r="K315" s="76" t="str">
        <f t="shared" si="9"/>
        <v>ش</v>
      </c>
      <c r="L315" s="66" t="s">
        <v>2944</v>
      </c>
      <c r="M315" s="66" t="s">
        <v>4772</v>
      </c>
    </row>
    <row r="316" spans="1:13" x14ac:dyDescent="0.2">
      <c r="A316" s="69">
        <v>2010105089</v>
      </c>
      <c r="B316" s="66" t="s">
        <v>4340</v>
      </c>
      <c r="C316" s="70">
        <v>0</v>
      </c>
      <c r="D316" s="70">
        <v>0</v>
      </c>
      <c r="E316" s="71">
        <v>0</v>
      </c>
      <c r="F316" s="77"/>
      <c r="G316" s="66" t="s">
        <v>4111</v>
      </c>
      <c r="J316" s="66" t="str">
        <f t="shared" si="8"/>
        <v>خدمة _ مناحى عياد العتيبي_ايجار فوركلفت</v>
      </c>
      <c r="K316" s="76" t="str">
        <f t="shared" si="9"/>
        <v>خ</v>
      </c>
      <c r="L316" s="66" t="s">
        <v>2945</v>
      </c>
      <c r="M316" s="66" t="s">
        <v>4340</v>
      </c>
    </row>
    <row r="317" spans="1:13" x14ac:dyDescent="0.2">
      <c r="A317" s="69">
        <v>2010105090</v>
      </c>
      <c r="B317" s="76" t="s">
        <v>4822</v>
      </c>
      <c r="C317" s="70">
        <v>0</v>
      </c>
      <c r="D317" s="70">
        <v>0</v>
      </c>
      <c r="E317" s="71">
        <v>0</v>
      </c>
      <c r="F317" s="77"/>
      <c r="G317" s="66" t="s">
        <v>4111</v>
      </c>
      <c r="J317" s="66" t="str">
        <f t="shared" si="8"/>
        <v>مؤسسة غنام تركي السبيعي _ مغلق</v>
      </c>
      <c r="K317" s="76" t="str">
        <f t="shared" si="9"/>
        <v>م</v>
      </c>
      <c r="L317" s="66" t="s">
        <v>2946</v>
      </c>
      <c r="M317" s="66" t="s">
        <v>4773</v>
      </c>
    </row>
    <row r="318" spans="1:13" x14ac:dyDescent="0.2">
      <c r="A318" s="69">
        <v>2010105091</v>
      </c>
      <c r="B318" s="66" t="s">
        <v>4569</v>
      </c>
      <c r="C318" s="70">
        <v>0</v>
      </c>
      <c r="D318" s="70">
        <v>5481.5</v>
      </c>
      <c r="E318" s="71">
        <v>-5481.5</v>
      </c>
      <c r="F318" s="77">
        <v>301106672400003</v>
      </c>
      <c r="G318" s="66" t="s">
        <v>4111</v>
      </c>
      <c r="I318" s="83">
        <v>301106672400003</v>
      </c>
      <c r="J318" s="66" t="str">
        <f t="shared" si="8"/>
        <v>شركة توفي ليدز وانكو سيرتفكشن 0</v>
      </c>
      <c r="K318" s="76" t="str">
        <f t="shared" si="9"/>
        <v>ش</v>
      </c>
      <c r="L318" s="66" t="s">
        <v>2947</v>
      </c>
      <c r="M318" s="66" t="s">
        <v>4569</v>
      </c>
    </row>
    <row r="319" spans="1:13" x14ac:dyDescent="0.2">
      <c r="A319" s="69">
        <v>2010105094</v>
      </c>
      <c r="B319" s="66" t="s">
        <v>4341</v>
      </c>
      <c r="C319" s="70">
        <v>0</v>
      </c>
      <c r="D319" s="70">
        <v>0</v>
      </c>
      <c r="E319" s="71">
        <v>0</v>
      </c>
      <c r="F319" s="77"/>
      <c r="G319" s="66" t="s">
        <v>4111</v>
      </c>
      <c r="J319" s="66" t="str">
        <f t="shared" si="8"/>
        <v>خدمة_مؤسسة حلول المعادن للمقاولات</v>
      </c>
      <c r="K319" s="76" t="str">
        <f t="shared" si="9"/>
        <v>خ</v>
      </c>
      <c r="L319" s="66" t="s">
        <v>2948</v>
      </c>
      <c r="M319" s="66" t="s">
        <v>4341</v>
      </c>
    </row>
    <row r="320" spans="1:13" x14ac:dyDescent="0.2">
      <c r="A320" s="69">
        <v>2010105095</v>
      </c>
      <c r="B320" s="66" t="s">
        <v>4570</v>
      </c>
      <c r="C320" s="70">
        <v>0</v>
      </c>
      <c r="D320" s="70">
        <v>0</v>
      </c>
      <c r="E320" s="71">
        <v>0</v>
      </c>
      <c r="F320" s="77"/>
      <c r="G320" s="66" t="s">
        <v>4111</v>
      </c>
      <c r="J320" s="66" t="str">
        <f t="shared" si="8"/>
        <v>مؤسسة دقة الاداء للمقاولات المعمارى - قص .</v>
      </c>
      <c r="K320" s="76" t="str">
        <f t="shared" si="9"/>
        <v>م</v>
      </c>
      <c r="L320" s="66" t="s">
        <v>2949</v>
      </c>
      <c r="M320" s="66" t="s">
        <v>4570</v>
      </c>
    </row>
    <row r="321" spans="1:13" x14ac:dyDescent="0.2">
      <c r="A321" s="69">
        <v>2010105096</v>
      </c>
      <c r="B321" s="66" t="s">
        <v>4571</v>
      </c>
      <c r="C321" s="70">
        <v>0</v>
      </c>
      <c r="D321" s="70">
        <v>10871.869999999995</v>
      </c>
      <c r="E321" s="71">
        <v>-10871.869999999995</v>
      </c>
      <c r="F321" s="77">
        <v>300245029400003</v>
      </c>
      <c r="G321" s="66" t="s">
        <v>4111</v>
      </c>
      <c r="I321" s="83">
        <v>300245029400003</v>
      </c>
      <c r="J321" s="66" t="str">
        <f t="shared" si="8"/>
        <v>شركة معارض الخريجى0</v>
      </c>
      <c r="K321" s="76" t="str">
        <f t="shared" si="9"/>
        <v>ش</v>
      </c>
      <c r="L321" s="66" t="s">
        <v>2950</v>
      </c>
      <c r="M321" s="66" t="s">
        <v>4571</v>
      </c>
    </row>
    <row r="322" spans="1:13" x14ac:dyDescent="0.2">
      <c r="A322" s="69">
        <v>2010105097</v>
      </c>
      <c r="B322" s="66" t="s">
        <v>4342</v>
      </c>
      <c r="C322" s="70">
        <v>0</v>
      </c>
      <c r="D322" s="70">
        <v>0</v>
      </c>
      <c r="E322" s="71">
        <v>0</v>
      </c>
      <c r="F322" s="77"/>
      <c r="G322" s="66" t="s">
        <v>4111</v>
      </c>
      <c r="J322" s="66" t="str">
        <f t="shared" si="8"/>
        <v>خدمة _ رمال ورماح للمقاولات_ مغلق</v>
      </c>
      <c r="K322" s="76" t="str">
        <f t="shared" si="9"/>
        <v>خ</v>
      </c>
      <c r="L322" s="66" t="s">
        <v>2951</v>
      </c>
      <c r="M322" s="66" t="s">
        <v>4342</v>
      </c>
    </row>
    <row r="323" spans="1:13" x14ac:dyDescent="0.2">
      <c r="A323" s="69">
        <v>2010105098</v>
      </c>
      <c r="B323" s="66" t="s">
        <v>4572</v>
      </c>
      <c r="C323" s="70">
        <v>0</v>
      </c>
      <c r="D323" s="70">
        <v>0</v>
      </c>
      <c r="E323" s="71">
        <v>0</v>
      </c>
      <c r="F323" s="77"/>
      <c r="G323" s="66" t="s">
        <v>4111</v>
      </c>
      <c r="J323" s="66" t="str">
        <f t="shared" si="8"/>
        <v>التعاونية للتامين _تامين سيارات</v>
      </c>
      <c r="K323" s="76" t="str">
        <f t="shared" si="9"/>
        <v>ا</v>
      </c>
      <c r="L323" s="66" t="s">
        <v>2952</v>
      </c>
      <c r="M323" s="66" t="s">
        <v>4572</v>
      </c>
    </row>
    <row r="324" spans="1:13" x14ac:dyDescent="0.2">
      <c r="A324" s="69">
        <v>2010105099</v>
      </c>
      <c r="B324" s="66" t="s">
        <v>4573</v>
      </c>
      <c r="C324" s="70">
        <v>0</v>
      </c>
      <c r="D324" s="70">
        <v>0</v>
      </c>
      <c r="E324" s="71">
        <v>0</v>
      </c>
      <c r="F324" s="77"/>
      <c r="G324" s="66" t="s">
        <v>4111</v>
      </c>
      <c r="J324" s="66" t="str">
        <f t="shared" ref="J324:J387" si="10">IF(LEFT(B324,1)=" ",SUBSTITUTE(B324,K324,L324,1),B324)</f>
        <v>مكتب محمد وبران ابراهيم كليب للاستشارات المحاسبية</v>
      </c>
      <c r="K324" s="76" t="str">
        <f t="shared" ref="K324:K387" si="11">LEFT(B324,1)</f>
        <v>م</v>
      </c>
      <c r="L324" s="66" t="s">
        <v>2953</v>
      </c>
      <c r="M324" s="66" t="s">
        <v>4573</v>
      </c>
    </row>
    <row r="325" spans="1:13" x14ac:dyDescent="0.2">
      <c r="A325" s="69">
        <v>2010105100</v>
      </c>
      <c r="B325" s="66" t="s">
        <v>4574</v>
      </c>
      <c r="C325" s="70">
        <v>0</v>
      </c>
      <c r="D325" s="70">
        <v>1886</v>
      </c>
      <c r="E325" s="71">
        <v>-1886</v>
      </c>
      <c r="F325" s="77"/>
      <c r="G325" s="66" t="s">
        <v>4111</v>
      </c>
      <c r="J325" s="66" t="str">
        <f t="shared" si="10"/>
        <v>الشركة الوطنية للفحص والاختبار الفنى</v>
      </c>
      <c r="K325" s="76" t="str">
        <f t="shared" si="11"/>
        <v>ا</v>
      </c>
      <c r="L325" s="66" t="s">
        <v>2954</v>
      </c>
      <c r="M325" s="66" t="s">
        <v>4574</v>
      </c>
    </row>
    <row r="326" spans="1:13" x14ac:dyDescent="0.2">
      <c r="A326" s="69">
        <v>2010105101</v>
      </c>
      <c r="B326" s="66" t="s">
        <v>4343</v>
      </c>
      <c r="C326" s="70">
        <v>0</v>
      </c>
      <c r="D326" s="70">
        <v>0</v>
      </c>
      <c r="E326" s="71">
        <v>0</v>
      </c>
      <c r="F326" s="77"/>
      <c r="G326" s="66" t="s">
        <v>4111</v>
      </c>
      <c r="J326" s="66" t="str">
        <f t="shared" si="10"/>
        <v>خدمة _ نقليات داخلية سمير</v>
      </c>
      <c r="K326" s="76" t="str">
        <f t="shared" si="11"/>
        <v>خ</v>
      </c>
      <c r="L326" s="66" t="s">
        <v>2955</v>
      </c>
      <c r="M326" s="66" t="s">
        <v>4343</v>
      </c>
    </row>
    <row r="327" spans="1:13" x14ac:dyDescent="0.2">
      <c r="A327" s="69">
        <v>2010105102</v>
      </c>
      <c r="B327" s="76" t="s">
        <v>4823</v>
      </c>
      <c r="C327" s="70">
        <v>0</v>
      </c>
      <c r="D327" s="70">
        <v>0</v>
      </c>
      <c r="E327" s="71">
        <v>0</v>
      </c>
      <c r="F327" s="77"/>
      <c r="G327" s="66" t="s">
        <v>4111</v>
      </c>
      <c r="J327" s="66" t="str">
        <f t="shared" si="10"/>
        <v>مصنع افكار معمارية للصناعات المعدنية .</v>
      </c>
      <c r="K327" s="76" t="str">
        <f t="shared" si="11"/>
        <v>م</v>
      </c>
      <c r="L327" s="66" t="s">
        <v>2956</v>
      </c>
      <c r="M327" s="66" t="s">
        <v>4774</v>
      </c>
    </row>
    <row r="328" spans="1:13" x14ac:dyDescent="0.2">
      <c r="A328" s="69">
        <v>2010105103</v>
      </c>
      <c r="B328" s="66" t="s">
        <v>4344</v>
      </c>
      <c r="C328" s="70">
        <v>0</v>
      </c>
      <c r="D328" s="70">
        <v>822</v>
      </c>
      <c r="E328" s="71">
        <v>-822</v>
      </c>
      <c r="F328" s="77"/>
      <c r="G328" s="66" t="s">
        <v>4111</v>
      </c>
      <c r="J328" s="66" t="str">
        <f t="shared" si="10"/>
        <v>خدمة_شركة الاتقان والتجهيزات المعدنية</v>
      </c>
      <c r="K328" s="76" t="str">
        <f t="shared" si="11"/>
        <v>خ</v>
      </c>
      <c r="L328" s="66" t="s">
        <v>2957</v>
      </c>
      <c r="M328" s="66" t="s">
        <v>4344</v>
      </c>
    </row>
    <row r="329" spans="1:13" x14ac:dyDescent="0.2">
      <c r="A329" s="69">
        <v>2010105104</v>
      </c>
      <c r="B329" s="66" t="s">
        <v>4345</v>
      </c>
      <c r="C329" s="70">
        <v>0</v>
      </c>
      <c r="D329" s="70">
        <v>10401.670000000013</v>
      </c>
      <c r="E329" s="71">
        <v>-10401.670000000013</v>
      </c>
      <c r="F329" s="77">
        <v>301149663900003</v>
      </c>
      <c r="G329" s="66" t="s">
        <v>4111</v>
      </c>
      <c r="I329" s="83">
        <v>301149663900003</v>
      </c>
      <c r="J329" s="66" t="str">
        <f t="shared" si="10"/>
        <v>خدمة _ مؤسسة ماسة المعدات الانشائيه</v>
      </c>
      <c r="K329" s="76" t="str">
        <f t="shared" si="11"/>
        <v>خ</v>
      </c>
      <c r="L329" s="66" t="s">
        <v>2958</v>
      </c>
      <c r="M329" s="66" t="s">
        <v>4345</v>
      </c>
    </row>
    <row r="330" spans="1:13" x14ac:dyDescent="0.2">
      <c r="A330" s="69">
        <v>2010105108</v>
      </c>
      <c r="B330" s="76" t="s">
        <v>4825</v>
      </c>
      <c r="C330" s="70">
        <v>0</v>
      </c>
      <c r="D330" s="70">
        <v>0</v>
      </c>
      <c r="E330" s="71">
        <v>0</v>
      </c>
      <c r="F330" s="77"/>
      <c r="G330" s="66" t="s">
        <v>4111</v>
      </c>
      <c r="J330" s="66" t="str">
        <f t="shared" si="10"/>
        <v>غزلان للمعدات الصناعية</v>
      </c>
      <c r="K330" s="76" t="str">
        <f t="shared" si="11"/>
        <v>غ</v>
      </c>
      <c r="L330" s="66" t="s">
        <v>2959</v>
      </c>
      <c r="M330" s="66" t="s">
        <v>4775</v>
      </c>
    </row>
    <row r="331" spans="1:13" x14ac:dyDescent="0.2">
      <c r="A331" s="69">
        <v>2010105109</v>
      </c>
      <c r="B331" s="66" t="s">
        <v>4346</v>
      </c>
      <c r="C331" s="70">
        <v>0</v>
      </c>
      <c r="D331" s="70">
        <v>0</v>
      </c>
      <c r="E331" s="71">
        <v>0</v>
      </c>
      <c r="F331" s="77"/>
      <c r="G331" s="66" t="s">
        <v>4111</v>
      </c>
      <c r="J331" s="66" t="str">
        <f t="shared" si="10"/>
        <v>خدمة _ الاكسجين - CO2</v>
      </c>
      <c r="K331" s="76" t="str">
        <f t="shared" si="11"/>
        <v>خ</v>
      </c>
      <c r="L331" s="66" t="s">
        <v>2960</v>
      </c>
      <c r="M331" s="66" t="s">
        <v>4346</v>
      </c>
    </row>
    <row r="332" spans="1:13" x14ac:dyDescent="0.2">
      <c r="A332" s="69">
        <v>2010105110</v>
      </c>
      <c r="B332" s="66" t="s">
        <v>4575</v>
      </c>
      <c r="C332" s="70">
        <v>0</v>
      </c>
      <c r="D332" s="70">
        <v>590</v>
      </c>
      <c r="E332" s="71">
        <v>-590</v>
      </c>
      <c r="F332" s="77"/>
      <c r="G332" s="66" t="s">
        <v>4111</v>
      </c>
      <c r="J332" s="66" t="str">
        <f t="shared" si="10"/>
        <v>شركة معيار العربية للفحص</v>
      </c>
      <c r="K332" s="76" t="str">
        <f t="shared" si="11"/>
        <v>ش</v>
      </c>
      <c r="L332" s="66" t="s">
        <v>2961</v>
      </c>
      <c r="M332" s="66" t="s">
        <v>4575</v>
      </c>
    </row>
    <row r="333" spans="1:13" x14ac:dyDescent="0.2">
      <c r="A333" s="69">
        <v>2010105111</v>
      </c>
      <c r="B333" s="66" t="s">
        <v>4576</v>
      </c>
      <c r="C333" s="70">
        <v>0</v>
      </c>
      <c r="D333" s="70">
        <v>0</v>
      </c>
      <c r="E333" s="71">
        <v>0</v>
      </c>
      <c r="F333" s="77">
        <v>310028430600003</v>
      </c>
      <c r="G333" s="66" t="s">
        <v>4111</v>
      </c>
      <c r="I333" s="83">
        <v>310028430600003</v>
      </c>
      <c r="J333" s="66" t="str">
        <f t="shared" si="10"/>
        <v>شركة اكسل للهندسة والمقاولات</v>
      </c>
      <c r="K333" s="76" t="str">
        <f t="shared" si="11"/>
        <v>ش</v>
      </c>
      <c r="L333" s="66" t="s">
        <v>2962</v>
      </c>
      <c r="M333" s="66" t="s">
        <v>4576</v>
      </c>
    </row>
    <row r="334" spans="1:13" x14ac:dyDescent="0.2">
      <c r="A334" s="69">
        <v>2010105112</v>
      </c>
      <c r="B334" s="66" t="s">
        <v>4347</v>
      </c>
      <c r="C334" s="70">
        <v>0</v>
      </c>
      <c r="D334" s="70">
        <v>0</v>
      </c>
      <c r="E334" s="71">
        <v>0</v>
      </c>
      <c r="F334" s="77"/>
      <c r="G334" s="66" t="s">
        <v>4111</v>
      </c>
      <c r="J334" s="66" t="str">
        <f t="shared" si="10"/>
        <v>خدمة _ شركة الفنار لأنظمة البناء</v>
      </c>
      <c r="K334" s="76" t="str">
        <f t="shared" si="11"/>
        <v>خ</v>
      </c>
      <c r="L334" s="66" t="s">
        <v>2963</v>
      </c>
      <c r="M334" s="66" t="s">
        <v>4347</v>
      </c>
    </row>
    <row r="335" spans="1:13" x14ac:dyDescent="0.2">
      <c r="A335" s="69">
        <v>2010105113</v>
      </c>
      <c r="B335" s="66" t="s">
        <v>4348</v>
      </c>
      <c r="C335" s="70">
        <v>24208.799999999999</v>
      </c>
      <c r="D335" s="70">
        <v>0</v>
      </c>
      <c r="E335" s="71">
        <v>24208.799999999999</v>
      </c>
      <c r="F335" s="77"/>
      <c r="G335" s="66" t="s">
        <v>4111</v>
      </c>
      <c r="J335" s="66" t="str">
        <f t="shared" si="10"/>
        <v>خدمة_ورشة دقة المشغولات للحدادة والالمنيوم - قص .</v>
      </c>
      <c r="K335" s="76" t="str">
        <f t="shared" si="11"/>
        <v>خ</v>
      </c>
      <c r="L335" s="66" t="s">
        <v>2964</v>
      </c>
      <c r="M335" s="66" t="s">
        <v>4348</v>
      </c>
    </row>
    <row r="336" spans="1:13" x14ac:dyDescent="0.2">
      <c r="A336" s="69">
        <v>2010105114</v>
      </c>
      <c r="B336" s="66" t="s">
        <v>4577</v>
      </c>
      <c r="C336" s="70">
        <v>0</v>
      </c>
      <c r="D336" s="70">
        <v>0</v>
      </c>
      <c r="E336" s="71">
        <v>0</v>
      </c>
      <c r="F336" s="77">
        <v>300279584700003</v>
      </c>
      <c r="G336" s="66" t="s">
        <v>4111</v>
      </c>
      <c r="I336" s="83">
        <v>300279584700003</v>
      </c>
      <c r="J336" s="66" t="str">
        <f t="shared" si="10"/>
        <v>تكافل الراجحى للتامين</v>
      </c>
      <c r="K336" s="76" t="str">
        <f t="shared" si="11"/>
        <v>ت</v>
      </c>
      <c r="L336" s="66" t="s">
        <v>2965</v>
      </c>
      <c r="M336" s="66" t="s">
        <v>4577</v>
      </c>
    </row>
    <row r="337" spans="1:13" x14ac:dyDescent="0.2">
      <c r="A337" s="69">
        <v>2010105115</v>
      </c>
      <c r="B337" s="66" t="s">
        <v>4578</v>
      </c>
      <c r="C337" s="70">
        <v>0</v>
      </c>
      <c r="D337" s="70">
        <v>0</v>
      </c>
      <c r="E337" s="71">
        <v>0</v>
      </c>
      <c r="F337" s="77"/>
      <c r="G337" s="66" t="s">
        <v>4111</v>
      </c>
      <c r="J337" s="66" t="str">
        <f t="shared" si="10"/>
        <v>مؤسسة تاجير المعدات الثقيلة - تأجير فوركلفت.</v>
      </c>
      <c r="K337" s="76" t="str">
        <f t="shared" si="11"/>
        <v>م</v>
      </c>
      <c r="L337" s="66" t="s">
        <v>2966</v>
      </c>
      <c r="M337" s="66" t="s">
        <v>4578</v>
      </c>
    </row>
    <row r="338" spans="1:13" x14ac:dyDescent="0.2">
      <c r="A338" s="69">
        <v>2010105116</v>
      </c>
      <c r="B338" s="66" t="s">
        <v>4349</v>
      </c>
      <c r="C338" s="70">
        <v>13070</v>
      </c>
      <c r="D338" s="70">
        <v>0</v>
      </c>
      <c r="E338" s="71">
        <v>13070</v>
      </c>
      <c r="F338" s="77"/>
      <c r="G338" s="66" t="s">
        <v>4111</v>
      </c>
      <c r="J338" s="66" t="str">
        <f t="shared" si="10"/>
        <v>خدمة _ شركة الشرقيون العربية للمقاولات  _ايجار معدات</v>
      </c>
      <c r="K338" s="76" t="str">
        <f t="shared" si="11"/>
        <v>خ</v>
      </c>
      <c r="L338" s="66" t="s">
        <v>2967</v>
      </c>
      <c r="M338" s="66" t="s">
        <v>4349</v>
      </c>
    </row>
    <row r="339" spans="1:13" x14ac:dyDescent="0.2">
      <c r="A339" s="69">
        <v>2010105117</v>
      </c>
      <c r="B339" s="66" t="s">
        <v>4579</v>
      </c>
      <c r="C339" s="70">
        <v>0</v>
      </c>
      <c r="D339" s="70">
        <v>13110</v>
      </c>
      <c r="E339" s="71">
        <v>-13110</v>
      </c>
      <c r="F339" s="77">
        <v>310764764600003</v>
      </c>
      <c r="G339" s="66" t="s">
        <v>4111</v>
      </c>
      <c r="I339" s="83">
        <v>310764764600003</v>
      </c>
      <c r="J339" s="66" t="str">
        <f t="shared" si="10"/>
        <v>المنابر للاستشارات الهندسية</v>
      </c>
      <c r="K339" s="76" t="str">
        <f t="shared" si="11"/>
        <v>ا</v>
      </c>
      <c r="L339" s="66" t="s">
        <v>2968</v>
      </c>
      <c r="M339" s="66" t="s">
        <v>4579</v>
      </c>
    </row>
    <row r="340" spans="1:13" x14ac:dyDescent="0.2">
      <c r="A340" s="69">
        <v>2010105118</v>
      </c>
      <c r="B340" s="66" t="s">
        <v>4350</v>
      </c>
      <c r="C340" s="70">
        <v>0</v>
      </c>
      <c r="D340" s="70">
        <v>0</v>
      </c>
      <c r="E340" s="71">
        <v>0</v>
      </c>
      <c r="F340" s="77"/>
      <c r="G340" s="66" t="s">
        <v>4111</v>
      </c>
      <c r="J340" s="66" t="str">
        <f t="shared" si="10"/>
        <v>خدمة _ شركة الوسيلة الذهبية - ايجار معدات</v>
      </c>
      <c r="K340" s="76" t="str">
        <f t="shared" si="11"/>
        <v>خ</v>
      </c>
      <c r="L340" s="66" t="s">
        <v>2969</v>
      </c>
      <c r="M340" s="66" t="s">
        <v>4350</v>
      </c>
    </row>
    <row r="341" spans="1:13" x14ac:dyDescent="0.2">
      <c r="A341" s="69">
        <v>2010105119</v>
      </c>
      <c r="B341" s="66" t="s">
        <v>4351</v>
      </c>
      <c r="C341" s="70">
        <v>0</v>
      </c>
      <c r="D341" s="70">
        <v>2875.005000000001</v>
      </c>
      <c r="E341" s="71">
        <v>-2875.005000000001</v>
      </c>
      <c r="F341" s="77">
        <v>300040928400003</v>
      </c>
      <c r="G341" s="66" t="s">
        <v>4111</v>
      </c>
      <c r="I341" s="83">
        <v>300040928400003</v>
      </c>
      <c r="J341" s="66" t="str">
        <f t="shared" si="10"/>
        <v>خدمة_اتحاد الاتجاهات للصناعات المعدنية - قص .</v>
      </c>
      <c r="K341" s="76" t="str">
        <f t="shared" si="11"/>
        <v>خ</v>
      </c>
      <c r="L341" s="66" t="s">
        <v>2970</v>
      </c>
      <c r="M341" s="66" t="s">
        <v>4351</v>
      </c>
    </row>
    <row r="342" spans="1:13" x14ac:dyDescent="0.2">
      <c r="A342" s="69">
        <v>2010105120</v>
      </c>
      <c r="B342" s="66" t="s">
        <v>4352</v>
      </c>
      <c r="C342" s="70">
        <v>0</v>
      </c>
      <c r="D342" s="70">
        <v>0</v>
      </c>
      <c r="E342" s="71">
        <v>0</v>
      </c>
      <c r="F342" s="77"/>
      <c r="G342" s="66" t="s">
        <v>4111</v>
      </c>
      <c r="J342" s="66" t="str">
        <f t="shared" si="10"/>
        <v>خدمة _ شركة تحالف الخير للمقاولات_ للايجار المعدات</v>
      </c>
      <c r="K342" s="76" t="str">
        <f t="shared" si="11"/>
        <v>خ</v>
      </c>
      <c r="L342" s="66" t="s">
        <v>2971</v>
      </c>
      <c r="M342" s="66" t="s">
        <v>4352</v>
      </c>
    </row>
    <row r="343" spans="1:13" x14ac:dyDescent="0.2">
      <c r="A343" s="69">
        <v>2010105121</v>
      </c>
      <c r="B343" s="66" t="s">
        <v>4580</v>
      </c>
      <c r="C343" s="70">
        <v>0</v>
      </c>
      <c r="D343" s="70">
        <v>12225.22</v>
      </c>
      <c r="E343" s="71">
        <v>-12225.22</v>
      </c>
      <c r="F343" s="77"/>
      <c r="G343" s="66" t="s">
        <v>4111</v>
      </c>
      <c r="J343" s="66" t="str">
        <f t="shared" si="10"/>
        <v>شركة ناقلين المحدودة  - جمرك .شابورجى.0</v>
      </c>
      <c r="K343" s="76" t="str">
        <f t="shared" si="11"/>
        <v>ش</v>
      </c>
      <c r="L343" s="66" t="s">
        <v>2972</v>
      </c>
      <c r="M343" s="66" t="s">
        <v>4580</v>
      </c>
    </row>
    <row r="344" spans="1:13" x14ac:dyDescent="0.2">
      <c r="A344" s="69">
        <v>2010105122</v>
      </c>
      <c r="B344" s="66" t="s">
        <v>4581</v>
      </c>
      <c r="C344" s="70">
        <v>0</v>
      </c>
      <c r="D344" s="70">
        <v>89017.25</v>
      </c>
      <c r="E344" s="71">
        <v>-89017.25</v>
      </c>
      <c r="F344" s="77">
        <v>310772075700003</v>
      </c>
      <c r="G344" s="66" t="s">
        <v>4111</v>
      </c>
      <c r="I344" s="83">
        <v>310772075700003</v>
      </c>
      <c r="J344" s="66" t="str">
        <f t="shared" si="10"/>
        <v>مؤسسة الوكيل الدولي للتجارة_اختبارات مواد</v>
      </c>
      <c r="K344" s="76" t="str">
        <f t="shared" si="11"/>
        <v>م</v>
      </c>
      <c r="L344" s="66" t="s">
        <v>2973</v>
      </c>
      <c r="M344" s="66" t="s">
        <v>4581</v>
      </c>
    </row>
    <row r="345" spans="1:13" x14ac:dyDescent="0.2">
      <c r="A345" s="69">
        <v>2010105123</v>
      </c>
      <c r="B345" s="66" t="s">
        <v>4582</v>
      </c>
      <c r="C345" s="70">
        <v>0</v>
      </c>
      <c r="D345" s="70">
        <v>0</v>
      </c>
      <c r="E345" s="71">
        <v>0</v>
      </c>
      <c r="F345" s="77"/>
      <c r="G345" s="66" t="s">
        <v>4111</v>
      </c>
      <c r="J345" s="66" t="str">
        <f t="shared" si="10"/>
        <v>شركة المعدات الصناعية مركز الهيدروليك</v>
      </c>
      <c r="K345" s="76" t="str">
        <f t="shared" si="11"/>
        <v>ش</v>
      </c>
      <c r="L345" s="66" t="s">
        <v>2974</v>
      </c>
      <c r="M345" s="66" t="s">
        <v>4582</v>
      </c>
    </row>
    <row r="346" spans="1:13" x14ac:dyDescent="0.2">
      <c r="A346" s="69">
        <v>2010105124</v>
      </c>
      <c r="B346" s="66" t="s">
        <v>4583</v>
      </c>
      <c r="C346" s="70">
        <v>0</v>
      </c>
      <c r="D346" s="70">
        <v>0</v>
      </c>
      <c r="E346" s="71">
        <v>0</v>
      </c>
      <c r="F346" s="77">
        <v>300002788510003</v>
      </c>
      <c r="G346" s="66" t="s">
        <v>4111</v>
      </c>
      <c r="I346" s="83">
        <v>300002788510003</v>
      </c>
      <c r="J346" s="66" t="str">
        <f t="shared" si="10"/>
        <v>شركة توكل لوساطة التامين _وثيقه التعاونيه -المقاولات</v>
      </c>
      <c r="K346" s="76" t="str">
        <f t="shared" si="11"/>
        <v>ش</v>
      </c>
      <c r="L346" s="66" t="s">
        <v>2975</v>
      </c>
      <c r="M346" s="66" t="s">
        <v>4583</v>
      </c>
    </row>
    <row r="347" spans="1:13" x14ac:dyDescent="0.2">
      <c r="A347" s="69">
        <v>2010105125</v>
      </c>
      <c r="B347" s="66" t="s">
        <v>4584</v>
      </c>
      <c r="C347" s="70">
        <v>0</v>
      </c>
      <c r="D347" s="70">
        <v>0</v>
      </c>
      <c r="E347" s="71">
        <v>0</v>
      </c>
      <c r="F347" s="77"/>
      <c r="G347" s="66" t="s">
        <v>4111</v>
      </c>
      <c r="J347" s="66" t="str">
        <f t="shared" si="10"/>
        <v>شركة  مركز مواد ومعدات الطلاء المحدوده</v>
      </c>
      <c r="K347" s="76" t="str">
        <f t="shared" si="11"/>
        <v>ش</v>
      </c>
      <c r="L347" s="66" t="s">
        <v>2976</v>
      </c>
      <c r="M347" s="66" t="s">
        <v>4584</v>
      </c>
    </row>
    <row r="348" spans="1:13" x14ac:dyDescent="0.2">
      <c r="A348" s="69">
        <v>2010105126</v>
      </c>
      <c r="B348" s="66" t="s">
        <v>4585</v>
      </c>
      <c r="C348" s="70">
        <v>0</v>
      </c>
      <c r="D348" s="70">
        <v>0</v>
      </c>
      <c r="E348" s="71">
        <v>0</v>
      </c>
      <c r="F348" s="77"/>
      <c r="G348" s="66" t="s">
        <v>4116</v>
      </c>
      <c r="J348" s="66" t="str">
        <f t="shared" si="10"/>
        <v>مؤسسة ضيف الله للتجارة</v>
      </c>
      <c r="K348" s="76" t="str">
        <f t="shared" si="11"/>
        <v>م</v>
      </c>
      <c r="L348" s="66" t="s">
        <v>2977</v>
      </c>
      <c r="M348" s="66" t="s">
        <v>4585</v>
      </c>
    </row>
    <row r="349" spans="1:13" x14ac:dyDescent="0.2">
      <c r="A349" s="69">
        <v>2010105127</v>
      </c>
      <c r="B349" s="66" t="s">
        <v>4353</v>
      </c>
      <c r="C349" s="70">
        <v>0</v>
      </c>
      <c r="D349" s="70">
        <v>0</v>
      </c>
      <c r="E349" s="71">
        <v>0</v>
      </c>
      <c r="F349" s="77"/>
      <c r="G349" s="66" t="s">
        <v>4111</v>
      </c>
      <c r="J349" s="66" t="str">
        <f t="shared" si="10"/>
        <v>خدمة _ مؤسسة روافد العرب للمقاولات - ايجار معدات</v>
      </c>
      <c r="K349" s="76" t="str">
        <f t="shared" si="11"/>
        <v>خ</v>
      </c>
      <c r="L349" s="66" t="s">
        <v>2978</v>
      </c>
      <c r="M349" s="66" t="s">
        <v>4353</v>
      </c>
    </row>
    <row r="350" spans="1:13" x14ac:dyDescent="0.2">
      <c r="A350" s="69">
        <v>2010105128</v>
      </c>
      <c r="B350" s="66" t="s">
        <v>4354</v>
      </c>
      <c r="C350" s="70">
        <v>0</v>
      </c>
      <c r="D350" s="70">
        <v>172500</v>
      </c>
      <c r="E350" s="71">
        <v>-172500</v>
      </c>
      <c r="F350" s="77">
        <v>301007381300003</v>
      </c>
      <c r="G350" s="66" t="s">
        <v>4111</v>
      </c>
      <c r="I350" s="83">
        <v>301007381300003</v>
      </c>
      <c r="J350" s="66" t="str">
        <f t="shared" si="10"/>
        <v>خدمة _ شركة محمد حمد الاحمد - ايجار معدات</v>
      </c>
      <c r="K350" s="76" t="str">
        <f t="shared" si="11"/>
        <v>خ</v>
      </c>
      <c r="L350" s="66" t="s">
        <v>2979</v>
      </c>
      <c r="M350" s="66" t="s">
        <v>4354</v>
      </c>
    </row>
    <row r="351" spans="1:13" x14ac:dyDescent="0.2">
      <c r="A351" s="69">
        <v>2010105129</v>
      </c>
      <c r="B351" s="66" t="s">
        <v>4355</v>
      </c>
      <c r="C351" s="70">
        <v>0</v>
      </c>
      <c r="D351" s="70">
        <v>0</v>
      </c>
      <c r="E351" s="71">
        <v>0</v>
      </c>
      <c r="F351" s="77"/>
      <c r="G351" s="66" t="s">
        <v>4111</v>
      </c>
      <c r="J351" s="66" t="str">
        <f t="shared" si="10"/>
        <v>خدمة _ حكيم جان باى جان _ايجار باص</v>
      </c>
      <c r="K351" s="76" t="str">
        <f t="shared" si="11"/>
        <v>خ</v>
      </c>
      <c r="L351" s="66" t="s">
        <v>2980</v>
      </c>
      <c r="M351" s="66" t="s">
        <v>4355</v>
      </c>
    </row>
    <row r="352" spans="1:13" x14ac:dyDescent="0.2">
      <c r="A352" s="69">
        <v>2010105130</v>
      </c>
      <c r="B352" s="66" t="s">
        <v>4586</v>
      </c>
      <c r="C352" s="70">
        <v>0</v>
      </c>
      <c r="D352" s="70">
        <v>0</v>
      </c>
      <c r="E352" s="71">
        <v>0</v>
      </c>
      <c r="F352" s="77"/>
      <c r="G352" s="66" t="s">
        <v>4111</v>
      </c>
      <c r="J352" s="66" t="str">
        <f t="shared" si="10"/>
        <v>عبد الباسط محمد احمد الامين- تأجير فوركلفت.</v>
      </c>
      <c r="K352" s="76" t="str">
        <f t="shared" si="11"/>
        <v>ع</v>
      </c>
      <c r="L352" s="66" t="s">
        <v>2981</v>
      </c>
      <c r="M352" s="66" t="s">
        <v>4586</v>
      </c>
    </row>
    <row r="353" spans="1:13" x14ac:dyDescent="0.2">
      <c r="A353" s="69">
        <v>2010105131</v>
      </c>
      <c r="B353" s="66" t="s">
        <v>4587</v>
      </c>
      <c r="C353" s="70">
        <v>4.9999999988358468E-2</v>
      </c>
      <c r="D353" s="70">
        <v>0</v>
      </c>
      <c r="E353" s="71">
        <v>4.9999999988358468E-2</v>
      </c>
      <c r="F353" s="77">
        <v>301157589700003</v>
      </c>
      <c r="G353" s="66" t="s">
        <v>4111</v>
      </c>
      <c r="I353" s="83">
        <v>301157589700003</v>
      </c>
      <c r="J353" s="66" t="str">
        <f t="shared" si="10"/>
        <v>مؤسسة سامى فالح الشيبانى- تأجير رافعه</v>
      </c>
      <c r="K353" s="76" t="str">
        <f t="shared" si="11"/>
        <v>م</v>
      </c>
      <c r="L353" s="66" t="s">
        <v>2982</v>
      </c>
      <c r="M353" s="66" t="s">
        <v>4587</v>
      </c>
    </row>
    <row r="354" spans="1:13" x14ac:dyDescent="0.2">
      <c r="A354" s="69">
        <v>2010105132</v>
      </c>
      <c r="B354" s="66" t="s">
        <v>4356</v>
      </c>
      <c r="C354" s="70">
        <v>0</v>
      </c>
      <c r="D354" s="70">
        <v>77134.47</v>
      </c>
      <c r="E354" s="71">
        <v>-77134.47</v>
      </c>
      <c r="F354" s="77">
        <v>0</v>
      </c>
      <c r="G354" s="66" t="s">
        <v>4111</v>
      </c>
      <c r="I354" s="83">
        <v>0</v>
      </c>
      <c r="J354" s="66" t="str">
        <f t="shared" si="10"/>
        <v>خدمة _ دايم لتاجير المعدات  _رافعات0</v>
      </c>
      <c r="K354" s="76" t="str">
        <f t="shared" si="11"/>
        <v>خ</v>
      </c>
      <c r="L354" s="66" t="s">
        <v>2983</v>
      </c>
      <c r="M354" s="66" t="s">
        <v>4356</v>
      </c>
    </row>
    <row r="355" spans="1:13" x14ac:dyDescent="0.2">
      <c r="A355" s="69">
        <v>2010105133</v>
      </c>
      <c r="B355" s="66" t="s">
        <v>4588</v>
      </c>
      <c r="C355" s="70">
        <v>0</v>
      </c>
      <c r="D355" s="70">
        <v>12767.330000000002</v>
      </c>
      <c r="E355" s="71">
        <v>-12767.330000000002</v>
      </c>
      <c r="F355" s="77"/>
      <c r="G355" s="66" t="s">
        <v>4111</v>
      </c>
      <c r="J355" s="66" t="str">
        <f t="shared" si="10"/>
        <v>شركة التعاونية تامين انظمة 2022-2023 - توكل وساطة التامين</v>
      </c>
      <c r="K355" s="76" t="str">
        <f t="shared" si="11"/>
        <v>ش</v>
      </c>
      <c r="L355" s="66" t="s">
        <v>2984</v>
      </c>
      <c r="M355" s="66" t="s">
        <v>4588</v>
      </c>
    </row>
    <row r="356" spans="1:13" x14ac:dyDescent="0.2">
      <c r="A356" s="69">
        <v>2010105134</v>
      </c>
      <c r="B356" s="66" t="s">
        <v>4589</v>
      </c>
      <c r="C356" s="70">
        <v>50</v>
      </c>
      <c r="D356" s="70">
        <v>0</v>
      </c>
      <c r="E356" s="71">
        <v>50</v>
      </c>
      <c r="F356" s="77"/>
      <c r="G356" s="66" t="s">
        <v>4111</v>
      </c>
      <c r="J356" s="66" t="str">
        <f t="shared" si="10"/>
        <v>الشركة الجيو تقنية والبيئية المحدودة</v>
      </c>
      <c r="K356" s="76" t="str">
        <f t="shared" si="11"/>
        <v>ا</v>
      </c>
      <c r="L356" s="66" t="s">
        <v>2985</v>
      </c>
      <c r="M356" s="66" t="s">
        <v>4589</v>
      </c>
    </row>
    <row r="357" spans="1:13" x14ac:dyDescent="0.2">
      <c r="A357" s="69">
        <v>2010105135</v>
      </c>
      <c r="B357" s="66" t="s">
        <v>4590</v>
      </c>
      <c r="C357" s="70">
        <v>0</v>
      </c>
      <c r="D357" s="70">
        <v>0</v>
      </c>
      <c r="E357" s="71">
        <v>0</v>
      </c>
      <c r="F357" s="77"/>
      <c r="G357" s="66" t="s">
        <v>4111</v>
      </c>
      <c r="J357" s="66" t="str">
        <f t="shared" si="10"/>
        <v>بصمة وشريكه للتقييم العقارى</v>
      </c>
      <c r="K357" s="76" t="str">
        <f t="shared" si="11"/>
        <v>ب</v>
      </c>
      <c r="L357" s="66" t="s">
        <v>2986</v>
      </c>
      <c r="M357" s="66" t="s">
        <v>4590</v>
      </c>
    </row>
    <row r="358" spans="1:13" x14ac:dyDescent="0.2">
      <c r="A358" s="69">
        <v>2010105136</v>
      </c>
      <c r="B358" s="66" t="s">
        <v>4591</v>
      </c>
      <c r="C358" s="70">
        <v>0</v>
      </c>
      <c r="D358" s="70">
        <v>0</v>
      </c>
      <c r="E358" s="71">
        <v>0</v>
      </c>
      <c r="F358" s="77"/>
      <c r="G358" s="66" t="s">
        <v>4111</v>
      </c>
      <c r="J358" s="66" t="str">
        <f t="shared" si="10"/>
        <v>شركة احمد ومحمد بن سعيدان للتقييم العقارى</v>
      </c>
      <c r="K358" s="76" t="str">
        <f t="shared" si="11"/>
        <v>ش</v>
      </c>
      <c r="L358" s="66" t="s">
        <v>2987</v>
      </c>
      <c r="M358" s="66" t="s">
        <v>4591</v>
      </c>
    </row>
    <row r="359" spans="1:13" x14ac:dyDescent="0.2">
      <c r="A359" s="69">
        <v>2010105137</v>
      </c>
      <c r="B359" s="66" t="s">
        <v>4592</v>
      </c>
      <c r="C359" s="70">
        <v>0</v>
      </c>
      <c r="D359" s="70">
        <v>0</v>
      </c>
      <c r="E359" s="71">
        <v>0</v>
      </c>
      <c r="F359" s="77">
        <v>300056376500003</v>
      </c>
      <c r="G359" s="66" t="s">
        <v>4111</v>
      </c>
      <c r="I359" s="83">
        <v>300056376500003</v>
      </c>
      <c r="J359" s="66" t="str">
        <f t="shared" si="10"/>
        <v>شركة طلال ابو غزالة وشركاه</v>
      </c>
      <c r="K359" s="76" t="str">
        <f t="shared" si="11"/>
        <v>ش</v>
      </c>
      <c r="L359" s="66" t="s">
        <v>2988</v>
      </c>
      <c r="M359" s="66" t="s">
        <v>4592</v>
      </c>
    </row>
    <row r="360" spans="1:13" x14ac:dyDescent="0.2">
      <c r="A360" s="69">
        <v>2010105138</v>
      </c>
      <c r="B360" s="66" t="s">
        <v>4593</v>
      </c>
      <c r="C360" s="70">
        <v>0</v>
      </c>
      <c r="D360" s="70">
        <v>0</v>
      </c>
      <c r="E360" s="71">
        <v>0</v>
      </c>
      <c r="F360" s="77">
        <v>300039235900003</v>
      </c>
      <c r="G360" s="66" t="s">
        <v>4111</v>
      </c>
      <c r="I360" s="83">
        <v>300039235900003</v>
      </c>
      <c r="J360" s="66" t="str">
        <f t="shared" si="10"/>
        <v>ورشة التشكيل العربى للمنتجات المعدنية</v>
      </c>
      <c r="K360" s="76" t="str">
        <f t="shared" si="11"/>
        <v>و</v>
      </c>
      <c r="L360" s="66" t="s">
        <v>2989</v>
      </c>
      <c r="M360" s="66" t="s">
        <v>4593</v>
      </c>
    </row>
    <row r="361" spans="1:13" x14ac:dyDescent="0.2">
      <c r="A361" s="69">
        <v>2010105139</v>
      </c>
      <c r="B361" s="66" t="s">
        <v>4594</v>
      </c>
      <c r="C361" s="70">
        <v>0</v>
      </c>
      <c r="D361" s="70">
        <v>0</v>
      </c>
      <c r="E361" s="71">
        <v>0</v>
      </c>
      <c r="F361" s="77">
        <v>300857561900003</v>
      </c>
      <c r="G361" s="66" t="s">
        <v>4111</v>
      </c>
      <c r="I361" s="83">
        <v>300857561900003</v>
      </c>
      <c r="J361" s="66" t="str">
        <f t="shared" si="10"/>
        <v>شركة اساس لتطوير وتشغيل المدن الصناعية_اشراف</v>
      </c>
      <c r="K361" s="76" t="str">
        <f t="shared" si="11"/>
        <v>ش</v>
      </c>
      <c r="L361" s="66" t="s">
        <v>2990</v>
      </c>
      <c r="M361" s="66" t="s">
        <v>4594</v>
      </c>
    </row>
    <row r="362" spans="1:13" x14ac:dyDescent="0.2">
      <c r="A362" s="69">
        <v>2010105140</v>
      </c>
      <c r="B362" s="66" t="s">
        <v>4595</v>
      </c>
      <c r="C362" s="70">
        <v>33</v>
      </c>
      <c r="D362" s="70">
        <v>0</v>
      </c>
      <c r="E362" s="71">
        <v>33</v>
      </c>
      <c r="F362" s="77"/>
      <c r="G362" s="66" t="s">
        <v>4111</v>
      </c>
      <c r="J362" s="66" t="str">
        <f t="shared" si="10"/>
        <v>اسامة عبد الباقى - تأجير فوركلفت.</v>
      </c>
      <c r="K362" s="76" t="str">
        <f t="shared" si="11"/>
        <v>ا</v>
      </c>
      <c r="L362" s="66" t="s">
        <v>2991</v>
      </c>
      <c r="M362" s="66" t="s">
        <v>4595</v>
      </c>
    </row>
    <row r="363" spans="1:13" x14ac:dyDescent="0.2">
      <c r="A363" s="69">
        <v>2010105141</v>
      </c>
      <c r="B363" s="66" t="s">
        <v>4596</v>
      </c>
      <c r="C363" s="70">
        <v>999.51000000000931</v>
      </c>
      <c r="D363" s="70">
        <v>0</v>
      </c>
      <c r="E363" s="71">
        <v>999.51000000000931</v>
      </c>
      <c r="F363" s="77"/>
      <c r="G363" s="66" t="s">
        <v>4111</v>
      </c>
      <c r="J363" s="66" t="str">
        <f t="shared" si="10"/>
        <v>مؤسسة نقليات ديانا ب و م 2330</v>
      </c>
      <c r="K363" s="76" t="str">
        <f t="shared" si="11"/>
        <v>م</v>
      </c>
      <c r="L363" s="66" t="s">
        <v>2992</v>
      </c>
      <c r="M363" s="66" t="s">
        <v>4596</v>
      </c>
    </row>
    <row r="364" spans="1:13" x14ac:dyDescent="0.2">
      <c r="A364" s="69">
        <v>2010105142</v>
      </c>
      <c r="B364" s="66" t="s">
        <v>4597</v>
      </c>
      <c r="C364" s="70">
        <v>8050</v>
      </c>
      <c r="D364" s="70">
        <v>0</v>
      </c>
      <c r="E364" s="71">
        <v>8050</v>
      </c>
      <c r="F364" s="77">
        <v>310505166400003</v>
      </c>
      <c r="G364" s="66" t="s">
        <v>4111</v>
      </c>
      <c r="I364" s="83">
        <v>310505166400003</v>
      </c>
      <c r="J364" s="66" t="str">
        <f t="shared" si="10"/>
        <v>شركة توماس بيل رايت السعودية</v>
      </c>
      <c r="K364" s="76" t="str">
        <f t="shared" si="11"/>
        <v>ش</v>
      </c>
      <c r="L364" s="66" t="s">
        <v>2993</v>
      </c>
      <c r="M364" s="66" t="s">
        <v>4597</v>
      </c>
    </row>
    <row r="365" spans="1:13" x14ac:dyDescent="0.2">
      <c r="A365" s="69">
        <v>2010105143</v>
      </c>
      <c r="B365" s="66" t="s">
        <v>4357</v>
      </c>
      <c r="C365" s="70">
        <v>0</v>
      </c>
      <c r="D365" s="70">
        <v>0</v>
      </c>
      <c r="E365" s="71">
        <v>0</v>
      </c>
      <c r="F365" s="77">
        <v>300145971110003</v>
      </c>
      <c r="G365" s="66" t="s">
        <v>4111</v>
      </c>
      <c r="I365" s="83">
        <v>300145971110003</v>
      </c>
      <c r="J365" s="66" t="str">
        <f t="shared" si="10"/>
        <v>خدمة _ شركة بدائل الايجار للمعدات المحدودة</v>
      </c>
      <c r="K365" s="76" t="str">
        <f t="shared" si="11"/>
        <v>خ</v>
      </c>
      <c r="L365" s="66" t="s">
        <v>2994</v>
      </c>
      <c r="M365" s="66" t="s">
        <v>4357</v>
      </c>
    </row>
    <row r="366" spans="1:13" x14ac:dyDescent="0.2">
      <c r="A366" s="69">
        <v>2010105144</v>
      </c>
      <c r="B366" s="66" t="s">
        <v>4598</v>
      </c>
      <c r="C366" s="70">
        <v>0</v>
      </c>
      <c r="D366" s="70">
        <v>0</v>
      </c>
      <c r="E366" s="71">
        <v>0</v>
      </c>
      <c r="F366" s="77">
        <v>300002788510003</v>
      </c>
      <c r="G366" s="66" t="s">
        <v>4111</v>
      </c>
      <c r="I366" s="83">
        <v>300002788510003</v>
      </c>
      <c r="J366" s="66" t="str">
        <f t="shared" si="10"/>
        <v>شركة التعاونية تامين الخشب 2022-2023</v>
      </c>
      <c r="K366" s="76" t="str">
        <f t="shared" si="11"/>
        <v>ش</v>
      </c>
      <c r="L366" s="66" t="s">
        <v>2995</v>
      </c>
      <c r="M366" s="66" t="s">
        <v>4598</v>
      </c>
    </row>
    <row r="367" spans="1:13" x14ac:dyDescent="0.2">
      <c r="A367" s="69">
        <v>2010105145</v>
      </c>
      <c r="B367" s="66" t="s">
        <v>4358</v>
      </c>
      <c r="C367" s="70">
        <v>0</v>
      </c>
      <c r="D367" s="70">
        <v>91054.460000000021</v>
      </c>
      <c r="E367" s="71">
        <v>-91054.460000000021</v>
      </c>
      <c r="F367" s="77">
        <v>310472298300003</v>
      </c>
      <c r="G367" s="66" t="s">
        <v>4111</v>
      </c>
      <c r="I367" s="83">
        <v>310472298300003</v>
      </c>
      <c r="J367" s="66" t="str">
        <f t="shared" si="10"/>
        <v>خدمة _ شركة سودهير لتأجير المعدات</v>
      </c>
      <c r="K367" s="76" t="str">
        <f t="shared" si="11"/>
        <v>خ</v>
      </c>
      <c r="L367" s="66" t="s">
        <v>2996</v>
      </c>
      <c r="M367" s="66" t="s">
        <v>4358</v>
      </c>
    </row>
    <row r="368" spans="1:13" x14ac:dyDescent="0.2">
      <c r="A368" s="69">
        <v>2010105146</v>
      </c>
      <c r="B368" s="66" t="s">
        <v>4359</v>
      </c>
      <c r="C368" s="70">
        <v>0</v>
      </c>
      <c r="D368" s="70">
        <v>0</v>
      </c>
      <c r="E368" s="71">
        <v>0</v>
      </c>
      <c r="F368" s="77">
        <v>311330477400003</v>
      </c>
      <c r="G368" s="66" t="s">
        <v>4111</v>
      </c>
      <c r="I368" s="83">
        <v>311330477400003</v>
      </c>
      <c r="J368" s="66" t="str">
        <f t="shared" si="10"/>
        <v>خدمة _ مؤسسة روافع قمة الانجاز لتأجير المعدات</v>
      </c>
      <c r="K368" s="76" t="str">
        <f t="shared" si="11"/>
        <v>خ</v>
      </c>
      <c r="L368" s="66" t="s">
        <v>2997</v>
      </c>
      <c r="M368" s="66" t="s">
        <v>4359</v>
      </c>
    </row>
    <row r="369" spans="1:13" x14ac:dyDescent="0.2">
      <c r="A369" s="69">
        <v>2010105147</v>
      </c>
      <c r="B369" s="66" t="s">
        <v>4599</v>
      </c>
      <c r="C369" s="70">
        <v>0</v>
      </c>
      <c r="D369" s="70">
        <v>0</v>
      </c>
      <c r="E369" s="71">
        <v>0</v>
      </c>
      <c r="F369" s="77">
        <v>300002788510003</v>
      </c>
      <c r="G369" s="66" t="s">
        <v>4111</v>
      </c>
      <c r="I369" s="83">
        <v>300002788510003</v>
      </c>
      <c r="J369" s="66" t="str">
        <f t="shared" si="10"/>
        <v>شركة التعاونية تامين تقنية الطلاء</v>
      </c>
      <c r="K369" s="76" t="str">
        <f t="shared" si="11"/>
        <v>ش</v>
      </c>
      <c r="L369" s="66" t="s">
        <v>2998</v>
      </c>
      <c r="M369" s="66" t="s">
        <v>4599</v>
      </c>
    </row>
    <row r="370" spans="1:13" x14ac:dyDescent="0.2">
      <c r="A370" s="69">
        <v>2010105148</v>
      </c>
      <c r="B370" s="76" t="s">
        <v>4824</v>
      </c>
      <c r="C370" s="70">
        <v>0</v>
      </c>
      <c r="D370" s="70">
        <v>1787.4200000000019</v>
      </c>
      <c r="E370" s="71">
        <v>-1787.4200000000019</v>
      </c>
      <c r="F370" s="77">
        <v>310991112100003</v>
      </c>
      <c r="G370" s="66" t="s">
        <v>4111</v>
      </c>
      <c r="I370" s="83">
        <v>310991112100003</v>
      </c>
      <c r="J370" s="66" t="str">
        <f t="shared" si="10"/>
        <v>مصنع شركة زاهر للزجاج</v>
      </c>
      <c r="K370" s="76" t="str">
        <f t="shared" si="11"/>
        <v>م</v>
      </c>
      <c r="L370" s="66" t="s">
        <v>2999</v>
      </c>
      <c r="M370" s="66" t="s">
        <v>4776</v>
      </c>
    </row>
    <row r="371" spans="1:13" x14ac:dyDescent="0.2">
      <c r="A371" s="69">
        <v>2010105149</v>
      </c>
      <c r="B371" s="66" t="s">
        <v>4600</v>
      </c>
      <c r="C371" s="70">
        <v>5748</v>
      </c>
      <c r="D371" s="70">
        <v>0</v>
      </c>
      <c r="E371" s="71">
        <v>5748</v>
      </c>
      <c r="F371" s="77">
        <v>300002788510003</v>
      </c>
      <c r="G371" s="66" t="s">
        <v>4111</v>
      </c>
      <c r="I371" s="83">
        <v>300002788510003</v>
      </c>
      <c r="J371" s="66" t="str">
        <f t="shared" si="10"/>
        <v>شركة التعاونية تامين المركبات</v>
      </c>
      <c r="K371" s="76" t="str">
        <f t="shared" si="11"/>
        <v>ش</v>
      </c>
      <c r="L371" s="66" t="s">
        <v>3000</v>
      </c>
      <c r="M371" s="66" t="s">
        <v>4600</v>
      </c>
    </row>
    <row r="372" spans="1:13" x14ac:dyDescent="0.2">
      <c r="A372" s="69">
        <v>2010105150</v>
      </c>
      <c r="B372" s="66" t="s">
        <v>4360</v>
      </c>
      <c r="C372" s="70">
        <v>0</v>
      </c>
      <c r="D372" s="70">
        <v>0</v>
      </c>
      <c r="E372" s="71">
        <v>0</v>
      </c>
      <c r="F372" s="77">
        <v>300804759700003</v>
      </c>
      <c r="G372" s="66" t="s">
        <v>4111</v>
      </c>
      <c r="I372" s="83">
        <v>300804759700003</v>
      </c>
      <c r="J372" s="66" t="str">
        <f t="shared" si="10"/>
        <v>خدمة _ الشركة العالمية لخدمات التفتيش المحدودة</v>
      </c>
      <c r="K372" s="76" t="str">
        <f t="shared" si="11"/>
        <v>خ</v>
      </c>
      <c r="L372" s="66" t="s">
        <v>3001</v>
      </c>
      <c r="M372" s="66" t="s">
        <v>4360</v>
      </c>
    </row>
    <row r="373" spans="1:13" x14ac:dyDescent="0.2">
      <c r="A373" s="69">
        <v>2010105151</v>
      </c>
      <c r="B373" s="66" t="s">
        <v>4601</v>
      </c>
      <c r="C373" s="70">
        <v>0</v>
      </c>
      <c r="D373" s="70">
        <v>0</v>
      </c>
      <c r="E373" s="71">
        <v>0</v>
      </c>
      <c r="F373" s="77">
        <v>300023068600003</v>
      </c>
      <c r="G373" s="66" t="s">
        <v>4111</v>
      </c>
      <c r="I373" s="83">
        <v>300023068600003</v>
      </c>
      <c r="J373" s="66" t="str">
        <f t="shared" si="10"/>
        <v>معارض الشرق الاوسط لتنظيم المعارض-مكعبات الخدمات - حاويات0</v>
      </c>
      <c r="K373" s="76" t="str">
        <f t="shared" si="11"/>
        <v>م</v>
      </c>
      <c r="L373" s="66" t="s">
        <v>3002</v>
      </c>
      <c r="M373" s="66" t="s">
        <v>4601</v>
      </c>
    </row>
    <row r="374" spans="1:13" x14ac:dyDescent="0.2">
      <c r="A374" s="69">
        <v>2010105152</v>
      </c>
      <c r="B374" s="66" t="s">
        <v>4361</v>
      </c>
      <c r="C374" s="70">
        <v>0</v>
      </c>
      <c r="D374" s="70">
        <v>0</v>
      </c>
      <c r="E374" s="71">
        <v>0</v>
      </c>
      <c r="F374" s="77">
        <v>310979548200003</v>
      </c>
      <c r="G374" s="66" t="s">
        <v>4111</v>
      </c>
      <c r="I374" s="83">
        <v>310979548200003</v>
      </c>
      <c r="J374" s="66" t="str">
        <f t="shared" si="10"/>
        <v>خدمة _ مؤسسة مشعل ناصر سليمان الحناكى</v>
      </c>
      <c r="K374" s="76" t="str">
        <f t="shared" si="11"/>
        <v>خ</v>
      </c>
      <c r="L374" s="66" t="s">
        <v>3003</v>
      </c>
      <c r="M374" s="66" t="s">
        <v>4361</v>
      </c>
    </row>
    <row r="375" spans="1:13" x14ac:dyDescent="0.2">
      <c r="A375" s="69">
        <v>2010105153</v>
      </c>
      <c r="B375" s="66" t="s">
        <v>4602</v>
      </c>
      <c r="C375" s="70">
        <v>0</v>
      </c>
      <c r="D375" s="70">
        <v>0</v>
      </c>
      <c r="E375" s="71">
        <v>0</v>
      </c>
      <c r="F375" s="77"/>
      <c r="G375" s="66" t="s">
        <v>4111</v>
      </c>
      <c r="J375" s="66" t="str">
        <f t="shared" si="10"/>
        <v>مؤسسة عبد الرحمن خلف فالح البلوى العقارية</v>
      </c>
      <c r="K375" s="76" t="str">
        <f t="shared" si="11"/>
        <v>م</v>
      </c>
      <c r="L375" s="66" t="s">
        <v>3004</v>
      </c>
      <c r="M375" s="66" t="s">
        <v>4602</v>
      </c>
    </row>
    <row r="376" spans="1:13" x14ac:dyDescent="0.2">
      <c r="A376" s="69">
        <v>2010105154</v>
      </c>
      <c r="B376" s="66" t="s">
        <v>4603</v>
      </c>
      <c r="C376" s="70">
        <v>63250</v>
      </c>
      <c r="D376" s="70">
        <v>0</v>
      </c>
      <c r="E376" s="71">
        <v>63250</v>
      </c>
      <c r="F376" s="77"/>
      <c r="G376" s="66" t="s">
        <v>4111</v>
      </c>
      <c r="J376" s="66" t="str">
        <f t="shared" si="10"/>
        <v>شركة لين للاستشارات المالية</v>
      </c>
      <c r="K376" s="76" t="str">
        <f t="shared" si="11"/>
        <v>ش</v>
      </c>
      <c r="L376" s="66" t="s">
        <v>3005</v>
      </c>
      <c r="M376" s="66" t="s">
        <v>4603</v>
      </c>
    </row>
    <row r="377" spans="1:13" x14ac:dyDescent="0.2">
      <c r="A377" s="69">
        <v>2010105155</v>
      </c>
      <c r="B377" s="66" t="s">
        <v>4604</v>
      </c>
      <c r="C377" s="70">
        <v>0</v>
      </c>
      <c r="D377" s="70">
        <v>0</v>
      </c>
      <c r="E377" s="71">
        <v>0</v>
      </c>
      <c r="F377" s="77"/>
      <c r="G377" s="66" t="s">
        <v>4111</v>
      </c>
      <c r="J377" s="66" t="str">
        <f t="shared" si="10"/>
        <v>مؤسسة محمد على الخبرانى - تأجير فوركلفت.</v>
      </c>
      <c r="K377" s="76" t="str">
        <f t="shared" si="11"/>
        <v>م</v>
      </c>
      <c r="L377" s="66" t="s">
        <v>3006</v>
      </c>
      <c r="M377" s="66" t="s">
        <v>4604</v>
      </c>
    </row>
    <row r="378" spans="1:13" x14ac:dyDescent="0.2">
      <c r="A378" s="69">
        <v>2010105156</v>
      </c>
      <c r="B378" s="66" t="s">
        <v>4605</v>
      </c>
      <c r="C378" s="70">
        <v>44850</v>
      </c>
      <c r="D378" s="70">
        <v>0</v>
      </c>
      <c r="E378" s="71">
        <v>44850</v>
      </c>
      <c r="F378" s="77"/>
      <c r="G378" s="66" t="s">
        <v>4111</v>
      </c>
      <c r="J378" s="66" t="str">
        <f t="shared" si="10"/>
        <v>مكتب حامد محمد القحطانى للاستشارات الهندسية</v>
      </c>
      <c r="K378" s="76" t="str">
        <f t="shared" si="11"/>
        <v>م</v>
      </c>
      <c r="L378" s="66" t="s">
        <v>3007</v>
      </c>
      <c r="M378" s="66" t="s">
        <v>4605</v>
      </c>
    </row>
    <row r="379" spans="1:13" x14ac:dyDescent="0.2">
      <c r="A379" s="69">
        <v>2010105157</v>
      </c>
      <c r="B379" s="66" t="s">
        <v>4606</v>
      </c>
      <c r="C379" s="70">
        <v>0</v>
      </c>
      <c r="D379" s="70">
        <v>0</v>
      </c>
      <c r="E379" s="71">
        <v>0</v>
      </c>
      <c r="F379" s="77"/>
      <c r="G379" s="66" t="s">
        <v>4111</v>
      </c>
      <c r="J379" s="66" t="str">
        <f t="shared" si="10"/>
        <v>شركة التعاونية 2023 - تامين الالمنيوم والزجاج - 22147169</v>
      </c>
      <c r="K379" s="76" t="str">
        <f t="shared" si="11"/>
        <v>ش</v>
      </c>
      <c r="L379" s="66" t="s">
        <v>3008</v>
      </c>
      <c r="M379" s="66" t="s">
        <v>4606</v>
      </c>
    </row>
    <row r="380" spans="1:13" x14ac:dyDescent="0.2">
      <c r="A380" s="69">
        <v>2010105158</v>
      </c>
      <c r="B380" s="66" t="s">
        <v>4607</v>
      </c>
      <c r="C380" s="70">
        <v>0</v>
      </c>
      <c r="D380" s="70">
        <v>0</v>
      </c>
      <c r="E380" s="71">
        <v>0</v>
      </c>
      <c r="F380" s="77">
        <v>300002788510003</v>
      </c>
      <c r="G380" s="66" t="s">
        <v>4111</v>
      </c>
      <c r="I380" s="83">
        <v>300002788510003</v>
      </c>
      <c r="J380" s="66" t="str">
        <f t="shared" si="10"/>
        <v>شركة التعاونية 2023 - وثيقة الزجاج - 22153023</v>
      </c>
      <c r="K380" s="76" t="str">
        <f t="shared" si="11"/>
        <v>ش</v>
      </c>
      <c r="L380" s="66" t="s">
        <v>3009</v>
      </c>
      <c r="M380" s="66" t="s">
        <v>4607</v>
      </c>
    </row>
    <row r="381" spans="1:13" x14ac:dyDescent="0.2">
      <c r="A381" s="69">
        <v>2010105159</v>
      </c>
      <c r="B381" s="66" t="s">
        <v>4608</v>
      </c>
      <c r="C381" s="70">
        <v>0</v>
      </c>
      <c r="D381" s="70">
        <v>0</v>
      </c>
      <c r="E381" s="71">
        <v>0</v>
      </c>
      <c r="F381" s="77"/>
      <c r="G381" s="66" t="s">
        <v>4111</v>
      </c>
      <c r="J381" s="66" t="str">
        <f t="shared" si="10"/>
        <v>امواج الساحل للشحن</v>
      </c>
      <c r="K381" s="76" t="str">
        <f t="shared" si="11"/>
        <v>ا</v>
      </c>
      <c r="L381" s="66" t="s">
        <v>3010</v>
      </c>
      <c r="M381" s="66" t="s">
        <v>4608</v>
      </c>
    </row>
    <row r="382" spans="1:13" x14ac:dyDescent="0.2">
      <c r="A382" s="69">
        <v>2010105160</v>
      </c>
      <c r="B382" s="66" t="s">
        <v>4362</v>
      </c>
      <c r="C382" s="70">
        <v>0</v>
      </c>
      <c r="D382" s="70">
        <v>55080.169999999984</v>
      </c>
      <c r="E382" s="71">
        <v>-55080.169999999984</v>
      </c>
      <c r="F382" s="77">
        <v>310131187300003</v>
      </c>
      <c r="G382" s="66" t="s">
        <v>4111</v>
      </c>
      <c r="I382" s="83">
        <v>310131187300003</v>
      </c>
      <c r="J382" s="66" t="str">
        <f t="shared" si="10"/>
        <v>خدمة _ مؤسسة سقالات الرواد للمقاولات _سقالات</v>
      </c>
      <c r="K382" s="76" t="str">
        <f t="shared" si="11"/>
        <v>خ</v>
      </c>
      <c r="L382" s="66" t="s">
        <v>3011</v>
      </c>
      <c r="M382" s="66" t="s">
        <v>4362</v>
      </c>
    </row>
    <row r="383" spans="1:13" x14ac:dyDescent="0.2">
      <c r="A383" s="69">
        <v>2010105161</v>
      </c>
      <c r="B383" s="66" t="s">
        <v>4363</v>
      </c>
      <c r="C383" s="70">
        <v>0</v>
      </c>
      <c r="D383" s="70">
        <v>0</v>
      </c>
      <c r="E383" s="71">
        <v>0</v>
      </c>
      <c r="F383" s="77"/>
      <c r="G383" s="66" t="s">
        <v>4111</v>
      </c>
      <c r="J383" s="66" t="str">
        <f t="shared" si="10"/>
        <v>خدمة _ مؤسسة سعيد منير هليل العتيبى- ايجار باص</v>
      </c>
      <c r="K383" s="76" t="str">
        <f t="shared" si="11"/>
        <v>خ</v>
      </c>
      <c r="L383" s="66" t="s">
        <v>3012</v>
      </c>
      <c r="M383" s="66" t="s">
        <v>4363</v>
      </c>
    </row>
    <row r="384" spans="1:13" x14ac:dyDescent="0.2">
      <c r="A384" s="69">
        <v>2010105162</v>
      </c>
      <c r="B384" s="66" t="s">
        <v>4609</v>
      </c>
      <c r="C384" s="70">
        <v>0</v>
      </c>
      <c r="D384" s="70">
        <v>0</v>
      </c>
      <c r="E384" s="71">
        <v>0</v>
      </c>
      <c r="F384" s="77"/>
      <c r="G384" s="66" t="s">
        <v>4111</v>
      </c>
      <c r="J384" s="66" t="str">
        <f t="shared" si="10"/>
        <v>مؤسسة ناصر السبيعى - تأجير فوركلفت.</v>
      </c>
      <c r="K384" s="76" t="str">
        <f t="shared" si="11"/>
        <v>م</v>
      </c>
      <c r="L384" s="66" t="s">
        <v>3013</v>
      </c>
      <c r="M384" s="66" t="s">
        <v>4609</v>
      </c>
    </row>
    <row r="385" spans="1:13" x14ac:dyDescent="0.2">
      <c r="A385" s="69">
        <v>2010105163</v>
      </c>
      <c r="B385" s="66" t="s">
        <v>4364</v>
      </c>
      <c r="C385" s="70">
        <v>0</v>
      </c>
      <c r="D385" s="70">
        <v>1277.390000000014</v>
      </c>
      <c r="E385" s="71">
        <v>-1277.390000000014</v>
      </c>
      <c r="F385" s="77">
        <v>310131187300003</v>
      </c>
      <c r="G385" s="66" t="s">
        <v>4111</v>
      </c>
      <c r="I385" s="83">
        <v>310131187300003</v>
      </c>
      <c r="J385" s="66" t="str">
        <f t="shared" si="10"/>
        <v>خدمة _ مؤسسة الرافعة الذهبية للمقاولات</v>
      </c>
      <c r="K385" s="76" t="str">
        <f t="shared" si="11"/>
        <v>خ</v>
      </c>
      <c r="L385" s="66" t="s">
        <v>3014</v>
      </c>
      <c r="M385" s="66" t="s">
        <v>4364</v>
      </c>
    </row>
    <row r="386" spans="1:13" x14ac:dyDescent="0.2">
      <c r="A386" s="69">
        <v>2010105164</v>
      </c>
      <c r="B386" s="66" t="s">
        <v>4610</v>
      </c>
      <c r="C386" s="70">
        <v>0</v>
      </c>
      <c r="D386" s="70">
        <v>10516.130000000005</v>
      </c>
      <c r="E386" s="71">
        <v>-10516.130000000005</v>
      </c>
      <c r="F386" s="77">
        <v>310572343300003</v>
      </c>
      <c r="G386" s="66" t="s">
        <v>4111</v>
      </c>
      <c r="I386" s="83">
        <v>310572343300003</v>
      </c>
      <c r="J386" s="66" t="str">
        <f t="shared" si="10"/>
        <v>مصنع فن الهوامير للزجاج</v>
      </c>
      <c r="K386" s="76" t="str">
        <f t="shared" si="11"/>
        <v>م</v>
      </c>
      <c r="L386" s="66" t="s">
        <v>3015</v>
      </c>
      <c r="M386" s="66" t="s">
        <v>4610</v>
      </c>
    </row>
    <row r="387" spans="1:13" x14ac:dyDescent="0.2">
      <c r="A387" s="69">
        <v>2010105165</v>
      </c>
      <c r="B387" s="66" t="s">
        <v>4611</v>
      </c>
      <c r="C387" s="70">
        <v>0</v>
      </c>
      <c r="D387" s="70">
        <v>0</v>
      </c>
      <c r="E387" s="71">
        <v>0</v>
      </c>
      <c r="F387" s="77">
        <v>300110957800003</v>
      </c>
      <c r="G387" s="66" t="s">
        <v>4111</v>
      </c>
      <c r="I387" s="83">
        <v>300110957800003</v>
      </c>
      <c r="J387" s="66" t="str">
        <f t="shared" si="10"/>
        <v>مكتب حمد للمحاماة والاستشارات القانونية</v>
      </c>
      <c r="K387" s="76" t="str">
        <f t="shared" si="11"/>
        <v>م</v>
      </c>
      <c r="L387" s="66" t="s">
        <v>3016</v>
      </c>
      <c r="M387" s="66" t="s">
        <v>4611</v>
      </c>
    </row>
    <row r="388" spans="1:13" x14ac:dyDescent="0.2">
      <c r="A388" s="69">
        <v>2010105166</v>
      </c>
      <c r="B388" s="66" t="s">
        <v>4612</v>
      </c>
      <c r="C388" s="70">
        <v>0</v>
      </c>
      <c r="D388" s="70">
        <v>0</v>
      </c>
      <c r="E388" s="71">
        <v>0</v>
      </c>
      <c r="F388" s="77">
        <v>300792026400003</v>
      </c>
      <c r="G388" s="66" t="s">
        <v>4111</v>
      </c>
      <c r="I388" s="83">
        <v>300792026400003</v>
      </c>
      <c r="J388" s="66" t="str">
        <f t="shared" ref="J388:J451" si="12">IF(LEFT(B388,1)=" ",SUBSTITUTE(B388,K388,L388,1),B388)</f>
        <v>مكتب فيصل ابراهيم بن غانم اليوسف محاسبون</v>
      </c>
      <c r="K388" s="76" t="str">
        <f t="shared" ref="K388:K451" si="13">LEFT(B388,1)</f>
        <v>م</v>
      </c>
      <c r="L388" s="66" t="s">
        <v>3017</v>
      </c>
      <c r="M388" s="66" t="s">
        <v>4612</v>
      </c>
    </row>
    <row r="389" spans="1:13" x14ac:dyDescent="0.2">
      <c r="A389" s="69">
        <v>2010105167</v>
      </c>
      <c r="B389" s="66" t="s">
        <v>4613</v>
      </c>
      <c r="C389" s="70">
        <v>0</v>
      </c>
      <c r="D389" s="70">
        <v>55709.81</v>
      </c>
      <c r="E389" s="71">
        <v>-55709.81</v>
      </c>
      <c r="F389" s="77">
        <v>300380281200003</v>
      </c>
      <c r="G389" s="66" t="s">
        <v>4111</v>
      </c>
      <c r="I389" s="83">
        <v>300380281200003</v>
      </c>
      <c r="J389" s="66" t="str">
        <f t="shared" si="12"/>
        <v>مؤسسة عبد الله محمد الخريف</v>
      </c>
      <c r="K389" s="76" t="str">
        <f t="shared" si="13"/>
        <v>م</v>
      </c>
      <c r="L389" s="66" t="s">
        <v>3018</v>
      </c>
      <c r="M389" s="66" t="s">
        <v>4613</v>
      </c>
    </row>
    <row r="390" spans="1:13" x14ac:dyDescent="0.2">
      <c r="A390" s="69">
        <v>2010105168</v>
      </c>
      <c r="B390" s="66" t="s">
        <v>4409</v>
      </c>
      <c r="C390" s="70">
        <v>0</v>
      </c>
      <c r="D390" s="70">
        <v>0</v>
      </c>
      <c r="E390" s="71">
        <v>0</v>
      </c>
      <c r="F390" s="77">
        <v>311531688700003</v>
      </c>
      <c r="G390" s="66" t="s">
        <v>4111</v>
      </c>
      <c r="I390" s="83">
        <v>311531688700003</v>
      </c>
      <c r="J390" s="66" t="str">
        <f t="shared" si="12"/>
        <v>شركة موارد القيادة للخدمات التجارية</v>
      </c>
      <c r="K390" s="76" t="str">
        <f t="shared" si="13"/>
        <v>ش</v>
      </c>
      <c r="L390" s="66" t="s">
        <v>3019</v>
      </c>
      <c r="M390" s="66" t="s">
        <v>4409</v>
      </c>
    </row>
    <row r="391" spans="1:13" x14ac:dyDescent="0.2">
      <c r="A391" s="69">
        <v>2010105169</v>
      </c>
      <c r="B391" s="66" t="s">
        <v>4614</v>
      </c>
      <c r="C391" s="70">
        <v>0</v>
      </c>
      <c r="D391" s="70">
        <v>0</v>
      </c>
      <c r="E391" s="71">
        <v>0</v>
      </c>
      <c r="F391" s="77">
        <v>310330999700003</v>
      </c>
      <c r="G391" s="66" t="s">
        <v>4111</v>
      </c>
      <c r="I391" s="83">
        <v>310330999700003</v>
      </c>
      <c r="J391" s="66" t="str">
        <f t="shared" si="12"/>
        <v>شركة استرون العربية</v>
      </c>
      <c r="K391" s="76" t="str">
        <f t="shared" si="13"/>
        <v>ش</v>
      </c>
      <c r="L391" s="66" t="s">
        <v>3020</v>
      </c>
      <c r="M391" s="66" t="s">
        <v>4614</v>
      </c>
    </row>
    <row r="392" spans="1:13" x14ac:dyDescent="0.2">
      <c r="A392" s="69">
        <v>2010105170</v>
      </c>
      <c r="B392" s="66" t="s">
        <v>4365</v>
      </c>
      <c r="C392" s="70">
        <v>0</v>
      </c>
      <c r="D392" s="70">
        <v>0</v>
      </c>
      <c r="E392" s="71">
        <v>0</v>
      </c>
      <c r="F392" s="77"/>
      <c r="G392" s="66" t="s">
        <v>4111</v>
      </c>
      <c r="J392" s="66" t="str">
        <f t="shared" si="12"/>
        <v>خدمة _ مؤسسة فيصل مبارك الطوسلى - ايجار معدات</v>
      </c>
      <c r="K392" s="76" t="str">
        <f t="shared" si="13"/>
        <v>خ</v>
      </c>
      <c r="L392" s="66" t="s">
        <v>3021</v>
      </c>
      <c r="M392" s="66" t="s">
        <v>4365</v>
      </c>
    </row>
    <row r="393" spans="1:13" x14ac:dyDescent="0.2">
      <c r="A393" s="69">
        <v>2010105171</v>
      </c>
      <c r="B393" s="66" t="s">
        <v>4366</v>
      </c>
      <c r="C393" s="70">
        <v>0</v>
      </c>
      <c r="D393" s="70">
        <v>0</v>
      </c>
      <c r="E393" s="71">
        <v>0</v>
      </c>
      <c r="F393" s="77"/>
      <c r="G393" s="66" t="s">
        <v>4111</v>
      </c>
      <c r="J393" s="66" t="str">
        <f t="shared" si="12"/>
        <v>خدمة _ شركة هلا العربيه_ سيارة نيسان</v>
      </c>
      <c r="K393" s="76" t="str">
        <f t="shared" si="13"/>
        <v>خ</v>
      </c>
      <c r="L393" s="66" t="s">
        <v>3022</v>
      </c>
      <c r="M393" s="66" t="s">
        <v>4366</v>
      </c>
    </row>
    <row r="394" spans="1:13" x14ac:dyDescent="0.2">
      <c r="A394" s="69">
        <v>2010105172</v>
      </c>
      <c r="B394" s="66" t="s">
        <v>4615</v>
      </c>
      <c r="C394" s="70">
        <v>5000</v>
      </c>
      <c r="D394" s="70">
        <v>0</v>
      </c>
      <c r="E394" s="71">
        <v>5000</v>
      </c>
      <c r="F394" s="77"/>
      <c r="G394" s="66" t="s">
        <v>4111</v>
      </c>
      <c r="J394" s="66" t="str">
        <f t="shared" si="12"/>
        <v>مؤسسة المشير الادارية</v>
      </c>
      <c r="K394" s="76" t="str">
        <f t="shared" si="13"/>
        <v>م</v>
      </c>
      <c r="L394" s="66" t="s">
        <v>3023</v>
      </c>
      <c r="M394" s="66" t="s">
        <v>4615</v>
      </c>
    </row>
    <row r="395" spans="1:13" x14ac:dyDescent="0.2">
      <c r="A395" s="69">
        <v>2010105173</v>
      </c>
      <c r="B395" s="66" t="s">
        <v>4616</v>
      </c>
      <c r="C395" s="70">
        <v>0</v>
      </c>
      <c r="D395" s="70">
        <v>0</v>
      </c>
      <c r="E395" s="71">
        <v>0</v>
      </c>
      <c r="F395" s="77">
        <v>310267256800003</v>
      </c>
      <c r="G395" s="66" t="s">
        <v>4111</v>
      </c>
      <c r="I395" s="83">
        <v>310267256800003</v>
      </c>
      <c r="J395" s="66" t="str">
        <f t="shared" si="12"/>
        <v>ITS TESTING SERVICES-انترتيك</v>
      </c>
      <c r="K395" s="76" t="str">
        <f t="shared" si="13"/>
        <v>I</v>
      </c>
      <c r="L395" s="66" t="s">
        <v>3024</v>
      </c>
      <c r="M395" s="66" t="s">
        <v>4616</v>
      </c>
    </row>
    <row r="396" spans="1:13" x14ac:dyDescent="0.2">
      <c r="A396" s="69">
        <v>2010105174</v>
      </c>
      <c r="B396" s="66" t="s">
        <v>4617</v>
      </c>
      <c r="C396" s="70">
        <v>0</v>
      </c>
      <c r="D396" s="70">
        <v>0</v>
      </c>
      <c r="E396" s="71">
        <v>0</v>
      </c>
      <c r="F396" s="77"/>
      <c r="G396" s="66" t="s">
        <v>4111</v>
      </c>
      <c r="J396" s="66" t="str">
        <f t="shared" si="12"/>
        <v>مؤسسة الوكيل الدولي للتجارة_اعمال الفحص</v>
      </c>
      <c r="K396" s="76" t="str">
        <f t="shared" si="13"/>
        <v>م</v>
      </c>
      <c r="L396" s="66" t="s">
        <v>3025</v>
      </c>
      <c r="M396" s="66" t="s">
        <v>4617</v>
      </c>
    </row>
    <row r="397" spans="1:13" x14ac:dyDescent="0.2">
      <c r="A397" s="69">
        <v>2010105175</v>
      </c>
      <c r="B397" s="66" t="s">
        <v>4618</v>
      </c>
      <c r="C397" s="70">
        <v>0</v>
      </c>
      <c r="D397" s="70">
        <v>0</v>
      </c>
      <c r="E397" s="71">
        <v>0</v>
      </c>
      <c r="F397" s="77"/>
      <c r="G397" s="66" t="s">
        <v>4111</v>
      </c>
      <c r="J397" s="66" t="str">
        <f t="shared" si="12"/>
        <v>الهيئة السعودية للمدن الصناعية - مدن</v>
      </c>
      <c r="K397" s="76" t="str">
        <f t="shared" si="13"/>
        <v>ا</v>
      </c>
      <c r="L397" s="66" t="s">
        <v>3026</v>
      </c>
      <c r="M397" s="66" t="s">
        <v>4618</v>
      </c>
    </row>
    <row r="398" spans="1:13" x14ac:dyDescent="0.2">
      <c r="A398" s="69">
        <v>2010105176</v>
      </c>
      <c r="B398" s="66" t="s">
        <v>4619</v>
      </c>
      <c r="C398" s="70">
        <v>0</v>
      </c>
      <c r="D398" s="70">
        <v>89257.669999999984</v>
      </c>
      <c r="E398" s="71">
        <v>-89257.669999999984</v>
      </c>
      <c r="F398" s="77">
        <v>301297966700003</v>
      </c>
      <c r="G398" s="66" t="s">
        <v>4111</v>
      </c>
      <c r="I398" s="83">
        <v>301297966700003</v>
      </c>
      <c r="J398" s="66" t="str">
        <f t="shared" si="12"/>
        <v>المرقب الذهبي للمقاولات  تأجير مان لفت</v>
      </c>
      <c r="K398" s="76" t="str">
        <f t="shared" si="13"/>
        <v>ا</v>
      </c>
      <c r="L398" s="66" t="s">
        <v>3027</v>
      </c>
      <c r="M398" s="66" t="s">
        <v>4619</v>
      </c>
    </row>
    <row r="399" spans="1:13" x14ac:dyDescent="0.2">
      <c r="A399" s="69">
        <v>2010105177</v>
      </c>
      <c r="B399" s="66" t="s">
        <v>4620</v>
      </c>
      <c r="C399" s="70">
        <v>0</v>
      </c>
      <c r="D399" s="70">
        <v>1324</v>
      </c>
      <c r="E399" s="71">
        <v>-1324</v>
      </c>
      <c r="F399" s="77">
        <v>300757758800003</v>
      </c>
      <c r="G399" s="66" t="s">
        <v>4111</v>
      </c>
      <c r="I399" s="83">
        <v>300757758800003</v>
      </c>
      <c r="J399" s="66" t="str">
        <f t="shared" si="12"/>
        <v>الشركة العربيه للغازات الصناعية</v>
      </c>
      <c r="K399" s="76" t="str">
        <f t="shared" si="13"/>
        <v>ا</v>
      </c>
      <c r="L399" s="66" t="s">
        <v>3028</v>
      </c>
      <c r="M399" s="66" t="s">
        <v>4620</v>
      </c>
    </row>
    <row r="400" spans="1:13" x14ac:dyDescent="0.2">
      <c r="A400" s="69">
        <v>2010105178</v>
      </c>
      <c r="B400" s="66" t="s">
        <v>4367</v>
      </c>
      <c r="C400" s="70">
        <v>0</v>
      </c>
      <c r="D400" s="70">
        <v>33992.9</v>
      </c>
      <c r="E400" s="71">
        <v>-33992.9</v>
      </c>
      <c r="F400" s="77">
        <v>311421310700003</v>
      </c>
      <c r="G400" s="66" t="s">
        <v>4111</v>
      </c>
      <c r="I400" s="83">
        <v>311421310700003</v>
      </c>
      <c r="J400" s="66" t="str">
        <f t="shared" si="12"/>
        <v>خدمة_مؤسسه الخليجية المتطورة للغازات الصناعيه</v>
      </c>
      <c r="K400" s="76" t="str">
        <f t="shared" si="13"/>
        <v>خ</v>
      </c>
      <c r="L400" s="66" t="s">
        <v>3029</v>
      </c>
      <c r="M400" s="66" t="s">
        <v>4367</v>
      </c>
    </row>
    <row r="401" spans="1:13" x14ac:dyDescent="0.2">
      <c r="A401" s="69">
        <v>2010105179</v>
      </c>
      <c r="B401" s="66" t="s">
        <v>4621</v>
      </c>
      <c r="C401" s="70">
        <v>0</v>
      </c>
      <c r="D401" s="70">
        <v>0</v>
      </c>
      <c r="E401" s="71">
        <v>0</v>
      </c>
      <c r="F401" s="77"/>
      <c r="G401" s="66" t="s">
        <v>4111</v>
      </c>
      <c r="J401" s="66" t="str">
        <f t="shared" si="12"/>
        <v>مؤسسة نقليات ديانا - ب ط ر  - 1716</v>
      </c>
      <c r="K401" s="76" t="str">
        <f t="shared" si="13"/>
        <v>م</v>
      </c>
      <c r="L401" s="66" t="s">
        <v>3030</v>
      </c>
      <c r="M401" s="66" t="s">
        <v>4621</v>
      </c>
    </row>
    <row r="402" spans="1:13" x14ac:dyDescent="0.2">
      <c r="A402" s="69">
        <v>2010105180</v>
      </c>
      <c r="B402" s="66" t="s">
        <v>4622</v>
      </c>
      <c r="C402" s="70">
        <v>0</v>
      </c>
      <c r="D402" s="70">
        <v>0</v>
      </c>
      <c r="E402" s="71">
        <v>0</v>
      </c>
      <c r="F402" s="77"/>
      <c r="G402" s="66" t="s">
        <v>4111</v>
      </c>
      <c r="J402" s="66" t="str">
        <f t="shared" si="12"/>
        <v>شركة يقين كابيتال المالية</v>
      </c>
      <c r="K402" s="76" t="str">
        <f t="shared" si="13"/>
        <v>ش</v>
      </c>
      <c r="L402" s="66" t="s">
        <v>3031</v>
      </c>
      <c r="M402" s="66" t="s">
        <v>4622</v>
      </c>
    </row>
    <row r="403" spans="1:13" x14ac:dyDescent="0.2">
      <c r="A403" s="69">
        <v>2010105181</v>
      </c>
      <c r="B403" s="66" t="s">
        <v>4623</v>
      </c>
      <c r="C403" s="70">
        <v>1236.25</v>
      </c>
      <c r="D403" s="70">
        <v>0</v>
      </c>
      <c r="E403" s="71">
        <v>1236.25</v>
      </c>
      <c r="F403" s="77"/>
      <c r="G403" s="66" t="s">
        <v>4111</v>
      </c>
      <c r="J403" s="66" t="str">
        <f t="shared" si="12"/>
        <v>مكتب خالد فهد السالم للترجمة</v>
      </c>
      <c r="K403" s="76" t="str">
        <f t="shared" si="13"/>
        <v>م</v>
      </c>
      <c r="L403" s="66" t="s">
        <v>3032</v>
      </c>
      <c r="M403" s="66" t="s">
        <v>4623</v>
      </c>
    </row>
    <row r="404" spans="1:13" x14ac:dyDescent="0.2">
      <c r="A404" s="69">
        <v>2010105182</v>
      </c>
      <c r="B404" s="66" t="s">
        <v>4368</v>
      </c>
      <c r="C404" s="70">
        <v>0</v>
      </c>
      <c r="D404" s="70">
        <v>80010.600000000006</v>
      </c>
      <c r="E404" s="71">
        <v>-80010.600000000006</v>
      </c>
      <c r="F404" s="77">
        <v>311225479900003</v>
      </c>
      <c r="G404" s="66" t="s">
        <v>4111</v>
      </c>
      <c r="I404" s="83">
        <v>311225479900003</v>
      </c>
      <c r="J404" s="66" t="str">
        <f t="shared" si="12"/>
        <v>خدمة _ شركة غدير غرم الله فرحة الغامدى - ايجار كرين</v>
      </c>
      <c r="K404" s="76" t="str">
        <f t="shared" si="13"/>
        <v>خ</v>
      </c>
      <c r="L404" s="66" t="s">
        <v>3033</v>
      </c>
      <c r="M404" s="66" t="s">
        <v>4368</v>
      </c>
    </row>
    <row r="405" spans="1:13" x14ac:dyDescent="0.2">
      <c r="A405" s="69">
        <v>2010105183</v>
      </c>
      <c r="B405" s="66" t="s">
        <v>4369</v>
      </c>
      <c r="C405" s="70">
        <v>0</v>
      </c>
      <c r="D405" s="70">
        <v>143447.60000000003</v>
      </c>
      <c r="E405" s="71">
        <v>-143447.60000000003</v>
      </c>
      <c r="F405" s="77">
        <v>311204336800003</v>
      </c>
      <c r="G405" s="66" t="s">
        <v>4111</v>
      </c>
      <c r="I405" s="83">
        <v>311204336800003</v>
      </c>
      <c r="J405" s="66" t="str">
        <f t="shared" si="12"/>
        <v>خدمة _ شركة الرافعات العربية للمقاولات - ايجار معدات</v>
      </c>
      <c r="K405" s="76" t="str">
        <f t="shared" si="13"/>
        <v>خ</v>
      </c>
      <c r="L405" s="66" t="s">
        <v>3034</v>
      </c>
      <c r="M405" s="66" t="s">
        <v>4369</v>
      </c>
    </row>
    <row r="406" spans="1:13" x14ac:dyDescent="0.2">
      <c r="A406" s="69">
        <v>2010105184</v>
      </c>
      <c r="B406" s="66" t="s">
        <v>4624</v>
      </c>
      <c r="C406" s="70">
        <v>0</v>
      </c>
      <c r="D406" s="70">
        <v>0</v>
      </c>
      <c r="E406" s="71">
        <v>0</v>
      </c>
      <c r="F406" s="77"/>
      <c r="G406" s="66" t="s">
        <v>4111</v>
      </c>
      <c r="J406" s="66" t="str">
        <f t="shared" si="12"/>
        <v>بشير الصديق محمد الحجازى - ايجار رافعه</v>
      </c>
      <c r="K406" s="76" t="str">
        <f t="shared" si="13"/>
        <v>ب</v>
      </c>
      <c r="L406" s="66" t="s">
        <v>3035</v>
      </c>
      <c r="M406" s="66" t="s">
        <v>4624</v>
      </c>
    </row>
    <row r="407" spans="1:13" x14ac:dyDescent="0.2">
      <c r="A407" s="69">
        <v>2010105185</v>
      </c>
      <c r="B407" s="66" t="s">
        <v>4625</v>
      </c>
      <c r="C407" s="70">
        <v>0</v>
      </c>
      <c r="D407" s="70">
        <v>235521.5</v>
      </c>
      <c r="E407" s="71">
        <v>-235521.5</v>
      </c>
      <c r="F407" s="77"/>
      <c r="G407" s="66" t="s">
        <v>4111</v>
      </c>
      <c r="J407" s="66" t="str">
        <f t="shared" si="12"/>
        <v>شركة التعاونية 2023 - وثيقة انظمة - 25621606</v>
      </c>
      <c r="K407" s="76" t="str">
        <f t="shared" si="13"/>
        <v>ش</v>
      </c>
      <c r="L407" s="66" t="s">
        <v>3036</v>
      </c>
      <c r="M407" s="66" t="s">
        <v>4625</v>
      </c>
    </row>
    <row r="408" spans="1:13" x14ac:dyDescent="0.2">
      <c r="A408" s="69">
        <v>2010105186</v>
      </c>
      <c r="B408" s="66" t="s">
        <v>4626</v>
      </c>
      <c r="C408" s="70">
        <v>0</v>
      </c>
      <c r="D408" s="70">
        <v>0</v>
      </c>
      <c r="E408" s="71">
        <v>0</v>
      </c>
      <c r="F408" s="77"/>
      <c r="G408" s="66" t="s">
        <v>4111</v>
      </c>
      <c r="J408" s="66" t="str">
        <f t="shared" si="12"/>
        <v>البابطين للطاقة والاتصالات (الجلفنة)</v>
      </c>
      <c r="K408" s="76" t="str">
        <f t="shared" si="13"/>
        <v>ا</v>
      </c>
      <c r="L408" s="66" t="s">
        <v>3037</v>
      </c>
      <c r="M408" s="66" t="s">
        <v>4626</v>
      </c>
    </row>
    <row r="409" spans="1:13" x14ac:dyDescent="0.2">
      <c r="A409" s="69">
        <v>2010105187</v>
      </c>
      <c r="B409" s="66" t="s">
        <v>4627</v>
      </c>
      <c r="C409" s="70">
        <v>0</v>
      </c>
      <c r="D409" s="70">
        <v>0</v>
      </c>
      <c r="E409" s="71">
        <v>0</v>
      </c>
      <c r="F409" s="77"/>
      <c r="G409" s="66" t="s">
        <v>4111</v>
      </c>
      <c r="J409" s="66" t="str">
        <f t="shared" si="12"/>
        <v>حبيب الله فضل - تأجير فوركلفت.</v>
      </c>
      <c r="K409" s="76" t="str">
        <f t="shared" si="13"/>
        <v>ح</v>
      </c>
      <c r="L409" s="66" t="s">
        <v>3038</v>
      </c>
      <c r="M409" s="66" t="s">
        <v>4627</v>
      </c>
    </row>
    <row r="410" spans="1:13" x14ac:dyDescent="0.2">
      <c r="A410" s="69">
        <v>2010105188</v>
      </c>
      <c r="B410" s="66" t="s">
        <v>4628</v>
      </c>
      <c r="C410" s="70">
        <v>0</v>
      </c>
      <c r="D410" s="70">
        <v>0</v>
      </c>
      <c r="E410" s="71">
        <v>0</v>
      </c>
      <c r="F410" s="77">
        <v>311154698500003</v>
      </c>
      <c r="G410" s="66" t="s">
        <v>4111</v>
      </c>
      <c r="I410" s="83">
        <v>311154698500003</v>
      </c>
      <c r="J410" s="66" t="str">
        <f t="shared" si="12"/>
        <v>شركة الحاسبات السريعة للتجارة</v>
      </c>
      <c r="K410" s="76" t="str">
        <f t="shared" si="13"/>
        <v>ش</v>
      </c>
      <c r="L410" s="66" t="s">
        <v>3039</v>
      </c>
      <c r="M410" s="66" t="s">
        <v>4628</v>
      </c>
    </row>
    <row r="411" spans="1:13" x14ac:dyDescent="0.2">
      <c r="A411" s="69">
        <v>2010105189</v>
      </c>
      <c r="B411" s="66" t="s">
        <v>4629</v>
      </c>
      <c r="C411" s="70">
        <v>0</v>
      </c>
      <c r="D411" s="70">
        <v>16000</v>
      </c>
      <c r="E411" s="71">
        <v>-16000</v>
      </c>
      <c r="F411" s="77"/>
      <c r="G411" s="66" t="s">
        <v>4111</v>
      </c>
      <c r="J411" s="66" t="str">
        <f t="shared" si="12"/>
        <v>مؤسسة عبد المجيد منصور لافى الرويلى  - جمرك ..0</v>
      </c>
      <c r="K411" s="76" t="str">
        <f t="shared" si="13"/>
        <v>م</v>
      </c>
      <c r="L411" s="66" t="s">
        <v>3040</v>
      </c>
      <c r="M411" s="66" t="s">
        <v>4629</v>
      </c>
    </row>
    <row r="412" spans="1:13" x14ac:dyDescent="0.2">
      <c r="A412" s="69">
        <v>2010105190</v>
      </c>
      <c r="B412" s="66" t="s">
        <v>4630</v>
      </c>
      <c r="C412" s="70">
        <v>0</v>
      </c>
      <c r="D412" s="70">
        <v>21443.129999999997</v>
      </c>
      <c r="E412" s="71">
        <v>-21443.129999999997</v>
      </c>
      <c r="F412" s="77"/>
      <c r="G412" s="66" t="s">
        <v>4111</v>
      </c>
      <c r="J412" s="66" t="str">
        <f t="shared" si="12"/>
        <v>شركة تشب العربية للتامين التعاونى</v>
      </c>
      <c r="K412" s="76" t="str">
        <f t="shared" si="13"/>
        <v>ش</v>
      </c>
      <c r="L412" s="66" t="s">
        <v>3041</v>
      </c>
      <c r="M412" s="66" t="s">
        <v>4630</v>
      </c>
    </row>
    <row r="413" spans="1:13" x14ac:dyDescent="0.2">
      <c r="A413" s="69">
        <v>2010105191</v>
      </c>
      <c r="B413" s="66" t="s">
        <v>4631</v>
      </c>
      <c r="C413" s="70">
        <v>0</v>
      </c>
      <c r="D413" s="70">
        <v>46690</v>
      </c>
      <c r="E413" s="71">
        <v>-46690</v>
      </c>
      <c r="F413" s="77"/>
      <c r="G413" s="66" t="s">
        <v>4111</v>
      </c>
      <c r="J413" s="66" t="str">
        <f t="shared" si="12"/>
        <v>مؤسسة رواسى المستقبل لتاجير المعدات - تأجير معدات</v>
      </c>
      <c r="K413" s="76" t="str">
        <f t="shared" si="13"/>
        <v>م</v>
      </c>
      <c r="L413" s="66" t="s">
        <v>3042</v>
      </c>
      <c r="M413" s="66" t="s">
        <v>4631</v>
      </c>
    </row>
    <row r="414" spans="1:13" x14ac:dyDescent="0.2">
      <c r="A414" s="69">
        <v>2010105192</v>
      </c>
      <c r="B414" s="66" t="s">
        <v>4632</v>
      </c>
      <c r="C414" s="70">
        <v>8418</v>
      </c>
      <c r="D414" s="70">
        <v>0</v>
      </c>
      <c r="E414" s="71">
        <v>8418</v>
      </c>
      <c r="F414" s="77"/>
      <c r="G414" s="66" t="s">
        <v>4111</v>
      </c>
      <c r="J414" s="66" t="str">
        <f t="shared" si="12"/>
        <v>شركة المتقدمة التقنية اللاسلكية</v>
      </c>
      <c r="K414" s="76" t="str">
        <f t="shared" si="13"/>
        <v>ش</v>
      </c>
      <c r="L414" s="66" t="s">
        <v>3043</v>
      </c>
      <c r="M414" s="66" t="s">
        <v>4632</v>
      </c>
    </row>
    <row r="415" spans="1:13" x14ac:dyDescent="0.2">
      <c r="A415" s="69">
        <v>2010105193</v>
      </c>
      <c r="B415" s="66" t="s">
        <v>4633</v>
      </c>
      <c r="C415" s="70">
        <v>0</v>
      </c>
      <c r="D415" s="70">
        <v>0</v>
      </c>
      <c r="E415" s="71">
        <v>0</v>
      </c>
      <c r="F415" s="77"/>
      <c r="G415" s="66" t="s">
        <v>4111</v>
      </c>
      <c r="J415" s="66" t="str">
        <f t="shared" si="12"/>
        <v>مؤسسة فيصل فهد الدوسرى - تأجير فوركلفت.</v>
      </c>
      <c r="K415" s="76" t="str">
        <f t="shared" si="13"/>
        <v>م</v>
      </c>
      <c r="L415" s="66" t="s">
        <v>3044</v>
      </c>
      <c r="M415" s="66" t="s">
        <v>4633</v>
      </c>
    </row>
    <row r="416" spans="1:13" x14ac:dyDescent="0.2">
      <c r="A416" s="69">
        <v>2010105194</v>
      </c>
      <c r="B416" s="66" t="s">
        <v>4634</v>
      </c>
      <c r="C416" s="70">
        <v>0</v>
      </c>
      <c r="D416" s="70">
        <v>0</v>
      </c>
      <c r="E416" s="71">
        <v>0</v>
      </c>
      <c r="F416" s="77"/>
      <c r="G416" s="66" t="s">
        <v>4111</v>
      </c>
      <c r="J416" s="66" t="str">
        <f t="shared" si="12"/>
        <v>لتاحير الفوركليفت - تأجير فوركلفت.- حبيب</v>
      </c>
      <c r="K416" s="76" t="str">
        <f t="shared" si="13"/>
        <v>ل</v>
      </c>
      <c r="L416" s="66" t="s">
        <v>3045</v>
      </c>
      <c r="M416" s="66" t="s">
        <v>4634</v>
      </c>
    </row>
    <row r="417" spans="1:13" x14ac:dyDescent="0.2">
      <c r="A417" s="69">
        <v>2010105195</v>
      </c>
      <c r="B417" s="66" t="s">
        <v>4635</v>
      </c>
      <c r="C417" s="70">
        <v>0</v>
      </c>
      <c r="D417" s="70">
        <v>33827.5</v>
      </c>
      <c r="E417" s="71">
        <v>-33827.5</v>
      </c>
      <c r="F417" s="77"/>
      <c r="G417" s="66" t="s">
        <v>4111</v>
      </c>
      <c r="J417" s="66" t="str">
        <f t="shared" si="12"/>
        <v>مطعم على سعد خريب</v>
      </c>
      <c r="K417" s="76" t="str">
        <f t="shared" si="13"/>
        <v>م</v>
      </c>
      <c r="L417" s="66" t="s">
        <v>3046</v>
      </c>
      <c r="M417" s="66" t="s">
        <v>4635</v>
      </c>
    </row>
    <row r="418" spans="1:13" x14ac:dyDescent="0.2">
      <c r="A418" s="69">
        <v>2010105196</v>
      </c>
      <c r="B418" s="66" t="s">
        <v>4636</v>
      </c>
      <c r="C418" s="70">
        <v>0</v>
      </c>
      <c r="D418" s="70">
        <v>48891.099999999991</v>
      </c>
      <c r="E418" s="71">
        <v>-48891.099999999991</v>
      </c>
      <c r="F418" s="77">
        <v>300076481800003</v>
      </c>
      <c r="G418" s="66" t="s">
        <v>4111</v>
      </c>
      <c r="I418" s="83">
        <v>300076481800003</v>
      </c>
      <c r="J418" s="66" t="str">
        <f t="shared" si="12"/>
        <v>شركة تقنيات الجلفنة والتصنيع (الجلفنة)</v>
      </c>
      <c r="K418" s="76" t="str">
        <f t="shared" si="13"/>
        <v>ش</v>
      </c>
      <c r="L418" s="66" t="s">
        <v>3047</v>
      </c>
      <c r="M418" s="66" t="s">
        <v>4636</v>
      </c>
    </row>
    <row r="419" spans="1:13" x14ac:dyDescent="0.2">
      <c r="A419" s="69">
        <v>2010105197</v>
      </c>
      <c r="B419" s="66" t="s">
        <v>4405</v>
      </c>
      <c r="C419" s="70">
        <v>3750</v>
      </c>
      <c r="D419" s="70">
        <v>0</v>
      </c>
      <c r="E419" s="71">
        <v>3750</v>
      </c>
      <c r="F419" s="77">
        <v>311109717400003</v>
      </c>
      <c r="G419" s="66" t="s">
        <v>4111</v>
      </c>
      <c r="I419" s="83">
        <v>311109717400003</v>
      </c>
      <c r="J419" s="66" t="str">
        <f t="shared" si="12"/>
        <v>شركة الازمنة المتقدمة للمقاولات العامة</v>
      </c>
      <c r="K419" s="76" t="str">
        <f t="shared" si="13"/>
        <v>ش</v>
      </c>
      <c r="L419" s="66" t="s">
        <v>3048</v>
      </c>
      <c r="M419" s="66" t="s">
        <v>4405</v>
      </c>
    </row>
    <row r="420" spans="1:13" x14ac:dyDescent="0.2">
      <c r="A420" s="69">
        <v>2010105198</v>
      </c>
      <c r="B420" s="66" t="s">
        <v>4637</v>
      </c>
      <c r="C420" s="70">
        <v>1000</v>
      </c>
      <c r="D420" s="70">
        <v>0</v>
      </c>
      <c r="E420" s="71">
        <v>1000</v>
      </c>
      <c r="F420" s="77"/>
      <c r="G420" s="66" t="s">
        <v>4111</v>
      </c>
      <c r="J420" s="66" t="str">
        <f t="shared" si="12"/>
        <v>مؤسسة نقليات ديانا - ب ط ل - 9279</v>
      </c>
      <c r="K420" s="76" t="str">
        <f t="shared" si="13"/>
        <v>م</v>
      </c>
      <c r="L420" s="66" t="s">
        <v>3049</v>
      </c>
      <c r="M420" s="66" t="s">
        <v>4637</v>
      </c>
    </row>
    <row r="421" spans="1:13" x14ac:dyDescent="0.2">
      <c r="A421" s="69">
        <v>2010105199</v>
      </c>
      <c r="B421" s="66" t="s">
        <v>4638</v>
      </c>
      <c r="C421" s="70">
        <v>0</v>
      </c>
      <c r="D421" s="70">
        <v>0</v>
      </c>
      <c r="E421" s="71">
        <v>0</v>
      </c>
      <c r="F421" s="77"/>
      <c r="G421" s="66" t="s">
        <v>4111</v>
      </c>
      <c r="J421" s="66" t="str">
        <f t="shared" si="12"/>
        <v>شركة وسيط القارات للخدمات اللوجيستية</v>
      </c>
      <c r="K421" s="76" t="str">
        <f t="shared" si="13"/>
        <v>ش</v>
      </c>
      <c r="L421" s="66" t="s">
        <v>3050</v>
      </c>
      <c r="M421" s="66" t="s">
        <v>4638</v>
      </c>
    </row>
    <row r="422" spans="1:13" x14ac:dyDescent="0.2">
      <c r="A422" s="69">
        <v>2010105200</v>
      </c>
      <c r="B422" s="66" t="s">
        <v>4639</v>
      </c>
      <c r="C422" s="70">
        <v>0</v>
      </c>
      <c r="D422" s="70">
        <v>0</v>
      </c>
      <c r="E422" s="71">
        <v>0</v>
      </c>
      <c r="F422" s="77"/>
      <c r="G422" s="66" t="s">
        <v>4111</v>
      </c>
      <c r="J422" s="66" t="str">
        <f t="shared" si="12"/>
        <v>مؤسسة مخرطة بيت العزم - قص .</v>
      </c>
      <c r="K422" s="76" t="str">
        <f t="shared" si="13"/>
        <v>م</v>
      </c>
      <c r="L422" s="66" t="s">
        <v>3051</v>
      </c>
      <c r="M422" s="66" t="s">
        <v>4639</v>
      </c>
    </row>
    <row r="423" spans="1:13" x14ac:dyDescent="0.2">
      <c r="A423" s="69">
        <v>2010105201</v>
      </c>
      <c r="B423" s="66" t="s">
        <v>4640</v>
      </c>
      <c r="C423" s="70">
        <v>0</v>
      </c>
      <c r="D423" s="70">
        <v>0</v>
      </c>
      <c r="E423" s="71">
        <v>0</v>
      </c>
      <c r="F423" s="77"/>
      <c r="G423" s="66" t="s">
        <v>4111</v>
      </c>
      <c r="J423" s="66" t="str">
        <f t="shared" si="12"/>
        <v>شركة رولك للتجارة المحدودة</v>
      </c>
      <c r="K423" s="76" t="str">
        <f t="shared" si="13"/>
        <v>ش</v>
      </c>
      <c r="L423" s="66" t="s">
        <v>3052</v>
      </c>
      <c r="M423" s="66" t="s">
        <v>4640</v>
      </c>
    </row>
    <row r="424" spans="1:13" x14ac:dyDescent="0.2">
      <c r="A424" s="69">
        <v>2010106001</v>
      </c>
      <c r="B424" s="66" t="s">
        <v>4641</v>
      </c>
      <c r="C424" s="70">
        <v>0</v>
      </c>
      <c r="D424" s="70">
        <v>0</v>
      </c>
      <c r="E424" s="71">
        <v>0</v>
      </c>
      <c r="F424" s="77"/>
      <c r="G424" s="66" t="s">
        <v>4111</v>
      </c>
      <c r="J424" s="66" t="str">
        <f t="shared" si="12"/>
        <v>شركة جاردين السعودية راس الخيمة.</v>
      </c>
      <c r="K424" s="76" t="str">
        <f t="shared" si="13"/>
        <v>ش</v>
      </c>
      <c r="L424" s="66" t="s">
        <v>3053</v>
      </c>
      <c r="M424" s="66" t="s">
        <v>4641</v>
      </c>
    </row>
    <row r="425" spans="1:13" x14ac:dyDescent="0.2">
      <c r="A425" s="69">
        <v>2010106002</v>
      </c>
      <c r="B425" s="66" t="s">
        <v>4645</v>
      </c>
      <c r="C425" s="70">
        <v>0</v>
      </c>
      <c r="D425" s="70">
        <v>0</v>
      </c>
      <c r="E425" s="71">
        <v>0</v>
      </c>
      <c r="F425" s="77"/>
      <c r="G425" s="66" t="s">
        <v>4111</v>
      </c>
      <c r="J425" s="66" t="str">
        <f t="shared" si="12"/>
        <v>شركة وايت المنيوم - جلاس.</v>
      </c>
      <c r="K425" s="76" t="str">
        <f t="shared" si="13"/>
        <v>ش</v>
      </c>
      <c r="L425" s="66" t="s">
        <v>3054</v>
      </c>
      <c r="M425" s="66" t="s">
        <v>4645</v>
      </c>
    </row>
    <row r="426" spans="1:13" x14ac:dyDescent="0.2">
      <c r="A426" s="69">
        <v>2010106003</v>
      </c>
      <c r="B426" s="76" t="s">
        <v>4826</v>
      </c>
      <c r="C426" s="70">
        <v>0</v>
      </c>
      <c r="D426" s="70">
        <v>0</v>
      </c>
      <c r="E426" s="71">
        <v>0</v>
      </c>
      <c r="F426" s="77"/>
      <c r="G426" s="66" t="s">
        <v>4111</v>
      </c>
      <c r="J426" s="66" t="str">
        <f t="shared" si="12"/>
        <v>شركة وايت المنيوم - فورستر_مقاوم للحريق ايبسو.</v>
      </c>
      <c r="K426" s="76" t="str">
        <f t="shared" si="13"/>
        <v>ش</v>
      </c>
      <c r="L426" s="66" t="s">
        <v>3055</v>
      </c>
      <c r="M426" s="66" t="s">
        <v>4777</v>
      </c>
    </row>
    <row r="427" spans="1:13" x14ac:dyDescent="0.2">
      <c r="A427" s="69">
        <v>2010106004</v>
      </c>
      <c r="B427" s="66" t="s">
        <v>4710</v>
      </c>
      <c r="C427" s="70">
        <v>196866.42714000004</v>
      </c>
      <c r="D427" s="70">
        <v>0</v>
      </c>
      <c r="E427" s="71">
        <v>196866.42714000004</v>
      </c>
      <c r="F427" s="77"/>
      <c r="G427" s="66" t="s">
        <v>4111</v>
      </c>
      <c r="J427" s="66" t="str">
        <f t="shared" si="12"/>
        <v>شركة لندنر الشرق الاوسط.</v>
      </c>
      <c r="K427" s="76" t="str">
        <f t="shared" si="13"/>
        <v>ش</v>
      </c>
      <c r="L427" s="66" t="s">
        <v>3056</v>
      </c>
      <c r="M427" s="66" t="s">
        <v>4710</v>
      </c>
    </row>
    <row r="428" spans="1:13" x14ac:dyDescent="0.2">
      <c r="A428" s="69">
        <v>2010106006</v>
      </c>
      <c r="B428" s="66" t="s">
        <v>4646</v>
      </c>
      <c r="C428" s="70">
        <v>0</v>
      </c>
      <c r="D428" s="70">
        <v>19082.920229999872</v>
      </c>
      <c r="E428" s="71">
        <v>-19082.920229999872</v>
      </c>
      <c r="F428" s="77"/>
      <c r="G428" s="66" t="s">
        <v>4111</v>
      </c>
      <c r="J428" s="66" t="str">
        <f t="shared" si="12"/>
        <v>شركة كين لونج - Kin Long - الصينية.</v>
      </c>
      <c r="K428" s="76" t="str">
        <f t="shared" si="13"/>
        <v>ش</v>
      </c>
      <c r="L428" s="66" t="s">
        <v>3057</v>
      </c>
      <c r="M428" s="66" t="s">
        <v>4646</v>
      </c>
    </row>
    <row r="429" spans="1:13" x14ac:dyDescent="0.2">
      <c r="A429" s="69">
        <v>2010106013</v>
      </c>
      <c r="B429" s="66" t="s">
        <v>4647</v>
      </c>
      <c r="C429" s="70">
        <v>0</v>
      </c>
      <c r="D429" s="70">
        <v>0</v>
      </c>
      <c r="E429" s="71">
        <v>0</v>
      </c>
      <c r="F429" s="77"/>
      <c r="G429" s="66" t="s">
        <v>4111</v>
      </c>
      <c r="J429" s="66" t="str">
        <f t="shared" si="12"/>
        <v>تكنال الشرق الاوسط.</v>
      </c>
      <c r="K429" s="76" t="str">
        <f t="shared" si="13"/>
        <v>ت</v>
      </c>
      <c r="L429" s="66" t="s">
        <v>3058</v>
      </c>
      <c r="M429" s="66" t="s">
        <v>4647</v>
      </c>
    </row>
    <row r="430" spans="1:13" x14ac:dyDescent="0.2">
      <c r="A430" s="69">
        <v>2010106014</v>
      </c>
      <c r="B430" s="66" t="s">
        <v>4648</v>
      </c>
      <c r="C430" s="70">
        <v>510.52000000000044</v>
      </c>
      <c r="D430" s="70">
        <v>0</v>
      </c>
      <c r="E430" s="71">
        <v>510.52000000000044</v>
      </c>
      <c r="F430" s="77"/>
      <c r="G430" s="66" t="s">
        <v>4111</v>
      </c>
      <c r="J430" s="66" t="str">
        <f t="shared" si="12"/>
        <v>ايلو ماتيك الشرق الاوسط  _ ELUMATEC</v>
      </c>
      <c r="K430" s="76" t="str">
        <f t="shared" si="13"/>
        <v>ا</v>
      </c>
      <c r="L430" s="66" t="s">
        <v>3059</v>
      </c>
      <c r="M430" s="66" t="s">
        <v>4648</v>
      </c>
    </row>
    <row r="431" spans="1:13" x14ac:dyDescent="0.2">
      <c r="A431" s="69">
        <v>2010106015</v>
      </c>
      <c r="B431" s="66" t="s">
        <v>4649</v>
      </c>
      <c r="C431" s="70">
        <v>0</v>
      </c>
      <c r="D431" s="70">
        <v>0</v>
      </c>
      <c r="E431" s="71">
        <v>0</v>
      </c>
      <c r="F431" s="77"/>
      <c r="G431" s="66" t="s">
        <v>4111</v>
      </c>
      <c r="J431" s="66" t="str">
        <f t="shared" si="12"/>
        <v>INANMAK JC VE DIS TICARET LTD.</v>
      </c>
      <c r="K431" s="76" t="str">
        <f t="shared" si="13"/>
        <v>I</v>
      </c>
      <c r="L431" s="66" t="s">
        <v>3060</v>
      </c>
      <c r="M431" s="66" t="s">
        <v>4649</v>
      </c>
    </row>
    <row r="432" spans="1:13" x14ac:dyDescent="0.2">
      <c r="A432" s="69">
        <v>2010106016</v>
      </c>
      <c r="B432" s="66" t="s">
        <v>4703</v>
      </c>
      <c r="C432" s="70">
        <v>0</v>
      </c>
      <c r="D432" s="70">
        <v>0</v>
      </c>
      <c r="E432" s="71">
        <v>0</v>
      </c>
      <c r="F432" s="77"/>
      <c r="G432" s="66" t="s">
        <v>4111</v>
      </c>
      <c r="J432" s="66" t="str">
        <f t="shared" si="12"/>
        <v>AXYZ TRADING LLC.</v>
      </c>
      <c r="K432" s="76" t="str">
        <f t="shared" si="13"/>
        <v>A</v>
      </c>
      <c r="L432" s="66" t="s">
        <v>3061</v>
      </c>
      <c r="M432" s="66" t="s">
        <v>4703</v>
      </c>
    </row>
    <row r="433" spans="1:13" x14ac:dyDescent="0.2">
      <c r="A433" s="69">
        <v>2010106017</v>
      </c>
      <c r="B433" s="76" t="s">
        <v>4827</v>
      </c>
      <c r="C433" s="70">
        <v>0</v>
      </c>
      <c r="D433" s="70">
        <v>0</v>
      </c>
      <c r="E433" s="71">
        <v>0</v>
      </c>
      <c r="F433" s="77"/>
      <c r="G433" s="66" t="s">
        <v>4111</v>
      </c>
      <c r="J433" s="66" t="str">
        <f t="shared" si="12"/>
        <v>HAFELE GMBH AND CO.KG.</v>
      </c>
      <c r="K433" s="76" t="str">
        <f t="shared" si="13"/>
        <v>H</v>
      </c>
      <c r="L433" s="66" t="s">
        <v>3062</v>
      </c>
      <c r="M433" s="66" t="s">
        <v>4778</v>
      </c>
    </row>
    <row r="434" spans="1:13" x14ac:dyDescent="0.2">
      <c r="A434" s="69">
        <v>2010106018</v>
      </c>
      <c r="B434" s="66" t="s">
        <v>4650</v>
      </c>
      <c r="C434" s="70">
        <v>0</v>
      </c>
      <c r="D434" s="70">
        <v>0</v>
      </c>
      <c r="E434" s="71">
        <v>0</v>
      </c>
      <c r="F434" s="77"/>
      <c r="G434" s="66" t="s">
        <v>4111</v>
      </c>
      <c r="J434" s="66" t="str">
        <f t="shared" si="12"/>
        <v>مواد الوكوبانل ميدل ايست.</v>
      </c>
      <c r="K434" s="76" t="str">
        <f t="shared" si="13"/>
        <v>م</v>
      </c>
      <c r="L434" s="66" t="s">
        <v>3063</v>
      </c>
      <c r="M434" s="66" t="s">
        <v>4650</v>
      </c>
    </row>
    <row r="435" spans="1:13" x14ac:dyDescent="0.2">
      <c r="A435" s="69">
        <v>2010106019</v>
      </c>
      <c r="B435" s="66" t="s">
        <v>4711</v>
      </c>
      <c r="C435" s="70">
        <v>0</v>
      </c>
      <c r="D435" s="70">
        <v>273.81367000000319</v>
      </c>
      <c r="E435" s="71">
        <v>-273.81367000000319</v>
      </c>
      <c r="F435" s="77"/>
      <c r="G435" s="66" t="s">
        <v>4111</v>
      </c>
      <c r="J435" s="66" t="str">
        <f t="shared" si="12"/>
        <v>DUFAST INTERNATIONAL TRADING LLCFZ.</v>
      </c>
      <c r="K435" s="76" t="str">
        <f t="shared" si="13"/>
        <v>D</v>
      </c>
      <c r="L435" s="66" t="s">
        <v>3064</v>
      </c>
      <c r="M435" s="66" t="s">
        <v>4711</v>
      </c>
    </row>
    <row r="436" spans="1:13" x14ac:dyDescent="0.2">
      <c r="A436" s="69">
        <v>2010106020</v>
      </c>
      <c r="B436" s="66" t="s">
        <v>4651</v>
      </c>
      <c r="C436" s="70">
        <v>0</v>
      </c>
      <c r="D436" s="70">
        <v>0</v>
      </c>
      <c r="E436" s="71">
        <v>0</v>
      </c>
      <c r="F436" s="77"/>
      <c r="G436" s="66" t="s">
        <v>4111</v>
      </c>
      <c r="J436" s="66" t="str">
        <f t="shared" si="12"/>
        <v>YGTY TRADING LIMITED.</v>
      </c>
      <c r="K436" s="76" t="str">
        <f t="shared" si="13"/>
        <v>Y</v>
      </c>
      <c r="L436" s="66" t="s">
        <v>3065</v>
      </c>
      <c r="M436" s="66" t="s">
        <v>4651</v>
      </c>
    </row>
    <row r="437" spans="1:13" x14ac:dyDescent="0.2">
      <c r="A437" s="69">
        <v>2010106021</v>
      </c>
      <c r="B437" s="66" t="s">
        <v>4652</v>
      </c>
      <c r="C437" s="70">
        <v>0</v>
      </c>
      <c r="D437" s="70">
        <v>2900919.9399999995</v>
      </c>
      <c r="E437" s="71">
        <v>-2900919.9399999995</v>
      </c>
      <c r="F437" s="77"/>
      <c r="G437" s="66" t="s">
        <v>4111</v>
      </c>
      <c r="J437" s="66" t="str">
        <f t="shared" si="12"/>
        <v>مركز دبى لتوريد مواد البناء(DBMSC).</v>
      </c>
      <c r="K437" s="76" t="str">
        <f t="shared" si="13"/>
        <v>م</v>
      </c>
      <c r="L437" s="66" t="s">
        <v>3066</v>
      </c>
      <c r="M437" s="66" t="s">
        <v>4652</v>
      </c>
    </row>
    <row r="438" spans="1:13" x14ac:dyDescent="0.2">
      <c r="A438" s="69">
        <v>2010106022</v>
      </c>
      <c r="B438" s="66" t="s">
        <v>4653</v>
      </c>
      <c r="C438" s="70">
        <v>8270.6879099998623</v>
      </c>
      <c r="D438" s="70">
        <v>0</v>
      </c>
      <c r="E438" s="71">
        <v>8270.6879099998623</v>
      </c>
      <c r="F438" s="77"/>
      <c r="G438" s="66" t="s">
        <v>4116</v>
      </c>
      <c r="J438" s="66" t="str">
        <f t="shared" si="12"/>
        <v>شركة EFP INTERNATIONAL B.V.</v>
      </c>
      <c r="K438" s="76" t="str">
        <f t="shared" si="13"/>
        <v>ش</v>
      </c>
      <c r="L438" s="66" t="s">
        <v>3067</v>
      </c>
      <c r="M438" s="66" t="s">
        <v>4653</v>
      </c>
    </row>
    <row r="439" spans="1:13" x14ac:dyDescent="0.2">
      <c r="A439" s="69">
        <v>2010106023</v>
      </c>
      <c r="B439" s="76" t="s">
        <v>4828</v>
      </c>
      <c r="C439" s="70">
        <v>183732.29423999993</v>
      </c>
      <c r="D439" s="70">
        <v>0</v>
      </c>
      <c r="E439" s="71">
        <v>183732.29423999993</v>
      </c>
      <c r="F439" s="77"/>
      <c r="G439" s="66" t="s">
        <v>4111</v>
      </c>
      <c r="J439" s="66" t="str">
        <f t="shared" si="12"/>
        <v>شركة شوكو الشرق الاوسط.</v>
      </c>
      <c r="K439" s="76" t="str">
        <f t="shared" si="13"/>
        <v>ش</v>
      </c>
      <c r="L439" s="66" t="s">
        <v>3068</v>
      </c>
      <c r="M439" s="66" t="s">
        <v>4779</v>
      </c>
    </row>
    <row r="440" spans="1:13" x14ac:dyDescent="0.2">
      <c r="A440" s="69">
        <v>2010106024</v>
      </c>
      <c r="B440" s="66" t="s">
        <v>4654</v>
      </c>
      <c r="C440" s="70">
        <v>50</v>
      </c>
      <c r="D440" s="70">
        <v>0</v>
      </c>
      <c r="E440" s="71">
        <v>50</v>
      </c>
      <c r="F440" s="77"/>
      <c r="G440" s="66" t="s">
        <v>4111</v>
      </c>
      <c r="J440" s="66" t="str">
        <f t="shared" si="12"/>
        <v>تايجر ستيل - النمر للصناعات المعدنية.</v>
      </c>
      <c r="K440" s="76" t="str">
        <f t="shared" si="13"/>
        <v>ت</v>
      </c>
      <c r="L440" s="66" t="s">
        <v>3069</v>
      </c>
      <c r="M440" s="66" t="s">
        <v>4654</v>
      </c>
    </row>
    <row r="441" spans="1:13" x14ac:dyDescent="0.2">
      <c r="A441" s="69">
        <v>2010106025</v>
      </c>
      <c r="B441" s="66" t="s">
        <v>4655</v>
      </c>
      <c r="C441" s="70">
        <v>0</v>
      </c>
      <c r="D441" s="70">
        <v>0</v>
      </c>
      <c r="E441" s="71">
        <v>0</v>
      </c>
      <c r="F441" s="77"/>
      <c r="G441" s="66" t="s">
        <v>4111</v>
      </c>
      <c r="J441" s="66" t="str">
        <f t="shared" si="12"/>
        <v>Profilm Protection Manufacturing Gmbh.</v>
      </c>
      <c r="K441" s="76" t="str">
        <f t="shared" si="13"/>
        <v>P</v>
      </c>
      <c r="L441" s="66" t="s">
        <v>3070</v>
      </c>
      <c r="M441" s="66" t="s">
        <v>4655</v>
      </c>
    </row>
    <row r="442" spans="1:13" x14ac:dyDescent="0.2">
      <c r="A442" s="69">
        <v>2010106026</v>
      </c>
      <c r="B442" s="66" t="s">
        <v>4656</v>
      </c>
      <c r="C442" s="70">
        <v>0</v>
      </c>
      <c r="D442" s="70">
        <v>2718649.94</v>
      </c>
      <c r="E442" s="71">
        <v>-2718649.94</v>
      </c>
      <c r="F442" s="77"/>
      <c r="G442" s="66" t="s">
        <v>4111</v>
      </c>
      <c r="J442" s="66" t="str">
        <f t="shared" si="12"/>
        <v>VETROTECH SAINT- GOBAIN ATLANTIQUE SARL.</v>
      </c>
      <c r="K442" s="76" t="str">
        <f t="shared" si="13"/>
        <v>V</v>
      </c>
      <c r="L442" s="66" t="s">
        <v>3071</v>
      </c>
      <c r="M442" s="66" t="s">
        <v>4656</v>
      </c>
    </row>
    <row r="443" spans="1:13" x14ac:dyDescent="0.2">
      <c r="A443" s="69">
        <v>2010106027</v>
      </c>
      <c r="B443" s="66" t="s">
        <v>4657</v>
      </c>
      <c r="C443" s="70">
        <v>0</v>
      </c>
      <c r="D443" s="70">
        <v>0</v>
      </c>
      <c r="E443" s="71">
        <v>0</v>
      </c>
      <c r="F443" s="77"/>
      <c r="G443" s="66" t="s">
        <v>4111</v>
      </c>
      <c r="J443" s="66" t="str">
        <f t="shared" si="12"/>
        <v>DSS STEEL LLC.</v>
      </c>
      <c r="K443" s="76" t="str">
        <f t="shared" si="13"/>
        <v>D</v>
      </c>
      <c r="L443" s="66" t="s">
        <v>3072</v>
      </c>
      <c r="M443" s="66" t="s">
        <v>4657</v>
      </c>
    </row>
    <row r="444" spans="1:13" x14ac:dyDescent="0.2">
      <c r="A444" s="69">
        <v>2010106028</v>
      </c>
      <c r="B444" s="66" t="s">
        <v>4658</v>
      </c>
      <c r="C444" s="70">
        <v>0</v>
      </c>
      <c r="D444" s="70">
        <v>0</v>
      </c>
      <c r="E444" s="71">
        <v>0</v>
      </c>
      <c r="F444" s="77"/>
      <c r="G444" s="66" t="s">
        <v>4111</v>
      </c>
      <c r="J444" s="66" t="str">
        <f t="shared" si="12"/>
        <v>DE BESTAR TRADING COMPANY.</v>
      </c>
      <c r="K444" s="76" t="str">
        <f t="shared" si="13"/>
        <v>D</v>
      </c>
      <c r="L444" s="66" t="s">
        <v>3073</v>
      </c>
      <c r="M444" s="66" t="s">
        <v>4658</v>
      </c>
    </row>
    <row r="445" spans="1:13" x14ac:dyDescent="0.2">
      <c r="A445" s="69">
        <v>2010106029</v>
      </c>
      <c r="B445" s="66" t="s">
        <v>4659</v>
      </c>
      <c r="C445" s="70">
        <v>0</v>
      </c>
      <c r="D445" s="70">
        <v>0</v>
      </c>
      <c r="E445" s="71">
        <v>0</v>
      </c>
      <c r="F445" s="77"/>
      <c r="G445" s="66" t="s">
        <v>4111</v>
      </c>
      <c r="J445" s="66" t="str">
        <f t="shared" si="12"/>
        <v>HEBEI SHUOLONG METAL PRODUCTS.</v>
      </c>
      <c r="K445" s="76" t="str">
        <f t="shared" si="13"/>
        <v>H</v>
      </c>
      <c r="L445" s="66" t="s">
        <v>3074</v>
      </c>
      <c r="M445" s="66" t="s">
        <v>4659</v>
      </c>
    </row>
    <row r="446" spans="1:13" x14ac:dyDescent="0.2">
      <c r="A446" s="69">
        <v>2010106030</v>
      </c>
      <c r="B446" s="66" t="s">
        <v>4660</v>
      </c>
      <c r="C446" s="70">
        <v>16578.774700000009</v>
      </c>
      <c r="D446" s="70">
        <v>0</v>
      </c>
      <c r="E446" s="71">
        <v>16578.774700000009</v>
      </c>
      <c r="F446" s="77"/>
      <c r="G446" s="66" t="s">
        <v>4111</v>
      </c>
      <c r="J446" s="66" t="str">
        <f t="shared" si="12"/>
        <v>HYDRO BUILDING SYSTEMS MIDDEL EAST - ربر.</v>
      </c>
      <c r="K446" s="76" t="str">
        <f t="shared" si="13"/>
        <v>H</v>
      </c>
      <c r="L446" s="66" t="s">
        <v>3075</v>
      </c>
      <c r="M446" s="66" t="s">
        <v>4660</v>
      </c>
    </row>
    <row r="447" spans="1:13" x14ac:dyDescent="0.2">
      <c r="A447" s="69">
        <v>2010106031</v>
      </c>
      <c r="B447" s="66" t="s">
        <v>4661</v>
      </c>
      <c r="C447" s="70">
        <v>0</v>
      </c>
      <c r="D447" s="70">
        <v>0</v>
      </c>
      <c r="E447" s="71">
        <v>0</v>
      </c>
      <c r="F447" s="77"/>
      <c r="G447" s="66" t="s">
        <v>4111</v>
      </c>
      <c r="J447" s="66" t="str">
        <f t="shared" si="12"/>
        <v>GSS.</v>
      </c>
      <c r="K447" s="76" t="str">
        <f t="shared" si="13"/>
        <v>G</v>
      </c>
      <c r="L447" s="66" t="s">
        <v>3076</v>
      </c>
      <c r="M447" s="66" t="s">
        <v>4661</v>
      </c>
    </row>
    <row r="448" spans="1:13" x14ac:dyDescent="0.2">
      <c r="A448" s="69">
        <v>2010106032</v>
      </c>
      <c r="B448" s="66" t="s">
        <v>4662</v>
      </c>
      <c r="C448" s="70">
        <v>0</v>
      </c>
      <c r="D448" s="70">
        <v>0</v>
      </c>
      <c r="E448" s="71">
        <v>0</v>
      </c>
      <c r="F448" s="77"/>
      <c r="G448" s="66" t="s">
        <v>4116</v>
      </c>
      <c r="J448" s="66" t="str">
        <f t="shared" si="12"/>
        <v>شركة دور ماكس_ابواب.</v>
      </c>
      <c r="K448" s="76" t="str">
        <f t="shared" si="13"/>
        <v>ش</v>
      </c>
      <c r="L448" s="66" t="s">
        <v>3077</v>
      </c>
      <c r="M448" s="66" t="s">
        <v>4662</v>
      </c>
    </row>
    <row r="449" spans="1:13" x14ac:dyDescent="0.2">
      <c r="A449" s="69">
        <v>2010106033</v>
      </c>
      <c r="B449" s="66" t="s">
        <v>4663</v>
      </c>
      <c r="C449" s="70">
        <v>2.9103830456733704E-11</v>
      </c>
      <c r="D449" s="70">
        <v>0</v>
      </c>
      <c r="E449" s="71">
        <v>2.9103830456733704E-11</v>
      </c>
      <c r="F449" s="77"/>
      <c r="G449" s="66" t="s">
        <v>4111</v>
      </c>
      <c r="J449" s="66" t="str">
        <f t="shared" si="12"/>
        <v>سنت جوبان _  SAINT GOBAIN.</v>
      </c>
      <c r="K449" s="76" t="str">
        <f t="shared" si="13"/>
        <v>س</v>
      </c>
      <c r="L449" s="66" t="s">
        <v>3078</v>
      </c>
      <c r="M449" s="66" t="s">
        <v>4663</v>
      </c>
    </row>
    <row r="450" spans="1:13" x14ac:dyDescent="0.2">
      <c r="A450" s="69">
        <v>2010106034</v>
      </c>
      <c r="B450" s="66" t="s">
        <v>4664</v>
      </c>
      <c r="C450" s="70">
        <v>0</v>
      </c>
      <c r="D450" s="70">
        <v>0</v>
      </c>
      <c r="E450" s="71">
        <v>0</v>
      </c>
      <c r="F450" s="77"/>
      <c r="G450" s="66" t="s">
        <v>4111</v>
      </c>
      <c r="J450" s="66" t="str">
        <f t="shared" si="12"/>
        <v>اكسسوارات O.M.G.E.S.P.A.</v>
      </c>
      <c r="K450" s="76" t="str">
        <f t="shared" si="13"/>
        <v>ا</v>
      </c>
      <c r="L450" s="66" t="s">
        <v>3079</v>
      </c>
      <c r="M450" s="66" t="s">
        <v>4664</v>
      </c>
    </row>
    <row r="451" spans="1:13" x14ac:dyDescent="0.2">
      <c r="A451" s="69">
        <v>2010106035</v>
      </c>
      <c r="B451" s="76" t="s">
        <v>4829</v>
      </c>
      <c r="C451" s="70">
        <v>1.0000000656873453E-5</v>
      </c>
      <c r="D451" s="70">
        <v>0</v>
      </c>
      <c r="E451" s="71">
        <v>1.0000000656873453E-5</v>
      </c>
      <c r="F451" s="77"/>
      <c r="G451" s="66" t="s">
        <v>4116</v>
      </c>
      <c r="J451" s="66" t="str">
        <f t="shared" si="12"/>
        <v>PELLINI SPA VIA FUSARL 19.</v>
      </c>
      <c r="K451" s="76" t="str">
        <f t="shared" si="13"/>
        <v>P</v>
      </c>
      <c r="L451" s="66" t="s">
        <v>3080</v>
      </c>
      <c r="M451" s="66" t="s">
        <v>4712</v>
      </c>
    </row>
    <row r="452" spans="1:13" x14ac:dyDescent="0.2">
      <c r="A452" s="69">
        <v>2010106037</v>
      </c>
      <c r="B452" s="66" t="s">
        <v>4665</v>
      </c>
      <c r="C452" s="70">
        <v>0</v>
      </c>
      <c r="D452" s="70">
        <v>0</v>
      </c>
      <c r="E452" s="71">
        <v>0</v>
      </c>
      <c r="F452" s="77"/>
      <c r="G452" s="66" t="s">
        <v>4111</v>
      </c>
      <c r="J452" s="66" t="str">
        <f t="shared" ref="J452:J515" si="14">IF(LEFT(B452,1)=" ",SUBSTITUTE(B452,K452,L452,1),B452)</f>
        <v>مختبر ضد  الرصاص.</v>
      </c>
      <c r="K452" s="76" t="str">
        <f t="shared" ref="K452:K515" si="15">LEFT(B452,1)</f>
        <v>م</v>
      </c>
      <c r="L452" s="66" t="s">
        <v>3081</v>
      </c>
      <c r="M452" s="66" t="s">
        <v>4665</v>
      </c>
    </row>
    <row r="453" spans="1:13" x14ac:dyDescent="0.2">
      <c r="A453" s="69">
        <v>2010106039</v>
      </c>
      <c r="B453" s="76" t="s">
        <v>4830</v>
      </c>
      <c r="C453" s="70">
        <v>0</v>
      </c>
      <c r="D453" s="70">
        <v>0</v>
      </c>
      <c r="E453" s="71">
        <v>0</v>
      </c>
      <c r="F453" s="77"/>
      <c r="G453" s="66" t="s">
        <v>4111</v>
      </c>
      <c r="J453" s="66" t="str">
        <f t="shared" si="14"/>
        <v>GUANGDONG KING LONG.</v>
      </c>
      <c r="K453" s="76" t="str">
        <f t="shared" si="15"/>
        <v>G</v>
      </c>
      <c r="L453" s="66" t="s">
        <v>3082</v>
      </c>
      <c r="M453" s="66" t="s">
        <v>4666</v>
      </c>
    </row>
    <row r="454" spans="1:13" x14ac:dyDescent="0.2">
      <c r="A454" s="69">
        <v>2010106040</v>
      </c>
      <c r="B454" s="76" t="s">
        <v>4831</v>
      </c>
      <c r="C454" s="70">
        <v>0</v>
      </c>
      <c r="D454" s="70">
        <v>0</v>
      </c>
      <c r="E454" s="71">
        <v>0</v>
      </c>
      <c r="F454" s="77"/>
      <c r="G454" s="66" t="s">
        <v>4111</v>
      </c>
      <c r="J454" s="66" t="str">
        <f t="shared" si="14"/>
        <v>JLTING RECHTSBERERATUNG.</v>
      </c>
      <c r="K454" s="76" t="str">
        <f t="shared" si="15"/>
        <v>J</v>
      </c>
      <c r="L454" s="66" t="s">
        <v>3083</v>
      </c>
      <c r="M454" s="66" t="s">
        <v>4667</v>
      </c>
    </row>
    <row r="455" spans="1:13" x14ac:dyDescent="0.2">
      <c r="A455" s="69">
        <v>2010106041</v>
      </c>
      <c r="B455" s="76" t="s">
        <v>4832</v>
      </c>
      <c r="C455" s="70">
        <v>0</v>
      </c>
      <c r="D455" s="70">
        <v>0</v>
      </c>
      <c r="E455" s="71">
        <v>0</v>
      </c>
      <c r="F455" s="77"/>
      <c r="G455" s="66" t="s">
        <v>4111</v>
      </c>
      <c r="J455" s="66" t="str">
        <f t="shared" si="14"/>
        <v>A SPECIAL STEEL LIMITED.</v>
      </c>
      <c r="K455" s="76" t="str">
        <f t="shared" si="15"/>
        <v>A</v>
      </c>
      <c r="L455" s="66" t="s">
        <v>3084</v>
      </c>
      <c r="M455" s="66" t="s">
        <v>4642</v>
      </c>
    </row>
    <row r="456" spans="1:13" x14ac:dyDescent="0.2">
      <c r="A456" s="69">
        <v>2010106043</v>
      </c>
      <c r="B456" s="76" t="s">
        <v>4833</v>
      </c>
      <c r="C456" s="70">
        <v>0</v>
      </c>
      <c r="D456" s="70">
        <v>0</v>
      </c>
      <c r="E456" s="71">
        <v>0</v>
      </c>
      <c r="F456" s="77"/>
      <c r="G456" s="66" t="s">
        <v>4111</v>
      </c>
      <c r="J456" s="66" t="str">
        <f t="shared" si="14"/>
        <v>مورد خارجي _  كلادينج 0_MITSUBISHI.كلادينج - MITSUBISHI.</v>
      </c>
      <c r="K456" s="76" t="str">
        <f t="shared" si="15"/>
        <v xml:space="preserve"> </v>
      </c>
      <c r="L456" s="66" t="s">
        <v>3085</v>
      </c>
      <c r="M456" s="66" t="s">
        <v>4780</v>
      </c>
    </row>
    <row r="457" spans="1:13" x14ac:dyDescent="0.2">
      <c r="A457" s="69">
        <v>2010106045</v>
      </c>
      <c r="B457" s="76" t="s">
        <v>4834</v>
      </c>
      <c r="C457" s="70">
        <v>0</v>
      </c>
      <c r="D457" s="70">
        <v>0</v>
      </c>
      <c r="E457" s="71">
        <v>0</v>
      </c>
      <c r="F457" s="77"/>
      <c r="G457" s="66" t="s">
        <v>4111</v>
      </c>
      <c r="J457" s="66" t="str">
        <f t="shared" si="14"/>
        <v>شركة وتر جيت الشرق الاوسط.</v>
      </c>
      <c r="K457" s="76" t="str">
        <f t="shared" si="15"/>
        <v>ش</v>
      </c>
      <c r="L457" s="66" t="s">
        <v>3086</v>
      </c>
      <c r="M457" s="66" t="s">
        <v>4781</v>
      </c>
    </row>
    <row r="458" spans="1:13" x14ac:dyDescent="0.2">
      <c r="A458" s="69">
        <v>2010106046</v>
      </c>
      <c r="B458" s="66" t="s">
        <v>4668</v>
      </c>
      <c r="C458" s="70">
        <v>0</v>
      </c>
      <c r="D458" s="70">
        <v>0</v>
      </c>
      <c r="E458" s="71">
        <v>0</v>
      </c>
      <c r="F458" s="77"/>
      <c r="G458" s="66" t="s">
        <v>4111</v>
      </c>
      <c r="J458" s="66" t="str">
        <f t="shared" si="14"/>
        <v>شركة اوستن الشرق الاوسط.</v>
      </c>
      <c r="K458" s="76" t="str">
        <f t="shared" si="15"/>
        <v>ش</v>
      </c>
      <c r="L458" s="66" t="s">
        <v>3087</v>
      </c>
      <c r="M458" s="66" t="s">
        <v>4668</v>
      </c>
    </row>
    <row r="459" spans="1:13" x14ac:dyDescent="0.2">
      <c r="A459" s="69">
        <v>2010106047</v>
      </c>
      <c r="B459" s="66" t="s">
        <v>4669</v>
      </c>
      <c r="C459" s="70">
        <v>0</v>
      </c>
      <c r="D459" s="70">
        <v>0</v>
      </c>
      <c r="E459" s="71">
        <v>0</v>
      </c>
      <c r="F459" s="77"/>
      <c r="G459" s="66" t="s">
        <v>4111</v>
      </c>
      <c r="J459" s="66" t="str">
        <f t="shared" si="14"/>
        <v>جلاس فورمز _ زجاج</v>
      </c>
      <c r="K459" s="76" t="str">
        <f t="shared" si="15"/>
        <v>ج</v>
      </c>
      <c r="L459" s="66" t="s">
        <v>3088</v>
      </c>
      <c r="M459" s="66" t="s">
        <v>4669</v>
      </c>
    </row>
    <row r="460" spans="1:13" x14ac:dyDescent="0.2">
      <c r="A460" s="69">
        <v>2010106048</v>
      </c>
      <c r="B460" s="76" t="s">
        <v>4835</v>
      </c>
      <c r="C460" s="70">
        <v>477312.17389999947</v>
      </c>
      <c r="D460" s="70">
        <v>0</v>
      </c>
      <c r="E460" s="71">
        <v>477312.17389999947</v>
      </c>
      <c r="F460" s="77"/>
      <c r="G460" s="66" t="s">
        <v>4111</v>
      </c>
      <c r="J460" s="66" t="str">
        <f t="shared" si="14"/>
        <v>فورستر سويسرا</v>
      </c>
      <c r="K460" s="76" t="str">
        <f t="shared" si="15"/>
        <v>ف</v>
      </c>
      <c r="L460" s="66" t="s">
        <v>3089</v>
      </c>
      <c r="M460" s="66" t="s">
        <v>4782</v>
      </c>
    </row>
    <row r="461" spans="1:13" x14ac:dyDescent="0.2">
      <c r="A461" s="69">
        <v>2010106049</v>
      </c>
      <c r="B461" s="66" t="s">
        <v>4643</v>
      </c>
      <c r="C461" s="70">
        <v>0</v>
      </c>
      <c r="D461" s="70">
        <v>0</v>
      </c>
      <c r="E461" s="71">
        <v>0</v>
      </c>
      <c r="F461" s="77"/>
      <c r="G461" s="66" t="s">
        <v>4111</v>
      </c>
      <c r="J461" s="66" t="str">
        <f t="shared" si="14"/>
        <v>سينوميتال جروب SINOMETAL</v>
      </c>
      <c r="K461" s="76" t="str">
        <f t="shared" si="15"/>
        <v>س</v>
      </c>
      <c r="L461" s="66" t="s">
        <v>3090</v>
      </c>
      <c r="M461" s="66" t="s">
        <v>4643</v>
      </c>
    </row>
    <row r="462" spans="1:13" x14ac:dyDescent="0.2">
      <c r="A462" s="69">
        <v>2010106050</v>
      </c>
      <c r="B462" s="66" t="s">
        <v>4670</v>
      </c>
      <c r="C462" s="70">
        <v>102116.24000000002</v>
      </c>
      <c r="D462" s="70">
        <v>0</v>
      </c>
      <c r="E462" s="71">
        <v>102116.24000000002</v>
      </c>
      <c r="F462" s="77"/>
      <c r="G462" s="66" t="s">
        <v>4111</v>
      </c>
      <c r="J462" s="66" t="str">
        <f t="shared" si="14"/>
        <v>TATA STEEL INTERNATIONAL MIDDLE EASTحديد</v>
      </c>
      <c r="K462" s="76" t="str">
        <f t="shared" si="15"/>
        <v>T</v>
      </c>
      <c r="L462" s="66" t="s">
        <v>3091</v>
      </c>
      <c r="M462" s="66" t="s">
        <v>4670</v>
      </c>
    </row>
    <row r="463" spans="1:13" x14ac:dyDescent="0.2">
      <c r="A463" s="69">
        <v>2010106051</v>
      </c>
      <c r="B463" s="66" t="s">
        <v>4644</v>
      </c>
      <c r="C463" s="70">
        <v>0</v>
      </c>
      <c r="D463" s="70">
        <v>0</v>
      </c>
      <c r="E463" s="71">
        <v>0</v>
      </c>
      <c r="F463" s="77"/>
      <c r="G463" s="66" t="s">
        <v>4116</v>
      </c>
      <c r="J463" s="66" t="str">
        <f t="shared" si="14"/>
        <v>ASTEKIN MUHEDNDISKLI YAPI تركيا</v>
      </c>
      <c r="K463" s="76" t="str">
        <f t="shared" si="15"/>
        <v>A</v>
      </c>
      <c r="L463" s="66" t="s">
        <v>3092</v>
      </c>
      <c r="M463" s="66" t="s">
        <v>4644</v>
      </c>
    </row>
    <row r="464" spans="1:13" x14ac:dyDescent="0.2">
      <c r="A464" s="69">
        <v>2010106052</v>
      </c>
      <c r="B464" s="66" t="s">
        <v>4671</v>
      </c>
      <c r="C464" s="70">
        <v>0</v>
      </c>
      <c r="D464" s="70">
        <v>0</v>
      </c>
      <c r="E464" s="71">
        <v>0</v>
      </c>
      <c r="F464" s="77"/>
      <c r="G464" s="66" t="s">
        <v>4111</v>
      </c>
      <c r="J464" s="66" t="str">
        <f t="shared" si="14"/>
        <v>MORGAN ADVANCED MATERILS IND</v>
      </c>
      <c r="K464" s="76" t="str">
        <f t="shared" si="15"/>
        <v>M</v>
      </c>
      <c r="L464" s="66" t="s">
        <v>3093</v>
      </c>
      <c r="M464" s="66" t="s">
        <v>4671</v>
      </c>
    </row>
    <row r="465" spans="1:13" x14ac:dyDescent="0.2">
      <c r="A465" s="69">
        <v>2010106053</v>
      </c>
      <c r="B465" s="66" t="s">
        <v>4672</v>
      </c>
      <c r="C465" s="70">
        <v>58435.429999999993</v>
      </c>
      <c r="D465" s="70">
        <v>0</v>
      </c>
      <c r="E465" s="71">
        <v>58435.429999999993</v>
      </c>
      <c r="F465" s="77"/>
      <c r="G465" s="66" t="s">
        <v>4111</v>
      </c>
      <c r="J465" s="66" t="str">
        <f t="shared" si="14"/>
        <v>صناعة تقنية الزجاج جلاستك</v>
      </c>
      <c r="K465" s="76" t="str">
        <f t="shared" si="15"/>
        <v>ص</v>
      </c>
      <c r="L465" s="66" t="s">
        <v>3094</v>
      </c>
      <c r="M465" s="66" t="s">
        <v>4672</v>
      </c>
    </row>
    <row r="466" spans="1:13" x14ac:dyDescent="0.2">
      <c r="A466" s="69">
        <v>2010106054</v>
      </c>
      <c r="B466" s="66" t="s">
        <v>4673</v>
      </c>
      <c r="C466" s="70">
        <v>0</v>
      </c>
      <c r="D466" s="70">
        <v>0</v>
      </c>
      <c r="E466" s="71">
        <v>0</v>
      </c>
      <c r="F466" s="77"/>
      <c r="G466" s="66" t="s">
        <v>4111</v>
      </c>
      <c r="J466" s="66" t="str">
        <f t="shared" si="14"/>
        <v>DANA STEEL PROCESSING</v>
      </c>
      <c r="K466" s="76" t="str">
        <f t="shared" si="15"/>
        <v>D</v>
      </c>
      <c r="L466" s="66" t="s">
        <v>3095</v>
      </c>
      <c r="M466" s="66" t="s">
        <v>4673</v>
      </c>
    </row>
    <row r="467" spans="1:13" x14ac:dyDescent="0.2">
      <c r="A467" s="69">
        <v>2010106055</v>
      </c>
      <c r="B467" s="66" t="s">
        <v>4713</v>
      </c>
      <c r="C467" s="70">
        <v>0</v>
      </c>
      <c r="D467" s="70">
        <v>0</v>
      </c>
      <c r="E467" s="71">
        <v>0</v>
      </c>
      <c r="F467" s="77"/>
      <c r="G467" s="66" t="s">
        <v>4111</v>
      </c>
      <c r="J467" s="66" t="str">
        <f t="shared" si="14"/>
        <v>KADIM MIMARLIK _سليكون</v>
      </c>
      <c r="K467" s="76" t="str">
        <f t="shared" si="15"/>
        <v>K</v>
      </c>
      <c r="L467" s="66" t="s">
        <v>3096</v>
      </c>
      <c r="M467" s="66" t="s">
        <v>4713</v>
      </c>
    </row>
    <row r="468" spans="1:13" x14ac:dyDescent="0.2">
      <c r="A468" s="69">
        <v>2010106056</v>
      </c>
      <c r="B468" s="66" t="s">
        <v>4714</v>
      </c>
      <c r="C468" s="70">
        <v>0</v>
      </c>
      <c r="D468" s="70">
        <v>0</v>
      </c>
      <c r="E468" s="71">
        <v>0</v>
      </c>
      <c r="F468" s="77"/>
      <c r="G468" s="66" t="s">
        <v>4111</v>
      </c>
      <c r="J468" s="66" t="str">
        <f t="shared" si="14"/>
        <v>REMAK MAKINA INSAAT_تركيب عينه</v>
      </c>
      <c r="K468" s="76" t="str">
        <f t="shared" si="15"/>
        <v>R</v>
      </c>
      <c r="L468" s="66" t="s">
        <v>3097</v>
      </c>
      <c r="M468" s="66" t="s">
        <v>4714</v>
      </c>
    </row>
    <row r="469" spans="1:13" x14ac:dyDescent="0.2">
      <c r="A469" s="69">
        <v>2010106057</v>
      </c>
      <c r="B469" s="66" t="s">
        <v>4178</v>
      </c>
      <c r="C469" s="70">
        <v>4141706.3139500003</v>
      </c>
      <c r="D469" s="70">
        <v>0</v>
      </c>
      <c r="E469" s="71">
        <v>4141706.3139500003</v>
      </c>
      <c r="F469" s="77"/>
      <c r="G469" s="66" t="s">
        <v>4111</v>
      </c>
      <c r="J469" s="66" t="str">
        <f t="shared" si="14"/>
        <v>GUTMANN SYSTEMS MIDDLE EAST FZCO</v>
      </c>
      <c r="K469" s="76" t="str">
        <f t="shared" si="15"/>
        <v>G</v>
      </c>
      <c r="L469" s="66" t="s">
        <v>3098</v>
      </c>
      <c r="M469" s="66" t="s">
        <v>4178</v>
      </c>
    </row>
    <row r="470" spans="1:13" x14ac:dyDescent="0.2">
      <c r="A470" s="69">
        <v>2010106058</v>
      </c>
      <c r="B470" s="76" t="s">
        <v>4836</v>
      </c>
      <c r="C470" s="70">
        <v>0</v>
      </c>
      <c r="D470" s="70">
        <v>0</v>
      </c>
      <c r="E470" s="71">
        <v>0</v>
      </c>
      <c r="F470" s="77"/>
      <c r="G470" s="66" t="s">
        <v>4111</v>
      </c>
      <c r="J470" s="66" t="str">
        <f t="shared" si="14"/>
        <v>OYTUNMAK CNC</v>
      </c>
      <c r="K470" s="76" t="str">
        <f t="shared" si="15"/>
        <v>O</v>
      </c>
      <c r="L470" s="66" t="s">
        <v>3099</v>
      </c>
      <c r="M470" s="66" t="s">
        <v>4783</v>
      </c>
    </row>
    <row r="471" spans="1:13" x14ac:dyDescent="0.2">
      <c r="A471" s="69">
        <v>2010106059</v>
      </c>
      <c r="B471" s="66" t="s">
        <v>4674</v>
      </c>
      <c r="C471" s="70">
        <v>0</v>
      </c>
      <c r="D471" s="70">
        <v>0</v>
      </c>
      <c r="E471" s="71">
        <v>0</v>
      </c>
      <c r="F471" s="77"/>
      <c r="G471" s="66" t="s">
        <v>4111</v>
      </c>
      <c r="J471" s="66" t="str">
        <f t="shared" si="14"/>
        <v>LUNG AN STINLESS STEEL</v>
      </c>
      <c r="K471" s="76" t="str">
        <f t="shared" si="15"/>
        <v>L</v>
      </c>
      <c r="L471" s="66" t="s">
        <v>3100</v>
      </c>
      <c r="M471" s="66" t="s">
        <v>4674</v>
      </c>
    </row>
    <row r="472" spans="1:13" x14ac:dyDescent="0.2">
      <c r="A472" s="69">
        <v>2010106060</v>
      </c>
      <c r="B472" s="66" t="s">
        <v>4675</v>
      </c>
      <c r="C472" s="70">
        <v>0</v>
      </c>
      <c r="D472" s="70">
        <v>0</v>
      </c>
      <c r="E472" s="71">
        <v>0</v>
      </c>
      <c r="F472" s="77"/>
      <c r="G472" s="66" t="s">
        <v>4111</v>
      </c>
      <c r="J472" s="66" t="str">
        <f t="shared" si="14"/>
        <v>Tech INN</v>
      </c>
      <c r="K472" s="76" t="str">
        <f t="shared" si="15"/>
        <v>T</v>
      </c>
      <c r="L472" s="66" t="s">
        <v>3101</v>
      </c>
      <c r="M472" s="66" t="s">
        <v>4675</v>
      </c>
    </row>
    <row r="473" spans="1:13" x14ac:dyDescent="0.2">
      <c r="A473" s="69">
        <v>2010106061</v>
      </c>
      <c r="B473" s="76" t="s">
        <v>4837</v>
      </c>
      <c r="C473" s="70">
        <v>0</v>
      </c>
      <c r="D473" s="70">
        <v>0</v>
      </c>
      <c r="E473" s="71">
        <v>0</v>
      </c>
      <c r="F473" s="77"/>
      <c r="G473" s="66" t="s">
        <v>4111</v>
      </c>
      <c r="J473" s="66" t="str">
        <f t="shared" si="14"/>
        <v>قطع غيار Righetti Srl Via Della Meccanica</v>
      </c>
      <c r="K473" s="76" t="str">
        <f t="shared" si="15"/>
        <v>ق</v>
      </c>
      <c r="L473" s="66" t="s">
        <v>3102</v>
      </c>
      <c r="M473" s="66" t="s">
        <v>4784</v>
      </c>
    </row>
    <row r="474" spans="1:13" x14ac:dyDescent="0.2">
      <c r="A474" s="69">
        <v>2010106062</v>
      </c>
      <c r="B474" s="66" t="s">
        <v>4676</v>
      </c>
      <c r="C474" s="70">
        <v>0</v>
      </c>
      <c r="D474" s="70">
        <v>0</v>
      </c>
      <c r="E474" s="71">
        <v>0</v>
      </c>
      <c r="F474" s="77"/>
      <c r="G474" s="66" t="s">
        <v>4111</v>
      </c>
      <c r="J474" s="66" t="str">
        <f t="shared" si="14"/>
        <v>NATIONA GLASS ASSOCIATION</v>
      </c>
      <c r="K474" s="76" t="str">
        <f t="shared" si="15"/>
        <v>N</v>
      </c>
      <c r="L474" s="66" t="s">
        <v>3103</v>
      </c>
      <c r="M474" s="66" t="s">
        <v>4676</v>
      </c>
    </row>
    <row r="475" spans="1:13" x14ac:dyDescent="0.2">
      <c r="A475" s="69">
        <v>2010106063</v>
      </c>
      <c r="B475" s="66" t="s">
        <v>4677</v>
      </c>
      <c r="C475" s="70">
        <v>4.0000000596046451E-3</v>
      </c>
      <c r="D475" s="70">
        <v>0</v>
      </c>
      <c r="E475" s="71">
        <v>4.0000000596046451E-3</v>
      </c>
      <c r="F475" s="77"/>
      <c r="G475" s="66" t="s">
        <v>4111</v>
      </c>
      <c r="J475" s="66" t="str">
        <f t="shared" si="14"/>
        <v>جولف رولينج _GULF</v>
      </c>
      <c r="K475" s="76" t="str">
        <f t="shared" si="15"/>
        <v>ج</v>
      </c>
      <c r="L475" s="66" t="s">
        <v>3104</v>
      </c>
      <c r="M475" s="66" t="s">
        <v>4677</v>
      </c>
    </row>
    <row r="476" spans="1:13" x14ac:dyDescent="0.2">
      <c r="A476" s="69">
        <v>2010106065</v>
      </c>
      <c r="B476" s="76" t="s">
        <v>4184</v>
      </c>
      <c r="C476" s="70">
        <v>6.0000002122251317E-5</v>
      </c>
      <c r="D476" s="70">
        <v>0</v>
      </c>
      <c r="E476" s="71">
        <v>6.0000002122251317E-5</v>
      </c>
      <c r="F476" s="77"/>
      <c r="G476" s="66" t="s">
        <v>4111</v>
      </c>
      <c r="J476" s="66" t="str">
        <f t="shared" si="14"/>
        <v>OSA BUILDING MATERIAL TRADING</v>
      </c>
      <c r="K476" s="76" t="str">
        <f t="shared" si="15"/>
        <v>O</v>
      </c>
      <c r="L476" s="66" t="s">
        <v>3105</v>
      </c>
      <c r="M476" s="66" t="s">
        <v>4785</v>
      </c>
    </row>
    <row r="477" spans="1:13" x14ac:dyDescent="0.2">
      <c r="A477" s="69">
        <v>2010106066</v>
      </c>
      <c r="B477" s="66" t="s">
        <v>4704</v>
      </c>
      <c r="C477" s="70">
        <v>0</v>
      </c>
      <c r="D477" s="70">
        <v>0</v>
      </c>
      <c r="E477" s="71">
        <v>0</v>
      </c>
      <c r="F477" s="77"/>
      <c r="G477" s="66" t="s">
        <v>4111</v>
      </c>
      <c r="J477" s="66" t="str">
        <f t="shared" si="14"/>
        <v>CMS - MACHINERY_قطه غيار</v>
      </c>
      <c r="K477" s="76" t="str">
        <f t="shared" si="15"/>
        <v>C</v>
      </c>
      <c r="L477" s="66" t="s">
        <v>3106</v>
      </c>
      <c r="M477" s="66" t="s">
        <v>4704</v>
      </c>
    </row>
    <row r="478" spans="1:13" x14ac:dyDescent="0.2">
      <c r="A478" s="69">
        <v>2010106067</v>
      </c>
      <c r="B478" s="66" t="s">
        <v>4705</v>
      </c>
      <c r="C478" s="70">
        <v>0</v>
      </c>
      <c r="D478" s="70">
        <v>0</v>
      </c>
      <c r="E478" s="71">
        <v>0</v>
      </c>
      <c r="F478" s="77"/>
      <c r="G478" s="66" t="s">
        <v>4111</v>
      </c>
      <c r="J478" s="66" t="str">
        <f t="shared" si="14"/>
        <v>INSTALLUX GULF WLL</v>
      </c>
      <c r="K478" s="76" t="str">
        <f t="shared" si="15"/>
        <v>I</v>
      </c>
      <c r="L478" s="66" t="s">
        <v>3107</v>
      </c>
      <c r="M478" s="66" t="s">
        <v>4705</v>
      </c>
    </row>
    <row r="479" spans="1:13" x14ac:dyDescent="0.2">
      <c r="A479" s="69">
        <v>2010106068</v>
      </c>
      <c r="B479" s="66" t="s">
        <v>4706</v>
      </c>
      <c r="C479" s="70">
        <v>0</v>
      </c>
      <c r="D479" s="70">
        <v>0</v>
      </c>
      <c r="E479" s="71">
        <v>0</v>
      </c>
      <c r="F479" s="77"/>
      <c r="G479" s="66" t="s">
        <v>4116</v>
      </c>
      <c r="J479" s="66" t="str">
        <f t="shared" si="14"/>
        <v>ETEX MIDDLE EAST LLC</v>
      </c>
      <c r="K479" s="76" t="str">
        <f t="shared" si="15"/>
        <v>E</v>
      </c>
      <c r="L479" s="66" t="s">
        <v>3108</v>
      </c>
      <c r="M479" s="66" t="s">
        <v>4706</v>
      </c>
    </row>
    <row r="480" spans="1:13" x14ac:dyDescent="0.2">
      <c r="A480" s="69">
        <v>2010106069</v>
      </c>
      <c r="B480" s="66" t="s">
        <v>4678</v>
      </c>
      <c r="C480" s="70">
        <v>0</v>
      </c>
      <c r="D480" s="70">
        <v>0</v>
      </c>
      <c r="E480" s="71">
        <v>0</v>
      </c>
      <c r="F480" s="77"/>
      <c r="G480" s="66" t="s">
        <v>4111</v>
      </c>
      <c r="J480" s="66" t="str">
        <f t="shared" si="14"/>
        <v>COCHRANE GULF FZE</v>
      </c>
      <c r="K480" s="76" t="str">
        <f t="shared" si="15"/>
        <v>C</v>
      </c>
      <c r="L480" s="66" t="s">
        <v>3109</v>
      </c>
      <c r="M480" s="66" t="s">
        <v>4678</v>
      </c>
    </row>
    <row r="481" spans="1:13" x14ac:dyDescent="0.2">
      <c r="A481" s="69">
        <v>2010106070</v>
      </c>
      <c r="B481" s="76" t="s">
        <v>4838</v>
      </c>
      <c r="C481" s="70">
        <v>73881.921929999982</v>
      </c>
      <c r="D481" s="70">
        <v>0</v>
      </c>
      <c r="E481" s="71">
        <v>73881.921929999982</v>
      </c>
      <c r="F481" s="77"/>
      <c r="G481" s="66" t="s">
        <v>4116</v>
      </c>
      <c r="J481" s="66" t="str">
        <f t="shared" si="14"/>
        <v>POLIFILM PROTECTION MANUFACTURING</v>
      </c>
      <c r="K481" s="76" t="str">
        <f t="shared" si="15"/>
        <v>P</v>
      </c>
      <c r="L481" s="66" t="s">
        <v>3110</v>
      </c>
      <c r="M481" s="66" t="s">
        <v>4786</v>
      </c>
    </row>
    <row r="482" spans="1:13" x14ac:dyDescent="0.2">
      <c r="A482" s="69">
        <v>2010106071</v>
      </c>
      <c r="B482" s="76" t="s">
        <v>4839</v>
      </c>
      <c r="C482" s="70">
        <v>0</v>
      </c>
      <c r="D482" s="70">
        <v>0</v>
      </c>
      <c r="E482" s="71">
        <v>0</v>
      </c>
      <c r="F482" s="77"/>
      <c r="G482" s="66" t="s">
        <v>4111</v>
      </c>
      <c r="J482" s="66" t="str">
        <f t="shared" si="14"/>
        <v>AGC INTERPANE</v>
      </c>
      <c r="K482" s="76" t="str">
        <f t="shared" si="15"/>
        <v>A</v>
      </c>
      <c r="L482" s="66" t="s">
        <v>3111</v>
      </c>
      <c r="M482" s="66" t="s">
        <v>4787</v>
      </c>
    </row>
    <row r="483" spans="1:13" x14ac:dyDescent="0.2">
      <c r="A483" s="69">
        <v>2010106072</v>
      </c>
      <c r="B483" s="66" t="s">
        <v>4707</v>
      </c>
      <c r="C483" s="70">
        <v>0</v>
      </c>
      <c r="D483" s="70">
        <v>0</v>
      </c>
      <c r="E483" s="71">
        <v>0</v>
      </c>
      <c r="F483" s="77"/>
      <c r="G483" s="66" t="s">
        <v>4111</v>
      </c>
      <c r="J483" s="66" t="str">
        <f t="shared" si="14"/>
        <v>WEIFANG GALIN POWDER_قطع غيار</v>
      </c>
      <c r="K483" s="76" t="str">
        <f t="shared" si="15"/>
        <v>W</v>
      </c>
      <c r="L483" s="66" t="s">
        <v>3112</v>
      </c>
      <c r="M483" s="66" t="s">
        <v>4707</v>
      </c>
    </row>
    <row r="484" spans="1:13" x14ac:dyDescent="0.2">
      <c r="A484" s="69">
        <v>2010106073</v>
      </c>
      <c r="B484" s="66" t="s">
        <v>4708</v>
      </c>
      <c r="C484" s="70">
        <v>0</v>
      </c>
      <c r="D484" s="70">
        <v>0</v>
      </c>
      <c r="E484" s="71">
        <v>0</v>
      </c>
      <c r="F484" s="77"/>
      <c r="G484" s="66" t="s">
        <v>4116</v>
      </c>
      <c r="J484" s="66" t="str">
        <f t="shared" si="14"/>
        <v>SUNFLEX MIDDLE EAST</v>
      </c>
      <c r="K484" s="76" t="str">
        <f t="shared" si="15"/>
        <v>S</v>
      </c>
      <c r="L484" s="66" t="s">
        <v>3113</v>
      </c>
      <c r="M484" s="66" t="s">
        <v>4708</v>
      </c>
    </row>
    <row r="485" spans="1:13" x14ac:dyDescent="0.2">
      <c r="A485" s="69">
        <v>2010106074</v>
      </c>
      <c r="B485" s="66" t="s">
        <v>4709</v>
      </c>
      <c r="C485" s="70">
        <v>1.0000001639127731E-4</v>
      </c>
      <c r="D485" s="70">
        <v>0</v>
      </c>
      <c r="E485" s="71">
        <v>1.0000001639127731E-4</v>
      </c>
      <c r="F485" s="77"/>
      <c r="G485" s="66" t="s">
        <v>4116</v>
      </c>
      <c r="J485" s="66" t="str">
        <f t="shared" si="14"/>
        <v>SHANGHAI FANGQIAO</v>
      </c>
      <c r="K485" s="76" t="str">
        <f t="shared" si="15"/>
        <v>S</v>
      </c>
      <c r="L485" s="66" t="s">
        <v>3114</v>
      </c>
      <c r="M485" s="66" t="s">
        <v>4709</v>
      </c>
    </row>
    <row r="486" spans="1:13" x14ac:dyDescent="0.2">
      <c r="A486" s="69">
        <v>2010106075</v>
      </c>
      <c r="B486" s="66" t="s">
        <v>4679</v>
      </c>
      <c r="C486" s="70">
        <v>0</v>
      </c>
      <c r="D486" s="70">
        <v>0</v>
      </c>
      <c r="E486" s="71">
        <v>0</v>
      </c>
      <c r="F486" s="77"/>
      <c r="G486" s="66" t="s">
        <v>4111</v>
      </c>
      <c r="J486" s="66" t="str">
        <f t="shared" si="14"/>
        <v>SANAA LIGHT</v>
      </c>
      <c r="K486" s="76" t="str">
        <f t="shared" si="15"/>
        <v>S</v>
      </c>
      <c r="L486" s="66" t="s">
        <v>3115</v>
      </c>
      <c r="M486" s="66" t="s">
        <v>4679</v>
      </c>
    </row>
    <row r="487" spans="1:13" x14ac:dyDescent="0.2">
      <c r="A487" s="69">
        <v>2010106076</v>
      </c>
      <c r="B487" s="66" t="s">
        <v>4680</v>
      </c>
      <c r="C487" s="70">
        <v>1.5999999641280738E-3</v>
      </c>
      <c r="D487" s="70">
        <v>0</v>
      </c>
      <c r="E487" s="71">
        <v>1.5999999641280738E-3</v>
      </c>
      <c r="F487" s="77"/>
      <c r="G487" s="66" t="s">
        <v>4116</v>
      </c>
      <c r="J487" s="66" t="str">
        <f t="shared" si="14"/>
        <v>HONG KONG ALICON INDUSTRIAL.</v>
      </c>
      <c r="K487" s="76" t="str">
        <f t="shared" si="15"/>
        <v>H</v>
      </c>
      <c r="L487" s="66" t="s">
        <v>3116</v>
      </c>
      <c r="M487" s="66" t="s">
        <v>4680</v>
      </c>
    </row>
    <row r="488" spans="1:13" x14ac:dyDescent="0.2">
      <c r="A488" s="69">
        <v>2010106077</v>
      </c>
      <c r="B488" s="66" t="s">
        <v>4681</v>
      </c>
      <c r="C488" s="70">
        <v>0</v>
      </c>
      <c r="D488" s="70">
        <v>310602.33583999996</v>
      </c>
      <c r="E488" s="71">
        <v>-310602.33583999996</v>
      </c>
      <c r="F488" s="77"/>
      <c r="G488" s="66" t="s">
        <v>4111</v>
      </c>
      <c r="J488" s="66" t="str">
        <f t="shared" si="14"/>
        <v>METALLIC SHEET FACTORYشركة كلاسيك</v>
      </c>
      <c r="K488" s="76" t="str">
        <f t="shared" si="15"/>
        <v>M</v>
      </c>
      <c r="L488" s="66" t="s">
        <v>3117</v>
      </c>
      <c r="M488" s="66" t="s">
        <v>4681</v>
      </c>
    </row>
    <row r="489" spans="1:13" x14ac:dyDescent="0.2">
      <c r="A489" s="69">
        <v>2010106078</v>
      </c>
      <c r="B489" s="66" t="s">
        <v>4682</v>
      </c>
      <c r="C489" s="70">
        <v>0</v>
      </c>
      <c r="D489" s="70">
        <v>0</v>
      </c>
      <c r="E489" s="71">
        <v>0</v>
      </c>
      <c r="F489" s="77"/>
      <c r="G489" s="66" t="s">
        <v>4111</v>
      </c>
      <c r="J489" s="66" t="str">
        <f t="shared" si="14"/>
        <v>APEX GENERAL WOWFASHION</v>
      </c>
      <c r="K489" s="76" t="str">
        <f t="shared" si="15"/>
        <v>A</v>
      </c>
      <c r="L489" s="66" t="s">
        <v>3118</v>
      </c>
      <c r="M489" s="66" t="s">
        <v>4682</v>
      </c>
    </row>
    <row r="490" spans="1:13" x14ac:dyDescent="0.2">
      <c r="A490" s="69">
        <v>2010106079</v>
      </c>
      <c r="B490" s="66" t="s">
        <v>4683</v>
      </c>
      <c r="C490" s="70">
        <v>0</v>
      </c>
      <c r="D490" s="70">
        <v>0</v>
      </c>
      <c r="E490" s="71">
        <v>0</v>
      </c>
      <c r="F490" s="77"/>
      <c r="G490" s="66" t="s">
        <v>4111</v>
      </c>
      <c r="J490" s="66" t="str">
        <f t="shared" si="14"/>
        <v>ABCD INTERNATIONAL</v>
      </c>
      <c r="K490" s="76" t="str">
        <f t="shared" si="15"/>
        <v>A</v>
      </c>
      <c r="L490" s="66" t="s">
        <v>3119</v>
      </c>
      <c r="M490" s="66" t="s">
        <v>4683</v>
      </c>
    </row>
    <row r="491" spans="1:13" x14ac:dyDescent="0.2">
      <c r="A491" s="69">
        <v>2010106080</v>
      </c>
      <c r="B491" s="66" t="s">
        <v>4684</v>
      </c>
      <c r="C491" s="70">
        <v>136067.26719999997</v>
      </c>
      <c r="D491" s="70">
        <v>0</v>
      </c>
      <c r="E491" s="71">
        <v>136067.26719999997</v>
      </c>
      <c r="F491" s="77"/>
      <c r="G491" s="66" t="s">
        <v>4111</v>
      </c>
      <c r="J491" s="66" t="str">
        <f t="shared" si="14"/>
        <v>شركة الوبوند_EUROCON BUILDING</v>
      </c>
      <c r="K491" s="76" t="str">
        <f t="shared" si="15"/>
        <v>ش</v>
      </c>
      <c r="L491" s="66" t="s">
        <v>3120</v>
      </c>
      <c r="M491" s="66" t="s">
        <v>4684</v>
      </c>
    </row>
    <row r="492" spans="1:13" x14ac:dyDescent="0.2">
      <c r="A492" s="69">
        <v>2010106081</v>
      </c>
      <c r="B492" s="66" t="s">
        <v>4685</v>
      </c>
      <c r="C492" s="70">
        <v>389382.08841999993</v>
      </c>
      <c r="D492" s="70">
        <v>0</v>
      </c>
      <c r="E492" s="71">
        <v>389382.08841999993</v>
      </c>
      <c r="F492" s="77"/>
      <c r="G492" s="66" t="s">
        <v>4111</v>
      </c>
      <c r="J492" s="66" t="str">
        <f t="shared" si="14"/>
        <v>بغلف الظافر - BEGHLAF AL ZAFER.</v>
      </c>
      <c r="K492" s="76" t="str">
        <f t="shared" si="15"/>
        <v>ب</v>
      </c>
      <c r="L492" s="66" t="s">
        <v>3121</v>
      </c>
      <c r="M492" s="66" t="s">
        <v>4685</v>
      </c>
    </row>
    <row r="493" spans="1:13" x14ac:dyDescent="0.2">
      <c r="A493" s="69">
        <v>2010106082</v>
      </c>
      <c r="B493" s="76" t="s">
        <v>4840</v>
      </c>
      <c r="C493" s="70">
        <v>0</v>
      </c>
      <c r="D493" s="70">
        <v>0</v>
      </c>
      <c r="E493" s="71">
        <v>0</v>
      </c>
      <c r="F493" s="77"/>
      <c r="G493" s="66" t="s">
        <v>4111</v>
      </c>
      <c r="J493" s="66" t="str">
        <f t="shared" si="14"/>
        <v>PLYDEX SRL بلايدكس مخلص 310</v>
      </c>
      <c r="K493" s="76" t="str">
        <f t="shared" si="15"/>
        <v>P</v>
      </c>
      <c r="L493" s="66" t="s">
        <v>3122</v>
      </c>
      <c r="M493" s="66" t="s">
        <v>4788</v>
      </c>
    </row>
    <row r="494" spans="1:13" x14ac:dyDescent="0.2">
      <c r="A494" s="69">
        <v>2010106083</v>
      </c>
      <c r="B494" s="66" t="s">
        <v>4686</v>
      </c>
      <c r="C494" s="70">
        <v>0</v>
      </c>
      <c r="D494" s="70">
        <v>0</v>
      </c>
      <c r="E494" s="71">
        <v>0</v>
      </c>
      <c r="F494" s="77"/>
      <c r="G494" s="66" t="s">
        <v>4111</v>
      </c>
      <c r="J494" s="66" t="str">
        <f t="shared" si="14"/>
        <v>GAS GLOBAL ARCHITECTURAL - مواد</v>
      </c>
      <c r="K494" s="76" t="str">
        <f t="shared" si="15"/>
        <v>G</v>
      </c>
      <c r="L494" s="66" t="s">
        <v>3123</v>
      </c>
      <c r="M494" s="66" t="s">
        <v>4686</v>
      </c>
    </row>
    <row r="495" spans="1:13" x14ac:dyDescent="0.2">
      <c r="A495" s="69">
        <v>2010106084</v>
      </c>
      <c r="B495" s="66" t="s">
        <v>4687</v>
      </c>
      <c r="C495" s="70">
        <v>0</v>
      </c>
      <c r="D495" s="70">
        <v>0</v>
      </c>
      <c r="E495" s="71">
        <v>0</v>
      </c>
      <c r="F495" s="77"/>
      <c r="G495" s="66" t="s">
        <v>4111</v>
      </c>
      <c r="J495" s="66" t="str">
        <f t="shared" si="14"/>
        <v>SAMTEC SOLUTIONS PRIVATE LIMITED</v>
      </c>
      <c r="K495" s="76" t="str">
        <f t="shared" si="15"/>
        <v>S</v>
      </c>
      <c r="L495" s="66" t="s">
        <v>3124</v>
      </c>
      <c r="M495" s="66" t="s">
        <v>4687</v>
      </c>
    </row>
    <row r="496" spans="1:13" x14ac:dyDescent="0.2">
      <c r="A496" s="69">
        <v>2010106085</v>
      </c>
      <c r="B496" s="76" t="s">
        <v>4841</v>
      </c>
      <c r="C496" s="70">
        <v>0</v>
      </c>
      <c r="D496" s="70">
        <v>0</v>
      </c>
      <c r="E496" s="71">
        <v>0</v>
      </c>
      <c r="F496" s="77"/>
      <c r="G496" s="66" t="s">
        <v>4111</v>
      </c>
      <c r="J496" s="66" t="str">
        <f t="shared" si="14"/>
        <v>SAFAGA TRADING LLC</v>
      </c>
      <c r="K496" s="76" t="str">
        <f t="shared" si="15"/>
        <v>S</v>
      </c>
      <c r="L496" s="66" t="s">
        <v>3125</v>
      </c>
      <c r="M496" s="66" t="s">
        <v>4789</v>
      </c>
    </row>
    <row r="497" spans="1:13" x14ac:dyDescent="0.2">
      <c r="A497" s="69">
        <v>2010106086</v>
      </c>
      <c r="B497" s="76" t="s">
        <v>4842</v>
      </c>
      <c r="C497" s="70">
        <v>2.0000000298023225E-3</v>
      </c>
      <c r="D497" s="70">
        <v>0</v>
      </c>
      <c r="E497" s="71">
        <v>2.0000000298023225E-3</v>
      </c>
      <c r="F497" s="77"/>
      <c r="G497" s="66" t="s">
        <v>4111</v>
      </c>
      <c r="J497" s="66" t="str">
        <f t="shared" si="14"/>
        <v>FUTURE GLASS</v>
      </c>
      <c r="K497" s="76" t="str">
        <f t="shared" si="15"/>
        <v>F</v>
      </c>
      <c r="L497" s="66" t="s">
        <v>3126</v>
      </c>
      <c r="M497" s="66" t="s">
        <v>4790</v>
      </c>
    </row>
    <row r="498" spans="1:13" x14ac:dyDescent="0.2">
      <c r="A498" s="69">
        <v>2010106087</v>
      </c>
      <c r="B498" s="66" t="s">
        <v>4715</v>
      </c>
      <c r="C498" s="70">
        <v>0</v>
      </c>
      <c r="D498" s="70">
        <v>0</v>
      </c>
      <c r="E498" s="71">
        <v>0</v>
      </c>
      <c r="F498" s="77"/>
      <c r="G498" s="66" t="s">
        <v>4111</v>
      </c>
      <c r="J498" s="66" t="str">
        <f t="shared" si="14"/>
        <v>ميرنت _MERINT L L C</v>
      </c>
      <c r="K498" s="76" t="str">
        <f t="shared" si="15"/>
        <v>م</v>
      </c>
      <c r="L498" s="66" t="s">
        <v>3127</v>
      </c>
      <c r="M498" s="66" t="s">
        <v>4715</v>
      </c>
    </row>
    <row r="499" spans="1:13" x14ac:dyDescent="0.2">
      <c r="A499" s="69">
        <v>2010106088</v>
      </c>
      <c r="B499" s="66" t="s">
        <v>4688</v>
      </c>
      <c r="C499" s="70">
        <v>1.4999999984866008E-4</v>
      </c>
      <c r="D499" s="70">
        <v>0</v>
      </c>
      <c r="E499" s="71">
        <v>1.4999999984866008E-4</v>
      </c>
      <c r="F499" s="77"/>
      <c r="G499" s="66" t="s">
        <v>4116</v>
      </c>
      <c r="J499" s="66" t="str">
        <f t="shared" si="14"/>
        <v>PETROFAST MIDDLE EAST FZC</v>
      </c>
      <c r="K499" s="76" t="str">
        <f t="shared" si="15"/>
        <v>P</v>
      </c>
      <c r="L499" s="66" t="s">
        <v>3128</v>
      </c>
      <c r="M499" s="66" t="s">
        <v>4688</v>
      </c>
    </row>
    <row r="500" spans="1:13" x14ac:dyDescent="0.2">
      <c r="A500" s="69">
        <v>2010106089</v>
      </c>
      <c r="B500" s="66" t="s">
        <v>4689</v>
      </c>
      <c r="C500" s="70">
        <v>0</v>
      </c>
      <c r="D500" s="70">
        <v>0</v>
      </c>
      <c r="E500" s="71">
        <v>0</v>
      </c>
      <c r="F500" s="77"/>
      <c r="G500" s="66" t="s">
        <v>4111</v>
      </c>
      <c r="J500" s="66" t="str">
        <f t="shared" si="14"/>
        <v>ITS TESTING SERVICES - مطبوعات</v>
      </c>
      <c r="K500" s="76" t="str">
        <f t="shared" si="15"/>
        <v>I</v>
      </c>
      <c r="L500" s="66" t="s">
        <v>3129</v>
      </c>
      <c r="M500" s="66" t="s">
        <v>4689</v>
      </c>
    </row>
    <row r="501" spans="1:13" x14ac:dyDescent="0.2">
      <c r="A501" s="69">
        <v>2010106090</v>
      </c>
      <c r="B501" s="66" t="s">
        <v>4690</v>
      </c>
      <c r="C501" s="70">
        <v>0</v>
      </c>
      <c r="D501" s="70">
        <v>0</v>
      </c>
      <c r="E501" s="71">
        <v>0</v>
      </c>
      <c r="F501" s="77"/>
      <c r="G501" s="66" t="s">
        <v>4111</v>
      </c>
      <c r="J501" s="66" t="str">
        <f t="shared" si="14"/>
        <v>SWEBIS MIDDLE EAST</v>
      </c>
      <c r="K501" s="76" t="str">
        <f t="shared" si="15"/>
        <v>S</v>
      </c>
      <c r="L501" s="66" t="s">
        <v>3130</v>
      </c>
      <c r="M501" s="66" t="s">
        <v>4690</v>
      </c>
    </row>
    <row r="502" spans="1:13" x14ac:dyDescent="0.2">
      <c r="A502" s="69">
        <v>2010106091</v>
      </c>
      <c r="B502" s="84" t="s">
        <v>4691</v>
      </c>
      <c r="C502" s="70">
        <v>0</v>
      </c>
      <c r="D502" s="70">
        <v>0</v>
      </c>
      <c r="E502" s="71">
        <v>0</v>
      </c>
      <c r="F502" s="77"/>
      <c r="G502" s="66" t="s">
        <v>4111</v>
      </c>
      <c r="J502" s="66" t="str">
        <f t="shared" si="14"/>
        <v>مرجان _ MORGAN ADVANCED MATERIAL</v>
      </c>
      <c r="K502" s="76" t="str">
        <f t="shared" si="15"/>
        <v>م</v>
      </c>
      <c r="L502" s="66" t="s">
        <v>3131</v>
      </c>
      <c r="M502" s="66" t="s">
        <v>4691</v>
      </c>
    </row>
    <row r="503" spans="1:13" x14ac:dyDescent="0.2">
      <c r="A503" s="69">
        <v>2010106092</v>
      </c>
      <c r="B503" s="76" t="s">
        <v>4843</v>
      </c>
      <c r="C503" s="70">
        <v>0</v>
      </c>
      <c r="D503" s="70">
        <v>110732.03361999997</v>
      </c>
      <c r="E503" s="71">
        <v>-110732.03361999997</v>
      </c>
      <c r="F503" s="77"/>
      <c r="G503" s="66" t="s">
        <v>4116</v>
      </c>
      <c r="J503" s="66" t="str">
        <f t="shared" si="14"/>
        <v>احمد عيس لتجارة ادوات الوارش</v>
      </c>
      <c r="K503" s="76" t="str">
        <f t="shared" si="15"/>
        <v>ا</v>
      </c>
      <c r="L503" s="66" t="s">
        <v>3132</v>
      </c>
      <c r="M503" s="66" t="s">
        <v>4791</v>
      </c>
    </row>
    <row r="504" spans="1:13" x14ac:dyDescent="0.2">
      <c r="A504" s="69">
        <v>2010106093</v>
      </c>
      <c r="B504" s="66" t="s">
        <v>4716</v>
      </c>
      <c r="C504" s="70">
        <v>9.9999997473787516E-6</v>
      </c>
      <c r="D504" s="70">
        <v>0</v>
      </c>
      <c r="E504" s="71">
        <v>9.9999997473787516E-6</v>
      </c>
      <c r="F504" s="77"/>
      <c r="G504" s="66" t="s">
        <v>4116</v>
      </c>
      <c r="J504" s="66" t="str">
        <f t="shared" si="14"/>
        <v>METRA SPA</v>
      </c>
      <c r="K504" s="76" t="str">
        <f t="shared" si="15"/>
        <v>M</v>
      </c>
      <c r="L504" s="66" t="s">
        <v>3133</v>
      </c>
      <c r="M504" s="66" t="s">
        <v>4716</v>
      </c>
    </row>
    <row r="505" spans="1:13" x14ac:dyDescent="0.2">
      <c r="A505" s="69">
        <v>2010106094</v>
      </c>
      <c r="B505" s="66" t="s">
        <v>4692</v>
      </c>
      <c r="C505" s="70">
        <v>0</v>
      </c>
      <c r="D505" s="70">
        <v>0</v>
      </c>
      <c r="E505" s="71">
        <v>0</v>
      </c>
      <c r="F505" s="77"/>
      <c r="G505" s="66" t="s">
        <v>4111</v>
      </c>
      <c r="J505" s="66" t="str">
        <f t="shared" si="14"/>
        <v>الشركة الوطنية لصناعة معدات مكافحة الحريق_ نافكو</v>
      </c>
      <c r="K505" s="76" t="str">
        <f t="shared" si="15"/>
        <v>ا</v>
      </c>
      <c r="L505" s="66" t="s">
        <v>3134</v>
      </c>
      <c r="M505" s="66" t="s">
        <v>4692</v>
      </c>
    </row>
    <row r="506" spans="1:13" x14ac:dyDescent="0.2">
      <c r="A506" s="69">
        <v>2010106095</v>
      </c>
      <c r="B506" s="66" t="s">
        <v>4693</v>
      </c>
      <c r="C506" s="70">
        <v>1.5000000030340743E-4</v>
      </c>
      <c r="D506" s="70">
        <v>0</v>
      </c>
      <c r="E506" s="71">
        <v>1.5000000030340743E-4</v>
      </c>
      <c r="F506" s="77"/>
      <c r="G506" s="66" t="s">
        <v>4111</v>
      </c>
      <c r="J506" s="66" t="str">
        <f t="shared" si="14"/>
        <v>DOMUS</v>
      </c>
      <c r="K506" s="76" t="str">
        <f t="shared" si="15"/>
        <v>D</v>
      </c>
      <c r="L506" s="66" t="s">
        <v>3135</v>
      </c>
      <c r="M506" s="66" t="s">
        <v>4693</v>
      </c>
    </row>
    <row r="507" spans="1:13" x14ac:dyDescent="0.2">
      <c r="A507" s="69">
        <v>2010106096</v>
      </c>
      <c r="B507" s="76" t="s">
        <v>4844</v>
      </c>
      <c r="C507" s="70">
        <v>0</v>
      </c>
      <c r="D507" s="70">
        <v>0</v>
      </c>
      <c r="E507" s="71">
        <v>0</v>
      </c>
      <c r="F507" s="77"/>
      <c r="G507" s="66" t="s">
        <v>4111</v>
      </c>
      <c r="J507" s="66" t="str">
        <f t="shared" si="14"/>
        <v>PYROGUARD</v>
      </c>
      <c r="K507" s="76" t="str">
        <f t="shared" si="15"/>
        <v>P</v>
      </c>
      <c r="L507" s="66" t="s">
        <v>3136</v>
      </c>
      <c r="M507" s="66" t="s">
        <v>4792</v>
      </c>
    </row>
    <row r="508" spans="1:13" x14ac:dyDescent="0.2">
      <c r="A508" s="69">
        <v>2010106097</v>
      </c>
      <c r="B508" s="66" t="s">
        <v>4694</v>
      </c>
      <c r="C508" s="70">
        <v>0</v>
      </c>
      <c r="D508" s="70">
        <v>0</v>
      </c>
      <c r="E508" s="71">
        <v>0</v>
      </c>
      <c r="F508" s="77"/>
      <c r="G508" s="66" t="s">
        <v>4111</v>
      </c>
      <c r="J508" s="66" t="str">
        <f t="shared" si="14"/>
        <v>SILVERDOOR</v>
      </c>
      <c r="K508" s="76" t="str">
        <f t="shared" si="15"/>
        <v>S</v>
      </c>
      <c r="L508" s="66" t="s">
        <v>3137</v>
      </c>
      <c r="M508" s="66" t="s">
        <v>4694</v>
      </c>
    </row>
    <row r="509" spans="1:13" x14ac:dyDescent="0.2">
      <c r="A509" s="69">
        <v>2010106098</v>
      </c>
      <c r="B509" s="66" t="s">
        <v>4695</v>
      </c>
      <c r="C509" s="70">
        <v>40726.319059999892</v>
      </c>
      <c r="D509" s="70">
        <v>0</v>
      </c>
      <c r="E509" s="71">
        <v>40726.319059999892</v>
      </c>
      <c r="F509" s="77"/>
      <c r="G509" s="66" t="s">
        <v>4116</v>
      </c>
      <c r="J509" s="66" t="str">
        <f t="shared" si="14"/>
        <v>ALUK MIDDLE EAST DMCC</v>
      </c>
      <c r="K509" s="76" t="str">
        <f t="shared" si="15"/>
        <v>A</v>
      </c>
      <c r="L509" s="66" t="s">
        <v>3138</v>
      </c>
      <c r="M509" s="66" t="s">
        <v>4695</v>
      </c>
    </row>
    <row r="510" spans="1:13" x14ac:dyDescent="0.2">
      <c r="A510" s="69">
        <v>2010106099</v>
      </c>
      <c r="B510" s="66" t="s">
        <v>4696</v>
      </c>
      <c r="C510" s="70">
        <v>270766.99</v>
      </c>
      <c r="D510" s="70">
        <v>0</v>
      </c>
      <c r="E510" s="71">
        <v>270766.99</v>
      </c>
      <c r="F510" s="77"/>
      <c r="G510" s="66" t="s">
        <v>4111</v>
      </c>
      <c r="J510" s="66" t="str">
        <f t="shared" si="14"/>
        <v>HUIZHOU APHRODITE</v>
      </c>
      <c r="K510" s="76" t="str">
        <f t="shared" si="15"/>
        <v>H</v>
      </c>
      <c r="L510" s="66" t="s">
        <v>3139</v>
      </c>
      <c r="M510" s="66" t="s">
        <v>4696</v>
      </c>
    </row>
    <row r="511" spans="1:13" x14ac:dyDescent="0.2">
      <c r="A511" s="69">
        <v>2010106100</v>
      </c>
      <c r="B511" s="76" t="s">
        <v>4845</v>
      </c>
      <c r="C511" s="70">
        <v>1.0000003385357559E-5</v>
      </c>
      <c r="D511" s="70">
        <v>0</v>
      </c>
      <c r="E511" s="71">
        <v>1.0000003385357559E-5</v>
      </c>
      <c r="F511" s="77"/>
      <c r="G511" s="66" t="s">
        <v>4111</v>
      </c>
      <c r="J511" s="66" t="str">
        <f t="shared" si="14"/>
        <v>POLYMERS LINK INTERNATIONAL</v>
      </c>
      <c r="K511" s="76" t="str">
        <f t="shared" si="15"/>
        <v>P</v>
      </c>
      <c r="L511" s="66" t="s">
        <v>3140</v>
      </c>
      <c r="M511" s="66" t="s">
        <v>4793</v>
      </c>
    </row>
    <row r="512" spans="1:13" x14ac:dyDescent="0.2">
      <c r="A512" s="69">
        <v>2010106101</v>
      </c>
      <c r="B512" s="66" t="s">
        <v>4697</v>
      </c>
      <c r="C512" s="70">
        <v>0</v>
      </c>
      <c r="D512" s="70">
        <v>0</v>
      </c>
      <c r="E512" s="71">
        <v>0</v>
      </c>
      <c r="F512" s="77"/>
      <c r="G512" s="66" t="s">
        <v>4111</v>
      </c>
      <c r="J512" s="66" t="str">
        <f t="shared" si="14"/>
        <v>BFG INTERNATIONAL W.L.L</v>
      </c>
      <c r="K512" s="76" t="str">
        <f t="shared" si="15"/>
        <v>B</v>
      </c>
      <c r="L512" s="66" t="s">
        <v>3141</v>
      </c>
      <c r="M512" s="66" t="s">
        <v>4697</v>
      </c>
    </row>
    <row r="513" spans="1:13" x14ac:dyDescent="0.2">
      <c r="A513" s="69">
        <v>2010106102</v>
      </c>
      <c r="B513" s="76" t="s">
        <v>4846</v>
      </c>
      <c r="C513" s="70">
        <v>160262.58999999997</v>
      </c>
      <c r="D513" s="70">
        <v>0</v>
      </c>
      <c r="E513" s="71">
        <v>160262.58999999997</v>
      </c>
      <c r="F513" s="77"/>
      <c r="G513" s="66" t="s">
        <v>4111</v>
      </c>
      <c r="J513" s="66" t="str">
        <f t="shared" si="14"/>
        <v>شركة الخليج لصناعات الزجاج - GULF GLASS</v>
      </c>
      <c r="K513" s="76" t="str">
        <f t="shared" si="15"/>
        <v>ش</v>
      </c>
      <c r="L513" s="66" t="s">
        <v>3142</v>
      </c>
      <c r="M513" s="66" t="s">
        <v>4794</v>
      </c>
    </row>
    <row r="514" spans="1:13" x14ac:dyDescent="0.2">
      <c r="A514" s="69">
        <v>2010106103</v>
      </c>
      <c r="B514" s="76" t="s">
        <v>4847</v>
      </c>
      <c r="C514" s="70">
        <v>0</v>
      </c>
      <c r="D514" s="70">
        <v>0</v>
      </c>
      <c r="E514" s="71">
        <v>0</v>
      </c>
      <c r="F514" s="77"/>
      <c r="G514" s="66" t="s">
        <v>4111</v>
      </c>
      <c r="J514" s="66" t="str">
        <f t="shared" si="14"/>
        <v>POLYMET INDUSTRIES LLC</v>
      </c>
      <c r="K514" s="76" t="str">
        <f t="shared" si="15"/>
        <v>P</v>
      </c>
      <c r="L514" s="66" t="s">
        <v>3143</v>
      </c>
      <c r="M514" s="66" t="s">
        <v>4795</v>
      </c>
    </row>
    <row r="515" spans="1:13" x14ac:dyDescent="0.2">
      <c r="A515" s="69">
        <v>2010106104</v>
      </c>
      <c r="B515" s="76" t="s">
        <v>4848</v>
      </c>
      <c r="C515" s="70">
        <v>79670</v>
      </c>
      <c r="D515" s="70">
        <v>0</v>
      </c>
      <c r="E515" s="71">
        <v>79670</v>
      </c>
      <c r="F515" s="77"/>
      <c r="G515" s="66" t="s">
        <v>4111</v>
      </c>
      <c r="J515" s="66" t="str">
        <f t="shared" si="14"/>
        <v>الفطيم اليمنت _ AL FUTTAIM</v>
      </c>
      <c r="K515" s="76" t="str">
        <f t="shared" si="15"/>
        <v>ا</v>
      </c>
      <c r="L515" s="66" t="s">
        <v>3144</v>
      </c>
      <c r="M515" s="66" t="s">
        <v>4796</v>
      </c>
    </row>
    <row r="516" spans="1:13" x14ac:dyDescent="0.2">
      <c r="A516" s="69">
        <v>2010106105</v>
      </c>
      <c r="B516" s="66" t="s">
        <v>4698</v>
      </c>
      <c r="C516" s="70">
        <v>980.18999999998778</v>
      </c>
      <c r="D516" s="70">
        <v>0</v>
      </c>
      <c r="E516" s="71">
        <v>980.18999999998778</v>
      </c>
      <c r="F516" s="77"/>
      <c r="G516" s="66" t="s">
        <v>4111</v>
      </c>
      <c r="J516" s="66" t="str">
        <f t="shared" ref="J516:J579" si="16">IF(LEFT(B516,1)=" ",SUBSTITUTE(B516,K516,L516,1),B516)</f>
        <v>ADEX INTERNATIONAL LLC</v>
      </c>
      <c r="K516" s="76" t="str">
        <f t="shared" ref="K516:K579" si="17">LEFT(B516,1)</f>
        <v>A</v>
      </c>
      <c r="L516" s="66" t="s">
        <v>3145</v>
      </c>
      <c r="M516" s="66" t="s">
        <v>4698</v>
      </c>
    </row>
    <row r="517" spans="1:13" x14ac:dyDescent="0.2">
      <c r="A517" s="69">
        <v>2010106106</v>
      </c>
      <c r="B517" s="66" t="s">
        <v>4699</v>
      </c>
      <c r="C517" s="70">
        <v>1935.1481300000005</v>
      </c>
      <c r="D517" s="70">
        <v>0</v>
      </c>
      <c r="E517" s="71">
        <v>1935.1481300000005</v>
      </c>
      <c r="F517" s="77"/>
      <c r="G517" s="66" t="s">
        <v>4111</v>
      </c>
      <c r="J517" s="66" t="str">
        <f t="shared" si="16"/>
        <v>ELITE EXTRUSION _اليت لسحب الالمنيوم</v>
      </c>
      <c r="K517" s="76" t="str">
        <f t="shared" si="17"/>
        <v>E</v>
      </c>
      <c r="L517" s="66" t="s">
        <v>3146</v>
      </c>
      <c r="M517" s="66" t="s">
        <v>4699</v>
      </c>
    </row>
    <row r="518" spans="1:13" x14ac:dyDescent="0.2">
      <c r="A518" s="69">
        <v>2010106107</v>
      </c>
      <c r="B518" s="66" t="s">
        <v>4700</v>
      </c>
      <c r="C518" s="70">
        <v>0</v>
      </c>
      <c r="D518" s="70">
        <v>0</v>
      </c>
      <c r="E518" s="71">
        <v>0</v>
      </c>
      <c r="F518" s="77"/>
      <c r="G518" s="66" t="s">
        <v>4111</v>
      </c>
      <c r="J518" s="66" t="str">
        <f t="shared" si="16"/>
        <v>ARTHUR BEST CONSULTING ENGINEERS</v>
      </c>
      <c r="K518" s="76" t="str">
        <f t="shared" si="17"/>
        <v>A</v>
      </c>
      <c r="L518" s="66" t="s">
        <v>3147</v>
      </c>
      <c r="M518" s="66" t="s">
        <v>4700</v>
      </c>
    </row>
    <row r="519" spans="1:13" x14ac:dyDescent="0.2">
      <c r="A519" s="69">
        <v>2010106108</v>
      </c>
      <c r="B519" s="76" t="s">
        <v>4849</v>
      </c>
      <c r="C519" s="70">
        <v>0</v>
      </c>
      <c r="D519" s="70">
        <v>0</v>
      </c>
      <c r="E519" s="71">
        <v>0</v>
      </c>
      <c r="F519" s="77"/>
      <c r="G519" s="66" t="s">
        <v>4111</v>
      </c>
      <c r="J519" s="66" t="str">
        <f t="shared" si="16"/>
        <v>JAGRAM PRO S.A</v>
      </c>
      <c r="K519" s="76" t="str">
        <f t="shared" si="17"/>
        <v>J</v>
      </c>
      <c r="L519" s="66" t="s">
        <v>3148</v>
      </c>
      <c r="M519" s="66" t="s">
        <v>4797</v>
      </c>
    </row>
    <row r="520" spans="1:13" x14ac:dyDescent="0.2">
      <c r="A520" s="69">
        <v>2010106109</v>
      </c>
      <c r="B520" s="66" t="s">
        <v>4701</v>
      </c>
      <c r="C520" s="70">
        <v>43149.15</v>
      </c>
      <c r="D520" s="70">
        <v>0</v>
      </c>
      <c r="E520" s="71">
        <v>43149.15</v>
      </c>
      <c r="F520" s="77"/>
      <c r="G520" s="66" t="s">
        <v>4111</v>
      </c>
      <c r="J520" s="66" t="str">
        <f t="shared" si="16"/>
        <v>UNEED GLOBAL SUPPLY CHAIN GROUP</v>
      </c>
      <c r="K520" s="76" t="str">
        <f t="shared" si="17"/>
        <v>U</v>
      </c>
      <c r="L520" s="66" t="s">
        <v>3149</v>
      </c>
      <c r="M520" s="66" t="s">
        <v>4701</v>
      </c>
    </row>
    <row r="521" spans="1:13" x14ac:dyDescent="0.2">
      <c r="A521" s="69">
        <v>2010106110</v>
      </c>
      <c r="B521" s="66" t="s">
        <v>4702</v>
      </c>
      <c r="C521" s="70">
        <v>3520.9</v>
      </c>
      <c r="D521" s="70">
        <v>0</v>
      </c>
      <c r="E521" s="71">
        <v>3520.9</v>
      </c>
      <c r="F521" s="77"/>
      <c r="G521" s="66" t="s">
        <v>4111</v>
      </c>
      <c r="J521" s="66" t="str">
        <f t="shared" si="16"/>
        <v>ALHATIMI TRADING FZE - الحاتمى للتجارة</v>
      </c>
      <c r="K521" s="76" t="str">
        <f t="shared" si="17"/>
        <v>A</v>
      </c>
      <c r="L521" s="66" t="s">
        <v>3150</v>
      </c>
      <c r="M521" s="66" t="s">
        <v>4702</v>
      </c>
    </row>
    <row r="522" spans="1:13" x14ac:dyDescent="0.2">
      <c r="A522" s="69">
        <v>2010107001</v>
      </c>
      <c r="B522" s="66" t="s">
        <v>4717</v>
      </c>
      <c r="C522" s="70">
        <v>0</v>
      </c>
      <c r="D522" s="70">
        <v>0</v>
      </c>
      <c r="E522" s="71">
        <v>0</v>
      </c>
      <c r="F522" s="77"/>
      <c r="G522" s="66" t="s">
        <v>4111</v>
      </c>
      <c r="J522" s="66" t="str">
        <f t="shared" si="16"/>
        <v>SGS-CSTC STANDARDS</v>
      </c>
      <c r="K522" s="76" t="str">
        <f t="shared" si="17"/>
        <v>S</v>
      </c>
      <c r="L522" s="66" t="s">
        <v>3151</v>
      </c>
      <c r="M522" s="66" t="s">
        <v>4717</v>
      </c>
    </row>
    <row r="523" spans="1:13" x14ac:dyDescent="0.2">
      <c r="A523" s="69">
        <v>2010107002</v>
      </c>
      <c r="B523" s="66" t="s">
        <v>4740</v>
      </c>
      <c r="C523" s="70">
        <v>17725.990000000002</v>
      </c>
      <c r="D523" s="70">
        <v>0</v>
      </c>
      <c r="E523" s="71">
        <v>17725.990000000002</v>
      </c>
      <c r="F523" s="77"/>
      <c r="G523" s="66" t="s">
        <v>4111</v>
      </c>
      <c r="J523" s="66" t="str">
        <f t="shared" si="16"/>
        <v>مكتب رسومات  ARCHI HEAVEN _مصر</v>
      </c>
      <c r="K523" s="76" t="str">
        <f t="shared" si="17"/>
        <v>م</v>
      </c>
      <c r="L523" s="66" t="s">
        <v>3152</v>
      </c>
      <c r="M523" s="66" t="s">
        <v>4740</v>
      </c>
    </row>
    <row r="524" spans="1:13" x14ac:dyDescent="0.2">
      <c r="A524" s="69">
        <v>2010107003</v>
      </c>
      <c r="B524" s="66" t="s">
        <v>4718</v>
      </c>
      <c r="C524" s="70">
        <v>0</v>
      </c>
      <c r="D524" s="70">
        <v>0</v>
      </c>
      <c r="E524" s="71">
        <v>0</v>
      </c>
      <c r="F524" s="77"/>
      <c r="G524" s="66" t="s">
        <v>4111</v>
      </c>
      <c r="J524" s="66" t="str">
        <f t="shared" si="16"/>
        <v>EFECTS ERA AVRASYA TEST</v>
      </c>
      <c r="K524" s="76" t="str">
        <f t="shared" si="17"/>
        <v>E</v>
      </c>
      <c r="L524" s="66" t="s">
        <v>3153</v>
      </c>
      <c r="M524" s="66" t="s">
        <v>4718</v>
      </c>
    </row>
    <row r="525" spans="1:13" x14ac:dyDescent="0.2">
      <c r="A525" s="69">
        <v>2010107004</v>
      </c>
      <c r="B525" s="66" t="s">
        <v>4719</v>
      </c>
      <c r="C525" s="70">
        <v>0</v>
      </c>
      <c r="D525" s="70">
        <v>0</v>
      </c>
      <c r="E525" s="71">
        <v>0</v>
      </c>
      <c r="F525" s="77"/>
      <c r="G525" s="66" t="s">
        <v>4111</v>
      </c>
      <c r="J525" s="66" t="str">
        <f t="shared" si="16"/>
        <v>INTERTEK اعمال اختبارات وشهادات0</v>
      </c>
      <c r="K525" s="76" t="str">
        <f t="shared" si="17"/>
        <v>I</v>
      </c>
      <c r="L525" s="66" t="s">
        <v>3154</v>
      </c>
      <c r="M525" s="66" t="s">
        <v>4719</v>
      </c>
    </row>
    <row r="526" spans="1:13" x14ac:dyDescent="0.2">
      <c r="A526" s="69">
        <v>2010107005</v>
      </c>
      <c r="B526" s="66" t="s">
        <v>4741</v>
      </c>
      <c r="C526" s="70">
        <v>0</v>
      </c>
      <c r="D526" s="70">
        <v>0</v>
      </c>
      <c r="E526" s="71">
        <v>0</v>
      </c>
      <c r="F526" s="77"/>
      <c r="G526" s="66" t="s">
        <v>4111</v>
      </c>
      <c r="J526" s="66" t="str">
        <f t="shared" si="16"/>
        <v>SGS- GULF LIMITED  .</v>
      </c>
      <c r="K526" s="76" t="str">
        <f t="shared" si="17"/>
        <v>S</v>
      </c>
      <c r="L526" s="66" t="s">
        <v>3155</v>
      </c>
      <c r="M526" s="66" t="s">
        <v>4741</v>
      </c>
    </row>
    <row r="527" spans="1:13" x14ac:dyDescent="0.2">
      <c r="A527" s="69">
        <v>2010107006</v>
      </c>
      <c r="B527" s="66" t="s">
        <v>4742</v>
      </c>
      <c r="C527" s="70">
        <v>0</v>
      </c>
      <c r="D527" s="70">
        <v>0</v>
      </c>
      <c r="E527" s="71">
        <v>0</v>
      </c>
      <c r="F527" s="77"/>
      <c r="G527" s="66" t="s">
        <v>4111</v>
      </c>
      <c r="J527" s="66" t="str">
        <f t="shared" si="16"/>
        <v>الواجهة العالمية لخدمات التصميم</v>
      </c>
      <c r="K527" s="76" t="str">
        <f t="shared" si="17"/>
        <v>ا</v>
      </c>
      <c r="L527" s="66" t="s">
        <v>3156</v>
      </c>
      <c r="M527" s="66" t="s">
        <v>4742</v>
      </c>
    </row>
    <row r="528" spans="1:13" x14ac:dyDescent="0.2">
      <c r="A528" s="69">
        <v>2010107007</v>
      </c>
      <c r="B528" s="66" t="s">
        <v>4743</v>
      </c>
      <c r="C528" s="70">
        <v>0</v>
      </c>
      <c r="D528" s="70">
        <v>0</v>
      </c>
      <c r="E528" s="71">
        <v>0</v>
      </c>
      <c r="F528" s="77"/>
      <c r="G528" s="66" t="s">
        <v>4111</v>
      </c>
      <c r="J528" s="66" t="str">
        <f t="shared" si="16"/>
        <v>NTERTEK يورو اختبارات وشهادات0</v>
      </c>
      <c r="K528" s="76" t="str">
        <f t="shared" si="17"/>
        <v>N</v>
      </c>
      <c r="L528" s="66" t="s">
        <v>3157</v>
      </c>
      <c r="M528" s="66" t="s">
        <v>4743</v>
      </c>
    </row>
    <row r="529" spans="1:13" x14ac:dyDescent="0.2">
      <c r="A529" s="69">
        <v>2010107008</v>
      </c>
      <c r="B529" s="66" t="s">
        <v>4744</v>
      </c>
      <c r="C529" s="70">
        <v>0</v>
      </c>
      <c r="D529" s="70">
        <v>0</v>
      </c>
      <c r="E529" s="71">
        <v>0</v>
      </c>
      <c r="F529" s="77"/>
      <c r="G529" s="66" t="s">
        <v>4111</v>
      </c>
      <c r="J529" s="66" t="str">
        <f t="shared" si="16"/>
        <v>SAFAGA     سوفت وير</v>
      </c>
      <c r="K529" s="76" t="str">
        <f t="shared" si="17"/>
        <v>S</v>
      </c>
      <c r="L529" s="66" t="s">
        <v>3158</v>
      </c>
      <c r="M529" s="66" t="s">
        <v>4744</v>
      </c>
    </row>
    <row r="530" spans="1:13" x14ac:dyDescent="0.2">
      <c r="A530" s="69">
        <v>2010107009</v>
      </c>
      <c r="B530" s="66" t="s">
        <v>4745</v>
      </c>
      <c r="C530" s="70">
        <v>0</v>
      </c>
      <c r="D530" s="70">
        <v>0</v>
      </c>
      <c r="E530" s="71">
        <v>0</v>
      </c>
      <c r="F530" s="77"/>
      <c r="G530" s="66" t="s">
        <v>4111</v>
      </c>
      <c r="J530" s="66" t="str">
        <f t="shared" si="16"/>
        <v>شركة المعرفه المتطوره الاردن</v>
      </c>
      <c r="K530" s="76" t="str">
        <f t="shared" si="17"/>
        <v>ش</v>
      </c>
      <c r="L530" s="66" t="s">
        <v>3159</v>
      </c>
      <c r="M530" s="66" t="s">
        <v>4745</v>
      </c>
    </row>
    <row r="531" spans="1:13" x14ac:dyDescent="0.2">
      <c r="A531" s="69">
        <v>2010107010</v>
      </c>
      <c r="B531" s="66" t="s">
        <v>4720</v>
      </c>
      <c r="C531" s="70">
        <v>0</v>
      </c>
      <c r="D531" s="70">
        <v>3765.26</v>
      </c>
      <c r="E531" s="71">
        <v>-3765.26</v>
      </c>
      <c r="F531" s="77"/>
      <c r="G531" s="66" t="s">
        <v>4111</v>
      </c>
      <c r="J531" s="66" t="str">
        <f t="shared" si="16"/>
        <v>TECH ASSIST FZE</v>
      </c>
      <c r="K531" s="76" t="str">
        <f t="shared" si="17"/>
        <v>T</v>
      </c>
      <c r="L531" s="66" t="s">
        <v>3160</v>
      </c>
      <c r="M531" s="66" t="s">
        <v>4720</v>
      </c>
    </row>
    <row r="532" spans="1:13" x14ac:dyDescent="0.2">
      <c r="A532" s="69">
        <v>2010107011</v>
      </c>
      <c r="B532" s="66" t="s">
        <v>4721</v>
      </c>
      <c r="C532" s="70">
        <v>0</v>
      </c>
      <c r="D532" s="70">
        <v>0</v>
      </c>
      <c r="E532" s="71">
        <v>0</v>
      </c>
      <c r="F532" s="77"/>
      <c r="G532" s="66" t="s">
        <v>4111</v>
      </c>
      <c r="J532" s="66" t="str">
        <f t="shared" si="16"/>
        <v>AL HUR AL ABYAD LLC</v>
      </c>
      <c r="K532" s="76" t="str">
        <f t="shared" si="17"/>
        <v>A</v>
      </c>
      <c r="L532" s="66" t="s">
        <v>3161</v>
      </c>
      <c r="M532" s="66" t="s">
        <v>4721</v>
      </c>
    </row>
    <row r="533" spans="1:13" x14ac:dyDescent="0.2">
      <c r="A533" s="69">
        <v>2010107012</v>
      </c>
      <c r="B533" s="66" t="s">
        <v>4722</v>
      </c>
      <c r="C533" s="70">
        <v>0</v>
      </c>
      <c r="D533" s="70">
        <v>0</v>
      </c>
      <c r="E533" s="71">
        <v>0</v>
      </c>
      <c r="F533" s="77"/>
      <c r="G533" s="66" t="s">
        <v>4111</v>
      </c>
      <c r="J533" s="66" t="str">
        <f t="shared" si="16"/>
        <v>مكتب الهدف ترافيل شروق عبدالرحمن</v>
      </c>
      <c r="K533" s="76" t="str">
        <f t="shared" si="17"/>
        <v>م</v>
      </c>
      <c r="L533" s="66" t="s">
        <v>3162</v>
      </c>
      <c r="M533" s="66" t="s">
        <v>4722</v>
      </c>
    </row>
    <row r="534" spans="1:13" x14ac:dyDescent="0.2">
      <c r="A534" s="69">
        <v>2010107013</v>
      </c>
      <c r="B534" s="66" t="s">
        <v>4723</v>
      </c>
      <c r="C534" s="70">
        <v>0</v>
      </c>
      <c r="D534" s="70">
        <v>0</v>
      </c>
      <c r="E534" s="71">
        <v>0</v>
      </c>
      <c r="F534" s="77"/>
      <c r="G534" s="66" t="s">
        <v>4111</v>
      </c>
      <c r="J534" s="66" t="str">
        <f t="shared" si="16"/>
        <v>ORGADATA MIDDLE EAST DMCC</v>
      </c>
      <c r="K534" s="76" t="str">
        <f t="shared" si="17"/>
        <v>O</v>
      </c>
      <c r="L534" s="66" t="s">
        <v>3163</v>
      </c>
      <c r="M534" s="66" t="s">
        <v>4723</v>
      </c>
    </row>
    <row r="535" spans="1:13" x14ac:dyDescent="0.2">
      <c r="A535" s="69">
        <v>2010107014</v>
      </c>
      <c r="B535" s="66" t="s">
        <v>4724</v>
      </c>
      <c r="C535" s="70">
        <v>0</v>
      </c>
      <c r="D535" s="70">
        <v>0</v>
      </c>
      <c r="E535" s="71">
        <v>0</v>
      </c>
      <c r="F535" s="77"/>
      <c r="G535" s="66" t="s">
        <v>4111</v>
      </c>
      <c r="J535" s="66" t="str">
        <f t="shared" si="16"/>
        <v>بنامين بحر يوسف</v>
      </c>
      <c r="K535" s="76" t="str">
        <f t="shared" si="17"/>
        <v>ب</v>
      </c>
      <c r="L535" s="66" t="s">
        <v>3164</v>
      </c>
      <c r="M535" s="66" t="s">
        <v>4724</v>
      </c>
    </row>
    <row r="536" spans="1:13" x14ac:dyDescent="0.2">
      <c r="A536" s="69">
        <v>2010107015</v>
      </c>
      <c r="B536" s="66" t="s">
        <v>4725</v>
      </c>
      <c r="C536" s="70">
        <v>0</v>
      </c>
      <c r="D536" s="70">
        <v>1.0000000656873453E-5</v>
      </c>
      <c r="E536" s="71">
        <v>-1.0000000656873453E-5</v>
      </c>
      <c r="F536" s="77"/>
      <c r="G536" s="66" t="s">
        <v>4111</v>
      </c>
      <c r="J536" s="66" t="str">
        <f t="shared" si="16"/>
        <v>براء صالح _KAFD</v>
      </c>
      <c r="K536" s="76" t="str">
        <f t="shared" si="17"/>
        <v>ب</v>
      </c>
      <c r="L536" s="66" t="s">
        <v>3165</v>
      </c>
      <c r="M536" s="66" t="s">
        <v>4725</v>
      </c>
    </row>
    <row r="537" spans="1:13" x14ac:dyDescent="0.2">
      <c r="A537" s="69">
        <v>2010107016</v>
      </c>
      <c r="B537" s="66" t="s">
        <v>4726</v>
      </c>
      <c r="C537" s="70">
        <v>0</v>
      </c>
      <c r="D537" s="70">
        <v>0</v>
      </c>
      <c r="E537" s="71">
        <v>0</v>
      </c>
      <c r="F537" s="77"/>
      <c r="G537" s="66" t="s">
        <v>4111</v>
      </c>
      <c r="J537" s="66" t="str">
        <f t="shared" si="16"/>
        <v>Hani sohi addullatif</v>
      </c>
      <c r="K537" s="76" t="str">
        <f t="shared" si="17"/>
        <v>H</v>
      </c>
      <c r="L537" s="66" t="s">
        <v>3166</v>
      </c>
      <c r="M537" s="66" t="s">
        <v>4726</v>
      </c>
    </row>
    <row r="538" spans="1:13" x14ac:dyDescent="0.2">
      <c r="A538" s="69">
        <v>2010107017</v>
      </c>
      <c r="B538" s="66" t="s">
        <v>4727</v>
      </c>
      <c r="C538" s="70">
        <v>0</v>
      </c>
      <c r="D538" s="70">
        <v>0</v>
      </c>
      <c r="E538" s="71">
        <v>0</v>
      </c>
      <c r="F538" s="77"/>
      <c r="G538" s="66" t="s">
        <v>4111</v>
      </c>
      <c r="J538" s="66" t="str">
        <f t="shared" si="16"/>
        <v>ITS TESTING SERVICES</v>
      </c>
      <c r="K538" s="76" t="str">
        <f t="shared" si="17"/>
        <v>I</v>
      </c>
      <c r="L538" s="66" t="s">
        <v>3167</v>
      </c>
      <c r="M538" s="66" t="s">
        <v>4727</v>
      </c>
    </row>
    <row r="539" spans="1:13" x14ac:dyDescent="0.2">
      <c r="A539" s="69">
        <v>2010107018</v>
      </c>
      <c r="B539" s="66" t="s">
        <v>4728</v>
      </c>
      <c r="C539" s="70">
        <v>0</v>
      </c>
      <c r="D539" s="70">
        <v>0</v>
      </c>
      <c r="E539" s="71">
        <v>0</v>
      </c>
      <c r="F539" s="77"/>
      <c r="G539" s="66" t="s">
        <v>4111</v>
      </c>
      <c r="J539" s="66" t="str">
        <f t="shared" si="16"/>
        <v>BUREAU VERITAS</v>
      </c>
      <c r="K539" s="76" t="str">
        <f t="shared" si="17"/>
        <v>B</v>
      </c>
      <c r="L539" s="66" t="s">
        <v>3168</v>
      </c>
      <c r="M539" s="66" t="s">
        <v>4728</v>
      </c>
    </row>
    <row r="540" spans="1:13" x14ac:dyDescent="0.2">
      <c r="A540" s="69">
        <v>2010107019</v>
      </c>
      <c r="B540" s="66" t="s">
        <v>4729</v>
      </c>
      <c r="C540" s="70">
        <v>0</v>
      </c>
      <c r="D540" s="70">
        <v>0</v>
      </c>
      <c r="E540" s="71">
        <v>0</v>
      </c>
      <c r="F540" s="77"/>
      <c r="G540" s="66" t="s">
        <v>4111</v>
      </c>
      <c r="J540" s="66" t="str">
        <f t="shared" si="16"/>
        <v>المركز الاردنى للتصميم والتطوير</v>
      </c>
      <c r="K540" s="76" t="str">
        <f t="shared" si="17"/>
        <v>ا</v>
      </c>
      <c r="L540" s="66" t="s">
        <v>3169</v>
      </c>
      <c r="M540" s="66" t="s">
        <v>4729</v>
      </c>
    </row>
    <row r="541" spans="1:13" x14ac:dyDescent="0.2">
      <c r="A541" s="69">
        <v>2010107020</v>
      </c>
      <c r="B541" s="66" t="s">
        <v>4730</v>
      </c>
      <c r="C541" s="70">
        <v>0</v>
      </c>
      <c r="D541" s="70">
        <v>0</v>
      </c>
      <c r="E541" s="71">
        <v>0</v>
      </c>
      <c r="F541" s="77"/>
      <c r="G541" s="66" t="s">
        <v>4111</v>
      </c>
      <c r="J541" s="66" t="str">
        <f t="shared" si="16"/>
        <v>GLOBAL ARCHITECTURAL</v>
      </c>
      <c r="K541" s="76" t="str">
        <f t="shared" si="17"/>
        <v>G</v>
      </c>
      <c r="L541" s="66" t="s">
        <v>3170</v>
      </c>
      <c r="M541" s="66" t="s">
        <v>4730</v>
      </c>
    </row>
    <row r="542" spans="1:13" x14ac:dyDescent="0.2">
      <c r="A542" s="69">
        <v>2010107021</v>
      </c>
      <c r="B542" s="66" t="s">
        <v>4731</v>
      </c>
      <c r="C542" s="70">
        <v>92985.75</v>
      </c>
      <c r="D542" s="70">
        <v>0</v>
      </c>
      <c r="E542" s="71">
        <v>92985.75</v>
      </c>
      <c r="F542" s="77"/>
      <c r="G542" s="66" t="s">
        <v>4111</v>
      </c>
      <c r="J542" s="66" t="str">
        <f t="shared" si="16"/>
        <v>PRIMERA SOLUTIONS_بريمرا -اودو</v>
      </c>
      <c r="K542" s="76" t="str">
        <f t="shared" si="17"/>
        <v>P</v>
      </c>
      <c r="L542" s="66" t="s">
        <v>3171</v>
      </c>
      <c r="M542" s="66" t="s">
        <v>4731</v>
      </c>
    </row>
    <row r="543" spans="1:13" x14ac:dyDescent="0.2">
      <c r="A543" s="69">
        <v>2010107022</v>
      </c>
      <c r="B543" s="66" t="s">
        <v>4732</v>
      </c>
      <c r="C543" s="70">
        <v>0</v>
      </c>
      <c r="D543" s="70">
        <v>0</v>
      </c>
      <c r="E543" s="71">
        <v>0</v>
      </c>
      <c r="F543" s="77"/>
      <c r="G543" s="66" t="s">
        <v>4111</v>
      </c>
      <c r="J543" s="66" t="str">
        <f t="shared" si="16"/>
        <v>COMPUTER AND STRUCTURES</v>
      </c>
      <c r="K543" s="76" t="str">
        <f t="shared" si="17"/>
        <v>C</v>
      </c>
      <c r="L543" s="66" t="s">
        <v>3172</v>
      </c>
      <c r="M543" s="66" t="s">
        <v>4732</v>
      </c>
    </row>
    <row r="544" spans="1:13" x14ac:dyDescent="0.2">
      <c r="A544" s="69">
        <v>2010107023</v>
      </c>
      <c r="B544" s="66" t="s">
        <v>4733</v>
      </c>
      <c r="C544" s="70">
        <v>11627.5</v>
      </c>
      <c r="D544" s="70">
        <v>0</v>
      </c>
      <c r="E544" s="71">
        <v>11627.5</v>
      </c>
      <c r="F544" s="77"/>
      <c r="G544" s="66" t="s">
        <v>4111</v>
      </c>
      <c r="J544" s="66" t="str">
        <f t="shared" si="16"/>
        <v>شركة المانيا _م وليد</v>
      </c>
      <c r="K544" s="76" t="str">
        <f t="shared" si="17"/>
        <v>ش</v>
      </c>
      <c r="L544" s="66" t="s">
        <v>3173</v>
      </c>
      <c r="M544" s="66" t="s">
        <v>4733</v>
      </c>
    </row>
    <row r="545" spans="1:13" x14ac:dyDescent="0.2">
      <c r="A545" s="69">
        <v>2010107024</v>
      </c>
      <c r="B545" s="66" t="s">
        <v>4687</v>
      </c>
      <c r="C545" s="70">
        <v>0</v>
      </c>
      <c r="D545" s="70">
        <v>0</v>
      </c>
      <c r="E545" s="71">
        <v>0</v>
      </c>
      <c r="F545" s="77"/>
      <c r="G545" s="66" t="s">
        <v>4111</v>
      </c>
      <c r="J545" s="66" t="str">
        <f t="shared" si="16"/>
        <v>SAMTEC SOLUTIONS PRIVATE LIMITED</v>
      </c>
      <c r="K545" s="76" t="str">
        <f t="shared" si="17"/>
        <v>S</v>
      </c>
      <c r="L545" s="66" t="s">
        <v>3174</v>
      </c>
      <c r="M545" s="66" t="s">
        <v>4687</v>
      </c>
    </row>
    <row r="546" spans="1:13" x14ac:dyDescent="0.2">
      <c r="A546" s="69">
        <v>2010107025</v>
      </c>
      <c r="B546" s="66" t="s">
        <v>4734</v>
      </c>
      <c r="C546" s="70">
        <v>11410.8</v>
      </c>
      <c r="D546" s="70">
        <v>0</v>
      </c>
      <c r="E546" s="71">
        <v>11410.8</v>
      </c>
      <c r="F546" s="77"/>
      <c r="G546" s="66" t="s">
        <v>4111</v>
      </c>
      <c r="J546" s="66" t="str">
        <f t="shared" si="16"/>
        <v>القرق والمطروشى محامون قانونيون</v>
      </c>
      <c r="K546" s="76" t="str">
        <f t="shared" si="17"/>
        <v>ا</v>
      </c>
      <c r="L546" s="66" t="s">
        <v>3175</v>
      </c>
      <c r="M546" s="66" t="s">
        <v>4734</v>
      </c>
    </row>
    <row r="547" spans="1:13" x14ac:dyDescent="0.2">
      <c r="A547" s="69">
        <v>2010107026</v>
      </c>
      <c r="B547" s="66" t="s">
        <v>4735</v>
      </c>
      <c r="C547" s="70">
        <v>0</v>
      </c>
      <c r="D547" s="70">
        <v>0</v>
      </c>
      <c r="E547" s="71">
        <v>0</v>
      </c>
      <c r="F547" s="77"/>
      <c r="G547" s="66" t="s">
        <v>4111</v>
      </c>
      <c r="J547" s="66" t="str">
        <f t="shared" si="16"/>
        <v>BENTLEY SYSTEMS INTERNATIONAL</v>
      </c>
      <c r="K547" s="76" t="str">
        <f t="shared" si="17"/>
        <v>B</v>
      </c>
      <c r="L547" s="66" t="s">
        <v>3176</v>
      </c>
      <c r="M547" s="66" t="s">
        <v>4735</v>
      </c>
    </row>
    <row r="548" spans="1:13" x14ac:dyDescent="0.2">
      <c r="A548" s="69">
        <v>2010107027</v>
      </c>
      <c r="B548" s="66" t="s">
        <v>4746</v>
      </c>
      <c r="C548" s="70">
        <v>0</v>
      </c>
      <c r="D548" s="70">
        <v>0</v>
      </c>
      <c r="E548" s="71">
        <v>0</v>
      </c>
      <c r="F548" s="77"/>
      <c r="G548" s="66" t="s">
        <v>4111</v>
      </c>
      <c r="J548" s="66" t="str">
        <f t="shared" si="16"/>
        <v>Hassan Mohamed Reda Nafi</v>
      </c>
      <c r="K548" s="76" t="str">
        <f t="shared" si="17"/>
        <v>H</v>
      </c>
      <c r="L548" s="66" t="s">
        <v>3177</v>
      </c>
      <c r="M548" s="66" t="s">
        <v>4746</v>
      </c>
    </row>
    <row r="549" spans="1:13" x14ac:dyDescent="0.2">
      <c r="A549" s="69">
        <v>2010107028</v>
      </c>
      <c r="B549" s="66" t="s">
        <v>4747</v>
      </c>
      <c r="C549" s="70">
        <v>0</v>
      </c>
      <c r="D549" s="70">
        <v>0</v>
      </c>
      <c r="E549" s="71">
        <v>0</v>
      </c>
      <c r="F549" s="77"/>
      <c r="G549" s="66" t="s">
        <v>4111</v>
      </c>
      <c r="J549" s="66" t="str">
        <f t="shared" si="16"/>
        <v>MOHAMED AHMED IBRAHIM ABOUSHOUK</v>
      </c>
      <c r="K549" s="76" t="str">
        <f t="shared" si="17"/>
        <v>M</v>
      </c>
      <c r="L549" s="66" t="s">
        <v>3178</v>
      </c>
      <c r="M549" s="66" t="s">
        <v>4747</v>
      </c>
    </row>
    <row r="550" spans="1:13" x14ac:dyDescent="0.2">
      <c r="A550" s="69">
        <v>2010107029</v>
      </c>
      <c r="B550" s="66" t="s">
        <v>4736</v>
      </c>
      <c r="C550" s="70">
        <v>0</v>
      </c>
      <c r="D550" s="70">
        <v>0</v>
      </c>
      <c r="E550" s="71">
        <v>0</v>
      </c>
      <c r="F550" s="77"/>
      <c r="G550" s="66" t="s">
        <v>4111</v>
      </c>
      <c r="J550" s="66" t="str">
        <f t="shared" si="16"/>
        <v>شركة الانامل الرقمية لحلول الاعمال</v>
      </c>
      <c r="K550" s="76" t="str">
        <f t="shared" si="17"/>
        <v>ش</v>
      </c>
      <c r="L550" s="66" t="s">
        <v>3179</v>
      </c>
      <c r="M550" s="66" t="s">
        <v>4736</v>
      </c>
    </row>
    <row r="551" spans="1:13" x14ac:dyDescent="0.2">
      <c r="A551" s="69">
        <v>2010107030</v>
      </c>
      <c r="B551" s="66" t="s">
        <v>4737</v>
      </c>
      <c r="C551" s="70">
        <v>0</v>
      </c>
      <c r="D551" s="70">
        <v>0</v>
      </c>
      <c r="E551" s="71">
        <v>0</v>
      </c>
      <c r="F551" s="77"/>
      <c r="G551" s="66" t="s">
        <v>4111</v>
      </c>
      <c r="J551" s="66" t="str">
        <f t="shared" si="16"/>
        <v>NIQAT GLOBAL  د.محمد زكى</v>
      </c>
      <c r="K551" s="76" t="str">
        <f t="shared" si="17"/>
        <v>N</v>
      </c>
      <c r="L551" s="66" t="s">
        <v>3180</v>
      </c>
      <c r="M551" s="66" t="s">
        <v>4737</v>
      </c>
    </row>
    <row r="552" spans="1:13" x14ac:dyDescent="0.2">
      <c r="A552" s="69">
        <v>2010107031</v>
      </c>
      <c r="B552" s="66" t="s">
        <v>4738</v>
      </c>
      <c r="C552" s="70">
        <v>10030</v>
      </c>
      <c r="D552" s="70">
        <v>0</v>
      </c>
      <c r="E552" s="71">
        <v>10030</v>
      </c>
      <c r="F552" s="77"/>
      <c r="G552" s="66" t="s">
        <v>4111</v>
      </c>
      <c r="J552" s="66" t="str">
        <f t="shared" si="16"/>
        <v>Dairy Land For Milk and Food Industries</v>
      </c>
      <c r="K552" s="76" t="str">
        <f t="shared" si="17"/>
        <v>D</v>
      </c>
      <c r="L552" s="66" t="s">
        <v>3181</v>
      </c>
      <c r="M552" s="66" t="s">
        <v>4738</v>
      </c>
    </row>
    <row r="553" spans="1:13" x14ac:dyDescent="0.2">
      <c r="A553" s="69">
        <v>2010107032</v>
      </c>
      <c r="B553" s="66" t="s">
        <v>4748</v>
      </c>
      <c r="C553" s="70">
        <v>0</v>
      </c>
      <c r="D553" s="70">
        <v>0</v>
      </c>
      <c r="E553" s="71">
        <v>0</v>
      </c>
      <c r="F553" s="77"/>
      <c r="G553" s="66" t="s">
        <v>4111</v>
      </c>
      <c r="J553" s="66" t="str">
        <f t="shared" si="16"/>
        <v>MOHAMED Amin Ghassan Alturon</v>
      </c>
      <c r="K553" s="76" t="str">
        <f t="shared" si="17"/>
        <v>M</v>
      </c>
      <c r="L553" s="66" t="s">
        <v>3182</v>
      </c>
      <c r="M553" s="66" t="s">
        <v>4748</v>
      </c>
    </row>
    <row r="554" spans="1:13" x14ac:dyDescent="0.2">
      <c r="A554" s="69">
        <v>2010107033</v>
      </c>
      <c r="B554" s="66" t="s">
        <v>4700</v>
      </c>
      <c r="C554" s="70">
        <v>22542</v>
      </c>
      <c r="D554" s="70">
        <v>0</v>
      </c>
      <c r="E554" s="71">
        <v>22542</v>
      </c>
      <c r="F554" s="77"/>
      <c r="G554" s="66" t="s">
        <v>4111</v>
      </c>
      <c r="J554" s="66" t="str">
        <f t="shared" si="16"/>
        <v>ARTHUR BEST CONSULTING ENGINEERS</v>
      </c>
      <c r="K554" s="76" t="str">
        <f t="shared" si="17"/>
        <v>A</v>
      </c>
      <c r="L554" s="66" t="s">
        <v>3183</v>
      </c>
      <c r="M554" s="66" t="s">
        <v>4700</v>
      </c>
    </row>
    <row r="555" spans="1:13" x14ac:dyDescent="0.2">
      <c r="A555" s="69">
        <v>2010107034</v>
      </c>
      <c r="B555" s="66" t="s">
        <v>4739</v>
      </c>
      <c r="C555" s="70">
        <v>86352</v>
      </c>
      <c r="D555" s="70">
        <v>0</v>
      </c>
      <c r="E555" s="71">
        <v>86352</v>
      </c>
      <c r="F555" s="77"/>
      <c r="G555" s="66" t="s">
        <v>4111</v>
      </c>
      <c r="J555" s="66" t="str">
        <f t="shared" si="16"/>
        <v>STRUCTURFLEX MIDDLE EAST CONTRACTING</v>
      </c>
      <c r="K555" s="76" t="str">
        <f t="shared" si="17"/>
        <v>S</v>
      </c>
      <c r="L555" s="66" t="s">
        <v>3184</v>
      </c>
      <c r="M555" s="66" t="s">
        <v>4739</v>
      </c>
    </row>
    <row r="556" spans="1:13" ht="12.75" customHeight="1" x14ac:dyDescent="0.2">
      <c r="A556" s="66">
        <v>82010100001</v>
      </c>
      <c r="B556" s="66" t="s">
        <v>4377</v>
      </c>
      <c r="C556" s="66">
        <v>0</v>
      </c>
      <c r="D556" s="66">
        <v>40.01</v>
      </c>
      <c r="E556" s="71">
        <v>-40.01</v>
      </c>
      <c r="F556" s="77"/>
      <c r="G556" s="66" t="s">
        <v>4111</v>
      </c>
      <c r="I556" s="83">
        <v>300050691400003</v>
      </c>
      <c r="J556" s="66" t="str">
        <f t="shared" si="16"/>
        <v>شركة الاخشاب العالمية المحدودة</v>
      </c>
      <c r="K556" s="76" t="str">
        <f t="shared" si="17"/>
        <v>ش</v>
      </c>
      <c r="L556" s="66" t="s">
        <v>3658</v>
      </c>
      <c r="M556" s="66" t="s">
        <v>4377</v>
      </c>
    </row>
    <row r="557" spans="1:13" ht="12.75" customHeight="1" x14ac:dyDescent="0.2">
      <c r="A557" s="66">
        <v>82010100002</v>
      </c>
      <c r="B557" s="66" t="s">
        <v>4378</v>
      </c>
      <c r="C557" s="66">
        <v>0</v>
      </c>
      <c r="D557" s="66">
        <v>0</v>
      </c>
      <c r="E557" s="71">
        <v>0</v>
      </c>
      <c r="F557" s="77"/>
      <c r="G557" s="66" t="s">
        <v>4111</v>
      </c>
      <c r="I557" s="83">
        <v>0</v>
      </c>
      <c r="J557" s="66" t="str">
        <f t="shared" si="16"/>
        <v>شركة نجمة للتجارة و المقاولات</v>
      </c>
      <c r="K557" s="76" t="str">
        <f t="shared" si="17"/>
        <v>ش</v>
      </c>
      <c r="L557" s="66" t="s">
        <v>3659</v>
      </c>
      <c r="M557" s="66" t="s">
        <v>4378</v>
      </c>
    </row>
    <row r="558" spans="1:13" ht="12.75" customHeight="1" x14ac:dyDescent="0.2">
      <c r="A558" s="66">
        <v>82010100004</v>
      </c>
      <c r="B558" s="66" t="s">
        <v>4379</v>
      </c>
      <c r="C558" s="66">
        <v>0</v>
      </c>
      <c r="D558" s="66">
        <v>1.5</v>
      </c>
      <c r="E558" s="71">
        <v>-1.5</v>
      </c>
      <c r="F558" s="77"/>
      <c r="G558" s="66" t="s">
        <v>4111</v>
      </c>
      <c r="I558" s="83">
        <v>310131187300003</v>
      </c>
      <c r="J558" s="66" t="str">
        <f t="shared" si="16"/>
        <v>مؤسسة مملكة الاخشاب التجارية</v>
      </c>
      <c r="K558" s="76" t="str">
        <f t="shared" si="17"/>
        <v>م</v>
      </c>
      <c r="L558" s="66" t="s">
        <v>3661</v>
      </c>
      <c r="M558" s="66" t="s">
        <v>4379</v>
      </c>
    </row>
    <row r="559" spans="1:13" ht="12.75" customHeight="1" x14ac:dyDescent="0.2">
      <c r="A559" s="66">
        <v>82010100005</v>
      </c>
      <c r="B559" s="66" t="s">
        <v>4380</v>
      </c>
      <c r="C559" s="66">
        <v>0</v>
      </c>
      <c r="D559" s="66">
        <v>0</v>
      </c>
      <c r="E559" s="71">
        <v>0</v>
      </c>
      <c r="F559" s="77"/>
      <c r="G559" s="66" t="s">
        <v>4111</v>
      </c>
      <c r="I559" s="83">
        <v>310406810300003</v>
      </c>
      <c r="J559" s="66" t="str">
        <f t="shared" si="16"/>
        <v>شركة عبدالرحمن محمد السحيباني للتجارة</v>
      </c>
      <c r="K559" s="76" t="str">
        <f t="shared" si="17"/>
        <v>ش</v>
      </c>
      <c r="L559" s="66" t="s">
        <v>3662</v>
      </c>
      <c r="M559" s="66" t="s">
        <v>4380</v>
      </c>
    </row>
    <row r="560" spans="1:13" ht="12.75" customHeight="1" x14ac:dyDescent="0.2">
      <c r="A560" s="66">
        <v>82010100006</v>
      </c>
      <c r="B560" s="66" t="s">
        <v>4381</v>
      </c>
      <c r="C560" s="66">
        <v>0</v>
      </c>
      <c r="D560" s="66">
        <v>0</v>
      </c>
      <c r="E560" s="71">
        <v>0</v>
      </c>
      <c r="F560" s="77"/>
      <c r="G560" s="66" t="s">
        <v>4111</v>
      </c>
      <c r="I560" s="83">
        <v>301193174500003</v>
      </c>
      <c r="J560" s="66" t="str">
        <f t="shared" si="16"/>
        <v>شركة الاتقان والتجهيزات المعدنية</v>
      </c>
      <c r="K560" s="76" t="str">
        <f t="shared" si="17"/>
        <v>ش</v>
      </c>
      <c r="L560" s="66" t="s">
        <v>3663</v>
      </c>
      <c r="M560" s="66" t="s">
        <v>4381</v>
      </c>
    </row>
    <row r="561" spans="1:13" ht="12.75" customHeight="1" x14ac:dyDescent="0.2">
      <c r="A561" s="66">
        <v>82010100007</v>
      </c>
      <c r="B561" s="66" t="s">
        <v>4382</v>
      </c>
      <c r="C561" s="66">
        <v>0</v>
      </c>
      <c r="D561" s="66">
        <v>0.30999999999767169</v>
      </c>
      <c r="E561" s="71">
        <v>-0.30999999999767169</v>
      </c>
      <c r="F561" s="77"/>
      <c r="G561" s="66" t="s">
        <v>4111</v>
      </c>
      <c r="I561" s="83">
        <v>311153138500003</v>
      </c>
      <c r="J561" s="66" t="str">
        <f t="shared" si="16"/>
        <v>مؤسسة عدة ومسمار للتجارة</v>
      </c>
      <c r="K561" s="76" t="str">
        <f t="shared" si="17"/>
        <v>م</v>
      </c>
      <c r="L561" s="66" t="s">
        <v>3664</v>
      </c>
      <c r="M561" s="66" t="s">
        <v>4382</v>
      </c>
    </row>
    <row r="562" spans="1:13" ht="12.75" customHeight="1" x14ac:dyDescent="0.2">
      <c r="A562" s="66">
        <v>82010100009</v>
      </c>
      <c r="B562" s="66" t="s">
        <v>4383</v>
      </c>
      <c r="C562" s="66">
        <v>0</v>
      </c>
      <c r="D562" s="66">
        <v>0</v>
      </c>
      <c r="E562" s="71">
        <v>0</v>
      </c>
      <c r="F562" s="77"/>
      <c r="G562" s="66" t="s">
        <v>4111</v>
      </c>
      <c r="I562" s="83">
        <v>310398927700003</v>
      </c>
      <c r="J562" s="66" t="str">
        <f t="shared" si="16"/>
        <v>شركة اعمال صحاري للمقاولات - حاوية مخلفات</v>
      </c>
      <c r="K562" s="76" t="str">
        <f t="shared" si="17"/>
        <v>ش</v>
      </c>
      <c r="L562" s="66" t="s">
        <v>3665</v>
      </c>
      <c r="M562" s="66" t="s">
        <v>4383</v>
      </c>
    </row>
    <row r="563" spans="1:13" ht="12.75" customHeight="1" x14ac:dyDescent="0.2">
      <c r="A563" s="66">
        <v>82010100010</v>
      </c>
      <c r="B563" s="66" t="s">
        <v>4384</v>
      </c>
      <c r="C563" s="66">
        <v>0</v>
      </c>
      <c r="D563" s="66">
        <v>0</v>
      </c>
      <c r="E563" s="71">
        <v>0</v>
      </c>
      <c r="F563" s="77"/>
      <c r="G563" s="66" t="s">
        <v>4111</v>
      </c>
      <c r="I563" s="83">
        <v>310357015700003</v>
      </c>
      <c r="J563" s="66" t="str">
        <f t="shared" si="16"/>
        <v>عبدالعزيز بن صالح بن سليمان التويجري - ايجار مصنع الخشب</v>
      </c>
      <c r="K563" s="76" t="str">
        <f t="shared" si="17"/>
        <v>ع</v>
      </c>
      <c r="L563" s="66" t="s">
        <v>3666</v>
      </c>
      <c r="M563" s="66" t="s">
        <v>4384</v>
      </c>
    </row>
    <row r="564" spans="1:13" ht="12.75" customHeight="1" x14ac:dyDescent="0.2">
      <c r="A564" s="66">
        <v>82010100011</v>
      </c>
      <c r="B564" s="66" t="s">
        <v>4385</v>
      </c>
      <c r="C564" s="66">
        <v>0</v>
      </c>
      <c r="D564" s="66">
        <v>0</v>
      </c>
      <c r="E564" s="71">
        <v>0</v>
      </c>
      <c r="F564" s="77"/>
      <c r="G564" s="66" t="s">
        <v>4111</v>
      </c>
      <c r="I564" s="83">
        <v>300043311100003</v>
      </c>
      <c r="J564" s="66" t="str">
        <f t="shared" si="16"/>
        <v>الشركة السعودية للآلات الصناعية المحدودة - سيمكو</v>
      </c>
      <c r="K564" s="76" t="str">
        <f t="shared" si="17"/>
        <v>ا</v>
      </c>
      <c r="L564" s="66" t="s">
        <v>3667</v>
      </c>
      <c r="M564" s="66" t="s">
        <v>4385</v>
      </c>
    </row>
    <row r="565" spans="1:13" ht="12.75" customHeight="1" x14ac:dyDescent="0.2">
      <c r="A565" s="66">
        <v>82010100013</v>
      </c>
      <c r="B565" s="66" t="s">
        <v>4386</v>
      </c>
      <c r="C565" s="66">
        <v>0</v>
      </c>
      <c r="D565" s="66">
        <v>17261.899999999994</v>
      </c>
      <c r="E565" s="71">
        <v>-17261.899999999994</v>
      </c>
      <c r="F565" s="77"/>
      <c r="G565" s="66" t="s">
        <v>4111</v>
      </c>
      <c r="I565" s="83">
        <v>300459578800003</v>
      </c>
      <c r="J565" s="66" t="str">
        <f t="shared" si="16"/>
        <v>مؤسسة التوريدات الذهبية التجارية</v>
      </c>
      <c r="K565" s="76" t="str">
        <f t="shared" si="17"/>
        <v>م</v>
      </c>
      <c r="L565" s="66" t="s">
        <v>3668</v>
      </c>
      <c r="M565" s="66" t="s">
        <v>4386</v>
      </c>
    </row>
    <row r="566" spans="1:13" ht="12.75" customHeight="1" x14ac:dyDescent="0.2">
      <c r="A566" s="66">
        <v>82010100014</v>
      </c>
      <c r="B566" s="66" t="s">
        <v>4387</v>
      </c>
      <c r="C566" s="66">
        <v>0</v>
      </c>
      <c r="D566" s="66">
        <v>0</v>
      </c>
      <c r="E566" s="71">
        <v>0</v>
      </c>
      <c r="F566" s="77"/>
      <c r="G566" s="66" t="s">
        <v>4111</v>
      </c>
      <c r="I566" s="83">
        <v>300533832200003</v>
      </c>
      <c r="J566" s="66" t="str">
        <f t="shared" si="16"/>
        <v>شركة مصنع الجزيرة للدهانات</v>
      </c>
      <c r="K566" s="76" t="str">
        <f t="shared" si="17"/>
        <v>ش</v>
      </c>
      <c r="L566" s="66" t="s">
        <v>3669</v>
      </c>
      <c r="M566" s="66" t="s">
        <v>4387</v>
      </c>
    </row>
    <row r="567" spans="1:13" ht="12.75" customHeight="1" x14ac:dyDescent="0.2">
      <c r="A567" s="66">
        <v>82010100015</v>
      </c>
      <c r="B567" s="66" t="s">
        <v>4388</v>
      </c>
      <c r="C567" s="66">
        <v>0</v>
      </c>
      <c r="D567" s="66">
        <v>0</v>
      </c>
      <c r="E567" s="71">
        <v>0</v>
      </c>
      <c r="F567" s="77"/>
      <c r="G567" s="66" t="s">
        <v>4111</v>
      </c>
      <c r="I567" s="83">
        <v>300034089200003</v>
      </c>
      <c r="J567" s="66" t="str">
        <f t="shared" si="16"/>
        <v>مؤسسة اضواء رهوان للتجارة</v>
      </c>
      <c r="K567" s="76" t="str">
        <f t="shared" si="17"/>
        <v>م</v>
      </c>
      <c r="L567" s="66" t="s">
        <v>3670</v>
      </c>
      <c r="M567" s="66" t="s">
        <v>4388</v>
      </c>
    </row>
    <row r="568" spans="1:13" ht="12.75" customHeight="1" x14ac:dyDescent="0.2">
      <c r="A568" s="66">
        <v>82010100017</v>
      </c>
      <c r="B568" s="66" t="s">
        <v>4389</v>
      </c>
      <c r="C568" s="66">
        <v>0</v>
      </c>
      <c r="D568" s="66">
        <v>8182.33</v>
      </c>
      <c r="E568" s="71">
        <v>-8182.33</v>
      </c>
      <c r="F568" s="77"/>
      <c r="G568" s="66" t="s">
        <v>4111</v>
      </c>
      <c r="I568" s="83">
        <v>300047564400003</v>
      </c>
      <c r="J568" s="66" t="str">
        <f t="shared" si="16"/>
        <v>شركة الدريس للصناعة والتجارة (اليتكو)</v>
      </c>
      <c r="K568" s="76" t="str">
        <f t="shared" si="17"/>
        <v>ش</v>
      </c>
      <c r="L568" s="66" t="s">
        <v>3671</v>
      </c>
      <c r="M568" s="66" t="s">
        <v>4389</v>
      </c>
    </row>
    <row r="569" spans="1:13" ht="12.75" customHeight="1" x14ac:dyDescent="0.2">
      <c r="A569" s="66">
        <v>82010100019</v>
      </c>
      <c r="B569" s="66" t="s">
        <v>4390</v>
      </c>
      <c r="C569" s="66">
        <v>0</v>
      </c>
      <c r="D569" s="66">
        <v>0</v>
      </c>
      <c r="E569" s="71">
        <v>0</v>
      </c>
      <c r="F569" s="77"/>
      <c r="G569" s="66" t="s">
        <v>4111</v>
      </c>
      <c r="I569" s="83">
        <v>300210278100003</v>
      </c>
      <c r="J569" s="66" t="str">
        <f t="shared" si="16"/>
        <v>مصنع شركة المناشي للابواب الحديدية</v>
      </c>
      <c r="K569" s="76" t="str">
        <f t="shared" si="17"/>
        <v>م</v>
      </c>
      <c r="L569" s="66" t="s">
        <v>3672</v>
      </c>
      <c r="M569" s="66" t="s">
        <v>4390</v>
      </c>
    </row>
    <row r="570" spans="1:13" ht="12.75" customHeight="1" x14ac:dyDescent="0.2">
      <c r="A570" s="66">
        <v>82010100020</v>
      </c>
      <c r="B570" s="66" t="s">
        <v>4391</v>
      </c>
      <c r="C570" s="66">
        <v>0</v>
      </c>
      <c r="D570" s="66">
        <v>0</v>
      </c>
      <c r="E570" s="71">
        <v>0</v>
      </c>
      <c r="F570" s="77"/>
      <c r="G570" s="66" t="s">
        <v>4111</v>
      </c>
      <c r="I570" s="83">
        <v>301255774500003</v>
      </c>
      <c r="J570" s="66" t="str">
        <f t="shared" si="16"/>
        <v>شركة محمد عبدالرزاق المهيدب واولادة</v>
      </c>
      <c r="K570" s="76" t="str">
        <f t="shared" si="17"/>
        <v>ش</v>
      </c>
      <c r="L570" s="66" t="s">
        <v>3673</v>
      </c>
      <c r="M570" s="66" t="s">
        <v>4391</v>
      </c>
    </row>
    <row r="571" spans="1:13" ht="12.75" customHeight="1" x14ac:dyDescent="0.2">
      <c r="A571" s="66">
        <v>82010100021</v>
      </c>
      <c r="B571" s="66" t="s">
        <v>4392</v>
      </c>
      <c r="C571" s="66">
        <v>0</v>
      </c>
      <c r="D571" s="66">
        <v>0</v>
      </c>
      <c r="E571" s="71">
        <v>0</v>
      </c>
      <c r="F571" s="77"/>
      <c r="G571" s="66" t="s">
        <v>4111</v>
      </c>
      <c r="I571" s="83">
        <v>300050693800003</v>
      </c>
      <c r="J571" s="66" t="str">
        <f t="shared" si="16"/>
        <v>شركة ابراهيم عبدالرحمن المانع للتجارة والصناعة</v>
      </c>
      <c r="K571" s="76" t="str">
        <f t="shared" si="17"/>
        <v>ش</v>
      </c>
      <c r="L571" s="66" t="s">
        <v>3674</v>
      </c>
      <c r="M571" s="66" t="s">
        <v>4392</v>
      </c>
    </row>
    <row r="572" spans="1:13" ht="12.75" customHeight="1" x14ac:dyDescent="0.2">
      <c r="A572" s="66">
        <v>82010100022</v>
      </c>
      <c r="B572" s="66" t="s">
        <v>4393</v>
      </c>
      <c r="C572" s="66">
        <v>0</v>
      </c>
      <c r="D572" s="66">
        <v>0</v>
      </c>
      <c r="E572" s="71">
        <v>0</v>
      </c>
      <c r="F572" s="77"/>
      <c r="G572" s="66" t="s">
        <v>4111</v>
      </c>
      <c r="I572" s="83">
        <v>300043505300003</v>
      </c>
      <c r="J572" s="66" t="str">
        <f t="shared" si="16"/>
        <v>مؤسسة خالد محفوظ باحيدرة للتجارة</v>
      </c>
      <c r="K572" s="76" t="str">
        <f t="shared" si="17"/>
        <v>م</v>
      </c>
      <c r="L572" s="66" t="s">
        <v>3675</v>
      </c>
      <c r="M572" s="66" t="s">
        <v>4393</v>
      </c>
    </row>
    <row r="573" spans="1:13" ht="12.75" customHeight="1" x14ac:dyDescent="0.2">
      <c r="A573" s="66">
        <v>82010100023</v>
      </c>
      <c r="B573" s="66" t="s">
        <v>4394</v>
      </c>
      <c r="C573" s="66">
        <v>0</v>
      </c>
      <c r="D573" s="66">
        <v>0</v>
      </c>
      <c r="E573" s="71">
        <v>0</v>
      </c>
      <c r="F573" s="77"/>
      <c r="G573" s="66" t="s">
        <v>4111</v>
      </c>
      <c r="I573" s="83">
        <v>300376359700003</v>
      </c>
      <c r="J573" s="66" t="str">
        <f t="shared" si="16"/>
        <v>شركة عثمان عبدالرحمن العصيمي وشركاه</v>
      </c>
      <c r="K573" s="76" t="str">
        <f t="shared" si="17"/>
        <v>ش</v>
      </c>
      <c r="L573" s="66" t="s">
        <v>3676</v>
      </c>
      <c r="M573" s="66" t="s">
        <v>4394</v>
      </c>
    </row>
    <row r="574" spans="1:13" ht="12.75" customHeight="1" x14ac:dyDescent="0.2">
      <c r="A574" s="66">
        <v>82010100024</v>
      </c>
      <c r="B574" s="66" t="s">
        <v>4395</v>
      </c>
      <c r="C574" s="66">
        <v>0</v>
      </c>
      <c r="D574" s="66">
        <v>0</v>
      </c>
      <c r="E574" s="71">
        <v>0</v>
      </c>
      <c r="F574" s="77"/>
      <c r="G574" s="66" t="s">
        <v>4111</v>
      </c>
      <c r="I574" s="83">
        <v>300025106500003</v>
      </c>
      <c r="J574" s="66" t="str">
        <f t="shared" si="16"/>
        <v>مؤسسة صفا العاصمة للمقاولات</v>
      </c>
      <c r="K574" s="76" t="str">
        <f t="shared" si="17"/>
        <v>م</v>
      </c>
      <c r="L574" s="66" t="s">
        <v>3677</v>
      </c>
      <c r="M574" s="66" t="s">
        <v>4395</v>
      </c>
    </row>
    <row r="575" spans="1:13" ht="12.75" customHeight="1" x14ac:dyDescent="0.2">
      <c r="A575" s="66">
        <v>82010100025</v>
      </c>
      <c r="B575" s="66" t="s">
        <v>4396</v>
      </c>
      <c r="C575" s="66">
        <v>0</v>
      </c>
      <c r="D575" s="66">
        <v>66613.850000000006</v>
      </c>
      <c r="E575" s="71">
        <v>-66613.850000000006</v>
      </c>
      <c r="F575" s="77"/>
      <c r="G575" s="66" t="s">
        <v>4111</v>
      </c>
      <c r="I575" s="83">
        <v>301283964800003</v>
      </c>
      <c r="J575" s="66" t="str">
        <f t="shared" si="16"/>
        <v>شركة مجموعة ماس الاهلية</v>
      </c>
      <c r="K575" s="76" t="str">
        <f t="shared" si="17"/>
        <v>ش</v>
      </c>
      <c r="L575" s="66" t="s">
        <v>3678</v>
      </c>
      <c r="M575" s="66" t="s">
        <v>4396</v>
      </c>
    </row>
    <row r="576" spans="1:13" ht="12.75" customHeight="1" x14ac:dyDescent="0.2">
      <c r="A576" s="66">
        <v>82010100026</v>
      </c>
      <c r="B576" s="66" t="s">
        <v>4397</v>
      </c>
      <c r="C576" s="66">
        <v>0</v>
      </c>
      <c r="D576" s="66">
        <v>0.47999999998137355</v>
      </c>
      <c r="E576" s="71">
        <v>-0.47999999998137355</v>
      </c>
      <c r="F576" s="77"/>
      <c r="G576" s="66" t="s">
        <v>4111</v>
      </c>
      <c r="I576" s="83">
        <v>300043822200003</v>
      </c>
      <c r="J576" s="66" t="str">
        <f t="shared" si="16"/>
        <v>مؤسسة الغابة للاخشاب التجارية</v>
      </c>
      <c r="K576" s="76" t="str">
        <f t="shared" si="17"/>
        <v>م</v>
      </c>
      <c r="L576" s="66" t="s">
        <v>3679</v>
      </c>
      <c r="M576" s="66" t="s">
        <v>4397</v>
      </c>
    </row>
    <row r="577" spans="1:13" ht="12.75" customHeight="1" x14ac:dyDescent="0.2">
      <c r="A577" s="66">
        <v>82010100027</v>
      </c>
      <c r="B577" s="66" t="s">
        <v>4398</v>
      </c>
      <c r="C577" s="66">
        <v>0</v>
      </c>
      <c r="D577" s="66">
        <v>0</v>
      </c>
      <c r="E577" s="71">
        <v>0</v>
      </c>
      <c r="F577" s="77"/>
      <c r="G577" s="66" t="s">
        <v>4111</v>
      </c>
      <c r="I577" s="83">
        <v>300188493310003</v>
      </c>
      <c r="J577" s="66" t="str">
        <f t="shared" si="16"/>
        <v>شركة مصدر لمواد النجارة التجارية</v>
      </c>
      <c r="K577" s="76" t="str">
        <f t="shared" si="17"/>
        <v>ش</v>
      </c>
      <c r="L577" s="66" t="s">
        <v>3680</v>
      </c>
      <c r="M577" s="66" t="s">
        <v>4398</v>
      </c>
    </row>
    <row r="578" spans="1:13" ht="12.75" customHeight="1" x14ac:dyDescent="0.2">
      <c r="A578" s="66">
        <v>82010100028</v>
      </c>
      <c r="B578" s="66" t="s">
        <v>4399</v>
      </c>
      <c r="C578" s="66">
        <v>0</v>
      </c>
      <c r="D578" s="66">
        <v>0</v>
      </c>
      <c r="E578" s="71">
        <v>0</v>
      </c>
      <c r="F578" s="77"/>
      <c r="G578" s="66" t="s">
        <v>4111</v>
      </c>
      <c r="I578" s="83">
        <v>301162658400003</v>
      </c>
      <c r="J578" s="66" t="str">
        <f t="shared" si="16"/>
        <v>شركة الاندلس القابضة</v>
      </c>
      <c r="K578" s="76" t="str">
        <f t="shared" si="17"/>
        <v>ش</v>
      </c>
      <c r="L578" s="66" t="s">
        <v>3681</v>
      </c>
      <c r="M578" s="66" t="s">
        <v>4399</v>
      </c>
    </row>
    <row r="579" spans="1:13" ht="12.75" customHeight="1" x14ac:dyDescent="0.2">
      <c r="A579" s="66">
        <v>82010100029</v>
      </c>
      <c r="B579" s="66" t="s">
        <v>4400</v>
      </c>
      <c r="C579" s="66">
        <v>0</v>
      </c>
      <c r="D579" s="66">
        <v>170357.10000000003</v>
      </c>
      <c r="E579" s="71">
        <v>-170357.10000000003</v>
      </c>
      <c r="F579" s="77"/>
      <c r="G579" s="66" t="s">
        <v>4111</v>
      </c>
      <c r="I579" s="83">
        <v>310445008700003</v>
      </c>
      <c r="J579" s="66" t="str">
        <f t="shared" si="16"/>
        <v>شركة ريتفر للدهانات</v>
      </c>
      <c r="K579" s="76" t="str">
        <f t="shared" si="17"/>
        <v>ش</v>
      </c>
      <c r="L579" s="66" t="s">
        <v>3682</v>
      </c>
      <c r="M579" s="66" t="s">
        <v>4400</v>
      </c>
    </row>
    <row r="580" spans="1:13" ht="12.75" customHeight="1" x14ac:dyDescent="0.2">
      <c r="A580" s="66">
        <v>82010100030</v>
      </c>
      <c r="B580" s="66" t="s">
        <v>4401</v>
      </c>
      <c r="C580" s="66">
        <v>0</v>
      </c>
      <c r="D580" s="66">
        <v>0</v>
      </c>
      <c r="E580" s="71">
        <v>0</v>
      </c>
      <c r="F580" s="77"/>
      <c r="G580" s="66" t="s">
        <v>4111</v>
      </c>
      <c r="I580" s="83">
        <v>310357270800003</v>
      </c>
      <c r="J580" s="66" t="str">
        <f t="shared" ref="J580:J643" si="18">IF(LEFT(B580,1)=" ",SUBSTITUTE(B580,K580,L580,1),B580)</f>
        <v>شركة طريق الكون المحدودة</v>
      </c>
      <c r="K580" s="76" t="str">
        <f t="shared" ref="K580:K628" si="19">LEFT(B580,1)</f>
        <v>ش</v>
      </c>
      <c r="L580" s="66" t="s">
        <v>3683</v>
      </c>
      <c r="M580" s="66" t="s">
        <v>4401</v>
      </c>
    </row>
    <row r="581" spans="1:13" ht="12.75" customHeight="1" x14ac:dyDescent="0.2">
      <c r="A581" s="66">
        <v>82010100031</v>
      </c>
      <c r="B581" s="66" t="s">
        <v>4402</v>
      </c>
      <c r="C581" s="66">
        <v>0</v>
      </c>
      <c r="D581" s="66">
        <v>0</v>
      </c>
      <c r="E581" s="71">
        <v>0</v>
      </c>
      <c r="F581" s="77"/>
      <c r="G581" s="66" t="s">
        <v>4111</v>
      </c>
      <c r="I581" s="83">
        <v>300915077200003</v>
      </c>
      <c r="J581" s="66" t="str">
        <f t="shared" si="18"/>
        <v>مصنع التحف الفريدة للنجارة</v>
      </c>
      <c r="K581" s="76" t="str">
        <f t="shared" si="19"/>
        <v>م</v>
      </c>
      <c r="L581" s="66" t="s">
        <v>3684</v>
      </c>
      <c r="M581" s="66" t="s">
        <v>4402</v>
      </c>
    </row>
    <row r="582" spans="1:13" ht="12.75" customHeight="1" x14ac:dyDescent="0.2">
      <c r="A582" s="66">
        <v>82010100033</v>
      </c>
      <c r="B582" s="66" t="s">
        <v>4403</v>
      </c>
      <c r="C582" s="66">
        <v>0</v>
      </c>
      <c r="D582" s="66">
        <v>0</v>
      </c>
      <c r="E582" s="71">
        <v>0</v>
      </c>
      <c r="F582" s="77"/>
      <c r="G582" s="66" t="s">
        <v>4111</v>
      </c>
      <c r="I582" s="83">
        <v>311153138500003</v>
      </c>
      <c r="J582" s="66" t="str">
        <f t="shared" si="18"/>
        <v>مؤسسة سعاد حسين عبدالله الحارثي للتجارة</v>
      </c>
      <c r="K582" s="76" t="str">
        <f t="shared" si="19"/>
        <v>م</v>
      </c>
      <c r="L582" s="66" t="s">
        <v>3686</v>
      </c>
      <c r="M582" s="66" t="s">
        <v>4403</v>
      </c>
    </row>
    <row r="583" spans="1:13" ht="12.75" customHeight="1" x14ac:dyDescent="0.2">
      <c r="A583" s="66">
        <v>82010100034</v>
      </c>
      <c r="B583" s="66" t="s">
        <v>4404</v>
      </c>
      <c r="C583" s="66">
        <v>0</v>
      </c>
      <c r="D583" s="66">
        <v>0</v>
      </c>
      <c r="E583" s="71">
        <v>0</v>
      </c>
      <c r="F583" s="77"/>
      <c r="G583" s="66" t="s">
        <v>4111</v>
      </c>
      <c r="I583" s="83">
        <v>300050195610003</v>
      </c>
      <c r="J583" s="66" t="str">
        <f t="shared" si="18"/>
        <v>شركة الرياض للصناعات المعدنية</v>
      </c>
      <c r="K583" s="76" t="str">
        <f t="shared" si="19"/>
        <v>ش</v>
      </c>
      <c r="L583" s="66" t="s">
        <v>3687</v>
      </c>
      <c r="M583" s="66" t="s">
        <v>4404</v>
      </c>
    </row>
    <row r="584" spans="1:13" ht="12.75" customHeight="1" x14ac:dyDescent="0.2">
      <c r="A584" s="66">
        <v>82010100035</v>
      </c>
      <c r="B584" s="66" t="s">
        <v>4405</v>
      </c>
      <c r="C584" s="66">
        <v>0</v>
      </c>
      <c r="D584" s="66">
        <v>0</v>
      </c>
      <c r="E584" s="71">
        <v>0</v>
      </c>
      <c r="F584" s="77"/>
      <c r="G584" s="66" t="s">
        <v>4111</v>
      </c>
      <c r="I584" s="83">
        <v>310071516200003</v>
      </c>
      <c r="J584" s="66" t="str">
        <f t="shared" si="18"/>
        <v>شركة الازمنة المتقدمة للمقاولات العامة</v>
      </c>
      <c r="K584" s="76" t="str">
        <f t="shared" si="19"/>
        <v>ش</v>
      </c>
      <c r="L584" s="66" t="s">
        <v>3688</v>
      </c>
      <c r="M584" s="66" t="s">
        <v>4405</v>
      </c>
    </row>
    <row r="585" spans="1:13" ht="12.75" customHeight="1" x14ac:dyDescent="0.2">
      <c r="A585" s="66">
        <v>82010100036</v>
      </c>
      <c r="B585" s="66" t="s">
        <v>4406</v>
      </c>
      <c r="C585" s="66">
        <v>0</v>
      </c>
      <c r="D585" s="66">
        <v>0.31000000000130967</v>
      </c>
      <c r="E585" s="71">
        <v>-0.31000000000130967</v>
      </c>
      <c r="F585" s="77"/>
      <c r="G585" s="66" t="s">
        <v>4111</v>
      </c>
      <c r="I585" s="83">
        <v>310654126800003</v>
      </c>
      <c r="J585" s="66" t="str">
        <f t="shared" si="18"/>
        <v>مؤسسة جاسم محمد جاسم ال عيد التجارية</v>
      </c>
      <c r="K585" s="76" t="str">
        <f t="shared" si="19"/>
        <v>م</v>
      </c>
      <c r="L585" s="66" t="s">
        <v>3689</v>
      </c>
      <c r="M585" s="66" t="s">
        <v>4406</v>
      </c>
    </row>
    <row r="586" spans="1:13" ht="12.75" customHeight="1" x14ac:dyDescent="0.2">
      <c r="A586" s="66">
        <v>82010100037</v>
      </c>
      <c r="B586" s="66" t="s">
        <v>4407</v>
      </c>
      <c r="C586" s="66">
        <v>0</v>
      </c>
      <c r="D586" s="66">
        <v>0</v>
      </c>
      <c r="E586" s="71">
        <v>0</v>
      </c>
      <c r="F586" s="77"/>
      <c r="G586" s="66" t="s">
        <v>4111</v>
      </c>
      <c r="I586" s="83">
        <v>0</v>
      </c>
      <c r="J586" s="66" t="str">
        <f t="shared" si="18"/>
        <v>شركة جرون العقارية</v>
      </c>
      <c r="K586" s="76" t="str">
        <f t="shared" si="19"/>
        <v>ش</v>
      </c>
      <c r="L586" s="66" t="s">
        <v>3690</v>
      </c>
      <c r="M586" s="66" t="s">
        <v>4407</v>
      </c>
    </row>
    <row r="587" spans="1:13" ht="12.75" customHeight="1" x14ac:dyDescent="0.2">
      <c r="A587" s="66">
        <v>82010100038</v>
      </c>
      <c r="B587" s="66" t="s">
        <v>4408</v>
      </c>
      <c r="C587" s="66">
        <v>0</v>
      </c>
      <c r="D587" s="66">
        <v>0</v>
      </c>
      <c r="E587" s="71">
        <v>0</v>
      </c>
      <c r="F587" s="77"/>
      <c r="G587" s="66" t="s">
        <v>4111</v>
      </c>
      <c r="I587" s="83">
        <v>300124718200003</v>
      </c>
      <c r="J587" s="66" t="str">
        <f t="shared" si="18"/>
        <v>شركة منصور المساعد للتجارة والمقاولات</v>
      </c>
      <c r="K587" s="76" t="str">
        <f t="shared" si="19"/>
        <v>ش</v>
      </c>
      <c r="L587" s="66" t="s">
        <v>3691</v>
      </c>
      <c r="M587" s="66" t="s">
        <v>4408</v>
      </c>
    </row>
    <row r="588" spans="1:13" ht="12.75" customHeight="1" x14ac:dyDescent="0.2">
      <c r="A588" s="66">
        <v>82010100039</v>
      </c>
      <c r="B588" s="66" t="s">
        <v>4409</v>
      </c>
      <c r="C588" s="66">
        <v>0</v>
      </c>
      <c r="D588" s="66">
        <v>0</v>
      </c>
      <c r="E588" s="71">
        <v>0</v>
      </c>
      <c r="F588" s="77"/>
      <c r="G588" s="66" t="s">
        <v>4111</v>
      </c>
      <c r="I588" s="83">
        <v>311531688700003</v>
      </c>
      <c r="J588" s="66" t="str">
        <f t="shared" si="18"/>
        <v>شركة موارد القيادة للخدمات التجارية</v>
      </c>
      <c r="K588" s="76" t="str">
        <f t="shared" si="19"/>
        <v>ش</v>
      </c>
      <c r="L588" s="66" t="s">
        <v>3692</v>
      </c>
      <c r="M588" s="66" t="s">
        <v>4409</v>
      </c>
    </row>
    <row r="589" spans="1:13" ht="12.75" customHeight="1" x14ac:dyDescent="0.2">
      <c r="A589" s="66">
        <v>82010100040</v>
      </c>
      <c r="B589" s="66" t="s">
        <v>4410</v>
      </c>
      <c r="C589" s="66">
        <v>0</v>
      </c>
      <c r="D589" s="66">
        <v>0.5500000000174623</v>
      </c>
      <c r="E589" s="71">
        <v>-0.5500000000174623</v>
      </c>
      <c r="F589" s="77"/>
      <c r="G589" s="66" t="s">
        <v>4111</v>
      </c>
      <c r="I589" s="83">
        <v>300117371900003</v>
      </c>
      <c r="J589" s="66" t="str">
        <f t="shared" si="18"/>
        <v>الشركة الموحدة الرائدة للصناعة والتجارة المحدودة</v>
      </c>
      <c r="K589" s="76" t="str">
        <f t="shared" si="19"/>
        <v>ا</v>
      </c>
      <c r="L589" s="66" t="s">
        <v>3693</v>
      </c>
      <c r="M589" s="66" t="s">
        <v>4410</v>
      </c>
    </row>
    <row r="590" spans="1:13" ht="12.75" customHeight="1" x14ac:dyDescent="0.2">
      <c r="A590" s="66">
        <v>82010100041</v>
      </c>
      <c r="B590" s="66" t="s">
        <v>4411</v>
      </c>
      <c r="C590" s="66">
        <v>0</v>
      </c>
      <c r="D590" s="66">
        <v>0</v>
      </c>
      <c r="E590" s="71">
        <v>0</v>
      </c>
      <c r="F590" s="77"/>
      <c r="G590" s="66" t="s">
        <v>4111</v>
      </c>
      <c r="I590" s="83">
        <v>311551961300003</v>
      </c>
      <c r="J590" s="66" t="str">
        <f t="shared" si="18"/>
        <v>شركة ثنايا البرق للتجارة</v>
      </c>
      <c r="K590" s="76" t="str">
        <f t="shared" si="19"/>
        <v>ش</v>
      </c>
      <c r="L590" s="66" t="s">
        <v>3694</v>
      </c>
      <c r="M590" s="66" t="s">
        <v>4411</v>
      </c>
    </row>
    <row r="591" spans="1:13" ht="12.75" customHeight="1" x14ac:dyDescent="0.2">
      <c r="A591" s="66">
        <v>82010100042</v>
      </c>
      <c r="B591" s="66" t="s">
        <v>4370</v>
      </c>
      <c r="C591" s="66">
        <v>0</v>
      </c>
      <c r="D591" s="66">
        <v>0</v>
      </c>
      <c r="E591" s="71">
        <v>0</v>
      </c>
      <c r="F591" s="77"/>
      <c r="G591" s="66" t="s">
        <v>4111</v>
      </c>
      <c r="I591" s="83">
        <v>0</v>
      </c>
      <c r="J591" s="66" t="str">
        <f t="shared" si="18"/>
        <v>خارجي_ITS TESTING SERVICED_انترتك</v>
      </c>
      <c r="K591" s="76" t="str">
        <f t="shared" si="19"/>
        <v>خ</v>
      </c>
      <c r="L591" s="66" t="s">
        <v>3695</v>
      </c>
      <c r="M591" s="66" t="s">
        <v>4370</v>
      </c>
    </row>
    <row r="592" spans="1:13" ht="12.75" customHeight="1" x14ac:dyDescent="0.2">
      <c r="A592" s="66">
        <v>82010100043</v>
      </c>
      <c r="B592" s="66" t="s">
        <v>4412</v>
      </c>
      <c r="C592" s="66">
        <v>0</v>
      </c>
      <c r="D592" s="66">
        <v>34726.260000000009</v>
      </c>
      <c r="E592" s="71">
        <v>-34726.260000000009</v>
      </c>
      <c r="F592" s="77"/>
      <c r="G592" s="66" t="s">
        <v>4111</v>
      </c>
      <c r="I592" s="83">
        <v>301311558600003</v>
      </c>
      <c r="J592" s="66" t="str">
        <f t="shared" si="18"/>
        <v>شركة عالم الاخشاب للتجارة</v>
      </c>
      <c r="K592" s="76" t="str">
        <f t="shared" si="19"/>
        <v>ش</v>
      </c>
      <c r="L592" s="66" t="s">
        <v>3696</v>
      </c>
      <c r="M592" s="66" t="s">
        <v>4412</v>
      </c>
    </row>
    <row r="593" spans="1:13" ht="12.75" customHeight="1" x14ac:dyDescent="0.2">
      <c r="A593" s="66">
        <v>82010100044</v>
      </c>
      <c r="B593" s="66" t="s">
        <v>4413</v>
      </c>
      <c r="C593" s="66">
        <v>0</v>
      </c>
      <c r="D593" s="66">
        <v>0</v>
      </c>
      <c r="E593" s="71">
        <v>0</v>
      </c>
      <c r="F593" s="77"/>
      <c r="G593" s="66" t="s">
        <v>4111</v>
      </c>
      <c r="I593" s="83">
        <v>310368498500003</v>
      </c>
      <c r="J593" s="66" t="str">
        <f t="shared" si="18"/>
        <v>شركة الواح الخليج التجارية</v>
      </c>
      <c r="K593" s="76" t="str">
        <f t="shared" si="19"/>
        <v>ش</v>
      </c>
      <c r="L593" s="66" t="s">
        <v>3697</v>
      </c>
      <c r="M593" s="66" t="s">
        <v>4413</v>
      </c>
    </row>
    <row r="594" spans="1:13" ht="12.75" customHeight="1" x14ac:dyDescent="0.2">
      <c r="A594" s="66">
        <v>82010100045</v>
      </c>
      <c r="B594" s="66" t="s">
        <v>4414</v>
      </c>
      <c r="C594" s="66">
        <v>0</v>
      </c>
      <c r="D594" s="66">
        <v>0</v>
      </c>
      <c r="E594" s="71">
        <v>0</v>
      </c>
      <c r="F594" s="77"/>
      <c r="G594" s="66" t="s">
        <v>4111</v>
      </c>
      <c r="I594" s="83">
        <v>310508004800003</v>
      </c>
      <c r="J594" s="66" t="str">
        <f t="shared" si="18"/>
        <v>شركة التلال الزجاجية للتجارة</v>
      </c>
      <c r="K594" s="76" t="str">
        <f t="shared" si="19"/>
        <v>ش</v>
      </c>
      <c r="L594" s="66" t="s">
        <v>3698</v>
      </c>
      <c r="M594" s="66" t="s">
        <v>4414</v>
      </c>
    </row>
    <row r="595" spans="1:13" ht="12.75" customHeight="1" x14ac:dyDescent="0.2">
      <c r="A595" s="66">
        <v>82010100046</v>
      </c>
      <c r="B595" s="66" t="s">
        <v>4415</v>
      </c>
      <c r="C595" s="66">
        <v>0</v>
      </c>
      <c r="D595" s="66">
        <v>0</v>
      </c>
      <c r="E595" s="71">
        <v>0</v>
      </c>
      <c r="F595" s="77"/>
      <c r="G595" s="66" t="s">
        <v>4111</v>
      </c>
      <c r="I595" s="83">
        <v>300050645300003</v>
      </c>
      <c r="J595" s="66" t="str">
        <f t="shared" si="18"/>
        <v>شركة الراجحي للبناء والتعمير</v>
      </c>
      <c r="K595" s="76" t="str">
        <f t="shared" si="19"/>
        <v>ش</v>
      </c>
      <c r="L595" s="66" t="s">
        <v>3699</v>
      </c>
      <c r="M595" s="66" t="s">
        <v>4415</v>
      </c>
    </row>
    <row r="596" spans="1:13" ht="12.75" customHeight="1" x14ac:dyDescent="0.2">
      <c r="A596" s="66">
        <v>82010100047</v>
      </c>
      <c r="B596" s="66" t="s">
        <v>4416</v>
      </c>
      <c r="C596" s="66">
        <v>0</v>
      </c>
      <c r="D596" s="66">
        <v>0</v>
      </c>
      <c r="E596" s="71">
        <v>0</v>
      </c>
      <c r="F596" s="77"/>
      <c r="G596" s="66" t="s">
        <v>4111</v>
      </c>
      <c r="I596" s="83">
        <v>311427017900003</v>
      </c>
      <c r="J596" s="66" t="str">
        <f t="shared" si="18"/>
        <v>مؤسسة النمر لمواد البناء</v>
      </c>
      <c r="K596" s="76" t="str">
        <f t="shared" si="19"/>
        <v>م</v>
      </c>
      <c r="L596" s="66" t="s">
        <v>3700</v>
      </c>
      <c r="M596" s="66" t="s">
        <v>4416</v>
      </c>
    </row>
    <row r="597" spans="1:13" ht="12.75" customHeight="1" x14ac:dyDescent="0.2">
      <c r="A597" s="66">
        <v>82010100048</v>
      </c>
      <c r="B597" s="66" t="s">
        <v>4206</v>
      </c>
      <c r="C597" s="66">
        <v>0</v>
      </c>
      <c r="D597" s="66">
        <v>0.59999999999854481</v>
      </c>
      <c r="E597" s="71">
        <v>-0.59999999999854481</v>
      </c>
      <c r="F597" s="77"/>
      <c r="G597" s="66" t="s">
        <v>4111</v>
      </c>
      <c r="I597" s="83">
        <v>310261180200003</v>
      </c>
      <c r="J597" s="66" t="str">
        <f t="shared" si="18"/>
        <v>شركة بيت التطور للتجارة</v>
      </c>
      <c r="K597" s="76" t="str">
        <f t="shared" si="19"/>
        <v>ش</v>
      </c>
      <c r="L597" s="66" t="s">
        <v>3701</v>
      </c>
      <c r="M597" s="66" t="s">
        <v>4206</v>
      </c>
    </row>
    <row r="598" spans="1:13" ht="12.75" customHeight="1" x14ac:dyDescent="0.2">
      <c r="A598" s="66">
        <v>82010100049</v>
      </c>
      <c r="B598" s="66" t="s">
        <v>4273</v>
      </c>
      <c r="C598" s="66">
        <v>0</v>
      </c>
      <c r="D598" s="66">
        <v>0</v>
      </c>
      <c r="E598" s="71">
        <v>0</v>
      </c>
      <c r="F598" s="77"/>
      <c r="G598" s="66" t="s">
        <v>4111</v>
      </c>
      <c r="I598" s="83">
        <v>300507412600003</v>
      </c>
      <c r="J598" s="66" t="str">
        <f t="shared" si="18"/>
        <v>شركة الشرق الاوسط الحديث المحدودة</v>
      </c>
      <c r="K598" s="76" t="str">
        <f t="shared" si="19"/>
        <v>ش</v>
      </c>
      <c r="L598" s="66" t="s">
        <v>3702</v>
      </c>
      <c r="M598" s="66" t="s">
        <v>4273</v>
      </c>
    </row>
    <row r="599" spans="1:13" ht="12.75" customHeight="1" x14ac:dyDescent="0.2">
      <c r="A599" s="66">
        <v>82010100050</v>
      </c>
      <c r="B599" s="66" t="s">
        <v>4242</v>
      </c>
      <c r="C599" s="66">
        <v>0</v>
      </c>
      <c r="D599" s="66">
        <v>24776.18</v>
      </c>
      <c r="E599" s="71">
        <v>-24776.18</v>
      </c>
      <c r="F599" s="77"/>
      <c r="G599" s="66" t="s">
        <v>4111</v>
      </c>
      <c r="I599" s="83">
        <v>300177262500003</v>
      </c>
      <c r="J599" s="66" t="str">
        <f t="shared" si="18"/>
        <v>شركة التجهيزات والمشاريع العربية</v>
      </c>
      <c r="K599" s="76" t="str">
        <f t="shared" si="19"/>
        <v>ش</v>
      </c>
      <c r="L599" s="66" t="s">
        <v>3703</v>
      </c>
      <c r="M599" s="66" t="s">
        <v>4242</v>
      </c>
    </row>
    <row r="600" spans="1:13" ht="12.75" customHeight="1" x14ac:dyDescent="0.2">
      <c r="A600" s="66">
        <v>82010100051</v>
      </c>
      <c r="B600" s="66" t="s">
        <v>4417</v>
      </c>
      <c r="C600" s="66">
        <v>0</v>
      </c>
      <c r="D600" s="66">
        <v>0</v>
      </c>
      <c r="E600" s="71">
        <v>0</v>
      </c>
      <c r="F600" s="77"/>
      <c r="G600" s="66" t="s">
        <v>4111</v>
      </c>
      <c r="I600" s="83">
        <v>310199879600003</v>
      </c>
      <c r="J600" s="66" t="str">
        <f t="shared" si="18"/>
        <v>شركة اصلاح الخليج للاستثمار</v>
      </c>
      <c r="K600" s="76" t="str">
        <f t="shared" si="19"/>
        <v>ش</v>
      </c>
      <c r="L600" s="66" t="s">
        <v>3704</v>
      </c>
      <c r="M600" s="66" t="s">
        <v>4417</v>
      </c>
    </row>
    <row r="601" spans="1:13" ht="12.75" customHeight="1" x14ac:dyDescent="0.2">
      <c r="A601" s="66">
        <v>82010100052</v>
      </c>
      <c r="B601" s="66" t="s">
        <v>4418</v>
      </c>
      <c r="C601" s="66">
        <v>0</v>
      </c>
      <c r="D601" s="66">
        <v>0</v>
      </c>
      <c r="E601" s="71">
        <v>0</v>
      </c>
      <c r="F601" s="77"/>
      <c r="G601" s="66" t="s">
        <v>4111</v>
      </c>
      <c r="I601" s="83">
        <v>311290553800003</v>
      </c>
      <c r="J601" s="66" t="str">
        <f t="shared" si="18"/>
        <v>شركة فولاذ الخليج للتجارة</v>
      </c>
      <c r="K601" s="76" t="str">
        <f t="shared" si="19"/>
        <v>ش</v>
      </c>
      <c r="L601" s="66" t="s">
        <v>3705</v>
      </c>
      <c r="M601" s="66" t="s">
        <v>4418</v>
      </c>
    </row>
    <row r="602" spans="1:13" ht="12.75" customHeight="1" x14ac:dyDescent="0.2">
      <c r="A602" s="66">
        <v>82010100053</v>
      </c>
      <c r="B602" s="66" t="s">
        <v>4419</v>
      </c>
      <c r="C602" s="66">
        <v>0</v>
      </c>
      <c r="D602" s="66">
        <v>0</v>
      </c>
      <c r="E602" s="71">
        <v>0</v>
      </c>
      <c r="F602" s="77"/>
      <c r="G602" s="66" t="s">
        <v>4111</v>
      </c>
      <c r="I602" s="83">
        <v>300188493310003</v>
      </c>
      <c r="J602" s="66" t="str">
        <f t="shared" si="18"/>
        <v>شركة مصدر لمواد البناء</v>
      </c>
      <c r="K602" s="76" t="str">
        <f t="shared" si="19"/>
        <v>ش</v>
      </c>
      <c r="L602" s="66" t="s">
        <v>3706</v>
      </c>
      <c r="M602" s="66" t="s">
        <v>4419</v>
      </c>
    </row>
    <row r="603" spans="1:13" ht="12.75" customHeight="1" x14ac:dyDescent="0.2">
      <c r="A603" s="66">
        <v>82010100054</v>
      </c>
      <c r="B603" s="66" t="s">
        <v>4420</v>
      </c>
      <c r="C603" s="66">
        <v>0</v>
      </c>
      <c r="D603" s="66">
        <v>34195.25</v>
      </c>
      <c r="E603" s="71">
        <v>-34195.25</v>
      </c>
      <c r="F603" s="77"/>
      <c r="G603" s="66" t="s">
        <v>4111</v>
      </c>
      <c r="I603" s="83">
        <v>300028437300003</v>
      </c>
      <c r="J603" s="66" t="str">
        <f t="shared" si="18"/>
        <v>مؤسسة وسائل الاعمار للتجارة</v>
      </c>
      <c r="K603" s="76" t="str">
        <f t="shared" si="19"/>
        <v>م</v>
      </c>
      <c r="L603" s="66" t="s">
        <v>3707</v>
      </c>
      <c r="M603" s="66" t="s">
        <v>4420</v>
      </c>
    </row>
    <row r="604" spans="1:13" ht="12.75" customHeight="1" x14ac:dyDescent="0.2">
      <c r="A604" s="66">
        <v>82010100055</v>
      </c>
      <c r="B604" s="66" t="s">
        <v>4421</v>
      </c>
      <c r="C604" s="66">
        <v>0</v>
      </c>
      <c r="D604" s="66">
        <v>0</v>
      </c>
      <c r="E604" s="71">
        <v>0</v>
      </c>
      <c r="F604" s="77"/>
      <c r="G604" s="66" t="s">
        <v>4111</v>
      </c>
      <c r="I604" s="83">
        <v>311468708100003</v>
      </c>
      <c r="J604" s="66" t="str">
        <f t="shared" si="18"/>
        <v>مصنع تحت الشمس للاعمال المعدنية</v>
      </c>
      <c r="K604" s="76" t="str">
        <f t="shared" si="19"/>
        <v>م</v>
      </c>
      <c r="L604" s="66" t="s">
        <v>3708</v>
      </c>
      <c r="M604" s="66" t="s">
        <v>4421</v>
      </c>
    </row>
    <row r="605" spans="1:13" ht="12.75" customHeight="1" x14ac:dyDescent="0.2">
      <c r="A605" s="66">
        <v>82010100056</v>
      </c>
      <c r="B605" s="66" t="s">
        <v>4422</v>
      </c>
      <c r="C605" s="66">
        <v>0</v>
      </c>
      <c r="D605" s="66">
        <v>1610</v>
      </c>
      <c r="E605" s="71">
        <v>-1610</v>
      </c>
      <c r="F605" s="77"/>
      <c r="G605" s="66" t="s">
        <v>4111</v>
      </c>
      <c r="I605" s="83">
        <v>311625622900003</v>
      </c>
      <c r="J605" s="66" t="str">
        <f t="shared" si="18"/>
        <v>شركة مكعبات للخدمات البيئية-الحاوية</v>
      </c>
      <c r="K605" s="76" t="str">
        <f t="shared" si="19"/>
        <v>ش</v>
      </c>
      <c r="L605" s="66" t="s">
        <v>3709</v>
      </c>
      <c r="M605" s="66" t="s">
        <v>4422</v>
      </c>
    </row>
    <row r="606" spans="1:13" ht="12.75" customHeight="1" x14ac:dyDescent="0.2">
      <c r="A606" s="66">
        <v>92101000001</v>
      </c>
      <c r="B606" s="66" t="s">
        <v>4423</v>
      </c>
      <c r="C606" s="66">
        <v>0</v>
      </c>
      <c r="D606" s="66">
        <v>127091.75</v>
      </c>
      <c r="E606" s="71">
        <v>-127091.75</v>
      </c>
      <c r="F606" s="77"/>
      <c r="G606" s="66" t="s">
        <v>4111</v>
      </c>
      <c r="I606" s="83">
        <v>310141035700003</v>
      </c>
      <c r="J606" s="66" t="str">
        <f t="shared" si="18"/>
        <v>شركة الخليج لإنتاج بوردة البولي استر-الوان</v>
      </c>
      <c r="K606" s="76" t="str">
        <f t="shared" si="19"/>
        <v>ش</v>
      </c>
      <c r="L606" s="66" t="s">
        <v>4058</v>
      </c>
      <c r="M606" s="66" t="s">
        <v>4423</v>
      </c>
    </row>
    <row r="607" spans="1:13" ht="12.75" customHeight="1" x14ac:dyDescent="0.2">
      <c r="A607" s="66">
        <v>92101000002</v>
      </c>
      <c r="B607" s="66" t="s">
        <v>4424</v>
      </c>
      <c r="C607" s="66">
        <v>0</v>
      </c>
      <c r="D607" s="66">
        <v>1345730.87</v>
      </c>
      <c r="E607" s="71">
        <v>-1345730.87</v>
      </c>
      <c r="F607" s="77"/>
      <c r="G607" s="66" t="s">
        <v>4111</v>
      </c>
      <c r="I607" s="83">
        <v>300403856500003</v>
      </c>
      <c r="J607" s="66" t="str">
        <f t="shared" si="18"/>
        <v>شركة جوتن باودر كوتنغز العربية السعودية المحدودة</v>
      </c>
      <c r="K607" s="76" t="str">
        <f t="shared" si="19"/>
        <v>ش</v>
      </c>
      <c r="L607" s="66" t="s">
        <v>4059</v>
      </c>
      <c r="M607" s="66" t="s">
        <v>4424</v>
      </c>
    </row>
    <row r="608" spans="1:13" ht="12.75" customHeight="1" x14ac:dyDescent="0.2">
      <c r="A608" s="66">
        <v>92101000003</v>
      </c>
      <c r="B608" s="66" t="s">
        <v>4425</v>
      </c>
      <c r="C608" s="66">
        <v>0</v>
      </c>
      <c r="D608" s="66">
        <v>0</v>
      </c>
      <c r="E608" s="71">
        <v>0</v>
      </c>
      <c r="F608" s="77"/>
      <c r="G608" s="66" t="s">
        <v>4111</v>
      </c>
      <c r="I608" s="83">
        <v>0</v>
      </c>
      <c r="J608" s="66" t="str">
        <f t="shared" si="18"/>
        <v>الشركة الالمانية لكيماويات معالجة اسطح المعادن المحدود</v>
      </c>
      <c r="K608" s="76" t="str">
        <f t="shared" si="19"/>
        <v>ا</v>
      </c>
      <c r="L608" s="66" t="s">
        <v>4060</v>
      </c>
      <c r="M608" s="66" t="s">
        <v>4425</v>
      </c>
    </row>
    <row r="609" spans="1:13" ht="12.75" customHeight="1" x14ac:dyDescent="0.2">
      <c r="A609" s="66">
        <v>92101000004</v>
      </c>
      <c r="B609" s="66" t="s">
        <v>4426</v>
      </c>
      <c r="C609" s="66">
        <v>0</v>
      </c>
      <c r="D609" s="66">
        <v>0</v>
      </c>
      <c r="E609" s="71">
        <v>0</v>
      </c>
      <c r="F609" s="77"/>
      <c r="G609" s="66" t="s">
        <v>4111</v>
      </c>
      <c r="I609" s="83">
        <v>0</v>
      </c>
      <c r="J609" s="66" t="str">
        <f t="shared" si="18"/>
        <v>شركة روابي التسويق العالمية</v>
      </c>
      <c r="K609" s="76" t="str">
        <f t="shared" si="19"/>
        <v>ش</v>
      </c>
      <c r="L609" s="66" t="s">
        <v>4061</v>
      </c>
      <c r="M609" s="66" t="s">
        <v>4426</v>
      </c>
    </row>
    <row r="610" spans="1:13" ht="12.75" customHeight="1" x14ac:dyDescent="0.2">
      <c r="A610" s="66">
        <v>92101000006</v>
      </c>
      <c r="B610" s="66" t="s">
        <v>4427</v>
      </c>
      <c r="C610" s="66">
        <v>0</v>
      </c>
      <c r="D610" s="66">
        <v>0</v>
      </c>
      <c r="E610" s="71">
        <v>0</v>
      </c>
      <c r="F610" s="77"/>
      <c r="G610" s="66" t="s">
        <v>4111</v>
      </c>
      <c r="I610" s="83">
        <v>302080863600003</v>
      </c>
      <c r="J610" s="66" t="str">
        <f t="shared" si="18"/>
        <v>موسسه بدر خالد العنزي للمقاولات</v>
      </c>
      <c r="K610" s="76" t="str">
        <f t="shared" si="19"/>
        <v>م</v>
      </c>
      <c r="L610" s="66" t="s">
        <v>4062</v>
      </c>
      <c r="M610" s="66" t="s">
        <v>4427</v>
      </c>
    </row>
    <row r="611" spans="1:13" ht="12.75" customHeight="1" x14ac:dyDescent="0.2">
      <c r="A611" s="66">
        <v>92101000007</v>
      </c>
      <c r="B611" s="66" t="s">
        <v>4428</v>
      </c>
      <c r="C611" s="66">
        <v>0</v>
      </c>
      <c r="D611" s="66">
        <v>0</v>
      </c>
      <c r="E611" s="71">
        <v>0</v>
      </c>
      <c r="F611" s="77"/>
      <c r="G611" s="66" t="s">
        <v>4111</v>
      </c>
      <c r="I611" s="83">
        <v>0</v>
      </c>
      <c r="J611" s="66" t="str">
        <f t="shared" si="18"/>
        <v>Weifang Galin Powder COATING EQUIPMENT</v>
      </c>
      <c r="K611" s="76" t="str">
        <f t="shared" si="19"/>
        <v>W</v>
      </c>
      <c r="L611" s="66" t="s">
        <v>4063</v>
      </c>
      <c r="M611" s="66" t="s">
        <v>4428</v>
      </c>
    </row>
    <row r="612" spans="1:13" ht="12.75" customHeight="1" x14ac:dyDescent="0.2">
      <c r="A612" s="66">
        <v>92101000008</v>
      </c>
      <c r="B612" s="66" t="s">
        <v>4383</v>
      </c>
      <c r="C612" s="66">
        <v>0</v>
      </c>
      <c r="D612" s="66">
        <v>0</v>
      </c>
      <c r="E612" s="71">
        <v>0</v>
      </c>
      <c r="F612" s="77"/>
      <c r="G612" s="66" t="s">
        <v>4111</v>
      </c>
      <c r="I612" s="83">
        <v>310398927700003</v>
      </c>
      <c r="J612" s="66" t="str">
        <f t="shared" si="18"/>
        <v>شركة اعمال صحاري للمقاولات - حاوية مخلفات</v>
      </c>
      <c r="K612" s="76" t="str">
        <f t="shared" si="19"/>
        <v>ش</v>
      </c>
      <c r="L612" s="66" t="s">
        <v>3665</v>
      </c>
      <c r="M612" s="66" t="s">
        <v>4383</v>
      </c>
    </row>
    <row r="613" spans="1:13" ht="12.75" customHeight="1" x14ac:dyDescent="0.2">
      <c r="A613" s="66">
        <v>92101000009</v>
      </c>
      <c r="B613" s="66" t="s">
        <v>4429</v>
      </c>
      <c r="C613" s="66">
        <v>0</v>
      </c>
      <c r="D613" s="66">
        <v>0</v>
      </c>
      <c r="E613" s="71">
        <v>0</v>
      </c>
      <c r="F613" s="77"/>
      <c r="G613" s="66" t="s">
        <v>4111</v>
      </c>
      <c r="I613" s="83">
        <v>0</v>
      </c>
      <c r="J613" s="66" t="str">
        <f t="shared" si="18"/>
        <v>مؤسسة روعة الإنقاذ للسلامة</v>
      </c>
      <c r="K613" s="76" t="str">
        <f t="shared" si="19"/>
        <v>م</v>
      </c>
      <c r="L613" s="66" t="s">
        <v>4064</v>
      </c>
      <c r="M613" s="66" t="s">
        <v>4429</v>
      </c>
    </row>
    <row r="614" spans="1:13" ht="12.75" customHeight="1" x14ac:dyDescent="0.2">
      <c r="A614" s="66">
        <v>92101000010</v>
      </c>
      <c r="B614" s="66" t="s">
        <v>4430</v>
      </c>
      <c r="C614" s="66">
        <v>0</v>
      </c>
      <c r="D614" s="66">
        <v>0</v>
      </c>
      <c r="E614" s="71">
        <v>0</v>
      </c>
      <c r="F614" s="77"/>
      <c r="G614" s="66" t="s">
        <v>4111</v>
      </c>
      <c r="I614" s="83">
        <v>0</v>
      </c>
      <c r="J614" s="66" t="str">
        <f t="shared" si="18"/>
        <v>مصنع اطياف الدهانات للصناعه - ناشونال</v>
      </c>
      <c r="K614" s="76" t="str">
        <f t="shared" si="19"/>
        <v>م</v>
      </c>
      <c r="L614" s="66" t="s">
        <v>4065</v>
      </c>
      <c r="M614" s="66" t="s">
        <v>4430</v>
      </c>
    </row>
    <row r="615" spans="1:13" ht="12.75" customHeight="1" x14ac:dyDescent="0.2">
      <c r="A615" s="66">
        <v>92101000011</v>
      </c>
      <c r="B615" s="66" t="s">
        <v>4431</v>
      </c>
      <c r="C615" s="66">
        <v>0</v>
      </c>
      <c r="D615" s="66">
        <v>19872.949999999997</v>
      </c>
      <c r="E615" s="71">
        <v>-19872.949999999997</v>
      </c>
      <c r="F615" s="77"/>
      <c r="G615" s="66" t="s">
        <v>4111</v>
      </c>
      <c r="I615" s="83">
        <v>310912035100003</v>
      </c>
      <c r="J615" s="66" t="str">
        <f t="shared" si="18"/>
        <v>شركة الجوهرة الماسية</v>
      </c>
      <c r="K615" s="76" t="str">
        <f t="shared" si="19"/>
        <v>ش</v>
      </c>
      <c r="L615" s="66" t="s">
        <v>4066</v>
      </c>
      <c r="M615" s="66" t="s">
        <v>4431</v>
      </c>
    </row>
    <row r="616" spans="1:13" ht="12.75" customHeight="1" x14ac:dyDescent="0.2">
      <c r="A616" s="66">
        <v>92101000012</v>
      </c>
      <c r="B616" s="66" t="s">
        <v>4432</v>
      </c>
      <c r="C616" s="66">
        <v>0</v>
      </c>
      <c r="D616" s="66">
        <v>0</v>
      </c>
      <c r="E616" s="71">
        <v>0</v>
      </c>
      <c r="F616" s="77"/>
      <c r="G616" s="66" t="s">
        <v>4111</v>
      </c>
      <c r="I616" s="83">
        <v>0</v>
      </c>
      <c r="J616" s="66" t="str">
        <f t="shared" si="18"/>
        <v>مؤسسة اضواء الشمس للتجارة</v>
      </c>
      <c r="K616" s="76" t="str">
        <f t="shared" si="19"/>
        <v>م</v>
      </c>
      <c r="L616" s="66" t="s">
        <v>4067</v>
      </c>
      <c r="M616" s="66" t="s">
        <v>4432</v>
      </c>
    </row>
    <row r="617" spans="1:13" ht="12.75" customHeight="1" x14ac:dyDescent="0.2">
      <c r="A617" s="66">
        <v>92101000013</v>
      </c>
      <c r="B617" s="66" t="s">
        <v>4749</v>
      </c>
      <c r="C617" s="66">
        <v>0</v>
      </c>
      <c r="D617" s="66">
        <v>0</v>
      </c>
      <c r="E617" s="71">
        <v>0</v>
      </c>
      <c r="F617" s="77"/>
      <c r="G617" s="66" t="s">
        <v>4111</v>
      </c>
      <c r="I617" s="83">
        <v>0</v>
      </c>
      <c r="J617" s="66" t="str">
        <f t="shared" si="18"/>
        <v>شركة عبدالرحمن عبدالله السديس ( ديزل )</v>
      </c>
      <c r="K617" s="76" t="str">
        <f t="shared" si="19"/>
        <v>ش</v>
      </c>
      <c r="L617" s="66" t="s">
        <v>4068</v>
      </c>
      <c r="M617" s="66" t="s">
        <v>4749</v>
      </c>
    </row>
    <row r="618" spans="1:13" ht="12.75" customHeight="1" x14ac:dyDescent="0.2">
      <c r="A618" s="66">
        <v>92101000014</v>
      </c>
      <c r="B618" s="66" t="s">
        <v>4433</v>
      </c>
      <c r="C618" s="66">
        <v>0</v>
      </c>
      <c r="D618" s="66">
        <v>0</v>
      </c>
      <c r="E618" s="71">
        <v>0</v>
      </c>
      <c r="F618" s="77"/>
      <c r="G618" s="66" t="s">
        <v>4111</v>
      </c>
      <c r="I618" s="83">
        <v>310174574700003</v>
      </c>
      <c r="J618" s="66" t="str">
        <f t="shared" si="18"/>
        <v>شركة علي فوزان محمد الفوزان واولادة (ايجار المصنع).</v>
      </c>
      <c r="K618" s="76" t="str">
        <f t="shared" si="19"/>
        <v>ش</v>
      </c>
      <c r="L618" s="66" t="s">
        <v>4069</v>
      </c>
      <c r="M618" s="66" t="s">
        <v>4433</v>
      </c>
    </row>
    <row r="619" spans="1:13" ht="12.75" customHeight="1" x14ac:dyDescent="0.2">
      <c r="A619" s="66">
        <v>92101000015</v>
      </c>
      <c r="B619" s="66" t="s">
        <v>4434</v>
      </c>
      <c r="C619" s="66">
        <v>0</v>
      </c>
      <c r="D619" s="66">
        <v>0</v>
      </c>
      <c r="E619" s="71">
        <v>0</v>
      </c>
      <c r="F619" s="77"/>
      <c r="G619" s="66" t="s">
        <v>4111</v>
      </c>
      <c r="I619" s="83">
        <v>0</v>
      </c>
      <c r="J619" s="66" t="str">
        <f t="shared" si="18"/>
        <v>مصنع تكوين الطلاء لمسحوق الطلاء GENESIS</v>
      </c>
      <c r="K619" s="76" t="str">
        <f t="shared" si="19"/>
        <v>م</v>
      </c>
      <c r="L619" s="66" t="s">
        <v>4070</v>
      </c>
      <c r="M619" s="66" t="s">
        <v>4434</v>
      </c>
    </row>
    <row r="620" spans="1:13" ht="12.75" customHeight="1" x14ac:dyDescent="0.2">
      <c r="A620" s="66">
        <v>92101000016</v>
      </c>
      <c r="B620" s="66" t="s">
        <v>4750</v>
      </c>
      <c r="C620" s="66">
        <v>0</v>
      </c>
      <c r="D620" s="66">
        <v>0</v>
      </c>
      <c r="E620" s="71">
        <v>0</v>
      </c>
      <c r="F620" s="77"/>
      <c r="G620" s="66" t="s">
        <v>4111</v>
      </c>
      <c r="I620" s="83">
        <v>300105992200003</v>
      </c>
      <c r="J620" s="66" t="str">
        <f t="shared" si="18"/>
        <v>مؤسسة الوقود والطاقة للتجارة والنقل ( ديزل )</v>
      </c>
      <c r="K620" s="76" t="str">
        <f t="shared" si="19"/>
        <v>م</v>
      </c>
      <c r="L620" s="66" t="s">
        <v>4071</v>
      </c>
      <c r="M620" s="66" t="s">
        <v>4750</v>
      </c>
    </row>
    <row r="621" spans="1:13" ht="12.75" customHeight="1" x14ac:dyDescent="0.2">
      <c r="A621" s="66">
        <v>92101000017</v>
      </c>
      <c r="B621" s="66" t="s">
        <v>4435</v>
      </c>
      <c r="C621" s="66">
        <v>0</v>
      </c>
      <c r="D621" s="66">
        <v>0</v>
      </c>
      <c r="E621" s="71">
        <v>0</v>
      </c>
      <c r="F621" s="77"/>
      <c r="G621" s="66" t="s">
        <v>4111</v>
      </c>
      <c r="I621" s="83">
        <v>0</v>
      </c>
      <c r="J621" s="66" t="str">
        <f t="shared" si="18"/>
        <v>مؤسسة حلول الكيمياء التجارية</v>
      </c>
      <c r="K621" s="76" t="str">
        <f t="shared" si="19"/>
        <v>م</v>
      </c>
      <c r="L621" s="66" t="s">
        <v>4072</v>
      </c>
      <c r="M621" s="66" t="s">
        <v>4435</v>
      </c>
    </row>
    <row r="622" spans="1:13" ht="12.75" customHeight="1" x14ac:dyDescent="0.2">
      <c r="A622" s="66">
        <v>92101000018</v>
      </c>
      <c r="B622" s="66" t="s">
        <v>4436</v>
      </c>
      <c r="C622" s="66">
        <v>0</v>
      </c>
      <c r="D622" s="66">
        <v>0.72999999999956344</v>
      </c>
      <c r="E622" s="71">
        <v>-0.72999999999956344</v>
      </c>
      <c r="F622" s="77"/>
      <c r="G622" s="66" t="s">
        <v>4111</v>
      </c>
      <c r="I622" s="83">
        <v>300295192900003</v>
      </c>
      <c r="J622" s="66" t="str">
        <f t="shared" si="18"/>
        <v>شركة صناعة البلاستيك العربية المحدودة (ابيكو)</v>
      </c>
      <c r="K622" s="76" t="str">
        <f t="shared" si="19"/>
        <v>ش</v>
      </c>
      <c r="L622" s="66" t="s">
        <v>4073</v>
      </c>
      <c r="M622" s="66" t="s">
        <v>4436</v>
      </c>
    </row>
    <row r="623" spans="1:13" ht="12.75" customHeight="1" x14ac:dyDescent="0.2">
      <c r="A623" s="66">
        <v>92101000019</v>
      </c>
      <c r="B623" s="66" t="s">
        <v>4437</v>
      </c>
      <c r="C623" s="66">
        <v>0</v>
      </c>
      <c r="D623" s="66">
        <v>0</v>
      </c>
      <c r="E623" s="71">
        <v>0</v>
      </c>
      <c r="F623" s="77"/>
      <c r="G623" s="66" t="s">
        <v>4111</v>
      </c>
      <c r="I623" s="83">
        <v>0</v>
      </c>
      <c r="J623" s="66" t="str">
        <f t="shared" si="18"/>
        <v>مؤسسة كنوز للمقاولات</v>
      </c>
      <c r="K623" s="76" t="str">
        <f t="shared" si="19"/>
        <v>م</v>
      </c>
      <c r="L623" s="66" t="s">
        <v>4074</v>
      </c>
      <c r="M623" s="66" t="s">
        <v>4437</v>
      </c>
    </row>
    <row r="624" spans="1:13" ht="12.75" customHeight="1" x14ac:dyDescent="0.2">
      <c r="A624" s="66">
        <v>92101000020</v>
      </c>
      <c r="B624" s="66" t="s">
        <v>4438</v>
      </c>
      <c r="C624" s="66">
        <v>0</v>
      </c>
      <c r="D624" s="66">
        <v>0</v>
      </c>
      <c r="E624" s="71">
        <v>0</v>
      </c>
      <c r="F624" s="77"/>
      <c r="G624" s="66" t="s">
        <v>4111</v>
      </c>
      <c r="I624" s="83">
        <v>300248635300003</v>
      </c>
      <c r="J624" s="66" t="str">
        <f t="shared" si="18"/>
        <v>مؤسسة مجد الخزامي للتجارة ( شهادة البيئة )</v>
      </c>
      <c r="K624" s="76" t="str">
        <f t="shared" si="19"/>
        <v>م</v>
      </c>
      <c r="L624" s="66" t="s">
        <v>4075</v>
      </c>
      <c r="M624" s="66" t="s">
        <v>4438</v>
      </c>
    </row>
    <row r="625" spans="1:13" ht="12.75" customHeight="1" x14ac:dyDescent="0.2">
      <c r="A625" s="66">
        <v>92101000021</v>
      </c>
      <c r="B625" s="66" t="s">
        <v>4439</v>
      </c>
      <c r="C625" s="66">
        <v>0</v>
      </c>
      <c r="D625" s="66">
        <v>5.0000000001091394E-2</v>
      </c>
      <c r="E625" s="71">
        <v>-5.0000000001091394E-2</v>
      </c>
      <c r="F625" s="77"/>
      <c r="G625" s="66" t="s">
        <v>4111</v>
      </c>
      <c r="I625" s="83">
        <v>300178069200003</v>
      </c>
      <c r="J625" s="66" t="str">
        <f t="shared" si="18"/>
        <v>الشركة السعودية الخليجية لحماية البيئة ( سيبكو )</v>
      </c>
      <c r="K625" s="76" t="str">
        <f t="shared" si="19"/>
        <v>ا</v>
      </c>
      <c r="L625" s="66" t="s">
        <v>4076</v>
      </c>
      <c r="M625" s="66" t="s">
        <v>4439</v>
      </c>
    </row>
    <row r="626" spans="1:13" ht="12.75" customHeight="1" x14ac:dyDescent="0.2">
      <c r="A626" s="66">
        <v>92101000022</v>
      </c>
      <c r="B626" s="66" t="s">
        <v>4440</v>
      </c>
      <c r="C626" s="66">
        <v>0</v>
      </c>
      <c r="D626" s="66">
        <v>28776.700000000004</v>
      </c>
      <c r="E626" s="71">
        <v>-28776.700000000004</v>
      </c>
      <c r="F626" s="77"/>
      <c r="G626" s="66" t="s">
        <v>4111</v>
      </c>
      <c r="I626" s="83">
        <v>311082719700003</v>
      </c>
      <c r="J626" s="66" t="str">
        <f t="shared" si="18"/>
        <v>شركة مصنع روشان للبلاستيك</v>
      </c>
      <c r="K626" s="76" t="str">
        <f t="shared" si="19"/>
        <v>ش</v>
      </c>
      <c r="L626" s="66" t="s">
        <v>4077</v>
      </c>
      <c r="M626" s="66" t="s">
        <v>4440</v>
      </c>
    </row>
    <row r="627" spans="1:13" ht="12.75" customHeight="1" x14ac:dyDescent="0.2">
      <c r="A627" s="66">
        <v>92101000023</v>
      </c>
      <c r="B627" s="66" t="s">
        <v>4441</v>
      </c>
      <c r="C627" s="66">
        <v>0</v>
      </c>
      <c r="D627" s="66">
        <v>0</v>
      </c>
      <c r="E627" s="71">
        <v>0</v>
      </c>
      <c r="F627" s="77"/>
      <c r="G627" s="66" t="s">
        <v>4111</v>
      </c>
      <c r="I627" s="83">
        <v>311691903100003</v>
      </c>
      <c r="J627" s="66" t="str">
        <f t="shared" si="18"/>
        <v>مؤسسة الخط المتطور للتجارة</v>
      </c>
      <c r="K627" s="76" t="str">
        <f t="shared" si="19"/>
        <v>م</v>
      </c>
      <c r="L627" s="66" t="s">
        <v>4078</v>
      </c>
      <c r="M627" s="66" t="s">
        <v>4441</v>
      </c>
    </row>
    <row r="628" spans="1:13" ht="12.75" customHeight="1" x14ac:dyDescent="0.2">
      <c r="A628" s="66">
        <v>92101000024</v>
      </c>
      <c r="B628" s="66" t="s">
        <v>4401</v>
      </c>
      <c r="C628" s="66">
        <v>0</v>
      </c>
      <c r="D628" s="66">
        <v>0</v>
      </c>
      <c r="E628" s="71">
        <v>0</v>
      </c>
      <c r="F628" s="77"/>
      <c r="G628" s="66" t="s">
        <v>4111</v>
      </c>
      <c r="I628" s="83">
        <v>310357270800003</v>
      </c>
      <c r="J628" s="66" t="str">
        <f t="shared" si="18"/>
        <v>شركة طريق الكون المحدودة</v>
      </c>
      <c r="K628" s="76" t="str">
        <f t="shared" si="19"/>
        <v>ش</v>
      </c>
      <c r="L628" s="66" t="s">
        <v>3683</v>
      </c>
      <c r="M628" s="66" t="s">
        <v>4401</v>
      </c>
    </row>
  </sheetData>
  <autoFilter ref="I3:M628" xr:uid="{E14A1ED3-1B93-417E-8A8D-5443BB4C506F}"/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77852-C610-4B84-8A96-5C4A43EEF102}">
  <dimension ref="B2:C55"/>
  <sheetViews>
    <sheetView rightToLeft="1" tabSelected="1" workbookViewId="0">
      <selection activeCell="B3" sqref="B3"/>
    </sheetView>
  </sheetViews>
  <sheetFormatPr defaultRowHeight="14.25" x14ac:dyDescent="0.2"/>
  <cols>
    <col min="2" max="2" width="11.875" bestFit="1" customWidth="1"/>
    <col min="3" max="3" width="28.5" bestFit="1" customWidth="1"/>
  </cols>
  <sheetData>
    <row r="2" spans="2:3" x14ac:dyDescent="0.2">
      <c r="B2" t="s">
        <v>4095</v>
      </c>
    </row>
    <row r="3" spans="2:3" x14ac:dyDescent="0.2">
      <c r="B3">
        <v>10101040101</v>
      </c>
      <c r="C3" t="s">
        <v>3341</v>
      </c>
    </row>
    <row r="4" spans="2:3" x14ac:dyDescent="0.2">
      <c r="B4">
        <v>10101040201</v>
      </c>
      <c r="C4" t="s">
        <v>3343</v>
      </c>
    </row>
    <row r="5" spans="2:3" x14ac:dyDescent="0.2">
      <c r="B5">
        <v>10101040202</v>
      </c>
      <c r="C5" t="s">
        <v>3344</v>
      </c>
    </row>
    <row r="6" spans="2:3" x14ac:dyDescent="0.2">
      <c r="B6">
        <v>10101040206</v>
      </c>
      <c r="C6" t="s">
        <v>3345</v>
      </c>
    </row>
    <row r="7" spans="2:3" x14ac:dyDescent="0.2">
      <c r="B7">
        <v>10101040303</v>
      </c>
      <c r="C7" t="s">
        <v>3347</v>
      </c>
    </row>
    <row r="8" spans="2:3" x14ac:dyDescent="0.2">
      <c r="B8">
        <v>10101040306</v>
      </c>
      <c r="C8" t="s">
        <v>3348</v>
      </c>
    </row>
    <row r="9" spans="2:3" x14ac:dyDescent="0.2">
      <c r="B9">
        <v>10101040308</v>
      </c>
      <c r="C9" t="s">
        <v>3350</v>
      </c>
    </row>
    <row r="10" spans="2:3" x14ac:dyDescent="0.2">
      <c r="B10">
        <v>10101040310</v>
      </c>
      <c r="C10" t="s">
        <v>3352</v>
      </c>
    </row>
    <row r="11" spans="2:3" x14ac:dyDescent="0.2">
      <c r="B11">
        <v>10101040318</v>
      </c>
      <c r="C11" t="s">
        <v>3355</v>
      </c>
    </row>
    <row r="12" spans="2:3" x14ac:dyDescent="0.2">
      <c r="B12">
        <v>10101040325</v>
      </c>
      <c r="C12" t="s">
        <v>3358</v>
      </c>
    </row>
    <row r="13" spans="2:3" x14ac:dyDescent="0.2">
      <c r="B13">
        <v>10101040331</v>
      </c>
      <c r="C13" t="s">
        <v>3363</v>
      </c>
    </row>
    <row r="14" spans="2:3" x14ac:dyDescent="0.2">
      <c r="B14">
        <v>10101040334</v>
      </c>
      <c r="C14" t="s">
        <v>3366</v>
      </c>
    </row>
    <row r="15" spans="2:3" x14ac:dyDescent="0.2">
      <c r="B15">
        <v>10101040336</v>
      </c>
      <c r="C15" t="s">
        <v>3368</v>
      </c>
    </row>
    <row r="16" spans="2:3" x14ac:dyDescent="0.2">
      <c r="B16">
        <v>10101040338</v>
      </c>
      <c r="C16" t="s">
        <v>3370</v>
      </c>
    </row>
    <row r="17" spans="2:3" x14ac:dyDescent="0.2">
      <c r="B17">
        <v>10101040339</v>
      </c>
      <c r="C17" t="s">
        <v>3371</v>
      </c>
    </row>
    <row r="18" spans="2:3" x14ac:dyDescent="0.2">
      <c r="B18">
        <v>10101040401</v>
      </c>
      <c r="C18" t="s">
        <v>3372</v>
      </c>
    </row>
    <row r="19" spans="2:3" x14ac:dyDescent="0.2">
      <c r="B19">
        <v>10101040403</v>
      </c>
      <c r="C19" t="s">
        <v>3373</v>
      </c>
    </row>
    <row r="20" spans="2:3" x14ac:dyDescent="0.2">
      <c r="B20">
        <v>10101040405</v>
      </c>
      <c r="C20" t="s">
        <v>3374</v>
      </c>
    </row>
    <row r="21" spans="2:3" x14ac:dyDescent="0.2">
      <c r="B21">
        <v>10101040406</v>
      </c>
      <c r="C21" t="s">
        <v>3375</v>
      </c>
    </row>
    <row r="22" spans="2:3" x14ac:dyDescent="0.2">
      <c r="B22">
        <v>10101040408</v>
      </c>
      <c r="C22" t="s">
        <v>3377</v>
      </c>
    </row>
    <row r="23" spans="2:3" x14ac:dyDescent="0.2">
      <c r="B23">
        <v>10101040413</v>
      </c>
      <c r="C23" t="s">
        <v>3379</v>
      </c>
    </row>
    <row r="24" spans="2:3" x14ac:dyDescent="0.2">
      <c r="B24">
        <v>10101040415</v>
      </c>
      <c r="C24" t="s">
        <v>3380</v>
      </c>
    </row>
    <row r="25" spans="2:3" x14ac:dyDescent="0.2">
      <c r="B25">
        <v>10101040421</v>
      </c>
      <c r="C25" t="s">
        <v>3384</v>
      </c>
    </row>
    <row r="26" spans="2:3" x14ac:dyDescent="0.2">
      <c r="B26">
        <v>10101040425</v>
      </c>
      <c r="C26" t="s">
        <v>3386</v>
      </c>
    </row>
    <row r="27" spans="2:3" x14ac:dyDescent="0.2">
      <c r="B27">
        <v>10101040426</v>
      </c>
      <c r="C27" t="s">
        <v>3387</v>
      </c>
    </row>
    <row r="28" spans="2:3" x14ac:dyDescent="0.2">
      <c r="B28">
        <v>10101040429</v>
      </c>
      <c r="C28" t="s">
        <v>3389</v>
      </c>
    </row>
    <row r="29" spans="2:3" x14ac:dyDescent="0.2">
      <c r="B29">
        <v>10101040430</v>
      </c>
      <c r="C29" t="s">
        <v>3390</v>
      </c>
    </row>
    <row r="30" spans="2:3" x14ac:dyDescent="0.2">
      <c r="B30">
        <v>10101040434</v>
      </c>
      <c r="C30" t="s">
        <v>3394</v>
      </c>
    </row>
    <row r="31" spans="2:3" x14ac:dyDescent="0.2">
      <c r="B31">
        <v>10101040435</v>
      </c>
      <c r="C31" t="s">
        <v>3395</v>
      </c>
    </row>
    <row r="32" spans="2:3" x14ac:dyDescent="0.2">
      <c r="B32">
        <v>10101040439</v>
      </c>
      <c r="C32" t="s">
        <v>3399</v>
      </c>
    </row>
    <row r="33" spans="2:3" x14ac:dyDescent="0.2">
      <c r="B33">
        <v>10101040444</v>
      </c>
      <c r="C33" t="s">
        <v>3401</v>
      </c>
    </row>
    <row r="34" spans="2:3" x14ac:dyDescent="0.2">
      <c r="B34">
        <v>10101040449</v>
      </c>
      <c r="C34" t="s">
        <v>3403</v>
      </c>
    </row>
    <row r="35" spans="2:3" x14ac:dyDescent="0.2">
      <c r="B35">
        <v>10101040454</v>
      </c>
      <c r="C35" t="s">
        <v>3405</v>
      </c>
    </row>
    <row r="36" spans="2:3" x14ac:dyDescent="0.2">
      <c r="B36">
        <v>10101040456</v>
      </c>
      <c r="C36" t="s">
        <v>3406</v>
      </c>
    </row>
    <row r="37" spans="2:3" x14ac:dyDescent="0.2">
      <c r="B37">
        <v>10101040464</v>
      </c>
      <c r="C37" t="s">
        <v>4850</v>
      </c>
    </row>
    <row r="38" spans="2:3" x14ac:dyDescent="0.2">
      <c r="B38">
        <v>10101040469</v>
      </c>
      <c r="C38" t="s">
        <v>3414</v>
      </c>
    </row>
    <row r="39" spans="2:3" x14ac:dyDescent="0.2">
      <c r="B39">
        <v>10101040472</v>
      </c>
      <c r="C39" t="s">
        <v>3417</v>
      </c>
    </row>
    <row r="40" spans="2:3" x14ac:dyDescent="0.2">
      <c r="B40">
        <v>10101040475</v>
      </c>
      <c r="C40" t="s">
        <v>3420</v>
      </c>
    </row>
    <row r="41" spans="2:3" x14ac:dyDescent="0.2">
      <c r="B41">
        <v>10101040476</v>
      </c>
      <c r="C41" t="s">
        <v>3421</v>
      </c>
    </row>
    <row r="42" spans="2:3" x14ac:dyDescent="0.2">
      <c r="B42">
        <v>10101040477</v>
      </c>
      <c r="C42" t="s">
        <v>3422</v>
      </c>
    </row>
    <row r="43" spans="2:3" x14ac:dyDescent="0.2">
      <c r="B43">
        <v>10101040478</v>
      </c>
      <c r="C43" t="s">
        <v>3423</v>
      </c>
    </row>
    <row r="44" spans="2:3" x14ac:dyDescent="0.2">
      <c r="B44">
        <v>10101040604</v>
      </c>
      <c r="C44" t="s">
        <v>3425</v>
      </c>
    </row>
    <row r="45" spans="2:3" x14ac:dyDescent="0.2">
      <c r="B45">
        <v>10101040611</v>
      </c>
      <c r="C45" t="s">
        <v>3429</v>
      </c>
    </row>
    <row r="46" spans="2:3" x14ac:dyDescent="0.2">
      <c r="B46">
        <v>10101040612</v>
      </c>
      <c r="C46" t="s">
        <v>3430</v>
      </c>
    </row>
    <row r="47" spans="2:3" x14ac:dyDescent="0.2">
      <c r="B47">
        <v>10101040702</v>
      </c>
      <c r="C47" t="s">
        <v>3431</v>
      </c>
    </row>
    <row r="48" spans="2:3" x14ac:dyDescent="0.2">
      <c r="B48">
        <v>10101040703</v>
      </c>
      <c r="C48" t="s">
        <v>3432</v>
      </c>
    </row>
    <row r="49" spans="2:3" x14ac:dyDescent="0.2">
      <c r="B49">
        <v>10101040704</v>
      </c>
      <c r="C49" t="s">
        <v>3433</v>
      </c>
    </row>
    <row r="50" spans="2:3" x14ac:dyDescent="0.2">
      <c r="B50">
        <v>10101040710</v>
      </c>
      <c r="C50" t="s">
        <v>3439</v>
      </c>
    </row>
    <row r="51" spans="2:3" x14ac:dyDescent="0.2">
      <c r="B51">
        <v>10101040714</v>
      </c>
      <c r="C51" t="s">
        <v>3443</v>
      </c>
    </row>
    <row r="52" spans="2:3" x14ac:dyDescent="0.2">
      <c r="B52">
        <v>10101040716</v>
      </c>
      <c r="C52" t="s">
        <v>3445</v>
      </c>
    </row>
    <row r="53" spans="2:3" x14ac:dyDescent="0.2">
      <c r="B53">
        <v>10101040718</v>
      </c>
      <c r="C53" t="s">
        <v>3447</v>
      </c>
    </row>
    <row r="54" spans="2:3" x14ac:dyDescent="0.2">
      <c r="B54">
        <v>10101040719</v>
      </c>
      <c r="C54" t="s">
        <v>3448</v>
      </c>
    </row>
    <row r="55" spans="2:3" x14ac:dyDescent="0.2">
      <c r="B55">
        <v>10101040721</v>
      </c>
      <c r="C55" t="s">
        <v>3450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4E8B-E2AA-4C1C-9714-06909CD7B1B2}">
  <dimension ref="A1:E40"/>
  <sheetViews>
    <sheetView rightToLeft="1" workbookViewId="0">
      <selection activeCell="D11" sqref="D11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2.62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-1434663.3700000003</v>
      </c>
    </row>
    <row r="2" spans="1:5" s="66" customFormat="1" ht="12.75" customHeight="1" x14ac:dyDescent="0.2">
      <c r="C2" s="68">
        <f>SUBTOTAL(9,C4:C700)</f>
        <v>1434663.3700000003</v>
      </c>
      <c r="D2" s="68">
        <f>SUBTOTAL(9,D4:D700)</f>
        <v>0</v>
      </c>
      <c r="E2" s="68">
        <f>SUBTOTAL(9,E4:E700)</f>
        <v>1434663.3700000003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2.75" x14ac:dyDescent="0.2">
      <c r="A4" s="69">
        <v>101010501</v>
      </c>
      <c r="B4" s="66" t="s">
        <v>790</v>
      </c>
      <c r="C4" s="70">
        <v>523379.9</v>
      </c>
      <c r="D4" s="70">
        <v>0</v>
      </c>
      <c r="E4" s="71">
        <f>C4-D4</f>
        <v>523379.9</v>
      </c>
    </row>
    <row r="5" spans="1:5" s="66" customFormat="1" ht="12.75" x14ac:dyDescent="0.2">
      <c r="A5" s="69">
        <v>101010502</v>
      </c>
      <c r="B5" s="66" t="s">
        <v>791</v>
      </c>
      <c r="C5" s="70">
        <v>0</v>
      </c>
      <c r="D5" s="70">
        <v>0</v>
      </c>
      <c r="E5" s="71">
        <f t="shared" ref="E5:E32" si="0">C5-D5</f>
        <v>0</v>
      </c>
    </row>
    <row r="6" spans="1:5" s="66" customFormat="1" ht="12.75" x14ac:dyDescent="0.2">
      <c r="A6" s="69">
        <v>101010503</v>
      </c>
      <c r="B6" s="66" t="s">
        <v>792</v>
      </c>
      <c r="C6" s="70">
        <v>319737.57000000007</v>
      </c>
      <c r="D6" s="70">
        <v>0</v>
      </c>
      <c r="E6" s="71">
        <f t="shared" si="0"/>
        <v>319737.57000000007</v>
      </c>
    </row>
    <row r="7" spans="1:5" s="66" customFormat="1" ht="12.75" x14ac:dyDescent="0.2">
      <c r="A7" s="69">
        <v>101010504</v>
      </c>
      <c r="B7" s="66" t="s">
        <v>793</v>
      </c>
      <c r="C7" s="70">
        <v>0</v>
      </c>
      <c r="D7" s="70">
        <v>0</v>
      </c>
      <c r="E7" s="71">
        <f t="shared" si="0"/>
        <v>0</v>
      </c>
    </row>
    <row r="8" spans="1:5" s="66" customFormat="1" ht="12.75" x14ac:dyDescent="0.2">
      <c r="A8" s="69">
        <v>101010505</v>
      </c>
      <c r="B8" s="66" t="s">
        <v>794</v>
      </c>
      <c r="C8" s="70">
        <v>6508.72</v>
      </c>
      <c r="D8" s="70">
        <v>0</v>
      </c>
      <c r="E8" s="71">
        <f t="shared" si="0"/>
        <v>6508.72</v>
      </c>
    </row>
    <row r="9" spans="1:5" s="66" customFormat="1" ht="12.75" x14ac:dyDescent="0.2">
      <c r="A9" s="69">
        <v>101010506</v>
      </c>
      <c r="B9" s="66" t="s">
        <v>795</v>
      </c>
      <c r="C9" s="70">
        <v>4165.16</v>
      </c>
      <c r="D9" s="70">
        <v>0</v>
      </c>
      <c r="E9" s="71">
        <f t="shared" si="0"/>
        <v>4165.16</v>
      </c>
    </row>
    <row r="10" spans="1:5" s="66" customFormat="1" ht="12.75" x14ac:dyDescent="0.2">
      <c r="A10" s="69">
        <v>101010507</v>
      </c>
      <c r="B10" s="66" t="s">
        <v>796</v>
      </c>
      <c r="C10" s="70">
        <v>0</v>
      </c>
      <c r="D10" s="70">
        <v>0</v>
      </c>
      <c r="E10" s="71">
        <f t="shared" si="0"/>
        <v>0</v>
      </c>
    </row>
    <row r="11" spans="1:5" s="66" customFormat="1" ht="12.75" x14ac:dyDescent="0.2">
      <c r="A11" s="69">
        <v>101010508</v>
      </c>
      <c r="B11" s="66" t="s">
        <v>797</v>
      </c>
      <c r="C11" s="70">
        <v>80656.850000000006</v>
      </c>
      <c r="D11" s="70">
        <v>0</v>
      </c>
      <c r="E11" s="71">
        <f t="shared" si="0"/>
        <v>80656.850000000006</v>
      </c>
    </row>
    <row r="12" spans="1:5" s="66" customFormat="1" ht="12.75" x14ac:dyDescent="0.2">
      <c r="A12" s="69">
        <v>101010509</v>
      </c>
      <c r="B12" s="66" t="s">
        <v>798</v>
      </c>
      <c r="C12" s="70">
        <v>47085.039999999994</v>
      </c>
      <c r="D12" s="70">
        <v>0</v>
      </c>
      <c r="E12" s="71">
        <f t="shared" si="0"/>
        <v>47085.039999999994</v>
      </c>
    </row>
    <row r="13" spans="1:5" s="66" customFormat="1" ht="12.75" x14ac:dyDescent="0.2">
      <c r="A13" s="69">
        <v>101010511</v>
      </c>
      <c r="B13" s="66" t="s">
        <v>799</v>
      </c>
      <c r="C13" s="70">
        <v>0</v>
      </c>
      <c r="D13" s="70">
        <v>0</v>
      </c>
      <c r="E13" s="71">
        <f t="shared" si="0"/>
        <v>0</v>
      </c>
    </row>
    <row r="14" spans="1:5" s="66" customFormat="1" ht="12.75" x14ac:dyDescent="0.2">
      <c r="A14" s="69">
        <v>101010512</v>
      </c>
      <c r="B14" s="66" t="s">
        <v>800</v>
      </c>
      <c r="C14" s="70">
        <v>0</v>
      </c>
      <c r="D14" s="70">
        <v>0</v>
      </c>
      <c r="E14" s="71">
        <f t="shared" si="0"/>
        <v>0</v>
      </c>
    </row>
    <row r="15" spans="1:5" s="66" customFormat="1" ht="12.75" x14ac:dyDescent="0.2">
      <c r="A15" s="69">
        <v>101010513</v>
      </c>
      <c r="B15" s="66" t="s">
        <v>801</v>
      </c>
      <c r="C15" s="70">
        <v>19423.36</v>
      </c>
      <c r="D15" s="70">
        <v>0</v>
      </c>
      <c r="E15" s="71">
        <f t="shared" si="0"/>
        <v>19423.36</v>
      </c>
    </row>
    <row r="16" spans="1:5" s="66" customFormat="1" ht="12.75" x14ac:dyDescent="0.2">
      <c r="A16" s="69">
        <v>101010514</v>
      </c>
      <c r="B16" s="66" t="s">
        <v>802</v>
      </c>
      <c r="C16" s="70">
        <v>0</v>
      </c>
      <c r="D16" s="70">
        <v>0</v>
      </c>
      <c r="E16" s="71">
        <f t="shared" si="0"/>
        <v>0</v>
      </c>
    </row>
    <row r="17" spans="1:5" s="66" customFormat="1" ht="12.75" x14ac:dyDescent="0.2">
      <c r="A17" s="69">
        <v>101010515</v>
      </c>
      <c r="B17" s="66" t="s">
        <v>803</v>
      </c>
      <c r="C17" s="70">
        <v>0</v>
      </c>
      <c r="D17" s="70">
        <v>0</v>
      </c>
      <c r="E17" s="71">
        <f t="shared" si="0"/>
        <v>0</v>
      </c>
    </row>
    <row r="18" spans="1:5" s="66" customFormat="1" ht="12.75" x14ac:dyDescent="0.2">
      <c r="A18" s="69">
        <v>101010516</v>
      </c>
      <c r="B18" s="66" t="s">
        <v>804</v>
      </c>
      <c r="C18" s="70">
        <v>58393.62</v>
      </c>
      <c r="D18" s="70">
        <v>0</v>
      </c>
      <c r="E18" s="71">
        <f t="shared" si="0"/>
        <v>58393.62</v>
      </c>
    </row>
    <row r="19" spans="1:5" s="66" customFormat="1" ht="12.75" x14ac:dyDescent="0.2">
      <c r="A19" s="69">
        <v>101010517</v>
      </c>
      <c r="B19" s="66" t="s">
        <v>805</v>
      </c>
      <c r="C19" s="70">
        <v>0</v>
      </c>
      <c r="D19" s="70">
        <v>0</v>
      </c>
      <c r="E19" s="71">
        <f t="shared" si="0"/>
        <v>0</v>
      </c>
    </row>
    <row r="20" spans="1:5" s="66" customFormat="1" ht="12.75" x14ac:dyDescent="0.2">
      <c r="A20" s="69">
        <v>101010518</v>
      </c>
      <c r="B20" s="66" t="s">
        <v>806</v>
      </c>
      <c r="C20" s="70">
        <v>0</v>
      </c>
      <c r="D20" s="70">
        <v>0</v>
      </c>
      <c r="E20" s="71">
        <f t="shared" si="0"/>
        <v>0</v>
      </c>
    </row>
    <row r="21" spans="1:5" s="66" customFormat="1" ht="12.75" x14ac:dyDescent="0.2">
      <c r="A21" s="69">
        <v>101010519</v>
      </c>
      <c r="B21" s="66" t="s">
        <v>807</v>
      </c>
      <c r="C21" s="70">
        <v>53691</v>
      </c>
      <c r="D21" s="70">
        <v>0</v>
      </c>
      <c r="E21" s="71">
        <f t="shared" si="0"/>
        <v>53691</v>
      </c>
    </row>
    <row r="22" spans="1:5" s="66" customFormat="1" ht="12.75" x14ac:dyDescent="0.2">
      <c r="A22" s="69">
        <v>101010520</v>
      </c>
      <c r="B22" s="66" t="s">
        <v>808</v>
      </c>
      <c r="C22" s="70">
        <v>6004.93</v>
      </c>
      <c r="D22" s="70">
        <v>0</v>
      </c>
      <c r="E22" s="71">
        <f t="shared" si="0"/>
        <v>6004.93</v>
      </c>
    </row>
    <row r="23" spans="1:5" s="66" customFormat="1" ht="12.75" x14ac:dyDescent="0.2">
      <c r="A23" s="69">
        <v>101010521</v>
      </c>
      <c r="B23" s="66" t="s">
        <v>809</v>
      </c>
      <c r="C23" s="70">
        <v>17155.580000000002</v>
      </c>
      <c r="D23" s="70">
        <v>0</v>
      </c>
      <c r="E23" s="71">
        <f t="shared" si="0"/>
        <v>17155.580000000002</v>
      </c>
    </row>
    <row r="24" spans="1:5" s="66" customFormat="1" ht="12.75" x14ac:dyDescent="0.2">
      <c r="A24" s="69">
        <v>101010522</v>
      </c>
      <c r="B24" s="66" t="s">
        <v>810</v>
      </c>
      <c r="C24" s="70">
        <v>245492.19</v>
      </c>
      <c r="D24" s="70">
        <v>0</v>
      </c>
      <c r="E24" s="71">
        <f t="shared" si="0"/>
        <v>245492.19</v>
      </c>
    </row>
    <row r="25" spans="1:5" s="66" customFormat="1" ht="12.75" x14ac:dyDescent="0.2">
      <c r="A25" s="69">
        <v>101010523</v>
      </c>
      <c r="B25" s="66" t="s">
        <v>811</v>
      </c>
      <c r="C25" s="70">
        <v>0</v>
      </c>
      <c r="D25" s="70">
        <v>0</v>
      </c>
      <c r="E25" s="71">
        <f t="shared" si="0"/>
        <v>0</v>
      </c>
    </row>
    <row r="26" spans="1:5" s="66" customFormat="1" ht="12.75" x14ac:dyDescent="0.2">
      <c r="A26" s="69">
        <v>61010300001</v>
      </c>
      <c r="B26" s="66" t="s">
        <v>196</v>
      </c>
      <c r="C26" s="70">
        <v>575.34000000000015</v>
      </c>
      <c r="D26" s="70">
        <v>0</v>
      </c>
      <c r="E26" s="71">
        <f t="shared" si="0"/>
        <v>575.34000000000015</v>
      </c>
    </row>
    <row r="27" spans="1:5" s="66" customFormat="1" ht="12.75" x14ac:dyDescent="0.2">
      <c r="A27" s="69">
        <v>61010300002</v>
      </c>
      <c r="B27" s="66" t="s">
        <v>197</v>
      </c>
      <c r="C27" s="70">
        <v>6166.5600000000013</v>
      </c>
      <c r="D27" s="70">
        <v>0</v>
      </c>
      <c r="E27" s="71">
        <f t="shared" si="0"/>
        <v>6166.5600000000013</v>
      </c>
    </row>
    <row r="28" spans="1:5" s="66" customFormat="1" ht="12.75" x14ac:dyDescent="0.2">
      <c r="A28" s="69">
        <v>61010300004</v>
      </c>
      <c r="B28" s="66" t="s">
        <v>198</v>
      </c>
      <c r="C28" s="70">
        <v>0</v>
      </c>
      <c r="D28" s="70">
        <v>0</v>
      </c>
      <c r="E28" s="71">
        <f t="shared" si="0"/>
        <v>0</v>
      </c>
    </row>
    <row r="29" spans="1:5" s="66" customFormat="1" ht="12.75" x14ac:dyDescent="0.2">
      <c r="A29" s="69">
        <v>81010500001</v>
      </c>
      <c r="B29" s="66" t="s">
        <v>3562</v>
      </c>
      <c r="C29" s="70">
        <v>29822.07</v>
      </c>
      <c r="D29" s="70">
        <v>0</v>
      </c>
      <c r="E29" s="71">
        <f t="shared" si="0"/>
        <v>29822.07</v>
      </c>
    </row>
    <row r="30" spans="1:5" s="66" customFormat="1" ht="12.75" x14ac:dyDescent="0.2">
      <c r="A30" s="69">
        <v>81010500003</v>
      </c>
      <c r="B30" s="66" t="s">
        <v>232</v>
      </c>
      <c r="C30" s="70">
        <v>0</v>
      </c>
      <c r="D30" s="70">
        <v>0</v>
      </c>
      <c r="E30" s="71">
        <f t="shared" si="0"/>
        <v>0</v>
      </c>
    </row>
    <row r="31" spans="1:5" s="66" customFormat="1" ht="12.75" x14ac:dyDescent="0.2">
      <c r="A31" s="69">
        <v>91105000001</v>
      </c>
      <c r="B31" s="66" t="s">
        <v>3856</v>
      </c>
      <c r="C31" s="70">
        <v>8016.67</v>
      </c>
      <c r="D31" s="70">
        <v>0</v>
      </c>
      <c r="E31" s="71">
        <f t="shared" si="0"/>
        <v>8016.67</v>
      </c>
    </row>
    <row r="32" spans="1:5" s="66" customFormat="1" ht="12.75" x14ac:dyDescent="0.2">
      <c r="A32" s="69">
        <v>91105000002</v>
      </c>
      <c r="B32" s="66" t="s">
        <v>197</v>
      </c>
      <c r="C32" s="70">
        <v>8388.81</v>
      </c>
      <c r="D32" s="70">
        <v>0</v>
      </c>
      <c r="E32" s="71">
        <f t="shared" si="0"/>
        <v>8388.81</v>
      </c>
    </row>
    <row r="33" spans="1:5" s="66" customFormat="1" ht="12.75" x14ac:dyDescent="0.2">
      <c r="A33" s="69"/>
      <c r="C33" s="70"/>
      <c r="D33" s="70"/>
      <c r="E33" s="71"/>
    </row>
    <row r="34" spans="1:5" s="66" customFormat="1" ht="12.75" x14ac:dyDescent="0.2">
      <c r="A34" s="69"/>
      <c r="C34" s="70"/>
      <c r="D34" s="70"/>
      <c r="E34" s="71"/>
    </row>
    <row r="35" spans="1:5" s="66" customFormat="1" ht="12.75" x14ac:dyDescent="0.2">
      <c r="A35" s="69"/>
      <c r="C35" s="70"/>
      <c r="D35" s="70"/>
      <c r="E35" s="71"/>
    </row>
    <row r="36" spans="1:5" s="66" customFormat="1" ht="12.75" x14ac:dyDescent="0.2">
      <c r="A36" s="69"/>
      <c r="C36" s="70"/>
      <c r="D36" s="70"/>
      <c r="E36" s="71"/>
    </row>
    <row r="37" spans="1:5" s="66" customFormat="1" ht="12.75" x14ac:dyDescent="0.2">
      <c r="A37" s="69"/>
      <c r="C37" s="70"/>
      <c r="D37" s="70"/>
      <c r="E37" s="71"/>
    </row>
    <row r="38" spans="1:5" s="66" customFormat="1" ht="12.75" x14ac:dyDescent="0.2">
      <c r="A38" s="69"/>
      <c r="C38" s="70"/>
      <c r="D38" s="70"/>
      <c r="E38" s="71"/>
    </row>
    <row r="39" spans="1:5" s="66" customFormat="1" ht="12.75" x14ac:dyDescent="0.2">
      <c r="A39" s="69"/>
      <c r="C39" s="70"/>
      <c r="D39" s="70"/>
      <c r="E39" s="71"/>
    </row>
    <row r="40" spans="1:5" s="66" customFormat="1" ht="12.75" x14ac:dyDescent="0.2">
      <c r="A40" s="69"/>
      <c r="C40" s="70"/>
      <c r="D40" s="70"/>
      <c r="E40" s="7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6C784-6A6A-4A95-8461-B11CC0BD866E}">
  <dimension ref="A1:E63"/>
  <sheetViews>
    <sheetView rightToLeft="1" topLeftCell="A4" workbookViewId="0">
      <selection activeCell="G17" sqref="G17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-41583394.799999997</v>
      </c>
    </row>
    <row r="2" spans="1:5" s="66" customFormat="1" ht="12.75" customHeight="1" x14ac:dyDescent="0.2">
      <c r="C2" s="68">
        <f>SUBTOTAL(9,C4:C700)</f>
        <v>41583394.799999997</v>
      </c>
      <c r="D2" s="68">
        <f>SUBTOTAL(9,D4:D700)</f>
        <v>0</v>
      </c>
      <c r="E2" s="68">
        <f>SUBTOTAL(9,E4:E700)</f>
        <v>41583394.799999997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2.75" x14ac:dyDescent="0.2">
      <c r="A4" s="69">
        <v>101011002</v>
      </c>
      <c r="B4" s="66" t="s">
        <v>883</v>
      </c>
      <c r="C4" s="70">
        <v>497997.72000000003</v>
      </c>
      <c r="D4" s="70">
        <v>0</v>
      </c>
      <c r="E4" s="71">
        <f>C4-D4</f>
        <v>497997.72000000003</v>
      </c>
    </row>
    <row r="5" spans="1:5" s="66" customFormat="1" ht="12.75" x14ac:dyDescent="0.2">
      <c r="A5" s="69">
        <v>101011003</v>
      </c>
      <c r="B5" s="66" t="s">
        <v>884</v>
      </c>
      <c r="C5" s="70">
        <v>710665.44000000006</v>
      </c>
      <c r="D5" s="70">
        <v>0</v>
      </c>
      <c r="E5" s="71">
        <f t="shared" ref="E5:E63" si="0">C5-D5</f>
        <v>710665.44000000006</v>
      </c>
    </row>
    <row r="6" spans="1:5" s="66" customFormat="1" ht="12.75" x14ac:dyDescent="0.2">
      <c r="A6" s="69">
        <v>101011006</v>
      </c>
      <c r="B6" s="66" t="s">
        <v>885</v>
      </c>
      <c r="C6" s="70">
        <v>809.45</v>
      </c>
      <c r="D6" s="70">
        <v>0</v>
      </c>
      <c r="E6" s="71">
        <f t="shared" si="0"/>
        <v>809.45</v>
      </c>
    </row>
    <row r="7" spans="1:5" s="66" customFormat="1" ht="12.75" x14ac:dyDescent="0.2">
      <c r="A7" s="69">
        <v>101011007</v>
      </c>
      <c r="B7" s="66" t="s">
        <v>886</v>
      </c>
      <c r="C7" s="70">
        <v>58171.65</v>
      </c>
      <c r="D7" s="70">
        <v>0</v>
      </c>
      <c r="E7" s="71">
        <f t="shared" si="0"/>
        <v>58171.65</v>
      </c>
    </row>
    <row r="8" spans="1:5" s="66" customFormat="1" ht="12.75" x14ac:dyDescent="0.2">
      <c r="A8" s="69">
        <v>101011014</v>
      </c>
      <c r="B8" s="66" t="s">
        <v>887</v>
      </c>
      <c r="C8" s="70">
        <v>2695815.9</v>
      </c>
      <c r="D8" s="70">
        <v>0</v>
      </c>
      <c r="E8" s="71">
        <f t="shared" si="0"/>
        <v>2695815.9</v>
      </c>
    </row>
    <row r="9" spans="1:5" s="66" customFormat="1" ht="12.75" x14ac:dyDescent="0.2">
      <c r="A9" s="69">
        <v>101011015</v>
      </c>
      <c r="B9" s="66" t="s">
        <v>888</v>
      </c>
      <c r="C9" s="70">
        <v>296517.75000000006</v>
      </c>
      <c r="D9" s="70">
        <v>0</v>
      </c>
      <c r="E9" s="71">
        <f t="shared" si="0"/>
        <v>296517.75000000006</v>
      </c>
    </row>
    <row r="10" spans="1:5" s="66" customFormat="1" ht="12.75" x14ac:dyDescent="0.2">
      <c r="A10" s="69">
        <v>101011029</v>
      </c>
      <c r="B10" s="66" t="s">
        <v>889</v>
      </c>
      <c r="C10" s="70">
        <v>1623064.2200000002</v>
      </c>
      <c r="D10" s="70">
        <v>0</v>
      </c>
      <c r="E10" s="71">
        <f t="shared" si="0"/>
        <v>1623064.2200000002</v>
      </c>
    </row>
    <row r="11" spans="1:5" s="66" customFormat="1" ht="12.75" x14ac:dyDescent="0.2">
      <c r="A11" s="69">
        <v>101011030</v>
      </c>
      <c r="B11" s="66" t="s">
        <v>890</v>
      </c>
      <c r="C11" s="70">
        <v>0</v>
      </c>
      <c r="D11" s="70">
        <v>0</v>
      </c>
      <c r="E11" s="71">
        <f t="shared" si="0"/>
        <v>0</v>
      </c>
    </row>
    <row r="12" spans="1:5" s="66" customFormat="1" ht="12.75" x14ac:dyDescent="0.2">
      <c r="A12" s="69">
        <v>101011034</v>
      </c>
      <c r="B12" s="66" t="s">
        <v>891</v>
      </c>
      <c r="C12" s="70">
        <v>173043.27000000002</v>
      </c>
      <c r="D12" s="70">
        <v>0</v>
      </c>
      <c r="E12" s="71">
        <f t="shared" si="0"/>
        <v>173043.27000000002</v>
      </c>
    </row>
    <row r="13" spans="1:5" s="66" customFormat="1" ht="12.75" x14ac:dyDescent="0.2">
      <c r="A13" s="69">
        <v>101011036</v>
      </c>
      <c r="B13" s="66" t="s">
        <v>892</v>
      </c>
      <c r="C13" s="70">
        <v>0</v>
      </c>
      <c r="D13" s="70">
        <v>0</v>
      </c>
      <c r="E13" s="71">
        <f t="shared" si="0"/>
        <v>0</v>
      </c>
    </row>
    <row r="14" spans="1:5" s="66" customFormat="1" ht="12.75" x14ac:dyDescent="0.2">
      <c r="A14" s="69">
        <v>101011037</v>
      </c>
      <c r="B14" s="66" t="s">
        <v>893</v>
      </c>
      <c r="C14" s="70">
        <v>2876745.37</v>
      </c>
      <c r="D14" s="70">
        <v>0</v>
      </c>
      <c r="E14" s="71">
        <f t="shared" si="0"/>
        <v>2876745.37</v>
      </c>
    </row>
    <row r="15" spans="1:5" s="66" customFormat="1" ht="12.75" x14ac:dyDescent="0.2">
      <c r="A15" s="69">
        <v>101011038</v>
      </c>
      <c r="B15" s="66" t="s">
        <v>894</v>
      </c>
      <c r="C15" s="70">
        <v>50104.630000000005</v>
      </c>
      <c r="D15" s="70">
        <v>0</v>
      </c>
      <c r="E15" s="71">
        <f t="shared" si="0"/>
        <v>50104.630000000005</v>
      </c>
    </row>
    <row r="16" spans="1:5" s="66" customFormat="1" ht="12.75" x14ac:dyDescent="0.2">
      <c r="A16" s="69">
        <v>101011039</v>
      </c>
      <c r="B16" s="66" t="s">
        <v>895</v>
      </c>
      <c r="C16" s="70">
        <v>4797744.38</v>
      </c>
      <c r="D16" s="70">
        <v>0</v>
      </c>
      <c r="E16" s="71">
        <f t="shared" si="0"/>
        <v>4797744.38</v>
      </c>
    </row>
    <row r="17" spans="1:5" s="66" customFormat="1" ht="12.75" x14ac:dyDescent="0.2">
      <c r="A17" s="69">
        <v>101011040</v>
      </c>
      <c r="B17" s="66" t="s">
        <v>896</v>
      </c>
      <c r="C17" s="70">
        <v>48584.800000000003</v>
      </c>
      <c r="D17" s="70">
        <v>0</v>
      </c>
      <c r="E17" s="71">
        <f t="shared" si="0"/>
        <v>48584.800000000003</v>
      </c>
    </row>
    <row r="18" spans="1:5" s="66" customFormat="1" ht="12.75" x14ac:dyDescent="0.2">
      <c r="A18" s="69">
        <v>101011041</v>
      </c>
      <c r="B18" s="66" t="s">
        <v>897</v>
      </c>
      <c r="C18" s="70">
        <v>693025.69000000006</v>
      </c>
      <c r="D18" s="70">
        <v>0</v>
      </c>
      <c r="E18" s="71">
        <f t="shared" si="0"/>
        <v>693025.69000000006</v>
      </c>
    </row>
    <row r="19" spans="1:5" s="66" customFormat="1" ht="12.75" x14ac:dyDescent="0.2">
      <c r="A19" s="69">
        <v>101011043</v>
      </c>
      <c r="B19" s="66" t="s">
        <v>898</v>
      </c>
      <c r="C19" s="70">
        <v>0</v>
      </c>
      <c r="D19" s="70">
        <v>0</v>
      </c>
      <c r="E19" s="71">
        <f t="shared" si="0"/>
        <v>0</v>
      </c>
    </row>
    <row r="20" spans="1:5" s="66" customFormat="1" ht="12.75" x14ac:dyDescent="0.2">
      <c r="A20" s="69">
        <v>101011044</v>
      </c>
      <c r="B20" s="66" t="s">
        <v>899</v>
      </c>
      <c r="C20" s="70">
        <v>26201.88</v>
      </c>
      <c r="D20" s="70">
        <v>0</v>
      </c>
      <c r="E20" s="71">
        <f t="shared" si="0"/>
        <v>26201.88</v>
      </c>
    </row>
    <row r="21" spans="1:5" s="66" customFormat="1" ht="12.75" x14ac:dyDescent="0.2">
      <c r="A21" s="69">
        <v>101011045</v>
      </c>
      <c r="B21" s="66" t="s">
        <v>900</v>
      </c>
      <c r="C21" s="70">
        <v>1115329.96</v>
      </c>
      <c r="D21" s="70">
        <v>0</v>
      </c>
      <c r="E21" s="71">
        <f t="shared" si="0"/>
        <v>1115329.96</v>
      </c>
    </row>
    <row r="22" spans="1:5" s="66" customFormat="1" ht="12.75" x14ac:dyDescent="0.2">
      <c r="A22" s="69">
        <v>101011046</v>
      </c>
      <c r="B22" s="66" t="s">
        <v>901</v>
      </c>
      <c r="C22" s="70">
        <v>471550.51</v>
      </c>
      <c r="D22" s="70">
        <v>0</v>
      </c>
      <c r="E22" s="71">
        <f t="shared" si="0"/>
        <v>471550.51</v>
      </c>
    </row>
    <row r="23" spans="1:5" s="66" customFormat="1" ht="12.75" x14ac:dyDescent="0.2">
      <c r="A23" s="69">
        <v>101011047</v>
      </c>
      <c r="B23" s="66" t="s">
        <v>902</v>
      </c>
      <c r="C23" s="70">
        <v>85167.85</v>
      </c>
      <c r="D23" s="70">
        <v>0</v>
      </c>
      <c r="E23" s="71">
        <f t="shared" si="0"/>
        <v>85167.85</v>
      </c>
    </row>
    <row r="24" spans="1:5" s="66" customFormat="1" ht="12.75" x14ac:dyDescent="0.2">
      <c r="A24" s="69">
        <v>101011048</v>
      </c>
      <c r="B24" s="66" t="s">
        <v>903</v>
      </c>
      <c r="C24" s="70">
        <v>186479.71000000002</v>
      </c>
      <c r="D24" s="70">
        <v>0</v>
      </c>
      <c r="E24" s="71">
        <f t="shared" si="0"/>
        <v>186479.71000000002</v>
      </c>
    </row>
    <row r="25" spans="1:5" s="66" customFormat="1" ht="12.75" x14ac:dyDescent="0.2">
      <c r="A25" s="69">
        <v>101011049</v>
      </c>
      <c r="B25" s="66" t="s">
        <v>904</v>
      </c>
      <c r="C25" s="70">
        <v>0</v>
      </c>
      <c r="D25" s="70">
        <v>0</v>
      </c>
      <c r="E25" s="71">
        <f t="shared" si="0"/>
        <v>0</v>
      </c>
    </row>
    <row r="26" spans="1:5" s="66" customFormat="1" ht="12.75" x14ac:dyDescent="0.2">
      <c r="A26" s="69">
        <v>101011050</v>
      </c>
      <c r="B26" s="66" t="s">
        <v>905</v>
      </c>
      <c r="C26" s="70">
        <v>39375.489999999991</v>
      </c>
      <c r="D26" s="70">
        <v>0</v>
      </c>
      <c r="E26" s="71">
        <f t="shared" si="0"/>
        <v>39375.489999999991</v>
      </c>
    </row>
    <row r="27" spans="1:5" s="66" customFormat="1" ht="12.75" x14ac:dyDescent="0.2">
      <c r="A27" s="69">
        <v>101011051</v>
      </c>
      <c r="B27" s="66" t="s">
        <v>906</v>
      </c>
      <c r="C27" s="70">
        <v>15116.61</v>
      </c>
      <c r="D27" s="70">
        <v>0</v>
      </c>
      <c r="E27" s="71">
        <f t="shared" si="0"/>
        <v>15116.61</v>
      </c>
    </row>
    <row r="28" spans="1:5" s="66" customFormat="1" ht="12.75" x14ac:dyDescent="0.2">
      <c r="A28" s="69">
        <v>101011052</v>
      </c>
      <c r="B28" s="66" t="s">
        <v>907</v>
      </c>
      <c r="C28" s="70">
        <v>342112.38999999996</v>
      </c>
      <c r="D28" s="70">
        <v>0</v>
      </c>
      <c r="E28" s="71">
        <f t="shared" si="0"/>
        <v>342112.38999999996</v>
      </c>
    </row>
    <row r="29" spans="1:5" s="66" customFormat="1" ht="12.75" x14ac:dyDescent="0.2">
      <c r="A29" s="69">
        <v>101011053</v>
      </c>
      <c r="B29" s="66" t="s">
        <v>908</v>
      </c>
      <c r="C29" s="70">
        <v>960499.9</v>
      </c>
      <c r="D29" s="70">
        <v>0</v>
      </c>
      <c r="E29" s="71">
        <f t="shared" si="0"/>
        <v>960499.9</v>
      </c>
    </row>
    <row r="30" spans="1:5" s="66" customFormat="1" ht="12.75" x14ac:dyDescent="0.2">
      <c r="A30" s="69">
        <v>101011054</v>
      </c>
      <c r="B30" s="66" t="s">
        <v>909</v>
      </c>
      <c r="C30" s="70">
        <v>304553.14</v>
      </c>
      <c r="D30" s="70">
        <v>0</v>
      </c>
      <c r="E30" s="71">
        <f t="shared" si="0"/>
        <v>304553.14</v>
      </c>
    </row>
    <row r="31" spans="1:5" s="66" customFormat="1" ht="12.75" x14ac:dyDescent="0.2">
      <c r="A31" s="69">
        <v>101011055</v>
      </c>
      <c r="B31" s="66" t="s">
        <v>910</v>
      </c>
      <c r="C31" s="70">
        <v>143171.18</v>
      </c>
      <c r="D31" s="70">
        <v>0</v>
      </c>
      <c r="E31" s="71">
        <f t="shared" si="0"/>
        <v>143171.18</v>
      </c>
    </row>
    <row r="32" spans="1:5" s="66" customFormat="1" ht="12.75" x14ac:dyDescent="0.2">
      <c r="A32" s="69">
        <v>101011056</v>
      </c>
      <c r="B32" s="66" t="s">
        <v>911</v>
      </c>
      <c r="C32" s="70">
        <v>64915.68</v>
      </c>
      <c r="D32" s="70">
        <v>0</v>
      </c>
      <c r="E32" s="71">
        <f t="shared" si="0"/>
        <v>64915.68</v>
      </c>
    </row>
    <row r="33" spans="1:5" s="66" customFormat="1" ht="12.75" x14ac:dyDescent="0.2">
      <c r="A33" s="69">
        <v>101011057</v>
      </c>
      <c r="B33" s="66" t="s">
        <v>912</v>
      </c>
      <c r="C33" s="70">
        <v>4950000.04</v>
      </c>
      <c r="D33" s="70">
        <v>0</v>
      </c>
      <c r="E33" s="71">
        <f t="shared" si="0"/>
        <v>4950000.04</v>
      </c>
    </row>
    <row r="34" spans="1:5" s="66" customFormat="1" ht="12.75" x14ac:dyDescent="0.2">
      <c r="A34" s="69">
        <v>101011058</v>
      </c>
      <c r="B34" s="66" t="s">
        <v>913</v>
      </c>
      <c r="C34" s="70">
        <v>47640.41</v>
      </c>
      <c r="D34" s="70">
        <v>0</v>
      </c>
      <c r="E34" s="71">
        <f t="shared" si="0"/>
        <v>47640.41</v>
      </c>
    </row>
    <row r="35" spans="1:5" s="66" customFormat="1" ht="12.75" x14ac:dyDescent="0.2">
      <c r="A35" s="69">
        <v>101011059</v>
      </c>
      <c r="B35" s="66" t="s">
        <v>914</v>
      </c>
      <c r="C35" s="70">
        <v>127756.04000000001</v>
      </c>
      <c r="D35" s="70">
        <v>0</v>
      </c>
      <c r="E35" s="71">
        <f t="shared" si="0"/>
        <v>127756.04000000001</v>
      </c>
    </row>
    <row r="36" spans="1:5" s="66" customFormat="1" ht="12.75" x14ac:dyDescent="0.2">
      <c r="A36" s="69">
        <v>101011060</v>
      </c>
      <c r="B36" s="66" t="s">
        <v>13</v>
      </c>
      <c r="C36" s="70">
        <v>259004.83000000002</v>
      </c>
      <c r="D36" s="70">
        <v>0</v>
      </c>
      <c r="E36" s="71">
        <f t="shared" si="0"/>
        <v>259004.83000000002</v>
      </c>
    </row>
    <row r="37" spans="1:5" s="66" customFormat="1" ht="12.75" x14ac:dyDescent="0.2">
      <c r="A37" s="69">
        <v>101011061</v>
      </c>
      <c r="B37" s="66" t="s">
        <v>915</v>
      </c>
      <c r="C37" s="70">
        <v>0</v>
      </c>
      <c r="D37" s="70">
        <v>0</v>
      </c>
      <c r="E37" s="71">
        <f t="shared" si="0"/>
        <v>0</v>
      </c>
    </row>
    <row r="38" spans="1:5" s="66" customFormat="1" ht="12.75" x14ac:dyDescent="0.2">
      <c r="A38" s="69">
        <v>101011065</v>
      </c>
      <c r="B38" s="66" t="s">
        <v>916</v>
      </c>
      <c r="C38" s="70">
        <v>0</v>
      </c>
      <c r="D38" s="70">
        <v>0</v>
      </c>
      <c r="E38" s="71">
        <f t="shared" si="0"/>
        <v>0</v>
      </c>
    </row>
    <row r="39" spans="1:5" s="66" customFormat="1" ht="12.75" x14ac:dyDescent="0.2">
      <c r="A39" s="69">
        <v>101011066</v>
      </c>
      <c r="B39" s="66" t="s">
        <v>917</v>
      </c>
      <c r="C39" s="70">
        <v>0</v>
      </c>
      <c r="D39" s="70">
        <v>0</v>
      </c>
      <c r="E39" s="71">
        <f t="shared" si="0"/>
        <v>0</v>
      </c>
    </row>
    <row r="40" spans="1:5" s="66" customFormat="1" ht="12.75" x14ac:dyDescent="0.2">
      <c r="A40" s="69">
        <v>101011068</v>
      </c>
      <c r="B40" s="66" t="s">
        <v>918</v>
      </c>
      <c r="C40" s="70">
        <v>155821.85</v>
      </c>
      <c r="D40" s="70">
        <v>0</v>
      </c>
      <c r="E40" s="71">
        <f t="shared" si="0"/>
        <v>155821.85</v>
      </c>
    </row>
    <row r="41" spans="1:5" x14ac:dyDescent="0.2">
      <c r="A41">
        <v>101011069</v>
      </c>
      <c r="B41" t="s">
        <v>919</v>
      </c>
      <c r="C41">
        <v>2699998.9500000007</v>
      </c>
      <c r="D41">
        <v>0</v>
      </c>
      <c r="E41" s="71">
        <f t="shared" si="0"/>
        <v>2699998.9500000007</v>
      </c>
    </row>
    <row r="42" spans="1:5" x14ac:dyDescent="0.2">
      <c r="A42">
        <v>101011070</v>
      </c>
      <c r="B42" t="s">
        <v>920</v>
      </c>
      <c r="C42">
        <v>501807.39999999997</v>
      </c>
      <c r="D42">
        <v>0</v>
      </c>
      <c r="E42" s="71">
        <f t="shared" si="0"/>
        <v>501807.39999999997</v>
      </c>
    </row>
    <row r="43" spans="1:5" x14ac:dyDescent="0.2">
      <c r="A43">
        <v>101011071</v>
      </c>
      <c r="B43" t="s">
        <v>921</v>
      </c>
      <c r="C43">
        <v>60000</v>
      </c>
      <c r="D43">
        <v>0</v>
      </c>
      <c r="E43" s="71">
        <f t="shared" si="0"/>
        <v>60000</v>
      </c>
    </row>
    <row r="44" spans="1:5" x14ac:dyDescent="0.2">
      <c r="A44">
        <v>101011072</v>
      </c>
      <c r="B44" t="s">
        <v>922</v>
      </c>
      <c r="C44">
        <v>1423092.06</v>
      </c>
      <c r="D44">
        <v>0</v>
      </c>
      <c r="E44" s="71">
        <f t="shared" si="0"/>
        <v>1423092.06</v>
      </c>
    </row>
    <row r="45" spans="1:5" x14ac:dyDescent="0.2">
      <c r="A45">
        <v>101011073</v>
      </c>
      <c r="B45" t="s">
        <v>923</v>
      </c>
      <c r="C45">
        <v>1585122.61</v>
      </c>
      <c r="D45">
        <v>0</v>
      </c>
      <c r="E45" s="71">
        <f t="shared" si="0"/>
        <v>1585122.61</v>
      </c>
    </row>
    <row r="46" spans="1:5" x14ac:dyDescent="0.2">
      <c r="A46">
        <v>101011074</v>
      </c>
      <c r="B46" t="s">
        <v>924</v>
      </c>
      <c r="C46">
        <v>967244.36</v>
      </c>
      <c r="D46">
        <v>0</v>
      </c>
      <c r="E46" s="71">
        <f t="shared" si="0"/>
        <v>967244.36</v>
      </c>
    </row>
    <row r="47" spans="1:5" x14ac:dyDescent="0.2">
      <c r="A47">
        <v>101011075</v>
      </c>
      <c r="B47" t="s">
        <v>925</v>
      </c>
      <c r="C47">
        <v>226849.84</v>
      </c>
      <c r="D47">
        <v>0</v>
      </c>
      <c r="E47" s="71">
        <f t="shared" si="0"/>
        <v>226849.84</v>
      </c>
    </row>
    <row r="48" spans="1:5" x14ac:dyDescent="0.2">
      <c r="A48">
        <v>101011076</v>
      </c>
      <c r="B48" t="s">
        <v>926</v>
      </c>
      <c r="C48">
        <v>82897.2</v>
      </c>
      <c r="D48">
        <v>0</v>
      </c>
      <c r="E48" s="71">
        <f t="shared" si="0"/>
        <v>82897.2</v>
      </c>
    </row>
    <row r="49" spans="1:5" x14ac:dyDescent="0.2">
      <c r="A49">
        <v>101011077</v>
      </c>
      <c r="B49" t="s">
        <v>927</v>
      </c>
      <c r="C49">
        <v>263039.68</v>
      </c>
      <c r="D49">
        <v>0</v>
      </c>
      <c r="E49" s="71">
        <f t="shared" si="0"/>
        <v>263039.68</v>
      </c>
    </row>
    <row r="50" spans="1:5" x14ac:dyDescent="0.2">
      <c r="A50">
        <v>101011078</v>
      </c>
      <c r="B50" t="s">
        <v>928</v>
      </c>
      <c r="C50">
        <v>247368.77000000002</v>
      </c>
      <c r="D50">
        <v>0</v>
      </c>
      <c r="E50" s="71">
        <f t="shared" si="0"/>
        <v>247368.77000000002</v>
      </c>
    </row>
    <row r="51" spans="1:5" x14ac:dyDescent="0.2">
      <c r="A51">
        <v>101011079</v>
      </c>
      <c r="B51" t="s">
        <v>929</v>
      </c>
      <c r="C51">
        <v>64803.060000000005</v>
      </c>
      <c r="D51">
        <v>0</v>
      </c>
      <c r="E51" s="71">
        <f t="shared" si="0"/>
        <v>64803.060000000005</v>
      </c>
    </row>
    <row r="52" spans="1:5" x14ac:dyDescent="0.2">
      <c r="A52">
        <v>101011080</v>
      </c>
      <c r="B52" t="s">
        <v>930</v>
      </c>
      <c r="C52">
        <v>4957422.22</v>
      </c>
      <c r="D52">
        <v>0</v>
      </c>
      <c r="E52" s="71">
        <f t="shared" si="0"/>
        <v>4957422.22</v>
      </c>
    </row>
    <row r="53" spans="1:5" x14ac:dyDescent="0.2">
      <c r="A53">
        <v>101011081</v>
      </c>
      <c r="B53" t="s">
        <v>931</v>
      </c>
      <c r="C53">
        <v>1028142.77</v>
      </c>
      <c r="D53">
        <v>0</v>
      </c>
      <c r="E53" s="71">
        <f t="shared" si="0"/>
        <v>1028142.77</v>
      </c>
    </row>
    <row r="54" spans="1:5" x14ac:dyDescent="0.2">
      <c r="A54">
        <v>101011082</v>
      </c>
      <c r="B54" t="s">
        <v>932</v>
      </c>
      <c r="C54">
        <v>222575.1</v>
      </c>
      <c r="D54">
        <v>0</v>
      </c>
      <c r="E54" s="71">
        <f t="shared" si="0"/>
        <v>222575.1</v>
      </c>
    </row>
    <row r="55" spans="1:5" x14ac:dyDescent="0.2">
      <c r="A55">
        <v>101011083</v>
      </c>
      <c r="B55" t="s">
        <v>933</v>
      </c>
      <c r="C55">
        <v>92160.25</v>
      </c>
      <c r="D55">
        <v>0</v>
      </c>
      <c r="E55" s="71">
        <f t="shared" si="0"/>
        <v>92160.25</v>
      </c>
    </row>
    <row r="56" spans="1:5" x14ac:dyDescent="0.2">
      <c r="A56">
        <v>101011084</v>
      </c>
      <c r="B56" t="s">
        <v>934</v>
      </c>
      <c r="C56">
        <v>0</v>
      </c>
      <c r="D56">
        <v>0</v>
      </c>
      <c r="E56" s="71">
        <f t="shared" si="0"/>
        <v>0</v>
      </c>
    </row>
    <row r="57" spans="1:5" x14ac:dyDescent="0.2">
      <c r="A57">
        <v>101011085</v>
      </c>
      <c r="B57" t="s">
        <v>935</v>
      </c>
      <c r="C57">
        <v>29099.3</v>
      </c>
      <c r="D57">
        <v>0</v>
      </c>
      <c r="E57" s="71">
        <f t="shared" si="0"/>
        <v>29099.3</v>
      </c>
    </row>
    <row r="58" spans="1:5" x14ac:dyDescent="0.2">
      <c r="A58">
        <v>101011086</v>
      </c>
      <c r="B58" t="s">
        <v>936</v>
      </c>
      <c r="C58">
        <v>349661.43</v>
      </c>
      <c r="D58">
        <v>0</v>
      </c>
      <c r="E58" s="71">
        <f t="shared" si="0"/>
        <v>349661.43</v>
      </c>
    </row>
    <row r="59" spans="1:5" x14ac:dyDescent="0.2">
      <c r="A59">
        <v>101011087</v>
      </c>
      <c r="B59" t="s">
        <v>937</v>
      </c>
      <c r="C59">
        <v>2554139.7800000003</v>
      </c>
      <c r="D59">
        <v>0</v>
      </c>
      <c r="E59" s="71">
        <f t="shared" si="0"/>
        <v>2554139.7800000003</v>
      </c>
    </row>
    <row r="60" spans="1:5" x14ac:dyDescent="0.2">
      <c r="A60">
        <v>101011088</v>
      </c>
      <c r="B60" t="s">
        <v>938</v>
      </c>
      <c r="C60">
        <v>39208.629999999997</v>
      </c>
      <c r="D60">
        <v>0</v>
      </c>
      <c r="E60" s="71">
        <f t="shared" si="0"/>
        <v>39208.629999999997</v>
      </c>
    </row>
    <row r="61" spans="1:5" x14ac:dyDescent="0.2">
      <c r="A61">
        <v>101011089</v>
      </c>
      <c r="B61" t="s">
        <v>939</v>
      </c>
      <c r="C61">
        <v>176431.05000000002</v>
      </c>
      <c r="D61">
        <v>0</v>
      </c>
      <c r="E61" s="71">
        <f t="shared" si="0"/>
        <v>176431.05000000002</v>
      </c>
    </row>
    <row r="62" spans="1:5" x14ac:dyDescent="0.2">
      <c r="A62">
        <v>81011000001</v>
      </c>
      <c r="B62" t="s">
        <v>3642</v>
      </c>
      <c r="C62">
        <v>0</v>
      </c>
      <c r="D62">
        <v>0</v>
      </c>
      <c r="E62" s="71">
        <f t="shared" si="0"/>
        <v>0</v>
      </c>
    </row>
    <row r="63" spans="1:5" x14ac:dyDescent="0.2">
      <c r="A63">
        <v>81011000002</v>
      </c>
      <c r="B63" t="s">
        <v>3643</v>
      </c>
      <c r="C63">
        <v>195342.60000000003</v>
      </c>
      <c r="D63">
        <v>0</v>
      </c>
      <c r="E63" s="71">
        <f t="shared" si="0"/>
        <v>195342.60000000003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4ED56-C196-480B-B4A9-92D972E8F19B}">
  <dimension ref="A1:E38"/>
  <sheetViews>
    <sheetView rightToLeft="1" topLeftCell="A7" workbookViewId="0">
      <selection activeCell="I22" sqref="I22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-2275131.42</v>
      </c>
    </row>
    <row r="2" spans="1:5" s="66" customFormat="1" ht="12.75" customHeight="1" x14ac:dyDescent="0.2">
      <c r="C2" s="68">
        <f>SUBTOTAL(9,C4:C675)</f>
        <v>2275131.42</v>
      </c>
      <c r="D2" s="68">
        <f>SUBTOTAL(9,D4:D675)</f>
        <v>0</v>
      </c>
      <c r="E2" s="68">
        <f>SUBTOTAL(9,E4:E675)</f>
        <v>2275131.42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2.75" x14ac:dyDescent="0.2">
      <c r="A4" s="69">
        <v>101011101</v>
      </c>
      <c r="B4" s="66" t="s">
        <v>941</v>
      </c>
      <c r="C4" s="70">
        <v>0</v>
      </c>
      <c r="D4" s="70">
        <v>0</v>
      </c>
      <c r="E4" s="71">
        <f>C4-D4</f>
        <v>0</v>
      </c>
    </row>
    <row r="5" spans="1:5" s="66" customFormat="1" ht="12.75" x14ac:dyDescent="0.2">
      <c r="A5" s="69">
        <v>101011103</v>
      </c>
      <c r="B5" s="66" t="s">
        <v>942</v>
      </c>
      <c r="C5" s="70">
        <v>17378.370000000003</v>
      </c>
      <c r="D5" s="70">
        <v>0</v>
      </c>
      <c r="E5" s="71">
        <f t="shared" ref="E5:E38" si="0">C5-D5</f>
        <v>17378.370000000003</v>
      </c>
    </row>
    <row r="6" spans="1:5" s="66" customFormat="1" ht="12.75" x14ac:dyDescent="0.2">
      <c r="A6" s="69">
        <v>101011105</v>
      </c>
      <c r="B6" s="66" t="s">
        <v>943</v>
      </c>
      <c r="C6" s="70">
        <v>13473.689999999999</v>
      </c>
      <c r="D6" s="70">
        <v>0</v>
      </c>
      <c r="E6" s="71">
        <f t="shared" si="0"/>
        <v>13473.689999999999</v>
      </c>
    </row>
    <row r="7" spans="1:5" s="66" customFormat="1" ht="12.75" x14ac:dyDescent="0.2">
      <c r="A7" s="69">
        <v>101011106</v>
      </c>
      <c r="B7" s="66" t="s">
        <v>944</v>
      </c>
      <c r="C7" s="70">
        <v>0</v>
      </c>
      <c r="D7" s="70">
        <v>0</v>
      </c>
      <c r="E7" s="71">
        <f t="shared" si="0"/>
        <v>0</v>
      </c>
    </row>
    <row r="8" spans="1:5" s="66" customFormat="1" ht="12.75" x14ac:dyDescent="0.2">
      <c r="A8" s="69">
        <v>101011107</v>
      </c>
      <c r="B8" s="66" t="s">
        <v>945</v>
      </c>
      <c r="C8" s="70">
        <v>96311.25</v>
      </c>
      <c r="D8" s="70">
        <v>0</v>
      </c>
      <c r="E8" s="71">
        <f t="shared" si="0"/>
        <v>96311.25</v>
      </c>
    </row>
    <row r="9" spans="1:5" s="66" customFormat="1" ht="12.75" x14ac:dyDescent="0.2">
      <c r="A9" s="69">
        <v>101011108</v>
      </c>
      <c r="B9" s="66" t="s">
        <v>946</v>
      </c>
      <c r="C9" s="70">
        <v>0</v>
      </c>
      <c r="D9" s="70">
        <v>0</v>
      </c>
      <c r="E9" s="71">
        <f t="shared" si="0"/>
        <v>0</v>
      </c>
    </row>
    <row r="10" spans="1:5" s="66" customFormat="1" ht="12.75" x14ac:dyDescent="0.2">
      <c r="A10" s="69">
        <v>101011109</v>
      </c>
      <c r="B10" s="66" t="s">
        <v>947</v>
      </c>
      <c r="C10" s="70">
        <v>0</v>
      </c>
      <c r="D10" s="70">
        <v>0</v>
      </c>
      <c r="E10" s="71">
        <f t="shared" si="0"/>
        <v>0</v>
      </c>
    </row>
    <row r="11" spans="1:5" s="66" customFormat="1" ht="12.75" x14ac:dyDescent="0.2">
      <c r="A11" s="69">
        <v>101011110</v>
      </c>
      <c r="B11" s="66" t="s">
        <v>948</v>
      </c>
      <c r="C11" s="70">
        <v>0</v>
      </c>
      <c r="D11" s="70">
        <v>0</v>
      </c>
      <c r="E11" s="71">
        <f t="shared" si="0"/>
        <v>0</v>
      </c>
    </row>
    <row r="12" spans="1:5" s="66" customFormat="1" ht="12.75" x14ac:dyDescent="0.2">
      <c r="A12" s="69">
        <v>101011111</v>
      </c>
      <c r="B12" s="66" t="s">
        <v>949</v>
      </c>
      <c r="C12" s="70">
        <v>872907.45000000007</v>
      </c>
      <c r="D12" s="70">
        <v>0</v>
      </c>
      <c r="E12" s="71">
        <f t="shared" si="0"/>
        <v>872907.45000000007</v>
      </c>
    </row>
    <row r="13" spans="1:5" s="66" customFormat="1" ht="12.75" x14ac:dyDescent="0.2">
      <c r="A13" s="69">
        <v>101011112</v>
      </c>
      <c r="B13" s="66" t="s">
        <v>950</v>
      </c>
      <c r="C13" s="70">
        <v>60897.549999999988</v>
      </c>
      <c r="D13" s="70">
        <v>0</v>
      </c>
      <c r="E13" s="71">
        <f t="shared" si="0"/>
        <v>60897.549999999988</v>
      </c>
    </row>
    <row r="14" spans="1:5" s="66" customFormat="1" ht="12.75" x14ac:dyDescent="0.2">
      <c r="A14" s="69">
        <v>101011113</v>
      </c>
      <c r="B14" s="66" t="s">
        <v>951</v>
      </c>
      <c r="C14" s="70">
        <v>153915</v>
      </c>
      <c r="D14" s="70">
        <v>0</v>
      </c>
      <c r="E14" s="71">
        <f t="shared" si="0"/>
        <v>153915</v>
      </c>
    </row>
    <row r="15" spans="1:5" s="66" customFormat="1" ht="12.75" x14ac:dyDescent="0.2">
      <c r="A15" s="69">
        <v>101011114</v>
      </c>
      <c r="B15" s="66" t="s">
        <v>952</v>
      </c>
      <c r="C15" s="70">
        <v>44473.110000000015</v>
      </c>
      <c r="D15" s="70">
        <v>0</v>
      </c>
      <c r="E15" s="71">
        <f t="shared" si="0"/>
        <v>44473.110000000015</v>
      </c>
    </row>
    <row r="16" spans="1:5" s="66" customFormat="1" ht="12.75" x14ac:dyDescent="0.2">
      <c r="A16" s="69">
        <v>101011115</v>
      </c>
      <c r="B16" s="66" t="s">
        <v>953</v>
      </c>
      <c r="C16" s="70">
        <v>0</v>
      </c>
      <c r="D16" s="70">
        <v>0</v>
      </c>
      <c r="E16" s="71">
        <f t="shared" si="0"/>
        <v>0</v>
      </c>
    </row>
    <row r="17" spans="1:5" s="66" customFormat="1" ht="12.75" x14ac:dyDescent="0.2">
      <c r="A17" s="69">
        <v>101011116</v>
      </c>
      <c r="B17" s="66" t="s">
        <v>954</v>
      </c>
      <c r="C17" s="70">
        <v>0</v>
      </c>
      <c r="D17" s="70">
        <v>0</v>
      </c>
      <c r="E17" s="71">
        <f t="shared" si="0"/>
        <v>0</v>
      </c>
    </row>
    <row r="18" spans="1:5" s="66" customFormat="1" ht="12.75" x14ac:dyDescent="0.2">
      <c r="A18" s="69">
        <v>101011117</v>
      </c>
      <c r="B18" s="66" t="s">
        <v>955</v>
      </c>
      <c r="C18" s="70">
        <v>429000</v>
      </c>
      <c r="D18" s="70">
        <v>0</v>
      </c>
      <c r="E18" s="71">
        <f t="shared" si="0"/>
        <v>429000</v>
      </c>
    </row>
    <row r="19" spans="1:5" s="66" customFormat="1" ht="12.75" x14ac:dyDescent="0.2">
      <c r="A19" s="69">
        <v>101011118</v>
      </c>
      <c r="B19" s="66" t="s">
        <v>956</v>
      </c>
      <c r="C19" s="70">
        <v>429000</v>
      </c>
      <c r="D19" s="70">
        <v>0</v>
      </c>
      <c r="E19" s="71">
        <f t="shared" si="0"/>
        <v>429000</v>
      </c>
    </row>
    <row r="20" spans="1:5" s="66" customFormat="1" ht="12.75" x14ac:dyDescent="0.2">
      <c r="A20" s="69">
        <v>101011119</v>
      </c>
      <c r="B20" s="66" t="s">
        <v>957</v>
      </c>
      <c r="C20" s="70">
        <v>81375</v>
      </c>
      <c r="D20" s="70">
        <v>0</v>
      </c>
      <c r="E20" s="71">
        <f t="shared" si="0"/>
        <v>81375</v>
      </c>
    </row>
    <row r="21" spans="1:5" s="66" customFormat="1" ht="12.75" x14ac:dyDescent="0.2">
      <c r="A21" s="69">
        <v>101011401</v>
      </c>
      <c r="B21" s="66" t="s">
        <v>986</v>
      </c>
      <c r="C21" s="70">
        <v>0</v>
      </c>
      <c r="D21" s="70">
        <v>0</v>
      </c>
      <c r="E21" s="71">
        <f t="shared" si="0"/>
        <v>0</v>
      </c>
    </row>
    <row r="22" spans="1:5" s="66" customFormat="1" ht="12.75" x14ac:dyDescent="0.2">
      <c r="A22" s="69">
        <v>101011402</v>
      </c>
      <c r="B22" s="66" t="s">
        <v>987</v>
      </c>
      <c r="C22" s="70">
        <v>0</v>
      </c>
      <c r="D22" s="70">
        <v>0</v>
      </c>
      <c r="E22" s="71">
        <f t="shared" si="0"/>
        <v>0</v>
      </c>
    </row>
    <row r="23" spans="1:5" s="66" customFormat="1" ht="12.75" x14ac:dyDescent="0.2">
      <c r="A23" s="69">
        <v>101011601</v>
      </c>
      <c r="B23" s="66" t="s">
        <v>990</v>
      </c>
      <c r="C23" s="70">
        <v>0</v>
      </c>
      <c r="D23" s="70">
        <v>0</v>
      </c>
      <c r="E23" s="71">
        <f t="shared" si="0"/>
        <v>0</v>
      </c>
    </row>
    <row r="24" spans="1:5" s="66" customFormat="1" ht="12.75" x14ac:dyDescent="0.2">
      <c r="A24" s="69">
        <v>101011602</v>
      </c>
      <c r="B24" s="66" t="s">
        <v>991</v>
      </c>
      <c r="C24" s="70">
        <v>0</v>
      </c>
      <c r="D24" s="70">
        <v>0</v>
      </c>
      <c r="E24" s="71">
        <f t="shared" si="0"/>
        <v>0</v>
      </c>
    </row>
    <row r="25" spans="1:5" s="66" customFormat="1" ht="12.75" x14ac:dyDescent="0.2">
      <c r="A25" s="69">
        <v>101011607</v>
      </c>
      <c r="B25" s="66" t="s">
        <v>992</v>
      </c>
      <c r="C25" s="70">
        <v>0</v>
      </c>
      <c r="D25" s="70">
        <v>0</v>
      </c>
      <c r="E25" s="71">
        <f t="shared" si="0"/>
        <v>0</v>
      </c>
    </row>
    <row r="26" spans="1:5" s="66" customFormat="1" ht="12.75" x14ac:dyDescent="0.2">
      <c r="A26" s="69">
        <v>101011608</v>
      </c>
      <c r="B26" s="66" t="s">
        <v>993</v>
      </c>
      <c r="C26" s="70">
        <v>0</v>
      </c>
      <c r="D26" s="70">
        <v>0</v>
      </c>
      <c r="E26" s="71">
        <f t="shared" si="0"/>
        <v>0</v>
      </c>
    </row>
    <row r="27" spans="1:5" s="66" customFormat="1" ht="12.75" x14ac:dyDescent="0.2">
      <c r="A27" s="69">
        <v>101011611</v>
      </c>
      <c r="B27" s="66" t="s">
        <v>994</v>
      </c>
      <c r="C27" s="70">
        <v>0</v>
      </c>
      <c r="D27" s="70">
        <v>0</v>
      </c>
      <c r="E27" s="71">
        <f t="shared" si="0"/>
        <v>0</v>
      </c>
    </row>
    <row r="28" spans="1:5" s="66" customFormat="1" ht="12.75" x14ac:dyDescent="0.2">
      <c r="A28" s="69">
        <v>101011612</v>
      </c>
      <c r="B28" s="66" t="s">
        <v>995</v>
      </c>
      <c r="C28" s="70">
        <v>0</v>
      </c>
      <c r="D28" s="70">
        <v>0</v>
      </c>
      <c r="E28" s="71">
        <f t="shared" si="0"/>
        <v>0</v>
      </c>
    </row>
    <row r="29" spans="1:5" s="66" customFormat="1" ht="12.75" x14ac:dyDescent="0.2">
      <c r="A29" s="69">
        <v>101011613</v>
      </c>
      <c r="B29" s="66" t="s">
        <v>996</v>
      </c>
      <c r="C29" s="70">
        <v>0</v>
      </c>
      <c r="D29" s="70">
        <v>0</v>
      </c>
      <c r="E29" s="71">
        <f t="shared" si="0"/>
        <v>0</v>
      </c>
    </row>
    <row r="30" spans="1:5" s="66" customFormat="1" ht="12.75" x14ac:dyDescent="0.2">
      <c r="A30" s="69">
        <v>101011614</v>
      </c>
      <c r="B30" s="66" t="s">
        <v>997</v>
      </c>
      <c r="C30" s="70">
        <v>0</v>
      </c>
      <c r="D30" s="70">
        <v>0</v>
      </c>
      <c r="E30" s="71">
        <f t="shared" si="0"/>
        <v>0</v>
      </c>
    </row>
    <row r="31" spans="1:5" s="66" customFormat="1" ht="12.75" x14ac:dyDescent="0.2">
      <c r="A31" s="69">
        <v>101011615</v>
      </c>
      <c r="B31" s="66" t="s">
        <v>998</v>
      </c>
      <c r="C31" s="70">
        <v>0</v>
      </c>
      <c r="D31" s="70">
        <v>0</v>
      </c>
      <c r="E31" s="71">
        <f t="shared" si="0"/>
        <v>0</v>
      </c>
    </row>
    <row r="32" spans="1:5" s="66" customFormat="1" ht="12.75" x14ac:dyDescent="0.2">
      <c r="A32" s="69">
        <v>101011616</v>
      </c>
      <c r="B32" s="66" t="s">
        <v>999</v>
      </c>
      <c r="C32" s="70">
        <v>0</v>
      </c>
      <c r="D32" s="70">
        <v>0</v>
      </c>
      <c r="E32" s="71">
        <f t="shared" si="0"/>
        <v>0</v>
      </c>
    </row>
    <row r="33" spans="1:5" s="66" customFormat="1" ht="12.75" x14ac:dyDescent="0.2">
      <c r="A33" s="69">
        <v>101011617</v>
      </c>
      <c r="B33" s="66" t="s">
        <v>1000</v>
      </c>
      <c r="C33" s="70">
        <v>0</v>
      </c>
      <c r="D33" s="70">
        <v>0</v>
      </c>
      <c r="E33" s="71">
        <f t="shared" si="0"/>
        <v>0</v>
      </c>
    </row>
    <row r="34" spans="1:5" s="66" customFormat="1" ht="12.75" x14ac:dyDescent="0.2">
      <c r="A34" s="69">
        <v>101011618</v>
      </c>
      <c r="B34" s="66" t="s">
        <v>1001</v>
      </c>
      <c r="C34" s="70">
        <v>0</v>
      </c>
      <c r="D34" s="70">
        <v>0</v>
      </c>
      <c r="E34" s="71">
        <f t="shared" si="0"/>
        <v>0</v>
      </c>
    </row>
    <row r="35" spans="1:5" s="66" customFormat="1" ht="12.75" x14ac:dyDescent="0.2">
      <c r="A35" s="69">
        <v>101011619</v>
      </c>
      <c r="B35" s="66" t="s">
        <v>1002</v>
      </c>
      <c r="C35" s="70">
        <v>0</v>
      </c>
      <c r="D35" s="70">
        <v>0</v>
      </c>
      <c r="E35" s="71">
        <f t="shared" si="0"/>
        <v>0</v>
      </c>
    </row>
    <row r="36" spans="1:5" s="66" customFormat="1" ht="12.75" x14ac:dyDescent="0.2">
      <c r="A36" s="69">
        <v>101011620</v>
      </c>
      <c r="B36" s="66" t="s">
        <v>1003</v>
      </c>
      <c r="C36" s="70">
        <v>0</v>
      </c>
      <c r="D36" s="70">
        <v>0</v>
      </c>
      <c r="E36" s="71">
        <f t="shared" si="0"/>
        <v>0</v>
      </c>
    </row>
    <row r="37" spans="1:5" s="66" customFormat="1" ht="12.75" x14ac:dyDescent="0.2">
      <c r="A37" s="69">
        <v>101011621</v>
      </c>
      <c r="B37" s="66" t="s">
        <v>1004</v>
      </c>
      <c r="C37" s="70">
        <v>49800</v>
      </c>
      <c r="D37" s="70">
        <v>0</v>
      </c>
      <c r="E37" s="71">
        <f t="shared" si="0"/>
        <v>49800</v>
      </c>
    </row>
    <row r="38" spans="1:5" s="66" customFormat="1" ht="12.75" x14ac:dyDescent="0.2">
      <c r="A38" s="69">
        <v>101011622</v>
      </c>
      <c r="B38" s="66" t="s">
        <v>1005</v>
      </c>
      <c r="C38" s="70">
        <v>26600</v>
      </c>
      <c r="D38" s="70">
        <v>0</v>
      </c>
      <c r="E38" s="71">
        <f t="shared" si="0"/>
        <v>26600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7BCDC3-D46A-49DA-B38C-8AEA8C1E7226}">
  <dimension ref="A1:E1530"/>
  <sheetViews>
    <sheetView rightToLeft="1" topLeftCell="A532" workbookViewId="0">
      <selection activeCell="H9" sqref="H9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-2251961.4219999975</v>
      </c>
    </row>
    <row r="2" spans="1:5" s="66" customFormat="1" ht="12.75" customHeight="1" x14ac:dyDescent="0.2">
      <c r="C2" s="68">
        <f>SUBTOTAL(9,C4:C675)</f>
        <v>2398585.2620099974</v>
      </c>
      <c r="D2" s="68">
        <f>SUBTOTAL(9,D4:D675)</f>
        <v>146623.84000999999</v>
      </c>
      <c r="E2" s="68">
        <f>SUBTOTAL(9,E4:E675)</f>
        <v>2251961.421999997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2.75" x14ac:dyDescent="0.2">
      <c r="A4" s="69">
        <v>101010802</v>
      </c>
      <c r="B4" s="66" t="s">
        <v>823</v>
      </c>
      <c r="C4" s="70">
        <v>0</v>
      </c>
      <c r="D4" s="70">
        <v>0</v>
      </c>
      <c r="E4" s="71">
        <f>C4-D4</f>
        <v>0</v>
      </c>
    </row>
    <row r="5" spans="1:5" s="66" customFormat="1" ht="12.75" x14ac:dyDescent="0.2">
      <c r="A5" s="69">
        <v>101010803</v>
      </c>
      <c r="B5" s="66" t="s">
        <v>824</v>
      </c>
      <c r="C5" s="70">
        <v>0</v>
      </c>
      <c r="D5" s="70">
        <v>0</v>
      </c>
      <c r="E5" s="71">
        <f t="shared" ref="E5:E68" si="0">C5-D5</f>
        <v>0</v>
      </c>
    </row>
    <row r="6" spans="1:5" s="66" customFormat="1" ht="12.75" x14ac:dyDescent="0.2">
      <c r="A6" s="69">
        <v>101010804</v>
      </c>
      <c r="B6" s="66" t="s">
        <v>825</v>
      </c>
      <c r="C6" s="70">
        <v>0</v>
      </c>
      <c r="D6" s="70">
        <v>0</v>
      </c>
      <c r="E6" s="71">
        <f t="shared" si="0"/>
        <v>0</v>
      </c>
    </row>
    <row r="7" spans="1:5" s="66" customFormat="1" ht="12.75" x14ac:dyDescent="0.2">
      <c r="A7" s="69">
        <v>101010805</v>
      </c>
      <c r="B7" s="66" t="s">
        <v>826</v>
      </c>
      <c r="C7" s="70">
        <v>0</v>
      </c>
      <c r="D7" s="70">
        <v>0</v>
      </c>
      <c r="E7" s="71">
        <f t="shared" si="0"/>
        <v>0</v>
      </c>
    </row>
    <row r="8" spans="1:5" s="66" customFormat="1" ht="12.75" x14ac:dyDescent="0.2">
      <c r="A8" s="69">
        <v>101010812</v>
      </c>
      <c r="B8" s="66" t="s">
        <v>827</v>
      </c>
      <c r="C8" s="70">
        <v>0</v>
      </c>
      <c r="D8" s="70">
        <v>0</v>
      </c>
      <c r="E8" s="71">
        <f t="shared" si="0"/>
        <v>0</v>
      </c>
    </row>
    <row r="9" spans="1:5" s="66" customFormat="1" ht="12.75" x14ac:dyDescent="0.2">
      <c r="A9" s="69">
        <v>101010813</v>
      </c>
      <c r="B9" s="66" t="s">
        <v>828</v>
      </c>
      <c r="C9" s="70">
        <v>0</v>
      </c>
      <c r="D9" s="70">
        <v>0</v>
      </c>
      <c r="E9" s="71">
        <f t="shared" si="0"/>
        <v>0</v>
      </c>
    </row>
    <row r="10" spans="1:5" s="66" customFormat="1" ht="12.75" x14ac:dyDescent="0.2">
      <c r="A10" s="69">
        <v>101010814</v>
      </c>
      <c r="B10" s="66" t="s">
        <v>829</v>
      </c>
      <c r="C10" s="70">
        <v>0</v>
      </c>
      <c r="D10" s="70">
        <v>0</v>
      </c>
      <c r="E10" s="71">
        <f t="shared" si="0"/>
        <v>0</v>
      </c>
    </row>
    <row r="11" spans="1:5" s="66" customFormat="1" ht="12.75" x14ac:dyDescent="0.2">
      <c r="A11" s="69">
        <v>101010817</v>
      </c>
      <c r="B11" s="66" t="s">
        <v>830</v>
      </c>
      <c r="C11" s="70">
        <v>468880.99</v>
      </c>
      <c r="D11" s="70">
        <v>0</v>
      </c>
      <c r="E11" s="71">
        <f t="shared" si="0"/>
        <v>468880.99</v>
      </c>
    </row>
    <row r="12" spans="1:5" s="66" customFormat="1" ht="12.75" x14ac:dyDescent="0.2">
      <c r="A12" s="69">
        <v>101010819</v>
      </c>
      <c r="B12" s="66" t="s">
        <v>831</v>
      </c>
      <c r="C12" s="70">
        <v>0</v>
      </c>
      <c r="D12" s="70">
        <v>0</v>
      </c>
      <c r="E12" s="71">
        <f t="shared" si="0"/>
        <v>0</v>
      </c>
    </row>
    <row r="13" spans="1:5" s="66" customFormat="1" ht="12.75" x14ac:dyDescent="0.2">
      <c r="A13" s="69">
        <v>101010820</v>
      </c>
      <c r="B13" s="66" t="s">
        <v>832</v>
      </c>
      <c r="C13" s="70">
        <v>1.0000000000218279E-2</v>
      </c>
      <c r="D13" s="70">
        <v>0</v>
      </c>
      <c r="E13" s="71">
        <f t="shared" si="0"/>
        <v>1.0000000000218279E-2</v>
      </c>
    </row>
    <row r="14" spans="1:5" s="66" customFormat="1" ht="12.75" x14ac:dyDescent="0.2">
      <c r="A14" s="69">
        <v>101010821</v>
      </c>
      <c r="B14" s="66" t="s">
        <v>833</v>
      </c>
      <c r="C14" s="70">
        <v>29306.000000000004</v>
      </c>
      <c r="D14" s="70">
        <v>0</v>
      </c>
      <c r="E14" s="71">
        <f t="shared" si="0"/>
        <v>29306.000000000004</v>
      </c>
    </row>
    <row r="15" spans="1:5" s="66" customFormat="1" ht="12.75" x14ac:dyDescent="0.2">
      <c r="A15" s="69">
        <v>101010822</v>
      </c>
      <c r="B15" s="66" t="s">
        <v>834</v>
      </c>
      <c r="C15" s="70">
        <v>15334</v>
      </c>
      <c r="D15" s="70">
        <v>0</v>
      </c>
      <c r="E15" s="71">
        <f t="shared" si="0"/>
        <v>15334</v>
      </c>
    </row>
    <row r="16" spans="1:5" s="66" customFormat="1" ht="12.75" x14ac:dyDescent="0.2">
      <c r="A16" s="69">
        <v>101010823</v>
      </c>
      <c r="B16" s="66" t="s">
        <v>835</v>
      </c>
      <c r="C16" s="70">
        <v>17299</v>
      </c>
      <c r="D16" s="70">
        <v>0</v>
      </c>
      <c r="E16" s="71">
        <f t="shared" si="0"/>
        <v>17299</v>
      </c>
    </row>
    <row r="17" spans="1:5" s="66" customFormat="1" ht="12.75" x14ac:dyDescent="0.2">
      <c r="A17" s="69">
        <v>101010825</v>
      </c>
      <c r="B17" s="66" t="s">
        <v>836</v>
      </c>
      <c r="C17" s="70">
        <v>0</v>
      </c>
      <c r="D17" s="70">
        <v>0</v>
      </c>
      <c r="E17" s="71">
        <f t="shared" si="0"/>
        <v>0</v>
      </c>
    </row>
    <row r="18" spans="1:5" s="66" customFormat="1" ht="12.75" x14ac:dyDescent="0.2">
      <c r="A18" s="69">
        <v>101010827</v>
      </c>
      <c r="B18" s="66" t="s">
        <v>837</v>
      </c>
      <c r="C18" s="70">
        <v>18500</v>
      </c>
      <c r="D18" s="70">
        <v>0</v>
      </c>
      <c r="E18" s="71">
        <f t="shared" si="0"/>
        <v>18500</v>
      </c>
    </row>
    <row r="19" spans="1:5" s="66" customFormat="1" ht="12.75" x14ac:dyDescent="0.2">
      <c r="A19" s="69">
        <v>101010829</v>
      </c>
      <c r="B19" s="66" t="s">
        <v>838</v>
      </c>
      <c r="C19" s="70">
        <v>13.15</v>
      </c>
      <c r="D19" s="70">
        <v>0</v>
      </c>
      <c r="E19" s="71">
        <f t="shared" si="0"/>
        <v>13.15</v>
      </c>
    </row>
    <row r="20" spans="1:5" s="66" customFormat="1" ht="12.75" x14ac:dyDescent="0.2">
      <c r="A20" s="69">
        <v>101010830</v>
      </c>
      <c r="B20" s="66" t="s">
        <v>839</v>
      </c>
      <c r="C20" s="70">
        <v>0</v>
      </c>
      <c r="D20" s="70">
        <v>0</v>
      </c>
      <c r="E20" s="71">
        <f t="shared" si="0"/>
        <v>0</v>
      </c>
    </row>
    <row r="21" spans="1:5" s="66" customFormat="1" ht="12.75" x14ac:dyDescent="0.2">
      <c r="A21" s="69">
        <v>101010831</v>
      </c>
      <c r="B21" s="66" t="s">
        <v>840</v>
      </c>
      <c r="C21" s="70">
        <v>6126.55</v>
      </c>
      <c r="D21" s="70">
        <v>0</v>
      </c>
      <c r="E21" s="71">
        <f t="shared" si="0"/>
        <v>6126.55</v>
      </c>
    </row>
    <row r="22" spans="1:5" s="66" customFormat="1" ht="12.75" x14ac:dyDescent="0.2">
      <c r="A22" s="69">
        <v>101010832</v>
      </c>
      <c r="B22" s="66" t="s">
        <v>841</v>
      </c>
      <c r="C22" s="70">
        <v>5000</v>
      </c>
      <c r="D22" s="70">
        <v>0</v>
      </c>
      <c r="E22" s="71">
        <f t="shared" si="0"/>
        <v>5000</v>
      </c>
    </row>
    <row r="23" spans="1:5" s="66" customFormat="1" ht="12.75" x14ac:dyDescent="0.2">
      <c r="A23" s="69">
        <v>101010833</v>
      </c>
      <c r="B23" s="66" t="s">
        <v>842</v>
      </c>
      <c r="C23" s="70">
        <v>32999.330000000016</v>
      </c>
      <c r="D23" s="70">
        <v>0</v>
      </c>
      <c r="E23" s="71">
        <f t="shared" si="0"/>
        <v>32999.330000000016</v>
      </c>
    </row>
    <row r="24" spans="1:5" s="66" customFormat="1" ht="12.75" x14ac:dyDescent="0.2">
      <c r="A24" s="69">
        <v>101010834</v>
      </c>
      <c r="B24" s="66" t="s">
        <v>843</v>
      </c>
      <c r="C24" s="70">
        <v>0</v>
      </c>
      <c r="D24" s="70">
        <v>0</v>
      </c>
      <c r="E24" s="71">
        <f t="shared" si="0"/>
        <v>0</v>
      </c>
    </row>
    <row r="25" spans="1:5" s="66" customFormat="1" ht="12.75" x14ac:dyDescent="0.2">
      <c r="A25" s="69">
        <v>101010835</v>
      </c>
      <c r="B25" s="66" t="s">
        <v>844</v>
      </c>
      <c r="C25" s="70">
        <v>0</v>
      </c>
      <c r="D25" s="70">
        <v>0</v>
      </c>
      <c r="E25" s="71">
        <f t="shared" si="0"/>
        <v>0</v>
      </c>
    </row>
    <row r="26" spans="1:5" s="66" customFormat="1" ht="12.75" x14ac:dyDescent="0.2">
      <c r="A26" s="69">
        <v>101010836</v>
      </c>
      <c r="B26" s="66" t="s">
        <v>845</v>
      </c>
      <c r="C26" s="70">
        <v>0</v>
      </c>
      <c r="D26" s="70">
        <v>0</v>
      </c>
      <c r="E26" s="71">
        <f t="shared" si="0"/>
        <v>0</v>
      </c>
    </row>
    <row r="27" spans="1:5" s="66" customFormat="1" ht="12.75" x14ac:dyDescent="0.2">
      <c r="A27" s="69">
        <v>101010837</v>
      </c>
      <c r="B27" s="66" t="s">
        <v>846</v>
      </c>
      <c r="C27" s="70">
        <v>642.31000000000006</v>
      </c>
      <c r="D27" s="70">
        <v>0</v>
      </c>
      <c r="E27" s="71">
        <f t="shared" si="0"/>
        <v>642.31000000000006</v>
      </c>
    </row>
    <row r="28" spans="1:5" s="66" customFormat="1" ht="12.75" x14ac:dyDescent="0.2">
      <c r="A28" s="69">
        <v>101010838</v>
      </c>
      <c r="B28" s="66" t="s">
        <v>847</v>
      </c>
      <c r="C28" s="70">
        <v>128050</v>
      </c>
      <c r="D28" s="70">
        <v>0</v>
      </c>
      <c r="E28" s="71">
        <f t="shared" si="0"/>
        <v>128050</v>
      </c>
    </row>
    <row r="29" spans="1:5" s="66" customFormat="1" ht="12.75" x14ac:dyDescent="0.2">
      <c r="A29" s="69">
        <v>101010839</v>
      </c>
      <c r="B29" s="66" t="s">
        <v>848</v>
      </c>
      <c r="C29" s="70">
        <v>19951.3</v>
      </c>
      <c r="D29" s="70">
        <v>0</v>
      </c>
      <c r="E29" s="71">
        <f t="shared" si="0"/>
        <v>19951.3</v>
      </c>
    </row>
    <row r="30" spans="1:5" s="66" customFormat="1" ht="12.75" x14ac:dyDescent="0.2">
      <c r="A30" s="69">
        <v>101010840</v>
      </c>
      <c r="B30" s="66" t="s">
        <v>849</v>
      </c>
      <c r="C30" s="70">
        <v>0</v>
      </c>
      <c r="D30" s="70">
        <v>0</v>
      </c>
      <c r="E30" s="71">
        <f t="shared" si="0"/>
        <v>0</v>
      </c>
    </row>
    <row r="31" spans="1:5" s="66" customFormat="1" ht="12.75" x14ac:dyDescent="0.2">
      <c r="A31" s="69">
        <v>101010841</v>
      </c>
      <c r="B31" s="66" t="s">
        <v>850</v>
      </c>
      <c r="C31" s="70">
        <v>19200</v>
      </c>
      <c r="D31" s="70">
        <v>0</v>
      </c>
      <c r="E31" s="71">
        <f t="shared" si="0"/>
        <v>19200</v>
      </c>
    </row>
    <row r="32" spans="1:5" s="66" customFormat="1" ht="12.75" x14ac:dyDescent="0.2">
      <c r="A32" s="69">
        <v>101010842</v>
      </c>
      <c r="B32" s="66" t="s">
        <v>851</v>
      </c>
      <c r="C32" s="70">
        <v>1.4400000000005093</v>
      </c>
      <c r="D32" s="70">
        <v>0</v>
      </c>
      <c r="E32" s="71">
        <f t="shared" si="0"/>
        <v>1.4400000000005093</v>
      </c>
    </row>
    <row r="33" spans="1:5" s="66" customFormat="1" ht="12.75" x14ac:dyDescent="0.2">
      <c r="A33" s="69">
        <v>101010843</v>
      </c>
      <c r="B33" s="66" t="s">
        <v>852</v>
      </c>
      <c r="C33" s="70">
        <v>0</v>
      </c>
      <c r="D33" s="70">
        <v>0</v>
      </c>
      <c r="E33" s="71">
        <f t="shared" si="0"/>
        <v>0</v>
      </c>
    </row>
    <row r="34" spans="1:5" s="66" customFormat="1" ht="12.75" x14ac:dyDescent="0.2">
      <c r="A34" s="69">
        <v>101010844</v>
      </c>
      <c r="B34" s="66" t="s">
        <v>853</v>
      </c>
      <c r="C34" s="70">
        <v>647.28999999999905</v>
      </c>
      <c r="D34" s="70">
        <v>0</v>
      </c>
      <c r="E34" s="71">
        <f t="shared" si="0"/>
        <v>647.28999999999905</v>
      </c>
    </row>
    <row r="35" spans="1:5" s="66" customFormat="1" ht="12.75" x14ac:dyDescent="0.2">
      <c r="A35" s="69">
        <v>101010845</v>
      </c>
      <c r="B35" s="66" t="s">
        <v>854</v>
      </c>
      <c r="C35" s="70">
        <v>1289.7</v>
      </c>
      <c r="D35" s="70">
        <v>0</v>
      </c>
      <c r="E35" s="71">
        <f t="shared" si="0"/>
        <v>1289.7</v>
      </c>
    </row>
    <row r="36" spans="1:5" s="66" customFormat="1" ht="12.75" x14ac:dyDescent="0.2">
      <c r="A36" s="69">
        <v>101010846</v>
      </c>
      <c r="B36" s="66" t="s">
        <v>855</v>
      </c>
      <c r="C36" s="70">
        <v>1108.0200000000004</v>
      </c>
      <c r="D36" s="70">
        <v>0</v>
      </c>
      <c r="E36" s="71">
        <f t="shared" si="0"/>
        <v>1108.0200000000004</v>
      </c>
    </row>
    <row r="37" spans="1:5" s="66" customFormat="1" ht="12.75" x14ac:dyDescent="0.2">
      <c r="A37" s="69">
        <v>101010847</v>
      </c>
      <c r="B37" s="66" t="s">
        <v>856</v>
      </c>
      <c r="C37" s="70">
        <v>1731.78</v>
      </c>
      <c r="D37" s="70">
        <v>0</v>
      </c>
      <c r="E37" s="71">
        <f t="shared" si="0"/>
        <v>1731.78</v>
      </c>
    </row>
    <row r="38" spans="1:5" s="66" customFormat="1" ht="12.75" x14ac:dyDescent="0.2">
      <c r="A38" s="69">
        <v>101010848</v>
      </c>
      <c r="B38" s="66" t="s">
        <v>857</v>
      </c>
      <c r="C38" s="70">
        <v>838.15999999999985</v>
      </c>
      <c r="D38" s="70">
        <v>0</v>
      </c>
      <c r="E38" s="71">
        <f t="shared" si="0"/>
        <v>838.15999999999985</v>
      </c>
    </row>
    <row r="39" spans="1:5" x14ac:dyDescent="0.2">
      <c r="A39">
        <v>101010849</v>
      </c>
      <c r="B39" t="s">
        <v>858</v>
      </c>
      <c r="C39">
        <v>1864.77</v>
      </c>
      <c r="D39">
        <v>0</v>
      </c>
      <c r="E39" s="71">
        <f t="shared" si="0"/>
        <v>1864.77</v>
      </c>
    </row>
    <row r="40" spans="1:5" x14ac:dyDescent="0.2">
      <c r="A40">
        <v>101010850</v>
      </c>
      <c r="B40" t="s">
        <v>859</v>
      </c>
      <c r="C40">
        <v>483.77000000000044</v>
      </c>
      <c r="D40">
        <v>0</v>
      </c>
      <c r="E40" s="71">
        <f t="shared" si="0"/>
        <v>483.77000000000044</v>
      </c>
    </row>
    <row r="41" spans="1:5" x14ac:dyDescent="0.2">
      <c r="A41">
        <v>101010851</v>
      </c>
      <c r="B41" t="s">
        <v>860</v>
      </c>
      <c r="C41">
        <v>742.94</v>
      </c>
      <c r="D41">
        <v>0</v>
      </c>
      <c r="E41" s="71">
        <f t="shared" si="0"/>
        <v>742.94</v>
      </c>
    </row>
    <row r="42" spans="1:5" x14ac:dyDescent="0.2">
      <c r="A42">
        <v>101010852</v>
      </c>
      <c r="B42" t="s">
        <v>861</v>
      </c>
      <c r="C42">
        <v>1073.6099999999988</v>
      </c>
      <c r="D42">
        <v>0</v>
      </c>
      <c r="E42" s="71">
        <f t="shared" si="0"/>
        <v>1073.6099999999988</v>
      </c>
    </row>
    <row r="43" spans="1:5" x14ac:dyDescent="0.2">
      <c r="A43">
        <v>101010853</v>
      </c>
      <c r="B43" t="s">
        <v>862</v>
      </c>
      <c r="C43">
        <v>2038.96</v>
      </c>
      <c r="D43">
        <v>0</v>
      </c>
      <c r="E43" s="71">
        <f t="shared" si="0"/>
        <v>2038.96</v>
      </c>
    </row>
    <row r="44" spans="1:5" x14ac:dyDescent="0.2">
      <c r="A44">
        <v>101010854</v>
      </c>
      <c r="B44" t="s">
        <v>863</v>
      </c>
      <c r="C44">
        <v>3144.6399999999994</v>
      </c>
      <c r="D44">
        <v>0</v>
      </c>
      <c r="E44" s="71">
        <f t="shared" si="0"/>
        <v>3144.6399999999994</v>
      </c>
    </row>
    <row r="45" spans="1:5" x14ac:dyDescent="0.2">
      <c r="A45">
        <v>101010855</v>
      </c>
      <c r="B45" t="s">
        <v>864</v>
      </c>
      <c r="C45">
        <v>4043.0699999999997</v>
      </c>
      <c r="D45">
        <v>0</v>
      </c>
      <c r="E45" s="71">
        <f t="shared" si="0"/>
        <v>4043.0699999999997</v>
      </c>
    </row>
    <row r="46" spans="1:5" x14ac:dyDescent="0.2">
      <c r="A46">
        <v>101010856</v>
      </c>
      <c r="B46" t="s">
        <v>865</v>
      </c>
      <c r="C46">
        <v>2400.6599999999962</v>
      </c>
      <c r="D46">
        <v>0</v>
      </c>
      <c r="E46" s="71">
        <f t="shared" si="0"/>
        <v>2400.6599999999962</v>
      </c>
    </row>
    <row r="47" spans="1:5" x14ac:dyDescent="0.2">
      <c r="A47">
        <v>101010857</v>
      </c>
      <c r="B47" t="s">
        <v>866</v>
      </c>
      <c r="C47">
        <v>2959.2999999999956</v>
      </c>
      <c r="D47">
        <v>0</v>
      </c>
      <c r="E47" s="71">
        <f t="shared" si="0"/>
        <v>2959.2999999999956</v>
      </c>
    </row>
    <row r="48" spans="1:5" x14ac:dyDescent="0.2">
      <c r="A48">
        <v>101010858</v>
      </c>
      <c r="B48" t="s">
        <v>867</v>
      </c>
      <c r="C48">
        <v>2877.41</v>
      </c>
      <c r="D48">
        <v>0</v>
      </c>
      <c r="E48" s="71">
        <f t="shared" si="0"/>
        <v>2877.41</v>
      </c>
    </row>
    <row r="49" spans="1:5" x14ac:dyDescent="0.2">
      <c r="A49">
        <v>101010859</v>
      </c>
      <c r="B49" t="s">
        <v>868</v>
      </c>
      <c r="C49">
        <v>3911.12</v>
      </c>
      <c r="D49">
        <v>0</v>
      </c>
      <c r="E49" s="71">
        <f t="shared" si="0"/>
        <v>3911.12</v>
      </c>
    </row>
    <row r="50" spans="1:5" x14ac:dyDescent="0.2">
      <c r="A50">
        <v>101010860</v>
      </c>
      <c r="B50" t="s">
        <v>869</v>
      </c>
      <c r="C50">
        <v>4018.5699999999997</v>
      </c>
      <c r="D50">
        <v>0</v>
      </c>
      <c r="E50" s="71">
        <f t="shared" si="0"/>
        <v>4018.5699999999997</v>
      </c>
    </row>
    <row r="51" spans="1:5" x14ac:dyDescent="0.2">
      <c r="A51">
        <v>101010861</v>
      </c>
      <c r="B51" t="s">
        <v>870</v>
      </c>
      <c r="C51">
        <v>3034.3999999999978</v>
      </c>
      <c r="D51">
        <v>0</v>
      </c>
      <c r="E51" s="71">
        <f t="shared" si="0"/>
        <v>3034.3999999999978</v>
      </c>
    </row>
    <row r="52" spans="1:5" x14ac:dyDescent="0.2">
      <c r="A52">
        <v>101010862</v>
      </c>
      <c r="B52" t="s">
        <v>871</v>
      </c>
      <c r="C52">
        <v>3283.0400000000009</v>
      </c>
      <c r="D52">
        <v>0</v>
      </c>
      <c r="E52" s="71">
        <f t="shared" si="0"/>
        <v>3283.0400000000009</v>
      </c>
    </row>
    <row r="53" spans="1:5" x14ac:dyDescent="0.2">
      <c r="A53">
        <v>101010863</v>
      </c>
      <c r="B53" t="s">
        <v>872</v>
      </c>
      <c r="C53">
        <v>7754.8099999999977</v>
      </c>
      <c r="D53">
        <v>0</v>
      </c>
      <c r="E53" s="71">
        <f t="shared" si="0"/>
        <v>7754.8099999999977</v>
      </c>
    </row>
    <row r="54" spans="1:5" x14ac:dyDescent="0.2">
      <c r="A54">
        <v>101010864</v>
      </c>
      <c r="B54" t="s">
        <v>873</v>
      </c>
      <c r="C54">
        <v>3646.8999999999978</v>
      </c>
      <c r="D54">
        <v>0</v>
      </c>
      <c r="E54" s="71">
        <f t="shared" si="0"/>
        <v>3646.8999999999978</v>
      </c>
    </row>
    <row r="55" spans="1:5" x14ac:dyDescent="0.2">
      <c r="A55">
        <v>101010865</v>
      </c>
      <c r="B55" t="s">
        <v>874</v>
      </c>
      <c r="C55">
        <v>0</v>
      </c>
      <c r="D55">
        <v>0</v>
      </c>
      <c r="E55" s="71">
        <f t="shared" si="0"/>
        <v>0</v>
      </c>
    </row>
    <row r="56" spans="1:5" x14ac:dyDescent="0.2">
      <c r="A56">
        <v>101010866</v>
      </c>
      <c r="B56" t="s">
        <v>875</v>
      </c>
      <c r="C56">
        <v>0</v>
      </c>
      <c r="D56">
        <v>0</v>
      </c>
      <c r="E56" s="71">
        <f t="shared" si="0"/>
        <v>0</v>
      </c>
    </row>
    <row r="57" spans="1:5" x14ac:dyDescent="0.2">
      <c r="A57">
        <v>101010867</v>
      </c>
      <c r="B57" t="s">
        <v>876</v>
      </c>
      <c r="C57">
        <v>2326.9499999999998</v>
      </c>
      <c r="D57">
        <v>0</v>
      </c>
      <c r="E57" s="71">
        <f t="shared" si="0"/>
        <v>2326.9499999999998</v>
      </c>
    </row>
    <row r="58" spans="1:5" x14ac:dyDescent="0.2">
      <c r="A58">
        <v>101010868</v>
      </c>
      <c r="B58" t="s">
        <v>877</v>
      </c>
      <c r="C58">
        <v>36018.020000000004</v>
      </c>
      <c r="D58">
        <v>0</v>
      </c>
      <c r="E58" s="71">
        <f t="shared" si="0"/>
        <v>36018.020000000004</v>
      </c>
    </row>
    <row r="59" spans="1:5" x14ac:dyDescent="0.2">
      <c r="A59">
        <v>101010901</v>
      </c>
      <c r="B59" t="s">
        <v>878</v>
      </c>
      <c r="C59">
        <v>0</v>
      </c>
      <c r="D59">
        <v>0</v>
      </c>
      <c r="E59" s="71">
        <f t="shared" si="0"/>
        <v>0</v>
      </c>
    </row>
    <row r="60" spans="1:5" x14ac:dyDescent="0.2">
      <c r="A60">
        <v>101010902</v>
      </c>
      <c r="B60" t="s">
        <v>879</v>
      </c>
      <c r="C60">
        <v>0</v>
      </c>
      <c r="D60">
        <v>0</v>
      </c>
      <c r="E60" s="71">
        <f t="shared" si="0"/>
        <v>0</v>
      </c>
    </row>
    <row r="61" spans="1:5" x14ac:dyDescent="0.2">
      <c r="A61">
        <v>101010903</v>
      </c>
      <c r="B61" t="s">
        <v>880</v>
      </c>
      <c r="C61">
        <v>0</v>
      </c>
      <c r="D61">
        <v>0</v>
      </c>
      <c r="E61" s="71">
        <f t="shared" si="0"/>
        <v>0</v>
      </c>
    </row>
    <row r="62" spans="1:5" x14ac:dyDescent="0.2">
      <c r="A62">
        <v>101010904</v>
      </c>
      <c r="B62" t="s">
        <v>881</v>
      </c>
      <c r="C62">
        <v>0</v>
      </c>
      <c r="D62">
        <v>0</v>
      </c>
      <c r="E62" s="71">
        <f t="shared" si="0"/>
        <v>0</v>
      </c>
    </row>
    <row r="63" spans="1:5" x14ac:dyDescent="0.2">
      <c r="A63">
        <v>101010905</v>
      </c>
      <c r="B63" t="s">
        <v>11</v>
      </c>
      <c r="C63">
        <v>1221641.5769899972</v>
      </c>
      <c r="D63">
        <v>0</v>
      </c>
      <c r="E63" s="71">
        <f t="shared" si="0"/>
        <v>1221641.5769899972</v>
      </c>
    </row>
    <row r="64" spans="1:5" x14ac:dyDescent="0.2">
      <c r="A64">
        <v>101010906</v>
      </c>
      <c r="B64" t="s">
        <v>12</v>
      </c>
      <c r="C64">
        <v>247240.84501999989</v>
      </c>
      <c r="D64">
        <v>0</v>
      </c>
      <c r="E64" s="71">
        <f t="shared" si="0"/>
        <v>247240.84501999989</v>
      </c>
    </row>
    <row r="65" spans="1:5" x14ac:dyDescent="0.2">
      <c r="A65">
        <v>203060102</v>
      </c>
      <c r="B65" t="s">
        <v>1188</v>
      </c>
      <c r="C65">
        <v>0</v>
      </c>
      <c r="D65">
        <v>0</v>
      </c>
      <c r="E65" s="71">
        <f t="shared" si="0"/>
        <v>0</v>
      </c>
    </row>
    <row r="66" spans="1:5" x14ac:dyDescent="0.2">
      <c r="A66">
        <v>203060103</v>
      </c>
      <c r="B66" t="s">
        <v>1189</v>
      </c>
      <c r="C66">
        <v>0</v>
      </c>
      <c r="D66">
        <v>0</v>
      </c>
      <c r="E66" s="71">
        <f t="shared" si="0"/>
        <v>0</v>
      </c>
    </row>
    <row r="67" spans="1:5" x14ac:dyDescent="0.2">
      <c r="A67">
        <v>203060104</v>
      </c>
      <c r="B67" t="s">
        <v>1190</v>
      </c>
      <c r="C67">
        <v>0</v>
      </c>
      <c r="D67">
        <v>0</v>
      </c>
      <c r="E67" s="71">
        <f t="shared" si="0"/>
        <v>0</v>
      </c>
    </row>
    <row r="68" spans="1:5" x14ac:dyDescent="0.2">
      <c r="A68">
        <v>203060105</v>
      </c>
      <c r="B68" t="s">
        <v>1191</v>
      </c>
      <c r="C68">
        <v>0</v>
      </c>
      <c r="D68">
        <v>0</v>
      </c>
      <c r="E68" s="71">
        <f t="shared" si="0"/>
        <v>0</v>
      </c>
    </row>
    <row r="69" spans="1:5" x14ac:dyDescent="0.2">
      <c r="A69">
        <v>203060106</v>
      </c>
      <c r="B69" t="s">
        <v>1192</v>
      </c>
      <c r="C69">
        <v>0</v>
      </c>
      <c r="D69">
        <v>0</v>
      </c>
      <c r="E69" s="71">
        <f t="shared" ref="E69:E132" si="1">C69-D69</f>
        <v>0</v>
      </c>
    </row>
    <row r="70" spans="1:5" x14ac:dyDescent="0.2">
      <c r="A70">
        <v>203060107</v>
      </c>
      <c r="B70" t="s">
        <v>1193</v>
      </c>
      <c r="C70">
        <v>2503</v>
      </c>
      <c r="D70">
        <v>0</v>
      </c>
      <c r="E70" s="71">
        <f t="shared" si="1"/>
        <v>2503</v>
      </c>
    </row>
    <row r="71" spans="1:5" x14ac:dyDescent="0.2">
      <c r="A71">
        <v>203061002</v>
      </c>
      <c r="B71" t="s">
        <v>1194</v>
      </c>
      <c r="C71">
        <v>3780.9700000000885</v>
      </c>
      <c r="D71">
        <v>0</v>
      </c>
      <c r="E71" s="71">
        <f t="shared" si="1"/>
        <v>3780.9700000000885</v>
      </c>
    </row>
    <row r="72" spans="1:5" x14ac:dyDescent="0.2">
      <c r="A72">
        <v>203061003</v>
      </c>
      <c r="B72" t="s">
        <v>1195</v>
      </c>
      <c r="C72">
        <v>0</v>
      </c>
      <c r="D72">
        <v>0</v>
      </c>
      <c r="E72" s="71">
        <f t="shared" si="1"/>
        <v>0</v>
      </c>
    </row>
    <row r="73" spans="1:5" x14ac:dyDescent="0.2">
      <c r="A73">
        <v>203061004</v>
      </c>
      <c r="B73" t="s">
        <v>1196</v>
      </c>
      <c r="C73">
        <v>0</v>
      </c>
      <c r="D73">
        <v>0</v>
      </c>
      <c r="E73" s="71">
        <f t="shared" si="1"/>
        <v>0</v>
      </c>
    </row>
    <row r="74" spans="1:5" x14ac:dyDescent="0.2">
      <c r="A74">
        <v>203061005</v>
      </c>
      <c r="B74" t="s">
        <v>1197</v>
      </c>
      <c r="C74">
        <v>0</v>
      </c>
      <c r="D74">
        <v>0</v>
      </c>
      <c r="E74" s="71">
        <f t="shared" si="1"/>
        <v>0</v>
      </c>
    </row>
    <row r="75" spans="1:5" x14ac:dyDescent="0.2">
      <c r="A75">
        <v>203061006</v>
      </c>
      <c r="B75" t="s">
        <v>1198</v>
      </c>
      <c r="C75">
        <v>0</v>
      </c>
      <c r="D75">
        <v>0</v>
      </c>
      <c r="E75" s="71">
        <f t="shared" si="1"/>
        <v>0</v>
      </c>
    </row>
    <row r="76" spans="1:5" x14ac:dyDescent="0.2">
      <c r="A76">
        <v>203061007</v>
      </c>
      <c r="B76" t="s">
        <v>1199</v>
      </c>
      <c r="C76">
        <v>0</v>
      </c>
      <c r="D76">
        <v>0</v>
      </c>
      <c r="E76" s="71">
        <f t="shared" si="1"/>
        <v>0</v>
      </c>
    </row>
    <row r="77" spans="1:5" x14ac:dyDescent="0.2">
      <c r="A77">
        <v>203061008</v>
      </c>
      <c r="B77" t="s">
        <v>1200</v>
      </c>
      <c r="C77">
        <v>0</v>
      </c>
      <c r="D77">
        <v>0</v>
      </c>
      <c r="E77" s="71">
        <f t="shared" si="1"/>
        <v>0</v>
      </c>
    </row>
    <row r="78" spans="1:5" x14ac:dyDescent="0.2">
      <c r="A78">
        <v>203061009</v>
      </c>
      <c r="B78" t="s">
        <v>1201</v>
      </c>
      <c r="C78">
        <v>0</v>
      </c>
      <c r="D78">
        <v>0</v>
      </c>
      <c r="E78" s="71">
        <f t="shared" si="1"/>
        <v>0</v>
      </c>
    </row>
    <row r="79" spans="1:5" x14ac:dyDescent="0.2">
      <c r="A79">
        <v>203061011</v>
      </c>
      <c r="B79" t="s">
        <v>1202</v>
      </c>
      <c r="C79">
        <v>0</v>
      </c>
      <c r="D79">
        <v>0</v>
      </c>
      <c r="E79" s="71">
        <f t="shared" si="1"/>
        <v>0</v>
      </c>
    </row>
    <row r="80" spans="1:5" x14ac:dyDescent="0.2">
      <c r="A80">
        <v>203061012</v>
      </c>
      <c r="B80" t="s">
        <v>1203</v>
      </c>
      <c r="C80">
        <v>0</v>
      </c>
      <c r="D80">
        <v>27894</v>
      </c>
      <c r="E80" s="71">
        <f t="shared" si="1"/>
        <v>-27894</v>
      </c>
    </row>
    <row r="81" spans="1:5" x14ac:dyDescent="0.2">
      <c r="A81">
        <v>203061013</v>
      </c>
      <c r="B81" t="s">
        <v>1204</v>
      </c>
      <c r="C81">
        <v>0</v>
      </c>
      <c r="D81">
        <v>0</v>
      </c>
      <c r="E81" s="71">
        <f t="shared" si="1"/>
        <v>0</v>
      </c>
    </row>
    <row r="82" spans="1:5" x14ac:dyDescent="0.2">
      <c r="A82">
        <v>203061015</v>
      </c>
      <c r="B82" t="s">
        <v>1205</v>
      </c>
      <c r="C82">
        <v>0</v>
      </c>
      <c r="D82">
        <v>0</v>
      </c>
      <c r="E82" s="71">
        <f t="shared" si="1"/>
        <v>0</v>
      </c>
    </row>
    <row r="83" spans="1:5" x14ac:dyDescent="0.2">
      <c r="A83">
        <v>203061020</v>
      </c>
      <c r="B83" t="s">
        <v>1207</v>
      </c>
      <c r="C83">
        <v>0</v>
      </c>
      <c r="D83">
        <v>0</v>
      </c>
      <c r="E83" s="71">
        <f t="shared" si="1"/>
        <v>0</v>
      </c>
    </row>
    <row r="84" spans="1:5" x14ac:dyDescent="0.2">
      <c r="A84">
        <v>203061022</v>
      </c>
      <c r="B84" t="s">
        <v>1208</v>
      </c>
      <c r="C84">
        <v>0</v>
      </c>
      <c r="D84">
        <v>0</v>
      </c>
      <c r="E84" s="71">
        <f t="shared" si="1"/>
        <v>0</v>
      </c>
    </row>
    <row r="85" spans="1:5" x14ac:dyDescent="0.2">
      <c r="A85">
        <v>203061023</v>
      </c>
      <c r="B85" t="s">
        <v>1209</v>
      </c>
      <c r="C85">
        <v>0</v>
      </c>
      <c r="D85">
        <v>0</v>
      </c>
      <c r="E85" s="71">
        <f t="shared" si="1"/>
        <v>0</v>
      </c>
    </row>
    <row r="86" spans="1:5" x14ac:dyDescent="0.2">
      <c r="A86">
        <v>203061024</v>
      </c>
      <c r="B86" t="s">
        <v>1210</v>
      </c>
      <c r="C86">
        <v>0</v>
      </c>
      <c r="D86">
        <v>0</v>
      </c>
      <c r="E86" s="71">
        <f t="shared" si="1"/>
        <v>0</v>
      </c>
    </row>
    <row r="87" spans="1:5" x14ac:dyDescent="0.2">
      <c r="A87">
        <v>203061026</v>
      </c>
      <c r="B87" t="s">
        <v>1211</v>
      </c>
      <c r="C87">
        <v>0</v>
      </c>
      <c r="D87">
        <v>0</v>
      </c>
      <c r="E87" s="71">
        <f t="shared" si="1"/>
        <v>0</v>
      </c>
    </row>
    <row r="88" spans="1:5" x14ac:dyDescent="0.2">
      <c r="A88">
        <v>203061035</v>
      </c>
      <c r="B88" t="s">
        <v>1212</v>
      </c>
      <c r="C88">
        <v>0</v>
      </c>
      <c r="D88">
        <v>0</v>
      </c>
      <c r="E88" s="71">
        <f t="shared" si="1"/>
        <v>0</v>
      </c>
    </row>
    <row r="89" spans="1:5" x14ac:dyDescent="0.2">
      <c r="A89">
        <v>203061038</v>
      </c>
      <c r="B89" t="s">
        <v>1213</v>
      </c>
      <c r="C89">
        <v>5625</v>
      </c>
      <c r="D89">
        <v>0</v>
      </c>
      <c r="E89" s="71">
        <f t="shared" si="1"/>
        <v>5625</v>
      </c>
    </row>
    <row r="90" spans="1:5" x14ac:dyDescent="0.2">
      <c r="A90">
        <v>203061039</v>
      </c>
      <c r="B90" t="s">
        <v>1214</v>
      </c>
      <c r="C90">
        <v>0</v>
      </c>
      <c r="D90">
        <v>0</v>
      </c>
      <c r="E90" s="71">
        <f t="shared" si="1"/>
        <v>0</v>
      </c>
    </row>
    <row r="91" spans="1:5" x14ac:dyDescent="0.2">
      <c r="A91">
        <v>203061040</v>
      </c>
      <c r="B91" t="s">
        <v>1215</v>
      </c>
      <c r="C91">
        <v>0</v>
      </c>
      <c r="D91">
        <v>0</v>
      </c>
      <c r="E91" s="71">
        <f t="shared" si="1"/>
        <v>0</v>
      </c>
    </row>
    <row r="92" spans="1:5" x14ac:dyDescent="0.2">
      <c r="A92">
        <v>203061041</v>
      </c>
      <c r="B92" t="s">
        <v>1216</v>
      </c>
      <c r="C92">
        <v>0</v>
      </c>
      <c r="D92">
        <v>0</v>
      </c>
      <c r="E92" s="71">
        <f t="shared" si="1"/>
        <v>0</v>
      </c>
    </row>
    <row r="93" spans="1:5" x14ac:dyDescent="0.2">
      <c r="A93">
        <v>203061044</v>
      </c>
      <c r="B93" t="s">
        <v>1217</v>
      </c>
      <c r="C93">
        <v>0</v>
      </c>
      <c r="D93">
        <v>0</v>
      </c>
      <c r="E93" s="71">
        <f t="shared" si="1"/>
        <v>0</v>
      </c>
    </row>
    <row r="94" spans="1:5" x14ac:dyDescent="0.2">
      <c r="A94">
        <v>203061045</v>
      </c>
      <c r="B94" t="s">
        <v>1218</v>
      </c>
      <c r="C94">
        <v>0</v>
      </c>
      <c r="D94">
        <v>2750.1199999999953</v>
      </c>
      <c r="E94" s="71">
        <f t="shared" si="1"/>
        <v>-2750.1199999999953</v>
      </c>
    </row>
    <row r="95" spans="1:5" x14ac:dyDescent="0.2">
      <c r="A95">
        <v>203061047</v>
      </c>
      <c r="B95" t="s">
        <v>1219</v>
      </c>
      <c r="C95">
        <v>0</v>
      </c>
      <c r="D95">
        <v>0</v>
      </c>
      <c r="E95" s="71">
        <f t="shared" si="1"/>
        <v>0</v>
      </c>
    </row>
    <row r="96" spans="1:5" x14ac:dyDescent="0.2">
      <c r="A96">
        <v>203061048</v>
      </c>
      <c r="B96" t="s">
        <v>1220</v>
      </c>
      <c r="C96">
        <v>0</v>
      </c>
      <c r="D96">
        <v>0</v>
      </c>
      <c r="E96" s="71">
        <f t="shared" si="1"/>
        <v>0</v>
      </c>
    </row>
    <row r="97" spans="1:5" x14ac:dyDescent="0.2">
      <c r="A97">
        <v>203061049</v>
      </c>
      <c r="B97" t="s">
        <v>1221</v>
      </c>
      <c r="C97">
        <v>0</v>
      </c>
      <c r="D97">
        <v>0</v>
      </c>
      <c r="E97" s="71">
        <f t="shared" si="1"/>
        <v>0</v>
      </c>
    </row>
    <row r="98" spans="1:5" x14ac:dyDescent="0.2">
      <c r="A98">
        <v>203061050</v>
      </c>
      <c r="B98" t="s">
        <v>1222</v>
      </c>
      <c r="C98">
        <v>0</v>
      </c>
      <c r="D98">
        <v>0</v>
      </c>
      <c r="E98" s="71">
        <f t="shared" si="1"/>
        <v>0</v>
      </c>
    </row>
    <row r="99" spans="1:5" x14ac:dyDescent="0.2">
      <c r="A99">
        <v>203061052</v>
      </c>
      <c r="B99" t="s">
        <v>1223</v>
      </c>
      <c r="C99">
        <v>0</v>
      </c>
      <c r="D99">
        <v>0</v>
      </c>
      <c r="E99" s="71">
        <f t="shared" si="1"/>
        <v>0</v>
      </c>
    </row>
    <row r="100" spans="1:5" x14ac:dyDescent="0.2">
      <c r="A100">
        <v>203061053</v>
      </c>
      <c r="B100" t="s">
        <v>1224</v>
      </c>
      <c r="C100">
        <v>0</v>
      </c>
      <c r="D100">
        <v>0</v>
      </c>
      <c r="E100" s="71">
        <f t="shared" si="1"/>
        <v>0</v>
      </c>
    </row>
    <row r="101" spans="1:5" x14ac:dyDescent="0.2">
      <c r="A101">
        <v>203061054</v>
      </c>
      <c r="B101" t="s">
        <v>1225</v>
      </c>
      <c r="C101">
        <v>0</v>
      </c>
      <c r="D101">
        <v>0</v>
      </c>
      <c r="E101" s="71">
        <f t="shared" si="1"/>
        <v>0</v>
      </c>
    </row>
    <row r="102" spans="1:5" x14ac:dyDescent="0.2">
      <c r="A102">
        <v>203061055</v>
      </c>
      <c r="B102" t="s">
        <v>1226</v>
      </c>
      <c r="C102">
        <v>0</v>
      </c>
      <c r="D102">
        <v>100</v>
      </c>
      <c r="E102" s="71">
        <f t="shared" si="1"/>
        <v>-100</v>
      </c>
    </row>
    <row r="103" spans="1:5" x14ac:dyDescent="0.2">
      <c r="A103">
        <v>203061058</v>
      </c>
      <c r="B103" t="s">
        <v>1227</v>
      </c>
      <c r="C103">
        <v>0</v>
      </c>
      <c r="D103">
        <v>0</v>
      </c>
      <c r="E103" s="71">
        <f t="shared" si="1"/>
        <v>0</v>
      </c>
    </row>
    <row r="104" spans="1:5" x14ac:dyDescent="0.2">
      <c r="A104">
        <v>203061064</v>
      </c>
      <c r="B104" t="s">
        <v>1228</v>
      </c>
      <c r="C104">
        <v>0</v>
      </c>
      <c r="D104">
        <v>0</v>
      </c>
      <c r="E104" s="71">
        <f t="shared" si="1"/>
        <v>0</v>
      </c>
    </row>
    <row r="105" spans="1:5" x14ac:dyDescent="0.2">
      <c r="A105">
        <v>203061175</v>
      </c>
      <c r="B105" t="s">
        <v>1229</v>
      </c>
      <c r="C105">
        <v>0</v>
      </c>
      <c r="D105">
        <v>0</v>
      </c>
      <c r="E105" s="71">
        <f t="shared" si="1"/>
        <v>0</v>
      </c>
    </row>
    <row r="106" spans="1:5" x14ac:dyDescent="0.2">
      <c r="A106">
        <v>203061401</v>
      </c>
      <c r="B106" t="s">
        <v>1230</v>
      </c>
      <c r="C106">
        <v>0</v>
      </c>
      <c r="D106">
        <v>0</v>
      </c>
      <c r="E106" s="71">
        <f t="shared" si="1"/>
        <v>0</v>
      </c>
    </row>
    <row r="107" spans="1:5" x14ac:dyDescent="0.2">
      <c r="A107">
        <v>203061402</v>
      </c>
      <c r="B107" t="s">
        <v>1231</v>
      </c>
      <c r="C107">
        <v>0</v>
      </c>
      <c r="D107">
        <v>0</v>
      </c>
      <c r="E107" s="71">
        <f t="shared" si="1"/>
        <v>0</v>
      </c>
    </row>
    <row r="108" spans="1:5" x14ac:dyDescent="0.2">
      <c r="A108">
        <v>203061404</v>
      </c>
      <c r="B108" t="s">
        <v>1232</v>
      </c>
      <c r="C108">
        <v>0</v>
      </c>
      <c r="D108">
        <v>0</v>
      </c>
      <c r="E108" s="71">
        <f t="shared" si="1"/>
        <v>0</v>
      </c>
    </row>
    <row r="109" spans="1:5" x14ac:dyDescent="0.2">
      <c r="A109">
        <v>203061405</v>
      </c>
      <c r="B109" t="s">
        <v>1233</v>
      </c>
      <c r="C109">
        <v>0</v>
      </c>
      <c r="D109">
        <v>0</v>
      </c>
      <c r="E109" s="71">
        <f t="shared" si="1"/>
        <v>0</v>
      </c>
    </row>
    <row r="110" spans="1:5" x14ac:dyDescent="0.2">
      <c r="A110">
        <v>203061407</v>
      </c>
      <c r="B110" t="s">
        <v>1234</v>
      </c>
      <c r="C110">
        <v>0</v>
      </c>
      <c r="D110">
        <v>0</v>
      </c>
      <c r="E110" s="71">
        <f t="shared" si="1"/>
        <v>0</v>
      </c>
    </row>
    <row r="111" spans="1:5" x14ac:dyDescent="0.2">
      <c r="A111">
        <v>203061410</v>
      </c>
      <c r="B111" t="s">
        <v>1235</v>
      </c>
      <c r="C111">
        <v>0</v>
      </c>
      <c r="D111">
        <v>0</v>
      </c>
      <c r="E111" s="71">
        <f t="shared" si="1"/>
        <v>0</v>
      </c>
    </row>
    <row r="112" spans="1:5" x14ac:dyDescent="0.2">
      <c r="A112">
        <v>203061413</v>
      </c>
      <c r="B112" t="s">
        <v>1236</v>
      </c>
      <c r="C112">
        <v>0</v>
      </c>
      <c r="D112">
        <v>0</v>
      </c>
      <c r="E112" s="71">
        <f t="shared" si="1"/>
        <v>0</v>
      </c>
    </row>
    <row r="113" spans="1:5" x14ac:dyDescent="0.2">
      <c r="A113">
        <v>203061415</v>
      </c>
      <c r="B113" t="s">
        <v>1237</v>
      </c>
      <c r="C113">
        <v>1000</v>
      </c>
      <c r="D113">
        <v>0</v>
      </c>
      <c r="E113" s="71">
        <f t="shared" si="1"/>
        <v>1000</v>
      </c>
    </row>
    <row r="114" spans="1:5" x14ac:dyDescent="0.2">
      <c r="A114">
        <v>203061416</v>
      </c>
      <c r="B114" t="s">
        <v>1238</v>
      </c>
      <c r="C114">
        <v>1250</v>
      </c>
      <c r="D114">
        <v>0</v>
      </c>
      <c r="E114" s="71">
        <f t="shared" si="1"/>
        <v>1250</v>
      </c>
    </row>
    <row r="115" spans="1:5" x14ac:dyDescent="0.2">
      <c r="A115">
        <v>203061419</v>
      </c>
      <c r="B115" t="s">
        <v>1239</v>
      </c>
      <c r="C115">
        <v>0</v>
      </c>
      <c r="D115">
        <v>0</v>
      </c>
      <c r="E115" s="71">
        <f t="shared" si="1"/>
        <v>0</v>
      </c>
    </row>
    <row r="116" spans="1:5" x14ac:dyDescent="0.2">
      <c r="A116">
        <v>203061420</v>
      </c>
      <c r="B116" t="s">
        <v>1240</v>
      </c>
      <c r="C116">
        <v>1668</v>
      </c>
      <c r="D116">
        <v>0</v>
      </c>
      <c r="E116" s="71">
        <f t="shared" si="1"/>
        <v>1668</v>
      </c>
    </row>
    <row r="117" spans="1:5" x14ac:dyDescent="0.2">
      <c r="A117">
        <v>203061421</v>
      </c>
      <c r="B117" t="s">
        <v>1241</v>
      </c>
      <c r="C117">
        <v>0</v>
      </c>
      <c r="D117">
        <v>0</v>
      </c>
      <c r="E117" s="71">
        <f t="shared" si="1"/>
        <v>0</v>
      </c>
    </row>
    <row r="118" spans="1:5" x14ac:dyDescent="0.2">
      <c r="A118">
        <v>203061422</v>
      </c>
      <c r="B118" t="s">
        <v>1242</v>
      </c>
      <c r="C118">
        <v>0</v>
      </c>
      <c r="D118">
        <v>0</v>
      </c>
      <c r="E118" s="71">
        <f t="shared" si="1"/>
        <v>0</v>
      </c>
    </row>
    <row r="119" spans="1:5" x14ac:dyDescent="0.2">
      <c r="A119">
        <v>203061423</v>
      </c>
      <c r="B119" t="s">
        <v>1243</v>
      </c>
      <c r="C119">
        <v>0</v>
      </c>
      <c r="D119">
        <v>0</v>
      </c>
      <c r="E119" s="71">
        <f t="shared" si="1"/>
        <v>0</v>
      </c>
    </row>
    <row r="120" spans="1:5" x14ac:dyDescent="0.2">
      <c r="A120">
        <v>203061424</v>
      </c>
      <c r="B120" t="s">
        <v>1244</v>
      </c>
      <c r="C120">
        <v>0</v>
      </c>
      <c r="D120">
        <v>0</v>
      </c>
      <c r="E120" s="71">
        <f t="shared" si="1"/>
        <v>0</v>
      </c>
    </row>
    <row r="121" spans="1:5" x14ac:dyDescent="0.2">
      <c r="A121">
        <v>203061426</v>
      </c>
      <c r="B121" t="s">
        <v>1245</v>
      </c>
      <c r="C121">
        <v>0</v>
      </c>
      <c r="D121">
        <v>173</v>
      </c>
      <c r="E121" s="71">
        <f t="shared" si="1"/>
        <v>-173</v>
      </c>
    </row>
    <row r="122" spans="1:5" x14ac:dyDescent="0.2">
      <c r="A122">
        <v>203061427</v>
      </c>
      <c r="B122" t="s">
        <v>1246</v>
      </c>
      <c r="C122">
        <v>0</v>
      </c>
      <c r="D122">
        <v>0</v>
      </c>
      <c r="E122" s="71">
        <f t="shared" si="1"/>
        <v>0</v>
      </c>
    </row>
    <row r="123" spans="1:5" x14ac:dyDescent="0.2">
      <c r="A123">
        <v>203061429</v>
      </c>
      <c r="B123" t="s">
        <v>1247</v>
      </c>
      <c r="C123">
        <v>0</v>
      </c>
      <c r="D123">
        <v>0</v>
      </c>
      <c r="E123" s="71">
        <f t="shared" si="1"/>
        <v>0</v>
      </c>
    </row>
    <row r="124" spans="1:5" x14ac:dyDescent="0.2">
      <c r="A124">
        <v>203061430</v>
      </c>
      <c r="B124" t="s">
        <v>1248</v>
      </c>
      <c r="C124">
        <v>0</v>
      </c>
      <c r="D124">
        <v>0</v>
      </c>
      <c r="E124" s="71">
        <f t="shared" si="1"/>
        <v>0</v>
      </c>
    </row>
    <row r="125" spans="1:5" x14ac:dyDescent="0.2">
      <c r="A125">
        <v>203061432</v>
      </c>
      <c r="B125" t="s">
        <v>1249</v>
      </c>
      <c r="C125">
        <v>0</v>
      </c>
      <c r="D125">
        <v>0</v>
      </c>
      <c r="E125" s="71">
        <f t="shared" si="1"/>
        <v>0</v>
      </c>
    </row>
    <row r="126" spans="1:5" x14ac:dyDescent="0.2">
      <c r="A126">
        <v>203061433</v>
      </c>
      <c r="B126" t="s">
        <v>1250</v>
      </c>
      <c r="C126">
        <v>0</v>
      </c>
      <c r="D126">
        <v>0</v>
      </c>
      <c r="E126" s="71">
        <f t="shared" si="1"/>
        <v>0</v>
      </c>
    </row>
    <row r="127" spans="1:5" x14ac:dyDescent="0.2">
      <c r="A127">
        <v>203061434</v>
      </c>
      <c r="B127" t="s">
        <v>1251</v>
      </c>
      <c r="C127">
        <v>0</v>
      </c>
      <c r="D127">
        <v>0</v>
      </c>
      <c r="E127" s="71">
        <f t="shared" si="1"/>
        <v>0</v>
      </c>
    </row>
    <row r="128" spans="1:5" x14ac:dyDescent="0.2">
      <c r="A128">
        <v>203061436</v>
      </c>
      <c r="B128" t="s">
        <v>1252</v>
      </c>
      <c r="C128">
        <v>0</v>
      </c>
      <c r="D128">
        <v>0</v>
      </c>
      <c r="E128" s="71">
        <f t="shared" si="1"/>
        <v>0</v>
      </c>
    </row>
    <row r="129" spans="1:5" x14ac:dyDescent="0.2">
      <c r="A129">
        <v>203061437</v>
      </c>
      <c r="B129" t="s">
        <v>1253</v>
      </c>
      <c r="C129">
        <v>2667</v>
      </c>
      <c r="D129">
        <v>0</v>
      </c>
      <c r="E129" s="71">
        <f t="shared" si="1"/>
        <v>2667</v>
      </c>
    </row>
    <row r="130" spans="1:5" x14ac:dyDescent="0.2">
      <c r="A130">
        <v>203061438</v>
      </c>
      <c r="B130" t="s">
        <v>1254</v>
      </c>
      <c r="C130">
        <v>0</v>
      </c>
      <c r="D130">
        <v>0</v>
      </c>
      <c r="E130" s="71">
        <f t="shared" si="1"/>
        <v>0</v>
      </c>
    </row>
    <row r="131" spans="1:5" x14ac:dyDescent="0.2">
      <c r="A131">
        <v>203061439</v>
      </c>
      <c r="B131" t="s">
        <v>1255</v>
      </c>
      <c r="C131">
        <v>0</v>
      </c>
      <c r="D131">
        <v>2565</v>
      </c>
      <c r="E131" s="71">
        <f t="shared" si="1"/>
        <v>-2565</v>
      </c>
    </row>
    <row r="132" spans="1:5" x14ac:dyDescent="0.2">
      <c r="A132">
        <v>203061444</v>
      </c>
      <c r="B132" t="s">
        <v>1256</v>
      </c>
      <c r="C132">
        <v>1500</v>
      </c>
      <c r="D132">
        <v>0</v>
      </c>
      <c r="E132" s="71">
        <f t="shared" si="1"/>
        <v>1500</v>
      </c>
    </row>
    <row r="133" spans="1:5" x14ac:dyDescent="0.2">
      <c r="A133">
        <v>203061445</v>
      </c>
      <c r="B133" t="s">
        <v>1257</v>
      </c>
      <c r="C133">
        <v>0</v>
      </c>
      <c r="D133">
        <v>0</v>
      </c>
      <c r="E133" s="71">
        <f t="shared" ref="E133:E196" si="2">C133-D133</f>
        <v>0</v>
      </c>
    </row>
    <row r="134" spans="1:5" x14ac:dyDescent="0.2">
      <c r="A134">
        <v>203061446</v>
      </c>
      <c r="B134" t="s">
        <v>1258</v>
      </c>
      <c r="C134">
        <v>604</v>
      </c>
      <c r="D134">
        <v>0</v>
      </c>
      <c r="E134" s="71">
        <f t="shared" si="2"/>
        <v>604</v>
      </c>
    </row>
    <row r="135" spans="1:5" x14ac:dyDescent="0.2">
      <c r="A135">
        <v>203061447</v>
      </c>
      <c r="B135" t="s">
        <v>1259</v>
      </c>
      <c r="C135">
        <v>0</v>
      </c>
      <c r="D135">
        <v>0</v>
      </c>
      <c r="E135" s="71">
        <f t="shared" si="2"/>
        <v>0</v>
      </c>
    </row>
    <row r="136" spans="1:5" x14ac:dyDescent="0.2">
      <c r="A136">
        <v>203061449</v>
      </c>
      <c r="B136" t="s">
        <v>1260</v>
      </c>
      <c r="C136">
        <v>0</v>
      </c>
      <c r="D136">
        <v>4979</v>
      </c>
      <c r="E136" s="71">
        <f t="shared" si="2"/>
        <v>-4979</v>
      </c>
    </row>
    <row r="137" spans="1:5" x14ac:dyDescent="0.2">
      <c r="A137">
        <v>203061450</v>
      </c>
      <c r="B137" t="s">
        <v>1261</v>
      </c>
      <c r="C137">
        <v>0</v>
      </c>
      <c r="D137">
        <v>0</v>
      </c>
      <c r="E137" s="71">
        <f t="shared" si="2"/>
        <v>0</v>
      </c>
    </row>
    <row r="138" spans="1:5" x14ac:dyDescent="0.2">
      <c r="A138">
        <v>203061451</v>
      </c>
      <c r="B138" t="s">
        <v>1262</v>
      </c>
      <c r="C138">
        <v>0</v>
      </c>
      <c r="D138">
        <v>0</v>
      </c>
      <c r="E138" s="71">
        <f t="shared" si="2"/>
        <v>0</v>
      </c>
    </row>
    <row r="139" spans="1:5" x14ac:dyDescent="0.2">
      <c r="A139">
        <v>203061452</v>
      </c>
      <c r="B139" t="s">
        <v>1263</v>
      </c>
      <c r="C139">
        <v>0</v>
      </c>
      <c r="D139">
        <v>0</v>
      </c>
      <c r="E139" s="71">
        <f t="shared" si="2"/>
        <v>0</v>
      </c>
    </row>
    <row r="140" spans="1:5" x14ac:dyDescent="0.2">
      <c r="A140">
        <v>203061453</v>
      </c>
      <c r="B140" t="s">
        <v>1264</v>
      </c>
      <c r="C140">
        <v>0</v>
      </c>
      <c r="D140">
        <v>0</v>
      </c>
      <c r="E140" s="71">
        <f t="shared" si="2"/>
        <v>0</v>
      </c>
    </row>
    <row r="141" spans="1:5" x14ac:dyDescent="0.2">
      <c r="A141">
        <v>203061454</v>
      </c>
      <c r="B141" t="s">
        <v>1265</v>
      </c>
      <c r="C141">
        <v>0</v>
      </c>
      <c r="D141">
        <v>0</v>
      </c>
      <c r="E141" s="71">
        <f t="shared" si="2"/>
        <v>0</v>
      </c>
    </row>
    <row r="142" spans="1:5" x14ac:dyDescent="0.2">
      <c r="A142">
        <v>203061457</v>
      </c>
      <c r="B142" t="s">
        <v>1266</v>
      </c>
      <c r="C142">
        <v>0</v>
      </c>
      <c r="D142">
        <v>0</v>
      </c>
      <c r="E142" s="71">
        <f t="shared" si="2"/>
        <v>0</v>
      </c>
    </row>
    <row r="143" spans="1:5" x14ac:dyDescent="0.2">
      <c r="A143">
        <v>203061458</v>
      </c>
      <c r="B143" t="s">
        <v>1267</v>
      </c>
      <c r="C143">
        <v>0</v>
      </c>
      <c r="D143">
        <v>0</v>
      </c>
      <c r="E143" s="71">
        <f t="shared" si="2"/>
        <v>0</v>
      </c>
    </row>
    <row r="144" spans="1:5" x14ac:dyDescent="0.2">
      <c r="A144">
        <v>203061460</v>
      </c>
      <c r="B144" t="s">
        <v>1268</v>
      </c>
      <c r="C144">
        <v>0</v>
      </c>
      <c r="D144">
        <v>0</v>
      </c>
      <c r="E144" s="71">
        <f t="shared" si="2"/>
        <v>0</v>
      </c>
    </row>
    <row r="145" spans="1:5" x14ac:dyDescent="0.2">
      <c r="A145">
        <v>203061462</v>
      </c>
      <c r="B145" t="s">
        <v>1269</v>
      </c>
      <c r="C145">
        <v>0</v>
      </c>
      <c r="D145">
        <v>8098</v>
      </c>
      <c r="E145" s="71">
        <f t="shared" si="2"/>
        <v>-8098</v>
      </c>
    </row>
    <row r="146" spans="1:5" x14ac:dyDescent="0.2">
      <c r="A146">
        <v>203061464</v>
      </c>
      <c r="B146" t="s">
        <v>1270</v>
      </c>
      <c r="C146">
        <v>0</v>
      </c>
      <c r="D146">
        <v>0</v>
      </c>
      <c r="E146" s="71">
        <f t="shared" si="2"/>
        <v>0</v>
      </c>
    </row>
    <row r="147" spans="1:5" x14ac:dyDescent="0.2">
      <c r="A147">
        <v>203061465</v>
      </c>
      <c r="B147" t="s">
        <v>1271</v>
      </c>
      <c r="C147">
        <v>0</v>
      </c>
      <c r="D147">
        <v>0</v>
      </c>
      <c r="E147" s="71">
        <f t="shared" si="2"/>
        <v>0</v>
      </c>
    </row>
    <row r="148" spans="1:5" x14ac:dyDescent="0.2">
      <c r="A148">
        <v>203061466</v>
      </c>
      <c r="B148" t="s">
        <v>1272</v>
      </c>
      <c r="C148">
        <v>0</v>
      </c>
      <c r="D148">
        <v>0</v>
      </c>
      <c r="E148" s="71">
        <f t="shared" si="2"/>
        <v>0</v>
      </c>
    </row>
    <row r="149" spans="1:5" x14ac:dyDescent="0.2">
      <c r="A149">
        <v>203061469</v>
      </c>
      <c r="B149" t="s">
        <v>1273</v>
      </c>
      <c r="C149">
        <v>0</v>
      </c>
      <c r="D149">
        <v>4813</v>
      </c>
      <c r="E149" s="71">
        <f t="shared" si="2"/>
        <v>-4813</v>
      </c>
    </row>
    <row r="150" spans="1:5" x14ac:dyDescent="0.2">
      <c r="A150">
        <v>203061470</v>
      </c>
      <c r="B150" t="s">
        <v>1274</v>
      </c>
      <c r="C150">
        <v>0</v>
      </c>
      <c r="D150">
        <v>0</v>
      </c>
      <c r="E150" s="71">
        <f t="shared" si="2"/>
        <v>0</v>
      </c>
    </row>
    <row r="151" spans="1:5" x14ac:dyDescent="0.2">
      <c r="A151">
        <v>203061471</v>
      </c>
      <c r="B151" t="s">
        <v>1275</v>
      </c>
      <c r="C151">
        <v>0</v>
      </c>
      <c r="D151">
        <v>0</v>
      </c>
      <c r="E151" s="71">
        <f t="shared" si="2"/>
        <v>0</v>
      </c>
    </row>
    <row r="152" spans="1:5" x14ac:dyDescent="0.2">
      <c r="A152">
        <v>203061472</v>
      </c>
      <c r="B152" t="s">
        <v>1276</v>
      </c>
      <c r="C152">
        <v>0</v>
      </c>
      <c r="D152">
        <v>0</v>
      </c>
      <c r="E152" s="71">
        <f t="shared" si="2"/>
        <v>0</v>
      </c>
    </row>
    <row r="153" spans="1:5" x14ac:dyDescent="0.2">
      <c r="A153">
        <v>203061473</v>
      </c>
      <c r="B153" t="s">
        <v>1277</v>
      </c>
      <c r="C153">
        <v>0</v>
      </c>
      <c r="D153">
        <v>0</v>
      </c>
      <c r="E153" s="71">
        <f t="shared" si="2"/>
        <v>0</v>
      </c>
    </row>
    <row r="154" spans="1:5" x14ac:dyDescent="0.2">
      <c r="A154">
        <v>203061474</v>
      </c>
      <c r="B154" t="s">
        <v>1278</v>
      </c>
      <c r="C154">
        <v>0</v>
      </c>
      <c r="D154">
        <v>0</v>
      </c>
      <c r="E154" s="71">
        <f t="shared" si="2"/>
        <v>0</v>
      </c>
    </row>
    <row r="155" spans="1:5" x14ac:dyDescent="0.2">
      <c r="A155">
        <v>203061475</v>
      </c>
      <c r="B155" t="s">
        <v>1279</v>
      </c>
      <c r="C155">
        <v>0</v>
      </c>
      <c r="D155">
        <v>0</v>
      </c>
      <c r="E155" s="71">
        <f t="shared" si="2"/>
        <v>0</v>
      </c>
    </row>
    <row r="156" spans="1:5" x14ac:dyDescent="0.2">
      <c r="A156">
        <v>203061476</v>
      </c>
      <c r="B156" t="s">
        <v>1280</v>
      </c>
      <c r="C156">
        <v>0</v>
      </c>
      <c r="D156">
        <v>0</v>
      </c>
      <c r="E156" s="71">
        <f t="shared" si="2"/>
        <v>0</v>
      </c>
    </row>
    <row r="157" spans="1:5" x14ac:dyDescent="0.2">
      <c r="A157">
        <v>203061477</v>
      </c>
      <c r="B157" t="s">
        <v>1281</v>
      </c>
      <c r="C157">
        <v>0</v>
      </c>
      <c r="D157">
        <v>0</v>
      </c>
      <c r="E157" s="71">
        <f t="shared" si="2"/>
        <v>0</v>
      </c>
    </row>
    <row r="158" spans="1:5" x14ac:dyDescent="0.2">
      <c r="A158">
        <v>203061479</v>
      </c>
      <c r="B158" t="s">
        <v>1282</v>
      </c>
      <c r="C158">
        <v>0</v>
      </c>
      <c r="D158">
        <v>0</v>
      </c>
      <c r="E158" s="71">
        <f t="shared" si="2"/>
        <v>0</v>
      </c>
    </row>
    <row r="159" spans="1:5" x14ac:dyDescent="0.2">
      <c r="A159">
        <v>203061481</v>
      </c>
      <c r="B159" t="s">
        <v>1283</v>
      </c>
      <c r="C159">
        <v>0</v>
      </c>
      <c r="D159">
        <v>0</v>
      </c>
      <c r="E159" s="71">
        <f t="shared" si="2"/>
        <v>0</v>
      </c>
    </row>
    <row r="160" spans="1:5" x14ac:dyDescent="0.2">
      <c r="A160">
        <v>203061482</v>
      </c>
      <c r="B160" t="s">
        <v>1284</v>
      </c>
      <c r="C160">
        <v>0</v>
      </c>
      <c r="D160">
        <v>0</v>
      </c>
      <c r="E160" s="71">
        <f t="shared" si="2"/>
        <v>0</v>
      </c>
    </row>
    <row r="161" spans="1:5" x14ac:dyDescent="0.2">
      <c r="A161">
        <v>203061485</v>
      </c>
      <c r="B161" t="s">
        <v>1285</v>
      </c>
      <c r="C161">
        <v>0</v>
      </c>
      <c r="D161">
        <v>0</v>
      </c>
      <c r="E161" s="71">
        <f t="shared" si="2"/>
        <v>0</v>
      </c>
    </row>
    <row r="162" spans="1:5" x14ac:dyDescent="0.2">
      <c r="A162">
        <v>203061488</v>
      </c>
      <c r="B162" t="s">
        <v>1286</v>
      </c>
      <c r="C162">
        <v>0</v>
      </c>
      <c r="D162">
        <v>0</v>
      </c>
      <c r="E162" s="71">
        <f t="shared" si="2"/>
        <v>0</v>
      </c>
    </row>
    <row r="163" spans="1:5" x14ac:dyDescent="0.2">
      <c r="A163">
        <v>203061490</v>
      </c>
      <c r="B163" t="s">
        <v>1287</v>
      </c>
      <c r="C163">
        <v>0</v>
      </c>
      <c r="D163">
        <v>0</v>
      </c>
      <c r="E163" s="71">
        <f t="shared" si="2"/>
        <v>0</v>
      </c>
    </row>
    <row r="164" spans="1:5" x14ac:dyDescent="0.2">
      <c r="A164">
        <v>203061491</v>
      </c>
      <c r="B164" t="s">
        <v>1288</v>
      </c>
      <c r="C164">
        <v>0</v>
      </c>
      <c r="D164">
        <v>0</v>
      </c>
      <c r="E164" s="71">
        <f t="shared" si="2"/>
        <v>0</v>
      </c>
    </row>
    <row r="165" spans="1:5" x14ac:dyDescent="0.2">
      <c r="A165">
        <v>203061492</v>
      </c>
      <c r="B165" t="s">
        <v>1289</v>
      </c>
      <c r="C165">
        <v>0</v>
      </c>
      <c r="D165">
        <v>0</v>
      </c>
      <c r="E165" s="71">
        <f t="shared" si="2"/>
        <v>0</v>
      </c>
    </row>
    <row r="166" spans="1:5" x14ac:dyDescent="0.2">
      <c r="A166">
        <v>203061494</v>
      </c>
      <c r="B166" t="s">
        <v>1290</v>
      </c>
      <c r="C166">
        <v>0</v>
      </c>
      <c r="D166">
        <v>0</v>
      </c>
      <c r="E166" s="71">
        <f t="shared" si="2"/>
        <v>0</v>
      </c>
    </row>
    <row r="167" spans="1:5" x14ac:dyDescent="0.2">
      <c r="A167">
        <v>203061498</v>
      </c>
      <c r="B167" t="s">
        <v>1291</v>
      </c>
      <c r="C167">
        <v>0</v>
      </c>
      <c r="D167">
        <v>0</v>
      </c>
      <c r="E167" s="71">
        <f t="shared" si="2"/>
        <v>0</v>
      </c>
    </row>
    <row r="168" spans="1:5" x14ac:dyDescent="0.2">
      <c r="A168">
        <v>203061499</v>
      </c>
      <c r="B168" t="s">
        <v>1292</v>
      </c>
      <c r="C168">
        <v>0</v>
      </c>
      <c r="D168">
        <v>0</v>
      </c>
      <c r="E168" s="71">
        <f t="shared" si="2"/>
        <v>0</v>
      </c>
    </row>
    <row r="169" spans="1:5" x14ac:dyDescent="0.2">
      <c r="A169">
        <v>203061500</v>
      </c>
      <c r="B169" t="s">
        <v>1293</v>
      </c>
      <c r="C169">
        <v>0</v>
      </c>
      <c r="D169">
        <v>0</v>
      </c>
      <c r="E169" s="71">
        <f t="shared" si="2"/>
        <v>0</v>
      </c>
    </row>
    <row r="170" spans="1:5" x14ac:dyDescent="0.2">
      <c r="A170">
        <v>203061501</v>
      </c>
      <c r="B170" t="s">
        <v>1294</v>
      </c>
      <c r="C170">
        <v>0</v>
      </c>
      <c r="D170">
        <v>0</v>
      </c>
      <c r="E170" s="71">
        <f t="shared" si="2"/>
        <v>0</v>
      </c>
    </row>
    <row r="171" spans="1:5" x14ac:dyDescent="0.2">
      <c r="A171">
        <v>203061502</v>
      </c>
      <c r="B171" t="s">
        <v>1295</v>
      </c>
      <c r="C171">
        <v>0</v>
      </c>
      <c r="D171">
        <v>0</v>
      </c>
      <c r="E171" s="71">
        <f t="shared" si="2"/>
        <v>0</v>
      </c>
    </row>
    <row r="172" spans="1:5" x14ac:dyDescent="0.2">
      <c r="A172">
        <v>203061503</v>
      </c>
      <c r="B172" t="s">
        <v>1296</v>
      </c>
      <c r="C172">
        <v>0</v>
      </c>
      <c r="D172">
        <v>0</v>
      </c>
      <c r="E172" s="71">
        <f t="shared" si="2"/>
        <v>0</v>
      </c>
    </row>
    <row r="173" spans="1:5" x14ac:dyDescent="0.2">
      <c r="A173">
        <v>203061504</v>
      </c>
      <c r="B173" t="s">
        <v>1297</v>
      </c>
      <c r="C173">
        <v>0</v>
      </c>
      <c r="D173">
        <v>0</v>
      </c>
      <c r="E173" s="71">
        <f t="shared" si="2"/>
        <v>0</v>
      </c>
    </row>
    <row r="174" spans="1:5" x14ac:dyDescent="0.2">
      <c r="A174">
        <v>203061507</v>
      </c>
      <c r="B174" t="s">
        <v>1298</v>
      </c>
      <c r="C174">
        <v>0</v>
      </c>
      <c r="D174">
        <v>0</v>
      </c>
      <c r="E174" s="71">
        <f t="shared" si="2"/>
        <v>0</v>
      </c>
    </row>
    <row r="175" spans="1:5" x14ac:dyDescent="0.2">
      <c r="A175">
        <v>203061508</v>
      </c>
      <c r="B175" t="s">
        <v>1299</v>
      </c>
      <c r="C175">
        <v>0</v>
      </c>
      <c r="D175">
        <v>0</v>
      </c>
      <c r="E175" s="71">
        <f t="shared" si="2"/>
        <v>0</v>
      </c>
    </row>
    <row r="176" spans="1:5" x14ac:dyDescent="0.2">
      <c r="A176">
        <v>203061510</v>
      </c>
      <c r="B176" t="s">
        <v>1300</v>
      </c>
      <c r="C176">
        <v>0</v>
      </c>
      <c r="D176">
        <v>500.91999999999825</v>
      </c>
      <c r="E176" s="71">
        <f t="shared" si="2"/>
        <v>-500.91999999999825</v>
      </c>
    </row>
    <row r="177" spans="1:5" x14ac:dyDescent="0.2">
      <c r="A177">
        <v>203061515</v>
      </c>
      <c r="B177" t="s">
        <v>1301</v>
      </c>
      <c r="C177">
        <v>0</v>
      </c>
      <c r="D177">
        <v>0</v>
      </c>
      <c r="E177" s="71">
        <f t="shared" si="2"/>
        <v>0</v>
      </c>
    </row>
    <row r="178" spans="1:5" x14ac:dyDescent="0.2">
      <c r="A178">
        <v>203061516</v>
      </c>
      <c r="B178" t="s">
        <v>1302</v>
      </c>
      <c r="C178">
        <v>0</v>
      </c>
      <c r="D178">
        <v>0</v>
      </c>
      <c r="E178" s="71">
        <f t="shared" si="2"/>
        <v>0</v>
      </c>
    </row>
    <row r="179" spans="1:5" x14ac:dyDescent="0.2">
      <c r="A179">
        <v>203061518</v>
      </c>
      <c r="B179" t="s">
        <v>1303</v>
      </c>
      <c r="C179">
        <v>0</v>
      </c>
      <c r="D179">
        <v>0</v>
      </c>
      <c r="E179" s="71">
        <f t="shared" si="2"/>
        <v>0</v>
      </c>
    </row>
    <row r="180" spans="1:5" x14ac:dyDescent="0.2">
      <c r="A180">
        <v>203061519</v>
      </c>
      <c r="B180" t="s">
        <v>1304</v>
      </c>
      <c r="C180">
        <v>0</v>
      </c>
      <c r="D180">
        <v>0</v>
      </c>
      <c r="E180" s="71">
        <f t="shared" si="2"/>
        <v>0</v>
      </c>
    </row>
    <row r="181" spans="1:5" x14ac:dyDescent="0.2">
      <c r="A181">
        <v>203061520</v>
      </c>
      <c r="B181" t="s">
        <v>1305</v>
      </c>
      <c r="C181">
        <v>0</v>
      </c>
      <c r="D181">
        <v>0</v>
      </c>
      <c r="E181" s="71">
        <f t="shared" si="2"/>
        <v>0</v>
      </c>
    </row>
    <row r="182" spans="1:5" x14ac:dyDescent="0.2">
      <c r="A182">
        <v>203061521</v>
      </c>
      <c r="B182" t="s">
        <v>1306</v>
      </c>
      <c r="C182">
        <v>0</v>
      </c>
      <c r="D182">
        <v>28</v>
      </c>
      <c r="E182" s="71">
        <f t="shared" si="2"/>
        <v>-28</v>
      </c>
    </row>
    <row r="183" spans="1:5" x14ac:dyDescent="0.2">
      <c r="A183">
        <v>203061522</v>
      </c>
      <c r="B183" t="s">
        <v>1307</v>
      </c>
      <c r="C183">
        <v>0</v>
      </c>
      <c r="D183">
        <v>0</v>
      </c>
      <c r="E183" s="71">
        <f t="shared" si="2"/>
        <v>0</v>
      </c>
    </row>
    <row r="184" spans="1:5" x14ac:dyDescent="0.2">
      <c r="A184">
        <v>203061525</v>
      </c>
      <c r="B184" t="s">
        <v>1308</v>
      </c>
      <c r="C184">
        <v>0</v>
      </c>
      <c r="D184">
        <v>0</v>
      </c>
      <c r="E184" s="71">
        <f t="shared" si="2"/>
        <v>0</v>
      </c>
    </row>
    <row r="185" spans="1:5" x14ac:dyDescent="0.2">
      <c r="A185">
        <v>203061526</v>
      </c>
      <c r="B185" t="s">
        <v>1309</v>
      </c>
      <c r="C185">
        <v>0</v>
      </c>
      <c r="D185">
        <v>0</v>
      </c>
      <c r="E185" s="71">
        <f t="shared" si="2"/>
        <v>0</v>
      </c>
    </row>
    <row r="186" spans="1:5" x14ac:dyDescent="0.2">
      <c r="A186">
        <v>203061528</v>
      </c>
      <c r="B186" t="s">
        <v>1310</v>
      </c>
      <c r="C186">
        <v>0</v>
      </c>
      <c r="D186">
        <v>0</v>
      </c>
      <c r="E186" s="71">
        <f t="shared" si="2"/>
        <v>0</v>
      </c>
    </row>
    <row r="187" spans="1:5" x14ac:dyDescent="0.2">
      <c r="A187">
        <v>203061529</v>
      </c>
      <c r="B187" t="s">
        <v>1311</v>
      </c>
      <c r="C187">
        <v>0</v>
      </c>
      <c r="D187">
        <v>0</v>
      </c>
      <c r="E187" s="71">
        <f t="shared" si="2"/>
        <v>0</v>
      </c>
    </row>
    <row r="188" spans="1:5" x14ac:dyDescent="0.2">
      <c r="A188">
        <v>203061530</v>
      </c>
      <c r="B188" t="s">
        <v>1312</v>
      </c>
      <c r="C188">
        <v>0</v>
      </c>
      <c r="D188">
        <v>0</v>
      </c>
      <c r="E188" s="71">
        <f t="shared" si="2"/>
        <v>0</v>
      </c>
    </row>
    <row r="189" spans="1:5" x14ac:dyDescent="0.2">
      <c r="A189">
        <v>203061531</v>
      </c>
      <c r="B189" t="s">
        <v>1313</v>
      </c>
      <c r="C189">
        <v>0</v>
      </c>
      <c r="D189">
        <v>0</v>
      </c>
      <c r="E189" s="71">
        <f t="shared" si="2"/>
        <v>0</v>
      </c>
    </row>
    <row r="190" spans="1:5" x14ac:dyDescent="0.2">
      <c r="A190">
        <v>203061533</v>
      </c>
      <c r="B190" t="s">
        <v>1314</v>
      </c>
      <c r="C190">
        <v>0</v>
      </c>
      <c r="D190">
        <v>0</v>
      </c>
      <c r="E190" s="71">
        <f t="shared" si="2"/>
        <v>0</v>
      </c>
    </row>
    <row r="191" spans="1:5" x14ac:dyDescent="0.2">
      <c r="A191">
        <v>203061534</v>
      </c>
      <c r="B191" t="s">
        <v>1315</v>
      </c>
      <c r="C191">
        <v>0</v>
      </c>
      <c r="D191">
        <v>0</v>
      </c>
      <c r="E191" s="71">
        <f t="shared" si="2"/>
        <v>0</v>
      </c>
    </row>
    <row r="192" spans="1:5" x14ac:dyDescent="0.2">
      <c r="A192">
        <v>203061535</v>
      </c>
      <c r="B192" t="s">
        <v>1316</v>
      </c>
      <c r="C192">
        <v>0</v>
      </c>
      <c r="D192">
        <v>0</v>
      </c>
      <c r="E192" s="71">
        <f t="shared" si="2"/>
        <v>0</v>
      </c>
    </row>
    <row r="193" spans="1:5" x14ac:dyDescent="0.2">
      <c r="A193">
        <v>203061536</v>
      </c>
      <c r="B193" t="s">
        <v>1317</v>
      </c>
      <c r="C193">
        <v>0</v>
      </c>
      <c r="D193">
        <v>0</v>
      </c>
      <c r="E193" s="71">
        <f t="shared" si="2"/>
        <v>0</v>
      </c>
    </row>
    <row r="194" spans="1:5" x14ac:dyDescent="0.2">
      <c r="A194">
        <v>203061538</v>
      </c>
      <c r="B194" t="s">
        <v>1318</v>
      </c>
      <c r="C194">
        <v>0</v>
      </c>
      <c r="D194">
        <v>0</v>
      </c>
      <c r="E194" s="71">
        <f t="shared" si="2"/>
        <v>0</v>
      </c>
    </row>
    <row r="195" spans="1:5" x14ac:dyDescent="0.2">
      <c r="A195">
        <v>203061539</v>
      </c>
      <c r="B195" t="s">
        <v>1319</v>
      </c>
      <c r="C195">
        <v>0</v>
      </c>
      <c r="D195">
        <v>0</v>
      </c>
      <c r="E195" s="71">
        <f t="shared" si="2"/>
        <v>0</v>
      </c>
    </row>
    <row r="196" spans="1:5" x14ac:dyDescent="0.2">
      <c r="A196">
        <v>203061540</v>
      </c>
      <c r="B196" t="s">
        <v>1320</v>
      </c>
      <c r="C196">
        <v>0</v>
      </c>
      <c r="D196">
        <v>0</v>
      </c>
      <c r="E196" s="71">
        <f t="shared" si="2"/>
        <v>0</v>
      </c>
    </row>
    <row r="197" spans="1:5" x14ac:dyDescent="0.2">
      <c r="A197">
        <v>203061541</v>
      </c>
      <c r="B197" t="s">
        <v>1321</v>
      </c>
      <c r="C197">
        <v>0</v>
      </c>
      <c r="D197">
        <v>0</v>
      </c>
      <c r="E197" s="71">
        <f t="shared" ref="E197:E260" si="3">C197-D197</f>
        <v>0</v>
      </c>
    </row>
    <row r="198" spans="1:5" x14ac:dyDescent="0.2">
      <c r="A198">
        <v>203061542</v>
      </c>
      <c r="B198" t="s">
        <v>1322</v>
      </c>
      <c r="C198">
        <v>0</v>
      </c>
      <c r="D198">
        <v>1365</v>
      </c>
      <c r="E198" s="71">
        <f t="shared" si="3"/>
        <v>-1365</v>
      </c>
    </row>
    <row r="199" spans="1:5" x14ac:dyDescent="0.2">
      <c r="A199">
        <v>203061544</v>
      </c>
      <c r="B199" t="s">
        <v>1323</v>
      </c>
      <c r="C199">
        <v>0</v>
      </c>
      <c r="D199">
        <v>0</v>
      </c>
      <c r="E199" s="71">
        <f t="shared" si="3"/>
        <v>0</v>
      </c>
    </row>
    <row r="200" spans="1:5" x14ac:dyDescent="0.2">
      <c r="A200">
        <v>203061545</v>
      </c>
      <c r="B200" t="s">
        <v>1324</v>
      </c>
      <c r="C200">
        <v>0</v>
      </c>
      <c r="D200">
        <v>0</v>
      </c>
      <c r="E200" s="71">
        <f t="shared" si="3"/>
        <v>0</v>
      </c>
    </row>
    <row r="201" spans="1:5" x14ac:dyDescent="0.2">
      <c r="A201">
        <v>203061546</v>
      </c>
      <c r="B201" t="s">
        <v>1325</v>
      </c>
      <c r="C201">
        <v>0</v>
      </c>
      <c r="D201">
        <v>0</v>
      </c>
      <c r="E201" s="71">
        <f t="shared" si="3"/>
        <v>0</v>
      </c>
    </row>
    <row r="202" spans="1:5" x14ac:dyDescent="0.2">
      <c r="A202">
        <v>203061547</v>
      </c>
      <c r="B202" t="s">
        <v>1326</v>
      </c>
      <c r="C202">
        <v>0</v>
      </c>
      <c r="D202">
        <v>4440</v>
      </c>
      <c r="E202" s="71">
        <f t="shared" si="3"/>
        <v>-4440</v>
      </c>
    </row>
    <row r="203" spans="1:5" x14ac:dyDescent="0.2">
      <c r="A203">
        <v>203061548</v>
      </c>
      <c r="B203" t="s">
        <v>1327</v>
      </c>
      <c r="C203">
        <v>0</v>
      </c>
      <c r="D203">
        <v>0</v>
      </c>
      <c r="E203" s="71">
        <f t="shared" si="3"/>
        <v>0</v>
      </c>
    </row>
    <row r="204" spans="1:5" x14ac:dyDescent="0.2">
      <c r="A204">
        <v>203061551</v>
      </c>
      <c r="B204" t="s">
        <v>1328</v>
      </c>
      <c r="C204">
        <v>0</v>
      </c>
      <c r="D204">
        <v>0</v>
      </c>
      <c r="E204" s="71">
        <f t="shared" si="3"/>
        <v>0</v>
      </c>
    </row>
    <row r="205" spans="1:5" x14ac:dyDescent="0.2">
      <c r="A205">
        <v>203061552</v>
      </c>
      <c r="B205" t="s">
        <v>1329</v>
      </c>
      <c r="C205">
        <v>0</v>
      </c>
      <c r="D205">
        <v>0</v>
      </c>
      <c r="E205" s="71">
        <f t="shared" si="3"/>
        <v>0</v>
      </c>
    </row>
    <row r="206" spans="1:5" x14ac:dyDescent="0.2">
      <c r="A206">
        <v>203061555</v>
      </c>
      <c r="B206" t="s">
        <v>1330</v>
      </c>
      <c r="C206">
        <v>0</v>
      </c>
      <c r="D206">
        <v>0</v>
      </c>
      <c r="E206" s="71">
        <f t="shared" si="3"/>
        <v>0</v>
      </c>
    </row>
    <row r="207" spans="1:5" x14ac:dyDescent="0.2">
      <c r="A207">
        <v>203061556</v>
      </c>
      <c r="B207" t="s">
        <v>1331</v>
      </c>
      <c r="C207">
        <v>0</v>
      </c>
      <c r="D207">
        <v>0</v>
      </c>
      <c r="E207" s="71">
        <f t="shared" si="3"/>
        <v>0</v>
      </c>
    </row>
    <row r="208" spans="1:5" x14ac:dyDescent="0.2">
      <c r="A208">
        <v>203061558</v>
      </c>
      <c r="B208" t="s">
        <v>1332</v>
      </c>
      <c r="C208">
        <v>0</v>
      </c>
      <c r="D208">
        <v>0</v>
      </c>
      <c r="E208" s="71">
        <f t="shared" si="3"/>
        <v>0</v>
      </c>
    </row>
    <row r="209" spans="1:5" x14ac:dyDescent="0.2">
      <c r="A209">
        <v>203061561</v>
      </c>
      <c r="B209" t="s">
        <v>1333</v>
      </c>
      <c r="C209">
        <v>0</v>
      </c>
      <c r="D209">
        <v>0</v>
      </c>
      <c r="E209" s="71">
        <f t="shared" si="3"/>
        <v>0</v>
      </c>
    </row>
    <row r="210" spans="1:5" x14ac:dyDescent="0.2">
      <c r="A210">
        <v>203061562</v>
      </c>
      <c r="B210" t="s">
        <v>1334</v>
      </c>
      <c r="C210">
        <v>0</v>
      </c>
      <c r="D210">
        <v>0</v>
      </c>
      <c r="E210" s="71">
        <f t="shared" si="3"/>
        <v>0</v>
      </c>
    </row>
    <row r="211" spans="1:5" x14ac:dyDescent="0.2">
      <c r="A211">
        <v>203061563</v>
      </c>
      <c r="B211" t="s">
        <v>1335</v>
      </c>
      <c r="C211">
        <v>0</v>
      </c>
      <c r="D211">
        <v>0</v>
      </c>
      <c r="E211" s="71">
        <f t="shared" si="3"/>
        <v>0</v>
      </c>
    </row>
    <row r="212" spans="1:5" x14ac:dyDescent="0.2">
      <c r="A212">
        <v>203061564</v>
      </c>
      <c r="B212" t="s">
        <v>1336</v>
      </c>
      <c r="C212">
        <v>0</v>
      </c>
      <c r="D212">
        <v>0</v>
      </c>
      <c r="E212" s="71">
        <f t="shared" si="3"/>
        <v>0</v>
      </c>
    </row>
    <row r="213" spans="1:5" x14ac:dyDescent="0.2">
      <c r="A213">
        <v>203061566</v>
      </c>
      <c r="B213" t="s">
        <v>1337</v>
      </c>
      <c r="C213">
        <v>0</v>
      </c>
      <c r="D213">
        <v>0</v>
      </c>
      <c r="E213" s="71">
        <f t="shared" si="3"/>
        <v>0</v>
      </c>
    </row>
    <row r="214" spans="1:5" x14ac:dyDescent="0.2">
      <c r="A214">
        <v>203061567</v>
      </c>
      <c r="B214" t="s">
        <v>1338</v>
      </c>
      <c r="C214">
        <v>0</v>
      </c>
      <c r="D214">
        <v>0</v>
      </c>
      <c r="E214" s="71">
        <f t="shared" si="3"/>
        <v>0</v>
      </c>
    </row>
    <row r="215" spans="1:5" x14ac:dyDescent="0.2">
      <c r="A215">
        <v>203061568</v>
      </c>
      <c r="B215" t="s">
        <v>1339</v>
      </c>
      <c r="C215">
        <v>0</v>
      </c>
      <c r="D215">
        <v>0</v>
      </c>
      <c r="E215" s="71">
        <f t="shared" si="3"/>
        <v>0</v>
      </c>
    </row>
    <row r="216" spans="1:5" x14ac:dyDescent="0.2">
      <c r="A216">
        <v>203061569</v>
      </c>
      <c r="B216" t="s">
        <v>1340</v>
      </c>
      <c r="C216">
        <v>0</v>
      </c>
      <c r="D216">
        <v>0</v>
      </c>
      <c r="E216" s="71">
        <f t="shared" si="3"/>
        <v>0</v>
      </c>
    </row>
    <row r="217" spans="1:5" x14ac:dyDescent="0.2">
      <c r="A217">
        <v>203061570</v>
      </c>
      <c r="B217" t="s">
        <v>1341</v>
      </c>
      <c r="C217">
        <v>0</v>
      </c>
      <c r="D217">
        <v>0</v>
      </c>
      <c r="E217" s="71">
        <f t="shared" si="3"/>
        <v>0</v>
      </c>
    </row>
    <row r="218" spans="1:5" x14ac:dyDescent="0.2">
      <c r="A218">
        <v>203061571</v>
      </c>
      <c r="B218" t="s">
        <v>1342</v>
      </c>
      <c r="C218">
        <v>0</v>
      </c>
      <c r="D218">
        <v>0</v>
      </c>
      <c r="E218" s="71">
        <f t="shared" si="3"/>
        <v>0</v>
      </c>
    </row>
    <row r="219" spans="1:5" x14ac:dyDescent="0.2">
      <c r="A219">
        <v>203061574</v>
      </c>
      <c r="B219" t="s">
        <v>1343</v>
      </c>
      <c r="C219">
        <v>0</v>
      </c>
      <c r="D219">
        <v>0</v>
      </c>
      <c r="E219" s="71">
        <f t="shared" si="3"/>
        <v>0</v>
      </c>
    </row>
    <row r="220" spans="1:5" x14ac:dyDescent="0.2">
      <c r="A220">
        <v>203061575</v>
      </c>
      <c r="B220" t="s">
        <v>1344</v>
      </c>
      <c r="C220">
        <v>0</v>
      </c>
      <c r="D220">
        <v>0</v>
      </c>
      <c r="E220" s="71">
        <f t="shared" si="3"/>
        <v>0</v>
      </c>
    </row>
    <row r="221" spans="1:5" x14ac:dyDescent="0.2">
      <c r="A221">
        <v>203061576</v>
      </c>
      <c r="B221" t="s">
        <v>1345</v>
      </c>
      <c r="C221">
        <v>2000</v>
      </c>
      <c r="D221">
        <v>0</v>
      </c>
      <c r="E221" s="71">
        <f t="shared" si="3"/>
        <v>2000</v>
      </c>
    </row>
    <row r="222" spans="1:5" x14ac:dyDescent="0.2">
      <c r="A222">
        <v>203061577</v>
      </c>
      <c r="B222" t="s">
        <v>1346</v>
      </c>
      <c r="C222">
        <v>0</v>
      </c>
      <c r="D222">
        <v>0</v>
      </c>
      <c r="E222" s="71">
        <f t="shared" si="3"/>
        <v>0</v>
      </c>
    </row>
    <row r="223" spans="1:5" x14ac:dyDescent="0.2">
      <c r="A223">
        <v>203061578</v>
      </c>
      <c r="B223" t="s">
        <v>1347</v>
      </c>
      <c r="C223">
        <v>0</v>
      </c>
      <c r="D223">
        <v>0</v>
      </c>
      <c r="E223" s="71">
        <f t="shared" si="3"/>
        <v>0</v>
      </c>
    </row>
    <row r="224" spans="1:5" x14ac:dyDescent="0.2">
      <c r="A224">
        <v>203061579</v>
      </c>
      <c r="B224" t="s">
        <v>1348</v>
      </c>
      <c r="C224">
        <v>0</v>
      </c>
      <c r="D224">
        <v>0</v>
      </c>
      <c r="E224" s="71">
        <f t="shared" si="3"/>
        <v>0</v>
      </c>
    </row>
    <row r="225" spans="1:5" x14ac:dyDescent="0.2">
      <c r="A225">
        <v>203061580</v>
      </c>
      <c r="B225" t="s">
        <v>1349</v>
      </c>
      <c r="C225">
        <v>0</v>
      </c>
      <c r="D225">
        <v>0</v>
      </c>
      <c r="E225" s="71">
        <f t="shared" si="3"/>
        <v>0</v>
      </c>
    </row>
    <row r="226" spans="1:5" x14ac:dyDescent="0.2">
      <c r="A226">
        <v>203061583</v>
      </c>
      <c r="B226" t="s">
        <v>1350</v>
      </c>
      <c r="C226">
        <v>0</v>
      </c>
      <c r="D226">
        <v>0</v>
      </c>
      <c r="E226" s="71">
        <f t="shared" si="3"/>
        <v>0</v>
      </c>
    </row>
    <row r="227" spans="1:5" x14ac:dyDescent="0.2">
      <c r="A227">
        <v>203061584</v>
      </c>
      <c r="B227" t="s">
        <v>1351</v>
      </c>
      <c r="C227">
        <v>0</v>
      </c>
      <c r="D227">
        <v>9389.9499999999971</v>
      </c>
      <c r="E227" s="71">
        <f t="shared" si="3"/>
        <v>-9389.9499999999971</v>
      </c>
    </row>
    <row r="228" spans="1:5" x14ac:dyDescent="0.2">
      <c r="A228">
        <v>203061586</v>
      </c>
      <c r="B228" t="s">
        <v>1352</v>
      </c>
      <c r="C228">
        <v>0</v>
      </c>
      <c r="D228">
        <v>0</v>
      </c>
      <c r="E228" s="71">
        <f t="shared" si="3"/>
        <v>0</v>
      </c>
    </row>
    <row r="229" spans="1:5" x14ac:dyDescent="0.2">
      <c r="A229">
        <v>203061592</v>
      </c>
      <c r="B229" t="s">
        <v>1353</v>
      </c>
      <c r="C229">
        <v>0</v>
      </c>
      <c r="D229">
        <v>0</v>
      </c>
      <c r="E229" s="71">
        <f t="shared" si="3"/>
        <v>0</v>
      </c>
    </row>
    <row r="230" spans="1:5" x14ac:dyDescent="0.2">
      <c r="A230">
        <v>203061594</v>
      </c>
      <c r="B230" t="s">
        <v>1354</v>
      </c>
      <c r="C230">
        <v>0</v>
      </c>
      <c r="D230">
        <v>0</v>
      </c>
      <c r="E230" s="71">
        <f t="shared" si="3"/>
        <v>0</v>
      </c>
    </row>
    <row r="231" spans="1:5" x14ac:dyDescent="0.2">
      <c r="A231">
        <v>203061595</v>
      </c>
      <c r="B231" t="s">
        <v>1355</v>
      </c>
      <c r="C231">
        <v>0</v>
      </c>
      <c r="D231">
        <v>0</v>
      </c>
      <c r="E231" s="71">
        <f t="shared" si="3"/>
        <v>0</v>
      </c>
    </row>
    <row r="232" spans="1:5" x14ac:dyDescent="0.2">
      <c r="A232">
        <v>203061600</v>
      </c>
      <c r="B232" t="s">
        <v>1356</v>
      </c>
      <c r="C232">
        <v>0</v>
      </c>
      <c r="D232">
        <v>0</v>
      </c>
      <c r="E232" s="71">
        <f t="shared" si="3"/>
        <v>0</v>
      </c>
    </row>
    <row r="233" spans="1:5" x14ac:dyDescent="0.2">
      <c r="A233">
        <v>203061601</v>
      </c>
      <c r="B233" t="s">
        <v>1357</v>
      </c>
      <c r="C233">
        <v>0</v>
      </c>
      <c r="D233">
        <v>0</v>
      </c>
      <c r="E233" s="71">
        <f t="shared" si="3"/>
        <v>0</v>
      </c>
    </row>
    <row r="234" spans="1:5" x14ac:dyDescent="0.2">
      <c r="A234">
        <v>203061602</v>
      </c>
      <c r="B234" t="s">
        <v>1358</v>
      </c>
      <c r="C234">
        <v>0</v>
      </c>
      <c r="D234">
        <v>0</v>
      </c>
      <c r="E234" s="71">
        <f t="shared" si="3"/>
        <v>0</v>
      </c>
    </row>
    <row r="235" spans="1:5" x14ac:dyDescent="0.2">
      <c r="A235">
        <v>203061603</v>
      </c>
      <c r="B235" t="s">
        <v>1359</v>
      </c>
      <c r="C235">
        <v>0</v>
      </c>
      <c r="D235">
        <v>0</v>
      </c>
      <c r="E235" s="71">
        <f t="shared" si="3"/>
        <v>0</v>
      </c>
    </row>
    <row r="236" spans="1:5" x14ac:dyDescent="0.2">
      <c r="A236">
        <v>203061604</v>
      </c>
      <c r="B236" t="s">
        <v>1360</v>
      </c>
      <c r="C236">
        <v>0</v>
      </c>
      <c r="D236">
        <v>0</v>
      </c>
      <c r="E236" s="71">
        <f t="shared" si="3"/>
        <v>0</v>
      </c>
    </row>
    <row r="237" spans="1:5" x14ac:dyDescent="0.2">
      <c r="A237">
        <v>203061607</v>
      </c>
      <c r="B237" t="s">
        <v>1361</v>
      </c>
      <c r="C237">
        <v>0</v>
      </c>
      <c r="D237">
        <v>0</v>
      </c>
      <c r="E237" s="71">
        <f t="shared" si="3"/>
        <v>0</v>
      </c>
    </row>
    <row r="238" spans="1:5" x14ac:dyDescent="0.2">
      <c r="A238">
        <v>203061608</v>
      </c>
      <c r="B238" t="s">
        <v>1362</v>
      </c>
      <c r="C238">
        <v>0</v>
      </c>
      <c r="D238">
        <v>0</v>
      </c>
      <c r="E238" s="71">
        <f t="shared" si="3"/>
        <v>0</v>
      </c>
    </row>
    <row r="239" spans="1:5" x14ac:dyDescent="0.2">
      <c r="A239">
        <v>203061610</v>
      </c>
      <c r="B239" t="s">
        <v>1363</v>
      </c>
      <c r="C239">
        <v>0</v>
      </c>
      <c r="D239">
        <v>0</v>
      </c>
      <c r="E239" s="71">
        <f t="shared" si="3"/>
        <v>0</v>
      </c>
    </row>
    <row r="240" spans="1:5" x14ac:dyDescent="0.2">
      <c r="A240">
        <v>203061611</v>
      </c>
      <c r="B240" t="s">
        <v>1364</v>
      </c>
      <c r="C240">
        <v>0</v>
      </c>
      <c r="D240">
        <v>0</v>
      </c>
      <c r="E240" s="71">
        <f t="shared" si="3"/>
        <v>0</v>
      </c>
    </row>
    <row r="241" spans="1:5" x14ac:dyDescent="0.2">
      <c r="A241">
        <v>203061612</v>
      </c>
      <c r="B241" t="s">
        <v>1365</v>
      </c>
      <c r="C241">
        <v>0</v>
      </c>
      <c r="D241">
        <v>0</v>
      </c>
      <c r="E241" s="71">
        <f t="shared" si="3"/>
        <v>0</v>
      </c>
    </row>
    <row r="242" spans="1:5" x14ac:dyDescent="0.2">
      <c r="A242">
        <v>203061613</v>
      </c>
      <c r="B242" t="s">
        <v>1366</v>
      </c>
      <c r="C242">
        <v>0</v>
      </c>
      <c r="D242">
        <v>0</v>
      </c>
      <c r="E242" s="71">
        <f t="shared" si="3"/>
        <v>0</v>
      </c>
    </row>
    <row r="243" spans="1:5" x14ac:dyDescent="0.2">
      <c r="A243">
        <v>203061614</v>
      </c>
      <c r="B243" t="s">
        <v>1367</v>
      </c>
      <c r="C243">
        <v>0</v>
      </c>
      <c r="D243">
        <v>0</v>
      </c>
      <c r="E243" s="71">
        <f t="shared" si="3"/>
        <v>0</v>
      </c>
    </row>
    <row r="244" spans="1:5" x14ac:dyDescent="0.2">
      <c r="A244">
        <v>203061616</v>
      </c>
      <c r="B244" t="s">
        <v>1368</v>
      </c>
      <c r="C244">
        <v>0</v>
      </c>
      <c r="D244">
        <v>9.9999997473787516E-6</v>
      </c>
      <c r="E244" s="71">
        <f t="shared" si="3"/>
        <v>-9.9999997473787516E-6</v>
      </c>
    </row>
    <row r="245" spans="1:5" x14ac:dyDescent="0.2">
      <c r="A245">
        <v>203061617</v>
      </c>
      <c r="B245" t="s">
        <v>1369</v>
      </c>
      <c r="C245">
        <v>0</v>
      </c>
      <c r="D245">
        <v>0</v>
      </c>
      <c r="E245" s="71">
        <f t="shared" si="3"/>
        <v>0</v>
      </c>
    </row>
    <row r="246" spans="1:5" x14ac:dyDescent="0.2">
      <c r="A246">
        <v>203061618</v>
      </c>
      <c r="B246" t="s">
        <v>1370</v>
      </c>
      <c r="C246">
        <v>0</v>
      </c>
      <c r="D246">
        <v>0</v>
      </c>
      <c r="E246" s="71">
        <f t="shared" si="3"/>
        <v>0</v>
      </c>
    </row>
    <row r="247" spans="1:5" x14ac:dyDescent="0.2">
      <c r="A247">
        <v>203061621</v>
      </c>
      <c r="B247" t="s">
        <v>1371</v>
      </c>
      <c r="C247">
        <v>0</v>
      </c>
      <c r="D247">
        <v>0</v>
      </c>
      <c r="E247" s="71">
        <f t="shared" si="3"/>
        <v>0</v>
      </c>
    </row>
    <row r="248" spans="1:5" x14ac:dyDescent="0.2">
      <c r="A248">
        <v>203061622</v>
      </c>
      <c r="B248" t="s">
        <v>1372</v>
      </c>
      <c r="C248">
        <v>0</v>
      </c>
      <c r="D248">
        <v>0</v>
      </c>
      <c r="E248" s="71">
        <f t="shared" si="3"/>
        <v>0</v>
      </c>
    </row>
    <row r="249" spans="1:5" x14ac:dyDescent="0.2">
      <c r="A249">
        <v>203061623</v>
      </c>
      <c r="B249" t="s">
        <v>1373</v>
      </c>
      <c r="C249">
        <v>0</v>
      </c>
      <c r="D249">
        <v>0</v>
      </c>
      <c r="E249" s="71">
        <f t="shared" si="3"/>
        <v>0</v>
      </c>
    </row>
    <row r="250" spans="1:5" x14ac:dyDescent="0.2">
      <c r="A250">
        <v>203061625</v>
      </c>
      <c r="B250" t="s">
        <v>1374</v>
      </c>
      <c r="C250">
        <v>0</v>
      </c>
      <c r="D250">
        <v>0</v>
      </c>
      <c r="E250" s="71">
        <f t="shared" si="3"/>
        <v>0</v>
      </c>
    </row>
    <row r="251" spans="1:5" x14ac:dyDescent="0.2">
      <c r="A251">
        <v>203061626</v>
      </c>
      <c r="B251" t="s">
        <v>1375</v>
      </c>
      <c r="C251">
        <v>0</v>
      </c>
      <c r="D251">
        <v>0</v>
      </c>
      <c r="E251" s="71">
        <f t="shared" si="3"/>
        <v>0</v>
      </c>
    </row>
    <row r="252" spans="1:5" x14ac:dyDescent="0.2">
      <c r="A252">
        <v>203061630</v>
      </c>
      <c r="B252" t="s">
        <v>1376</v>
      </c>
      <c r="C252">
        <v>0</v>
      </c>
      <c r="D252">
        <v>0</v>
      </c>
      <c r="E252" s="71">
        <f t="shared" si="3"/>
        <v>0</v>
      </c>
    </row>
    <row r="253" spans="1:5" x14ac:dyDescent="0.2">
      <c r="A253">
        <v>203061631</v>
      </c>
      <c r="B253" t="s">
        <v>1377</v>
      </c>
      <c r="C253">
        <v>0</v>
      </c>
      <c r="D253">
        <v>0</v>
      </c>
      <c r="E253" s="71">
        <f t="shared" si="3"/>
        <v>0</v>
      </c>
    </row>
    <row r="254" spans="1:5" x14ac:dyDescent="0.2">
      <c r="A254">
        <v>203061632</v>
      </c>
      <c r="B254" t="s">
        <v>1378</v>
      </c>
      <c r="C254">
        <v>0</v>
      </c>
      <c r="D254">
        <v>0</v>
      </c>
      <c r="E254" s="71">
        <f t="shared" si="3"/>
        <v>0</v>
      </c>
    </row>
    <row r="255" spans="1:5" x14ac:dyDescent="0.2">
      <c r="A255">
        <v>203061633</v>
      </c>
      <c r="B255" t="s">
        <v>1379</v>
      </c>
      <c r="C255">
        <v>0</v>
      </c>
      <c r="D255">
        <v>0</v>
      </c>
      <c r="E255" s="71">
        <f t="shared" si="3"/>
        <v>0</v>
      </c>
    </row>
    <row r="256" spans="1:5" x14ac:dyDescent="0.2">
      <c r="A256">
        <v>203061634</v>
      </c>
      <c r="B256" t="s">
        <v>1380</v>
      </c>
      <c r="C256">
        <v>0</v>
      </c>
      <c r="D256">
        <v>0</v>
      </c>
      <c r="E256" s="71">
        <f t="shared" si="3"/>
        <v>0</v>
      </c>
    </row>
    <row r="257" spans="1:5" x14ac:dyDescent="0.2">
      <c r="A257">
        <v>203061635</v>
      </c>
      <c r="B257" t="s">
        <v>1381</v>
      </c>
      <c r="C257">
        <v>0</v>
      </c>
      <c r="D257">
        <v>0</v>
      </c>
      <c r="E257" s="71">
        <f t="shared" si="3"/>
        <v>0</v>
      </c>
    </row>
    <row r="258" spans="1:5" x14ac:dyDescent="0.2">
      <c r="A258">
        <v>203061637</v>
      </c>
      <c r="B258" t="s">
        <v>1382</v>
      </c>
      <c r="C258">
        <v>0</v>
      </c>
      <c r="D258">
        <v>0</v>
      </c>
      <c r="E258" s="71">
        <f t="shared" si="3"/>
        <v>0</v>
      </c>
    </row>
    <row r="259" spans="1:5" x14ac:dyDescent="0.2">
      <c r="A259">
        <v>203061639</v>
      </c>
      <c r="B259" t="s">
        <v>1383</v>
      </c>
      <c r="C259">
        <v>0</v>
      </c>
      <c r="D259">
        <v>0</v>
      </c>
      <c r="E259" s="71">
        <f t="shared" si="3"/>
        <v>0</v>
      </c>
    </row>
    <row r="260" spans="1:5" x14ac:dyDescent="0.2">
      <c r="A260">
        <v>203061641</v>
      </c>
      <c r="B260" t="s">
        <v>1384</v>
      </c>
      <c r="C260">
        <v>0</v>
      </c>
      <c r="D260">
        <v>0</v>
      </c>
      <c r="E260" s="71">
        <f t="shared" si="3"/>
        <v>0</v>
      </c>
    </row>
    <row r="261" spans="1:5" x14ac:dyDescent="0.2">
      <c r="A261">
        <v>203061642</v>
      </c>
      <c r="B261" t="s">
        <v>1385</v>
      </c>
      <c r="C261">
        <v>0</v>
      </c>
      <c r="D261">
        <v>0</v>
      </c>
      <c r="E261" s="71">
        <f t="shared" ref="E261:E324" si="4">C261-D261</f>
        <v>0</v>
      </c>
    </row>
    <row r="262" spans="1:5" x14ac:dyDescent="0.2">
      <c r="A262">
        <v>203061643</v>
      </c>
      <c r="B262" t="s">
        <v>1386</v>
      </c>
      <c r="C262">
        <v>0</v>
      </c>
      <c r="D262">
        <v>0</v>
      </c>
      <c r="E262" s="71">
        <f t="shared" si="4"/>
        <v>0</v>
      </c>
    </row>
    <row r="263" spans="1:5" x14ac:dyDescent="0.2">
      <c r="A263">
        <v>203061644</v>
      </c>
      <c r="B263" t="s">
        <v>1387</v>
      </c>
      <c r="C263">
        <v>0</v>
      </c>
      <c r="D263">
        <v>0</v>
      </c>
      <c r="E263" s="71">
        <f t="shared" si="4"/>
        <v>0</v>
      </c>
    </row>
    <row r="264" spans="1:5" x14ac:dyDescent="0.2">
      <c r="A264">
        <v>203061645</v>
      </c>
      <c r="B264" t="s">
        <v>1388</v>
      </c>
      <c r="C264">
        <v>0</v>
      </c>
      <c r="D264">
        <v>0</v>
      </c>
      <c r="E264" s="71">
        <f t="shared" si="4"/>
        <v>0</v>
      </c>
    </row>
    <row r="265" spans="1:5" x14ac:dyDescent="0.2">
      <c r="A265">
        <v>203061647</v>
      </c>
      <c r="B265" t="s">
        <v>1389</v>
      </c>
      <c r="C265">
        <v>0</v>
      </c>
      <c r="D265">
        <v>0</v>
      </c>
      <c r="E265" s="71">
        <f t="shared" si="4"/>
        <v>0</v>
      </c>
    </row>
    <row r="266" spans="1:5" x14ac:dyDescent="0.2">
      <c r="A266">
        <v>203061650</v>
      </c>
      <c r="B266" t="s">
        <v>1390</v>
      </c>
      <c r="C266">
        <v>0</v>
      </c>
      <c r="D266">
        <v>0</v>
      </c>
      <c r="E266" s="71">
        <f t="shared" si="4"/>
        <v>0</v>
      </c>
    </row>
    <row r="267" spans="1:5" x14ac:dyDescent="0.2">
      <c r="A267">
        <v>203061651</v>
      </c>
      <c r="B267" t="s">
        <v>1391</v>
      </c>
      <c r="C267">
        <v>0</v>
      </c>
      <c r="D267">
        <v>0</v>
      </c>
      <c r="E267" s="71">
        <f t="shared" si="4"/>
        <v>0</v>
      </c>
    </row>
    <row r="268" spans="1:5" x14ac:dyDescent="0.2">
      <c r="A268">
        <v>203061656</v>
      </c>
      <c r="B268" t="s">
        <v>1392</v>
      </c>
      <c r="C268">
        <v>0</v>
      </c>
      <c r="D268">
        <v>26.099999999998545</v>
      </c>
      <c r="E268" s="71">
        <f t="shared" si="4"/>
        <v>-26.099999999998545</v>
      </c>
    </row>
    <row r="269" spans="1:5" x14ac:dyDescent="0.2">
      <c r="A269">
        <v>203061657</v>
      </c>
      <c r="B269" t="s">
        <v>1393</v>
      </c>
      <c r="C269">
        <v>500</v>
      </c>
      <c r="D269">
        <v>0</v>
      </c>
      <c r="E269" s="71">
        <f t="shared" si="4"/>
        <v>500</v>
      </c>
    </row>
    <row r="270" spans="1:5" x14ac:dyDescent="0.2">
      <c r="A270">
        <v>203061658</v>
      </c>
      <c r="B270" t="s">
        <v>1394</v>
      </c>
      <c r="C270">
        <v>0</v>
      </c>
      <c r="D270">
        <v>0</v>
      </c>
      <c r="E270" s="71">
        <f t="shared" si="4"/>
        <v>0</v>
      </c>
    </row>
    <row r="271" spans="1:5" x14ac:dyDescent="0.2">
      <c r="A271">
        <v>203061659</v>
      </c>
      <c r="B271" t="s">
        <v>1395</v>
      </c>
      <c r="C271">
        <v>0</v>
      </c>
      <c r="D271">
        <v>0</v>
      </c>
      <c r="E271" s="71">
        <f t="shared" si="4"/>
        <v>0</v>
      </c>
    </row>
    <row r="272" spans="1:5" x14ac:dyDescent="0.2">
      <c r="A272">
        <v>203061660</v>
      </c>
      <c r="B272" t="s">
        <v>1396</v>
      </c>
      <c r="C272">
        <v>0</v>
      </c>
      <c r="D272">
        <v>0</v>
      </c>
      <c r="E272" s="71">
        <f t="shared" si="4"/>
        <v>0</v>
      </c>
    </row>
    <row r="273" spans="1:5" x14ac:dyDescent="0.2">
      <c r="A273">
        <v>203061661</v>
      </c>
      <c r="B273" t="s">
        <v>1397</v>
      </c>
      <c r="C273">
        <v>0</v>
      </c>
      <c r="D273">
        <v>0</v>
      </c>
      <c r="E273" s="71">
        <f t="shared" si="4"/>
        <v>0</v>
      </c>
    </row>
    <row r="274" spans="1:5" x14ac:dyDescent="0.2">
      <c r="A274">
        <v>203061662</v>
      </c>
      <c r="B274" t="s">
        <v>1398</v>
      </c>
      <c r="C274">
        <v>1500</v>
      </c>
      <c r="D274">
        <v>0</v>
      </c>
      <c r="E274" s="71">
        <f t="shared" si="4"/>
        <v>1500</v>
      </c>
    </row>
    <row r="275" spans="1:5" x14ac:dyDescent="0.2">
      <c r="A275">
        <v>203061663</v>
      </c>
      <c r="B275" t="s">
        <v>1399</v>
      </c>
      <c r="C275">
        <v>0</v>
      </c>
      <c r="D275">
        <v>0</v>
      </c>
      <c r="E275" s="71">
        <f t="shared" si="4"/>
        <v>0</v>
      </c>
    </row>
    <row r="276" spans="1:5" x14ac:dyDescent="0.2">
      <c r="A276">
        <v>203061664</v>
      </c>
      <c r="B276" t="s">
        <v>1400</v>
      </c>
      <c r="C276">
        <v>0</v>
      </c>
      <c r="D276">
        <v>0</v>
      </c>
      <c r="E276" s="71">
        <f t="shared" si="4"/>
        <v>0</v>
      </c>
    </row>
    <row r="277" spans="1:5" x14ac:dyDescent="0.2">
      <c r="A277">
        <v>203061667</v>
      </c>
      <c r="B277" t="s">
        <v>1401</v>
      </c>
      <c r="C277">
        <v>0</v>
      </c>
      <c r="D277">
        <v>0</v>
      </c>
      <c r="E277" s="71">
        <f t="shared" si="4"/>
        <v>0</v>
      </c>
    </row>
    <row r="278" spans="1:5" x14ac:dyDescent="0.2">
      <c r="A278">
        <v>203061668</v>
      </c>
      <c r="B278" t="s">
        <v>1402</v>
      </c>
      <c r="C278">
        <v>0</v>
      </c>
      <c r="D278">
        <v>0</v>
      </c>
      <c r="E278" s="71">
        <f t="shared" si="4"/>
        <v>0</v>
      </c>
    </row>
    <row r="279" spans="1:5" x14ac:dyDescent="0.2">
      <c r="A279">
        <v>203061669</v>
      </c>
      <c r="B279" t="s">
        <v>1403</v>
      </c>
      <c r="C279">
        <v>0</v>
      </c>
      <c r="D279">
        <v>0</v>
      </c>
      <c r="E279" s="71">
        <f t="shared" si="4"/>
        <v>0</v>
      </c>
    </row>
    <row r="280" spans="1:5" x14ac:dyDescent="0.2">
      <c r="A280">
        <v>203061670</v>
      </c>
      <c r="B280" t="s">
        <v>1404</v>
      </c>
      <c r="C280">
        <v>0</v>
      </c>
      <c r="D280">
        <v>0</v>
      </c>
      <c r="E280" s="71">
        <f t="shared" si="4"/>
        <v>0</v>
      </c>
    </row>
    <row r="281" spans="1:5" x14ac:dyDescent="0.2">
      <c r="A281">
        <v>203061671</v>
      </c>
      <c r="B281" t="s">
        <v>1405</v>
      </c>
      <c r="C281">
        <v>0</v>
      </c>
      <c r="D281">
        <v>5863</v>
      </c>
      <c r="E281" s="71">
        <f t="shared" si="4"/>
        <v>-5863</v>
      </c>
    </row>
    <row r="282" spans="1:5" x14ac:dyDescent="0.2">
      <c r="A282">
        <v>203061674</v>
      </c>
      <c r="B282" t="s">
        <v>1406</v>
      </c>
      <c r="C282">
        <v>0</v>
      </c>
      <c r="D282">
        <v>0</v>
      </c>
      <c r="E282" s="71">
        <f t="shared" si="4"/>
        <v>0</v>
      </c>
    </row>
    <row r="283" spans="1:5" x14ac:dyDescent="0.2">
      <c r="A283">
        <v>203061676</v>
      </c>
      <c r="B283" t="s">
        <v>1407</v>
      </c>
      <c r="C283">
        <v>0</v>
      </c>
      <c r="D283">
        <v>0</v>
      </c>
      <c r="E283" s="71">
        <f t="shared" si="4"/>
        <v>0</v>
      </c>
    </row>
    <row r="284" spans="1:5" x14ac:dyDescent="0.2">
      <c r="A284">
        <v>203061677</v>
      </c>
      <c r="B284" t="s">
        <v>1408</v>
      </c>
      <c r="C284">
        <v>0</v>
      </c>
      <c r="D284">
        <v>0</v>
      </c>
      <c r="E284" s="71">
        <f t="shared" si="4"/>
        <v>0</v>
      </c>
    </row>
    <row r="285" spans="1:5" x14ac:dyDescent="0.2">
      <c r="A285">
        <v>203061678</v>
      </c>
      <c r="B285" t="s">
        <v>1409</v>
      </c>
      <c r="C285">
        <v>0</v>
      </c>
      <c r="D285">
        <v>0</v>
      </c>
      <c r="E285" s="71">
        <f t="shared" si="4"/>
        <v>0</v>
      </c>
    </row>
    <row r="286" spans="1:5" x14ac:dyDescent="0.2">
      <c r="A286">
        <v>203061679</v>
      </c>
      <c r="B286" t="s">
        <v>1410</v>
      </c>
      <c r="C286">
        <v>0</v>
      </c>
      <c r="D286">
        <v>0</v>
      </c>
      <c r="E286" s="71">
        <f t="shared" si="4"/>
        <v>0</v>
      </c>
    </row>
    <row r="287" spans="1:5" x14ac:dyDescent="0.2">
      <c r="A287">
        <v>203061682</v>
      </c>
      <c r="B287" t="s">
        <v>1411</v>
      </c>
      <c r="C287">
        <v>0</v>
      </c>
      <c r="D287">
        <v>0</v>
      </c>
      <c r="E287" s="71">
        <f t="shared" si="4"/>
        <v>0</v>
      </c>
    </row>
    <row r="288" spans="1:5" x14ac:dyDescent="0.2">
      <c r="A288">
        <v>203061683</v>
      </c>
      <c r="B288" t="s">
        <v>1412</v>
      </c>
      <c r="C288">
        <v>0</v>
      </c>
      <c r="D288">
        <v>0</v>
      </c>
      <c r="E288" s="71">
        <f t="shared" si="4"/>
        <v>0</v>
      </c>
    </row>
    <row r="289" spans="1:5" x14ac:dyDescent="0.2">
      <c r="A289">
        <v>203061684</v>
      </c>
      <c r="B289" t="s">
        <v>1413</v>
      </c>
      <c r="C289">
        <v>0</v>
      </c>
      <c r="D289">
        <v>0</v>
      </c>
      <c r="E289" s="71">
        <f t="shared" si="4"/>
        <v>0</v>
      </c>
    </row>
    <row r="290" spans="1:5" x14ac:dyDescent="0.2">
      <c r="A290">
        <v>203061685</v>
      </c>
      <c r="B290" t="s">
        <v>1414</v>
      </c>
      <c r="C290">
        <v>0</v>
      </c>
      <c r="D290">
        <v>0</v>
      </c>
      <c r="E290" s="71">
        <f t="shared" si="4"/>
        <v>0</v>
      </c>
    </row>
    <row r="291" spans="1:5" x14ac:dyDescent="0.2">
      <c r="A291">
        <v>203061686</v>
      </c>
      <c r="B291" t="s">
        <v>1415</v>
      </c>
      <c r="C291">
        <v>0</v>
      </c>
      <c r="D291">
        <v>0</v>
      </c>
      <c r="E291" s="71">
        <f t="shared" si="4"/>
        <v>0</v>
      </c>
    </row>
    <row r="292" spans="1:5" x14ac:dyDescent="0.2">
      <c r="A292">
        <v>203061687</v>
      </c>
      <c r="B292" t="s">
        <v>1416</v>
      </c>
      <c r="C292">
        <v>0</v>
      </c>
      <c r="D292">
        <v>0</v>
      </c>
      <c r="E292" s="71">
        <f t="shared" si="4"/>
        <v>0</v>
      </c>
    </row>
    <row r="293" spans="1:5" x14ac:dyDescent="0.2">
      <c r="A293">
        <v>203061688</v>
      </c>
      <c r="B293" t="s">
        <v>1417</v>
      </c>
      <c r="C293">
        <v>0</v>
      </c>
      <c r="D293">
        <v>0</v>
      </c>
      <c r="E293" s="71">
        <f t="shared" si="4"/>
        <v>0</v>
      </c>
    </row>
    <row r="294" spans="1:5" x14ac:dyDescent="0.2">
      <c r="A294">
        <v>203061691</v>
      </c>
      <c r="B294" t="s">
        <v>1418</v>
      </c>
      <c r="C294">
        <v>0</v>
      </c>
      <c r="D294">
        <v>0</v>
      </c>
      <c r="E294" s="71">
        <f t="shared" si="4"/>
        <v>0</v>
      </c>
    </row>
    <row r="295" spans="1:5" x14ac:dyDescent="0.2">
      <c r="A295">
        <v>203061692</v>
      </c>
      <c r="B295" t="s">
        <v>1419</v>
      </c>
      <c r="C295">
        <v>0</v>
      </c>
      <c r="D295">
        <v>0</v>
      </c>
      <c r="E295" s="71">
        <f t="shared" si="4"/>
        <v>0</v>
      </c>
    </row>
    <row r="296" spans="1:5" x14ac:dyDescent="0.2">
      <c r="A296">
        <v>203061693</v>
      </c>
      <c r="B296" t="s">
        <v>1420</v>
      </c>
      <c r="C296">
        <v>0</v>
      </c>
      <c r="D296">
        <v>0</v>
      </c>
      <c r="E296" s="71">
        <f t="shared" si="4"/>
        <v>0</v>
      </c>
    </row>
    <row r="297" spans="1:5" x14ac:dyDescent="0.2">
      <c r="A297">
        <v>203061694</v>
      </c>
      <c r="B297" t="s">
        <v>1421</v>
      </c>
      <c r="C297">
        <v>0</v>
      </c>
      <c r="D297">
        <v>0</v>
      </c>
      <c r="E297" s="71">
        <f t="shared" si="4"/>
        <v>0</v>
      </c>
    </row>
    <row r="298" spans="1:5" x14ac:dyDescent="0.2">
      <c r="A298">
        <v>203061695</v>
      </c>
      <c r="B298" t="s">
        <v>1422</v>
      </c>
      <c r="C298">
        <v>0</v>
      </c>
      <c r="D298">
        <v>0</v>
      </c>
      <c r="E298" s="71">
        <f t="shared" si="4"/>
        <v>0</v>
      </c>
    </row>
    <row r="299" spans="1:5" x14ac:dyDescent="0.2">
      <c r="A299">
        <v>203061697</v>
      </c>
      <c r="B299" t="s">
        <v>1423</v>
      </c>
      <c r="C299">
        <v>0</v>
      </c>
      <c r="D299">
        <v>0</v>
      </c>
      <c r="E299" s="71">
        <f t="shared" si="4"/>
        <v>0</v>
      </c>
    </row>
    <row r="300" spans="1:5" x14ac:dyDescent="0.2">
      <c r="A300">
        <v>203061699</v>
      </c>
      <c r="B300" t="s">
        <v>1424</v>
      </c>
      <c r="C300">
        <v>7526.2300000000105</v>
      </c>
      <c r="D300">
        <v>0</v>
      </c>
      <c r="E300" s="71">
        <f t="shared" si="4"/>
        <v>7526.2300000000105</v>
      </c>
    </row>
    <row r="301" spans="1:5" x14ac:dyDescent="0.2">
      <c r="A301">
        <v>203061702</v>
      </c>
      <c r="B301" t="s">
        <v>1425</v>
      </c>
      <c r="C301">
        <v>0</v>
      </c>
      <c r="D301">
        <v>0</v>
      </c>
      <c r="E301" s="71">
        <f t="shared" si="4"/>
        <v>0</v>
      </c>
    </row>
    <row r="302" spans="1:5" x14ac:dyDescent="0.2">
      <c r="A302">
        <v>203061704</v>
      </c>
      <c r="B302" t="s">
        <v>1426</v>
      </c>
      <c r="C302">
        <v>0</v>
      </c>
      <c r="D302">
        <v>0</v>
      </c>
      <c r="E302" s="71">
        <f t="shared" si="4"/>
        <v>0</v>
      </c>
    </row>
    <row r="303" spans="1:5" x14ac:dyDescent="0.2">
      <c r="A303">
        <v>203061706</v>
      </c>
      <c r="B303" t="s">
        <v>1427</v>
      </c>
      <c r="C303">
        <v>0</v>
      </c>
      <c r="D303">
        <v>0</v>
      </c>
      <c r="E303" s="71">
        <f t="shared" si="4"/>
        <v>0</v>
      </c>
    </row>
    <row r="304" spans="1:5" x14ac:dyDescent="0.2">
      <c r="A304">
        <v>203061708</v>
      </c>
      <c r="B304" t="s">
        <v>1428</v>
      </c>
      <c r="C304">
        <v>0</v>
      </c>
      <c r="D304">
        <v>0</v>
      </c>
      <c r="E304" s="71">
        <f t="shared" si="4"/>
        <v>0</v>
      </c>
    </row>
    <row r="305" spans="1:5" x14ac:dyDescent="0.2">
      <c r="A305">
        <v>203061709</v>
      </c>
      <c r="B305" t="s">
        <v>1429</v>
      </c>
      <c r="C305">
        <v>14575.059999999998</v>
      </c>
      <c r="D305">
        <v>0</v>
      </c>
      <c r="E305" s="71">
        <f t="shared" si="4"/>
        <v>14575.059999999998</v>
      </c>
    </row>
    <row r="306" spans="1:5" x14ac:dyDescent="0.2">
      <c r="A306">
        <v>203061710</v>
      </c>
      <c r="B306" t="s">
        <v>1430</v>
      </c>
      <c r="C306">
        <v>0</v>
      </c>
      <c r="D306">
        <v>0</v>
      </c>
      <c r="E306" s="71">
        <f t="shared" si="4"/>
        <v>0</v>
      </c>
    </row>
    <row r="307" spans="1:5" x14ac:dyDescent="0.2">
      <c r="A307">
        <v>203061711</v>
      </c>
      <c r="B307" t="s">
        <v>1431</v>
      </c>
      <c r="C307">
        <v>0</v>
      </c>
      <c r="D307">
        <v>0</v>
      </c>
      <c r="E307" s="71">
        <f t="shared" si="4"/>
        <v>0</v>
      </c>
    </row>
    <row r="308" spans="1:5" x14ac:dyDescent="0.2">
      <c r="A308">
        <v>203061712</v>
      </c>
      <c r="B308" t="s">
        <v>1432</v>
      </c>
      <c r="C308">
        <v>0</v>
      </c>
      <c r="D308">
        <v>0</v>
      </c>
      <c r="E308" s="71">
        <f t="shared" si="4"/>
        <v>0</v>
      </c>
    </row>
    <row r="309" spans="1:5" x14ac:dyDescent="0.2">
      <c r="A309">
        <v>203061713</v>
      </c>
      <c r="B309" t="s">
        <v>1433</v>
      </c>
      <c r="C309">
        <v>0</v>
      </c>
      <c r="D309">
        <v>0</v>
      </c>
      <c r="E309" s="71">
        <f t="shared" si="4"/>
        <v>0</v>
      </c>
    </row>
    <row r="310" spans="1:5" x14ac:dyDescent="0.2">
      <c r="A310">
        <v>203061714</v>
      </c>
      <c r="B310" t="s">
        <v>1434</v>
      </c>
      <c r="C310">
        <v>0</v>
      </c>
      <c r="D310">
        <v>0</v>
      </c>
      <c r="E310" s="71">
        <f t="shared" si="4"/>
        <v>0</v>
      </c>
    </row>
    <row r="311" spans="1:5" x14ac:dyDescent="0.2">
      <c r="A311">
        <v>203061715</v>
      </c>
      <c r="B311" t="s">
        <v>1435</v>
      </c>
      <c r="C311">
        <v>0</v>
      </c>
      <c r="D311">
        <v>0</v>
      </c>
      <c r="E311" s="71">
        <f t="shared" si="4"/>
        <v>0</v>
      </c>
    </row>
    <row r="312" spans="1:5" x14ac:dyDescent="0.2">
      <c r="A312">
        <v>203061716</v>
      </c>
      <c r="B312" t="s">
        <v>1436</v>
      </c>
      <c r="C312">
        <v>0</v>
      </c>
      <c r="D312">
        <v>0</v>
      </c>
      <c r="E312" s="71">
        <f t="shared" si="4"/>
        <v>0</v>
      </c>
    </row>
    <row r="313" spans="1:5" x14ac:dyDescent="0.2">
      <c r="A313">
        <v>203061717</v>
      </c>
      <c r="B313" t="s">
        <v>1437</v>
      </c>
      <c r="C313">
        <v>0</v>
      </c>
      <c r="D313">
        <v>0</v>
      </c>
      <c r="E313" s="71">
        <f t="shared" si="4"/>
        <v>0</v>
      </c>
    </row>
    <row r="314" spans="1:5" x14ac:dyDescent="0.2">
      <c r="A314">
        <v>203061718</v>
      </c>
      <c r="B314" t="s">
        <v>1438</v>
      </c>
      <c r="C314">
        <v>0</v>
      </c>
      <c r="D314">
        <v>0</v>
      </c>
      <c r="E314" s="71">
        <f t="shared" si="4"/>
        <v>0</v>
      </c>
    </row>
    <row r="315" spans="1:5" x14ac:dyDescent="0.2">
      <c r="A315">
        <v>203061719</v>
      </c>
      <c r="B315" t="s">
        <v>1439</v>
      </c>
      <c r="C315">
        <v>0</v>
      </c>
      <c r="D315">
        <v>0</v>
      </c>
      <c r="E315" s="71">
        <f t="shared" si="4"/>
        <v>0</v>
      </c>
    </row>
    <row r="316" spans="1:5" x14ac:dyDescent="0.2">
      <c r="A316">
        <v>203061720</v>
      </c>
      <c r="B316" t="s">
        <v>1440</v>
      </c>
      <c r="C316">
        <v>0</v>
      </c>
      <c r="D316">
        <v>0</v>
      </c>
      <c r="E316" s="71">
        <f t="shared" si="4"/>
        <v>0</v>
      </c>
    </row>
    <row r="317" spans="1:5" x14ac:dyDescent="0.2">
      <c r="A317">
        <v>203061722</v>
      </c>
      <c r="B317" t="s">
        <v>1441</v>
      </c>
      <c r="C317">
        <v>0</v>
      </c>
      <c r="D317">
        <v>0</v>
      </c>
      <c r="E317" s="71">
        <f t="shared" si="4"/>
        <v>0</v>
      </c>
    </row>
    <row r="318" spans="1:5" x14ac:dyDescent="0.2">
      <c r="A318">
        <v>203061723</v>
      </c>
      <c r="B318" t="s">
        <v>1442</v>
      </c>
      <c r="C318">
        <v>0</v>
      </c>
      <c r="D318">
        <v>0</v>
      </c>
      <c r="E318" s="71">
        <f t="shared" si="4"/>
        <v>0</v>
      </c>
    </row>
    <row r="319" spans="1:5" x14ac:dyDescent="0.2">
      <c r="A319">
        <v>203061724</v>
      </c>
      <c r="B319" t="s">
        <v>1443</v>
      </c>
      <c r="C319">
        <v>0</v>
      </c>
      <c r="D319">
        <v>0</v>
      </c>
      <c r="E319" s="71">
        <f t="shared" si="4"/>
        <v>0</v>
      </c>
    </row>
    <row r="320" spans="1:5" x14ac:dyDescent="0.2">
      <c r="A320">
        <v>203061725</v>
      </c>
      <c r="B320" t="s">
        <v>1444</v>
      </c>
      <c r="C320">
        <v>0</v>
      </c>
      <c r="D320">
        <v>0</v>
      </c>
      <c r="E320" s="71">
        <f t="shared" si="4"/>
        <v>0</v>
      </c>
    </row>
    <row r="321" spans="1:5" x14ac:dyDescent="0.2">
      <c r="A321">
        <v>203061726</v>
      </c>
      <c r="B321" t="s">
        <v>1445</v>
      </c>
      <c r="C321">
        <v>0</v>
      </c>
      <c r="D321">
        <v>0</v>
      </c>
      <c r="E321" s="71">
        <f t="shared" si="4"/>
        <v>0</v>
      </c>
    </row>
    <row r="322" spans="1:5" x14ac:dyDescent="0.2">
      <c r="A322">
        <v>203061727</v>
      </c>
      <c r="B322" t="s">
        <v>1446</v>
      </c>
      <c r="C322">
        <v>0</v>
      </c>
      <c r="D322">
        <v>0</v>
      </c>
      <c r="E322" s="71">
        <f t="shared" si="4"/>
        <v>0</v>
      </c>
    </row>
    <row r="323" spans="1:5" x14ac:dyDescent="0.2">
      <c r="A323">
        <v>203061728</v>
      </c>
      <c r="B323" t="s">
        <v>1447</v>
      </c>
      <c r="C323">
        <v>0</v>
      </c>
      <c r="D323">
        <v>0</v>
      </c>
      <c r="E323" s="71">
        <f t="shared" si="4"/>
        <v>0</v>
      </c>
    </row>
    <row r="324" spans="1:5" x14ac:dyDescent="0.2">
      <c r="A324">
        <v>203061729</v>
      </c>
      <c r="B324" t="s">
        <v>1448</v>
      </c>
      <c r="C324">
        <v>0</v>
      </c>
      <c r="D324">
        <v>0</v>
      </c>
      <c r="E324" s="71">
        <f t="shared" si="4"/>
        <v>0</v>
      </c>
    </row>
    <row r="325" spans="1:5" x14ac:dyDescent="0.2">
      <c r="A325">
        <v>203061730</v>
      </c>
      <c r="B325" t="s">
        <v>1449</v>
      </c>
      <c r="C325">
        <v>0</v>
      </c>
      <c r="D325">
        <v>0</v>
      </c>
      <c r="E325" s="71">
        <f t="shared" ref="E325:E388" si="5">C325-D325</f>
        <v>0</v>
      </c>
    </row>
    <row r="326" spans="1:5" x14ac:dyDescent="0.2">
      <c r="A326">
        <v>203061731</v>
      </c>
      <c r="B326" t="s">
        <v>1450</v>
      </c>
      <c r="C326">
        <v>0</v>
      </c>
      <c r="D326">
        <v>0</v>
      </c>
      <c r="E326" s="71">
        <f t="shared" si="5"/>
        <v>0</v>
      </c>
    </row>
    <row r="327" spans="1:5" x14ac:dyDescent="0.2">
      <c r="A327">
        <v>203061732</v>
      </c>
      <c r="B327" t="s">
        <v>1451</v>
      </c>
      <c r="C327">
        <v>0</v>
      </c>
      <c r="D327">
        <v>0</v>
      </c>
      <c r="E327" s="71">
        <f t="shared" si="5"/>
        <v>0</v>
      </c>
    </row>
    <row r="328" spans="1:5" x14ac:dyDescent="0.2">
      <c r="A328">
        <v>203061733</v>
      </c>
      <c r="B328" t="s">
        <v>1452</v>
      </c>
      <c r="C328">
        <v>0</v>
      </c>
      <c r="D328">
        <v>0</v>
      </c>
      <c r="E328" s="71">
        <f t="shared" si="5"/>
        <v>0</v>
      </c>
    </row>
    <row r="329" spans="1:5" x14ac:dyDescent="0.2">
      <c r="A329">
        <v>203061734</v>
      </c>
      <c r="B329" t="s">
        <v>1453</v>
      </c>
      <c r="C329">
        <v>0</v>
      </c>
      <c r="D329">
        <v>0</v>
      </c>
      <c r="E329" s="71">
        <f t="shared" si="5"/>
        <v>0</v>
      </c>
    </row>
    <row r="330" spans="1:5" x14ac:dyDescent="0.2">
      <c r="A330">
        <v>203061735</v>
      </c>
      <c r="B330" t="s">
        <v>1454</v>
      </c>
      <c r="C330">
        <v>0</v>
      </c>
      <c r="D330">
        <v>0</v>
      </c>
      <c r="E330" s="71">
        <f t="shared" si="5"/>
        <v>0</v>
      </c>
    </row>
    <row r="331" spans="1:5" x14ac:dyDescent="0.2">
      <c r="A331">
        <v>203061736</v>
      </c>
      <c r="B331" t="s">
        <v>1455</v>
      </c>
      <c r="C331">
        <v>0</v>
      </c>
      <c r="D331">
        <v>0</v>
      </c>
      <c r="E331" s="71">
        <f t="shared" si="5"/>
        <v>0</v>
      </c>
    </row>
    <row r="332" spans="1:5" x14ac:dyDescent="0.2">
      <c r="A332">
        <v>203061737</v>
      </c>
      <c r="B332" t="s">
        <v>1456</v>
      </c>
      <c r="C332">
        <v>0</v>
      </c>
      <c r="D332">
        <v>0</v>
      </c>
      <c r="E332" s="71">
        <f t="shared" si="5"/>
        <v>0</v>
      </c>
    </row>
    <row r="333" spans="1:5" x14ac:dyDescent="0.2">
      <c r="A333">
        <v>203061738</v>
      </c>
      <c r="B333" t="s">
        <v>1457</v>
      </c>
      <c r="C333">
        <v>0</v>
      </c>
      <c r="D333">
        <v>0</v>
      </c>
      <c r="E333" s="71">
        <f t="shared" si="5"/>
        <v>0</v>
      </c>
    </row>
    <row r="334" spans="1:5" x14ac:dyDescent="0.2">
      <c r="A334">
        <v>203061739</v>
      </c>
      <c r="B334" t="s">
        <v>1458</v>
      </c>
      <c r="C334">
        <v>0</v>
      </c>
      <c r="D334">
        <v>0</v>
      </c>
      <c r="E334" s="71">
        <f t="shared" si="5"/>
        <v>0</v>
      </c>
    </row>
    <row r="335" spans="1:5" x14ac:dyDescent="0.2">
      <c r="A335">
        <v>203061740</v>
      </c>
      <c r="B335" t="s">
        <v>1459</v>
      </c>
      <c r="C335">
        <v>0</v>
      </c>
      <c r="D335">
        <v>0</v>
      </c>
      <c r="E335" s="71">
        <f t="shared" si="5"/>
        <v>0</v>
      </c>
    </row>
    <row r="336" spans="1:5" x14ac:dyDescent="0.2">
      <c r="A336">
        <v>203061741</v>
      </c>
      <c r="B336" t="s">
        <v>1460</v>
      </c>
      <c r="C336">
        <v>0</v>
      </c>
      <c r="D336">
        <v>0</v>
      </c>
      <c r="E336" s="71">
        <f t="shared" si="5"/>
        <v>0</v>
      </c>
    </row>
    <row r="337" spans="1:5" x14ac:dyDescent="0.2">
      <c r="A337">
        <v>203061742</v>
      </c>
      <c r="B337" t="s">
        <v>1461</v>
      </c>
      <c r="C337">
        <v>0</v>
      </c>
      <c r="D337">
        <v>0</v>
      </c>
      <c r="E337" s="71">
        <f t="shared" si="5"/>
        <v>0</v>
      </c>
    </row>
    <row r="338" spans="1:5" x14ac:dyDescent="0.2">
      <c r="A338">
        <v>203061743</v>
      </c>
      <c r="B338" t="s">
        <v>1462</v>
      </c>
      <c r="C338">
        <v>0</v>
      </c>
      <c r="D338">
        <v>0</v>
      </c>
      <c r="E338" s="71">
        <f t="shared" si="5"/>
        <v>0</v>
      </c>
    </row>
    <row r="339" spans="1:5" x14ac:dyDescent="0.2">
      <c r="A339">
        <v>203061744</v>
      </c>
      <c r="B339" t="s">
        <v>1463</v>
      </c>
      <c r="C339">
        <v>0</v>
      </c>
      <c r="D339">
        <v>0</v>
      </c>
      <c r="E339" s="71">
        <f t="shared" si="5"/>
        <v>0</v>
      </c>
    </row>
    <row r="340" spans="1:5" x14ac:dyDescent="0.2">
      <c r="A340">
        <v>203061745</v>
      </c>
      <c r="B340" t="s">
        <v>1464</v>
      </c>
      <c r="C340">
        <v>0</v>
      </c>
      <c r="D340">
        <v>0</v>
      </c>
      <c r="E340" s="71">
        <f t="shared" si="5"/>
        <v>0</v>
      </c>
    </row>
    <row r="341" spans="1:5" x14ac:dyDescent="0.2">
      <c r="A341">
        <v>203061746</v>
      </c>
      <c r="B341" t="s">
        <v>1465</v>
      </c>
      <c r="C341">
        <v>0</v>
      </c>
      <c r="D341">
        <v>0</v>
      </c>
      <c r="E341" s="71">
        <f t="shared" si="5"/>
        <v>0</v>
      </c>
    </row>
    <row r="342" spans="1:5" x14ac:dyDescent="0.2">
      <c r="A342">
        <v>203061747</v>
      </c>
      <c r="B342" t="s">
        <v>1466</v>
      </c>
      <c r="C342">
        <v>0</v>
      </c>
      <c r="D342">
        <v>0</v>
      </c>
      <c r="E342" s="71">
        <f t="shared" si="5"/>
        <v>0</v>
      </c>
    </row>
    <row r="343" spans="1:5" x14ac:dyDescent="0.2">
      <c r="A343">
        <v>203061748</v>
      </c>
      <c r="B343" t="s">
        <v>1467</v>
      </c>
      <c r="C343">
        <v>0</v>
      </c>
      <c r="D343">
        <v>5024</v>
      </c>
      <c r="E343" s="71">
        <f t="shared" si="5"/>
        <v>-5024</v>
      </c>
    </row>
    <row r="344" spans="1:5" x14ac:dyDescent="0.2">
      <c r="A344">
        <v>203061750</v>
      </c>
      <c r="B344" t="s">
        <v>1468</v>
      </c>
      <c r="C344">
        <v>0</v>
      </c>
      <c r="D344">
        <v>5058</v>
      </c>
      <c r="E344" s="71">
        <f t="shared" si="5"/>
        <v>-5058</v>
      </c>
    </row>
    <row r="345" spans="1:5" x14ac:dyDescent="0.2">
      <c r="A345">
        <v>203061751</v>
      </c>
      <c r="B345" t="s">
        <v>1469</v>
      </c>
      <c r="C345">
        <v>0</v>
      </c>
      <c r="D345">
        <v>0</v>
      </c>
      <c r="E345" s="71">
        <f t="shared" si="5"/>
        <v>0</v>
      </c>
    </row>
    <row r="346" spans="1:5" x14ac:dyDescent="0.2">
      <c r="A346">
        <v>203061752</v>
      </c>
      <c r="B346" t="s">
        <v>1470</v>
      </c>
      <c r="C346">
        <v>0</v>
      </c>
      <c r="D346">
        <v>0</v>
      </c>
      <c r="E346" s="71">
        <f t="shared" si="5"/>
        <v>0</v>
      </c>
    </row>
    <row r="347" spans="1:5" x14ac:dyDescent="0.2">
      <c r="A347">
        <v>203061753</v>
      </c>
      <c r="B347" t="s">
        <v>1471</v>
      </c>
      <c r="C347">
        <v>0</v>
      </c>
      <c r="D347">
        <v>0</v>
      </c>
      <c r="E347" s="71">
        <f t="shared" si="5"/>
        <v>0</v>
      </c>
    </row>
    <row r="348" spans="1:5" x14ac:dyDescent="0.2">
      <c r="A348">
        <v>203061754</v>
      </c>
      <c r="B348" t="s">
        <v>1472</v>
      </c>
      <c r="C348">
        <v>0</v>
      </c>
      <c r="D348">
        <v>0</v>
      </c>
      <c r="E348" s="71">
        <f t="shared" si="5"/>
        <v>0</v>
      </c>
    </row>
    <row r="349" spans="1:5" x14ac:dyDescent="0.2">
      <c r="A349">
        <v>203061755</v>
      </c>
      <c r="B349" t="s">
        <v>1473</v>
      </c>
      <c r="C349">
        <v>0</v>
      </c>
      <c r="D349">
        <v>0</v>
      </c>
      <c r="E349" s="71">
        <f t="shared" si="5"/>
        <v>0</v>
      </c>
    </row>
    <row r="350" spans="1:5" x14ac:dyDescent="0.2">
      <c r="A350">
        <v>203061756</v>
      </c>
      <c r="B350" t="s">
        <v>1474</v>
      </c>
      <c r="C350">
        <v>0</v>
      </c>
      <c r="D350">
        <v>0</v>
      </c>
      <c r="E350" s="71">
        <f t="shared" si="5"/>
        <v>0</v>
      </c>
    </row>
    <row r="351" spans="1:5" x14ac:dyDescent="0.2">
      <c r="A351">
        <v>203061757</v>
      </c>
      <c r="B351" t="s">
        <v>1475</v>
      </c>
      <c r="C351">
        <v>0</v>
      </c>
      <c r="D351">
        <v>0</v>
      </c>
      <c r="E351" s="71">
        <f t="shared" si="5"/>
        <v>0</v>
      </c>
    </row>
    <row r="352" spans="1:5" x14ac:dyDescent="0.2">
      <c r="A352">
        <v>203061758</v>
      </c>
      <c r="B352" t="s">
        <v>1476</v>
      </c>
      <c r="C352">
        <v>0</v>
      </c>
      <c r="D352">
        <v>40.75</v>
      </c>
      <c r="E352" s="71">
        <f t="shared" si="5"/>
        <v>-40.75</v>
      </c>
    </row>
    <row r="353" spans="1:5" x14ac:dyDescent="0.2">
      <c r="A353">
        <v>203061759</v>
      </c>
      <c r="B353" t="s">
        <v>1477</v>
      </c>
      <c r="C353">
        <v>0</v>
      </c>
      <c r="D353">
        <v>0</v>
      </c>
      <c r="E353" s="71">
        <f t="shared" si="5"/>
        <v>0</v>
      </c>
    </row>
    <row r="354" spans="1:5" x14ac:dyDescent="0.2">
      <c r="A354">
        <v>203061760</v>
      </c>
      <c r="B354" t="s">
        <v>1478</v>
      </c>
      <c r="C354">
        <v>0</v>
      </c>
      <c r="D354">
        <v>0</v>
      </c>
      <c r="E354" s="71">
        <f t="shared" si="5"/>
        <v>0</v>
      </c>
    </row>
    <row r="355" spans="1:5" x14ac:dyDescent="0.2">
      <c r="A355">
        <v>203061761</v>
      </c>
      <c r="B355" t="s">
        <v>1479</v>
      </c>
      <c r="C355">
        <v>0</v>
      </c>
      <c r="D355">
        <v>0</v>
      </c>
      <c r="E355" s="71">
        <f t="shared" si="5"/>
        <v>0</v>
      </c>
    </row>
    <row r="356" spans="1:5" x14ac:dyDescent="0.2">
      <c r="A356">
        <v>203061762</v>
      </c>
      <c r="B356" t="s">
        <v>1480</v>
      </c>
      <c r="C356">
        <v>0</v>
      </c>
      <c r="D356">
        <v>0</v>
      </c>
      <c r="E356" s="71">
        <f t="shared" si="5"/>
        <v>0</v>
      </c>
    </row>
    <row r="357" spans="1:5" x14ac:dyDescent="0.2">
      <c r="A357">
        <v>203061763</v>
      </c>
      <c r="B357" t="s">
        <v>1481</v>
      </c>
      <c r="C357">
        <v>0</v>
      </c>
      <c r="D357">
        <v>0</v>
      </c>
      <c r="E357" s="71">
        <f t="shared" si="5"/>
        <v>0</v>
      </c>
    </row>
    <row r="358" spans="1:5" x14ac:dyDescent="0.2">
      <c r="A358">
        <v>203061764</v>
      </c>
      <c r="B358" t="s">
        <v>1482</v>
      </c>
      <c r="C358">
        <v>0</v>
      </c>
      <c r="D358">
        <v>0</v>
      </c>
      <c r="E358" s="71">
        <f t="shared" si="5"/>
        <v>0</v>
      </c>
    </row>
    <row r="359" spans="1:5" x14ac:dyDescent="0.2">
      <c r="A359">
        <v>203061765</v>
      </c>
      <c r="B359" t="s">
        <v>1483</v>
      </c>
      <c r="C359">
        <v>0</v>
      </c>
      <c r="D359">
        <v>0</v>
      </c>
      <c r="E359" s="71">
        <f t="shared" si="5"/>
        <v>0</v>
      </c>
    </row>
    <row r="360" spans="1:5" x14ac:dyDescent="0.2">
      <c r="A360">
        <v>203061766</v>
      </c>
      <c r="B360" t="s">
        <v>1484</v>
      </c>
      <c r="C360">
        <v>0</v>
      </c>
      <c r="D360">
        <v>0</v>
      </c>
      <c r="E360" s="71">
        <f t="shared" si="5"/>
        <v>0</v>
      </c>
    </row>
    <row r="361" spans="1:5" x14ac:dyDescent="0.2">
      <c r="A361">
        <v>203061767</v>
      </c>
      <c r="B361" t="s">
        <v>1485</v>
      </c>
      <c r="C361">
        <v>0</v>
      </c>
      <c r="D361">
        <v>0</v>
      </c>
      <c r="E361" s="71">
        <f t="shared" si="5"/>
        <v>0</v>
      </c>
    </row>
    <row r="362" spans="1:5" x14ac:dyDescent="0.2">
      <c r="A362">
        <v>203061768</v>
      </c>
      <c r="B362" t="s">
        <v>1486</v>
      </c>
      <c r="C362">
        <v>0</v>
      </c>
      <c r="D362">
        <v>0</v>
      </c>
      <c r="E362" s="71">
        <f t="shared" si="5"/>
        <v>0</v>
      </c>
    </row>
    <row r="363" spans="1:5" x14ac:dyDescent="0.2">
      <c r="A363">
        <v>203061770</v>
      </c>
      <c r="B363" t="s">
        <v>1487</v>
      </c>
      <c r="C363">
        <v>0</v>
      </c>
      <c r="D363">
        <v>0</v>
      </c>
      <c r="E363" s="71">
        <f t="shared" si="5"/>
        <v>0</v>
      </c>
    </row>
    <row r="364" spans="1:5" x14ac:dyDescent="0.2">
      <c r="A364">
        <v>203061771</v>
      </c>
      <c r="B364" t="s">
        <v>1488</v>
      </c>
      <c r="C364">
        <v>0</v>
      </c>
      <c r="D364">
        <v>0</v>
      </c>
      <c r="E364" s="71">
        <f t="shared" si="5"/>
        <v>0</v>
      </c>
    </row>
    <row r="365" spans="1:5" x14ac:dyDescent="0.2">
      <c r="A365">
        <v>203061772</v>
      </c>
      <c r="B365" t="s">
        <v>1489</v>
      </c>
      <c r="C365">
        <v>0</v>
      </c>
      <c r="D365">
        <v>0</v>
      </c>
      <c r="E365" s="71">
        <f t="shared" si="5"/>
        <v>0</v>
      </c>
    </row>
    <row r="366" spans="1:5" x14ac:dyDescent="0.2">
      <c r="A366">
        <v>203061773</v>
      </c>
      <c r="B366" t="s">
        <v>1490</v>
      </c>
      <c r="C366">
        <v>0</v>
      </c>
      <c r="D366">
        <v>5317</v>
      </c>
      <c r="E366" s="71">
        <f t="shared" si="5"/>
        <v>-5317</v>
      </c>
    </row>
    <row r="367" spans="1:5" x14ac:dyDescent="0.2">
      <c r="A367">
        <v>203061779</v>
      </c>
      <c r="B367" t="s">
        <v>1491</v>
      </c>
      <c r="C367">
        <v>0</v>
      </c>
      <c r="D367">
        <v>0</v>
      </c>
      <c r="E367" s="71">
        <f t="shared" si="5"/>
        <v>0</v>
      </c>
    </row>
    <row r="368" spans="1:5" x14ac:dyDescent="0.2">
      <c r="A368">
        <v>203061780</v>
      </c>
      <c r="B368" t="s">
        <v>1492</v>
      </c>
      <c r="C368">
        <v>0</v>
      </c>
      <c r="D368">
        <v>0</v>
      </c>
      <c r="E368" s="71">
        <f t="shared" si="5"/>
        <v>0</v>
      </c>
    </row>
    <row r="369" spans="1:5" x14ac:dyDescent="0.2">
      <c r="A369">
        <v>203061782</v>
      </c>
      <c r="B369" t="s">
        <v>1493</v>
      </c>
      <c r="C369">
        <v>0</v>
      </c>
      <c r="D369">
        <v>0</v>
      </c>
      <c r="E369" s="71">
        <f t="shared" si="5"/>
        <v>0</v>
      </c>
    </row>
    <row r="370" spans="1:5" x14ac:dyDescent="0.2">
      <c r="A370">
        <v>203061783</v>
      </c>
      <c r="B370" t="s">
        <v>1494</v>
      </c>
      <c r="C370">
        <v>0</v>
      </c>
      <c r="D370">
        <v>0</v>
      </c>
      <c r="E370" s="71">
        <f t="shared" si="5"/>
        <v>0</v>
      </c>
    </row>
    <row r="371" spans="1:5" x14ac:dyDescent="0.2">
      <c r="A371">
        <v>203061785</v>
      </c>
      <c r="B371" t="s">
        <v>1495</v>
      </c>
      <c r="C371">
        <v>0</v>
      </c>
      <c r="D371">
        <v>0</v>
      </c>
      <c r="E371" s="71">
        <f t="shared" si="5"/>
        <v>0</v>
      </c>
    </row>
    <row r="372" spans="1:5" x14ac:dyDescent="0.2">
      <c r="A372">
        <v>203061786</v>
      </c>
      <c r="B372" t="s">
        <v>1496</v>
      </c>
      <c r="C372">
        <v>0</v>
      </c>
      <c r="D372">
        <v>0</v>
      </c>
      <c r="E372" s="71">
        <f t="shared" si="5"/>
        <v>0</v>
      </c>
    </row>
    <row r="373" spans="1:5" x14ac:dyDescent="0.2">
      <c r="A373">
        <v>203061787</v>
      </c>
      <c r="B373" t="s">
        <v>1497</v>
      </c>
      <c r="C373">
        <v>0</v>
      </c>
      <c r="D373">
        <v>0</v>
      </c>
      <c r="E373" s="71">
        <f t="shared" si="5"/>
        <v>0</v>
      </c>
    </row>
    <row r="374" spans="1:5" x14ac:dyDescent="0.2">
      <c r="A374">
        <v>203061788</v>
      </c>
      <c r="B374" t="s">
        <v>1498</v>
      </c>
      <c r="C374">
        <v>0</v>
      </c>
      <c r="D374">
        <v>0</v>
      </c>
      <c r="E374" s="71">
        <f t="shared" si="5"/>
        <v>0</v>
      </c>
    </row>
    <row r="375" spans="1:5" x14ac:dyDescent="0.2">
      <c r="A375">
        <v>203061789</v>
      </c>
      <c r="B375" t="s">
        <v>1499</v>
      </c>
      <c r="C375">
        <v>0</v>
      </c>
      <c r="D375">
        <v>3960</v>
      </c>
      <c r="E375" s="71">
        <f t="shared" si="5"/>
        <v>-3960</v>
      </c>
    </row>
    <row r="376" spans="1:5" x14ac:dyDescent="0.2">
      <c r="A376">
        <v>203061790</v>
      </c>
      <c r="B376" t="s">
        <v>1500</v>
      </c>
      <c r="C376">
        <v>0</v>
      </c>
      <c r="D376">
        <v>0</v>
      </c>
      <c r="E376" s="71">
        <f t="shared" si="5"/>
        <v>0</v>
      </c>
    </row>
    <row r="377" spans="1:5" x14ac:dyDescent="0.2">
      <c r="A377">
        <v>203061791</v>
      </c>
      <c r="B377" t="s">
        <v>1501</v>
      </c>
      <c r="C377">
        <v>0</v>
      </c>
      <c r="D377">
        <v>0</v>
      </c>
      <c r="E377" s="71">
        <f t="shared" si="5"/>
        <v>0</v>
      </c>
    </row>
    <row r="378" spans="1:5" x14ac:dyDescent="0.2">
      <c r="A378">
        <v>203061792</v>
      </c>
      <c r="B378" t="s">
        <v>1502</v>
      </c>
      <c r="C378">
        <v>200</v>
      </c>
      <c r="D378">
        <v>0</v>
      </c>
      <c r="E378" s="71">
        <f t="shared" si="5"/>
        <v>200</v>
      </c>
    </row>
    <row r="379" spans="1:5" x14ac:dyDescent="0.2">
      <c r="A379">
        <v>203061793</v>
      </c>
      <c r="B379" t="s">
        <v>1503</v>
      </c>
      <c r="C379">
        <v>0</v>
      </c>
      <c r="D379">
        <v>0</v>
      </c>
      <c r="E379" s="71">
        <f t="shared" si="5"/>
        <v>0</v>
      </c>
    </row>
    <row r="380" spans="1:5" x14ac:dyDescent="0.2">
      <c r="A380">
        <v>203061794</v>
      </c>
      <c r="B380" t="s">
        <v>1504</v>
      </c>
      <c r="C380">
        <v>0</v>
      </c>
      <c r="D380">
        <v>0</v>
      </c>
      <c r="E380" s="71">
        <f t="shared" si="5"/>
        <v>0</v>
      </c>
    </row>
    <row r="381" spans="1:5" x14ac:dyDescent="0.2">
      <c r="A381">
        <v>203061796</v>
      </c>
      <c r="B381" t="s">
        <v>1505</v>
      </c>
      <c r="C381">
        <v>0</v>
      </c>
      <c r="D381">
        <v>0</v>
      </c>
      <c r="E381" s="71">
        <f t="shared" si="5"/>
        <v>0</v>
      </c>
    </row>
    <row r="382" spans="1:5" x14ac:dyDescent="0.2">
      <c r="A382">
        <v>203061797</v>
      </c>
      <c r="B382" t="s">
        <v>1506</v>
      </c>
      <c r="C382">
        <v>0</v>
      </c>
      <c r="D382">
        <v>0</v>
      </c>
      <c r="E382" s="71">
        <f t="shared" si="5"/>
        <v>0</v>
      </c>
    </row>
    <row r="383" spans="1:5" x14ac:dyDescent="0.2">
      <c r="A383">
        <v>203061798</v>
      </c>
      <c r="B383" t="s">
        <v>1507</v>
      </c>
      <c r="C383">
        <v>0</v>
      </c>
      <c r="D383">
        <v>0</v>
      </c>
      <c r="E383" s="71">
        <f t="shared" si="5"/>
        <v>0</v>
      </c>
    </row>
    <row r="384" spans="1:5" x14ac:dyDescent="0.2">
      <c r="A384">
        <v>203061800</v>
      </c>
      <c r="B384" t="s">
        <v>1508</v>
      </c>
      <c r="C384">
        <v>0</v>
      </c>
      <c r="D384">
        <v>0</v>
      </c>
      <c r="E384" s="71">
        <f t="shared" si="5"/>
        <v>0</v>
      </c>
    </row>
    <row r="385" spans="1:5" x14ac:dyDescent="0.2">
      <c r="A385">
        <v>203061801</v>
      </c>
      <c r="B385" t="s">
        <v>1509</v>
      </c>
      <c r="C385">
        <v>0</v>
      </c>
      <c r="D385">
        <v>0</v>
      </c>
      <c r="E385" s="71">
        <f t="shared" si="5"/>
        <v>0</v>
      </c>
    </row>
    <row r="386" spans="1:5" x14ac:dyDescent="0.2">
      <c r="A386">
        <v>203061802</v>
      </c>
      <c r="B386" t="s">
        <v>1510</v>
      </c>
      <c r="C386">
        <v>0</v>
      </c>
      <c r="D386">
        <v>0</v>
      </c>
      <c r="E386" s="71">
        <f t="shared" si="5"/>
        <v>0</v>
      </c>
    </row>
    <row r="387" spans="1:5" x14ac:dyDescent="0.2">
      <c r="A387">
        <v>203061803</v>
      </c>
      <c r="B387" t="s">
        <v>1511</v>
      </c>
      <c r="C387">
        <v>0</v>
      </c>
      <c r="D387">
        <v>0</v>
      </c>
      <c r="E387" s="71">
        <f t="shared" si="5"/>
        <v>0</v>
      </c>
    </row>
    <row r="388" spans="1:5" x14ac:dyDescent="0.2">
      <c r="A388">
        <v>203061804</v>
      </c>
      <c r="B388" t="s">
        <v>1512</v>
      </c>
      <c r="C388">
        <v>0</v>
      </c>
      <c r="D388">
        <v>0</v>
      </c>
      <c r="E388" s="71">
        <f t="shared" si="5"/>
        <v>0</v>
      </c>
    </row>
    <row r="389" spans="1:5" x14ac:dyDescent="0.2">
      <c r="A389">
        <v>203061805</v>
      </c>
      <c r="B389" t="s">
        <v>1513</v>
      </c>
      <c r="C389">
        <v>0</v>
      </c>
      <c r="D389">
        <v>32</v>
      </c>
      <c r="E389" s="71">
        <f t="shared" ref="E389:E452" si="6">C389-D389</f>
        <v>-32</v>
      </c>
    </row>
    <row r="390" spans="1:5" x14ac:dyDescent="0.2">
      <c r="A390">
        <v>203061806</v>
      </c>
      <c r="B390" t="s">
        <v>1514</v>
      </c>
      <c r="C390">
        <v>0</v>
      </c>
      <c r="D390">
        <v>0</v>
      </c>
      <c r="E390" s="71">
        <f t="shared" si="6"/>
        <v>0</v>
      </c>
    </row>
    <row r="391" spans="1:5" x14ac:dyDescent="0.2">
      <c r="A391">
        <v>203061808</v>
      </c>
      <c r="B391" t="s">
        <v>1515</v>
      </c>
      <c r="C391">
        <v>0</v>
      </c>
      <c r="D391">
        <v>0</v>
      </c>
      <c r="E391" s="71">
        <f t="shared" si="6"/>
        <v>0</v>
      </c>
    </row>
    <row r="392" spans="1:5" x14ac:dyDescent="0.2">
      <c r="A392">
        <v>203061809</v>
      </c>
      <c r="B392" t="s">
        <v>1516</v>
      </c>
      <c r="C392">
        <v>0</v>
      </c>
      <c r="D392">
        <v>0</v>
      </c>
      <c r="E392" s="71">
        <f t="shared" si="6"/>
        <v>0</v>
      </c>
    </row>
    <row r="393" spans="1:5" x14ac:dyDescent="0.2">
      <c r="A393">
        <v>203061810</v>
      </c>
      <c r="B393" t="s">
        <v>1517</v>
      </c>
      <c r="C393">
        <v>0</v>
      </c>
      <c r="D393">
        <v>0</v>
      </c>
      <c r="E393" s="71">
        <f t="shared" si="6"/>
        <v>0</v>
      </c>
    </row>
    <row r="394" spans="1:5" x14ac:dyDescent="0.2">
      <c r="A394">
        <v>203061811</v>
      </c>
      <c r="B394" t="s">
        <v>1518</v>
      </c>
      <c r="C394">
        <v>0</v>
      </c>
      <c r="D394">
        <v>390</v>
      </c>
      <c r="E394" s="71">
        <f t="shared" si="6"/>
        <v>-390</v>
      </c>
    </row>
    <row r="395" spans="1:5" x14ac:dyDescent="0.2">
      <c r="A395">
        <v>203061812</v>
      </c>
      <c r="B395" t="s">
        <v>1519</v>
      </c>
      <c r="C395">
        <v>0</v>
      </c>
      <c r="D395">
        <v>0</v>
      </c>
      <c r="E395" s="71">
        <f t="shared" si="6"/>
        <v>0</v>
      </c>
    </row>
    <row r="396" spans="1:5" x14ac:dyDescent="0.2">
      <c r="A396">
        <v>203061813</v>
      </c>
      <c r="B396" t="s">
        <v>1520</v>
      </c>
      <c r="C396">
        <v>0</v>
      </c>
      <c r="D396">
        <v>0</v>
      </c>
      <c r="E396" s="71">
        <f t="shared" si="6"/>
        <v>0</v>
      </c>
    </row>
    <row r="397" spans="1:5" x14ac:dyDescent="0.2">
      <c r="A397">
        <v>203061814</v>
      </c>
      <c r="B397" t="s">
        <v>1521</v>
      </c>
      <c r="C397">
        <v>0</v>
      </c>
      <c r="D397">
        <v>0</v>
      </c>
      <c r="E397" s="71">
        <f t="shared" si="6"/>
        <v>0</v>
      </c>
    </row>
    <row r="398" spans="1:5" x14ac:dyDescent="0.2">
      <c r="A398">
        <v>203061815</v>
      </c>
      <c r="B398" t="s">
        <v>1522</v>
      </c>
      <c r="C398">
        <v>0</v>
      </c>
      <c r="D398">
        <v>0</v>
      </c>
      <c r="E398" s="71">
        <f t="shared" si="6"/>
        <v>0</v>
      </c>
    </row>
    <row r="399" spans="1:5" x14ac:dyDescent="0.2">
      <c r="A399">
        <v>203061816</v>
      </c>
      <c r="B399" t="s">
        <v>1523</v>
      </c>
      <c r="C399">
        <v>0</v>
      </c>
      <c r="D399">
        <v>0</v>
      </c>
      <c r="E399" s="71">
        <f t="shared" si="6"/>
        <v>0</v>
      </c>
    </row>
    <row r="400" spans="1:5" x14ac:dyDescent="0.2">
      <c r="A400">
        <v>203061817</v>
      </c>
      <c r="B400" t="s">
        <v>1524</v>
      </c>
      <c r="C400">
        <v>0</v>
      </c>
      <c r="D400">
        <v>0</v>
      </c>
      <c r="E400" s="71">
        <f t="shared" si="6"/>
        <v>0</v>
      </c>
    </row>
    <row r="401" spans="1:5" x14ac:dyDescent="0.2">
      <c r="A401">
        <v>203061818</v>
      </c>
      <c r="B401" t="s">
        <v>1525</v>
      </c>
      <c r="C401">
        <v>0</v>
      </c>
      <c r="D401">
        <v>0</v>
      </c>
      <c r="E401" s="71">
        <f t="shared" si="6"/>
        <v>0</v>
      </c>
    </row>
    <row r="402" spans="1:5" x14ac:dyDescent="0.2">
      <c r="A402">
        <v>203061819</v>
      </c>
      <c r="B402" t="s">
        <v>1526</v>
      </c>
      <c r="C402">
        <v>0</v>
      </c>
      <c r="D402">
        <v>0</v>
      </c>
      <c r="E402" s="71">
        <f t="shared" si="6"/>
        <v>0</v>
      </c>
    </row>
    <row r="403" spans="1:5" x14ac:dyDescent="0.2">
      <c r="A403">
        <v>203061820</v>
      </c>
      <c r="B403" t="s">
        <v>1527</v>
      </c>
      <c r="C403">
        <v>0</v>
      </c>
      <c r="D403">
        <v>0</v>
      </c>
      <c r="E403" s="71">
        <f t="shared" si="6"/>
        <v>0</v>
      </c>
    </row>
    <row r="404" spans="1:5" x14ac:dyDescent="0.2">
      <c r="A404">
        <v>203061821</v>
      </c>
      <c r="B404" t="s">
        <v>1528</v>
      </c>
      <c r="C404">
        <v>0</v>
      </c>
      <c r="D404">
        <v>268</v>
      </c>
      <c r="E404" s="71">
        <f t="shared" si="6"/>
        <v>-268</v>
      </c>
    </row>
    <row r="405" spans="1:5" x14ac:dyDescent="0.2">
      <c r="A405">
        <v>203061822</v>
      </c>
      <c r="B405" t="s">
        <v>1529</v>
      </c>
      <c r="C405">
        <v>0</v>
      </c>
      <c r="D405">
        <v>0</v>
      </c>
      <c r="E405" s="71">
        <f t="shared" si="6"/>
        <v>0</v>
      </c>
    </row>
    <row r="406" spans="1:5" x14ac:dyDescent="0.2">
      <c r="A406">
        <v>203061823</v>
      </c>
      <c r="B406" t="s">
        <v>1530</v>
      </c>
      <c r="C406">
        <v>0</v>
      </c>
      <c r="D406">
        <v>0</v>
      </c>
      <c r="E406" s="71">
        <f t="shared" si="6"/>
        <v>0</v>
      </c>
    </row>
    <row r="407" spans="1:5" x14ac:dyDescent="0.2">
      <c r="A407">
        <v>203061824</v>
      </c>
      <c r="B407" t="s">
        <v>1531</v>
      </c>
      <c r="C407">
        <v>0</v>
      </c>
      <c r="D407">
        <v>0</v>
      </c>
      <c r="E407" s="71">
        <f t="shared" si="6"/>
        <v>0</v>
      </c>
    </row>
    <row r="408" spans="1:5" x14ac:dyDescent="0.2">
      <c r="A408">
        <v>203061825</v>
      </c>
      <c r="B408" t="s">
        <v>1532</v>
      </c>
      <c r="C408">
        <v>0</v>
      </c>
      <c r="D408">
        <v>7468</v>
      </c>
      <c r="E408" s="71">
        <f t="shared" si="6"/>
        <v>-7468</v>
      </c>
    </row>
    <row r="409" spans="1:5" x14ac:dyDescent="0.2">
      <c r="A409">
        <v>203061826</v>
      </c>
      <c r="B409" t="s">
        <v>1533</v>
      </c>
      <c r="C409">
        <v>0</v>
      </c>
      <c r="D409">
        <v>0</v>
      </c>
      <c r="E409" s="71">
        <f t="shared" si="6"/>
        <v>0</v>
      </c>
    </row>
    <row r="410" spans="1:5" x14ac:dyDescent="0.2">
      <c r="A410">
        <v>203061827</v>
      </c>
      <c r="B410" t="s">
        <v>1534</v>
      </c>
      <c r="C410">
        <v>0</v>
      </c>
      <c r="D410">
        <v>0</v>
      </c>
      <c r="E410" s="71">
        <f t="shared" si="6"/>
        <v>0</v>
      </c>
    </row>
    <row r="411" spans="1:5" x14ac:dyDescent="0.2">
      <c r="A411">
        <v>203061828</v>
      </c>
      <c r="B411" t="s">
        <v>1535</v>
      </c>
      <c r="C411">
        <v>0</v>
      </c>
      <c r="D411">
        <v>0</v>
      </c>
      <c r="E411" s="71">
        <f t="shared" si="6"/>
        <v>0</v>
      </c>
    </row>
    <row r="412" spans="1:5" x14ac:dyDescent="0.2">
      <c r="A412">
        <v>203061829</v>
      </c>
      <c r="B412" t="s">
        <v>1536</v>
      </c>
      <c r="C412">
        <v>0</v>
      </c>
      <c r="D412">
        <v>0</v>
      </c>
      <c r="E412" s="71">
        <f t="shared" si="6"/>
        <v>0</v>
      </c>
    </row>
    <row r="413" spans="1:5" x14ac:dyDescent="0.2">
      <c r="A413">
        <v>203061833</v>
      </c>
      <c r="B413" t="s">
        <v>1537</v>
      </c>
      <c r="C413">
        <v>0</v>
      </c>
      <c r="D413">
        <v>0</v>
      </c>
      <c r="E413" s="71">
        <f t="shared" si="6"/>
        <v>0</v>
      </c>
    </row>
    <row r="414" spans="1:5" x14ac:dyDescent="0.2">
      <c r="A414">
        <v>203061834</v>
      </c>
      <c r="B414" t="s">
        <v>1538</v>
      </c>
      <c r="C414">
        <v>3950</v>
      </c>
      <c r="D414">
        <v>0</v>
      </c>
      <c r="E414" s="71">
        <f t="shared" si="6"/>
        <v>3950</v>
      </c>
    </row>
    <row r="415" spans="1:5" x14ac:dyDescent="0.2">
      <c r="A415">
        <v>203061835</v>
      </c>
      <c r="B415" t="s">
        <v>1539</v>
      </c>
      <c r="C415">
        <v>0</v>
      </c>
      <c r="D415">
        <v>0</v>
      </c>
      <c r="E415" s="71">
        <f t="shared" si="6"/>
        <v>0</v>
      </c>
    </row>
    <row r="416" spans="1:5" x14ac:dyDescent="0.2">
      <c r="A416">
        <v>203061836</v>
      </c>
      <c r="B416" t="s">
        <v>1540</v>
      </c>
      <c r="C416">
        <v>0</v>
      </c>
      <c r="D416">
        <v>0</v>
      </c>
      <c r="E416" s="71">
        <f t="shared" si="6"/>
        <v>0</v>
      </c>
    </row>
    <row r="417" spans="1:5" x14ac:dyDescent="0.2">
      <c r="A417">
        <v>203061837</v>
      </c>
      <c r="B417" t="s">
        <v>1541</v>
      </c>
      <c r="C417">
        <v>0</v>
      </c>
      <c r="D417">
        <v>0</v>
      </c>
      <c r="E417" s="71">
        <f t="shared" si="6"/>
        <v>0</v>
      </c>
    </row>
    <row r="418" spans="1:5" x14ac:dyDescent="0.2">
      <c r="A418">
        <v>203061838</v>
      </c>
      <c r="B418" t="s">
        <v>1542</v>
      </c>
      <c r="C418">
        <v>0</v>
      </c>
      <c r="D418">
        <v>0</v>
      </c>
      <c r="E418" s="71">
        <f t="shared" si="6"/>
        <v>0</v>
      </c>
    </row>
    <row r="419" spans="1:5" x14ac:dyDescent="0.2">
      <c r="A419">
        <v>203061839</v>
      </c>
      <c r="B419" t="s">
        <v>1543</v>
      </c>
      <c r="C419">
        <v>0</v>
      </c>
      <c r="D419">
        <v>0</v>
      </c>
      <c r="E419" s="71">
        <f t="shared" si="6"/>
        <v>0</v>
      </c>
    </row>
    <row r="420" spans="1:5" x14ac:dyDescent="0.2">
      <c r="A420">
        <v>203061840</v>
      </c>
      <c r="B420" t="s">
        <v>1544</v>
      </c>
      <c r="C420">
        <v>0</v>
      </c>
      <c r="D420">
        <v>0</v>
      </c>
      <c r="E420" s="71">
        <f t="shared" si="6"/>
        <v>0</v>
      </c>
    </row>
    <row r="421" spans="1:5" x14ac:dyDescent="0.2">
      <c r="A421">
        <v>203061842</v>
      </c>
      <c r="B421" t="s">
        <v>1545</v>
      </c>
      <c r="C421">
        <v>0</v>
      </c>
      <c r="D421">
        <v>0</v>
      </c>
      <c r="E421" s="71">
        <f t="shared" si="6"/>
        <v>0</v>
      </c>
    </row>
    <row r="422" spans="1:5" x14ac:dyDescent="0.2">
      <c r="A422">
        <v>203061844</v>
      </c>
      <c r="B422" t="s">
        <v>1546</v>
      </c>
      <c r="C422">
        <v>0</v>
      </c>
      <c r="D422">
        <v>0</v>
      </c>
      <c r="E422" s="71">
        <f t="shared" si="6"/>
        <v>0</v>
      </c>
    </row>
    <row r="423" spans="1:5" x14ac:dyDescent="0.2">
      <c r="A423">
        <v>203061845</v>
      </c>
      <c r="B423" t="s">
        <v>1547</v>
      </c>
      <c r="C423">
        <v>0</v>
      </c>
      <c r="D423">
        <v>0</v>
      </c>
      <c r="E423" s="71">
        <f t="shared" si="6"/>
        <v>0</v>
      </c>
    </row>
    <row r="424" spans="1:5" x14ac:dyDescent="0.2">
      <c r="A424">
        <v>203061846</v>
      </c>
      <c r="B424" t="s">
        <v>1548</v>
      </c>
      <c r="C424">
        <v>0</v>
      </c>
      <c r="D424">
        <v>0</v>
      </c>
      <c r="E424" s="71">
        <f t="shared" si="6"/>
        <v>0</v>
      </c>
    </row>
    <row r="425" spans="1:5" x14ac:dyDescent="0.2">
      <c r="A425">
        <v>203061847</v>
      </c>
      <c r="B425" t="s">
        <v>1549</v>
      </c>
      <c r="C425">
        <v>0</v>
      </c>
      <c r="D425">
        <v>0</v>
      </c>
      <c r="E425" s="71">
        <f t="shared" si="6"/>
        <v>0</v>
      </c>
    </row>
    <row r="426" spans="1:5" x14ac:dyDescent="0.2">
      <c r="A426">
        <v>203061848</v>
      </c>
      <c r="B426" t="s">
        <v>1550</v>
      </c>
      <c r="C426">
        <v>0</v>
      </c>
      <c r="D426">
        <v>0</v>
      </c>
      <c r="E426" s="71">
        <f t="shared" si="6"/>
        <v>0</v>
      </c>
    </row>
    <row r="427" spans="1:5" x14ac:dyDescent="0.2">
      <c r="A427">
        <v>203061849</v>
      </c>
      <c r="B427" t="s">
        <v>1551</v>
      </c>
      <c r="C427">
        <v>0</v>
      </c>
      <c r="D427">
        <v>0</v>
      </c>
      <c r="E427" s="71">
        <f t="shared" si="6"/>
        <v>0</v>
      </c>
    </row>
    <row r="428" spans="1:5" x14ac:dyDescent="0.2">
      <c r="A428">
        <v>203061850</v>
      </c>
      <c r="B428" t="s">
        <v>1552</v>
      </c>
      <c r="C428">
        <v>0</v>
      </c>
      <c r="D428">
        <v>0</v>
      </c>
      <c r="E428" s="71">
        <f t="shared" si="6"/>
        <v>0</v>
      </c>
    </row>
    <row r="429" spans="1:5" x14ac:dyDescent="0.2">
      <c r="A429">
        <v>203061851</v>
      </c>
      <c r="B429" t="s">
        <v>1553</v>
      </c>
      <c r="C429">
        <v>0</v>
      </c>
      <c r="D429">
        <v>0</v>
      </c>
      <c r="E429" s="71">
        <f t="shared" si="6"/>
        <v>0</v>
      </c>
    </row>
    <row r="430" spans="1:5" x14ac:dyDescent="0.2">
      <c r="A430">
        <v>203061852</v>
      </c>
      <c r="B430" t="s">
        <v>1554</v>
      </c>
      <c r="C430">
        <v>2000</v>
      </c>
      <c r="D430">
        <v>0</v>
      </c>
      <c r="E430" s="71">
        <f t="shared" si="6"/>
        <v>2000</v>
      </c>
    </row>
    <row r="431" spans="1:5" x14ac:dyDescent="0.2">
      <c r="A431">
        <v>203061853</v>
      </c>
      <c r="B431" t="s">
        <v>1555</v>
      </c>
      <c r="C431">
        <v>0</v>
      </c>
      <c r="D431">
        <v>0</v>
      </c>
      <c r="E431" s="71">
        <f t="shared" si="6"/>
        <v>0</v>
      </c>
    </row>
    <row r="432" spans="1:5" x14ac:dyDescent="0.2">
      <c r="A432">
        <v>203061854</v>
      </c>
      <c r="B432" t="s">
        <v>1556</v>
      </c>
      <c r="C432">
        <v>0</v>
      </c>
      <c r="D432">
        <v>0</v>
      </c>
      <c r="E432" s="71">
        <f t="shared" si="6"/>
        <v>0</v>
      </c>
    </row>
    <row r="433" spans="1:5" x14ac:dyDescent="0.2">
      <c r="A433">
        <v>203061855</v>
      </c>
      <c r="B433" t="s">
        <v>1557</v>
      </c>
      <c r="C433">
        <v>0</v>
      </c>
      <c r="D433">
        <v>0</v>
      </c>
      <c r="E433" s="71">
        <f t="shared" si="6"/>
        <v>0</v>
      </c>
    </row>
    <row r="434" spans="1:5" x14ac:dyDescent="0.2">
      <c r="A434">
        <v>203061856</v>
      </c>
      <c r="B434" t="s">
        <v>1558</v>
      </c>
      <c r="C434">
        <v>0</v>
      </c>
      <c r="D434">
        <v>0</v>
      </c>
      <c r="E434" s="71">
        <f t="shared" si="6"/>
        <v>0</v>
      </c>
    </row>
    <row r="435" spans="1:5" x14ac:dyDescent="0.2">
      <c r="A435">
        <v>203061857</v>
      </c>
      <c r="B435" t="s">
        <v>1559</v>
      </c>
      <c r="C435">
        <v>0</v>
      </c>
      <c r="D435">
        <v>0</v>
      </c>
      <c r="E435" s="71">
        <f t="shared" si="6"/>
        <v>0</v>
      </c>
    </row>
    <row r="436" spans="1:5" x14ac:dyDescent="0.2">
      <c r="A436">
        <v>203061858</v>
      </c>
      <c r="B436" t="s">
        <v>1560</v>
      </c>
      <c r="C436">
        <v>0</v>
      </c>
      <c r="D436">
        <v>0</v>
      </c>
      <c r="E436" s="71">
        <f t="shared" si="6"/>
        <v>0</v>
      </c>
    </row>
    <row r="437" spans="1:5" x14ac:dyDescent="0.2">
      <c r="A437">
        <v>203061859</v>
      </c>
      <c r="B437" t="s">
        <v>1561</v>
      </c>
      <c r="C437">
        <v>0</v>
      </c>
      <c r="D437">
        <v>0</v>
      </c>
      <c r="E437" s="71">
        <f t="shared" si="6"/>
        <v>0</v>
      </c>
    </row>
    <row r="438" spans="1:5" x14ac:dyDescent="0.2">
      <c r="A438">
        <v>203061860</v>
      </c>
      <c r="B438" t="s">
        <v>1562</v>
      </c>
      <c r="C438">
        <v>0</v>
      </c>
      <c r="D438">
        <v>0</v>
      </c>
      <c r="E438" s="71">
        <f t="shared" si="6"/>
        <v>0</v>
      </c>
    </row>
    <row r="439" spans="1:5" x14ac:dyDescent="0.2">
      <c r="A439">
        <v>203061861</v>
      </c>
      <c r="B439" t="s">
        <v>1563</v>
      </c>
      <c r="C439">
        <v>0</v>
      </c>
      <c r="D439">
        <v>0</v>
      </c>
      <c r="E439" s="71">
        <f t="shared" si="6"/>
        <v>0</v>
      </c>
    </row>
    <row r="440" spans="1:5" x14ac:dyDescent="0.2">
      <c r="A440">
        <v>203061862</v>
      </c>
      <c r="B440" t="s">
        <v>1564</v>
      </c>
      <c r="C440">
        <v>0</v>
      </c>
      <c r="D440">
        <v>0</v>
      </c>
      <c r="E440" s="71">
        <f t="shared" si="6"/>
        <v>0</v>
      </c>
    </row>
    <row r="441" spans="1:5" x14ac:dyDescent="0.2">
      <c r="A441">
        <v>203061863</v>
      </c>
      <c r="B441" t="s">
        <v>1565</v>
      </c>
      <c r="C441">
        <v>0</v>
      </c>
      <c r="D441">
        <v>0</v>
      </c>
      <c r="E441" s="71">
        <f t="shared" si="6"/>
        <v>0</v>
      </c>
    </row>
    <row r="442" spans="1:5" x14ac:dyDescent="0.2">
      <c r="A442">
        <v>203061864</v>
      </c>
      <c r="B442" t="s">
        <v>1566</v>
      </c>
      <c r="C442">
        <v>9125</v>
      </c>
      <c r="D442">
        <v>0</v>
      </c>
      <c r="E442" s="71">
        <f t="shared" si="6"/>
        <v>9125</v>
      </c>
    </row>
    <row r="443" spans="1:5" x14ac:dyDescent="0.2">
      <c r="A443">
        <v>203061865</v>
      </c>
      <c r="B443" t="s">
        <v>1567</v>
      </c>
      <c r="C443">
        <v>4000</v>
      </c>
      <c r="D443">
        <v>0</v>
      </c>
      <c r="E443" s="71">
        <f t="shared" si="6"/>
        <v>4000</v>
      </c>
    </row>
    <row r="444" spans="1:5" x14ac:dyDescent="0.2">
      <c r="A444">
        <v>203061866</v>
      </c>
      <c r="B444" t="s">
        <v>1568</v>
      </c>
      <c r="C444">
        <v>0</v>
      </c>
      <c r="D444">
        <v>0</v>
      </c>
      <c r="E444" s="71">
        <f t="shared" si="6"/>
        <v>0</v>
      </c>
    </row>
    <row r="445" spans="1:5" x14ac:dyDescent="0.2">
      <c r="A445">
        <v>203061867</v>
      </c>
      <c r="B445" t="s">
        <v>1569</v>
      </c>
      <c r="C445">
        <v>0</v>
      </c>
      <c r="D445">
        <v>0</v>
      </c>
      <c r="E445" s="71">
        <f t="shared" si="6"/>
        <v>0</v>
      </c>
    </row>
    <row r="446" spans="1:5" x14ac:dyDescent="0.2">
      <c r="A446">
        <v>203061868</v>
      </c>
      <c r="B446" t="s">
        <v>1570</v>
      </c>
      <c r="C446">
        <v>0</v>
      </c>
      <c r="D446">
        <v>0</v>
      </c>
      <c r="E446" s="71">
        <f t="shared" si="6"/>
        <v>0</v>
      </c>
    </row>
    <row r="447" spans="1:5" x14ac:dyDescent="0.2">
      <c r="A447">
        <v>203061869</v>
      </c>
      <c r="B447" t="s">
        <v>1571</v>
      </c>
      <c r="C447">
        <v>0</v>
      </c>
      <c r="D447">
        <v>0</v>
      </c>
      <c r="E447" s="71">
        <f t="shared" si="6"/>
        <v>0</v>
      </c>
    </row>
    <row r="448" spans="1:5" x14ac:dyDescent="0.2">
      <c r="A448">
        <v>203061870</v>
      </c>
      <c r="B448" t="s">
        <v>1572</v>
      </c>
      <c r="C448">
        <v>0</v>
      </c>
      <c r="D448">
        <v>0</v>
      </c>
      <c r="E448" s="71">
        <f t="shared" si="6"/>
        <v>0</v>
      </c>
    </row>
    <row r="449" spans="1:5" x14ac:dyDescent="0.2">
      <c r="A449">
        <v>203061871</v>
      </c>
      <c r="B449" t="s">
        <v>1573</v>
      </c>
      <c r="C449">
        <v>0</v>
      </c>
      <c r="D449">
        <v>0</v>
      </c>
      <c r="E449" s="71">
        <f t="shared" si="6"/>
        <v>0</v>
      </c>
    </row>
    <row r="450" spans="1:5" x14ac:dyDescent="0.2">
      <c r="A450">
        <v>203061872</v>
      </c>
      <c r="B450" t="s">
        <v>1574</v>
      </c>
      <c r="C450">
        <v>0</v>
      </c>
      <c r="D450">
        <v>0</v>
      </c>
      <c r="E450" s="71">
        <f t="shared" si="6"/>
        <v>0</v>
      </c>
    </row>
    <row r="451" spans="1:5" x14ac:dyDescent="0.2">
      <c r="A451">
        <v>203061873</v>
      </c>
      <c r="B451" t="s">
        <v>1575</v>
      </c>
      <c r="C451">
        <v>0</v>
      </c>
      <c r="D451">
        <v>0</v>
      </c>
      <c r="E451" s="71">
        <f t="shared" si="6"/>
        <v>0</v>
      </c>
    </row>
    <row r="452" spans="1:5" x14ac:dyDescent="0.2">
      <c r="A452">
        <v>203061874</v>
      </c>
      <c r="B452" t="s">
        <v>1576</v>
      </c>
      <c r="C452">
        <v>0</v>
      </c>
      <c r="D452">
        <v>0</v>
      </c>
      <c r="E452" s="71">
        <f t="shared" si="6"/>
        <v>0</v>
      </c>
    </row>
    <row r="453" spans="1:5" x14ac:dyDescent="0.2">
      <c r="A453">
        <v>203061875</v>
      </c>
      <c r="B453" t="s">
        <v>1577</v>
      </c>
      <c r="C453">
        <v>0</v>
      </c>
      <c r="D453">
        <v>0</v>
      </c>
      <c r="E453" s="71">
        <f t="shared" ref="E453:E516" si="7">C453-D453</f>
        <v>0</v>
      </c>
    </row>
    <row r="454" spans="1:5" x14ac:dyDescent="0.2">
      <c r="A454">
        <v>203061876</v>
      </c>
      <c r="B454" t="s">
        <v>1578</v>
      </c>
      <c r="C454">
        <v>0</v>
      </c>
      <c r="D454">
        <v>0</v>
      </c>
      <c r="E454" s="71">
        <f t="shared" si="7"/>
        <v>0</v>
      </c>
    </row>
    <row r="455" spans="1:5" x14ac:dyDescent="0.2">
      <c r="A455">
        <v>203061877</v>
      </c>
      <c r="B455" t="s">
        <v>1579</v>
      </c>
      <c r="C455">
        <v>0</v>
      </c>
      <c r="D455">
        <v>0</v>
      </c>
      <c r="E455" s="71">
        <f t="shared" si="7"/>
        <v>0</v>
      </c>
    </row>
    <row r="456" spans="1:5" x14ac:dyDescent="0.2">
      <c r="A456">
        <v>203061878</v>
      </c>
      <c r="B456" t="s">
        <v>1580</v>
      </c>
      <c r="C456">
        <v>0</v>
      </c>
      <c r="D456">
        <v>5019</v>
      </c>
      <c r="E456" s="71">
        <f t="shared" si="7"/>
        <v>-5019</v>
      </c>
    </row>
    <row r="457" spans="1:5" x14ac:dyDescent="0.2">
      <c r="A457">
        <v>203061879</v>
      </c>
      <c r="B457" t="s">
        <v>1581</v>
      </c>
      <c r="C457">
        <v>0</v>
      </c>
      <c r="D457">
        <v>0</v>
      </c>
      <c r="E457" s="71">
        <f t="shared" si="7"/>
        <v>0</v>
      </c>
    </row>
    <row r="458" spans="1:5" x14ac:dyDescent="0.2">
      <c r="A458">
        <v>203061880</v>
      </c>
      <c r="B458" t="s">
        <v>1582</v>
      </c>
      <c r="C458">
        <v>0</v>
      </c>
      <c r="D458">
        <v>0</v>
      </c>
      <c r="E458" s="71">
        <f t="shared" si="7"/>
        <v>0</v>
      </c>
    </row>
    <row r="459" spans="1:5" x14ac:dyDescent="0.2">
      <c r="A459">
        <v>203061881</v>
      </c>
      <c r="B459" t="s">
        <v>1583</v>
      </c>
      <c r="C459">
        <v>0</v>
      </c>
      <c r="D459">
        <v>0</v>
      </c>
      <c r="E459" s="71">
        <f t="shared" si="7"/>
        <v>0</v>
      </c>
    </row>
    <row r="460" spans="1:5" x14ac:dyDescent="0.2">
      <c r="A460">
        <v>203061882</v>
      </c>
      <c r="B460" t="s">
        <v>1584</v>
      </c>
      <c r="C460">
        <v>0</v>
      </c>
      <c r="D460">
        <v>0</v>
      </c>
      <c r="E460" s="71">
        <f t="shared" si="7"/>
        <v>0</v>
      </c>
    </row>
    <row r="461" spans="1:5" x14ac:dyDescent="0.2">
      <c r="A461">
        <v>203061883</v>
      </c>
      <c r="B461" t="s">
        <v>1585</v>
      </c>
      <c r="C461">
        <v>0</v>
      </c>
      <c r="D461">
        <v>0</v>
      </c>
      <c r="E461" s="71">
        <f t="shared" si="7"/>
        <v>0</v>
      </c>
    </row>
    <row r="462" spans="1:5" x14ac:dyDescent="0.2">
      <c r="A462">
        <v>203061884</v>
      </c>
      <c r="B462" t="s">
        <v>1586</v>
      </c>
      <c r="C462">
        <v>0</v>
      </c>
      <c r="D462">
        <v>0</v>
      </c>
      <c r="E462" s="71">
        <f t="shared" si="7"/>
        <v>0</v>
      </c>
    </row>
    <row r="463" spans="1:5" x14ac:dyDescent="0.2">
      <c r="A463">
        <v>203061885</v>
      </c>
      <c r="B463" t="s">
        <v>1587</v>
      </c>
      <c r="C463">
        <v>0</v>
      </c>
      <c r="D463">
        <v>0</v>
      </c>
      <c r="E463" s="71">
        <f t="shared" si="7"/>
        <v>0</v>
      </c>
    </row>
    <row r="464" spans="1:5" x14ac:dyDescent="0.2">
      <c r="A464">
        <v>203061886</v>
      </c>
      <c r="B464" t="s">
        <v>1588</v>
      </c>
      <c r="C464">
        <v>0</v>
      </c>
      <c r="D464">
        <v>0</v>
      </c>
      <c r="E464" s="71">
        <f t="shared" si="7"/>
        <v>0</v>
      </c>
    </row>
    <row r="465" spans="1:5" x14ac:dyDescent="0.2">
      <c r="A465">
        <v>203061887</v>
      </c>
      <c r="B465" t="s">
        <v>1589</v>
      </c>
      <c r="C465">
        <v>0</v>
      </c>
      <c r="D465">
        <v>0</v>
      </c>
      <c r="E465" s="71">
        <f t="shared" si="7"/>
        <v>0</v>
      </c>
    </row>
    <row r="466" spans="1:5" x14ac:dyDescent="0.2">
      <c r="A466">
        <v>203061888</v>
      </c>
      <c r="B466" t="s">
        <v>1590</v>
      </c>
      <c r="C466">
        <v>0</v>
      </c>
      <c r="D466">
        <v>0</v>
      </c>
      <c r="E466" s="71">
        <f t="shared" si="7"/>
        <v>0</v>
      </c>
    </row>
    <row r="467" spans="1:5" x14ac:dyDescent="0.2">
      <c r="A467">
        <v>203061889</v>
      </c>
      <c r="B467" t="s">
        <v>1591</v>
      </c>
      <c r="C467">
        <v>0</v>
      </c>
      <c r="D467">
        <v>0</v>
      </c>
      <c r="E467" s="71">
        <f t="shared" si="7"/>
        <v>0</v>
      </c>
    </row>
    <row r="468" spans="1:5" x14ac:dyDescent="0.2">
      <c r="A468">
        <v>203061890</v>
      </c>
      <c r="B468" t="s">
        <v>1592</v>
      </c>
      <c r="C468">
        <v>0</v>
      </c>
      <c r="D468">
        <v>0</v>
      </c>
      <c r="E468" s="71">
        <f t="shared" si="7"/>
        <v>0</v>
      </c>
    </row>
    <row r="469" spans="1:5" x14ac:dyDescent="0.2">
      <c r="A469">
        <v>203061891</v>
      </c>
      <c r="B469" t="s">
        <v>1593</v>
      </c>
      <c r="C469">
        <v>0</v>
      </c>
      <c r="D469">
        <v>0</v>
      </c>
      <c r="E469" s="71">
        <f t="shared" si="7"/>
        <v>0</v>
      </c>
    </row>
    <row r="470" spans="1:5" x14ac:dyDescent="0.2">
      <c r="A470">
        <v>203061892</v>
      </c>
      <c r="B470" t="s">
        <v>1594</v>
      </c>
      <c r="C470">
        <v>0</v>
      </c>
      <c r="D470">
        <v>0</v>
      </c>
      <c r="E470" s="71">
        <f t="shared" si="7"/>
        <v>0</v>
      </c>
    </row>
    <row r="471" spans="1:5" x14ac:dyDescent="0.2">
      <c r="A471">
        <v>203061893</v>
      </c>
      <c r="B471" t="s">
        <v>1595</v>
      </c>
      <c r="C471">
        <v>0</v>
      </c>
      <c r="D471">
        <v>0</v>
      </c>
      <c r="E471" s="71">
        <f t="shared" si="7"/>
        <v>0</v>
      </c>
    </row>
    <row r="472" spans="1:5" x14ac:dyDescent="0.2">
      <c r="A472">
        <v>203061894</v>
      </c>
      <c r="B472" t="s">
        <v>1596</v>
      </c>
      <c r="C472">
        <v>0</v>
      </c>
      <c r="D472">
        <v>0</v>
      </c>
      <c r="E472" s="71">
        <f t="shared" si="7"/>
        <v>0</v>
      </c>
    </row>
    <row r="473" spans="1:5" x14ac:dyDescent="0.2">
      <c r="A473">
        <v>203061895</v>
      </c>
      <c r="B473" t="s">
        <v>1597</v>
      </c>
      <c r="C473">
        <v>0</v>
      </c>
      <c r="D473">
        <v>0</v>
      </c>
      <c r="E473" s="71">
        <f t="shared" si="7"/>
        <v>0</v>
      </c>
    </row>
    <row r="474" spans="1:5" x14ac:dyDescent="0.2">
      <c r="A474">
        <v>203061896</v>
      </c>
      <c r="B474" t="s">
        <v>1598</v>
      </c>
      <c r="C474">
        <v>0</v>
      </c>
      <c r="D474">
        <v>469</v>
      </c>
      <c r="E474" s="71">
        <f t="shared" si="7"/>
        <v>-469</v>
      </c>
    </row>
    <row r="475" spans="1:5" x14ac:dyDescent="0.2">
      <c r="A475">
        <v>203061897</v>
      </c>
      <c r="B475" t="s">
        <v>1599</v>
      </c>
      <c r="C475">
        <v>0</v>
      </c>
      <c r="D475">
        <v>233</v>
      </c>
      <c r="E475" s="71">
        <f t="shared" si="7"/>
        <v>-233</v>
      </c>
    </row>
    <row r="476" spans="1:5" x14ac:dyDescent="0.2">
      <c r="A476">
        <v>203061898</v>
      </c>
      <c r="B476" t="s">
        <v>1600</v>
      </c>
      <c r="C476">
        <v>0</v>
      </c>
      <c r="D476">
        <v>0</v>
      </c>
      <c r="E476" s="71">
        <f t="shared" si="7"/>
        <v>0</v>
      </c>
    </row>
    <row r="477" spans="1:5" x14ac:dyDescent="0.2">
      <c r="A477">
        <v>203061899</v>
      </c>
      <c r="B477" t="s">
        <v>1601</v>
      </c>
      <c r="C477">
        <v>0</v>
      </c>
      <c r="D477">
        <v>0</v>
      </c>
      <c r="E477" s="71">
        <f t="shared" si="7"/>
        <v>0</v>
      </c>
    </row>
    <row r="478" spans="1:5" x14ac:dyDescent="0.2">
      <c r="A478">
        <v>203061900</v>
      </c>
      <c r="B478" t="s">
        <v>1602</v>
      </c>
      <c r="C478">
        <v>0</v>
      </c>
      <c r="D478">
        <v>0</v>
      </c>
      <c r="E478" s="71">
        <f t="shared" si="7"/>
        <v>0</v>
      </c>
    </row>
    <row r="479" spans="1:5" x14ac:dyDescent="0.2">
      <c r="A479">
        <v>203061901</v>
      </c>
      <c r="B479" t="s">
        <v>1603</v>
      </c>
      <c r="C479">
        <v>0</v>
      </c>
      <c r="D479">
        <v>0</v>
      </c>
      <c r="E479" s="71">
        <f t="shared" si="7"/>
        <v>0</v>
      </c>
    </row>
    <row r="480" spans="1:5" x14ac:dyDescent="0.2">
      <c r="A480">
        <v>203061902</v>
      </c>
      <c r="B480" t="s">
        <v>1604</v>
      </c>
      <c r="C480">
        <v>0</v>
      </c>
      <c r="D480">
        <v>0</v>
      </c>
      <c r="E480" s="71">
        <f t="shared" si="7"/>
        <v>0</v>
      </c>
    </row>
    <row r="481" spans="1:5" x14ac:dyDescent="0.2">
      <c r="A481">
        <v>203061903</v>
      </c>
      <c r="B481" t="s">
        <v>1605</v>
      </c>
      <c r="C481">
        <v>0</v>
      </c>
      <c r="D481">
        <v>0</v>
      </c>
      <c r="E481" s="71">
        <f t="shared" si="7"/>
        <v>0</v>
      </c>
    </row>
    <row r="482" spans="1:5" x14ac:dyDescent="0.2">
      <c r="A482">
        <v>203061904</v>
      </c>
      <c r="B482" t="s">
        <v>1606</v>
      </c>
      <c r="C482">
        <v>0</v>
      </c>
      <c r="D482">
        <v>0</v>
      </c>
      <c r="E482" s="71">
        <f t="shared" si="7"/>
        <v>0</v>
      </c>
    </row>
    <row r="483" spans="1:5" x14ac:dyDescent="0.2">
      <c r="A483">
        <v>203061905</v>
      </c>
      <c r="B483" t="s">
        <v>1607</v>
      </c>
      <c r="C483">
        <v>0</v>
      </c>
      <c r="D483">
        <v>0</v>
      </c>
      <c r="E483" s="71">
        <f t="shared" si="7"/>
        <v>0</v>
      </c>
    </row>
    <row r="484" spans="1:5" x14ac:dyDescent="0.2">
      <c r="A484">
        <v>203061906</v>
      </c>
      <c r="B484" t="s">
        <v>1608</v>
      </c>
      <c r="C484">
        <v>0</v>
      </c>
      <c r="D484">
        <v>0</v>
      </c>
      <c r="E484" s="71">
        <f t="shared" si="7"/>
        <v>0</v>
      </c>
    </row>
    <row r="485" spans="1:5" x14ac:dyDescent="0.2">
      <c r="A485">
        <v>203061907</v>
      </c>
      <c r="B485" t="s">
        <v>1609</v>
      </c>
      <c r="C485">
        <v>0</v>
      </c>
      <c r="D485">
        <v>0</v>
      </c>
      <c r="E485" s="71">
        <f t="shared" si="7"/>
        <v>0</v>
      </c>
    </row>
    <row r="486" spans="1:5" x14ac:dyDescent="0.2">
      <c r="A486">
        <v>203061908</v>
      </c>
      <c r="B486" t="s">
        <v>1610</v>
      </c>
      <c r="C486">
        <v>0</v>
      </c>
      <c r="D486">
        <v>0</v>
      </c>
      <c r="E486" s="71">
        <f t="shared" si="7"/>
        <v>0</v>
      </c>
    </row>
    <row r="487" spans="1:5" x14ac:dyDescent="0.2">
      <c r="A487">
        <v>203061909</v>
      </c>
      <c r="B487" t="s">
        <v>1611</v>
      </c>
      <c r="C487">
        <v>0</v>
      </c>
      <c r="D487">
        <v>0</v>
      </c>
      <c r="E487" s="71">
        <f t="shared" si="7"/>
        <v>0</v>
      </c>
    </row>
    <row r="488" spans="1:5" x14ac:dyDescent="0.2">
      <c r="A488">
        <v>203061911</v>
      </c>
      <c r="B488" t="s">
        <v>1612</v>
      </c>
      <c r="C488">
        <v>0</v>
      </c>
      <c r="D488">
        <v>0</v>
      </c>
      <c r="E488" s="71">
        <f t="shared" si="7"/>
        <v>0</v>
      </c>
    </row>
    <row r="489" spans="1:5" x14ac:dyDescent="0.2">
      <c r="A489">
        <v>203061912</v>
      </c>
      <c r="B489" t="s">
        <v>1613</v>
      </c>
      <c r="C489">
        <v>0</v>
      </c>
      <c r="D489">
        <v>0</v>
      </c>
      <c r="E489" s="71">
        <f t="shared" si="7"/>
        <v>0</v>
      </c>
    </row>
    <row r="490" spans="1:5" x14ac:dyDescent="0.2">
      <c r="A490">
        <v>203061913</v>
      </c>
      <c r="B490" t="s">
        <v>1614</v>
      </c>
      <c r="C490">
        <v>0</v>
      </c>
      <c r="D490">
        <v>0</v>
      </c>
      <c r="E490" s="71">
        <f t="shared" si="7"/>
        <v>0</v>
      </c>
    </row>
    <row r="491" spans="1:5" x14ac:dyDescent="0.2">
      <c r="A491">
        <v>203061914</v>
      </c>
      <c r="B491" t="s">
        <v>1615</v>
      </c>
      <c r="C491">
        <v>0</v>
      </c>
      <c r="D491">
        <v>0</v>
      </c>
      <c r="E491" s="71">
        <f t="shared" si="7"/>
        <v>0</v>
      </c>
    </row>
    <row r="492" spans="1:5" x14ac:dyDescent="0.2">
      <c r="A492">
        <v>203061915</v>
      </c>
      <c r="B492" t="s">
        <v>1616</v>
      </c>
      <c r="C492">
        <v>0</v>
      </c>
      <c r="D492">
        <v>0</v>
      </c>
      <c r="E492" s="71">
        <f t="shared" si="7"/>
        <v>0</v>
      </c>
    </row>
    <row r="493" spans="1:5" x14ac:dyDescent="0.2">
      <c r="A493">
        <v>203061916</v>
      </c>
      <c r="B493" t="s">
        <v>1617</v>
      </c>
      <c r="C493">
        <v>0</v>
      </c>
      <c r="D493">
        <v>11244</v>
      </c>
      <c r="E493" s="71">
        <f t="shared" si="7"/>
        <v>-11244</v>
      </c>
    </row>
    <row r="494" spans="1:5" x14ac:dyDescent="0.2">
      <c r="A494">
        <v>203061917</v>
      </c>
      <c r="B494" t="s">
        <v>1618</v>
      </c>
      <c r="C494">
        <v>0</v>
      </c>
      <c r="D494">
        <v>0</v>
      </c>
      <c r="E494" s="71">
        <f t="shared" si="7"/>
        <v>0</v>
      </c>
    </row>
    <row r="495" spans="1:5" x14ac:dyDescent="0.2">
      <c r="A495">
        <v>203061918</v>
      </c>
      <c r="B495" t="s">
        <v>1619</v>
      </c>
      <c r="C495">
        <v>0</v>
      </c>
      <c r="D495">
        <v>0</v>
      </c>
      <c r="E495" s="71">
        <f t="shared" si="7"/>
        <v>0</v>
      </c>
    </row>
    <row r="496" spans="1:5" x14ac:dyDescent="0.2">
      <c r="A496">
        <v>203061919</v>
      </c>
      <c r="B496" t="s">
        <v>1620</v>
      </c>
      <c r="C496">
        <v>0</v>
      </c>
      <c r="D496">
        <v>0</v>
      </c>
      <c r="E496" s="71">
        <f t="shared" si="7"/>
        <v>0</v>
      </c>
    </row>
    <row r="497" spans="1:5" x14ac:dyDescent="0.2">
      <c r="A497">
        <v>203061920</v>
      </c>
      <c r="B497" t="s">
        <v>1621</v>
      </c>
      <c r="C497">
        <v>0</v>
      </c>
      <c r="D497">
        <v>0</v>
      </c>
      <c r="E497" s="71">
        <f t="shared" si="7"/>
        <v>0</v>
      </c>
    </row>
    <row r="498" spans="1:5" x14ac:dyDescent="0.2">
      <c r="A498">
        <v>203061921</v>
      </c>
      <c r="B498" t="s">
        <v>1622</v>
      </c>
      <c r="C498">
        <v>0</v>
      </c>
      <c r="D498">
        <v>0</v>
      </c>
      <c r="E498" s="71">
        <f t="shared" si="7"/>
        <v>0</v>
      </c>
    </row>
    <row r="499" spans="1:5" x14ac:dyDescent="0.2">
      <c r="A499">
        <v>203061922</v>
      </c>
      <c r="B499" t="s">
        <v>1623</v>
      </c>
      <c r="C499">
        <v>0</v>
      </c>
      <c r="D499">
        <v>0</v>
      </c>
      <c r="E499" s="71">
        <f t="shared" si="7"/>
        <v>0</v>
      </c>
    </row>
    <row r="500" spans="1:5" x14ac:dyDescent="0.2">
      <c r="A500">
        <v>203061923</v>
      </c>
      <c r="B500" t="s">
        <v>1624</v>
      </c>
      <c r="C500">
        <v>0</v>
      </c>
      <c r="D500">
        <v>0</v>
      </c>
      <c r="E500" s="71">
        <f t="shared" si="7"/>
        <v>0</v>
      </c>
    </row>
    <row r="501" spans="1:5" x14ac:dyDescent="0.2">
      <c r="A501">
        <v>203061924</v>
      </c>
      <c r="B501" t="s">
        <v>1625</v>
      </c>
      <c r="C501">
        <v>0</v>
      </c>
      <c r="D501">
        <v>0</v>
      </c>
      <c r="E501" s="71">
        <f t="shared" si="7"/>
        <v>0</v>
      </c>
    </row>
    <row r="502" spans="1:5" x14ac:dyDescent="0.2">
      <c r="A502">
        <v>203061925</v>
      </c>
      <c r="B502" t="s">
        <v>1626</v>
      </c>
      <c r="C502">
        <v>0</v>
      </c>
      <c r="D502">
        <v>0</v>
      </c>
      <c r="E502" s="71">
        <f t="shared" si="7"/>
        <v>0</v>
      </c>
    </row>
    <row r="503" spans="1:5" x14ac:dyDescent="0.2">
      <c r="A503">
        <v>203061926</v>
      </c>
      <c r="B503" t="s">
        <v>1627</v>
      </c>
      <c r="C503">
        <v>0</v>
      </c>
      <c r="D503">
        <v>0</v>
      </c>
      <c r="E503" s="71">
        <f t="shared" si="7"/>
        <v>0</v>
      </c>
    </row>
    <row r="504" spans="1:5" x14ac:dyDescent="0.2">
      <c r="A504">
        <v>203061928</v>
      </c>
      <c r="B504" t="s">
        <v>1628</v>
      </c>
      <c r="C504">
        <v>0</v>
      </c>
      <c r="D504">
        <v>0</v>
      </c>
      <c r="E504" s="71">
        <f t="shared" si="7"/>
        <v>0</v>
      </c>
    </row>
    <row r="505" spans="1:5" x14ac:dyDescent="0.2">
      <c r="A505">
        <v>203061929</v>
      </c>
      <c r="B505" t="s">
        <v>1629</v>
      </c>
      <c r="C505">
        <v>0</v>
      </c>
      <c r="D505">
        <v>0</v>
      </c>
      <c r="E505" s="71">
        <f t="shared" si="7"/>
        <v>0</v>
      </c>
    </row>
    <row r="506" spans="1:5" x14ac:dyDescent="0.2">
      <c r="A506">
        <v>203061930</v>
      </c>
      <c r="B506" t="s">
        <v>1630</v>
      </c>
      <c r="C506">
        <v>0</v>
      </c>
      <c r="D506">
        <v>0</v>
      </c>
      <c r="E506" s="71">
        <f t="shared" si="7"/>
        <v>0</v>
      </c>
    </row>
    <row r="507" spans="1:5" x14ac:dyDescent="0.2">
      <c r="A507">
        <v>203061931</v>
      </c>
      <c r="B507" t="s">
        <v>1631</v>
      </c>
      <c r="C507">
        <v>0</v>
      </c>
      <c r="D507">
        <v>0</v>
      </c>
      <c r="E507" s="71">
        <f t="shared" si="7"/>
        <v>0</v>
      </c>
    </row>
    <row r="508" spans="1:5" x14ac:dyDescent="0.2">
      <c r="A508">
        <v>203061932</v>
      </c>
      <c r="B508" t="s">
        <v>1632</v>
      </c>
      <c r="C508">
        <v>0</v>
      </c>
      <c r="D508">
        <v>0</v>
      </c>
      <c r="E508" s="71">
        <f t="shared" si="7"/>
        <v>0</v>
      </c>
    </row>
    <row r="509" spans="1:5" x14ac:dyDescent="0.2">
      <c r="A509">
        <v>203061933</v>
      </c>
      <c r="B509" t="s">
        <v>1633</v>
      </c>
      <c r="C509">
        <v>0</v>
      </c>
      <c r="D509">
        <v>0</v>
      </c>
      <c r="E509" s="71">
        <f t="shared" si="7"/>
        <v>0</v>
      </c>
    </row>
    <row r="510" spans="1:5" x14ac:dyDescent="0.2">
      <c r="A510">
        <v>203061934</v>
      </c>
      <c r="B510" t="s">
        <v>1634</v>
      </c>
      <c r="C510">
        <v>4999.6100000000006</v>
      </c>
      <c r="D510">
        <v>0</v>
      </c>
      <c r="E510" s="71">
        <f t="shared" si="7"/>
        <v>4999.6100000000006</v>
      </c>
    </row>
    <row r="511" spans="1:5" x14ac:dyDescent="0.2">
      <c r="A511">
        <v>203061935</v>
      </c>
      <c r="B511" t="s">
        <v>1635</v>
      </c>
      <c r="C511">
        <v>0</v>
      </c>
      <c r="D511">
        <v>0</v>
      </c>
      <c r="E511" s="71">
        <f t="shared" si="7"/>
        <v>0</v>
      </c>
    </row>
    <row r="512" spans="1:5" x14ac:dyDescent="0.2">
      <c r="A512">
        <v>203061936</v>
      </c>
      <c r="B512" t="s">
        <v>1636</v>
      </c>
      <c r="C512">
        <v>0</v>
      </c>
      <c r="D512">
        <v>0</v>
      </c>
      <c r="E512" s="71">
        <f t="shared" si="7"/>
        <v>0</v>
      </c>
    </row>
    <row r="513" spans="1:5" x14ac:dyDescent="0.2">
      <c r="A513">
        <v>203061937</v>
      </c>
      <c r="B513" t="s">
        <v>1637</v>
      </c>
      <c r="C513">
        <v>0</v>
      </c>
      <c r="D513">
        <v>0</v>
      </c>
      <c r="E513" s="71">
        <f t="shared" si="7"/>
        <v>0</v>
      </c>
    </row>
    <row r="514" spans="1:5" x14ac:dyDescent="0.2">
      <c r="A514">
        <v>203061938</v>
      </c>
      <c r="B514" t="s">
        <v>1638</v>
      </c>
      <c r="C514">
        <v>0</v>
      </c>
      <c r="D514">
        <v>0</v>
      </c>
      <c r="E514" s="71">
        <f t="shared" si="7"/>
        <v>0</v>
      </c>
    </row>
    <row r="515" spans="1:5" x14ac:dyDescent="0.2">
      <c r="A515">
        <v>203061939</v>
      </c>
      <c r="B515" t="s">
        <v>1639</v>
      </c>
      <c r="C515">
        <v>0</v>
      </c>
      <c r="D515">
        <v>0</v>
      </c>
      <c r="E515" s="71">
        <f t="shared" si="7"/>
        <v>0</v>
      </c>
    </row>
    <row r="516" spans="1:5" x14ac:dyDescent="0.2">
      <c r="A516">
        <v>203061940</v>
      </c>
      <c r="B516" t="s">
        <v>1640</v>
      </c>
      <c r="C516">
        <v>0</v>
      </c>
      <c r="D516">
        <v>0</v>
      </c>
      <c r="E516" s="71">
        <f t="shared" si="7"/>
        <v>0</v>
      </c>
    </row>
    <row r="517" spans="1:5" x14ac:dyDescent="0.2">
      <c r="A517">
        <v>203061941</v>
      </c>
      <c r="B517" t="s">
        <v>1641</v>
      </c>
      <c r="C517">
        <v>0</v>
      </c>
      <c r="D517">
        <v>0</v>
      </c>
      <c r="E517" s="71">
        <f t="shared" ref="E517:E580" si="8">C517-D517</f>
        <v>0</v>
      </c>
    </row>
    <row r="518" spans="1:5" x14ac:dyDescent="0.2">
      <c r="A518">
        <v>203061942</v>
      </c>
      <c r="B518" t="s">
        <v>1642</v>
      </c>
      <c r="C518">
        <v>0</v>
      </c>
      <c r="D518">
        <v>0</v>
      </c>
      <c r="E518" s="71">
        <f t="shared" si="8"/>
        <v>0</v>
      </c>
    </row>
    <row r="519" spans="1:5" x14ac:dyDescent="0.2">
      <c r="A519">
        <v>203061943</v>
      </c>
      <c r="B519" t="s">
        <v>1643</v>
      </c>
      <c r="C519">
        <v>0</v>
      </c>
      <c r="D519">
        <v>0</v>
      </c>
      <c r="E519" s="71">
        <f t="shared" si="8"/>
        <v>0</v>
      </c>
    </row>
    <row r="520" spans="1:5" x14ac:dyDescent="0.2">
      <c r="A520">
        <v>203061944</v>
      </c>
      <c r="B520" t="s">
        <v>1644</v>
      </c>
      <c r="C520">
        <v>0</v>
      </c>
      <c r="D520">
        <v>0</v>
      </c>
      <c r="E520" s="71">
        <f t="shared" si="8"/>
        <v>0</v>
      </c>
    </row>
    <row r="521" spans="1:5" x14ac:dyDescent="0.2">
      <c r="A521">
        <v>203061945</v>
      </c>
      <c r="B521" t="s">
        <v>1645</v>
      </c>
      <c r="C521">
        <v>0</v>
      </c>
      <c r="D521">
        <v>64</v>
      </c>
      <c r="E521" s="71">
        <f t="shared" si="8"/>
        <v>-64</v>
      </c>
    </row>
    <row r="522" spans="1:5" x14ac:dyDescent="0.2">
      <c r="A522">
        <v>203061946</v>
      </c>
      <c r="B522" t="s">
        <v>1646</v>
      </c>
      <c r="C522">
        <v>0</v>
      </c>
      <c r="D522">
        <v>0</v>
      </c>
      <c r="E522" s="71">
        <f t="shared" si="8"/>
        <v>0</v>
      </c>
    </row>
    <row r="523" spans="1:5" x14ac:dyDescent="0.2">
      <c r="A523">
        <v>203061947</v>
      </c>
      <c r="B523" t="s">
        <v>1647</v>
      </c>
      <c r="C523">
        <v>0</v>
      </c>
      <c r="D523">
        <v>0</v>
      </c>
      <c r="E523" s="71">
        <f t="shared" si="8"/>
        <v>0</v>
      </c>
    </row>
    <row r="524" spans="1:5" x14ac:dyDescent="0.2">
      <c r="A524">
        <v>203061948</v>
      </c>
      <c r="B524" t="s">
        <v>1648</v>
      </c>
      <c r="C524">
        <v>0</v>
      </c>
      <c r="D524">
        <v>0</v>
      </c>
      <c r="E524" s="71">
        <f t="shared" si="8"/>
        <v>0</v>
      </c>
    </row>
    <row r="525" spans="1:5" x14ac:dyDescent="0.2">
      <c r="A525">
        <v>203061949</v>
      </c>
      <c r="B525" t="s">
        <v>1649</v>
      </c>
      <c r="C525">
        <v>0</v>
      </c>
      <c r="D525">
        <v>0</v>
      </c>
      <c r="E525" s="71">
        <f t="shared" si="8"/>
        <v>0</v>
      </c>
    </row>
    <row r="526" spans="1:5" x14ac:dyDescent="0.2">
      <c r="A526">
        <v>203061950</v>
      </c>
      <c r="B526" t="s">
        <v>1650</v>
      </c>
      <c r="C526">
        <v>0</v>
      </c>
      <c r="D526">
        <v>0</v>
      </c>
      <c r="E526" s="71">
        <f t="shared" si="8"/>
        <v>0</v>
      </c>
    </row>
    <row r="527" spans="1:5" x14ac:dyDescent="0.2">
      <c r="A527">
        <v>203061951</v>
      </c>
      <c r="B527" t="s">
        <v>1651</v>
      </c>
      <c r="C527">
        <v>0</v>
      </c>
      <c r="D527">
        <v>0</v>
      </c>
      <c r="E527" s="71">
        <f t="shared" si="8"/>
        <v>0</v>
      </c>
    </row>
    <row r="528" spans="1:5" x14ac:dyDescent="0.2">
      <c r="A528">
        <v>203061952</v>
      </c>
      <c r="B528" t="s">
        <v>1652</v>
      </c>
      <c r="C528">
        <v>0</v>
      </c>
      <c r="D528">
        <v>0</v>
      </c>
      <c r="E528" s="71">
        <f t="shared" si="8"/>
        <v>0</v>
      </c>
    </row>
    <row r="529" spans="1:5" x14ac:dyDescent="0.2">
      <c r="A529">
        <v>203061953</v>
      </c>
      <c r="B529" t="s">
        <v>1653</v>
      </c>
      <c r="C529">
        <v>0</v>
      </c>
      <c r="D529">
        <v>0</v>
      </c>
      <c r="E529" s="71">
        <f t="shared" si="8"/>
        <v>0</v>
      </c>
    </row>
    <row r="530" spans="1:5" x14ac:dyDescent="0.2">
      <c r="A530">
        <v>203061954</v>
      </c>
      <c r="B530" t="s">
        <v>1654</v>
      </c>
      <c r="C530">
        <v>0</v>
      </c>
      <c r="D530">
        <v>361</v>
      </c>
      <c r="E530" s="71">
        <f t="shared" si="8"/>
        <v>-361</v>
      </c>
    </row>
    <row r="531" spans="1:5" x14ac:dyDescent="0.2">
      <c r="A531">
        <v>203061955</v>
      </c>
      <c r="B531" t="s">
        <v>1655</v>
      </c>
      <c r="C531">
        <v>0</v>
      </c>
      <c r="D531">
        <v>0</v>
      </c>
      <c r="E531" s="71">
        <f t="shared" si="8"/>
        <v>0</v>
      </c>
    </row>
    <row r="532" spans="1:5" x14ac:dyDescent="0.2">
      <c r="A532">
        <v>203061956</v>
      </c>
      <c r="B532" t="s">
        <v>1656</v>
      </c>
      <c r="C532">
        <v>0</v>
      </c>
      <c r="D532">
        <v>0</v>
      </c>
      <c r="E532" s="71">
        <f t="shared" si="8"/>
        <v>0</v>
      </c>
    </row>
    <row r="533" spans="1:5" x14ac:dyDescent="0.2">
      <c r="A533">
        <v>203061957</v>
      </c>
      <c r="B533" t="s">
        <v>1657</v>
      </c>
      <c r="C533">
        <v>0</v>
      </c>
      <c r="D533">
        <v>0</v>
      </c>
      <c r="E533" s="71">
        <f t="shared" si="8"/>
        <v>0</v>
      </c>
    </row>
    <row r="534" spans="1:5" x14ac:dyDescent="0.2">
      <c r="A534">
        <v>203061958</v>
      </c>
      <c r="B534" t="s">
        <v>1658</v>
      </c>
      <c r="C534">
        <v>0</v>
      </c>
      <c r="D534">
        <v>404</v>
      </c>
      <c r="E534" s="71">
        <f t="shared" si="8"/>
        <v>-404</v>
      </c>
    </row>
    <row r="535" spans="1:5" x14ac:dyDescent="0.2">
      <c r="A535">
        <v>203061959</v>
      </c>
      <c r="B535" t="s">
        <v>1659</v>
      </c>
      <c r="C535">
        <v>0</v>
      </c>
      <c r="D535">
        <v>0</v>
      </c>
      <c r="E535" s="71">
        <f t="shared" si="8"/>
        <v>0</v>
      </c>
    </row>
    <row r="536" spans="1:5" x14ac:dyDescent="0.2">
      <c r="A536">
        <v>203061960</v>
      </c>
      <c r="B536" t="s">
        <v>1660</v>
      </c>
      <c r="C536">
        <v>0</v>
      </c>
      <c r="D536">
        <v>0</v>
      </c>
      <c r="E536" s="71">
        <f t="shared" si="8"/>
        <v>0</v>
      </c>
    </row>
    <row r="537" spans="1:5" x14ac:dyDescent="0.2">
      <c r="A537">
        <v>203061961</v>
      </c>
      <c r="B537" t="s">
        <v>1661</v>
      </c>
      <c r="C537">
        <v>0</v>
      </c>
      <c r="D537">
        <v>0</v>
      </c>
      <c r="E537" s="71">
        <f t="shared" si="8"/>
        <v>0</v>
      </c>
    </row>
    <row r="538" spans="1:5" x14ac:dyDescent="0.2">
      <c r="A538">
        <v>203061962</v>
      </c>
      <c r="B538" t="s">
        <v>1662</v>
      </c>
      <c r="C538">
        <v>0</v>
      </c>
      <c r="D538">
        <v>0</v>
      </c>
      <c r="E538" s="71">
        <f t="shared" si="8"/>
        <v>0</v>
      </c>
    </row>
    <row r="539" spans="1:5" x14ac:dyDescent="0.2">
      <c r="A539">
        <v>203061963</v>
      </c>
      <c r="B539" t="s">
        <v>1663</v>
      </c>
      <c r="C539">
        <v>0</v>
      </c>
      <c r="D539">
        <v>0</v>
      </c>
      <c r="E539" s="71">
        <f t="shared" si="8"/>
        <v>0</v>
      </c>
    </row>
    <row r="540" spans="1:5" x14ac:dyDescent="0.2">
      <c r="A540">
        <v>203061964</v>
      </c>
      <c r="B540" t="s">
        <v>1664</v>
      </c>
      <c r="C540">
        <v>0</v>
      </c>
      <c r="D540">
        <v>0</v>
      </c>
      <c r="E540" s="71">
        <f t="shared" si="8"/>
        <v>0</v>
      </c>
    </row>
    <row r="541" spans="1:5" x14ac:dyDescent="0.2">
      <c r="A541">
        <v>203061965</v>
      </c>
      <c r="B541" t="s">
        <v>1665</v>
      </c>
      <c r="C541">
        <v>0</v>
      </c>
      <c r="D541">
        <v>0</v>
      </c>
      <c r="E541" s="71">
        <f t="shared" si="8"/>
        <v>0</v>
      </c>
    </row>
    <row r="542" spans="1:5" x14ac:dyDescent="0.2">
      <c r="A542">
        <v>203061966</v>
      </c>
      <c r="B542" t="s">
        <v>1666</v>
      </c>
      <c r="C542">
        <v>0</v>
      </c>
      <c r="D542">
        <v>0</v>
      </c>
      <c r="E542" s="71">
        <f t="shared" si="8"/>
        <v>0</v>
      </c>
    </row>
    <row r="543" spans="1:5" x14ac:dyDescent="0.2">
      <c r="A543">
        <v>203061967</v>
      </c>
      <c r="B543" t="s">
        <v>1667</v>
      </c>
      <c r="C543">
        <v>0</v>
      </c>
      <c r="D543">
        <v>100</v>
      </c>
      <c r="E543" s="71">
        <f t="shared" si="8"/>
        <v>-100</v>
      </c>
    </row>
    <row r="544" spans="1:5" x14ac:dyDescent="0.2">
      <c r="A544">
        <v>203061968</v>
      </c>
      <c r="B544" t="s">
        <v>1668</v>
      </c>
      <c r="C544">
        <v>0</v>
      </c>
      <c r="D544">
        <v>0</v>
      </c>
      <c r="E544" s="71">
        <f t="shared" si="8"/>
        <v>0</v>
      </c>
    </row>
    <row r="545" spans="1:5" x14ac:dyDescent="0.2">
      <c r="A545">
        <v>203061969</v>
      </c>
      <c r="B545" t="s">
        <v>1669</v>
      </c>
      <c r="C545">
        <v>0</v>
      </c>
      <c r="D545">
        <v>0</v>
      </c>
      <c r="E545" s="71">
        <f t="shared" si="8"/>
        <v>0</v>
      </c>
    </row>
    <row r="546" spans="1:5" x14ac:dyDescent="0.2">
      <c r="A546">
        <v>203061970</v>
      </c>
      <c r="B546" t="s">
        <v>1670</v>
      </c>
      <c r="C546">
        <v>0</v>
      </c>
      <c r="D546">
        <v>0</v>
      </c>
      <c r="E546" s="71">
        <f t="shared" si="8"/>
        <v>0</v>
      </c>
    </row>
    <row r="547" spans="1:5" x14ac:dyDescent="0.2">
      <c r="A547">
        <v>203061971</v>
      </c>
      <c r="B547" t="s">
        <v>1671</v>
      </c>
      <c r="C547">
        <v>0</v>
      </c>
      <c r="D547">
        <v>0</v>
      </c>
      <c r="E547" s="71">
        <f t="shared" si="8"/>
        <v>0</v>
      </c>
    </row>
    <row r="548" spans="1:5" x14ac:dyDescent="0.2">
      <c r="A548">
        <v>203061972</v>
      </c>
      <c r="B548" t="s">
        <v>1672</v>
      </c>
      <c r="C548">
        <v>0</v>
      </c>
      <c r="D548">
        <v>0</v>
      </c>
      <c r="E548" s="71">
        <f t="shared" si="8"/>
        <v>0</v>
      </c>
    </row>
    <row r="549" spans="1:5" x14ac:dyDescent="0.2">
      <c r="A549">
        <v>203061973</v>
      </c>
      <c r="B549" t="s">
        <v>1673</v>
      </c>
      <c r="C549">
        <v>0</v>
      </c>
      <c r="D549">
        <v>0</v>
      </c>
      <c r="E549" s="71">
        <f t="shared" si="8"/>
        <v>0</v>
      </c>
    </row>
    <row r="550" spans="1:5" x14ac:dyDescent="0.2">
      <c r="A550">
        <v>203061974</v>
      </c>
      <c r="B550" t="s">
        <v>1674</v>
      </c>
      <c r="C550">
        <v>0</v>
      </c>
      <c r="D550">
        <v>0</v>
      </c>
      <c r="E550" s="71">
        <f t="shared" si="8"/>
        <v>0</v>
      </c>
    </row>
    <row r="551" spans="1:5" x14ac:dyDescent="0.2">
      <c r="A551">
        <v>203061975</v>
      </c>
      <c r="B551" t="s">
        <v>1675</v>
      </c>
      <c r="C551">
        <v>0</v>
      </c>
      <c r="D551">
        <v>0</v>
      </c>
      <c r="E551" s="71">
        <f t="shared" si="8"/>
        <v>0</v>
      </c>
    </row>
    <row r="552" spans="1:5" x14ac:dyDescent="0.2">
      <c r="A552">
        <v>203061976</v>
      </c>
      <c r="B552" t="s">
        <v>1676</v>
      </c>
      <c r="C552">
        <v>0</v>
      </c>
      <c r="D552">
        <v>0</v>
      </c>
      <c r="E552" s="71">
        <f t="shared" si="8"/>
        <v>0</v>
      </c>
    </row>
    <row r="553" spans="1:5" x14ac:dyDescent="0.2">
      <c r="A553">
        <v>203061977</v>
      </c>
      <c r="B553" t="s">
        <v>1677</v>
      </c>
      <c r="C553">
        <v>0</v>
      </c>
      <c r="D553">
        <v>0</v>
      </c>
      <c r="E553" s="71">
        <f t="shared" si="8"/>
        <v>0</v>
      </c>
    </row>
    <row r="554" spans="1:5" x14ac:dyDescent="0.2">
      <c r="A554">
        <v>203061978</v>
      </c>
      <c r="B554" t="s">
        <v>1678</v>
      </c>
      <c r="C554">
        <v>0</v>
      </c>
      <c r="D554">
        <v>0</v>
      </c>
      <c r="E554" s="71">
        <f t="shared" si="8"/>
        <v>0</v>
      </c>
    </row>
    <row r="555" spans="1:5" x14ac:dyDescent="0.2">
      <c r="A555">
        <v>203061979</v>
      </c>
      <c r="B555" t="s">
        <v>1679</v>
      </c>
      <c r="C555">
        <v>0</v>
      </c>
      <c r="D555">
        <v>0</v>
      </c>
      <c r="E555" s="71">
        <f t="shared" si="8"/>
        <v>0</v>
      </c>
    </row>
    <row r="556" spans="1:5" x14ac:dyDescent="0.2">
      <c r="A556">
        <v>203061980</v>
      </c>
      <c r="B556" t="s">
        <v>1680</v>
      </c>
      <c r="C556">
        <v>0</v>
      </c>
      <c r="D556">
        <v>0</v>
      </c>
      <c r="E556" s="71">
        <f t="shared" si="8"/>
        <v>0</v>
      </c>
    </row>
    <row r="557" spans="1:5" x14ac:dyDescent="0.2">
      <c r="A557">
        <v>203061981</v>
      </c>
      <c r="B557" t="s">
        <v>1681</v>
      </c>
      <c r="C557">
        <v>0</v>
      </c>
      <c r="D557">
        <v>0</v>
      </c>
      <c r="E557" s="71">
        <f t="shared" si="8"/>
        <v>0</v>
      </c>
    </row>
    <row r="558" spans="1:5" x14ac:dyDescent="0.2">
      <c r="A558">
        <v>203061982</v>
      </c>
      <c r="B558" t="s">
        <v>1682</v>
      </c>
      <c r="C558">
        <v>0</v>
      </c>
      <c r="D558">
        <v>0</v>
      </c>
      <c r="E558" s="71">
        <f t="shared" si="8"/>
        <v>0</v>
      </c>
    </row>
    <row r="559" spans="1:5" x14ac:dyDescent="0.2">
      <c r="A559">
        <v>203061983</v>
      </c>
      <c r="B559" t="s">
        <v>1683</v>
      </c>
      <c r="C559">
        <v>0</v>
      </c>
      <c r="D559">
        <v>0</v>
      </c>
      <c r="E559" s="71">
        <f t="shared" si="8"/>
        <v>0</v>
      </c>
    </row>
    <row r="560" spans="1:5" x14ac:dyDescent="0.2">
      <c r="A560">
        <v>203061984</v>
      </c>
      <c r="B560" t="s">
        <v>1684</v>
      </c>
      <c r="C560">
        <v>0</v>
      </c>
      <c r="D560">
        <v>0</v>
      </c>
      <c r="E560" s="71">
        <f t="shared" si="8"/>
        <v>0</v>
      </c>
    </row>
    <row r="561" spans="1:5" x14ac:dyDescent="0.2">
      <c r="A561">
        <v>203061985</v>
      </c>
      <c r="B561" t="s">
        <v>1685</v>
      </c>
      <c r="C561">
        <v>0</v>
      </c>
      <c r="D561">
        <v>0</v>
      </c>
      <c r="E561" s="71">
        <f t="shared" si="8"/>
        <v>0</v>
      </c>
    </row>
    <row r="562" spans="1:5" x14ac:dyDescent="0.2">
      <c r="A562">
        <v>203061986</v>
      </c>
      <c r="B562" t="s">
        <v>1686</v>
      </c>
      <c r="C562">
        <v>0</v>
      </c>
      <c r="D562">
        <v>0</v>
      </c>
      <c r="E562" s="71">
        <f t="shared" si="8"/>
        <v>0</v>
      </c>
    </row>
    <row r="563" spans="1:5" x14ac:dyDescent="0.2">
      <c r="A563">
        <v>203061987</v>
      </c>
      <c r="B563" t="s">
        <v>1687</v>
      </c>
      <c r="C563">
        <v>0</v>
      </c>
      <c r="D563">
        <v>0</v>
      </c>
      <c r="E563" s="71">
        <f t="shared" si="8"/>
        <v>0</v>
      </c>
    </row>
    <row r="564" spans="1:5" x14ac:dyDescent="0.2">
      <c r="A564">
        <v>203061988</v>
      </c>
      <c r="B564" t="s">
        <v>1688</v>
      </c>
      <c r="C564">
        <v>0</v>
      </c>
      <c r="D564">
        <v>0</v>
      </c>
      <c r="E564" s="71">
        <f t="shared" si="8"/>
        <v>0</v>
      </c>
    </row>
    <row r="565" spans="1:5" x14ac:dyDescent="0.2">
      <c r="A565">
        <v>203061989</v>
      </c>
      <c r="B565" t="s">
        <v>1689</v>
      </c>
      <c r="C565">
        <v>0</v>
      </c>
      <c r="D565">
        <v>0</v>
      </c>
      <c r="E565" s="71">
        <f t="shared" si="8"/>
        <v>0</v>
      </c>
    </row>
    <row r="566" spans="1:5" x14ac:dyDescent="0.2">
      <c r="A566">
        <v>203061990</v>
      </c>
      <c r="B566" t="s">
        <v>1690</v>
      </c>
      <c r="C566">
        <v>0</v>
      </c>
      <c r="D566">
        <v>0</v>
      </c>
      <c r="E566" s="71">
        <f t="shared" si="8"/>
        <v>0</v>
      </c>
    </row>
    <row r="567" spans="1:5" x14ac:dyDescent="0.2">
      <c r="A567">
        <v>203061991</v>
      </c>
      <c r="B567" t="s">
        <v>1691</v>
      </c>
      <c r="C567">
        <v>0</v>
      </c>
      <c r="D567">
        <v>721</v>
      </c>
      <c r="E567" s="71">
        <f t="shared" si="8"/>
        <v>-721</v>
      </c>
    </row>
    <row r="568" spans="1:5" x14ac:dyDescent="0.2">
      <c r="A568">
        <v>203061994</v>
      </c>
      <c r="B568" t="s">
        <v>1692</v>
      </c>
      <c r="C568">
        <v>0</v>
      </c>
      <c r="D568">
        <v>0</v>
      </c>
      <c r="E568" s="71">
        <f t="shared" si="8"/>
        <v>0</v>
      </c>
    </row>
    <row r="569" spans="1:5" x14ac:dyDescent="0.2">
      <c r="A569">
        <v>203061997</v>
      </c>
      <c r="B569" t="s">
        <v>1693</v>
      </c>
      <c r="C569">
        <v>0</v>
      </c>
      <c r="D569">
        <v>0</v>
      </c>
      <c r="E569" s="71">
        <f t="shared" si="8"/>
        <v>0</v>
      </c>
    </row>
    <row r="570" spans="1:5" x14ac:dyDescent="0.2">
      <c r="A570">
        <v>203061998</v>
      </c>
      <c r="B570" t="s">
        <v>1694</v>
      </c>
      <c r="C570">
        <v>0</v>
      </c>
      <c r="D570">
        <v>13863</v>
      </c>
      <c r="E570" s="71">
        <f t="shared" si="8"/>
        <v>-13863</v>
      </c>
    </row>
    <row r="571" spans="1:5" x14ac:dyDescent="0.2">
      <c r="A571">
        <v>203061999</v>
      </c>
      <c r="B571" t="s">
        <v>1695</v>
      </c>
      <c r="C571">
        <v>0</v>
      </c>
      <c r="D571">
        <v>0</v>
      </c>
      <c r="E571" s="71">
        <f t="shared" si="8"/>
        <v>0</v>
      </c>
    </row>
    <row r="572" spans="1:5" x14ac:dyDescent="0.2">
      <c r="A572">
        <v>203062000</v>
      </c>
      <c r="B572" t="s">
        <v>1696</v>
      </c>
      <c r="C572">
        <v>0</v>
      </c>
      <c r="D572">
        <v>0</v>
      </c>
      <c r="E572" s="71">
        <f t="shared" si="8"/>
        <v>0</v>
      </c>
    </row>
    <row r="573" spans="1:5" x14ac:dyDescent="0.2">
      <c r="A573">
        <v>203062001</v>
      </c>
      <c r="B573" t="s">
        <v>1697</v>
      </c>
      <c r="C573">
        <v>0</v>
      </c>
      <c r="D573">
        <v>0</v>
      </c>
      <c r="E573" s="71">
        <f t="shared" si="8"/>
        <v>0</v>
      </c>
    </row>
    <row r="574" spans="1:5" x14ac:dyDescent="0.2">
      <c r="A574">
        <v>203062002</v>
      </c>
      <c r="B574" t="s">
        <v>1698</v>
      </c>
      <c r="C574">
        <v>0</v>
      </c>
      <c r="D574">
        <v>0</v>
      </c>
      <c r="E574" s="71">
        <f t="shared" si="8"/>
        <v>0</v>
      </c>
    </row>
    <row r="575" spans="1:5" x14ac:dyDescent="0.2">
      <c r="A575">
        <v>203062003</v>
      </c>
      <c r="B575" t="s">
        <v>1699</v>
      </c>
      <c r="C575">
        <v>0</v>
      </c>
      <c r="D575">
        <v>0</v>
      </c>
      <c r="E575" s="71">
        <f t="shared" si="8"/>
        <v>0</v>
      </c>
    </row>
    <row r="576" spans="1:5" x14ac:dyDescent="0.2">
      <c r="A576">
        <v>203062004</v>
      </c>
      <c r="B576" t="s">
        <v>1700</v>
      </c>
      <c r="C576">
        <v>0</v>
      </c>
      <c r="D576">
        <v>0</v>
      </c>
      <c r="E576" s="71">
        <f t="shared" si="8"/>
        <v>0</v>
      </c>
    </row>
    <row r="577" spans="1:5" x14ac:dyDescent="0.2">
      <c r="A577">
        <v>203062005</v>
      </c>
      <c r="B577" t="s">
        <v>1701</v>
      </c>
      <c r="C577">
        <v>0</v>
      </c>
      <c r="D577">
        <v>0</v>
      </c>
      <c r="E577" s="71">
        <f t="shared" si="8"/>
        <v>0</v>
      </c>
    </row>
    <row r="578" spans="1:5" x14ac:dyDescent="0.2">
      <c r="A578">
        <v>203062006</v>
      </c>
      <c r="B578" t="s">
        <v>1702</v>
      </c>
      <c r="C578">
        <v>0</v>
      </c>
      <c r="D578">
        <v>0</v>
      </c>
      <c r="E578" s="71">
        <f t="shared" si="8"/>
        <v>0</v>
      </c>
    </row>
    <row r="579" spans="1:5" x14ac:dyDescent="0.2">
      <c r="A579">
        <v>203062007</v>
      </c>
      <c r="B579" t="s">
        <v>1703</v>
      </c>
      <c r="C579">
        <v>0</v>
      </c>
      <c r="D579">
        <v>0</v>
      </c>
      <c r="E579" s="71">
        <f t="shared" si="8"/>
        <v>0</v>
      </c>
    </row>
    <row r="580" spans="1:5" x14ac:dyDescent="0.2">
      <c r="A580">
        <v>203062008</v>
      </c>
      <c r="B580" t="s">
        <v>1704</v>
      </c>
      <c r="C580">
        <v>0</v>
      </c>
      <c r="D580">
        <v>0</v>
      </c>
      <c r="E580" s="71">
        <f t="shared" si="8"/>
        <v>0</v>
      </c>
    </row>
    <row r="581" spans="1:5" x14ac:dyDescent="0.2">
      <c r="A581">
        <v>203062009</v>
      </c>
      <c r="B581" t="s">
        <v>1705</v>
      </c>
      <c r="C581">
        <v>0</v>
      </c>
      <c r="D581">
        <v>0</v>
      </c>
      <c r="E581" s="71">
        <f t="shared" ref="E581:E644" si="9">C581-D581</f>
        <v>0</v>
      </c>
    </row>
    <row r="582" spans="1:5" x14ac:dyDescent="0.2">
      <c r="A582">
        <v>203062010</v>
      </c>
      <c r="B582" t="s">
        <v>1706</v>
      </c>
      <c r="C582">
        <v>0</v>
      </c>
      <c r="D582">
        <v>0</v>
      </c>
      <c r="E582" s="71">
        <f t="shared" si="9"/>
        <v>0</v>
      </c>
    </row>
    <row r="583" spans="1:5" x14ac:dyDescent="0.2">
      <c r="A583">
        <v>203062011</v>
      </c>
      <c r="B583" t="s">
        <v>1707</v>
      </c>
      <c r="C583">
        <v>0</v>
      </c>
      <c r="D583">
        <v>0</v>
      </c>
      <c r="E583" s="71">
        <f t="shared" si="9"/>
        <v>0</v>
      </c>
    </row>
    <row r="584" spans="1:5" x14ac:dyDescent="0.2">
      <c r="A584">
        <v>203062012</v>
      </c>
      <c r="B584" t="s">
        <v>1708</v>
      </c>
      <c r="C584">
        <v>0</v>
      </c>
      <c r="D584">
        <v>0</v>
      </c>
      <c r="E584" s="71">
        <f t="shared" si="9"/>
        <v>0</v>
      </c>
    </row>
    <row r="585" spans="1:5" x14ac:dyDescent="0.2">
      <c r="A585">
        <v>203062013</v>
      </c>
      <c r="B585" t="s">
        <v>1709</v>
      </c>
      <c r="C585">
        <v>0</v>
      </c>
      <c r="D585">
        <v>0</v>
      </c>
      <c r="E585" s="71">
        <f t="shared" si="9"/>
        <v>0</v>
      </c>
    </row>
    <row r="586" spans="1:5" x14ac:dyDescent="0.2">
      <c r="A586">
        <v>203062014</v>
      </c>
      <c r="B586" t="s">
        <v>1710</v>
      </c>
      <c r="C586">
        <v>0</v>
      </c>
      <c r="D586">
        <v>0</v>
      </c>
      <c r="E586" s="71">
        <f t="shared" si="9"/>
        <v>0</v>
      </c>
    </row>
    <row r="587" spans="1:5" x14ac:dyDescent="0.2">
      <c r="A587">
        <v>203062015</v>
      </c>
      <c r="B587" t="s">
        <v>1711</v>
      </c>
      <c r="C587">
        <v>0</v>
      </c>
      <c r="D587">
        <v>0</v>
      </c>
      <c r="E587" s="71">
        <f t="shared" si="9"/>
        <v>0</v>
      </c>
    </row>
    <row r="588" spans="1:5" x14ac:dyDescent="0.2">
      <c r="A588">
        <v>203062016</v>
      </c>
      <c r="B588" t="s">
        <v>1712</v>
      </c>
      <c r="C588">
        <v>0</v>
      </c>
      <c r="D588">
        <v>0</v>
      </c>
      <c r="E588" s="71">
        <f t="shared" si="9"/>
        <v>0</v>
      </c>
    </row>
    <row r="589" spans="1:5" x14ac:dyDescent="0.2">
      <c r="A589">
        <v>203062017</v>
      </c>
      <c r="B589" t="s">
        <v>1713</v>
      </c>
      <c r="C589">
        <v>0</v>
      </c>
      <c r="D589">
        <v>0</v>
      </c>
      <c r="E589" s="71">
        <f t="shared" si="9"/>
        <v>0</v>
      </c>
    </row>
    <row r="590" spans="1:5" x14ac:dyDescent="0.2">
      <c r="A590">
        <v>203062018</v>
      </c>
      <c r="B590" t="s">
        <v>1714</v>
      </c>
      <c r="C590">
        <v>0</v>
      </c>
      <c r="D590">
        <v>0</v>
      </c>
      <c r="E590" s="71">
        <f t="shared" si="9"/>
        <v>0</v>
      </c>
    </row>
    <row r="591" spans="1:5" x14ac:dyDescent="0.2">
      <c r="A591">
        <v>203062019</v>
      </c>
      <c r="B591" t="s">
        <v>1715</v>
      </c>
      <c r="C591">
        <v>0</v>
      </c>
      <c r="D591">
        <v>0</v>
      </c>
      <c r="E591" s="71">
        <f t="shared" si="9"/>
        <v>0</v>
      </c>
    </row>
    <row r="592" spans="1:5" x14ac:dyDescent="0.2">
      <c r="A592">
        <v>203062020</v>
      </c>
      <c r="B592" t="s">
        <v>1716</v>
      </c>
      <c r="C592">
        <v>0</v>
      </c>
      <c r="D592">
        <v>0</v>
      </c>
      <c r="E592" s="71">
        <f t="shared" si="9"/>
        <v>0</v>
      </c>
    </row>
    <row r="593" spans="1:5" x14ac:dyDescent="0.2">
      <c r="A593">
        <v>203062021</v>
      </c>
      <c r="B593" t="s">
        <v>1717</v>
      </c>
      <c r="C593">
        <v>0</v>
      </c>
      <c r="D593">
        <v>0</v>
      </c>
      <c r="E593" s="71">
        <f t="shared" si="9"/>
        <v>0</v>
      </c>
    </row>
    <row r="594" spans="1:5" x14ac:dyDescent="0.2">
      <c r="A594">
        <v>203062022</v>
      </c>
      <c r="B594" t="s">
        <v>1718</v>
      </c>
      <c r="C594">
        <v>0</v>
      </c>
      <c r="D594">
        <v>0</v>
      </c>
      <c r="E594" s="71">
        <f t="shared" si="9"/>
        <v>0</v>
      </c>
    </row>
    <row r="595" spans="1:5" x14ac:dyDescent="0.2">
      <c r="A595">
        <v>203062023</v>
      </c>
      <c r="B595" t="s">
        <v>1719</v>
      </c>
      <c r="C595">
        <v>0</v>
      </c>
      <c r="D595">
        <v>0</v>
      </c>
      <c r="E595" s="71">
        <f t="shared" si="9"/>
        <v>0</v>
      </c>
    </row>
    <row r="596" spans="1:5" x14ac:dyDescent="0.2">
      <c r="A596">
        <v>203062024</v>
      </c>
      <c r="B596" t="s">
        <v>1720</v>
      </c>
      <c r="C596">
        <v>0</v>
      </c>
      <c r="D596">
        <v>0</v>
      </c>
      <c r="E596" s="71">
        <f t="shared" si="9"/>
        <v>0</v>
      </c>
    </row>
    <row r="597" spans="1:5" x14ac:dyDescent="0.2">
      <c r="A597">
        <v>203062025</v>
      </c>
      <c r="B597" t="s">
        <v>1721</v>
      </c>
      <c r="C597">
        <v>0</v>
      </c>
      <c r="D597">
        <v>0</v>
      </c>
      <c r="E597" s="71">
        <f t="shared" si="9"/>
        <v>0</v>
      </c>
    </row>
    <row r="598" spans="1:5" x14ac:dyDescent="0.2">
      <c r="A598">
        <v>203062026</v>
      </c>
      <c r="B598" t="s">
        <v>1722</v>
      </c>
      <c r="C598">
        <v>0</v>
      </c>
      <c r="D598">
        <v>0</v>
      </c>
      <c r="E598" s="71">
        <f t="shared" si="9"/>
        <v>0</v>
      </c>
    </row>
    <row r="599" spans="1:5" x14ac:dyDescent="0.2">
      <c r="A599">
        <v>203062027</v>
      </c>
      <c r="B599" t="s">
        <v>1723</v>
      </c>
      <c r="C599">
        <v>0</v>
      </c>
      <c r="D599">
        <v>0</v>
      </c>
      <c r="E599" s="71">
        <f t="shared" si="9"/>
        <v>0</v>
      </c>
    </row>
    <row r="600" spans="1:5" x14ac:dyDescent="0.2">
      <c r="A600">
        <v>203062028</v>
      </c>
      <c r="B600" t="s">
        <v>1724</v>
      </c>
      <c r="C600">
        <v>0</v>
      </c>
      <c r="D600">
        <v>0</v>
      </c>
      <c r="E600" s="71">
        <f t="shared" si="9"/>
        <v>0</v>
      </c>
    </row>
    <row r="601" spans="1:5" x14ac:dyDescent="0.2">
      <c r="A601">
        <v>203062029</v>
      </c>
      <c r="B601" t="s">
        <v>1725</v>
      </c>
      <c r="C601">
        <v>0</v>
      </c>
      <c r="D601">
        <v>0</v>
      </c>
      <c r="E601" s="71">
        <f t="shared" si="9"/>
        <v>0</v>
      </c>
    </row>
    <row r="602" spans="1:5" x14ac:dyDescent="0.2">
      <c r="A602">
        <v>203062030</v>
      </c>
      <c r="B602" t="s">
        <v>1726</v>
      </c>
      <c r="C602">
        <v>0</v>
      </c>
      <c r="D602">
        <v>0</v>
      </c>
      <c r="E602" s="71">
        <f t="shared" si="9"/>
        <v>0</v>
      </c>
    </row>
    <row r="603" spans="1:5" x14ac:dyDescent="0.2">
      <c r="A603">
        <v>203062031</v>
      </c>
      <c r="B603" t="s">
        <v>1727</v>
      </c>
      <c r="C603">
        <v>0</v>
      </c>
      <c r="D603">
        <v>0</v>
      </c>
      <c r="E603" s="71">
        <f t="shared" si="9"/>
        <v>0</v>
      </c>
    </row>
    <row r="604" spans="1:5" x14ac:dyDescent="0.2">
      <c r="A604">
        <v>203062032</v>
      </c>
      <c r="B604" t="s">
        <v>1728</v>
      </c>
      <c r="C604">
        <v>300</v>
      </c>
      <c r="D604">
        <v>0</v>
      </c>
      <c r="E604" s="71">
        <f t="shared" si="9"/>
        <v>300</v>
      </c>
    </row>
    <row r="605" spans="1:5" x14ac:dyDescent="0.2">
      <c r="A605">
        <v>203062033</v>
      </c>
      <c r="B605" t="s">
        <v>1729</v>
      </c>
      <c r="C605">
        <v>0</v>
      </c>
      <c r="D605">
        <v>0</v>
      </c>
      <c r="E605" s="71">
        <f t="shared" si="9"/>
        <v>0</v>
      </c>
    </row>
    <row r="606" spans="1:5" x14ac:dyDescent="0.2">
      <c r="A606">
        <v>203062034</v>
      </c>
      <c r="B606" t="s">
        <v>1730</v>
      </c>
      <c r="C606">
        <v>0</v>
      </c>
      <c r="D606">
        <v>0</v>
      </c>
      <c r="E606" s="71">
        <f t="shared" si="9"/>
        <v>0</v>
      </c>
    </row>
    <row r="607" spans="1:5" x14ac:dyDescent="0.2">
      <c r="A607">
        <v>203062035</v>
      </c>
      <c r="B607" t="s">
        <v>1731</v>
      </c>
      <c r="C607">
        <v>0</v>
      </c>
      <c r="D607">
        <v>0</v>
      </c>
      <c r="E607" s="71">
        <f t="shared" si="9"/>
        <v>0</v>
      </c>
    </row>
    <row r="608" spans="1:5" x14ac:dyDescent="0.2">
      <c r="A608">
        <v>203062036</v>
      </c>
      <c r="B608" t="s">
        <v>1732</v>
      </c>
      <c r="C608">
        <v>0</v>
      </c>
      <c r="D608">
        <v>0</v>
      </c>
      <c r="E608" s="71">
        <f t="shared" si="9"/>
        <v>0</v>
      </c>
    </row>
    <row r="609" spans="1:5" x14ac:dyDescent="0.2">
      <c r="A609">
        <v>203062037</v>
      </c>
      <c r="B609" t="s">
        <v>1733</v>
      </c>
      <c r="C609">
        <v>0</v>
      </c>
      <c r="D609">
        <v>0</v>
      </c>
      <c r="E609" s="71">
        <f t="shared" si="9"/>
        <v>0</v>
      </c>
    </row>
    <row r="610" spans="1:5" x14ac:dyDescent="0.2">
      <c r="A610">
        <v>203062038</v>
      </c>
      <c r="B610" t="s">
        <v>1734</v>
      </c>
      <c r="C610">
        <v>0</v>
      </c>
      <c r="D610">
        <v>0</v>
      </c>
      <c r="E610" s="71">
        <f t="shared" si="9"/>
        <v>0</v>
      </c>
    </row>
    <row r="611" spans="1:5" x14ac:dyDescent="0.2">
      <c r="A611">
        <v>203062039</v>
      </c>
      <c r="B611" t="s">
        <v>1735</v>
      </c>
      <c r="C611">
        <v>0</v>
      </c>
      <c r="D611">
        <v>100</v>
      </c>
      <c r="E611" s="71">
        <f t="shared" si="9"/>
        <v>-100</v>
      </c>
    </row>
    <row r="612" spans="1:5" x14ac:dyDescent="0.2">
      <c r="A612">
        <v>203062040</v>
      </c>
      <c r="B612" t="s">
        <v>1736</v>
      </c>
      <c r="C612">
        <v>0</v>
      </c>
      <c r="D612">
        <v>0</v>
      </c>
      <c r="E612" s="71">
        <f t="shared" si="9"/>
        <v>0</v>
      </c>
    </row>
    <row r="613" spans="1:5" x14ac:dyDescent="0.2">
      <c r="A613">
        <v>203062041</v>
      </c>
      <c r="B613" t="s">
        <v>1737</v>
      </c>
      <c r="C613">
        <v>0</v>
      </c>
      <c r="D613">
        <v>0</v>
      </c>
      <c r="E613" s="71">
        <f t="shared" si="9"/>
        <v>0</v>
      </c>
    </row>
    <row r="614" spans="1:5" x14ac:dyDescent="0.2">
      <c r="A614">
        <v>203062042</v>
      </c>
      <c r="B614" t="s">
        <v>1738</v>
      </c>
      <c r="C614">
        <v>0</v>
      </c>
      <c r="D614">
        <v>0</v>
      </c>
      <c r="E614" s="71">
        <f t="shared" si="9"/>
        <v>0</v>
      </c>
    </row>
    <row r="615" spans="1:5" x14ac:dyDescent="0.2">
      <c r="A615">
        <v>203062043</v>
      </c>
      <c r="B615" t="s">
        <v>1739</v>
      </c>
      <c r="C615">
        <v>0</v>
      </c>
      <c r="D615">
        <v>0</v>
      </c>
      <c r="E615" s="71">
        <f t="shared" si="9"/>
        <v>0</v>
      </c>
    </row>
    <row r="616" spans="1:5" x14ac:dyDescent="0.2">
      <c r="A616">
        <v>203062044</v>
      </c>
      <c r="B616" t="s">
        <v>1740</v>
      </c>
      <c r="C616">
        <v>0</v>
      </c>
      <c r="D616">
        <v>0</v>
      </c>
      <c r="E616" s="71">
        <f t="shared" si="9"/>
        <v>0</v>
      </c>
    </row>
    <row r="617" spans="1:5" x14ac:dyDescent="0.2">
      <c r="A617">
        <v>203062045</v>
      </c>
      <c r="B617" t="s">
        <v>1741</v>
      </c>
      <c r="C617">
        <v>0</v>
      </c>
      <c r="D617">
        <v>0</v>
      </c>
      <c r="E617" s="71">
        <f t="shared" si="9"/>
        <v>0</v>
      </c>
    </row>
    <row r="618" spans="1:5" x14ac:dyDescent="0.2">
      <c r="A618">
        <v>203062046</v>
      </c>
      <c r="B618" t="s">
        <v>1742</v>
      </c>
      <c r="C618">
        <v>0</v>
      </c>
      <c r="D618">
        <v>0</v>
      </c>
      <c r="E618" s="71">
        <f t="shared" si="9"/>
        <v>0</v>
      </c>
    </row>
    <row r="619" spans="1:5" x14ac:dyDescent="0.2">
      <c r="A619">
        <v>203062047</v>
      </c>
      <c r="B619" t="s">
        <v>1743</v>
      </c>
      <c r="C619">
        <v>0</v>
      </c>
      <c r="D619">
        <v>0</v>
      </c>
      <c r="E619" s="71">
        <f t="shared" si="9"/>
        <v>0</v>
      </c>
    </row>
    <row r="620" spans="1:5" x14ac:dyDescent="0.2">
      <c r="A620">
        <v>203062048</v>
      </c>
      <c r="B620" t="s">
        <v>1744</v>
      </c>
      <c r="C620">
        <v>0</v>
      </c>
      <c r="D620">
        <v>4803</v>
      </c>
      <c r="E620" s="71">
        <f t="shared" si="9"/>
        <v>-4803</v>
      </c>
    </row>
    <row r="621" spans="1:5" x14ac:dyDescent="0.2">
      <c r="A621">
        <v>203062049</v>
      </c>
      <c r="B621" t="s">
        <v>1745</v>
      </c>
      <c r="C621">
        <v>0</v>
      </c>
      <c r="D621">
        <v>0</v>
      </c>
      <c r="E621" s="71">
        <f t="shared" si="9"/>
        <v>0</v>
      </c>
    </row>
    <row r="622" spans="1:5" x14ac:dyDescent="0.2">
      <c r="A622">
        <v>203062050</v>
      </c>
      <c r="B622" t="s">
        <v>1746</v>
      </c>
      <c r="C622">
        <v>0</v>
      </c>
      <c r="D622">
        <v>0</v>
      </c>
      <c r="E622" s="71">
        <f t="shared" si="9"/>
        <v>0</v>
      </c>
    </row>
    <row r="623" spans="1:5" x14ac:dyDescent="0.2">
      <c r="A623">
        <v>203062051</v>
      </c>
      <c r="B623" t="s">
        <v>1747</v>
      </c>
      <c r="C623">
        <v>0</v>
      </c>
      <c r="D623">
        <v>0</v>
      </c>
      <c r="E623" s="71">
        <f t="shared" si="9"/>
        <v>0</v>
      </c>
    </row>
    <row r="624" spans="1:5" x14ac:dyDescent="0.2">
      <c r="A624">
        <v>203062052</v>
      </c>
      <c r="B624" t="s">
        <v>1748</v>
      </c>
      <c r="C624">
        <v>0</v>
      </c>
      <c r="D624">
        <v>0</v>
      </c>
      <c r="E624" s="71">
        <f t="shared" si="9"/>
        <v>0</v>
      </c>
    </row>
    <row r="625" spans="1:5" x14ac:dyDescent="0.2">
      <c r="A625">
        <v>203062053</v>
      </c>
      <c r="B625" t="s">
        <v>1749</v>
      </c>
      <c r="C625">
        <v>0</v>
      </c>
      <c r="D625">
        <v>0</v>
      </c>
      <c r="E625" s="71">
        <f t="shared" si="9"/>
        <v>0</v>
      </c>
    </row>
    <row r="626" spans="1:5" x14ac:dyDescent="0.2">
      <c r="A626">
        <v>203062054</v>
      </c>
      <c r="B626" t="s">
        <v>1750</v>
      </c>
      <c r="C626">
        <v>0</v>
      </c>
      <c r="D626">
        <v>0</v>
      </c>
      <c r="E626" s="71">
        <f t="shared" si="9"/>
        <v>0</v>
      </c>
    </row>
    <row r="627" spans="1:5" x14ac:dyDescent="0.2">
      <c r="A627">
        <v>203062055</v>
      </c>
      <c r="B627" t="s">
        <v>1751</v>
      </c>
      <c r="C627">
        <v>0</v>
      </c>
      <c r="D627">
        <v>0</v>
      </c>
      <c r="E627" s="71">
        <f t="shared" si="9"/>
        <v>0</v>
      </c>
    </row>
    <row r="628" spans="1:5" x14ac:dyDescent="0.2">
      <c r="A628">
        <v>203062056</v>
      </c>
      <c r="B628" t="s">
        <v>1752</v>
      </c>
      <c r="C628">
        <v>0</v>
      </c>
      <c r="D628">
        <v>0</v>
      </c>
      <c r="E628" s="71">
        <f t="shared" si="9"/>
        <v>0</v>
      </c>
    </row>
    <row r="629" spans="1:5" x14ac:dyDescent="0.2">
      <c r="A629">
        <v>203062057</v>
      </c>
      <c r="B629" t="s">
        <v>1753</v>
      </c>
      <c r="C629">
        <v>0</v>
      </c>
      <c r="D629">
        <v>0</v>
      </c>
      <c r="E629" s="71">
        <f t="shared" si="9"/>
        <v>0</v>
      </c>
    </row>
    <row r="630" spans="1:5" x14ac:dyDescent="0.2">
      <c r="A630">
        <v>203062058</v>
      </c>
      <c r="B630" t="s">
        <v>1754</v>
      </c>
      <c r="C630">
        <v>0</v>
      </c>
      <c r="D630">
        <v>0</v>
      </c>
      <c r="E630" s="71">
        <f t="shared" si="9"/>
        <v>0</v>
      </c>
    </row>
    <row r="631" spans="1:5" x14ac:dyDescent="0.2">
      <c r="A631">
        <v>203062060</v>
      </c>
      <c r="B631" t="s">
        <v>1755</v>
      </c>
      <c r="C631">
        <v>0</v>
      </c>
      <c r="D631">
        <v>0</v>
      </c>
      <c r="E631" s="71">
        <f t="shared" si="9"/>
        <v>0</v>
      </c>
    </row>
    <row r="632" spans="1:5" x14ac:dyDescent="0.2">
      <c r="A632">
        <v>203062061</v>
      </c>
      <c r="B632" t="s">
        <v>1756</v>
      </c>
      <c r="C632">
        <v>0</v>
      </c>
      <c r="D632">
        <v>0</v>
      </c>
      <c r="E632" s="71">
        <f t="shared" si="9"/>
        <v>0</v>
      </c>
    </row>
    <row r="633" spans="1:5" x14ac:dyDescent="0.2">
      <c r="A633">
        <v>203062062</v>
      </c>
      <c r="B633" t="s">
        <v>1757</v>
      </c>
      <c r="C633">
        <v>0</v>
      </c>
      <c r="D633">
        <v>0</v>
      </c>
      <c r="E633" s="71">
        <f t="shared" si="9"/>
        <v>0</v>
      </c>
    </row>
    <row r="634" spans="1:5" x14ac:dyDescent="0.2">
      <c r="A634">
        <v>203062063</v>
      </c>
      <c r="B634" t="s">
        <v>1758</v>
      </c>
      <c r="C634">
        <v>0</v>
      </c>
      <c r="D634">
        <v>0</v>
      </c>
      <c r="E634" s="71">
        <f t="shared" si="9"/>
        <v>0</v>
      </c>
    </row>
    <row r="635" spans="1:5" x14ac:dyDescent="0.2">
      <c r="A635">
        <v>203062064</v>
      </c>
      <c r="B635" t="s">
        <v>1759</v>
      </c>
      <c r="C635">
        <v>0</v>
      </c>
      <c r="D635">
        <v>0</v>
      </c>
      <c r="E635" s="71">
        <f t="shared" si="9"/>
        <v>0</v>
      </c>
    </row>
    <row r="636" spans="1:5" x14ac:dyDescent="0.2">
      <c r="A636">
        <v>203062065</v>
      </c>
      <c r="B636" t="s">
        <v>1760</v>
      </c>
      <c r="C636">
        <v>0</v>
      </c>
      <c r="D636">
        <v>0</v>
      </c>
      <c r="E636" s="71">
        <f t="shared" si="9"/>
        <v>0</v>
      </c>
    </row>
    <row r="637" spans="1:5" x14ac:dyDescent="0.2">
      <c r="A637">
        <v>203062066</v>
      </c>
      <c r="B637" t="s">
        <v>1761</v>
      </c>
      <c r="C637">
        <v>0</v>
      </c>
      <c r="D637">
        <v>0</v>
      </c>
      <c r="E637" s="71">
        <f t="shared" si="9"/>
        <v>0</v>
      </c>
    </row>
    <row r="638" spans="1:5" x14ac:dyDescent="0.2">
      <c r="A638">
        <v>203062067</v>
      </c>
      <c r="B638" t="s">
        <v>1762</v>
      </c>
      <c r="C638">
        <v>0</v>
      </c>
      <c r="D638">
        <v>0</v>
      </c>
      <c r="E638" s="71">
        <f t="shared" si="9"/>
        <v>0</v>
      </c>
    </row>
    <row r="639" spans="1:5" x14ac:dyDescent="0.2">
      <c r="A639">
        <v>203062068</v>
      </c>
      <c r="B639" t="s">
        <v>1763</v>
      </c>
      <c r="C639">
        <v>0</v>
      </c>
      <c r="D639">
        <v>0</v>
      </c>
      <c r="E639" s="71">
        <f t="shared" si="9"/>
        <v>0</v>
      </c>
    </row>
    <row r="640" spans="1:5" x14ac:dyDescent="0.2">
      <c r="A640">
        <v>203062069</v>
      </c>
      <c r="B640" t="s">
        <v>1764</v>
      </c>
      <c r="C640">
        <v>0</v>
      </c>
      <c r="D640">
        <v>0</v>
      </c>
      <c r="E640" s="71">
        <f t="shared" si="9"/>
        <v>0</v>
      </c>
    </row>
    <row r="641" spans="1:5" x14ac:dyDescent="0.2">
      <c r="A641">
        <v>203062070</v>
      </c>
      <c r="B641" t="s">
        <v>1765</v>
      </c>
      <c r="C641">
        <v>0</v>
      </c>
      <c r="D641">
        <v>0</v>
      </c>
      <c r="E641" s="71">
        <f t="shared" si="9"/>
        <v>0</v>
      </c>
    </row>
    <row r="642" spans="1:5" x14ac:dyDescent="0.2">
      <c r="A642">
        <v>203062071</v>
      </c>
      <c r="B642" t="s">
        <v>1766</v>
      </c>
      <c r="C642">
        <v>0</v>
      </c>
      <c r="D642">
        <v>0</v>
      </c>
      <c r="E642" s="71">
        <f t="shared" si="9"/>
        <v>0</v>
      </c>
    </row>
    <row r="643" spans="1:5" x14ac:dyDescent="0.2">
      <c r="A643">
        <v>203062072</v>
      </c>
      <c r="B643" t="s">
        <v>1767</v>
      </c>
      <c r="C643">
        <v>0</v>
      </c>
      <c r="D643">
        <v>0</v>
      </c>
      <c r="E643" s="71">
        <f t="shared" si="9"/>
        <v>0</v>
      </c>
    </row>
    <row r="644" spans="1:5" x14ac:dyDescent="0.2">
      <c r="A644">
        <v>203062073</v>
      </c>
      <c r="B644" t="s">
        <v>1768</v>
      </c>
      <c r="C644">
        <v>0</v>
      </c>
      <c r="D644">
        <v>0</v>
      </c>
      <c r="E644" s="71">
        <f t="shared" si="9"/>
        <v>0</v>
      </c>
    </row>
    <row r="645" spans="1:5" x14ac:dyDescent="0.2">
      <c r="A645">
        <v>203062075</v>
      </c>
      <c r="B645" t="s">
        <v>1769</v>
      </c>
      <c r="C645">
        <v>2612</v>
      </c>
      <c r="D645">
        <v>0</v>
      </c>
      <c r="E645" s="71">
        <f t="shared" ref="E645:E708" si="10">C645-D645</f>
        <v>2612</v>
      </c>
    </row>
    <row r="646" spans="1:5" x14ac:dyDescent="0.2">
      <c r="A646">
        <v>203062076</v>
      </c>
      <c r="B646" t="s">
        <v>1770</v>
      </c>
      <c r="C646">
        <v>0</v>
      </c>
      <c r="D646">
        <v>0</v>
      </c>
      <c r="E646" s="71">
        <f t="shared" si="10"/>
        <v>0</v>
      </c>
    </row>
    <row r="647" spans="1:5" x14ac:dyDescent="0.2">
      <c r="A647">
        <v>203062077</v>
      </c>
      <c r="B647" t="s">
        <v>1771</v>
      </c>
      <c r="C647">
        <v>0</v>
      </c>
      <c r="D647">
        <v>0</v>
      </c>
      <c r="E647" s="71">
        <f t="shared" si="10"/>
        <v>0</v>
      </c>
    </row>
    <row r="648" spans="1:5" x14ac:dyDescent="0.2">
      <c r="A648">
        <v>203062078</v>
      </c>
      <c r="B648" t="s">
        <v>1772</v>
      </c>
      <c r="C648">
        <v>0</v>
      </c>
      <c r="D648">
        <v>0</v>
      </c>
      <c r="E648" s="71">
        <f t="shared" si="10"/>
        <v>0</v>
      </c>
    </row>
    <row r="649" spans="1:5" x14ac:dyDescent="0.2">
      <c r="A649">
        <v>203062079</v>
      </c>
      <c r="B649" t="s">
        <v>1773</v>
      </c>
      <c r="C649">
        <v>0</v>
      </c>
      <c r="D649">
        <v>0</v>
      </c>
      <c r="E649" s="71">
        <f t="shared" si="10"/>
        <v>0</v>
      </c>
    </row>
    <row r="650" spans="1:5" x14ac:dyDescent="0.2">
      <c r="A650">
        <v>203062080</v>
      </c>
      <c r="B650" t="s">
        <v>1774</v>
      </c>
      <c r="C650">
        <v>0</v>
      </c>
      <c r="D650">
        <v>0</v>
      </c>
      <c r="E650" s="71">
        <f t="shared" si="10"/>
        <v>0</v>
      </c>
    </row>
    <row r="651" spans="1:5" x14ac:dyDescent="0.2">
      <c r="A651">
        <v>203062081</v>
      </c>
      <c r="B651" t="s">
        <v>1775</v>
      </c>
      <c r="C651">
        <v>0</v>
      </c>
      <c r="D651">
        <v>0</v>
      </c>
      <c r="E651" s="71">
        <f t="shared" si="10"/>
        <v>0</v>
      </c>
    </row>
    <row r="652" spans="1:5" x14ac:dyDescent="0.2">
      <c r="A652">
        <v>203062082</v>
      </c>
      <c r="B652" t="s">
        <v>1776</v>
      </c>
      <c r="C652">
        <v>0</v>
      </c>
      <c r="D652">
        <v>0</v>
      </c>
      <c r="E652" s="71">
        <f t="shared" si="10"/>
        <v>0</v>
      </c>
    </row>
    <row r="653" spans="1:5" x14ac:dyDescent="0.2">
      <c r="A653">
        <v>203062083</v>
      </c>
      <c r="B653" t="s">
        <v>1777</v>
      </c>
      <c r="C653">
        <v>0</v>
      </c>
      <c r="D653">
        <v>0</v>
      </c>
      <c r="E653" s="71">
        <f t="shared" si="10"/>
        <v>0</v>
      </c>
    </row>
    <row r="654" spans="1:5" x14ac:dyDescent="0.2">
      <c r="A654">
        <v>203062084</v>
      </c>
      <c r="B654" t="s">
        <v>1778</v>
      </c>
      <c r="C654">
        <v>0</v>
      </c>
      <c r="D654">
        <v>8700</v>
      </c>
      <c r="E654" s="71">
        <f t="shared" si="10"/>
        <v>-8700</v>
      </c>
    </row>
    <row r="655" spans="1:5" x14ac:dyDescent="0.2">
      <c r="A655">
        <v>203062085</v>
      </c>
      <c r="B655" t="s">
        <v>1779</v>
      </c>
      <c r="C655">
        <v>0</v>
      </c>
      <c r="D655">
        <v>0</v>
      </c>
      <c r="E655" s="71">
        <f t="shared" si="10"/>
        <v>0</v>
      </c>
    </row>
    <row r="656" spans="1:5" x14ac:dyDescent="0.2">
      <c r="A656">
        <v>203062086</v>
      </c>
      <c r="B656" t="s">
        <v>1780</v>
      </c>
      <c r="C656">
        <v>0</v>
      </c>
      <c r="D656">
        <v>0</v>
      </c>
      <c r="E656" s="71">
        <f t="shared" si="10"/>
        <v>0</v>
      </c>
    </row>
    <row r="657" spans="1:5" x14ac:dyDescent="0.2">
      <c r="A657">
        <v>203062087</v>
      </c>
      <c r="B657" t="s">
        <v>1781</v>
      </c>
      <c r="C657">
        <v>0</v>
      </c>
      <c r="D657">
        <v>0</v>
      </c>
      <c r="E657" s="71">
        <f t="shared" si="10"/>
        <v>0</v>
      </c>
    </row>
    <row r="658" spans="1:5" x14ac:dyDescent="0.2">
      <c r="A658">
        <v>203062088</v>
      </c>
      <c r="B658" t="s">
        <v>1782</v>
      </c>
      <c r="C658">
        <v>0</v>
      </c>
      <c r="D658">
        <v>0</v>
      </c>
      <c r="E658" s="71">
        <f t="shared" si="10"/>
        <v>0</v>
      </c>
    </row>
    <row r="659" spans="1:5" x14ac:dyDescent="0.2">
      <c r="A659">
        <v>203062090</v>
      </c>
      <c r="B659" t="s">
        <v>1783</v>
      </c>
      <c r="C659">
        <v>0</v>
      </c>
      <c r="D659">
        <v>0</v>
      </c>
      <c r="E659" s="71">
        <f t="shared" si="10"/>
        <v>0</v>
      </c>
    </row>
    <row r="660" spans="1:5" x14ac:dyDescent="0.2">
      <c r="A660">
        <v>203062091</v>
      </c>
      <c r="B660" t="s">
        <v>1784</v>
      </c>
      <c r="C660">
        <v>0</v>
      </c>
      <c r="D660">
        <v>0</v>
      </c>
      <c r="E660" s="71">
        <f t="shared" si="10"/>
        <v>0</v>
      </c>
    </row>
    <row r="661" spans="1:5" x14ac:dyDescent="0.2">
      <c r="A661">
        <v>203062092</v>
      </c>
      <c r="B661" t="s">
        <v>1785</v>
      </c>
      <c r="C661">
        <v>193</v>
      </c>
      <c r="D661">
        <v>0</v>
      </c>
      <c r="E661" s="71">
        <f t="shared" si="10"/>
        <v>193</v>
      </c>
    </row>
    <row r="662" spans="1:5" x14ac:dyDescent="0.2">
      <c r="A662">
        <v>203062093</v>
      </c>
      <c r="B662" t="s">
        <v>1786</v>
      </c>
      <c r="C662">
        <v>3000</v>
      </c>
      <c r="D662">
        <v>0</v>
      </c>
      <c r="E662" s="71">
        <f t="shared" si="10"/>
        <v>3000</v>
      </c>
    </row>
    <row r="663" spans="1:5" x14ac:dyDescent="0.2">
      <c r="A663">
        <v>203062094</v>
      </c>
      <c r="B663" t="s">
        <v>1787</v>
      </c>
      <c r="C663">
        <v>0</v>
      </c>
      <c r="D663">
        <v>0</v>
      </c>
      <c r="E663" s="71">
        <f t="shared" si="10"/>
        <v>0</v>
      </c>
    </row>
    <row r="664" spans="1:5" x14ac:dyDescent="0.2">
      <c r="A664">
        <v>203062095</v>
      </c>
      <c r="B664" t="s">
        <v>1788</v>
      </c>
      <c r="C664">
        <v>0</v>
      </c>
      <c r="D664">
        <v>0</v>
      </c>
      <c r="E664" s="71">
        <f t="shared" si="10"/>
        <v>0</v>
      </c>
    </row>
    <row r="665" spans="1:5" x14ac:dyDescent="0.2">
      <c r="A665">
        <v>203062096</v>
      </c>
      <c r="B665" t="s">
        <v>1789</v>
      </c>
      <c r="C665">
        <v>0</v>
      </c>
      <c r="D665">
        <v>0</v>
      </c>
      <c r="E665" s="71">
        <f t="shared" si="10"/>
        <v>0</v>
      </c>
    </row>
    <row r="666" spans="1:5" x14ac:dyDescent="0.2">
      <c r="A666">
        <v>203062098</v>
      </c>
      <c r="B666" t="s">
        <v>1790</v>
      </c>
      <c r="C666">
        <v>0</v>
      </c>
      <c r="D666">
        <v>0</v>
      </c>
      <c r="E666" s="71">
        <f t="shared" si="10"/>
        <v>0</v>
      </c>
    </row>
    <row r="667" spans="1:5" x14ac:dyDescent="0.2">
      <c r="A667">
        <v>203062099</v>
      </c>
      <c r="B667" t="s">
        <v>1791</v>
      </c>
      <c r="C667">
        <v>0</v>
      </c>
      <c r="D667">
        <v>0</v>
      </c>
      <c r="E667" s="71">
        <f t="shared" si="10"/>
        <v>0</v>
      </c>
    </row>
    <row r="668" spans="1:5" x14ac:dyDescent="0.2">
      <c r="A668">
        <v>203062100</v>
      </c>
      <c r="B668" t="s">
        <v>1792</v>
      </c>
      <c r="C668">
        <v>82</v>
      </c>
      <c r="D668">
        <v>0</v>
      </c>
      <c r="E668" s="71">
        <f t="shared" si="10"/>
        <v>82</v>
      </c>
    </row>
    <row r="669" spans="1:5" x14ac:dyDescent="0.2">
      <c r="A669">
        <v>203062101</v>
      </c>
      <c r="B669" t="s">
        <v>1793</v>
      </c>
      <c r="C669">
        <v>0</v>
      </c>
      <c r="D669">
        <v>0</v>
      </c>
      <c r="E669" s="71">
        <f t="shared" si="10"/>
        <v>0</v>
      </c>
    </row>
    <row r="670" spans="1:5" x14ac:dyDescent="0.2">
      <c r="A670">
        <v>203062103</v>
      </c>
      <c r="B670" t="s">
        <v>1794</v>
      </c>
      <c r="C670">
        <v>0</v>
      </c>
      <c r="D670">
        <v>0</v>
      </c>
      <c r="E670" s="71">
        <f t="shared" si="10"/>
        <v>0</v>
      </c>
    </row>
    <row r="671" spans="1:5" x14ac:dyDescent="0.2">
      <c r="A671">
        <v>203062104</v>
      </c>
      <c r="B671" t="s">
        <v>1795</v>
      </c>
      <c r="C671">
        <v>0</v>
      </c>
      <c r="D671">
        <v>0</v>
      </c>
      <c r="E671" s="71">
        <f t="shared" si="10"/>
        <v>0</v>
      </c>
    </row>
    <row r="672" spans="1:5" x14ac:dyDescent="0.2">
      <c r="A672">
        <v>203062105</v>
      </c>
      <c r="B672" t="s">
        <v>1796</v>
      </c>
      <c r="C672">
        <v>0</v>
      </c>
      <c r="D672">
        <v>0</v>
      </c>
      <c r="E672" s="71">
        <f t="shared" si="10"/>
        <v>0</v>
      </c>
    </row>
    <row r="673" spans="1:5" x14ac:dyDescent="0.2">
      <c r="A673">
        <v>203062106</v>
      </c>
      <c r="B673" t="s">
        <v>1797</v>
      </c>
      <c r="C673">
        <v>0</v>
      </c>
      <c r="D673">
        <v>0</v>
      </c>
      <c r="E673" s="71">
        <f t="shared" si="10"/>
        <v>0</v>
      </c>
    </row>
    <row r="674" spans="1:5" x14ac:dyDescent="0.2">
      <c r="A674">
        <v>203062107</v>
      </c>
      <c r="B674" t="s">
        <v>1798</v>
      </c>
      <c r="C674">
        <v>0</v>
      </c>
      <c r="D674">
        <v>0</v>
      </c>
      <c r="E674" s="71">
        <f t="shared" si="10"/>
        <v>0</v>
      </c>
    </row>
    <row r="675" spans="1:5" x14ac:dyDescent="0.2">
      <c r="A675">
        <v>203062108</v>
      </c>
      <c r="B675" t="s">
        <v>1799</v>
      </c>
      <c r="C675">
        <v>0</v>
      </c>
      <c r="D675">
        <v>0</v>
      </c>
      <c r="E675" s="71">
        <f t="shared" si="10"/>
        <v>0</v>
      </c>
    </row>
    <row r="676" spans="1:5" x14ac:dyDescent="0.2">
      <c r="A676">
        <v>203062109</v>
      </c>
      <c r="B676" t="s">
        <v>1800</v>
      </c>
      <c r="C676">
        <v>0</v>
      </c>
      <c r="D676">
        <v>0</v>
      </c>
      <c r="E676" s="71">
        <f t="shared" si="10"/>
        <v>0</v>
      </c>
    </row>
    <row r="677" spans="1:5" x14ac:dyDescent="0.2">
      <c r="A677">
        <v>203062110</v>
      </c>
      <c r="B677" t="s">
        <v>1801</v>
      </c>
      <c r="C677">
        <v>0</v>
      </c>
      <c r="D677">
        <v>0</v>
      </c>
      <c r="E677" s="71">
        <f t="shared" si="10"/>
        <v>0</v>
      </c>
    </row>
    <row r="678" spans="1:5" x14ac:dyDescent="0.2">
      <c r="A678">
        <v>203062112</v>
      </c>
      <c r="B678" t="s">
        <v>1802</v>
      </c>
      <c r="C678">
        <v>0</v>
      </c>
      <c r="D678">
        <v>0</v>
      </c>
      <c r="E678" s="71">
        <f t="shared" si="10"/>
        <v>0</v>
      </c>
    </row>
    <row r="679" spans="1:5" x14ac:dyDescent="0.2">
      <c r="A679">
        <v>203062113</v>
      </c>
      <c r="B679" t="s">
        <v>1803</v>
      </c>
      <c r="C679">
        <v>0</v>
      </c>
      <c r="D679">
        <v>0</v>
      </c>
      <c r="E679" s="71">
        <f t="shared" si="10"/>
        <v>0</v>
      </c>
    </row>
    <row r="680" spans="1:5" x14ac:dyDescent="0.2">
      <c r="A680">
        <v>203062114</v>
      </c>
      <c r="B680" t="s">
        <v>1804</v>
      </c>
      <c r="C680">
        <v>0</v>
      </c>
      <c r="D680">
        <v>0</v>
      </c>
      <c r="E680" s="71">
        <f t="shared" si="10"/>
        <v>0</v>
      </c>
    </row>
    <row r="681" spans="1:5" x14ac:dyDescent="0.2">
      <c r="A681">
        <v>203062115</v>
      </c>
      <c r="B681" t="s">
        <v>1805</v>
      </c>
      <c r="C681">
        <v>0</v>
      </c>
      <c r="D681">
        <v>0</v>
      </c>
      <c r="E681" s="71">
        <f t="shared" si="10"/>
        <v>0</v>
      </c>
    </row>
    <row r="682" spans="1:5" x14ac:dyDescent="0.2">
      <c r="A682">
        <v>203062117</v>
      </c>
      <c r="B682" t="s">
        <v>1806</v>
      </c>
      <c r="C682">
        <v>0</v>
      </c>
      <c r="D682">
        <v>0</v>
      </c>
      <c r="E682" s="71">
        <f t="shared" si="10"/>
        <v>0</v>
      </c>
    </row>
    <row r="683" spans="1:5" x14ac:dyDescent="0.2">
      <c r="A683">
        <v>203062118</v>
      </c>
      <c r="B683" t="s">
        <v>1807</v>
      </c>
      <c r="C683">
        <v>0</v>
      </c>
      <c r="D683">
        <v>0</v>
      </c>
      <c r="E683" s="71">
        <f t="shared" si="10"/>
        <v>0</v>
      </c>
    </row>
    <row r="684" spans="1:5" x14ac:dyDescent="0.2">
      <c r="A684">
        <v>203062119</v>
      </c>
      <c r="B684" t="s">
        <v>1808</v>
      </c>
      <c r="C684">
        <v>0</v>
      </c>
      <c r="D684">
        <v>0</v>
      </c>
      <c r="E684" s="71">
        <f t="shared" si="10"/>
        <v>0</v>
      </c>
    </row>
    <row r="685" spans="1:5" x14ac:dyDescent="0.2">
      <c r="A685">
        <v>203062120</v>
      </c>
      <c r="B685" t="s">
        <v>1809</v>
      </c>
      <c r="C685">
        <v>0</v>
      </c>
      <c r="D685">
        <v>0</v>
      </c>
      <c r="E685" s="71">
        <f t="shared" si="10"/>
        <v>0</v>
      </c>
    </row>
    <row r="686" spans="1:5" x14ac:dyDescent="0.2">
      <c r="A686">
        <v>203062121</v>
      </c>
      <c r="B686" t="s">
        <v>1810</v>
      </c>
      <c r="C686">
        <v>0</v>
      </c>
      <c r="D686">
        <v>0</v>
      </c>
      <c r="E686" s="71">
        <f t="shared" si="10"/>
        <v>0</v>
      </c>
    </row>
    <row r="687" spans="1:5" x14ac:dyDescent="0.2">
      <c r="A687">
        <v>203062122</v>
      </c>
      <c r="B687" t="s">
        <v>1811</v>
      </c>
      <c r="C687">
        <v>0</v>
      </c>
      <c r="D687">
        <v>0</v>
      </c>
      <c r="E687" s="71">
        <f t="shared" si="10"/>
        <v>0</v>
      </c>
    </row>
    <row r="688" spans="1:5" x14ac:dyDescent="0.2">
      <c r="A688">
        <v>203062123</v>
      </c>
      <c r="B688" t="s">
        <v>1812</v>
      </c>
      <c r="C688">
        <v>0</v>
      </c>
      <c r="D688">
        <v>0</v>
      </c>
      <c r="E688" s="71">
        <f t="shared" si="10"/>
        <v>0</v>
      </c>
    </row>
    <row r="689" spans="1:5" x14ac:dyDescent="0.2">
      <c r="A689">
        <v>203062124</v>
      </c>
      <c r="B689" t="s">
        <v>1813</v>
      </c>
      <c r="C689">
        <v>0</v>
      </c>
      <c r="D689">
        <v>0</v>
      </c>
      <c r="E689" s="71">
        <f t="shared" si="10"/>
        <v>0</v>
      </c>
    </row>
    <row r="690" spans="1:5" x14ac:dyDescent="0.2">
      <c r="A690">
        <v>203062125</v>
      </c>
      <c r="B690" t="s">
        <v>1814</v>
      </c>
      <c r="C690">
        <v>0</v>
      </c>
      <c r="D690">
        <v>0</v>
      </c>
      <c r="E690" s="71">
        <f t="shared" si="10"/>
        <v>0</v>
      </c>
    </row>
    <row r="691" spans="1:5" x14ac:dyDescent="0.2">
      <c r="A691">
        <v>203062126</v>
      </c>
      <c r="B691" t="s">
        <v>1815</v>
      </c>
      <c r="C691">
        <v>0</v>
      </c>
      <c r="D691">
        <v>0</v>
      </c>
      <c r="E691" s="71">
        <f t="shared" si="10"/>
        <v>0</v>
      </c>
    </row>
    <row r="692" spans="1:5" x14ac:dyDescent="0.2">
      <c r="A692">
        <v>203062127</v>
      </c>
      <c r="B692" t="s">
        <v>1816</v>
      </c>
      <c r="C692">
        <v>0</v>
      </c>
      <c r="D692">
        <v>0</v>
      </c>
      <c r="E692" s="71">
        <f t="shared" si="10"/>
        <v>0</v>
      </c>
    </row>
    <row r="693" spans="1:5" x14ac:dyDescent="0.2">
      <c r="A693">
        <v>203062128</v>
      </c>
      <c r="B693" t="s">
        <v>1817</v>
      </c>
      <c r="C693">
        <v>0</v>
      </c>
      <c r="D693">
        <v>5573</v>
      </c>
      <c r="E693" s="71">
        <f t="shared" si="10"/>
        <v>-5573</v>
      </c>
    </row>
    <row r="694" spans="1:5" x14ac:dyDescent="0.2">
      <c r="A694">
        <v>203062130</v>
      </c>
      <c r="B694" t="s">
        <v>1818</v>
      </c>
      <c r="C694">
        <v>0</v>
      </c>
      <c r="D694">
        <v>0</v>
      </c>
      <c r="E694" s="71">
        <f t="shared" si="10"/>
        <v>0</v>
      </c>
    </row>
    <row r="695" spans="1:5" x14ac:dyDescent="0.2">
      <c r="A695">
        <v>203062131</v>
      </c>
      <c r="B695" t="s">
        <v>1819</v>
      </c>
      <c r="C695">
        <v>0</v>
      </c>
      <c r="D695">
        <v>0</v>
      </c>
      <c r="E695" s="71">
        <f t="shared" si="10"/>
        <v>0</v>
      </c>
    </row>
    <row r="696" spans="1:5" x14ac:dyDescent="0.2">
      <c r="A696">
        <v>203062132</v>
      </c>
      <c r="B696" t="s">
        <v>1820</v>
      </c>
      <c r="C696">
        <v>0</v>
      </c>
      <c r="D696">
        <v>0</v>
      </c>
      <c r="E696" s="71">
        <f t="shared" si="10"/>
        <v>0</v>
      </c>
    </row>
    <row r="697" spans="1:5" x14ac:dyDescent="0.2">
      <c r="A697">
        <v>203062133</v>
      </c>
      <c r="B697" t="s">
        <v>1821</v>
      </c>
      <c r="C697">
        <v>0</v>
      </c>
      <c r="D697">
        <v>4647.68</v>
      </c>
      <c r="E697" s="71">
        <f t="shared" si="10"/>
        <v>-4647.68</v>
      </c>
    </row>
    <row r="698" spans="1:5" x14ac:dyDescent="0.2">
      <c r="A698">
        <v>203062134</v>
      </c>
      <c r="B698" t="s">
        <v>1822</v>
      </c>
      <c r="C698">
        <v>0</v>
      </c>
      <c r="D698">
        <v>0</v>
      </c>
      <c r="E698" s="71">
        <f t="shared" si="10"/>
        <v>0</v>
      </c>
    </row>
    <row r="699" spans="1:5" x14ac:dyDescent="0.2">
      <c r="A699">
        <v>203062135</v>
      </c>
      <c r="B699" t="s">
        <v>1823</v>
      </c>
      <c r="C699">
        <v>200</v>
      </c>
      <c r="D699">
        <v>0</v>
      </c>
      <c r="E699" s="71">
        <f t="shared" si="10"/>
        <v>200</v>
      </c>
    </row>
    <row r="700" spans="1:5" x14ac:dyDescent="0.2">
      <c r="A700">
        <v>203062136</v>
      </c>
      <c r="B700" t="s">
        <v>1824</v>
      </c>
      <c r="C700">
        <v>0</v>
      </c>
      <c r="D700">
        <v>0</v>
      </c>
      <c r="E700" s="71">
        <f t="shared" si="10"/>
        <v>0</v>
      </c>
    </row>
    <row r="701" spans="1:5" x14ac:dyDescent="0.2">
      <c r="A701">
        <v>203062137</v>
      </c>
      <c r="B701" t="s">
        <v>1825</v>
      </c>
      <c r="C701">
        <v>0</v>
      </c>
      <c r="D701">
        <v>0</v>
      </c>
      <c r="E701" s="71">
        <f t="shared" si="10"/>
        <v>0</v>
      </c>
    </row>
    <row r="702" spans="1:5" x14ac:dyDescent="0.2">
      <c r="A702">
        <v>203062138</v>
      </c>
      <c r="B702" t="s">
        <v>1826</v>
      </c>
      <c r="C702">
        <v>0</v>
      </c>
      <c r="D702">
        <v>0</v>
      </c>
      <c r="E702" s="71">
        <f t="shared" si="10"/>
        <v>0</v>
      </c>
    </row>
    <row r="703" spans="1:5" x14ac:dyDescent="0.2">
      <c r="A703">
        <v>203062139</v>
      </c>
      <c r="B703" t="s">
        <v>1827</v>
      </c>
      <c r="C703">
        <v>0</v>
      </c>
      <c r="D703">
        <v>0</v>
      </c>
      <c r="E703" s="71">
        <f t="shared" si="10"/>
        <v>0</v>
      </c>
    </row>
    <row r="704" spans="1:5" x14ac:dyDescent="0.2">
      <c r="A704">
        <v>203062140</v>
      </c>
      <c r="B704" t="s">
        <v>1828</v>
      </c>
      <c r="C704">
        <v>0</v>
      </c>
      <c r="D704">
        <v>0</v>
      </c>
      <c r="E704" s="71">
        <f t="shared" si="10"/>
        <v>0</v>
      </c>
    </row>
    <row r="705" spans="1:5" x14ac:dyDescent="0.2">
      <c r="A705">
        <v>203062141</v>
      </c>
      <c r="B705" t="s">
        <v>1829</v>
      </c>
      <c r="C705">
        <v>0</v>
      </c>
      <c r="D705">
        <v>0</v>
      </c>
      <c r="E705" s="71">
        <f t="shared" si="10"/>
        <v>0</v>
      </c>
    </row>
    <row r="706" spans="1:5" x14ac:dyDescent="0.2">
      <c r="A706">
        <v>203062142</v>
      </c>
      <c r="B706" t="s">
        <v>1830</v>
      </c>
      <c r="C706">
        <v>0</v>
      </c>
      <c r="D706">
        <v>0</v>
      </c>
      <c r="E706" s="71">
        <f t="shared" si="10"/>
        <v>0</v>
      </c>
    </row>
    <row r="707" spans="1:5" x14ac:dyDescent="0.2">
      <c r="A707">
        <v>203062143</v>
      </c>
      <c r="B707" t="s">
        <v>1831</v>
      </c>
      <c r="C707">
        <v>0</v>
      </c>
      <c r="D707">
        <v>0</v>
      </c>
      <c r="E707" s="71">
        <f t="shared" si="10"/>
        <v>0</v>
      </c>
    </row>
    <row r="708" spans="1:5" x14ac:dyDescent="0.2">
      <c r="A708">
        <v>203062144</v>
      </c>
      <c r="B708" t="s">
        <v>1832</v>
      </c>
      <c r="C708">
        <v>0</v>
      </c>
      <c r="D708">
        <v>0</v>
      </c>
      <c r="E708" s="71">
        <f t="shared" si="10"/>
        <v>0</v>
      </c>
    </row>
    <row r="709" spans="1:5" x14ac:dyDescent="0.2">
      <c r="A709">
        <v>203062145</v>
      </c>
      <c r="B709" t="s">
        <v>1833</v>
      </c>
      <c r="C709">
        <v>0</v>
      </c>
      <c r="D709">
        <v>0</v>
      </c>
      <c r="E709" s="71">
        <f t="shared" ref="E709:E772" si="11">C709-D709</f>
        <v>0</v>
      </c>
    </row>
    <row r="710" spans="1:5" x14ac:dyDescent="0.2">
      <c r="A710">
        <v>203062146</v>
      </c>
      <c r="B710" t="s">
        <v>1834</v>
      </c>
      <c r="C710">
        <v>0</v>
      </c>
      <c r="D710">
        <v>0</v>
      </c>
      <c r="E710" s="71">
        <f t="shared" si="11"/>
        <v>0</v>
      </c>
    </row>
    <row r="711" spans="1:5" x14ac:dyDescent="0.2">
      <c r="A711">
        <v>203062147</v>
      </c>
      <c r="B711" t="s">
        <v>1835</v>
      </c>
      <c r="C711">
        <v>0</v>
      </c>
      <c r="D711">
        <v>0</v>
      </c>
      <c r="E711" s="71">
        <f t="shared" si="11"/>
        <v>0</v>
      </c>
    </row>
    <row r="712" spans="1:5" x14ac:dyDescent="0.2">
      <c r="A712">
        <v>203062148</v>
      </c>
      <c r="B712" t="s">
        <v>1836</v>
      </c>
      <c r="C712">
        <v>0</v>
      </c>
      <c r="D712">
        <v>0</v>
      </c>
      <c r="E712" s="71">
        <f t="shared" si="11"/>
        <v>0</v>
      </c>
    </row>
    <row r="713" spans="1:5" x14ac:dyDescent="0.2">
      <c r="A713">
        <v>203062149</v>
      </c>
      <c r="B713" t="s">
        <v>1837</v>
      </c>
      <c r="C713">
        <v>0</v>
      </c>
      <c r="D713">
        <v>0</v>
      </c>
      <c r="E713" s="71">
        <f t="shared" si="11"/>
        <v>0</v>
      </c>
    </row>
    <row r="714" spans="1:5" x14ac:dyDescent="0.2">
      <c r="A714">
        <v>203062150</v>
      </c>
      <c r="B714" t="s">
        <v>1838</v>
      </c>
      <c r="C714">
        <v>0</v>
      </c>
      <c r="D714">
        <v>0</v>
      </c>
      <c r="E714" s="71">
        <f t="shared" si="11"/>
        <v>0</v>
      </c>
    </row>
    <row r="715" spans="1:5" x14ac:dyDescent="0.2">
      <c r="A715">
        <v>203062151</v>
      </c>
      <c r="B715" t="s">
        <v>1839</v>
      </c>
      <c r="C715">
        <v>0</v>
      </c>
      <c r="D715">
        <v>0</v>
      </c>
      <c r="E715" s="71">
        <f t="shared" si="11"/>
        <v>0</v>
      </c>
    </row>
    <row r="716" spans="1:5" x14ac:dyDescent="0.2">
      <c r="A716">
        <v>203062152</v>
      </c>
      <c r="B716" t="s">
        <v>1840</v>
      </c>
      <c r="C716">
        <v>0</v>
      </c>
      <c r="D716">
        <v>0</v>
      </c>
      <c r="E716" s="71">
        <f t="shared" si="11"/>
        <v>0</v>
      </c>
    </row>
    <row r="717" spans="1:5" x14ac:dyDescent="0.2">
      <c r="A717">
        <v>203062153</v>
      </c>
      <c r="B717" t="s">
        <v>1841</v>
      </c>
      <c r="C717">
        <v>0</v>
      </c>
      <c r="D717">
        <v>0</v>
      </c>
      <c r="E717" s="71">
        <f t="shared" si="11"/>
        <v>0</v>
      </c>
    </row>
    <row r="718" spans="1:5" x14ac:dyDescent="0.2">
      <c r="A718">
        <v>203062154</v>
      </c>
      <c r="B718" t="s">
        <v>1842</v>
      </c>
      <c r="C718">
        <v>0</v>
      </c>
      <c r="D718">
        <v>0</v>
      </c>
      <c r="E718" s="71">
        <f t="shared" si="11"/>
        <v>0</v>
      </c>
    </row>
    <row r="719" spans="1:5" x14ac:dyDescent="0.2">
      <c r="A719">
        <v>203062155</v>
      </c>
      <c r="B719" t="s">
        <v>1843</v>
      </c>
      <c r="C719">
        <v>0</v>
      </c>
      <c r="D719">
        <v>1221</v>
      </c>
      <c r="E719" s="71">
        <f t="shared" si="11"/>
        <v>-1221</v>
      </c>
    </row>
    <row r="720" spans="1:5" x14ac:dyDescent="0.2">
      <c r="A720">
        <v>203062156</v>
      </c>
      <c r="B720" t="s">
        <v>1844</v>
      </c>
      <c r="C720">
        <v>0</v>
      </c>
      <c r="D720">
        <v>0</v>
      </c>
      <c r="E720" s="71">
        <f t="shared" si="11"/>
        <v>0</v>
      </c>
    </row>
    <row r="721" spans="1:5" x14ac:dyDescent="0.2">
      <c r="A721">
        <v>203062157</v>
      </c>
      <c r="B721" t="s">
        <v>1845</v>
      </c>
      <c r="C721">
        <v>0</v>
      </c>
      <c r="D721">
        <v>0</v>
      </c>
      <c r="E721" s="71">
        <f t="shared" si="11"/>
        <v>0</v>
      </c>
    </row>
    <row r="722" spans="1:5" x14ac:dyDescent="0.2">
      <c r="A722">
        <v>203062158</v>
      </c>
      <c r="B722" t="s">
        <v>1846</v>
      </c>
      <c r="C722">
        <v>148.44999999999709</v>
      </c>
      <c r="D722">
        <v>0</v>
      </c>
      <c r="E722" s="71">
        <f t="shared" si="11"/>
        <v>148.44999999999709</v>
      </c>
    </row>
    <row r="723" spans="1:5" x14ac:dyDescent="0.2">
      <c r="A723">
        <v>203062159</v>
      </c>
      <c r="B723" t="s">
        <v>1847</v>
      </c>
      <c r="C723">
        <v>0</v>
      </c>
      <c r="D723">
        <v>0</v>
      </c>
      <c r="E723" s="71">
        <f t="shared" si="11"/>
        <v>0</v>
      </c>
    </row>
    <row r="724" spans="1:5" x14ac:dyDescent="0.2">
      <c r="A724">
        <v>203062160</v>
      </c>
      <c r="B724" t="s">
        <v>1848</v>
      </c>
      <c r="C724">
        <v>0</v>
      </c>
      <c r="D724">
        <v>0</v>
      </c>
      <c r="E724" s="71">
        <f t="shared" si="11"/>
        <v>0</v>
      </c>
    </row>
    <row r="725" spans="1:5" x14ac:dyDescent="0.2">
      <c r="A725">
        <v>203062161</v>
      </c>
      <c r="B725" t="s">
        <v>1849</v>
      </c>
      <c r="C725">
        <v>0</v>
      </c>
      <c r="D725">
        <v>0</v>
      </c>
      <c r="E725" s="71">
        <f t="shared" si="11"/>
        <v>0</v>
      </c>
    </row>
    <row r="726" spans="1:5" x14ac:dyDescent="0.2">
      <c r="A726">
        <v>203062162</v>
      </c>
      <c r="B726" t="s">
        <v>1850</v>
      </c>
      <c r="C726">
        <v>0</v>
      </c>
      <c r="D726">
        <v>0</v>
      </c>
      <c r="E726" s="71">
        <f t="shared" si="11"/>
        <v>0</v>
      </c>
    </row>
    <row r="727" spans="1:5" x14ac:dyDescent="0.2">
      <c r="A727">
        <v>203062163</v>
      </c>
      <c r="B727" t="s">
        <v>1851</v>
      </c>
      <c r="C727">
        <v>0</v>
      </c>
      <c r="D727">
        <v>0</v>
      </c>
      <c r="E727" s="71">
        <f t="shared" si="11"/>
        <v>0</v>
      </c>
    </row>
    <row r="728" spans="1:5" x14ac:dyDescent="0.2">
      <c r="A728">
        <v>203062164</v>
      </c>
      <c r="B728" t="s">
        <v>1852</v>
      </c>
      <c r="C728">
        <v>0</v>
      </c>
      <c r="D728">
        <v>0</v>
      </c>
      <c r="E728" s="71">
        <f t="shared" si="11"/>
        <v>0</v>
      </c>
    </row>
    <row r="729" spans="1:5" x14ac:dyDescent="0.2">
      <c r="A729">
        <v>203062165</v>
      </c>
      <c r="B729" t="s">
        <v>1853</v>
      </c>
      <c r="C729">
        <v>0</v>
      </c>
      <c r="D729">
        <v>0</v>
      </c>
      <c r="E729" s="71">
        <f t="shared" si="11"/>
        <v>0</v>
      </c>
    </row>
    <row r="730" spans="1:5" x14ac:dyDescent="0.2">
      <c r="A730">
        <v>203062166</v>
      </c>
      <c r="B730" t="s">
        <v>1854</v>
      </c>
      <c r="C730">
        <v>0</v>
      </c>
      <c r="D730">
        <v>0</v>
      </c>
      <c r="E730" s="71">
        <f t="shared" si="11"/>
        <v>0</v>
      </c>
    </row>
    <row r="731" spans="1:5" x14ac:dyDescent="0.2">
      <c r="A731">
        <v>203062167</v>
      </c>
      <c r="B731" t="s">
        <v>1855</v>
      </c>
      <c r="C731">
        <v>0</v>
      </c>
      <c r="D731">
        <v>0</v>
      </c>
      <c r="E731" s="71">
        <f t="shared" si="11"/>
        <v>0</v>
      </c>
    </row>
    <row r="732" spans="1:5" x14ac:dyDescent="0.2">
      <c r="A732">
        <v>203062168</v>
      </c>
      <c r="B732" t="s">
        <v>1856</v>
      </c>
      <c r="C732">
        <v>0</v>
      </c>
      <c r="D732">
        <v>0</v>
      </c>
      <c r="E732" s="71">
        <f t="shared" si="11"/>
        <v>0</v>
      </c>
    </row>
    <row r="733" spans="1:5" x14ac:dyDescent="0.2">
      <c r="A733">
        <v>203062169</v>
      </c>
      <c r="B733" t="s">
        <v>1857</v>
      </c>
      <c r="C733">
        <v>0</v>
      </c>
      <c r="D733">
        <v>0</v>
      </c>
      <c r="E733" s="71">
        <f t="shared" si="11"/>
        <v>0</v>
      </c>
    </row>
    <row r="734" spans="1:5" x14ac:dyDescent="0.2">
      <c r="A734">
        <v>203062170</v>
      </c>
      <c r="B734" t="s">
        <v>1858</v>
      </c>
      <c r="C734">
        <v>0</v>
      </c>
      <c r="D734">
        <v>0</v>
      </c>
      <c r="E734" s="71">
        <f t="shared" si="11"/>
        <v>0</v>
      </c>
    </row>
    <row r="735" spans="1:5" x14ac:dyDescent="0.2">
      <c r="A735">
        <v>203062171</v>
      </c>
      <c r="B735" t="s">
        <v>1859</v>
      </c>
      <c r="C735">
        <v>0</v>
      </c>
      <c r="D735">
        <v>0</v>
      </c>
      <c r="E735" s="71">
        <f t="shared" si="11"/>
        <v>0</v>
      </c>
    </row>
    <row r="736" spans="1:5" x14ac:dyDescent="0.2">
      <c r="A736">
        <v>203062172</v>
      </c>
      <c r="B736" t="s">
        <v>1860</v>
      </c>
      <c r="C736">
        <v>0</v>
      </c>
      <c r="D736">
        <v>0</v>
      </c>
      <c r="E736" s="71">
        <f t="shared" si="11"/>
        <v>0</v>
      </c>
    </row>
    <row r="737" spans="1:5" x14ac:dyDescent="0.2">
      <c r="A737">
        <v>203062173</v>
      </c>
      <c r="B737" t="s">
        <v>1861</v>
      </c>
      <c r="C737">
        <v>0</v>
      </c>
      <c r="D737">
        <v>0</v>
      </c>
      <c r="E737" s="71">
        <f t="shared" si="11"/>
        <v>0</v>
      </c>
    </row>
    <row r="738" spans="1:5" x14ac:dyDescent="0.2">
      <c r="A738">
        <v>203062174</v>
      </c>
      <c r="B738" t="s">
        <v>1862</v>
      </c>
      <c r="C738">
        <v>0</v>
      </c>
      <c r="D738">
        <v>0</v>
      </c>
      <c r="E738" s="71">
        <f t="shared" si="11"/>
        <v>0</v>
      </c>
    </row>
    <row r="739" spans="1:5" x14ac:dyDescent="0.2">
      <c r="A739">
        <v>203062175</v>
      </c>
      <c r="B739" t="s">
        <v>1863</v>
      </c>
      <c r="C739">
        <v>0</v>
      </c>
      <c r="D739">
        <v>0</v>
      </c>
      <c r="E739" s="71">
        <f t="shared" si="11"/>
        <v>0</v>
      </c>
    </row>
    <row r="740" spans="1:5" x14ac:dyDescent="0.2">
      <c r="A740">
        <v>203062176</v>
      </c>
      <c r="B740" t="s">
        <v>1864</v>
      </c>
      <c r="C740">
        <v>0</v>
      </c>
      <c r="D740">
        <v>0</v>
      </c>
      <c r="E740" s="71">
        <f t="shared" si="11"/>
        <v>0</v>
      </c>
    </row>
    <row r="741" spans="1:5" x14ac:dyDescent="0.2">
      <c r="A741">
        <v>203062177</v>
      </c>
      <c r="B741" t="s">
        <v>1865</v>
      </c>
      <c r="C741">
        <v>0</v>
      </c>
      <c r="D741">
        <v>0</v>
      </c>
      <c r="E741" s="71">
        <f t="shared" si="11"/>
        <v>0</v>
      </c>
    </row>
    <row r="742" spans="1:5" x14ac:dyDescent="0.2">
      <c r="A742">
        <v>203062178</v>
      </c>
      <c r="B742" t="s">
        <v>1866</v>
      </c>
      <c r="C742">
        <v>0</v>
      </c>
      <c r="D742">
        <v>0</v>
      </c>
      <c r="E742" s="71">
        <f t="shared" si="11"/>
        <v>0</v>
      </c>
    </row>
    <row r="743" spans="1:5" x14ac:dyDescent="0.2">
      <c r="A743">
        <v>203062179</v>
      </c>
      <c r="B743" t="s">
        <v>1867</v>
      </c>
      <c r="C743">
        <v>0</v>
      </c>
      <c r="D743">
        <v>0</v>
      </c>
      <c r="E743" s="71">
        <f t="shared" si="11"/>
        <v>0</v>
      </c>
    </row>
    <row r="744" spans="1:5" x14ac:dyDescent="0.2">
      <c r="A744">
        <v>203062180</v>
      </c>
      <c r="B744" t="s">
        <v>1868</v>
      </c>
      <c r="C744">
        <v>0</v>
      </c>
      <c r="D744">
        <v>0</v>
      </c>
      <c r="E744" s="71">
        <f t="shared" si="11"/>
        <v>0</v>
      </c>
    </row>
    <row r="745" spans="1:5" x14ac:dyDescent="0.2">
      <c r="A745">
        <v>203062181</v>
      </c>
      <c r="B745" t="s">
        <v>1869</v>
      </c>
      <c r="C745">
        <v>0</v>
      </c>
      <c r="D745">
        <v>0</v>
      </c>
      <c r="E745" s="71">
        <f t="shared" si="11"/>
        <v>0</v>
      </c>
    </row>
    <row r="746" spans="1:5" x14ac:dyDescent="0.2">
      <c r="A746">
        <v>203062182</v>
      </c>
      <c r="B746" t="s">
        <v>1870</v>
      </c>
      <c r="C746">
        <v>0</v>
      </c>
      <c r="D746">
        <v>0</v>
      </c>
      <c r="E746" s="71">
        <f t="shared" si="11"/>
        <v>0</v>
      </c>
    </row>
    <row r="747" spans="1:5" x14ac:dyDescent="0.2">
      <c r="A747">
        <v>203062183</v>
      </c>
      <c r="B747" t="s">
        <v>1871</v>
      </c>
      <c r="C747">
        <v>0</v>
      </c>
      <c r="D747">
        <v>0</v>
      </c>
      <c r="E747" s="71">
        <f t="shared" si="11"/>
        <v>0</v>
      </c>
    </row>
    <row r="748" spans="1:5" x14ac:dyDescent="0.2">
      <c r="A748">
        <v>203062184</v>
      </c>
      <c r="B748" t="s">
        <v>1872</v>
      </c>
      <c r="C748">
        <v>0</v>
      </c>
      <c r="D748">
        <v>0</v>
      </c>
      <c r="E748" s="71">
        <f t="shared" si="11"/>
        <v>0</v>
      </c>
    </row>
    <row r="749" spans="1:5" x14ac:dyDescent="0.2">
      <c r="A749">
        <v>203062185</v>
      </c>
      <c r="B749" t="s">
        <v>1873</v>
      </c>
      <c r="C749">
        <v>0</v>
      </c>
      <c r="D749">
        <v>0</v>
      </c>
      <c r="E749" s="71">
        <f t="shared" si="11"/>
        <v>0</v>
      </c>
    </row>
    <row r="750" spans="1:5" x14ac:dyDescent="0.2">
      <c r="A750">
        <v>203062186</v>
      </c>
      <c r="B750" t="s">
        <v>1874</v>
      </c>
      <c r="C750">
        <v>0</v>
      </c>
      <c r="D750">
        <v>0</v>
      </c>
      <c r="E750" s="71">
        <f t="shared" si="11"/>
        <v>0</v>
      </c>
    </row>
    <row r="751" spans="1:5" x14ac:dyDescent="0.2">
      <c r="A751">
        <v>203062187</v>
      </c>
      <c r="B751" t="s">
        <v>1875</v>
      </c>
      <c r="C751">
        <v>0</v>
      </c>
      <c r="D751">
        <v>0</v>
      </c>
      <c r="E751" s="71">
        <f t="shared" si="11"/>
        <v>0</v>
      </c>
    </row>
    <row r="752" spans="1:5" x14ac:dyDescent="0.2">
      <c r="A752">
        <v>203062188</v>
      </c>
      <c r="B752" t="s">
        <v>1876</v>
      </c>
      <c r="C752">
        <v>0</v>
      </c>
      <c r="D752">
        <v>0</v>
      </c>
      <c r="E752" s="71">
        <f t="shared" si="11"/>
        <v>0</v>
      </c>
    </row>
    <row r="753" spans="1:5" x14ac:dyDescent="0.2">
      <c r="A753">
        <v>203062189</v>
      </c>
      <c r="B753" t="s">
        <v>1877</v>
      </c>
      <c r="C753">
        <v>4141.6500000000087</v>
      </c>
      <c r="D753">
        <v>0</v>
      </c>
      <c r="E753" s="71">
        <f t="shared" si="11"/>
        <v>4141.6500000000087</v>
      </c>
    </row>
    <row r="754" spans="1:5" x14ac:dyDescent="0.2">
      <c r="A754">
        <v>203062190</v>
      </c>
      <c r="B754" t="s">
        <v>1878</v>
      </c>
      <c r="C754">
        <v>0</v>
      </c>
      <c r="D754">
        <v>0</v>
      </c>
      <c r="E754" s="71">
        <f t="shared" si="11"/>
        <v>0</v>
      </c>
    </row>
    <row r="755" spans="1:5" x14ac:dyDescent="0.2">
      <c r="A755">
        <v>203062191</v>
      </c>
      <c r="B755" t="s">
        <v>1879</v>
      </c>
      <c r="C755">
        <v>0</v>
      </c>
      <c r="D755">
        <v>0</v>
      </c>
      <c r="E755" s="71">
        <f t="shared" si="11"/>
        <v>0</v>
      </c>
    </row>
    <row r="756" spans="1:5" x14ac:dyDescent="0.2">
      <c r="A756">
        <v>203062192</v>
      </c>
      <c r="B756" t="s">
        <v>1880</v>
      </c>
      <c r="C756">
        <v>0</v>
      </c>
      <c r="D756">
        <v>0</v>
      </c>
      <c r="E756" s="71">
        <f t="shared" si="11"/>
        <v>0</v>
      </c>
    </row>
    <row r="757" spans="1:5" x14ac:dyDescent="0.2">
      <c r="A757">
        <v>203062193</v>
      </c>
      <c r="B757" t="s">
        <v>1881</v>
      </c>
      <c r="C757">
        <v>0</v>
      </c>
      <c r="D757">
        <v>0</v>
      </c>
      <c r="E757" s="71">
        <f t="shared" si="11"/>
        <v>0</v>
      </c>
    </row>
    <row r="758" spans="1:5" x14ac:dyDescent="0.2">
      <c r="A758">
        <v>203062194</v>
      </c>
      <c r="B758" t="s">
        <v>1882</v>
      </c>
      <c r="C758">
        <v>0</v>
      </c>
      <c r="D758">
        <v>0</v>
      </c>
      <c r="E758" s="71">
        <f t="shared" si="11"/>
        <v>0</v>
      </c>
    </row>
    <row r="759" spans="1:5" x14ac:dyDescent="0.2">
      <c r="A759">
        <v>203062195</v>
      </c>
      <c r="B759" t="s">
        <v>1883</v>
      </c>
      <c r="C759">
        <v>0</v>
      </c>
      <c r="D759">
        <v>0</v>
      </c>
      <c r="E759" s="71">
        <f t="shared" si="11"/>
        <v>0</v>
      </c>
    </row>
    <row r="760" spans="1:5" x14ac:dyDescent="0.2">
      <c r="A760">
        <v>203062196</v>
      </c>
      <c r="B760" t="s">
        <v>1884</v>
      </c>
      <c r="C760">
        <v>0</v>
      </c>
      <c r="D760">
        <v>0</v>
      </c>
      <c r="E760" s="71">
        <f t="shared" si="11"/>
        <v>0</v>
      </c>
    </row>
    <row r="761" spans="1:5" x14ac:dyDescent="0.2">
      <c r="A761">
        <v>203062197</v>
      </c>
      <c r="B761" t="s">
        <v>1885</v>
      </c>
      <c r="C761">
        <v>10000</v>
      </c>
      <c r="D761">
        <v>0</v>
      </c>
      <c r="E761" s="71">
        <f t="shared" si="11"/>
        <v>10000</v>
      </c>
    </row>
    <row r="762" spans="1:5" x14ac:dyDescent="0.2">
      <c r="A762">
        <v>203062198</v>
      </c>
      <c r="B762" t="s">
        <v>1886</v>
      </c>
      <c r="C762">
        <v>0</v>
      </c>
      <c r="D762">
        <v>0</v>
      </c>
      <c r="E762" s="71">
        <f t="shared" si="11"/>
        <v>0</v>
      </c>
    </row>
    <row r="763" spans="1:5" x14ac:dyDescent="0.2">
      <c r="A763">
        <v>203062199</v>
      </c>
      <c r="B763" t="s">
        <v>1887</v>
      </c>
      <c r="C763">
        <v>0</v>
      </c>
      <c r="D763">
        <v>0</v>
      </c>
      <c r="E763" s="71">
        <f t="shared" si="11"/>
        <v>0</v>
      </c>
    </row>
    <row r="764" spans="1:5" x14ac:dyDescent="0.2">
      <c r="A764">
        <v>203062200</v>
      </c>
      <c r="B764" t="s">
        <v>1888</v>
      </c>
      <c r="C764">
        <v>0</v>
      </c>
      <c r="D764">
        <v>0</v>
      </c>
      <c r="E764" s="71">
        <f t="shared" si="11"/>
        <v>0</v>
      </c>
    </row>
    <row r="765" spans="1:5" x14ac:dyDescent="0.2">
      <c r="A765">
        <v>203062201</v>
      </c>
      <c r="B765" t="s">
        <v>1889</v>
      </c>
      <c r="C765">
        <v>0</v>
      </c>
      <c r="D765">
        <v>0</v>
      </c>
      <c r="E765" s="71">
        <f t="shared" si="11"/>
        <v>0</v>
      </c>
    </row>
    <row r="766" spans="1:5" x14ac:dyDescent="0.2">
      <c r="A766">
        <v>203062202</v>
      </c>
      <c r="B766" t="s">
        <v>1890</v>
      </c>
      <c r="C766">
        <v>0</v>
      </c>
      <c r="D766">
        <v>0</v>
      </c>
      <c r="E766" s="71">
        <f t="shared" si="11"/>
        <v>0</v>
      </c>
    </row>
    <row r="767" spans="1:5" x14ac:dyDescent="0.2">
      <c r="A767">
        <v>203062203</v>
      </c>
      <c r="B767" t="s">
        <v>1891</v>
      </c>
      <c r="C767">
        <v>0</v>
      </c>
      <c r="D767">
        <v>0</v>
      </c>
      <c r="E767" s="71">
        <f t="shared" si="11"/>
        <v>0</v>
      </c>
    </row>
    <row r="768" spans="1:5" x14ac:dyDescent="0.2">
      <c r="A768">
        <v>203062204</v>
      </c>
      <c r="B768" t="s">
        <v>1892</v>
      </c>
      <c r="C768">
        <v>0</v>
      </c>
      <c r="D768">
        <v>0</v>
      </c>
      <c r="E768" s="71">
        <f t="shared" si="11"/>
        <v>0</v>
      </c>
    </row>
    <row r="769" spans="1:5" x14ac:dyDescent="0.2">
      <c r="A769">
        <v>203062205</v>
      </c>
      <c r="B769" t="s">
        <v>1893</v>
      </c>
      <c r="C769">
        <v>0</v>
      </c>
      <c r="D769">
        <v>0</v>
      </c>
      <c r="E769" s="71">
        <f t="shared" si="11"/>
        <v>0</v>
      </c>
    </row>
    <row r="770" spans="1:5" x14ac:dyDescent="0.2">
      <c r="A770">
        <v>203062206</v>
      </c>
      <c r="B770" t="s">
        <v>1894</v>
      </c>
      <c r="C770">
        <v>0</v>
      </c>
      <c r="D770">
        <v>0</v>
      </c>
      <c r="E770" s="71">
        <f t="shared" si="11"/>
        <v>0</v>
      </c>
    </row>
    <row r="771" spans="1:5" x14ac:dyDescent="0.2">
      <c r="A771">
        <v>203062207</v>
      </c>
      <c r="B771" t="s">
        <v>1895</v>
      </c>
      <c r="C771">
        <v>0</v>
      </c>
      <c r="D771">
        <v>0</v>
      </c>
      <c r="E771" s="71">
        <f t="shared" si="11"/>
        <v>0</v>
      </c>
    </row>
    <row r="772" spans="1:5" x14ac:dyDescent="0.2">
      <c r="A772">
        <v>203062208</v>
      </c>
      <c r="B772" t="s">
        <v>1896</v>
      </c>
      <c r="C772">
        <v>0</v>
      </c>
      <c r="D772">
        <v>0</v>
      </c>
      <c r="E772" s="71">
        <f t="shared" si="11"/>
        <v>0</v>
      </c>
    </row>
    <row r="773" spans="1:5" x14ac:dyDescent="0.2">
      <c r="A773">
        <v>203062209</v>
      </c>
      <c r="B773" t="s">
        <v>1897</v>
      </c>
      <c r="C773">
        <v>0</v>
      </c>
      <c r="D773">
        <v>0</v>
      </c>
      <c r="E773" s="71">
        <f t="shared" ref="E773:E836" si="12">C773-D773</f>
        <v>0</v>
      </c>
    </row>
    <row r="774" spans="1:5" x14ac:dyDescent="0.2">
      <c r="A774">
        <v>203062210</v>
      </c>
      <c r="B774" t="s">
        <v>1898</v>
      </c>
      <c r="C774">
        <v>0</v>
      </c>
      <c r="D774">
        <v>0</v>
      </c>
      <c r="E774" s="71">
        <f t="shared" si="12"/>
        <v>0</v>
      </c>
    </row>
    <row r="775" spans="1:5" x14ac:dyDescent="0.2">
      <c r="A775">
        <v>203062211</v>
      </c>
      <c r="B775" t="s">
        <v>1899</v>
      </c>
      <c r="C775">
        <v>0</v>
      </c>
      <c r="D775">
        <v>0</v>
      </c>
      <c r="E775" s="71">
        <f t="shared" si="12"/>
        <v>0</v>
      </c>
    </row>
    <row r="776" spans="1:5" x14ac:dyDescent="0.2">
      <c r="A776">
        <v>203062212</v>
      </c>
      <c r="B776" t="s">
        <v>1900</v>
      </c>
      <c r="C776">
        <v>0</v>
      </c>
      <c r="D776">
        <v>0</v>
      </c>
      <c r="E776" s="71">
        <f t="shared" si="12"/>
        <v>0</v>
      </c>
    </row>
    <row r="777" spans="1:5" x14ac:dyDescent="0.2">
      <c r="A777">
        <v>203062213</v>
      </c>
      <c r="B777" t="s">
        <v>1901</v>
      </c>
      <c r="C777">
        <v>0</v>
      </c>
      <c r="D777">
        <v>0</v>
      </c>
      <c r="E777" s="71">
        <f t="shared" si="12"/>
        <v>0</v>
      </c>
    </row>
    <row r="778" spans="1:5" x14ac:dyDescent="0.2">
      <c r="A778">
        <v>203062214</v>
      </c>
      <c r="B778" t="s">
        <v>1902</v>
      </c>
      <c r="C778">
        <v>0</v>
      </c>
      <c r="D778">
        <v>0</v>
      </c>
      <c r="E778" s="71">
        <f t="shared" si="12"/>
        <v>0</v>
      </c>
    </row>
    <row r="779" spans="1:5" x14ac:dyDescent="0.2">
      <c r="A779">
        <v>203062215</v>
      </c>
      <c r="B779" t="s">
        <v>1903</v>
      </c>
      <c r="C779">
        <v>0</v>
      </c>
      <c r="D779">
        <v>0</v>
      </c>
      <c r="E779" s="71">
        <f t="shared" si="12"/>
        <v>0</v>
      </c>
    </row>
    <row r="780" spans="1:5" x14ac:dyDescent="0.2">
      <c r="A780">
        <v>203062216</v>
      </c>
      <c r="B780" t="s">
        <v>1904</v>
      </c>
      <c r="C780">
        <v>0</v>
      </c>
      <c r="D780">
        <v>0</v>
      </c>
      <c r="E780" s="71">
        <f t="shared" si="12"/>
        <v>0</v>
      </c>
    </row>
    <row r="781" spans="1:5" x14ac:dyDescent="0.2">
      <c r="A781">
        <v>203062217</v>
      </c>
      <c r="B781" t="s">
        <v>1905</v>
      </c>
      <c r="C781">
        <v>0</v>
      </c>
      <c r="D781">
        <v>0</v>
      </c>
      <c r="E781" s="71">
        <f t="shared" si="12"/>
        <v>0</v>
      </c>
    </row>
    <row r="782" spans="1:5" x14ac:dyDescent="0.2">
      <c r="A782">
        <v>203062218</v>
      </c>
      <c r="B782" t="s">
        <v>1906</v>
      </c>
      <c r="C782">
        <v>0</v>
      </c>
      <c r="D782">
        <v>0</v>
      </c>
      <c r="E782" s="71">
        <f t="shared" si="12"/>
        <v>0</v>
      </c>
    </row>
    <row r="783" spans="1:5" x14ac:dyDescent="0.2">
      <c r="A783">
        <v>203062219</v>
      </c>
      <c r="B783" t="s">
        <v>1907</v>
      </c>
      <c r="C783">
        <v>0</v>
      </c>
      <c r="D783">
        <v>0</v>
      </c>
      <c r="E783" s="71">
        <f t="shared" si="12"/>
        <v>0</v>
      </c>
    </row>
    <row r="784" spans="1:5" x14ac:dyDescent="0.2">
      <c r="A784">
        <v>203062220</v>
      </c>
      <c r="B784" t="s">
        <v>1908</v>
      </c>
      <c r="C784">
        <v>0</v>
      </c>
      <c r="D784">
        <v>0</v>
      </c>
      <c r="E784" s="71">
        <f t="shared" si="12"/>
        <v>0</v>
      </c>
    </row>
    <row r="785" spans="1:5" x14ac:dyDescent="0.2">
      <c r="A785">
        <v>203062221</v>
      </c>
      <c r="B785" t="s">
        <v>1909</v>
      </c>
      <c r="C785">
        <v>0</v>
      </c>
      <c r="D785">
        <v>0</v>
      </c>
      <c r="E785" s="71">
        <f t="shared" si="12"/>
        <v>0</v>
      </c>
    </row>
    <row r="786" spans="1:5" x14ac:dyDescent="0.2">
      <c r="A786">
        <v>203062222</v>
      </c>
      <c r="B786" t="s">
        <v>1910</v>
      </c>
      <c r="C786">
        <v>0</v>
      </c>
      <c r="D786">
        <v>0</v>
      </c>
      <c r="E786" s="71">
        <f t="shared" si="12"/>
        <v>0</v>
      </c>
    </row>
    <row r="787" spans="1:5" x14ac:dyDescent="0.2">
      <c r="A787">
        <v>203062223</v>
      </c>
      <c r="B787" t="s">
        <v>1911</v>
      </c>
      <c r="C787">
        <v>0</v>
      </c>
      <c r="D787">
        <v>0</v>
      </c>
      <c r="E787" s="71">
        <f t="shared" si="12"/>
        <v>0</v>
      </c>
    </row>
    <row r="788" spans="1:5" x14ac:dyDescent="0.2">
      <c r="A788">
        <v>203062224</v>
      </c>
      <c r="B788" t="s">
        <v>1912</v>
      </c>
      <c r="C788">
        <v>0</v>
      </c>
      <c r="D788">
        <v>0</v>
      </c>
      <c r="E788" s="71">
        <f t="shared" si="12"/>
        <v>0</v>
      </c>
    </row>
    <row r="789" spans="1:5" x14ac:dyDescent="0.2">
      <c r="A789">
        <v>203062225</v>
      </c>
      <c r="B789" t="s">
        <v>1913</v>
      </c>
      <c r="C789">
        <v>0</v>
      </c>
      <c r="D789">
        <v>0</v>
      </c>
      <c r="E789" s="71">
        <f t="shared" si="12"/>
        <v>0</v>
      </c>
    </row>
    <row r="790" spans="1:5" x14ac:dyDescent="0.2">
      <c r="A790">
        <v>203062226</v>
      </c>
      <c r="B790" t="s">
        <v>1914</v>
      </c>
      <c r="C790">
        <v>0</v>
      </c>
      <c r="D790">
        <v>0</v>
      </c>
      <c r="E790" s="71">
        <f t="shared" si="12"/>
        <v>0</v>
      </c>
    </row>
    <row r="791" spans="1:5" x14ac:dyDescent="0.2">
      <c r="A791">
        <v>203062227</v>
      </c>
      <c r="B791" t="s">
        <v>1915</v>
      </c>
      <c r="C791">
        <v>0</v>
      </c>
      <c r="D791">
        <v>0</v>
      </c>
      <c r="E791" s="71">
        <f t="shared" si="12"/>
        <v>0</v>
      </c>
    </row>
    <row r="792" spans="1:5" x14ac:dyDescent="0.2">
      <c r="A792">
        <v>203062228</v>
      </c>
      <c r="B792" t="s">
        <v>1916</v>
      </c>
      <c r="C792">
        <v>0</v>
      </c>
      <c r="D792">
        <v>0</v>
      </c>
      <c r="E792" s="71">
        <f t="shared" si="12"/>
        <v>0</v>
      </c>
    </row>
    <row r="793" spans="1:5" x14ac:dyDescent="0.2">
      <c r="A793">
        <v>203062229</v>
      </c>
      <c r="B793" t="s">
        <v>1917</v>
      </c>
      <c r="C793">
        <v>0</v>
      </c>
      <c r="D793">
        <v>0</v>
      </c>
      <c r="E793" s="71">
        <f t="shared" si="12"/>
        <v>0</v>
      </c>
    </row>
    <row r="794" spans="1:5" x14ac:dyDescent="0.2">
      <c r="A794">
        <v>203062230</v>
      </c>
      <c r="B794" t="s">
        <v>1918</v>
      </c>
      <c r="C794">
        <v>0</v>
      </c>
      <c r="D794">
        <v>0</v>
      </c>
      <c r="E794" s="71">
        <f t="shared" si="12"/>
        <v>0</v>
      </c>
    </row>
    <row r="795" spans="1:5" x14ac:dyDescent="0.2">
      <c r="A795">
        <v>203062231</v>
      </c>
      <c r="B795" t="s">
        <v>1919</v>
      </c>
      <c r="C795">
        <v>0</v>
      </c>
      <c r="D795">
        <v>0</v>
      </c>
      <c r="E795" s="71">
        <f t="shared" si="12"/>
        <v>0</v>
      </c>
    </row>
    <row r="796" spans="1:5" x14ac:dyDescent="0.2">
      <c r="A796">
        <v>203062232</v>
      </c>
      <c r="B796" t="s">
        <v>1920</v>
      </c>
      <c r="C796">
        <v>0</v>
      </c>
      <c r="D796">
        <v>0</v>
      </c>
      <c r="E796" s="71">
        <f t="shared" si="12"/>
        <v>0</v>
      </c>
    </row>
    <row r="797" spans="1:5" x14ac:dyDescent="0.2">
      <c r="A797">
        <v>203062233</v>
      </c>
      <c r="B797" t="s">
        <v>1921</v>
      </c>
      <c r="C797">
        <v>0</v>
      </c>
      <c r="D797">
        <v>0</v>
      </c>
      <c r="E797" s="71">
        <f t="shared" si="12"/>
        <v>0</v>
      </c>
    </row>
    <row r="798" spans="1:5" x14ac:dyDescent="0.2">
      <c r="A798">
        <v>203062234</v>
      </c>
      <c r="B798" t="s">
        <v>1922</v>
      </c>
      <c r="C798">
        <v>0</v>
      </c>
      <c r="D798">
        <v>0</v>
      </c>
      <c r="E798" s="71">
        <f t="shared" si="12"/>
        <v>0</v>
      </c>
    </row>
    <row r="799" spans="1:5" x14ac:dyDescent="0.2">
      <c r="A799">
        <v>203062235</v>
      </c>
      <c r="B799" t="s">
        <v>1923</v>
      </c>
      <c r="C799">
        <v>0</v>
      </c>
      <c r="D799">
        <v>0</v>
      </c>
      <c r="E799" s="71">
        <f t="shared" si="12"/>
        <v>0</v>
      </c>
    </row>
    <row r="800" spans="1:5" x14ac:dyDescent="0.2">
      <c r="A800">
        <v>203062236</v>
      </c>
      <c r="B800" t="s">
        <v>1924</v>
      </c>
      <c r="C800">
        <v>0</v>
      </c>
      <c r="D800">
        <v>0</v>
      </c>
      <c r="E800" s="71">
        <f t="shared" si="12"/>
        <v>0</v>
      </c>
    </row>
    <row r="801" spans="1:5" x14ac:dyDescent="0.2">
      <c r="A801">
        <v>203062237</v>
      </c>
      <c r="B801" t="s">
        <v>1925</v>
      </c>
      <c r="C801">
        <v>0</v>
      </c>
      <c r="D801">
        <v>0</v>
      </c>
      <c r="E801" s="71">
        <f t="shared" si="12"/>
        <v>0</v>
      </c>
    </row>
    <row r="802" spans="1:5" x14ac:dyDescent="0.2">
      <c r="A802">
        <v>203062238</v>
      </c>
      <c r="B802" t="s">
        <v>1926</v>
      </c>
      <c r="C802">
        <v>0</v>
      </c>
      <c r="D802">
        <v>0</v>
      </c>
      <c r="E802" s="71">
        <f t="shared" si="12"/>
        <v>0</v>
      </c>
    </row>
    <row r="803" spans="1:5" x14ac:dyDescent="0.2">
      <c r="A803">
        <v>203062239</v>
      </c>
      <c r="B803" t="s">
        <v>1927</v>
      </c>
      <c r="C803">
        <v>0</v>
      </c>
      <c r="D803">
        <v>0</v>
      </c>
      <c r="E803" s="71">
        <f t="shared" si="12"/>
        <v>0</v>
      </c>
    </row>
    <row r="804" spans="1:5" x14ac:dyDescent="0.2">
      <c r="A804">
        <v>203062240</v>
      </c>
      <c r="B804" t="s">
        <v>1928</v>
      </c>
      <c r="C804">
        <v>0</v>
      </c>
      <c r="D804">
        <v>0</v>
      </c>
      <c r="E804" s="71">
        <f t="shared" si="12"/>
        <v>0</v>
      </c>
    </row>
    <row r="805" spans="1:5" x14ac:dyDescent="0.2">
      <c r="A805">
        <v>203062241</v>
      </c>
      <c r="B805" t="s">
        <v>1929</v>
      </c>
      <c r="C805">
        <v>0</v>
      </c>
      <c r="D805">
        <v>0</v>
      </c>
      <c r="E805" s="71">
        <f t="shared" si="12"/>
        <v>0</v>
      </c>
    </row>
    <row r="806" spans="1:5" x14ac:dyDescent="0.2">
      <c r="A806">
        <v>203062242</v>
      </c>
      <c r="B806" t="s">
        <v>1930</v>
      </c>
      <c r="C806">
        <v>0</v>
      </c>
      <c r="D806">
        <v>0</v>
      </c>
      <c r="E806" s="71">
        <f t="shared" si="12"/>
        <v>0</v>
      </c>
    </row>
    <row r="807" spans="1:5" x14ac:dyDescent="0.2">
      <c r="A807">
        <v>203062243</v>
      </c>
      <c r="B807" t="s">
        <v>1931</v>
      </c>
      <c r="C807">
        <v>0</v>
      </c>
      <c r="D807">
        <v>0</v>
      </c>
      <c r="E807" s="71">
        <f t="shared" si="12"/>
        <v>0</v>
      </c>
    </row>
    <row r="808" spans="1:5" x14ac:dyDescent="0.2">
      <c r="A808">
        <v>203062244</v>
      </c>
      <c r="B808" t="s">
        <v>1932</v>
      </c>
      <c r="C808">
        <v>0</v>
      </c>
      <c r="D808">
        <v>0</v>
      </c>
      <c r="E808" s="71">
        <f t="shared" si="12"/>
        <v>0</v>
      </c>
    </row>
    <row r="809" spans="1:5" x14ac:dyDescent="0.2">
      <c r="A809">
        <v>203062245</v>
      </c>
      <c r="B809" t="s">
        <v>1933</v>
      </c>
      <c r="C809">
        <v>0</v>
      </c>
      <c r="D809">
        <v>0</v>
      </c>
      <c r="E809" s="71">
        <f t="shared" si="12"/>
        <v>0</v>
      </c>
    </row>
    <row r="810" spans="1:5" x14ac:dyDescent="0.2">
      <c r="A810">
        <v>203062246</v>
      </c>
      <c r="B810" t="s">
        <v>1934</v>
      </c>
      <c r="C810">
        <v>0</v>
      </c>
      <c r="D810">
        <v>0</v>
      </c>
      <c r="E810" s="71">
        <f t="shared" si="12"/>
        <v>0</v>
      </c>
    </row>
    <row r="811" spans="1:5" x14ac:dyDescent="0.2">
      <c r="A811">
        <v>203062247</v>
      </c>
      <c r="B811" t="s">
        <v>1935</v>
      </c>
      <c r="C811">
        <v>0</v>
      </c>
      <c r="D811">
        <v>0</v>
      </c>
      <c r="E811" s="71">
        <f t="shared" si="12"/>
        <v>0</v>
      </c>
    </row>
    <row r="812" spans="1:5" x14ac:dyDescent="0.2">
      <c r="A812">
        <v>203062248</v>
      </c>
      <c r="B812" t="s">
        <v>1936</v>
      </c>
      <c r="C812">
        <v>0</v>
      </c>
      <c r="D812">
        <v>0</v>
      </c>
      <c r="E812" s="71">
        <f t="shared" si="12"/>
        <v>0</v>
      </c>
    </row>
    <row r="813" spans="1:5" x14ac:dyDescent="0.2">
      <c r="A813">
        <v>203062249</v>
      </c>
      <c r="B813" t="s">
        <v>1937</v>
      </c>
      <c r="C813">
        <v>0</v>
      </c>
      <c r="D813">
        <v>0</v>
      </c>
      <c r="E813" s="71">
        <f t="shared" si="12"/>
        <v>0</v>
      </c>
    </row>
    <row r="814" spans="1:5" x14ac:dyDescent="0.2">
      <c r="A814">
        <v>203062250</v>
      </c>
      <c r="B814" t="s">
        <v>1938</v>
      </c>
      <c r="C814">
        <v>0</v>
      </c>
      <c r="D814">
        <v>0</v>
      </c>
      <c r="E814" s="71">
        <f t="shared" si="12"/>
        <v>0</v>
      </c>
    </row>
    <row r="815" spans="1:5" x14ac:dyDescent="0.2">
      <c r="A815">
        <v>203062251</v>
      </c>
      <c r="B815" t="s">
        <v>1939</v>
      </c>
      <c r="C815">
        <v>0</v>
      </c>
      <c r="D815">
        <v>0</v>
      </c>
      <c r="E815" s="71">
        <f t="shared" si="12"/>
        <v>0</v>
      </c>
    </row>
    <row r="816" spans="1:5" x14ac:dyDescent="0.2">
      <c r="A816">
        <v>203062252</v>
      </c>
      <c r="B816" t="s">
        <v>1940</v>
      </c>
      <c r="C816">
        <v>0</v>
      </c>
      <c r="D816">
        <v>0</v>
      </c>
      <c r="E816" s="71">
        <f t="shared" si="12"/>
        <v>0</v>
      </c>
    </row>
    <row r="817" spans="1:5" x14ac:dyDescent="0.2">
      <c r="A817">
        <v>203062253</v>
      </c>
      <c r="B817" t="s">
        <v>1941</v>
      </c>
      <c r="C817">
        <v>0</v>
      </c>
      <c r="D817">
        <v>0</v>
      </c>
      <c r="E817" s="71">
        <f t="shared" si="12"/>
        <v>0</v>
      </c>
    </row>
    <row r="818" spans="1:5" x14ac:dyDescent="0.2">
      <c r="A818">
        <v>203062254</v>
      </c>
      <c r="B818" t="s">
        <v>1942</v>
      </c>
      <c r="C818">
        <v>0</v>
      </c>
      <c r="D818">
        <v>0</v>
      </c>
      <c r="E818" s="71">
        <f t="shared" si="12"/>
        <v>0</v>
      </c>
    </row>
    <row r="819" spans="1:5" x14ac:dyDescent="0.2">
      <c r="A819">
        <v>203062255</v>
      </c>
      <c r="B819" t="s">
        <v>1943</v>
      </c>
      <c r="C819">
        <v>0</v>
      </c>
      <c r="D819">
        <v>0</v>
      </c>
      <c r="E819" s="71">
        <f t="shared" si="12"/>
        <v>0</v>
      </c>
    </row>
    <row r="820" spans="1:5" x14ac:dyDescent="0.2">
      <c r="A820">
        <v>203062256</v>
      </c>
      <c r="B820" t="s">
        <v>1944</v>
      </c>
      <c r="C820">
        <v>0</v>
      </c>
      <c r="D820">
        <v>0</v>
      </c>
      <c r="E820" s="71">
        <f t="shared" si="12"/>
        <v>0</v>
      </c>
    </row>
    <row r="821" spans="1:5" x14ac:dyDescent="0.2">
      <c r="A821">
        <v>203062257</v>
      </c>
      <c r="B821" t="s">
        <v>1945</v>
      </c>
      <c r="C821">
        <v>0</v>
      </c>
      <c r="D821">
        <v>0</v>
      </c>
      <c r="E821" s="71">
        <f t="shared" si="12"/>
        <v>0</v>
      </c>
    </row>
    <row r="822" spans="1:5" x14ac:dyDescent="0.2">
      <c r="A822">
        <v>203062258</v>
      </c>
      <c r="B822" t="s">
        <v>1946</v>
      </c>
      <c r="C822">
        <v>0</v>
      </c>
      <c r="D822">
        <v>0</v>
      </c>
      <c r="E822" s="71">
        <f t="shared" si="12"/>
        <v>0</v>
      </c>
    </row>
    <row r="823" spans="1:5" x14ac:dyDescent="0.2">
      <c r="A823">
        <v>203062259</v>
      </c>
      <c r="B823" t="s">
        <v>1947</v>
      </c>
      <c r="C823">
        <v>0</v>
      </c>
      <c r="D823">
        <v>0</v>
      </c>
      <c r="E823" s="71">
        <f t="shared" si="12"/>
        <v>0</v>
      </c>
    </row>
    <row r="824" spans="1:5" x14ac:dyDescent="0.2">
      <c r="A824">
        <v>203062260</v>
      </c>
      <c r="B824" t="s">
        <v>1948</v>
      </c>
      <c r="C824">
        <v>0</v>
      </c>
      <c r="D824">
        <v>0</v>
      </c>
      <c r="E824" s="71">
        <f t="shared" si="12"/>
        <v>0</v>
      </c>
    </row>
    <row r="825" spans="1:5" x14ac:dyDescent="0.2">
      <c r="A825">
        <v>203062261</v>
      </c>
      <c r="B825" t="s">
        <v>1949</v>
      </c>
      <c r="C825">
        <v>0</v>
      </c>
      <c r="D825">
        <v>0</v>
      </c>
      <c r="E825" s="71">
        <f t="shared" si="12"/>
        <v>0</v>
      </c>
    </row>
    <row r="826" spans="1:5" x14ac:dyDescent="0.2">
      <c r="A826">
        <v>203062262</v>
      </c>
      <c r="B826" t="s">
        <v>1950</v>
      </c>
      <c r="C826">
        <v>0</v>
      </c>
      <c r="D826">
        <v>0</v>
      </c>
      <c r="E826" s="71">
        <f t="shared" si="12"/>
        <v>0</v>
      </c>
    </row>
    <row r="827" spans="1:5" x14ac:dyDescent="0.2">
      <c r="A827">
        <v>203062263</v>
      </c>
      <c r="B827" t="s">
        <v>1951</v>
      </c>
      <c r="C827">
        <v>0</v>
      </c>
      <c r="D827">
        <v>0</v>
      </c>
      <c r="E827" s="71">
        <f t="shared" si="12"/>
        <v>0</v>
      </c>
    </row>
    <row r="828" spans="1:5" x14ac:dyDescent="0.2">
      <c r="A828">
        <v>203062264</v>
      </c>
      <c r="B828" t="s">
        <v>1952</v>
      </c>
      <c r="C828">
        <v>0</v>
      </c>
      <c r="D828">
        <v>0</v>
      </c>
      <c r="E828" s="71">
        <f t="shared" si="12"/>
        <v>0</v>
      </c>
    </row>
    <row r="829" spans="1:5" x14ac:dyDescent="0.2">
      <c r="A829">
        <v>203062265</v>
      </c>
      <c r="B829" t="s">
        <v>1953</v>
      </c>
      <c r="C829">
        <v>0</v>
      </c>
      <c r="D829">
        <v>0</v>
      </c>
      <c r="E829" s="71">
        <f t="shared" si="12"/>
        <v>0</v>
      </c>
    </row>
    <row r="830" spans="1:5" x14ac:dyDescent="0.2">
      <c r="A830">
        <v>203062266</v>
      </c>
      <c r="B830" t="s">
        <v>1954</v>
      </c>
      <c r="C830">
        <v>0</v>
      </c>
      <c r="D830">
        <v>0</v>
      </c>
      <c r="E830" s="71">
        <f t="shared" si="12"/>
        <v>0</v>
      </c>
    </row>
    <row r="831" spans="1:5" x14ac:dyDescent="0.2">
      <c r="A831">
        <v>203062267</v>
      </c>
      <c r="B831" t="s">
        <v>1955</v>
      </c>
      <c r="C831">
        <v>0</v>
      </c>
      <c r="D831">
        <v>0</v>
      </c>
      <c r="E831" s="71">
        <f t="shared" si="12"/>
        <v>0</v>
      </c>
    </row>
    <row r="832" spans="1:5" x14ac:dyDescent="0.2">
      <c r="A832">
        <v>203062268</v>
      </c>
      <c r="B832" t="s">
        <v>1956</v>
      </c>
      <c r="C832">
        <v>0</v>
      </c>
      <c r="D832">
        <v>0</v>
      </c>
      <c r="E832" s="71">
        <f t="shared" si="12"/>
        <v>0</v>
      </c>
    </row>
    <row r="833" spans="1:5" x14ac:dyDescent="0.2">
      <c r="A833">
        <v>203062269</v>
      </c>
      <c r="B833" t="s">
        <v>1957</v>
      </c>
      <c r="C833">
        <v>0</v>
      </c>
      <c r="D833">
        <v>0</v>
      </c>
      <c r="E833" s="71">
        <f t="shared" si="12"/>
        <v>0</v>
      </c>
    </row>
    <row r="834" spans="1:5" x14ac:dyDescent="0.2">
      <c r="A834">
        <v>203062270</v>
      </c>
      <c r="B834" t="s">
        <v>1958</v>
      </c>
      <c r="C834">
        <v>0</v>
      </c>
      <c r="D834">
        <v>0</v>
      </c>
      <c r="E834" s="71">
        <f t="shared" si="12"/>
        <v>0</v>
      </c>
    </row>
    <row r="835" spans="1:5" x14ac:dyDescent="0.2">
      <c r="A835">
        <v>203062271</v>
      </c>
      <c r="B835" t="s">
        <v>1959</v>
      </c>
      <c r="C835">
        <v>0</v>
      </c>
      <c r="D835">
        <v>0</v>
      </c>
      <c r="E835" s="71">
        <f t="shared" si="12"/>
        <v>0</v>
      </c>
    </row>
    <row r="836" spans="1:5" x14ac:dyDescent="0.2">
      <c r="A836">
        <v>203062272</v>
      </c>
      <c r="B836" t="s">
        <v>1960</v>
      </c>
      <c r="C836">
        <v>0</v>
      </c>
      <c r="D836">
        <v>0</v>
      </c>
      <c r="E836" s="71">
        <f t="shared" si="12"/>
        <v>0</v>
      </c>
    </row>
    <row r="837" spans="1:5" x14ac:dyDescent="0.2">
      <c r="A837">
        <v>203062273</v>
      </c>
      <c r="B837" t="s">
        <v>1961</v>
      </c>
      <c r="C837">
        <v>0</v>
      </c>
      <c r="D837">
        <v>0</v>
      </c>
      <c r="E837" s="71">
        <f t="shared" ref="E837:E900" si="13">C837-D837</f>
        <v>0</v>
      </c>
    </row>
    <row r="838" spans="1:5" x14ac:dyDescent="0.2">
      <c r="A838">
        <v>203062274</v>
      </c>
      <c r="B838" t="s">
        <v>1962</v>
      </c>
      <c r="C838">
        <v>0</v>
      </c>
      <c r="D838">
        <v>0</v>
      </c>
      <c r="E838" s="71">
        <f t="shared" si="13"/>
        <v>0</v>
      </c>
    </row>
    <row r="839" spans="1:5" x14ac:dyDescent="0.2">
      <c r="A839">
        <v>203062275</v>
      </c>
      <c r="B839" t="s">
        <v>1963</v>
      </c>
      <c r="C839">
        <v>0</v>
      </c>
      <c r="D839">
        <v>0</v>
      </c>
      <c r="E839" s="71">
        <f t="shared" si="13"/>
        <v>0</v>
      </c>
    </row>
    <row r="840" spans="1:5" x14ac:dyDescent="0.2">
      <c r="A840">
        <v>203062276</v>
      </c>
      <c r="B840" t="s">
        <v>1964</v>
      </c>
      <c r="C840">
        <v>0</v>
      </c>
      <c r="D840">
        <v>0</v>
      </c>
      <c r="E840" s="71">
        <f t="shared" si="13"/>
        <v>0</v>
      </c>
    </row>
    <row r="841" spans="1:5" x14ac:dyDescent="0.2">
      <c r="A841">
        <v>203062277</v>
      </c>
      <c r="B841" t="s">
        <v>1965</v>
      </c>
      <c r="C841">
        <v>0</v>
      </c>
      <c r="D841">
        <v>0</v>
      </c>
      <c r="E841" s="71">
        <f t="shared" si="13"/>
        <v>0</v>
      </c>
    </row>
    <row r="842" spans="1:5" x14ac:dyDescent="0.2">
      <c r="A842">
        <v>203062278</v>
      </c>
      <c r="B842" t="s">
        <v>1966</v>
      </c>
      <c r="C842">
        <v>0</v>
      </c>
      <c r="D842">
        <v>0</v>
      </c>
      <c r="E842" s="71">
        <f t="shared" si="13"/>
        <v>0</v>
      </c>
    </row>
    <row r="843" spans="1:5" x14ac:dyDescent="0.2">
      <c r="A843">
        <v>203062279</v>
      </c>
      <c r="B843" t="s">
        <v>1967</v>
      </c>
      <c r="C843">
        <v>0</v>
      </c>
      <c r="D843">
        <v>0</v>
      </c>
      <c r="E843" s="71">
        <f t="shared" si="13"/>
        <v>0</v>
      </c>
    </row>
    <row r="844" spans="1:5" x14ac:dyDescent="0.2">
      <c r="A844">
        <v>203062280</v>
      </c>
      <c r="B844" t="s">
        <v>1968</v>
      </c>
      <c r="C844">
        <v>0</v>
      </c>
      <c r="D844">
        <v>0</v>
      </c>
      <c r="E844" s="71">
        <f t="shared" si="13"/>
        <v>0</v>
      </c>
    </row>
    <row r="845" spans="1:5" x14ac:dyDescent="0.2">
      <c r="A845">
        <v>203062281</v>
      </c>
      <c r="B845" t="s">
        <v>1969</v>
      </c>
      <c r="C845">
        <v>0</v>
      </c>
      <c r="D845">
        <v>0</v>
      </c>
      <c r="E845" s="71">
        <f t="shared" si="13"/>
        <v>0</v>
      </c>
    </row>
    <row r="846" spans="1:5" x14ac:dyDescent="0.2">
      <c r="A846">
        <v>203062282</v>
      </c>
      <c r="B846" t="s">
        <v>1970</v>
      </c>
      <c r="C846">
        <v>0</v>
      </c>
      <c r="D846">
        <v>0</v>
      </c>
      <c r="E846" s="71">
        <f t="shared" si="13"/>
        <v>0</v>
      </c>
    </row>
    <row r="847" spans="1:5" x14ac:dyDescent="0.2">
      <c r="A847">
        <v>203062283</v>
      </c>
      <c r="B847" t="s">
        <v>1971</v>
      </c>
      <c r="C847">
        <v>0</v>
      </c>
      <c r="D847">
        <v>0</v>
      </c>
      <c r="E847" s="71">
        <f t="shared" si="13"/>
        <v>0</v>
      </c>
    </row>
    <row r="848" spans="1:5" x14ac:dyDescent="0.2">
      <c r="A848">
        <v>203062284</v>
      </c>
      <c r="B848" t="s">
        <v>1972</v>
      </c>
      <c r="C848">
        <v>0</v>
      </c>
      <c r="D848">
        <v>0</v>
      </c>
      <c r="E848" s="71">
        <f t="shared" si="13"/>
        <v>0</v>
      </c>
    </row>
    <row r="849" spans="1:5" x14ac:dyDescent="0.2">
      <c r="A849">
        <v>203062285</v>
      </c>
      <c r="B849" t="s">
        <v>1973</v>
      </c>
      <c r="C849">
        <v>0</v>
      </c>
      <c r="D849">
        <v>0</v>
      </c>
      <c r="E849" s="71">
        <f t="shared" si="13"/>
        <v>0</v>
      </c>
    </row>
    <row r="850" spans="1:5" x14ac:dyDescent="0.2">
      <c r="A850">
        <v>203062286</v>
      </c>
      <c r="B850" t="s">
        <v>1974</v>
      </c>
      <c r="C850">
        <v>0</v>
      </c>
      <c r="D850">
        <v>0</v>
      </c>
      <c r="E850" s="71">
        <f t="shared" si="13"/>
        <v>0</v>
      </c>
    </row>
    <row r="851" spans="1:5" x14ac:dyDescent="0.2">
      <c r="A851">
        <v>203062287</v>
      </c>
      <c r="B851" t="s">
        <v>1975</v>
      </c>
      <c r="C851">
        <v>0</v>
      </c>
      <c r="D851">
        <v>0</v>
      </c>
      <c r="E851" s="71">
        <f t="shared" si="13"/>
        <v>0</v>
      </c>
    </row>
    <row r="852" spans="1:5" x14ac:dyDescent="0.2">
      <c r="A852">
        <v>203062288</v>
      </c>
      <c r="B852" t="s">
        <v>1976</v>
      </c>
      <c r="C852">
        <v>0</v>
      </c>
      <c r="D852">
        <v>0</v>
      </c>
      <c r="E852" s="71">
        <f t="shared" si="13"/>
        <v>0</v>
      </c>
    </row>
    <row r="853" spans="1:5" x14ac:dyDescent="0.2">
      <c r="A853">
        <v>203062289</v>
      </c>
      <c r="B853" t="s">
        <v>1977</v>
      </c>
      <c r="C853">
        <v>0</v>
      </c>
      <c r="D853">
        <v>0</v>
      </c>
      <c r="E853" s="71">
        <f t="shared" si="13"/>
        <v>0</v>
      </c>
    </row>
    <row r="854" spans="1:5" x14ac:dyDescent="0.2">
      <c r="A854">
        <v>203062290</v>
      </c>
      <c r="B854" t="s">
        <v>1978</v>
      </c>
      <c r="C854">
        <v>0</v>
      </c>
      <c r="D854">
        <v>0</v>
      </c>
      <c r="E854" s="71">
        <f t="shared" si="13"/>
        <v>0</v>
      </c>
    </row>
    <row r="855" spans="1:5" x14ac:dyDescent="0.2">
      <c r="A855">
        <v>203062291</v>
      </c>
      <c r="B855" t="s">
        <v>1979</v>
      </c>
      <c r="C855">
        <v>0</v>
      </c>
      <c r="D855">
        <v>0</v>
      </c>
      <c r="E855" s="71">
        <f t="shared" si="13"/>
        <v>0</v>
      </c>
    </row>
    <row r="856" spans="1:5" x14ac:dyDescent="0.2">
      <c r="A856">
        <v>203062292</v>
      </c>
      <c r="B856" t="s">
        <v>1980</v>
      </c>
      <c r="C856">
        <v>0</v>
      </c>
      <c r="D856">
        <v>0</v>
      </c>
      <c r="E856" s="71">
        <f t="shared" si="13"/>
        <v>0</v>
      </c>
    </row>
    <row r="857" spans="1:5" x14ac:dyDescent="0.2">
      <c r="A857">
        <v>203062293</v>
      </c>
      <c r="B857" t="s">
        <v>1981</v>
      </c>
      <c r="C857">
        <v>0</v>
      </c>
      <c r="D857">
        <v>0</v>
      </c>
      <c r="E857" s="71">
        <f t="shared" si="13"/>
        <v>0</v>
      </c>
    </row>
    <row r="858" spans="1:5" x14ac:dyDescent="0.2">
      <c r="A858">
        <v>203062294</v>
      </c>
      <c r="B858" t="s">
        <v>1982</v>
      </c>
      <c r="C858">
        <v>0</v>
      </c>
      <c r="D858">
        <v>0</v>
      </c>
      <c r="E858" s="71">
        <f t="shared" si="13"/>
        <v>0</v>
      </c>
    </row>
    <row r="859" spans="1:5" x14ac:dyDescent="0.2">
      <c r="A859">
        <v>203062295</v>
      </c>
      <c r="B859" t="s">
        <v>1983</v>
      </c>
      <c r="C859">
        <v>0</v>
      </c>
      <c r="D859">
        <v>0</v>
      </c>
      <c r="E859" s="71">
        <f t="shared" si="13"/>
        <v>0</v>
      </c>
    </row>
    <row r="860" spans="1:5" x14ac:dyDescent="0.2">
      <c r="A860">
        <v>203062296</v>
      </c>
      <c r="B860" t="s">
        <v>1984</v>
      </c>
      <c r="C860">
        <v>0</v>
      </c>
      <c r="D860">
        <v>0</v>
      </c>
      <c r="E860" s="71">
        <f t="shared" si="13"/>
        <v>0</v>
      </c>
    </row>
    <row r="861" spans="1:5" x14ac:dyDescent="0.2">
      <c r="A861">
        <v>203062297</v>
      </c>
      <c r="B861" t="s">
        <v>1985</v>
      </c>
      <c r="C861">
        <v>0</v>
      </c>
      <c r="D861">
        <v>0</v>
      </c>
      <c r="E861" s="71">
        <f t="shared" si="13"/>
        <v>0</v>
      </c>
    </row>
    <row r="862" spans="1:5" x14ac:dyDescent="0.2">
      <c r="A862">
        <v>203062298</v>
      </c>
      <c r="B862" t="s">
        <v>1986</v>
      </c>
      <c r="C862">
        <v>0</v>
      </c>
      <c r="D862">
        <v>0</v>
      </c>
      <c r="E862" s="71">
        <f t="shared" si="13"/>
        <v>0</v>
      </c>
    </row>
    <row r="863" spans="1:5" x14ac:dyDescent="0.2">
      <c r="A863">
        <v>203062299</v>
      </c>
      <c r="B863" t="s">
        <v>1987</v>
      </c>
      <c r="C863">
        <v>0</v>
      </c>
      <c r="D863">
        <v>0</v>
      </c>
      <c r="E863" s="71">
        <f t="shared" si="13"/>
        <v>0</v>
      </c>
    </row>
    <row r="864" spans="1:5" x14ac:dyDescent="0.2">
      <c r="A864">
        <v>203062300</v>
      </c>
      <c r="B864" t="s">
        <v>1988</v>
      </c>
      <c r="C864">
        <v>0</v>
      </c>
      <c r="D864">
        <v>0</v>
      </c>
      <c r="E864" s="71">
        <f t="shared" si="13"/>
        <v>0</v>
      </c>
    </row>
    <row r="865" spans="1:5" x14ac:dyDescent="0.2">
      <c r="A865">
        <v>203062301</v>
      </c>
      <c r="B865" t="s">
        <v>1989</v>
      </c>
      <c r="C865">
        <v>0</v>
      </c>
      <c r="D865">
        <v>0</v>
      </c>
      <c r="E865" s="71">
        <f t="shared" si="13"/>
        <v>0</v>
      </c>
    </row>
    <row r="866" spans="1:5" x14ac:dyDescent="0.2">
      <c r="A866">
        <v>203062302</v>
      </c>
      <c r="B866" t="s">
        <v>1990</v>
      </c>
      <c r="C866">
        <v>0</v>
      </c>
      <c r="D866">
        <v>0</v>
      </c>
      <c r="E866" s="71">
        <f t="shared" si="13"/>
        <v>0</v>
      </c>
    </row>
    <row r="867" spans="1:5" x14ac:dyDescent="0.2">
      <c r="A867">
        <v>203062303</v>
      </c>
      <c r="B867" t="s">
        <v>1991</v>
      </c>
      <c r="C867">
        <v>0</v>
      </c>
      <c r="D867">
        <v>0</v>
      </c>
      <c r="E867" s="71">
        <f t="shared" si="13"/>
        <v>0</v>
      </c>
    </row>
    <row r="868" spans="1:5" x14ac:dyDescent="0.2">
      <c r="A868">
        <v>203062304</v>
      </c>
      <c r="B868" t="s">
        <v>1992</v>
      </c>
      <c r="C868">
        <v>0</v>
      </c>
      <c r="D868">
        <v>0</v>
      </c>
      <c r="E868" s="71">
        <f t="shared" si="13"/>
        <v>0</v>
      </c>
    </row>
    <row r="869" spans="1:5" x14ac:dyDescent="0.2">
      <c r="A869">
        <v>203062305</v>
      </c>
      <c r="B869" t="s">
        <v>1993</v>
      </c>
      <c r="C869">
        <v>0</v>
      </c>
      <c r="D869">
        <v>0</v>
      </c>
      <c r="E869" s="71">
        <f t="shared" si="13"/>
        <v>0</v>
      </c>
    </row>
    <row r="870" spans="1:5" x14ac:dyDescent="0.2">
      <c r="A870">
        <v>203062306</v>
      </c>
      <c r="B870" t="s">
        <v>1994</v>
      </c>
      <c r="C870">
        <v>0</v>
      </c>
      <c r="D870">
        <v>0</v>
      </c>
      <c r="E870" s="71">
        <f t="shared" si="13"/>
        <v>0</v>
      </c>
    </row>
    <row r="871" spans="1:5" x14ac:dyDescent="0.2">
      <c r="A871">
        <v>203062307</v>
      </c>
      <c r="B871" t="s">
        <v>1995</v>
      </c>
      <c r="C871">
        <v>0</v>
      </c>
      <c r="D871">
        <v>0</v>
      </c>
      <c r="E871" s="71">
        <f t="shared" si="13"/>
        <v>0</v>
      </c>
    </row>
    <row r="872" spans="1:5" x14ac:dyDescent="0.2">
      <c r="A872">
        <v>203062308</v>
      </c>
      <c r="B872" t="s">
        <v>1996</v>
      </c>
      <c r="C872">
        <v>0</v>
      </c>
      <c r="D872">
        <v>0</v>
      </c>
      <c r="E872" s="71">
        <f t="shared" si="13"/>
        <v>0</v>
      </c>
    </row>
    <row r="873" spans="1:5" x14ac:dyDescent="0.2">
      <c r="A873">
        <v>203062309</v>
      </c>
      <c r="B873" t="s">
        <v>1997</v>
      </c>
      <c r="C873">
        <v>0</v>
      </c>
      <c r="D873">
        <v>0</v>
      </c>
      <c r="E873" s="71">
        <f t="shared" si="13"/>
        <v>0</v>
      </c>
    </row>
    <row r="874" spans="1:5" x14ac:dyDescent="0.2">
      <c r="A874">
        <v>203062310</v>
      </c>
      <c r="B874" t="s">
        <v>1998</v>
      </c>
      <c r="C874">
        <v>0</v>
      </c>
      <c r="D874">
        <v>0</v>
      </c>
      <c r="E874" s="71">
        <f t="shared" si="13"/>
        <v>0</v>
      </c>
    </row>
    <row r="875" spans="1:5" x14ac:dyDescent="0.2">
      <c r="A875">
        <v>203062311</v>
      </c>
      <c r="B875" t="s">
        <v>1999</v>
      </c>
      <c r="C875">
        <v>0</v>
      </c>
      <c r="D875">
        <v>0</v>
      </c>
      <c r="E875" s="71">
        <f t="shared" si="13"/>
        <v>0</v>
      </c>
    </row>
    <row r="876" spans="1:5" x14ac:dyDescent="0.2">
      <c r="A876">
        <v>203062312</v>
      </c>
      <c r="B876" t="s">
        <v>2000</v>
      </c>
      <c r="C876">
        <v>0</v>
      </c>
      <c r="D876">
        <v>0</v>
      </c>
      <c r="E876" s="71">
        <f t="shared" si="13"/>
        <v>0</v>
      </c>
    </row>
    <row r="877" spans="1:5" x14ac:dyDescent="0.2">
      <c r="A877">
        <v>203062313</v>
      </c>
      <c r="B877" t="s">
        <v>2001</v>
      </c>
      <c r="C877">
        <v>0</v>
      </c>
      <c r="D877">
        <v>0</v>
      </c>
      <c r="E877" s="71">
        <f t="shared" si="13"/>
        <v>0</v>
      </c>
    </row>
    <row r="878" spans="1:5" x14ac:dyDescent="0.2">
      <c r="A878">
        <v>203062314</v>
      </c>
      <c r="B878" t="s">
        <v>2002</v>
      </c>
      <c r="C878">
        <v>0</v>
      </c>
      <c r="D878">
        <v>0</v>
      </c>
      <c r="E878" s="71">
        <f t="shared" si="13"/>
        <v>0</v>
      </c>
    </row>
    <row r="879" spans="1:5" x14ac:dyDescent="0.2">
      <c r="A879">
        <v>203062315</v>
      </c>
      <c r="B879" t="s">
        <v>2003</v>
      </c>
      <c r="C879">
        <v>0</v>
      </c>
      <c r="D879">
        <v>0</v>
      </c>
      <c r="E879" s="71">
        <f t="shared" si="13"/>
        <v>0</v>
      </c>
    </row>
    <row r="880" spans="1:5" x14ac:dyDescent="0.2">
      <c r="A880">
        <v>203062316</v>
      </c>
      <c r="B880" t="s">
        <v>2004</v>
      </c>
      <c r="C880">
        <v>0</v>
      </c>
      <c r="D880">
        <v>0</v>
      </c>
      <c r="E880" s="71">
        <f t="shared" si="13"/>
        <v>0</v>
      </c>
    </row>
    <row r="881" spans="1:5" x14ac:dyDescent="0.2">
      <c r="A881">
        <v>203062317</v>
      </c>
      <c r="B881" t="s">
        <v>2005</v>
      </c>
      <c r="C881">
        <v>0</v>
      </c>
      <c r="D881">
        <v>0</v>
      </c>
      <c r="E881" s="71">
        <f t="shared" si="13"/>
        <v>0</v>
      </c>
    </row>
    <row r="882" spans="1:5" x14ac:dyDescent="0.2">
      <c r="A882">
        <v>203062318</v>
      </c>
      <c r="B882" t="s">
        <v>2006</v>
      </c>
      <c r="C882">
        <v>0</v>
      </c>
      <c r="D882">
        <v>0</v>
      </c>
      <c r="E882" s="71">
        <f t="shared" si="13"/>
        <v>0</v>
      </c>
    </row>
    <row r="883" spans="1:5" x14ac:dyDescent="0.2">
      <c r="A883">
        <v>203062319</v>
      </c>
      <c r="B883" t="s">
        <v>2007</v>
      </c>
      <c r="C883">
        <v>0</v>
      </c>
      <c r="D883">
        <v>0</v>
      </c>
      <c r="E883" s="71">
        <f t="shared" si="13"/>
        <v>0</v>
      </c>
    </row>
    <row r="884" spans="1:5" x14ac:dyDescent="0.2">
      <c r="A884">
        <v>203062320</v>
      </c>
      <c r="B884" t="s">
        <v>2008</v>
      </c>
      <c r="C884">
        <v>0</v>
      </c>
      <c r="D884">
        <v>0</v>
      </c>
      <c r="E884" s="71">
        <f t="shared" si="13"/>
        <v>0</v>
      </c>
    </row>
    <row r="885" spans="1:5" x14ac:dyDescent="0.2">
      <c r="A885">
        <v>203062321</v>
      </c>
      <c r="B885" t="s">
        <v>2009</v>
      </c>
      <c r="C885">
        <v>0</v>
      </c>
      <c r="D885">
        <v>0</v>
      </c>
      <c r="E885" s="71">
        <f t="shared" si="13"/>
        <v>0</v>
      </c>
    </row>
    <row r="886" spans="1:5" x14ac:dyDescent="0.2">
      <c r="A886">
        <v>203062322</v>
      </c>
      <c r="B886" t="s">
        <v>2010</v>
      </c>
      <c r="C886">
        <v>0</v>
      </c>
      <c r="D886">
        <v>0</v>
      </c>
      <c r="E886" s="71">
        <f t="shared" si="13"/>
        <v>0</v>
      </c>
    </row>
    <row r="887" spans="1:5" x14ac:dyDescent="0.2">
      <c r="A887">
        <v>203062323</v>
      </c>
      <c r="B887" t="s">
        <v>2011</v>
      </c>
      <c r="C887">
        <v>0</v>
      </c>
      <c r="D887">
        <v>0</v>
      </c>
      <c r="E887" s="71">
        <f t="shared" si="13"/>
        <v>0</v>
      </c>
    </row>
    <row r="888" spans="1:5" x14ac:dyDescent="0.2">
      <c r="A888">
        <v>203062324</v>
      </c>
      <c r="B888" t="s">
        <v>2012</v>
      </c>
      <c r="C888">
        <v>0</v>
      </c>
      <c r="D888">
        <v>0</v>
      </c>
      <c r="E888" s="71">
        <f t="shared" si="13"/>
        <v>0</v>
      </c>
    </row>
    <row r="889" spans="1:5" x14ac:dyDescent="0.2">
      <c r="A889">
        <v>203062325</v>
      </c>
      <c r="B889" t="s">
        <v>2013</v>
      </c>
      <c r="C889">
        <v>3334</v>
      </c>
      <c r="D889">
        <v>0</v>
      </c>
      <c r="E889" s="71">
        <f t="shared" si="13"/>
        <v>3334</v>
      </c>
    </row>
    <row r="890" spans="1:5" x14ac:dyDescent="0.2">
      <c r="A890">
        <v>203062326</v>
      </c>
      <c r="B890" t="s">
        <v>2014</v>
      </c>
      <c r="C890">
        <v>0</v>
      </c>
      <c r="D890">
        <v>0</v>
      </c>
      <c r="E890" s="71">
        <f t="shared" si="13"/>
        <v>0</v>
      </c>
    </row>
    <row r="891" spans="1:5" x14ac:dyDescent="0.2">
      <c r="A891">
        <v>203062327</v>
      </c>
      <c r="B891" t="s">
        <v>2015</v>
      </c>
      <c r="C891">
        <v>0</v>
      </c>
      <c r="D891">
        <v>0</v>
      </c>
      <c r="E891" s="71">
        <f t="shared" si="13"/>
        <v>0</v>
      </c>
    </row>
    <row r="892" spans="1:5" x14ac:dyDescent="0.2">
      <c r="A892">
        <v>203062328</v>
      </c>
      <c r="B892" t="s">
        <v>2016</v>
      </c>
      <c r="C892">
        <v>0</v>
      </c>
      <c r="D892">
        <v>0</v>
      </c>
      <c r="E892" s="71">
        <f t="shared" si="13"/>
        <v>0</v>
      </c>
    </row>
    <row r="893" spans="1:5" x14ac:dyDescent="0.2">
      <c r="A893">
        <v>203062329</v>
      </c>
      <c r="B893" t="s">
        <v>2017</v>
      </c>
      <c r="C893">
        <v>0</v>
      </c>
      <c r="D893">
        <v>0</v>
      </c>
      <c r="E893" s="71">
        <f t="shared" si="13"/>
        <v>0</v>
      </c>
    </row>
    <row r="894" spans="1:5" x14ac:dyDescent="0.2">
      <c r="A894">
        <v>203062330</v>
      </c>
      <c r="B894" t="s">
        <v>2018</v>
      </c>
      <c r="C894">
        <v>0</v>
      </c>
      <c r="D894">
        <v>9372</v>
      </c>
      <c r="E894" s="71">
        <f t="shared" si="13"/>
        <v>-9372</v>
      </c>
    </row>
    <row r="895" spans="1:5" x14ac:dyDescent="0.2">
      <c r="A895">
        <v>203062331</v>
      </c>
      <c r="B895" t="s">
        <v>2019</v>
      </c>
      <c r="C895">
        <v>0</v>
      </c>
      <c r="D895">
        <v>0</v>
      </c>
      <c r="E895" s="71">
        <f t="shared" si="13"/>
        <v>0</v>
      </c>
    </row>
    <row r="896" spans="1:5" x14ac:dyDescent="0.2">
      <c r="A896">
        <v>203062332</v>
      </c>
      <c r="B896" t="s">
        <v>2020</v>
      </c>
      <c r="C896">
        <v>0</v>
      </c>
      <c r="D896">
        <v>0</v>
      </c>
      <c r="E896" s="71">
        <f t="shared" si="13"/>
        <v>0</v>
      </c>
    </row>
    <row r="897" spans="1:5" x14ac:dyDescent="0.2">
      <c r="A897">
        <v>203062333</v>
      </c>
      <c r="B897" t="s">
        <v>2021</v>
      </c>
      <c r="C897">
        <v>0</v>
      </c>
      <c r="D897">
        <v>0</v>
      </c>
      <c r="E897" s="71">
        <f t="shared" si="13"/>
        <v>0</v>
      </c>
    </row>
    <row r="898" spans="1:5" x14ac:dyDescent="0.2">
      <c r="A898">
        <v>203062334</v>
      </c>
      <c r="B898" t="s">
        <v>2022</v>
      </c>
      <c r="C898">
        <v>0</v>
      </c>
      <c r="D898">
        <v>0</v>
      </c>
      <c r="E898" s="71">
        <f t="shared" si="13"/>
        <v>0</v>
      </c>
    </row>
    <row r="899" spans="1:5" x14ac:dyDescent="0.2">
      <c r="A899">
        <v>203062335</v>
      </c>
      <c r="B899" t="s">
        <v>2023</v>
      </c>
      <c r="C899">
        <v>0</v>
      </c>
      <c r="D899">
        <v>0</v>
      </c>
      <c r="E899" s="71">
        <f t="shared" si="13"/>
        <v>0</v>
      </c>
    </row>
    <row r="900" spans="1:5" x14ac:dyDescent="0.2">
      <c r="A900">
        <v>203062336</v>
      </c>
      <c r="B900" t="s">
        <v>2024</v>
      </c>
      <c r="C900">
        <v>0</v>
      </c>
      <c r="D900">
        <v>0</v>
      </c>
      <c r="E900" s="71">
        <f t="shared" si="13"/>
        <v>0</v>
      </c>
    </row>
    <row r="901" spans="1:5" x14ac:dyDescent="0.2">
      <c r="A901">
        <v>203062337</v>
      </c>
      <c r="B901" t="s">
        <v>2025</v>
      </c>
      <c r="C901">
        <v>0</v>
      </c>
      <c r="D901">
        <v>0</v>
      </c>
      <c r="E901" s="71">
        <f t="shared" ref="E901:E964" si="14">C901-D901</f>
        <v>0</v>
      </c>
    </row>
    <row r="902" spans="1:5" x14ac:dyDescent="0.2">
      <c r="A902">
        <v>203062338</v>
      </c>
      <c r="B902" t="s">
        <v>2026</v>
      </c>
      <c r="C902">
        <v>0</v>
      </c>
      <c r="D902">
        <v>0</v>
      </c>
      <c r="E902" s="71">
        <f t="shared" si="14"/>
        <v>0</v>
      </c>
    </row>
    <row r="903" spans="1:5" x14ac:dyDescent="0.2">
      <c r="A903">
        <v>203062339</v>
      </c>
      <c r="B903" t="s">
        <v>2027</v>
      </c>
      <c r="C903">
        <v>0</v>
      </c>
      <c r="D903">
        <v>0</v>
      </c>
      <c r="E903" s="71">
        <f t="shared" si="14"/>
        <v>0</v>
      </c>
    </row>
    <row r="904" spans="1:5" x14ac:dyDescent="0.2">
      <c r="A904">
        <v>203062340</v>
      </c>
      <c r="B904" t="s">
        <v>2028</v>
      </c>
      <c r="C904">
        <v>0</v>
      </c>
      <c r="D904">
        <v>0</v>
      </c>
      <c r="E904" s="71">
        <f t="shared" si="14"/>
        <v>0</v>
      </c>
    </row>
    <row r="905" spans="1:5" x14ac:dyDescent="0.2">
      <c r="A905">
        <v>203062341</v>
      </c>
      <c r="B905" t="s">
        <v>2029</v>
      </c>
      <c r="C905">
        <v>0</v>
      </c>
      <c r="D905">
        <v>0</v>
      </c>
      <c r="E905" s="71">
        <f t="shared" si="14"/>
        <v>0</v>
      </c>
    </row>
    <row r="906" spans="1:5" x14ac:dyDescent="0.2">
      <c r="A906">
        <v>203062342</v>
      </c>
      <c r="B906" t="s">
        <v>2030</v>
      </c>
      <c r="C906">
        <v>0</v>
      </c>
      <c r="D906">
        <v>0</v>
      </c>
      <c r="E906" s="71">
        <f t="shared" si="14"/>
        <v>0</v>
      </c>
    </row>
    <row r="907" spans="1:5" x14ac:dyDescent="0.2">
      <c r="A907">
        <v>203062343</v>
      </c>
      <c r="B907" t="s">
        <v>2031</v>
      </c>
      <c r="C907">
        <v>0</v>
      </c>
      <c r="D907">
        <v>0</v>
      </c>
      <c r="E907" s="71">
        <f t="shared" si="14"/>
        <v>0</v>
      </c>
    </row>
    <row r="908" spans="1:5" x14ac:dyDescent="0.2">
      <c r="A908">
        <v>203062344</v>
      </c>
      <c r="B908" t="s">
        <v>2032</v>
      </c>
      <c r="C908">
        <v>0</v>
      </c>
      <c r="D908">
        <v>0</v>
      </c>
      <c r="E908" s="71">
        <f t="shared" si="14"/>
        <v>0</v>
      </c>
    </row>
    <row r="909" spans="1:5" x14ac:dyDescent="0.2">
      <c r="A909">
        <v>203062345</v>
      </c>
      <c r="B909" t="s">
        <v>2033</v>
      </c>
      <c r="C909">
        <v>0</v>
      </c>
      <c r="D909">
        <v>0</v>
      </c>
      <c r="E909" s="71">
        <f t="shared" si="14"/>
        <v>0</v>
      </c>
    </row>
    <row r="910" spans="1:5" x14ac:dyDescent="0.2">
      <c r="A910">
        <v>203062346</v>
      </c>
      <c r="B910" t="s">
        <v>2034</v>
      </c>
      <c r="C910">
        <v>0</v>
      </c>
      <c r="D910">
        <v>0</v>
      </c>
      <c r="E910" s="71">
        <f t="shared" si="14"/>
        <v>0</v>
      </c>
    </row>
    <row r="911" spans="1:5" x14ac:dyDescent="0.2">
      <c r="A911">
        <v>203062347</v>
      </c>
      <c r="B911" t="s">
        <v>2035</v>
      </c>
      <c r="C911">
        <v>0</v>
      </c>
      <c r="D911">
        <v>0</v>
      </c>
      <c r="E911" s="71">
        <f t="shared" si="14"/>
        <v>0</v>
      </c>
    </row>
    <row r="912" spans="1:5" x14ac:dyDescent="0.2">
      <c r="A912">
        <v>203062348</v>
      </c>
      <c r="B912" t="s">
        <v>2036</v>
      </c>
      <c r="C912">
        <v>0</v>
      </c>
      <c r="D912">
        <v>0</v>
      </c>
      <c r="E912" s="71">
        <f t="shared" si="14"/>
        <v>0</v>
      </c>
    </row>
    <row r="913" spans="1:5" x14ac:dyDescent="0.2">
      <c r="A913">
        <v>203062349</v>
      </c>
      <c r="B913" t="s">
        <v>2037</v>
      </c>
      <c r="C913">
        <v>0</v>
      </c>
      <c r="D913">
        <v>0</v>
      </c>
      <c r="E913" s="71">
        <f t="shared" si="14"/>
        <v>0</v>
      </c>
    </row>
    <row r="914" spans="1:5" x14ac:dyDescent="0.2">
      <c r="A914">
        <v>203062351</v>
      </c>
      <c r="B914" t="s">
        <v>2038</v>
      </c>
      <c r="C914">
        <v>0</v>
      </c>
      <c r="D914">
        <v>0</v>
      </c>
      <c r="E914" s="71">
        <f t="shared" si="14"/>
        <v>0</v>
      </c>
    </row>
    <row r="915" spans="1:5" x14ac:dyDescent="0.2">
      <c r="A915">
        <v>203062352</v>
      </c>
      <c r="B915" t="s">
        <v>2039</v>
      </c>
      <c r="C915">
        <v>0</v>
      </c>
      <c r="D915">
        <v>0</v>
      </c>
      <c r="E915" s="71">
        <f t="shared" si="14"/>
        <v>0</v>
      </c>
    </row>
    <row r="916" spans="1:5" x14ac:dyDescent="0.2">
      <c r="A916">
        <v>203062353</v>
      </c>
      <c r="B916" t="s">
        <v>2040</v>
      </c>
      <c r="C916">
        <v>0</v>
      </c>
      <c r="D916">
        <v>0</v>
      </c>
      <c r="E916" s="71">
        <f t="shared" si="14"/>
        <v>0</v>
      </c>
    </row>
    <row r="917" spans="1:5" x14ac:dyDescent="0.2">
      <c r="A917">
        <v>203062354</v>
      </c>
      <c r="B917" t="s">
        <v>2041</v>
      </c>
      <c r="C917">
        <v>0</v>
      </c>
      <c r="D917">
        <v>0</v>
      </c>
      <c r="E917" s="71">
        <f t="shared" si="14"/>
        <v>0</v>
      </c>
    </row>
    <row r="918" spans="1:5" x14ac:dyDescent="0.2">
      <c r="A918">
        <v>203062355</v>
      </c>
      <c r="B918" t="s">
        <v>2042</v>
      </c>
      <c r="C918">
        <v>0</v>
      </c>
      <c r="D918">
        <v>0</v>
      </c>
      <c r="E918" s="71">
        <f t="shared" si="14"/>
        <v>0</v>
      </c>
    </row>
    <row r="919" spans="1:5" x14ac:dyDescent="0.2">
      <c r="A919">
        <v>203062356</v>
      </c>
      <c r="B919" t="s">
        <v>2043</v>
      </c>
      <c r="C919">
        <v>0</v>
      </c>
      <c r="D919">
        <v>0</v>
      </c>
      <c r="E919" s="71">
        <f t="shared" si="14"/>
        <v>0</v>
      </c>
    </row>
    <row r="920" spans="1:5" x14ac:dyDescent="0.2">
      <c r="A920">
        <v>203062357</v>
      </c>
      <c r="B920" t="s">
        <v>2044</v>
      </c>
      <c r="C920">
        <v>987.40000000000146</v>
      </c>
      <c r="D920">
        <v>0</v>
      </c>
      <c r="E920" s="71">
        <f t="shared" si="14"/>
        <v>987.40000000000146</v>
      </c>
    </row>
    <row r="921" spans="1:5" x14ac:dyDescent="0.2">
      <c r="A921">
        <v>203062358</v>
      </c>
      <c r="B921" t="s">
        <v>2045</v>
      </c>
      <c r="C921">
        <v>0</v>
      </c>
      <c r="D921">
        <v>0</v>
      </c>
      <c r="E921" s="71">
        <f t="shared" si="14"/>
        <v>0</v>
      </c>
    </row>
    <row r="922" spans="1:5" x14ac:dyDescent="0.2">
      <c r="A922">
        <v>203062359</v>
      </c>
      <c r="B922" t="s">
        <v>2046</v>
      </c>
      <c r="C922">
        <v>0</v>
      </c>
      <c r="D922">
        <v>0</v>
      </c>
      <c r="E922" s="71">
        <f t="shared" si="14"/>
        <v>0</v>
      </c>
    </row>
    <row r="923" spans="1:5" x14ac:dyDescent="0.2">
      <c r="A923">
        <v>203062360</v>
      </c>
      <c r="B923" t="s">
        <v>2047</v>
      </c>
      <c r="C923">
        <v>0</v>
      </c>
      <c r="D923">
        <v>0</v>
      </c>
      <c r="E923" s="71">
        <f t="shared" si="14"/>
        <v>0</v>
      </c>
    </row>
    <row r="924" spans="1:5" x14ac:dyDescent="0.2">
      <c r="A924">
        <v>203062361</v>
      </c>
      <c r="B924" t="s">
        <v>2048</v>
      </c>
      <c r="C924">
        <v>0</v>
      </c>
      <c r="D924">
        <v>0</v>
      </c>
      <c r="E924" s="71">
        <f t="shared" si="14"/>
        <v>0</v>
      </c>
    </row>
    <row r="925" spans="1:5" x14ac:dyDescent="0.2">
      <c r="A925">
        <v>203062362</v>
      </c>
      <c r="B925" t="s">
        <v>2049</v>
      </c>
      <c r="C925">
        <v>4000</v>
      </c>
      <c r="D925">
        <v>0</v>
      </c>
      <c r="E925" s="71">
        <f t="shared" si="14"/>
        <v>4000</v>
      </c>
    </row>
    <row r="926" spans="1:5" x14ac:dyDescent="0.2">
      <c r="A926">
        <v>203062363</v>
      </c>
      <c r="B926" t="s">
        <v>2050</v>
      </c>
      <c r="C926">
        <v>0</v>
      </c>
      <c r="D926">
        <v>0</v>
      </c>
      <c r="E926" s="71">
        <f t="shared" si="14"/>
        <v>0</v>
      </c>
    </row>
    <row r="927" spans="1:5" x14ac:dyDescent="0.2">
      <c r="A927">
        <v>203062364</v>
      </c>
      <c r="B927" t="s">
        <v>2051</v>
      </c>
      <c r="C927">
        <v>0</v>
      </c>
      <c r="D927">
        <v>156</v>
      </c>
      <c r="E927" s="71">
        <f t="shared" si="14"/>
        <v>-156</v>
      </c>
    </row>
    <row r="928" spans="1:5" x14ac:dyDescent="0.2">
      <c r="A928">
        <v>203062365</v>
      </c>
      <c r="B928" t="s">
        <v>2052</v>
      </c>
      <c r="C928">
        <v>0</v>
      </c>
      <c r="D928">
        <v>0</v>
      </c>
      <c r="E928" s="71">
        <f t="shared" si="14"/>
        <v>0</v>
      </c>
    </row>
    <row r="929" spans="1:5" x14ac:dyDescent="0.2">
      <c r="A929">
        <v>203062366</v>
      </c>
      <c r="B929" t="s">
        <v>2053</v>
      </c>
      <c r="C929">
        <v>0</v>
      </c>
      <c r="D929">
        <v>0</v>
      </c>
      <c r="E929" s="71">
        <f t="shared" si="14"/>
        <v>0</v>
      </c>
    </row>
    <row r="930" spans="1:5" x14ac:dyDescent="0.2">
      <c r="A930">
        <v>203062367</v>
      </c>
      <c r="B930" t="s">
        <v>2054</v>
      </c>
      <c r="C930">
        <v>0</v>
      </c>
      <c r="D930">
        <v>0</v>
      </c>
      <c r="E930" s="71">
        <f t="shared" si="14"/>
        <v>0</v>
      </c>
    </row>
    <row r="931" spans="1:5" x14ac:dyDescent="0.2">
      <c r="A931">
        <v>203062368</v>
      </c>
      <c r="B931" t="s">
        <v>2055</v>
      </c>
      <c r="C931">
        <v>0</v>
      </c>
      <c r="D931">
        <v>0</v>
      </c>
      <c r="E931" s="71">
        <f t="shared" si="14"/>
        <v>0</v>
      </c>
    </row>
    <row r="932" spans="1:5" x14ac:dyDescent="0.2">
      <c r="A932">
        <v>203062369</v>
      </c>
      <c r="B932" t="s">
        <v>2056</v>
      </c>
      <c r="C932">
        <v>0</v>
      </c>
      <c r="D932">
        <v>0</v>
      </c>
      <c r="E932" s="71">
        <f t="shared" si="14"/>
        <v>0</v>
      </c>
    </row>
    <row r="933" spans="1:5" x14ac:dyDescent="0.2">
      <c r="A933">
        <v>203062370</v>
      </c>
      <c r="B933" t="s">
        <v>2057</v>
      </c>
      <c r="C933">
        <v>0</v>
      </c>
      <c r="D933">
        <v>0</v>
      </c>
      <c r="E933" s="71">
        <f t="shared" si="14"/>
        <v>0</v>
      </c>
    </row>
    <row r="934" spans="1:5" x14ac:dyDescent="0.2">
      <c r="A934">
        <v>203062371</v>
      </c>
      <c r="B934" t="s">
        <v>2058</v>
      </c>
      <c r="C934">
        <v>0</v>
      </c>
      <c r="D934">
        <v>0</v>
      </c>
      <c r="E934" s="71">
        <f t="shared" si="14"/>
        <v>0</v>
      </c>
    </row>
    <row r="935" spans="1:5" x14ac:dyDescent="0.2">
      <c r="A935">
        <v>203062373</v>
      </c>
      <c r="B935" t="s">
        <v>2059</v>
      </c>
      <c r="C935">
        <v>0</v>
      </c>
      <c r="D935">
        <v>0</v>
      </c>
      <c r="E935" s="71">
        <f t="shared" si="14"/>
        <v>0</v>
      </c>
    </row>
    <row r="936" spans="1:5" x14ac:dyDescent="0.2">
      <c r="A936">
        <v>203062374</v>
      </c>
      <c r="B936" t="s">
        <v>2060</v>
      </c>
      <c r="C936">
        <v>2000</v>
      </c>
      <c r="D936">
        <v>0</v>
      </c>
      <c r="E936" s="71">
        <f t="shared" si="14"/>
        <v>2000</v>
      </c>
    </row>
    <row r="937" spans="1:5" x14ac:dyDescent="0.2">
      <c r="A937">
        <v>203062375</v>
      </c>
      <c r="B937" t="s">
        <v>2061</v>
      </c>
      <c r="C937">
        <v>0</v>
      </c>
      <c r="D937">
        <v>0</v>
      </c>
      <c r="E937" s="71">
        <f t="shared" si="14"/>
        <v>0</v>
      </c>
    </row>
    <row r="938" spans="1:5" x14ac:dyDescent="0.2">
      <c r="A938">
        <v>203062376</v>
      </c>
      <c r="B938" t="s">
        <v>2062</v>
      </c>
      <c r="C938">
        <v>0</v>
      </c>
      <c r="D938">
        <v>0</v>
      </c>
      <c r="E938" s="71">
        <f t="shared" si="14"/>
        <v>0</v>
      </c>
    </row>
    <row r="939" spans="1:5" x14ac:dyDescent="0.2">
      <c r="A939">
        <v>203062377</v>
      </c>
      <c r="B939" t="s">
        <v>2063</v>
      </c>
      <c r="C939">
        <v>0</v>
      </c>
      <c r="D939">
        <v>0</v>
      </c>
      <c r="E939" s="71">
        <f t="shared" si="14"/>
        <v>0</v>
      </c>
    </row>
    <row r="940" spans="1:5" x14ac:dyDescent="0.2">
      <c r="A940">
        <v>203062378</v>
      </c>
      <c r="B940" t="s">
        <v>2064</v>
      </c>
      <c r="C940">
        <v>0</v>
      </c>
      <c r="D940">
        <v>0</v>
      </c>
      <c r="E940" s="71">
        <f t="shared" si="14"/>
        <v>0</v>
      </c>
    </row>
    <row r="941" spans="1:5" x14ac:dyDescent="0.2">
      <c r="A941">
        <v>203062379</v>
      </c>
      <c r="B941" t="s">
        <v>2065</v>
      </c>
      <c r="C941">
        <v>0</v>
      </c>
      <c r="D941">
        <v>0</v>
      </c>
      <c r="E941" s="71">
        <f t="shared" si="14"/>
        <v>0</v>
      </c>
    </row>
    <row r="942" spans="1:5" x14ac:dyDescent="0.2">
      <c r="A942">
        <v>203062380</v>
      </c>
      <c r="B942" t="s">
        <v>2066</v>
      </c>
      <c r="C942">
        <v>0</v>
      </c>
      <c r="D942">
        <v>0</v>
      </c>
      <c r="E942" s="71">
        <f t="shared" si="14"/>
        <v>0</v>
      </c>
    </row>
    <row r="943" spans="1:5" x14ac:dyDescent="0.2">
      <c r="A943">
        <v>203062381</v>
      </c>
      <c r="B943" t="s">
        <v>2067</v>
      </c>
      <c r="C943">
        <v>0</v>
      </c>
      <c r="D943">
        <v>0</v>
      </c>
      <c r="E943" s="71">
        <f t="shared" si="14"/>
        <v>0</v>
      </c>
    </row>
    <row r="944" spans="1:5" x14ac:dyDescent="0.2">
      <c r="A944">
        <v>203062382</v>
      </c>
      <c r="B944" t="s">
        <v>2068</v>
      </c>
      <c r="C944">
        <v>0</v>
      </c>
      <c r="D944">
        <v>0</v>
      </c>
      <c r="E944" s="71">
        <f t="shared" si="14"/>
        <v>0</v>
      </c>
    </row>
    <row r="945" spans="1:5" x14ac:dyDescent="0.2">
      <c r="A945">
        <v>203062383</v>
      </c>
      <c r="B945" t="s">
        <v>2069</v>
      </c>
      <c r="C945">
        <v>0</v>
      </c>
      <c r="D945">
        <v>0</v>
      </c>
      <c r="E945" s="71">
        <f t="shared" si="14"/>
        <v>0</v>
      </c>
    </row>
    <row r="946" spans="1:5" x14ac:dyDescent="0.2">
      <c r="A946">
        <v>203062384</v>
      </c>
      <c r="B946" t="s">
        <v>2070</v>
      </c>
      <c r="C946">
        <v>0</v>
      </c>
      <c r="D946">
        <v>0</v>
      </c>
      <c r="E946" s="71">
        <f t="shared" si="14"/>
        <v>0</v>
      </c>
    </row>
    <row r="947" spans="1:5" x14ac:dyDescent="0.2">
      <c r="A947">
        <v>203062385</v>
      </c>
      <c r="B947" t="s">
        <v>2071</v>
      </c>
      <c r="C947">
        <v>0</v>
      </c>
      <c r="D947">
        <v>0</v>
      </c>
      <c r="E947" s="71">
        <f t="shared" si="14"/>
        <v>0</v>
      </c>
    </row>
    <row r="948" spans="1:5" x14ac:dyDescent="0.2">
      <c r="A948">
        <v>203062386</v>
      </c>
      <c r="B948" t="s">
        <v>2072</v>
      </c>
      <c r="C948">
        <v>0</v>
      </c>
      <c r="D948">
        <v>0</v>
      </c>
      <c r="E948" s="71">
        <f t="shared" si="14"/>
        <v>0</v>
      </c>
    </row>
    <row r="949" spans="1:5" x14ac:dyDescent="0.2">
      <c r="A949">
        <v>203062387</v>
      </c>
      <c r="B949" t="s">
        <v>2073</v>
      </c>
      <c r="C949">
        <v>0</v>
      </c>
      <c r="D949">
        <v>0</v>
      </c>
      <c r="E949" s="71">
        <f t="shared" si="14"/>
        <v>0</v>
      </c>
    </row>
    <row r="950" spans="1:5" x14ac:dyDescent="0.2">
      <c r="A950">
        <v>203062388</v>
      </c>
      <c r="B950" t="s">
        <v>2074</v>
      </c>
      <c r="C950">
        <v>0</v>
      </c>
      <c r="D950">
        <v>0</v>
      </c>
      <c r="E950" s="71">
        <f t="shared" si="14"/>
        <v>0</v>
      </c>
    </row>
    <row r="951" spans="1:5" x14ac:dyDescent="0.2">
      <c r="A951">
        <v>203062389</v>
      </c>
      <c r="B951" t="s">
        <v>2075</v>
      </c>
      <c r="C951">
        <v>0</v>
      </c>
      <c r="D951">
        <v>0</v>
      </c>
      <c r="E951" s="71">
        <f t="shared" si="14"/>
        <v>0</v>
      </c>
    </row>
    <row r="952" spans="1:5" x14ac:dyDescent="0.2">
      <c r="A952">
        <v>203062390</v>
      </c>
      <c r="B952" t="s">
        <v>2076</v>
      </c>
      <c r="C952">
        <v>0</v>
      </c>
      <c r="D952">
        <v>0</v>
      </c>
      <c r="E952" s="71">
        <f t="shared" si="14"/>
        <v>0</v>
      </c>
    </row>
    <row r="953" spans="1:5" x14ac:dyDescent="0.2">
      <c r="A953">
        <v>203062391</v>
      </c>
      <c r="B953" t="s">
        <v>2077</v>
      </c>
      <c r="C953">
        <v>0</v>
      </c>
      <c r="D953">
        <v>0</v>
      </c>
      <c r="E953" s="71">
        <f t="shared" si="14"/>
        <v>0</v>
      </c>
    </row>
    <row r="954" spans="1:5" x14ac:dyDescent="0.2">
      <c r="A954">
        <v>203062392</v>
      </c>
      <c r="B954" t="s">
        <v>2078</v>
      </c>
      <c r="C954">
        <v>0</v>
      </c>
      <c r="D954">
        <v>0</v>
      </c>
      <c r="E954" s="71">
        <f t="shared" si="14"/>
        <v>0</v>
      </c>
    </row>
    <row r="955" spans="1:5" x14ac:dyDescent="0.2">
      <c r="A955">
        <v>203062393</v>
      </c>
      <c r="B955" t="s">
        <v>2079</v>
      </c>
      <c r="C955">
        <v>0</v>
      </c>
      <c r="D955">
        <v>0</v>
      </c>
      <c r="E955" s="71">
        <f t="shared" si="14"/>
        <v>0</v>
      </c>
    </row>
    <row r="956" spans="1:5" x14ac:dyDescent="0.2">
      <c r="A956">
        <v>203062394</v>
      </c>
      <c r="B956" t="s">
        <v>2080</v>
      </c>
      <c r="C956">
        <v>0</v>
      </c>
      <c r="D956">
        <v>0</v>
      </c>
      <c r="E956" s="71">
        <f t="shared" si="14"/>
        <v>0</v>
      </c>
    </row>
    <row r="957" spans="1:5" x14ac:dyDescent="0.2">
      <c r="A957">
        <v>203062395</v>
      </c>
      <c r="B957" t="s">
        <v>2081</v>
      </c>
      <c r="C957">
        <v>0</v>
      </c>
      <c r="D957">
        <v>0</v>
      </c>
      <c r="E957" s="71">
        <f t="shared" si="14"/>
        <v>0</v>
      </c>
    </row>
    <row r="958" spans="1:5" x14ac:dyDescent="0.2">
      <c r="A958">
        <v>203062396</v>
      </c>
      <c r="B958" t="s">
        <v>2082</v>
      </c>
      <c r="C958">
        <v>0</v>
      </c>
      <c r="D958">
        <v>0</v>
      </c>
      <c r="E958" s="71">
        <f t="shared" si="14"/>
        <v>0</v>
      </c>
    </row>
    <row r="959" spans="1:5" x14ac:dyDescent="0.2">
      <c r="A959">
        <v>203062397</v>
      </c>
      <c r="B959" t="s">
        <v>2083</v>
      </c>
      <c r="C959">
        <v>0</v>
      </c>
      <c r="D959">
        <v>0</v>
      </c>
      <c r="E959" s="71">
        <f t="shared" si="14"/>
        <v>0</v>
      </c>
    </row>
    <row r="960" spans="1:5" x14ac:dyDescent="0.2">
      <c r="A960">
        <v>203062398</v>
      </c>
      <c r="B960" t="s">
        <v>2084</v>
      </c>
      <c r="C960">
        <v>0</v>
      </c>
      <c r="D960">
        <v>0</v>
      </c>
      <c r="E960" s="71">
        <f t="shared" si="14"/>
        <v>0</v>
      </c>
    </row>
    <row r="961" spans="1:5" x14ac:dyDescent="0.2">
      <c r="A961">
        <v>203062399</v>
      </c>
      <c r="B961" t="s">
        <v>2085</v>
      </c>
      <c r="C961">
        <v>0</v>
      </c>
      <c r="D961">
        <v>0</v>
      </c>
      <c r="E961" s="71">
        <f t="shared" si="14"/>
        <v>0</v>
      </c>
    </row>
    <row r="962" spans="1:5" x14ac:dyDescent="0.2">
      <c r="A962">
        <v>203062400</v>
      </c>
      <c r="B962" t="s">
        <v>2086</v>
      </c>
      <c r="C962">
        <v>0</v>
      </c>
      <c r="D962">
        <v>0</v>
      </c>
      <c r="E962" s="71">
        <f t="shared" si="14"/>
        <v>0</v>
      </c>
    </row>
    <row r="963" spans="1:5" x14ac:dyDescent="0.2">
      <c r="A963">
        <v>203062401</v>
      </c>
      <c r="B963" t="s">
        <v>2087</v>
      </c>
      <c r="C963">
        <v>0</v>
      </c>
      <c r="D963">
        <v>0</v>
      </c>
      <c r="E963" s="71">
        <f t="shared" si="14"/>
        <v>0</v>
      </c>
    </row>
    <row r="964" spans="1:5" x14ac:dyDescent="0.2">
      <c r="A964">
        <v>203062402</v>
      </c>
      <c r="B964" t="s">
        <v>2088</v>
      </c>
      <c r="C964">
        <v>0</v>
      </c>
      <c r="D964">
        <v>0</v>
      </c>
      <c r="E964" s="71">
        <f t="shared" si="14"/>
        <v>0</v>
      </c>
    </row>
    <row r="965" spans="1:5" x14ac:dyDescent="0.2">
      <c r="A965">
        <v>203062403</v>
      </c>
      <c r="B965" t="s">
        <v>2089</v>
      </c>
      <c r="C965">
        <v>0</v>
      </c>
      <c r="D965">
        <v>0</v>
      </c>
      <c r="E965" s="71">
        <f t="shared" ref="E965:E1028" si="15">C965-D965</f>
        <v>0</v>
      </c>
    </row>
    <row r="966" spans="1:5" x14ac:dyDescent="0.2">
      <c r="A966">
        <v>203062404</v>
      </c>
      <c r="B966" t="s">
        <v>2090</v>
      </c>
      <c r="C966">
        <v>0</v>
      </c>
      <c r="D966">
        <v>0</v>
      </c>
      <c r="E966" s="71">
        <f t="shared" si="15"/>
        <v>0</v>
      </c>
    </row>
    <row r="967" spans="1:5" x14ac:dyDescent="0.2">
      <c r="A967">
        <v>203062405</v>
      </c>
      <c r="B967" t="s">
        <v>2091</v>
      </c>
      <c r="C967">
        <v>0</v>
      </c>
      <c r="D967">
        <v>0</v>
      </c>
      <c r="E967" s="71">
        <f t="shared" si="15"/>
        <v>0</v>
      </c>
    </row>
    <row r="968" spans="1:5" x14ac:dyDescent="0.2">
      <c r="A968">
        <v>203062406</v>
      </c>
      <c r="B968" t="s">
        <v>2092</v>
      </c>
      <c r="C968">
        <v>0</v>
      </c>
      <c r="D968">
        <v>0</v>
      </c>
      <c r="E968" s="71">
        <f t="shared" si="15"/>
        <v>0</v>
      </c>
    </row>
    <row r="969" spans="1:5" x14ac:dyDescent="0.2">
      <c r="A969">
        <v>203062407</v>
      </c>
      <c r="B969" t="s">
        <v>2093</v>
      </c>
      <c r="C969">
        <v>0</v>
      </c>
      <c r="D969">
        <v>0</v>
      </c>
      <c r="E969" s="71">
        <f t="shared" si="15"/>
        <v>0</v>
      </c>
    </row>
    <row r="970" spans="1:5" x14ac:dyDescent="0.2">
      <c r="A970">
        <v>203062408</v>
      </c>
      <c r="B970" t="s">
        <v>2094</v>
      </c>
      <c r="C970">
        <v>0</v>
      </c>
      <c r="D970">
        <v>0</v>
      </c>
      <c r="E970" s="71">
        <f t="shared" si="15"/>
        <v>0</v>
      </c>
    </row>
    <row r="971" spans="1:5" x14ac:dyDescent="0.2">
      <c r="A971">
        <v>203062409</v>
      </c>
      <c r="B971" t="s">
        <v>2095</v>
      </c>
      <c r="C971">
        <v>0</v>
      </c>
      <c r="D971">
        <v>0</v>
      </c>
      <c r="E971" s="71">
        <f t="shared" si="15"/>
        <v>0</v>
      </c>
    </row>
    <row r="972" spans="1:5" x14ac:dyDescent="0.2">
      <c r="A972">
        <v>203062410</v>
      </c>
      <c r="B972" t="s">
        <v>2096</v>
      </c>
      <c r="C972">
        <v>0</v>
      </c>
      <c r="D972">
        <v>0</v>
      </c>
      <c r="E972" s="71">
        <f t="shared" si="15"/>
        <v>0</v>
      </c>
    </row>
    <row r="973" spans="1:5" x14ac:dyDescent="0.2">
      <c r="A973">
        <v>203062411</v>
      </c>
      <c r="B973" t="s">
        <v>2097</v>
      </c>
      <c r="C973">
        <v>0</v>
      </c>
      <c r="D973">
        <v>0</v>
      </c>
      <c r="E973" s="71">
        <f t="shared" si="15"/>
        <v>0</v>
      </c>
    </row>
    <row r="974" spans="1:5" x14ac:dyDescent="0.2">
      <c r="A974">
        <v>203062412</v>
      </c>
      <c r="B974" t="s">
        <v>2098</v>
      </c>
      <c r="C974">
        <v>0</v>
      </c>
      <c r="D974">
        <v>0</v>
      </c>
      <c r="E974" s="71">
        <f t="shared" si="15"/>
        <v>0</v>
      </c>
    </row>
    <row r="975" spans="1:5" x14ac:dyDescent="0.2">
      <c r="A975">
        <v>203062413</v>
      </c>
      <c r="B975" t="s">
        <v>2099</v>
      </c>
      <c r="C975">
        <v>0</v>
      </c>
      <c r="D975">
        <v>0</v>
      </c>
      <c r="E975" s="71">
        <f t="shared" si="15"/>
        <v>0</v>
      </c>
    </row>
    <row r="976" spans="1:5" x14ac:dyDescent="0.2">
      <c r="A976">
        <v>203062414</v>
      </c>
      <c r="B976" t="s">
        <v>2100</v>
      </c>
      <c r="C976">
        <v>0</v>
      </c>
      <c r="D976">
        <v>0</v>
      </c>
      <c r="E976" s="71">
        <f t="shared" si="15"/>
        <v>0</v>
      </c>
    </row>
    <row r="977" spans="1:5" x14ac:dyDescent="0.2">
      <c r="A977">
        <v>203062415</v>
      </c>
      <c r="B977" t="s">
        <v>2101</v>
      </c>
      <c r="C977">
        <v>0</v>
      </c>
      <c r="D977">
        <v>0</v>
      </c>
      <c r="E977" s="71">
        <f t="shared" si="15"/>
        <v>0</v>
      </c>
    </row>
    <row r="978" spans="1:5" x14ac:dyDescent="0.2">
      <c r="A978">
        <v>203062416</v>
      </c>
      <c r="B978" t="s">
        <v>2102</v>
      </c>
      <c r="C978">
        <v>0</v>
      </c>
      <c r="D978">
        <v>0</v>
      </c>
      <c r="E978" s="71">
        <f t="shared" si="15"/>
        <v>0</v>
      </c>
    </row>
    <row r="979" spans="1:5" x14ac:dyDescent="0.2">
      <c r="A979">
        <v>203062417</v>
      </c>
      <c r="B979" t="s">
        <v>2103</v>
      </c>
      <c r="C979">
        <v>0</v>
      </c>
      <c r="D979">
        <v>0</v>
      </c>
      <c r="E979" s="71">
        <f t="shared" si="15"/>
        <v>0</v>
      </c>
    </row>
    <row r="980" spans="1:5" x14ac:dyDescent="0.2">
      <c r="A980">
        <v>203062418</v>
      </c>
      <c r="B980" t="s">
        <v>2104</v>
      </c>
      <c r="C980">
        <v>0</v>
      </c>
      <c r="D980">
        <v>0</v>
      </c>
      <c r="E980" s="71">
        <f t="shared" si="15"/>
        <v>0</v>
      </c>
    </row>
    <row r="981" spans="1:5" x14ac:dyDescent="0.2">
      <c r="A981">
        <v>203062419</v>
      </c>
      <c r="B981" t="s">
        <v>2105</v>
      </c>
      <c r="C981">
        <v>0</v>
      </c>
      <c r="D981">
        <v>0</v>
      </c>
      <c r="E981" s="71">
        <f t="shared" si="15"/>
        <v>0</v>
      </c>
    </row>
    <row r="982" spans="1:5" x14ac:dyDescent="0.2">
      <c r="A982">
        <v>203062420</v>
      </c>
      <c r="B982" t="s">
        <v>2106</v>
      </c>
      <c r="C982">
        <v>0</v>
      </c>
      <c r="D982">
        <v>0</v>
      </c>
      <c r="E982" s="71">
        <f t="shared" si="15"/>
        <v>0</v>
      </c>
    </row>
    <row r="983" spans="1:5" x14ac:dyDescent="0.2">
      <c r="A983">
        <v>203062421</v>
      </c>
      <c r="B983" t="s">
        <v>2107</v>
      </c>
      <c r="C983">
        <v>0</v>
      </c>
      <c r="D983">
        <v>0</v>
      </c>
      <c r="E983" s="71">
        <f t="shared" si="15"/>
        <v>0</v>
      </c>
    </row>
    <row r="984" spans="1:5" x14ac:dyDescent="0.2">
      <c r="A984">
        <v>203062422</v>
      </c>
      <c r="B984" t="s">
        <v>2108</v>
      </c>
      <c r="C984">
        <v>0</v>
      </c>
      <c r="D984">
        <v>0</v>
      </c>
      <c r="E984" s="71">
        <f t="shared" si="15"/>
        <v>0</v>
      </c>
    </row>
    <row r="985" spans="1:5" x14ac:dyDescent="0.2">
      <c r="A985">
        <v>203062423</v>
      </c>
      <c r="B985" t="s">
        <v>2109</v>
      </c>
      <c r="C985">
        <v>0</v>
      </c>
      <c r="D985">
        <v>0</v>
      </c>
      <c r="E985" s="71">
        <f t="shared" si="15"/>
        <v>0</v>
      </c>
    </row>
    <row r="986" spans="1:5" x14ac:dyDescent="0.2">
      <c r="A986">
        <v>203062424</v>
      </c>
      <c r="B986" t="s">
        <v>2110</v>
      </c>
      <c r="C986">
        <v>0</v>
      </c>
      <c r="D986">
        <v>0</v>
      </c>
      <c r="E986" s="71">
        <f t="shared" si="15"/>
        <v>0</v>
      </c>
    </row>
    <row r="987" spans="1:5" x14ac:dyDescent="0.2">
      <c r="A987">
        <v>203062425</v>
      </c>
      <c r="B987" t="s">
        <v>2111</v>
      </c>
      <c r="C987">
        <v>0</v>
      </c>
      <c r="D987">
        <v>0</v>
      </c>
      <c r="E987" s="71">
        <f t="shared" si="15"/>
        <v>0</v>
      </c>
    </row>
    <row r="988" spans="1:5" x14ac:dyDescent="0.2">
      <c r="A988">
        <v>203062426</v>
      </c>
      <c r="B988" t="s">
        <v>2112</v>
      </c>
      <c r="C988">
        <v>0</v>
      </c>
      <c r="D988">
        <v>0</v>
      </c>
      <c r="E988" s="71">
        <f t="shared" si="15"/>
        <v>0</v>
      </c>
    </row>
    <row r="989" spans="1:5" x14ac:dyDescent="0.2">
      <c r="A989">
        <v>203062427</v>
      </c>
      <c r="B989" t="s">
        <v>2113</v>
      </c>
      <c r="C989">
        <v>0</v>
      </c>
      <c r="D989">
        <v>0</v>
      </c>
      <c r="E989" s="71">
        <f t="shared" si="15"/>
        <v>0</v>
      </c>
    </row>
    <row r="990" spans="1:5" x14ac:dyDescent="0.2">
      <c r="A990">
        <v>203062428</v>
      </c>
      <c r="B990" t="s">
        <v>2114</v>
      </c>
      <c r="C990">
        <v>0</v>
      </c>
      <c r="D990">
        <v>0</v>
      </c>
      <c r="E990" s="71">
        <f t="shared" si="15"/>
        <v>0</v>
      </c>
    </row>
    <row r="991" spans="1:5" x14ac:dyDescent="0.2">
      <c r="A991">
        <v>203062429</v>
      </c>
      <c r="B991" t="s">
        <v>2115</v>
      </c>
      <c r="C991">
        <v>0</v>
      </c>
      <c r="D991">
        <v>0</v>
      </c>
      <c r="E991" s="71">
        <f t="shared" si="15"/>
        <v>0</v>
      </c>
    </row>
    <row r="992" spans="1:5" x14ac:dyDescent="0.2">
      <c r="A992">
        <v>203062430</v>
      </c>
      <c r="B992" t="s">
        <v>2116</v>
      </c>
      <c r="C992">
        <v>0</v>
      </c>
      <c r="D992">
        <v>0</v>
      </c>
      <c r="E992" s="71">
        <f t="shared" si="15"/>
        <v>0</v>
      </c>
    </row>
    <row r="993" spans="1:5" x14ac:dyDescent="0.2">
      <c r="A993">
        <v>203062431</v>
      </c>
      <c r="B993" t="s">
        <v>2117</v>
      </c>
      <c r="C993">
        <v>0</v>
      </c>
      <c r="D993">
        <v>0</v>
      </c>
      <c r="E993" s="71">
        <f t="shared" si="15"/>
        <v>0</v>
      </c>
    </row>
    <row r="994" spans="1:5" x14ac:dyDescent="0.2">
      <c r="A994">
        <v>203062432</v>
      </c>
      <c r="B994" t="s">
        <v>2118</v>
      </c>
      <c r="C994">
        <v>0</v>
      </c>
      <c r="D994">
        <v>0</v>
      </c>
      <c r="E994" s="71">
        <f t="shared" si="15"/>
        <v>0</v>
      </c>
    </row>
    <row r="995" spans="1:5" x14ac:dyDescent="0.2">
      <c r="A995">
        <v>203062433</v>
      </c>
      <c r="B995" t="s">
        <v>2119</v>
      </c>
      <c r="C995">
        <v>0</v>
      </c>
      <c r="D995">
        <v>0</v>
      </c>
      <c r="E995" s="71">
        <f t="shared" si="15"/>
        <v>0</v>
      </c>
    </row>
    <row r="996" spans="1:5" x14ac:dyDescent="0.2">
      <c r="A996">
        <v>203062434</v>
      </c>
      <c r="B996" t="s">
        <v>2120</v>
      </c>
      <c r="C996">
        <v>0</v>
      </c>
      <c r="D996">
        <v>0</v>
      </c>
      <c r="E996" s="71">
        <f t="shared" si="15"/>
        <v>0</v>
      </c>
    </row>
    <row r="997" spans="1:5" x14ac:dyDescent="0.2">
      <c r="A997">
        <v>203062435</v>
      </c>
      <c r="B997" t="s">
        <v>2121</v>
      </c>
      <c r="C997">
        <v>0</v>
      </c>
      <c r="D997">
        <v>0</v>
      </c>
      <c r="E997" s="71">
        <f t="shared" si="15"/>
        <v>0</v>
      </c>
    </row>
    <row r="998" spans="1:5" x14ac:dyDescent="0.2">
      <c r="A998">
        <v>203062436</v>
      </c>
      <c r="B998" t="s">
        <v>2122</v>
      </c>
      <c r="C998">
        <v>0</v>
      </c>
      <c r="D998">
        <v>0</v>
      </c>
      <c r="E998" s="71">
        <f t="shared" si="15"/>
        <v>0</v>
      </c>
    </row>
    <row r="999" spans="1:5" x14ac:dyDescent="0.2">
      <c r="A999">
        <v>203062437</v>
      </c>
      <c r="B999" t="s">
        <v>2123</v>
      </c>
      <c r="C999">
        <v>0</v>
      </c>
      <c r="D999">
        <v>0</v>
      </c>
      <c r="E999" s="71">
        <f t="shared" si="15"/>
        <v>0</v>
      </c>
    </row>
    <row r="1000" spans="1:5" x14ac:dyDescent="0.2">
      <c r="A1000">
        <v>203062438</v>
      </c>
      <c r="B1000" t="s">
        <v>2124</v>
      </c>
      <c r="C1000">
        <v>0</v>
      </c>
      <c r="D1000">
        <v>0</v>
      </c>
      <c r="E1000" s="71">
        <f t="shared" si="15"/>
        <v>0</v>
      </c>
    </row>
    <row r="1001" spans="1:5" x14ac:dyDescent="0.2">
      <c r="A1001">
        <v>203062439</v>
      </c>
      <c r="B1001" t="s">
        <v>2125</v>
      </c>
      <c r="C1001">
        <v>0</v>
      </c>
      <c r="D1001">
        <v>0</v>
      </c>
      <c r="E1001" s="71">
        <f t="shared" si="15"/>
        <v>0</v>
      </c>
    </row>
    <row r="1002" spans="1:5" x14ac:dyDescent="0.2">
      <c r="A1002">
        <v>203062440</v>
      </c>
      <c r="B1002" t="s">
        <v>2126</v>
      </c>
      <c r="C1002">
        <v>0</v>
      </c>
      <c r="D1002">
        <v>0</v>
      </c>
      <c r="E1002" s="71">
        <f t="shared" si="15"/>
        <v>0</v>
      </c>
    </row>
    <row r="1003" spans="1:5" x14ac:dyDescent="0.2">
      <c r="A1003">
        <v>203062441</v>
      </c>
      <c r="B1003" t="s">
        <v>2127</v>
      </c>
      <c r="C1003">
        <v>0</v>
      </c>
      <c r="D1003">
        <v>0</v>
      </c>
      <c r="E1003" s="71">
        <f t="shared" si="15"/>
        <v>0</v>
      </c>
    </row>
    <row r="1004" spans="1:5" x14ac:dyDescent="0.2">
      <c r="A1004">
        <v>203062442</v>
      </c>
      <c r="B1004" t="s">
        <v>2128</v>
      </c>
      <c r="C1004">
        <v>0</v>
      </c>
      <c r="D1004">
        <v>0</v>
      </c>
      <c r="E1004" s="71">
        <f t="shared" si="15"/>
        <v>0</v>
      </c>
    </row>
    <row r="1005" spans="1:5" x14ac:dyDescent="0.2">
      <c r="A1005">
        <v>203062443</v>
      </c>
      <c r="B1005" t="s">
        <v>2129</v>
      </c>
      <c r="C1005">
        <v>0</v>
      </c>
      <c r="D1005">
        <v>0</v>
      </c>
      <c r="E1005" s="71">
        <f t="shared" si="15"/>
        <v>0</v>
      </c>
    </row>
    <row r="1006" spans="1:5" x14ac:dyDescent="0.2">
      <c r="A1006">
        <v>203062444</v>
      </c>
      <c r="B1006" t="s">
        <v>2130</v>
      </c>
      <c r="C1006">
        <v>0</v>
      </c>
      <c r="D1006">
        <v>0</v>
      </c>
      <c r="E1006" s="71">
        <f t="shared" si="15"/>
        <v>0</v>
      </c>
    </row>
    <row r="1007" spans="1:5" x14ac:dyDescent="0.2">
      <c r="A1007">
        <v>203062445</v>
      </c>
      <c r="B1007" t="s">
        <v>2131</v>
      </c>
      <c r="C1007">
        <v>0</v>
      </c>
      <c r="D1007">
        <v>0</v>
      </c>
      <c r="E1007" s="71">
        <f t="shared" si="15"/>
        <v>0</v>
      </c>
    </row>
    <row r="1008" spans="1:5" x14ac:dyDescent="0.2">
      <c r="A1008">
        <v>203062446</v>
      </c>
      <c r="B1008" t="s">
        <v>2132</v>
      </c>
      <c r="C1008">
        <v>0</v>
      </c>
      <c r="D1008">
        <v>0</v>
      </c>
      <c r="E1008" s="71">
        <f t="shared" si="15"/>
        <v>0</v>
      </c>
    </row>
    <row r="1009" spans="1:5" x14ac:dyDescent="0.2">
      <c r="A1009">
        <v>203062447</v>
      </c>
      <c r="B1009" t="s">
        <v>2133</v>
      </c>
      <c r="C1009">
        <v>0</v>
      </c>
      <c r="D1009">
        <v>0</v>
      </c>
      <c r="E1009" s="71">
        <f t="shared" si="15"/>
        <v>0</v>
      </c>
    </row>
    <row r="1010" spans="1:5" x14ac:dyDescent="0.2">
      <c r="A1010">
        <v>203062448</v>
      </c>
      <c r="B1010" t="s">
        <v>2134</v>
      </c>
      <c r="C1010">
        <v>0</v>
      </c>
      <c r="D1010">
        <v>0</v>
      </c>
      <c r="E1010" s="71">
        <f t="shared" si="15"/>
        <v>0</v>
      </c>
    </row>
    <row r="1011" spans="1:5" x14ac:dyDescent="0.2">
      <c r="A1011">
        <v>203062449</v>
      </c>
      <c r="B1011" t="s">
        <v>2135</v>
      </c>
      <c r="C1011">
        <v>0</v>
      </c>
      <c r="D1011">
        <v>0</v>
      </c>
      <c r="E1011" s="71">
        <f t="shared" si="15"/>
        <v>0</v>
      </c>
    </row>
    <row r="1012" spans="1:5" x14ac:dyDescent="0.2">
      <c r="A1012">
        <v>203062450</v>
      </c>
      <c r="B1012" t="s">
        <v>2136</v>
      </c>
      <c r="C1012">
        <v>0</v>
      </c>
      <c r="D1012">
        <v>0</v>
      </c>
      <c r="E1012" s="71">
        <f t="shared" si="15"/>
        <v>0</v>
      </c>
    </row>
    <row r="1013" spans="1:5" x14ac:dyDescent="0.2">
      <c r="A1013">
        <v>203062451</v>
      </c>
      <c r="B1013" t="s">
        <v>2137</v>
      </c>
      <c r="C1013">
        <v>0</v>
      </c>
      <c r="D1013">
        <v>0</v>
      </c>
      <c r="E1013" s="71">
        <f t="shared" si="15"/>
        <v>0</v>
      </c>
    </row>
    <row r="1014" spans="1:5" x14ac:dyDescent="0.2">
      <c r="A1014">
        <v>203062452</v>
      </c>
      <c r="B1014" t="s">
        <v>2138</v>
      </c>
      <c r="C1014">
        <v>0</v>
      </c>
      <c r="D1014">
        <v>0</v>
      </c>
      <c r="E1014" s="71">
        <f t="shared" si="15"/>
        <v>0</v>
      </c>
    </row>
    <row r="1015" spans="1:5" x14ac:dyDescent="0.2">
      <c r="A1015">
        <v>203062453</v>
      </c>
      <c r="B1015" t="s">
        <v>2139</v>
      </c>
      <c r="C1015">
        <v>0</v>
      </c>
      <c r="D1015">
        <v>0</v>
      </c>
      <c r="E1015" s="71">
        <f t="shared" si="15"/>
        <v>0</v>
      </c>
    </row>
    <row r="1016" spans="1:5" x14ac:dyDescent="0.2">
      <c r="A1016">
        <v>203062454</v>
      </c>
      <c r="B1016" t="s">
        <v>2140</v>
      </c>
      <c r="C1016">
        <v>0</v>
      </c>
      <c r="D1016">
        <v>0</v>
      </c>
      <c r="E1016" s="71">
        <f t="shared" si="15"/>
        <v>0</v>
      </c>
    </row>
    <row r="1017" spans="1:5" x14ac:dyDescent="0.2">
      <c r="A1017">
        <v>203062455</v>
      </c>
      <c r="B1017" t="s">
        <v>2141</v>
      </c>
      <c r="C1017">
        <v>0</v>
      </c>
      <c r="D1017">
        <v>0</v>
      </c>
      <c r="E1017" s="71">
        <f t="shared" si="15"/>
        <v>0</v>
      </c>
    </row>
    <row r="1018" spans="1:5" x14ac:dyDescent="0.2">
      <c r="A1018">
        <v>203062456</v>
      </c>
      <c r="B1018" t="s">
        <v>2142</v>
      </c>
      <c r="C1018">
        <v>0</v>
      </c>
      <c r="D1018">
        <v>0</v>
      </c>
      <c r="E1018" s="71">
        <f t="shared" si="15"/>
        <v>0</v>
      </c>
    </row>
    <row r="1019" spans="1:5" x14ac:dyDescent="0.2">
      <c r="A1019">
        <v>203062457</v>
      </c>
      <c r="B1019" t="s">
        <v>2143</v>
      </c>
      <c r="C1019">
        <v>0</v>
      </c>
      <c r="D1019">
        <v>0</v>
      </c>
      <c r="E1019" s="71">
        <f t="shared" si="15"/>
        <v>0</v>
      </c>
    </row>
    <row r="1020" spans="1:5" x14ac:dyDescent="0.2">
      <c r="A1020">
        <v>203062458</v>
      </c>
      <c r="B1020" t="s">
        <v>2144</v>
      </c>
      <c r="C1020">
        <v>0</v>
      </c>
      <c r="D1020">
        <v>0</v>
      </c>
      <c r="E1020" s="71">
        <f t="shared" si="15"/>
        <v>0</v>
      </c>
    </row>
    <row r="1021" spans="1:5" x14ac:dyDescent="0.2">
      <c r="A1021">
        <v>203062459</v>
      </c>
      <c r="B1021" t="s">
        <v>2145</v>
      </c>
      <c r="C1021">
        <v>0</v>
      </c>
      <c r="D1021">
        <v>0</v>
      </c>
      <c r="E1021" s="71">
        <f t="shared" si="15"/>
        <v>0</v>
      </c>
    </row>
    <row r="1022" spans="1:5" x14ac:dyDescent="0.2">
      <c r="A1022">
        <v>203062460</v>
      </c>
      <c r="B1022" t="s">
        <v>2146</v>
      </c>
      <c r="C1022">
        <v>0</v>
      </c>
      <c r="D1022">
        <v>0</v>
      </c>
      <c r="E1022" s="71">
        <f t="shared" si="15"/>
        <v>0</v>
      </c>
    </row>
    <row r="1023" spans="1:5" x14ac:dyDescent="0.2">
      <c r="A1023">
        <v>203062461</v>
      </c>
      <c r="B1023" t="s">
        <v>2147</v>
      </c>
      <c r="C1023">
        <v>0</v>
      </c>
      <c r="D1023">
        <v>0</v>
      </c>
      <c r="E1023" s="71">
        <f t="shared" si="15"/>
        <v>0</v>
      </c>
    </row>
    <row r="1024" spans="1:5" x14ac:dyDescent="0.2">
      <c r="A1024">
        <v>203062462</v>
      </c>
      <c r="B1024" t="s">
        <v>2148</v>
      </c>
      <c r="C1024">
        <v>0</v>
      </c>
      <c r="D1024">
        <v>0</v>
      </c>
      <c r="E1024" s="71">
        <f t="shared" si="15"/>
        <v>0</v>
      </c>
    </row>
    <row r="1025" spans="1:5" x14ac:dyDescent="0.2">
      <c r="A1025">
        <v>203062463</v>
      </c>
      <c r="B1025" t="s">
        <v>2149</v>
      </c>
      <c r="C1025">
        <v>0</v>
      </c>
      <c r="D1025">
        <v>0</v>
      </c>
      <c r="E1025" s="71">
        <f t="shared" si="15"/>
        <v>0</v>
      </c>
    </row>
    <row r="1026" spans="1:5" x14ac:dyDescent="0.2">
      <c r="A1026">
        <v>203062464</v>
      </c>
      <c r="B1026" t="s">
        <v>2150</v>
      </c>
      <c r="C1026">
        <v>0</v>
      </c>
      <c r="D1026">
        <v>0</v>
      </c>
      <c r="E1026" s="71">
        <f t="shared" si="15"/>
        <v>0</v>
      </c>
    </row>
    <row r="1027" spans="1:5" x14ac:dyDescent="0.2">
      <c r="A1027">
        <v>203062465</v>
      </c>
      <c r="B1027" t="s">
        <v>2151</v>
      </c>
      <c r="C1027">
        <v>0</v>
      </c>
      <c r="D1027">
        <v>0</v>
      </c>
      <c r="E1027" s="71">
        <f t="shared" si="15"/>
        <v>0</v>
      </c>
    </row>
    <row r="1028" spans="1:5" x14ac:dyDescent="0.2">
      <c r="A1028">
        <v>203062466</v>
      </c>
      <c r="B1028" t="s">
        <v>2152</v>
      </c>
      <c r="C1028">
        <v>1500</v>
      </c>
      <c r="D1028">
        <v>0</v>
      </c>
      <c r="E1028" s="71">
        <f t="shared" si="15"/>
        <v>1500</v>
      </c>
    </row>
    <row r="1029" spans="1:5" x14ac:dyDescent="0.2">
      <c r="A1029">
        <v>203062467</v>
      </c>
      <c r="B1029" t="s">
        <v>2153</v>
      </c>
      <c r="C1029">
        <v>0</v>
      </c>
      <c r="D1029">
        <v>0</v>
      </c>
      <c r="E1029" s="71">
        <f t="shared" ref="E1029:E1092" si="16">C1029-D1029</f>
        <v>0</v>
      </c>
    </row>
    <row r="1030" spans="1:5" x14ac:dyDescent="0.2">
      <c r="A1030">
        <v>203062468</v>
      </c>
      <c r="B1030" t="s">
        <v>2154</v>
      </c>
      <c r="C1030">
        <v>0</v>
      </c>
      <c r="D1030">
        <v>0</v>
      </c>
      <c r="E1030" s="71">
        <f t="shared" si="16"/>
        <v>0</v>
      </c>
    </row>
    <row r="1031" spans="1:5" x14ac:dyDescent="0.2">
      <c r="A1031">
        <v>203062469</v>
      </c>
      <c r="B1031" t="s">
        <v>2155</v>
      </c>
      <c r="C1031">
        <v>0</v>
      </c>
      <c r="D1031">
        <v>0</v>
      </c>
      <c r="E1031" s="71">
        <f t="shared" si="16"/>
        <v>0</v>
      </c>
    </row>
    <row r="1032" spans="1:5" x14ac:dyDescent="0.2">
      <c r="A1032">
        <v>203062470</v>
      </c>
      <c r="B1032" t="s">
        <v>2156</v>
      </c>
      <c r="C1032">
        <v>0</v>
      </c>
      <c r="D1032">
        <v>0</v>
      </c>
      <c r="E1032" s="71">
        <f t="shared" si="16"/>
        <v>0</v>
      </c>
    </row>
    <row r="1033" spans="1:5" x14ac:dyDescent="0.2">
      <c r="A1033">
        <v>203062471</v>
      </c>
      <c r="B1033" t="s">
        <v>2157</v>
      </c>
      <c r="C1033">
        <v>0</v>
      </c>
      <c r="D1033">
        <v>0</v>
      </c>
      <c r="E1033" s="71">
        <f t="shared" si="16"/>
        <v>0</v>
      </c>
    </row>
    <row r="1034" spans="1:5" x14ac:dyDescent="0.2">
      <c r="A1034">
        <v>203062472</v>
      </c>
      <c r="B1034" t="s">
        <v>2158</v>
      </c>
      <c r="C1034">
        <v>0</v>
      </c>
      <c r="D1034">
        <v>0</v>
      </c>
      <c r="E1034" s="71">
        <f t="shared" si="16"/>
        <v>0</v>
      </c>
    </row>
    <row r="1035" spans="1:5" x14ac:dyDescent="0.2">
      <c r="A1035">
        <v>203062473</v>
      </c>
      <c r="B1035" t="s">
        <v>2159</v>
      </c>
      <c r="C1035">
        <v>0</v>
      </c>
      <c r="D1035">
        <v>0</v>
      </c>
      <c r="E1035" s="71">
        <f t="shared" si="16"/>
        <v>0</v>
      </c>
    </row>
    <row r="1036" spans="1:5" x14ac:dyDescent="0.2">
      <c r="A1036">
        <v>203062474</v>
      </c>
      <c r="B1036" t="s">
        <v>2160</v>
      </c>
      <c r="C1036">
        <v>0</v>
      </c>
      <c r="D1036">
        <v>0</v>
      </c>
      <c r="E1036" s="71">
        <f t="shared" si="16"/>
        <v>0</v>
      </c>
    </row>
    <row r="1037" spans="1:5" x14ac:dyDescent="0.2">
      <c r="A1037">
        <v>203062475</v>
      </c>
      <c r="B1037" t="s">
        <v>2161</v>
      </c>
      <c r="C1037">
        <v>0</v>
      </c>
      <c r="D1037">
        <v>0</v>
      </c>
      <c r="E1037" s="71">
        <f t="shared" si="16"/>
        <v>0</v>
      </c>
    </row>
    <row r="1038" spans="1:5" x14ac:dyDescent="0.2">
      <c r="A1038">
        <v>203062476</v>
      </c>
      <c r="B1038" t="s">
        <v>2162</v>
      </c>
      <c r="C1038">
        <v>0</v>
      </c>
      <c r="D1038">
        <v>0</v>
      </c>
      <c r="E1038" s="71">
        <f t="shared" si="16"/>
        <v>0</v>
      </c>
    </row>
    <row r="1039" spans="1:5" x14ac:dyDescent="0.2">
      <c r="A1039">
        <v>203062477</v>
      </c>
      <c r="B1039" t="s">
        <v>2163</v>
      </c>
      <c r="C1039">
        <v>0</v>
      </c>
      <c r="D1039">
        <v>0</v>
      </c>
      <c r="E1039" s="71">
        <f t="shared" si="16"/>
        <v>0</v>
      </c>
    </row>
    <row r="1040" spans="1:5" x14ac:dyDescent="0.2">
      <c r="A1040">
        <v>203062478</v>
      </c>
      <c r="B1040" t="s">
        <v>2164</v>
      </c>
      <c r="C1040">
        <v>0</v>
      </c>
      <c r="D1040">
        <v>0</v>
      </c>
      <c r="E1040" s="71">
        <f t="shared" si="16"/>
        <v>0</v>
      </c>
    </row>
    <row r="1041" spans="1:5" x14ac:dyDescent="0.2">
      <c r="A1041">
        <v>203062479</v>
      </c>
      <c r="B1041" t="s">
        <v>2165</v>
      </c>
      <c r="C1041">
        <v>0</v>
      </c>
      <c r="D1041">
        <v>0</v>
      </c>
      <c r="E1041" s="71">
        <f t="shared" si="16"/>
        <v>0</v>
      </c>
    </row>
    <row r="1042" spans="1:5" x14ac:dyDescent="0.2">
      <c r="A1042">
        <v>203062480</v>
      </c>
      <c r="B1042" t="s">
        <v>2166</v>
      </c>
      <c r="C1042">
        <v>0</v>
      </c>
      <c r="D1042">
        <v>0</v>
      </c>
      <c r="E1042" s="71">
        <f t="shared" si="16"/>
        <v>0</v>
      </c>
    </row>
    <row r="1043" spans="1:5" x14ac:dyDescent="0.2">
      <c r="A1043">
        <v>203062481</v>
      </c>
      <c r="B1043" t="s">
        <v>2167</v>
      </c>
      <c r="C1043">
        <v>0</v>
      </c>
      <c r="D1043">
        <v>0</v>
      </c>
      <c r="E1043" s="71">
        <f t="shared" si="16"/>
        <v>0</v>
      </c>
    </row>
    <row r="1044" spans="1:5" x14ac:dyDescent="0.2">
      <c r="A1044">
        <v>203062482</v>
      </c>
      <c r="B1044" t="s">
        <v>2168</v>
      </c>
      <c r="C1044">
        <v>0</v>
      </c>
      <c r="D1044">
        <v>0</v>
      </c>
      <c r="E1044" s="71">
        <f t="shared" si="16"/>
        <v>0</v>
      </c>
    </row>
    <row r="1045" spans="1:5" x14ac:dyDescent="0.2">
      <c r="A1045">
        <v>203062483</v>
      </c>
      <c r="B1045" t="s">
        <v>2169</v>
      </c>
      <c r="C1045">
        <v>0</v>
      </c>
      <c r="D1045">
        <v>0</v>
      </c>
      <c r="E1045" s="71">
        <f t="shared" si="16"/>
        <v>0</v>
      </c>
    </row>
    <row r="1046" spans="1:5" x14ac:dyDescent="0.2">
      <c r="A1046">
        <v>203062484</v>
      </c>
      <c r="B1046" t="s">
        <v>2170</v>
      </c>
      <c r="C1046">
        <v>0</v>
      </c>
      <c r="D1046">
        <v>0</v>
      </c>
      <c r="E1046" s="71">
        <f t="shared" si="16"/>
        <v>0</v>
      </c>
    </row>
    <row r="1047" spans="1:5" x14ac:dyDescent="0.2">
      <c r="A1047">
        <v>203062485</v>
      </c>
      <c r="B1047" t="s">
        <v>2171</v>
      </c>
      <c r="C1047">
        <v>0</v>
      </c>
      <c r="D1047">
        <v>0</v>
      </c>
      <c r="E1047" s="71">
        <f t="shared" si="16"/>
        <v>0</v>
      </c>
    </row>
    <row r="1048" spans="1:5" x14ac:dyDescent="0.2">
      <c r="A1048">
        <v>203062486</v>
      </c>
      <c r="B1048" t="s">
        <v>2172</v>
      </c>
      <c r="C1048">
        <v>0</v>
      </c>
      <c r="D1048">
        <v>0</v>
      </c>
      <c r="E1048" s="71">
        <f t="shared" si="16"/>
        <v>0</v>
      </c>
    </row>
    <row r="1049" spans="1:5" x14ac:dyDescent="0.2">
      <c r="A1049">
        <v>203062487</v>
      </c>
      <c r="B1049" t="s">
        <v>2173</v>
      </c>
      <c r="C1049">
        <v>0</v>
      </c>
      <c r="D1049">
        <v>0</v>
      </c>
      <c r="E1049" s="71">
        <f t="shared" si="16"/>
        <v>0</v>
      </c>
    </row>
    <row r="1050" spans="1:5" x14ac:dyDescent="0.2">
      <c r="A1050">
        <v>203062488</v>
      </c>
      <c r="B1050" t="s">
        <v>2174</v>
      </c>
      <c r="C1050">
        <v>0</v>
      </c>
      <c r="D1050">
        <v>0</v>
      </c>
      <c r="E1050" s="71">
        <f t="shared" si="16"/>
        <v>0</v>
      </c>
    </row>
    <row r="1051" spans="1:5" x14ac:dyDescent="0.2">
      <c r="A1051">
        <v>203062489</v>
      </c>
      <c r="B1051" t="s">
        <v>2175</v>
      </c>
      <c r="C1051">
        <v>0</v>
      </c>
      <c r="D1051">
        <v>0</v>
      </c>
      <c r="E1051" s="71">
        <f t="shared" si="16"/>
        <v>0</v>
      </c>
    </row>
    <row r="1052" spans="1:5" x14ac:dyDescent="0.2">
      <c r="A1052">
        <v>203062490</v>
      </c>
      <c r="B1052" t="s">
        <v>2176</v>
      </c>
      <c r="C1052">
        <v>0</v>
      </c>
      <c r="D1052">
        <v>0</v>
      </c>
      <c r="E1052" s="71">
        <f t="shared" si="16"/>
        <v>0</v>
      </c>
    </row>
    <row r="1053" spans="1:5" x14ac:dyDescent="0.2">
      <c r="A1053">
        <v>203062491</v>
      </c>
      <c r="B1053" t="s">
        <v>2177</v>
      </c>
      <c r="C1053">
        <v>0</v>
      </c>
      <c r="D1053">
        <v>0</v>
      </c>
      <c r="E1053" s="71">
        <f t="shared" si="16"/>
        <v>0</v>
      </c>
    </row>
    <row r="1054" spans="1:5" x14ac:dyDescent="0.2">
      <c r="A1054">
        <v>203062492</v>
      </c>
      <c r="B1054" t="s">
        <v>2178</v>
      </c>
      <c r="C1054">
        <v>0</v>
      </c>
      <c r="D1054">
        <v>0</v>
      </c>
      <c r="E1054" s="71">
        <f t="shared" si="16"/>
        <v>0</v>
      </c>
    </row>
    <row r="1055" spans="1:5" x14ac:dyDescent="0.2">
      <c r="A1055">
        <v>203062493</v>
      </c>
      <c r="B1055" t="s">
        <v>2179</v>
      </c>
      <c r="C1055">
        <v>0</v>
      </c>
      <c r="D1055">
        <v>0</v>
      </c>
      <c r="E1055" s="71">
        <f t="shared" si="16"/>
        <v>0</v>
      </c>
    </row>
    <row r="1056" spans="1:5" x14ac:dyDescent="0.2">
      <c r="A1056">
        <v>203062494</v>
      </c>
      <c r="B1056" t="s">
        <v>2180</v>
      </c>
      <c r="C1056">
        <v>0</v>
      </c>
      <c r="D1056">
        <v>0</v>
      </c>
      <c r="E1056" s="71">
        <f t="shared" si="16"/>
        <v>0</v>
      </c>
    </row>
    <row r="1057" spans="1:5" x14ac:dyDescent="0.2">
      <c r="A1057">
        <v>203062495</v>
      </c>
      <c r="B1057" t="s">
        <v>2181</v>
      </c>
      <c r="C1057">
        <v>0</v>
      </c>
      <c r="D1057">
        <v>0</v>
      </c>
      <c r="E1057" s="71">
        <f t="shared" si="16"/>
        <v>0</v>
      </c>
    </row>
    <row r="1058" spans="1:5" x14ac:dyDescent="0.2">
      <c r="A1058">
        <v>203062496</v>
      </c>
      <c r="B1058" t="s">
        <v>2182</v>
      </c>
      <c r="C1058">
        <v>0</v>
      </c>
      <c r="D1058">
        <v>0</v>
      </c>
      <c r="E1058" s="71">
        <f t="shared" si="16"/>
        <v>0</v>
      </c>
    </row>
    <row r="1059" spans="1:5" x14ac:dyDescent="0.2">
      <c r="A1059">
        <v>203062497</v>
      </c>
      <c r="B1059" t="s">
        <v>2183</v>
      </c>
      <c r="C1059">
        <v>0</v>
      </c>
      <c r="D1059">
        <v>0</v>
      </c>
      <c r="E1059" s="71">
        <f t="shared" si="16"/>
        <v>0</v>
      </c>
    </row>
    <row r="1060" spans="1:5" x14ac:dyDescent="0.2">
      <c r="A1060">
        <v>203062498</v>
      </c>
      <c r="B1060" t="s">
        <v>2184</v>
      </c>
      <c r="C1060">
        <v>0</v>
      </c>
      <c r="D1060">
        <v>0</v>
      </c>
      <c r="E1060" s="71">
        <f t="shared" si="16"/>
        <v>0</v>
      </c>
    </row>
    <row r="1061" spans="1:5" x14ac:dyDescent="0.2">
      <c r="A1061">
        <v>203062499</v>
      </c>
      <c r="B1061" t="s">
        <v>2185</v>
      </c>
      <c r="C1061">
        <v>0</v>
      </c>
      <c r="D1061">
        <v>0</v>
      </c>
      <c r="E1061" s="71">
        <f t="shared" si="16"/>
        <v>0</v>
      </c>
    </row>
    <row r="1062" spans="1:5" x14ac:dyDescent="0.2">
      <c r="A1062">
        <v>203062500</v>
      </c>
      <c r="B1062" t="s">
        <v>2186</v>
      </c>
      <c r="C1062">
        <v>1799.9999899999966</v>
      </c>
      <c r="D1062">
        <v>0</v>
      </c>
      <c r="E1062" s="71">
        <f t="shared" si="16"/>
        <v>1799.9999899999966</v>
      </c>
    </row>
    <row r="1063" spans="1:5" x14ac:dyDescent="0.2">
      <c r="A1063">
        <v>203062501</v>
      </c>
      <c r="B1063" t="s">
        <v>2187</v>
      </c>
      <c r="C1063">
        <v>0</v>
      </c>
      <c r="D1063">
        <v>0</v>
      </c>
      <c r="E1063" s="71">
        <f t="shared" si="16"/>
        <v>0</v>
      </c>
    </row>
    <row r="1064" spans="1:5" x14ac:dyDescent="0.2">
      <c r="A1064">
        <v>203062502</v>
      </c>
      <c r="B1064" t="s">
        <v>2188</v>
      </c>
      <c r="C1064">
        <v>0</v>
      </c>
      <c r="D1064">
        <v>0</v>
      </c>
      <c r="E1064" s="71">
        <f t="shared" si="16"/>
        <v>0</v>
      </c>
    </row>
    <row r="1065" spans="1:5" x14ac:dyDescent="0.2">
      <c r="A1065">
        <v>203062503</v>
      </c>
      <c r="B1065" t="s">
        <v>2189</v>
      </c>
      <c r="C1065">
        <v>0</v>
      </c>
      <c r="D1065">
        <v>0</v>
      </c>
      <c r="E1065" s="71">
        <f t="shared" si="16"/>
        <v>0</v>
      </c>
    </row>
    <row r="1066" spans="1:5" x14ac:dyDescent="0.2">
      <c r="A1066">
        <v>203062504</v>
      </c>
      <c r="B1066" t="s">
        <v>2190</v>
      </c>
      <c r="C1066">
        <v>0</v>
      </c>
      <c r="D1066">
        <v>0</v>
      </c>
      <c r="E1066" s="71">
        <f t="shared" si="16"/>
        <v>0</v>
      </c>
    </row>
    <row r="1067" spans="1:5" x14ac:dyDescent="0.2">
      <c r="A1067">
        <v>203062505</v>
      </c>
      <c r="B1067" t="s">
        <v>2191</v>
      </c>
      <c r="C1067">
        <v>0</v>
      </c>
      <c r="D1067">
        <v>0</v>
      </c>
      <c r="E1067" s="71">
        <f t="shared" si="16"/>
        <v>0</v>
      </c>
    </row>
    <row r="1068" spans="1:5" x14ac:dyDescent="0.2">
      <c r="A1068">
        <v>203062506</v>
      </c>
      <c r="B1068" t="s">
        <v>2192</v>
      </c>
      <c r="C1068">
        <v>0</v>
      </c>
      <c r="D1068">
        <v>0</v>
      </c>
      <c r="E1068" s="71">
        <f t="shared" si="16"/>
        <v>0</v>
      </c>
    </row>
    <row r="1069" spans="1:5" x14ac:dyDescent="0.2">
      <c r="A1069">
        <v>203062507</v>
      </c>
      <c r="B1069" t="s">
        <v>2193</v>
      </c>
      <c r="C1069">
        <v>0</v>
      </c>
      <c r="D1069">
        <v>0</v>
      </c>
      <c r="E1069" s="71">
        <f t="shared" si="16"/>
        <v>0</v>
      </c>
    </row>
    <row r="1070" spans="1:5" x14ac:dyDescent="0.2">
      <c r="A1070">
        <v>203062508</v>
      </c>
      <c r="B1070" t="s">
        <v>2194</v>
      </c>
      <c r="C1070">
        <v>0</v>
      </c>
      <c r="D1070">
        <v>0</v>
      </c>
      <c r="E1070" s="71">
        <f t="shared" si="16"/>
        <v>0</v>
      </c>
    </row>
    <row r="1071" spans="1:5" x14ac:dyDescent="0.2">
      <c r="A1071">
        <v>203062509</v>
      </c>
      <c r="B1071" t="s">
        <v>2195</v>
      </c>
      <c r="C1071">
        <v>0</v>
      </c>
      <c r="D1071">
        <v>0</v>
      </c>
      <c r="E1071" s="71">
        <f t="shared" si="16"/>
        <v>0</v>
      </c>
    </row>
    <row r="1072" spans="1:5" x14ac:dyDescent="0.2">
      <c r="A1072">
        <v>203062510</v>
      </c>
      <c r="B1072" t="s">
        <v>2196</v>
      </c>
      <c r="C1072">
        <v>0</v>
      </c>
      <c r="D1072">
        <v>0</v>
      </c>
      <c r="E1072" s="71">
        <f t="shared" si="16"/>
        <v>0</v>
      </c>
    </row>
    <row r="1073" spans="1:5" x14ac:dyDescent="0.2">
      <c r="A1073">
        <v>203062511</v>
      </c>
      <c r="B1073" t="s">
        <v>2197</v>
      </c>
      <c r="C1073">
        <v>0</v>
      </c>
      <c r="D1073">
        <v>0</v>
      </c>
      <c r="E1073" s="71">
        <f t="shared" si="16"/>
        <v>0</v>
      </c>
    </row>
    <row r="1074" spans="1:5" x14ac:dyDescent="0.2">
      <c r="A1074">
        <v>203062512</v>
      </c>
      <c r="B1074" t="s">
        <v>2198</v>
      </c>
      <c r="C1074">
        <v>0</v>
      </c>
      <c r="D1074">
        <v>0</v>
      </c>
      <c r="E1074" s="71">
        <f t="shared" si="16"/>
        <v>0</v>
      </c>
    </row>
    <row r="1075" spans="1:5" x14ac:dyDescent="0.2">
      <c r="A1075">
        <v>203062513</v>
      </c>
      <c r="B1075" t="s">
        <v>2199</v>
      </c>
      <c r="C1075">
        <v>0</v>
      </c>
      <c r="D1075">
        <v>0</v>
      </c>
      <c r="E1075" s="71">
        <f t="shared" si="16"/>
        <v>0</v>
      </c>
    </row>
    <row r="1076" spans="1:5" x14ac:dyDescent="0.2">
      <c r="A1076">
        <v>203062514</v>
      </c>
      <c r="B1076" t="s">
        <v>2200</v>
      </c>
      <c r="C1076">
        <v>0</v>
      </c>
      <c r="D1076">
        <v>0</v>
      </c>
      <c r="E1076" s="71">
        <f t="shared" si="16"/>
        <v>0</v>
      </c>
    </row>
    <row r="1077" spans="1:5" x14ac:dyDescent="0.2">
      <c r="A1077">
        <v>203062515</v>
      </c>
      <c r="B1077" t="s">
        <v>2201</v>
      </c>
      <c r="C1077">
        <v>0</v>
      </c>
      <c r="D1077">
        <v>0</v>
      </c>
      <c r="E1077" s="71">
        <f t="shared" si="16"/>
        <v>0</v>
      </c>
    </row>
    <row r="1078" spans="1:5" x14ac:dyDescent="0.2">
      <c r="A1078">
        <v>203062516</v>
      </c>
      <c r="B1078" t="s">
        <v>2202</v>
      </c>
      <c r="C1078">
        <v>0</v>
      </c>
      <c r="D1078">
        <v>0</v>
      </c>
      <c r="E1078" s="71">
        <f t="shared" si="16"/>
        <v>0</v>
      </c>
    </row>
    <row r="1079" spans="1:5" x14ac:dyDescent="0.2">
      <c r="A1079">
        <v>203062517</v>
      </c>
      <c r="B1079" t="s">
        <v>2203</v>
      </c>
      <c r="C1079">
        <v>0</v>
      </c>
      <c r="D1079">
        <v>0</v>
      </c>
      <c r="E1079" s="71">
        <f t="shared" si="16"/>
        <v>0</v>
      </c>
    </row>
    <row r="1080" spans="1:5" x14ac:dyDescent="0.2">
      <c r="A1080">
        <v>203062518</v>
      </c>
      <c r="B1080" t="s">
        <v>2204</v>
      </c>
      <c r="C1080">
        <v>6000</v>
      </c>
      <c r="D1080">
        <v>0</v>
      </c>
      <c r="E1080" s="71">
        <f t="shared" si="16"/>
        <v>6000</v>
      </c>
    </row>
    <row r="1081" spans="1:5" x14ac:dyDescent="0.2">
      <c r="A1081">
        <v>203062519</v>
      </c>
      <c r="B1081" t="s">
        <v>2205</v>
      </c>
      <c r="C1081">
        <v>0</v>
      </c>
      <c r="D1081">
        <v>0</v>
      </c>
      <c r="E1081" s="71">
        <f t="shared" si="16"/>
        <v>0</v>
      </c>
    </row>
    <row r="1082" spans="1:5" x14ac:dyDescent="0.2">
      <c r="A1082">
        <v>203062520</v>
      </c>
      <c r="B1082" t="s">
        <v>2206</v>
      </c>
      <c r="C1082">
        <v>0</v>
      </c>
      <c r="D1082">
        <v>0</v>
      </c>
      <c r="E1082" s="71">
        <f t="shared" si="16"/>
        <v>0</v>
      </c>
    </row>
    <row r="1083" spans="1:5" x14ac:dyDescent="0.2">
      <c r="A1083">
        <v>203062521</v>
      </c>
      <c r="B1083" t="s">
        <v>2207</v>
      </c>
      <c r="C1083">
        <v>0</v>
      </c>
      <c r="D1083">
        <v>0</v>
      </c>
      <c r="E1083" s="71">
        <f t="shared" si="16"/>
        <v>0</v>
      </c>
    </row>
    <row r="1084" spans="1:5" x14ac:dyDescent="0.2">
      <c r="A1084">
        <v>203062522</v>
      </c>
      <c r="B1084" t="s">
        <v>2208</v>
      </c>
      <c r="C1084">
        <v>0</v>
      </c>
      <c r="D1084">
        <v>0</v>
      </c>
      <c r="E1084" s="71">
        <f t="shared" si="16"/>
        <v>0</v>
      </c>
    </row>
    <row r="1085" spans="1:5" x14ac:dyDescent="0.2">
      <c r="A1085">
        <v>203062523</v>
      </c>
      <c r="B1085" t="s">
        <v>2209</v>
      </c>
      <c r="C1085">
        <v>0</v>
      </c>
      <c r="D1085">
        <v>129</v>
      </c>
      <c r="E1085" s="71">
        <f t="shared" si="16"/>
        <v>-129</v>
      </c>
    </row>
    <row r="1086" spans="1:5" x14ac:dyDescent="0.2">
      <c r="A1086">
        <v>203062524</v>
      </c>
      <c r="B1086" t="s">
        <v>2210</v>
      </c>
      <c r="C1086">
        <v>0</v>
      </c>
      <c r="D1086">
        <v>0</v>
      </c>
      <c r="E1086" s="71">
        <f t="shared" si="16"/>
        <v>0</v>
      </c>
    </row>
    <row r="1087" spans="1:5" x14ac:dyDescent="0.2">
      <c r="A1087">
        <v>203062525</v>
      </c>
      <c r="B1087" t="s">
        <v>2211</v>
      </c>
      <c r="C1087">
        <v>0</v>
      </c>
      <c r="D1087">
        <v>0</v>
      </c>
      <c r="E1087" s="71">
        <f t="shared" si="16"/>
        <v>0</v>
      </c>
    </row>
    <row r="1088" spans="1:5" x14ac:dyDescent="0.2">
      <c r="A1088">
        <v>203062526</v>
      </c>
      <c r="B1088" t="s">
        <v>2212</v>
      </c>
      <c r="C1088">
        <v>0</v>
      </c>
      <c r="D1088">
        <v>0</v>
      </c>
      <c r="E1088" s="71">
        <f t="shared" si="16"/>
        <v>0</v>
      </c>
    </row>
    <row r="1089" spans="1:5" x14ac:dyDescent="0.2">
      <c r="A1089">
        <v>203062527</v>
      </c>
      <c r="B1089" t="s">
        <v>2213</v>
      </c>
      <c r="C1089">
        <v>0</v>
      </c>
      <c r="D1089">
        <v>0</v>
      </c>
      <c r="E1089" s="71">
        <f t="shared" si="16"/>
        <v>0</v>
      </c>
    </row>
    <row r="1090" spans="1:5" x14ac:dyDescent="0.2">
      <c r="A1090">
        <v>203062528</v>
      </c>
      <c r="B1090" t="s">
        <v>2214</v>
      </c>
      <c r="C1090">
        <v>0</v>
      </c>
      <c r="D1090">
        <v>0</v>
      </c>
      <c r="E1090" s="71">
        <f t="shared" si="16"/>
        <v>0</v>
      </c>
    </row>
    <row r="1091" spans="1:5" x14ac:dyDescent="0.2">
      <c r="A1091">
        <v>203062529</v>
      </c>
      <c r="B1091" t="s">
        <v>2215</v>
      </c>
      <c r="C1091">
        <v>0</v>
      </c>
      <c r="D1091">
        <v>0</v>
      </c>
      <c r="E1091" s="71">
        <f t="shared" si="16"/>
        <v>0</v>
      </c>
    </row>
    <row r="1092" spans="1:5" x14ac:dyDescent="0.2">
      <c r="A1092">
        <v>203062530</v>
      </c>
      <c r="B1092" t="s">
        <v>2216</v>
      </c>
      <c r="C1092">
        <v>0</v>
      </c>
      <c r="D1092">
        <v>0</v>
      </c>
      <c r="E1092" s="71">
        <f t="shared" si="16"/>
        <v>0</v>
      </c>
    </row>
    <row r="1093" spans="1:5" x14ac:dyDescent="0.2">
      <c r="A1093">
        <v>203062531</v>
      </c>
      <c r="B1093" t="s">
        <v>2217</v>
      </c>
      <c r="C1093">
        <v>0</v>
      </c>
      <c r="D1093">
        <v>0</v>
      </c>
      <c r="E1093" s="71">
        <f t="shared" ref="E1093:E1156" si="17">C1093-D1093</f>
        <v>0</v>
      </c>
    </row>
    <row r="1094" spans="1:5" x14ac:dyDescent="0.2">
      <c r="A1094">
        <v>203062532</v>
      </c>
      <c r="B1094" t="s">
        <v>2218</v>
      </c>
      <c r="C1094">
        <v>0</v>
      </c>
      <c r="D1094">
        <v>0</v>
      </c>
      <c r="E1094" s="71">
        <f t="shared" si="17"/>
        <v>0</v>
      </c>
    </row>
    <row r="1095" spans="1:5" x14ac:dyDescent="0.2">
      <c r="A1095">
        <v>203062533</v>
      </c>
      <c r="B1095" t="s">
        <v>2219</v>
      </c>
      <c r="C1095">
        <v>0</v>
      </c>
      <c r="D1095">
        <v>0</v>
      </c>
      <c r="E1095" s="71">
        <f t="shared" si="17"/>
        <v>0</v>
      </c>
    </row>
    <row r="1096" spans="1:5" x14ac:dyDescent="0.2">
      <c r="A1096">
        <v>203062534</v>
      </c>
      <c r="B1096" t="s">
        <v>2220</v>
      </c>
      <c r="C1096">
        <v>0</v>
      </c>
      <c r="D1096">
        <v>0</v>
      </c>
      <c r="E1096" s="71">
        <f t="shared" si="17"/>
        <v>0</v>
      </c>
    </row>
    <row r="1097" spans="1:5" x14ac:dyDescent="0.2">
      <c r="A1097">
        <v>203062535</v>
      </c>
      <c r="B1097" t="s">
        <v>2221</v>
      </c>
      <c r="C1097">
        <v>0</v>
      </c>
      <c r="D1097">
        <v>0</v>
      </c>
      <c r="E1097" s="71">
        <f t="shared" si="17"/>
        <v>0</v>
      </c>
    </row>
    <row r="1098" spans="1:5" x14ac:dyDescent="0.2">
      <c r="A1098">
        <v>203062536</v>
      </c>
      <c r="B1098" t="s">
        <v>2222</v>
      </c>
      <c r="C1098">
        <v>0</v>
      </c>
      <c r="D1098">
        <v>0</v>
      </c>
      <c r="E1098" s="71">
        <f t="shared" si="17"/>
        <v>0</v>
      </c>
    </row>
    <row r="1099" spans="1:5" x14ac:dyDescent="0.2">
      <c r="A1099">
        <v>203062537</v>
      </c>
      <c r="B1099" t="s">
        <v>2223</v>
      </c>
      <c r="C1099">
        <v>0</v>
      </c>
      <c r="D1099">
        <v>0</v>
      </c>
      <c r="E1099" s="71">
        <f t="shared" si="17"/>
        <v>0</v>
      </c>
    </row>
    <row r="1100" spans="1:5" x14ac:dyDescent="0.2">
      <c r="A1100">
        <v>203062538</v>
      </c>
      <c r="B1100" t="s">
        <v>2224</v>
      </c>
      <c r="C1100">
        <v>0</v>
      </c>
      <c r="D1100">
        <v>0</v>
      </c>
      <c r="E1100" s="71">
        <f t="shared" si="17"/>
        <v>0</v>
      </c>
    </row>
    <row r="1101" spans="1:5" x14ac:dyDescent="0.2">
      <c r="A1101">
        <v>203062539</v>
      </c>
      <c r="B1101" t="s">
        <v>2225</v>
      </c>
      <c r="C1101">
        <v>0</v>
      </c>
      <c r="D1101">
        <v>0</v>
      </c>
      <c r="E1101" s="71">
        <f t="shared" si="17"/>
        <v>0</v>
      </c>
    </row>
    <row r="1102" spans="1:5" x14ac:dyDescent="0.2">
      <c r="A1102">
        <v>203062540</v>
      </c>
      <c r="B1102" t="s">
        <v>2226</v>
      </c>
      <c r="C1102">
        <v>0</v>
      </c>
      <c r="D1102">
        <v>0</v>
      </c>
      <c r="E1102" s="71">
        <f t="shared" si="17"/>
        <v>0</v>
      </c>
    </row>
    <row r="1103" spans="1:5" x14ac:dyDescent="0.2">
      <c r="A1103">
        <v>203062541</v>
      </c>
      <c r="B1103" t="s">
        <v>2227</v>
      </c>
      <c r="C1103">
        <v>0</v>
      </c>
      <c r="D1103">
        <v>0</v>
      </c>
      <c r="E1103" s="71">
        <f t="shared" si="17"/>
        <v>0</v>
      </c>
    </row>
    <row r="1104" spans="1:5" x14ac:dyDescent="0.2">
      <c r="A1104">
        <v>203062542</v>
      </c>
      <c r="B1104" t="s">
        <v>2228</v>
      </c>
      <c r="C1104">
        <v>0</v>
      </c>
      <c r="D1104">
        <v>0</v>
      </c>
      <c r="E1104" s="71">
        <f t="shared" si="17"/>
        <v>0</v>
      </c>
    </row>
    <row r="1105" spans="1:5" x14ac:dyDescent="0.2">
      <c r="A1105">
        <v>203062543</v>
      </c>
      <c r="B1105" t="s">
        <v>2229</v>
      </c>
      <c r="C1105">
        <v>0</v>
      </c>
      <c r="D1105">
        <v>0</v>
      </c>
      <c r="E1105" s="71">
        <f t="shared" si="17"/>
        <v>0</v>
      </c>
    </row>
    <row r="1106" spans="1:5" x14ac:dyDescent="0.2">
      <c r="A1106">
        <v>203062544</v>
      </c>
      <c r="B1106" t="s">
        <v>2230</v>
      </c>
      <c r="C1106">
        <v>0</v>
      </c>
      <c r="D1106">
        <v>116</v>
      </c>
      <c r="E1106" s="71">
        <f t="shared" si="17"/>
        <v>-116</v>
      </c>
    </row>
    <row r="1107" spans="1:5" x14ac:dyDescent="0.2">
      <c r="A1107">
        <v>203062545</v>
      </c>
      <c r="B1107" t="s">
        <v>2231</v>
      </c>
      <c r="C1107">
        <v>0</v>
      </c>
      <c r="D1107">
        <v>0</v>
      </c>
      <c r="E1107" s="71">
        <f t="shared" si="17"/>
        <v>0</v>
      </c>
    </row>
    <row r="1108" spans="1:5" x14ac:dyDescent="0.2">
      <c r="A1108">
        <v>203062546</v>
      </c>
      <c r="B1108" t="s">
        <v>2232</v>
      </c>
      <c r="C1108">
        <v>0</v>
      </c>
      <c r="D1108">
        <v>0</v>
      </c>
      <c r="E1108" s="71">
        <f t="shared" si="17"/>
        <v>0</v>
      </c>
    </row>
    <row r="1109" spans="1:5" x14ac:dyDescent="0.2">
      <c r="A1109">
        <v>203062547</v>
      </c>
      <c r="B1109" t="s">
        <v>2233</v>
      </c>
      <c r="C1109">
        <v>0</v>
      </c>
      <c r="D1109">
        <v>0</v>
      </c>
      <c r="E1109" s="71">
        <f t="shared" si="17"/>
        <v>0</v>
      </c>
    </row>
    <row r="1110" spans="1:5" x14ac:dyDescent="0.2">
      <c r="A1110">
        <v>203062548</v>
      </c>
      <c r="B1110" t="s">
        <v>2234</v>
      </c>
      <c r="C1110">
        <v>0</v>
      </c>
      <c r="D1110">
        <v>0</v>
      </c>
      <c r="E1110" s="71">
        <f t="shared" si="17"/>
        <v>0</v>
      </c>
    </row>
    <row r="1111" spans="1:5" x14ac:dyDescent="0.2">
      <c r="A1111">
        <v>203062549</v>
      </c>
      <c r="B1111" t="s">
        <v>2235</v>
      </c>
      <c r="C1111">
        <v>0</v>
      </c>
      <c r="D1111">
        <v>0</v>
      </c>
      <c r="E1111" s="71">
        <f t="shared" si="17"/>
        <v>0</v>
      </c>
    </row>
    <row r="1112" spans="1:5" x14ac:dyDescent="0.2">
      <c r="A1112">
        <v>203062550</v>
      </c>
      <c r="B1112" t="s">
        <v>2236</v>
      </c>
      <c r="C1112">
        <v>0</v>
      </c>
      <c r="D1112">
        <v>0</v>
      </c>
      <c r="E1112" s="71">
        <f t="shared" si="17"/>
        <v>0</v>
      </c>
    </row>
    <row r="1113" spans="1:5" x14ac:dyDescent="0.2">
      <c r="A1113">
        <v>203062551</v>
      </c>
      <c r="B1113" t="s">
        <v>2237</v>
      </c>
      <c r="C1113">
        <v>0</v>
      </c>
      <c r="D1113">
        <v>0</v>
      </c>
      <c r="E1113" s="71">
        <f t="shared" si="17"/>
        <v>0</v>
      </c>
    </row>
    <row r="1114" spans="1:5" x14ac:dyDescent="0.2">
      <c r="A1114">
        <v>203062552</v>
      </c>
      <c r="B1114" t="s">
        <v>2238</v>
      </c>
      <c r="C1114">
        <v>0</v>
      </c>
      <c r="D1114">
        <v>0</v>
      </c>
      <c r="E1114" s="71">
        <f t="shared" si="17"/>
        <v>0</v>
      </c>
    </row>
    <row r="1115" spans="1:5" x14ac:dyDescent="0.2">
      <c r="A1115">
        <v>203062553</v>
      </c>
      <c r="B1115" t="s">
        <v>2239</v>
      </c>
      <c r="C1115">
        <v>0</v>
      </c>
      <c r="D1115">
        <v>0</v>
      </c>
      <c r="E1115" s="71">
        <f t="shared" si="17"/>
        <v>0</v>
      </c>
    </row>
    <row r="1116" spans="1:5" x14ac:dyDescent="0.2">
      <c r="A1116">
        <v>203062554</v>
      </c>
      <c r="B1116" t="s">
        <v>2240</v>
      </c>
      <c r="C1116">
        <v>0</v>
      </c>
      <c r="D1116">
        <v>0</v>
      </c>
      <c r="E1116" s="71">
        <f t="shared" si="17"/>
        <v>0</v>
      </c>
    </row>
    <row r="1117" spans="1:5" x14ac:dyDescent="0.2">
      <c r="A1117">
        <v>203062555</v>
      </c>
      <c r="B1117" t="s">
        <v>2241</v>
      </c>
      <c r="C1117">
        <v>0</v>
      </c>
      <c r="D1117">
        <v>0</v>
      </c>
      <c r="E1117" s="71">
        <f t="shared" si="17"/>
        <v>0</v>
      </c>
    </row>
    <row r="1118" spans="1:5" x14ac:dyDescent="0.2">
      <c r="A1118">
        <v>203062556</v>
      </c>
      <c r="B1118" t="s">
        <v>2242</v>
      </c>
      <c r="C1118">
        <v>0</v>
      </c>
      <c r="D1118">
        <v>3322</v>
      </c>
      <c r="E1118" s="71">
        <f t="shared" si="17"/>
        <v>-3322</v>
      </c>
    </row>
    <row r="1119" spans="1:5" x14ac:dyDescent="0.2">
      <c r="A1119">
        <v>203062557</v>
      </c>
      <c r="B1119" t="s">
        <v>2243</v>
      </c>
      <c r="C1119">
        <v>0</v>
      </c>
      <c r="D1119">
        <v>0</v>
      </c>
      <c r="E1119" s="71">
        <f t="shared" si="17"/>
        <v>0</v>
      </c>
    </row>
    <row r="1120" spans="1:5" x14ac:dyDescent="0.2">
      <c r="A1120">
        <v>203062558</v>
      </c>
      <c r="B1120" t="s">
        <v>2244</v>
      </c>
      <c r="C1120">
        <v>0</v>
      </c>
      <c r="D1120">
        <v>0</v>
      </c>
      <c r="E1120" s="71">
        <f t="shared" si="17"/>
        <v>0</v>
      </c>
    </row>
    <row r="1121" spans="1:5" x14ac:dyDescent="0.2">
      <c r="A1121">
        <v>203062559</v>
      </c>
      <c r="B1121" t="s">
        <v>2245</v>
      </c>
      <c r="C1121">
        <v>0</v>
      </c>
      <c r="D1121">
        <v>0</v>
      </c>
      <c r="E1121" s="71">
        <f t="shared" si="17"/>
        <v>0</v>
      </c>
    </row>
    <row r="1122" spans="1:5" x14ac:dyDescent="0.2">
      <c r="A1122">
        <v>203062560</v>
      </c>
      <c r="B1122" t="s">
        <v>2246</v>
      </c>
      <c r="C1122">
        <v>0</v>
      </c>
      <c r="D1122">
        <v>0</v>
      </c>
      <c r="E1122" s="71">
        <f t="shared" si="17"/>
        <v>0</v>
      </c>
    </row>
    <row r="1123" spans="1:5" x14ac:dyDescent="0.2">
      <c r="A1123">
        <v>203062561</v>
      </c>
      <c r="B1123" t="s">
        <v>2247</v>
      </c>
      <c r="C1123">
        <v>0</v>
      </c>
      <c r="D1123">
        <v>23</v>
      </c>
      <c r="E1123" s="71">
        <f t="shared" si="17"/>
        <v>-23</v>
      </c>
    </row>
    <row r="1124" spans="1:5" x14ac:dyDescent="0.2">
      <c r="A1124">
        <v>203062562</v>
      </c>
      <c r="B1124" t="s">
        <v>2248</v>
      </c>
      <c r="C1124">
        <v>0</v>
      </c>
      <c r="D1124">
        <v>0</v>
      </c>
      <c r="E1124" s="71">
        <f t="shared" si="17"/>
        <v>0</v>
      </c>
    </row>
    <row r="1125" spans="1:5" x14ac:dyDescent="0.2">
      <c r="A1125">
        <v>203062563</v>
      </c>
      <c r="B1125" t="s">
        <v>2249</v>
      </c>
      <c r="C1125">
        <v>0</v>
      </c>
      <c r="D1125">
        <v>0</v>
      </c>
      <c r="E1125" s="71">
        <f t="shared" si="17"/>
        <v>0</v>
      </c>
    </row>
    <row r="1126" spans="1:5" x14ac:dyDescent="0.2">
      <c r="A1126">
        <v>203062564</v>
      </c>
      <c r="B1126" t="s">
        <v>2250</v>
      </c>
      <c r="C1126">
        <v>0</v>
      </c>
      <c r="D1126">
        <v>0</v>
      </c>
      <c r="E1126" s="71">
        <f t="shared" si="17"/>
        <v>0</v>
      </c>
    </row>
    <row r="1127" spans="1:5" x14ac:dyDescent="0.2">
      <c r="A1127">
        <v>203062565</v>
      </c>
      <c r="B1127" t="s">
        <v>2251</v>
      </c>
      <c r="C1127">
        <v>0</v>
      </c>
      <c r="D1127">
        <v>0</v>
      </c>
      <c r="E1127" s="71">
        <f t="shared" si="17"/>
        <v>0</v>
      </c>
    </row>
    <row r="1128" spans="1:5" x14ac:dyDescent="0.2">
      <c r="A1128">
        <v>203062566</v>
      </c>
      <c r="B1128" t="s">
        <v>2252</v>
      </c>
      <c r="C1128">
        <v>0</v>
      </c>
      <c r="D1128">
        <v>78</v>
      </c>
      <c r="E1128" s="71">
        <f t="shared" si="17"/>
        <v>-78</v>
      </c>
    </row>
    <row r="1129" spans="1:5" x14ac:dyDescent="0.2">
      <c r="A1129">
        <v>203062567</v>
      </c>
      <c r="B1129" t="s">
        <v>2253</v>
      </c>
      <c r="C1129">
        <v>0</v>
      </c>
      <c r="D1129">
        <v>0</v>
      </c>
      <c r="E1129" s="71">
        <f t="shared" si="17"/>
        <v>0</v>
      </c>
    </row>
    <row r="1130" spans="1:5" x14ac:dyDescent="0.2">
      <c r="A1130">
        <v>203062568</v>
      </c>
      <c r="B1130" t="s">
        <v>2254</v>
      </c>
      <c r="C1130">
        <v>0</v>
      </c>
      <c r="D1130">
        <v>0</v>
      </c>
      <c r="E1130" s="71">
        <f t="shared" si="17"/>
        <v>0</v>
      </c>
    </row>
    <row r="1131" spans="1:5" x14ac:dyDescent="0.2">
      <c r="A1131">
        <v>203062569</v>
      </c>
      <c r="B1131" t="s">
        <v>2255</v>
      </c>
      <c r="C1131">
        <v>0</v>
      </c>
      <c r="D1131">
        <v>0</v>
      </c>
      <c r="E1131" s="71">
        <f t="shared" si="17"/>
        <v>0</v>
      </c>
    </row>
    <row r="1132" spans="1:5" x14ac:dyDescent="0.2">
      <c r="A1132">
        <v>203062570</v>
      </c>
      <c r="B1132" t="s">
        <v>2256</v>
      </c>
      <c r="C1132">
        <v>0</v>
      </c>
      <c r="D1132">
        <v>0</v>
      </c>
      <c r="E1132" s="71">
        <f t="shared" si="17"/>
        <v>0</v>
      </c>
    </row>
    <row r="1133" spans="1:5" x14ac:dyDescent="0.2">
      <c r="A1133">
        <v>203062571</v>
      </c>
      <c r="B1133" t="s">
        <v>2257</v>
      </c>
      <c r="C1133">
        <v>0</v>
      </c>
      <c r="D1133">
        <v>3986.75</v>
      </c>
      <c r="E1133" s="71">
        <f t="shared" si="17"/>
        <v>-3986.75</v>
      </c>
    </row>
    <row r="1134" spans="1:5" x14ac:dyDescent="0.2">
      <c r="A1134">
        <v>203062572</v>
      </c>
      <c r="B1134" t="s">
        <v>2258</v>
      </c>
      <c r="C1134">
        <v>0</v>
      </c>
      <c r="D1134">
        <v>0</v>
      </c>
      <c r="E1134" s="71">
        <f t="shared" si="17"/>
        <v>0</v>
      </c>
    </row>
    <row r="1135" spans="1:5" x14ac:dyDescent="0.2">
      <c r="A1135">
        <v>203062573</v>
      </c>
      <c r="B1135" t="s">
        <v>2259</v>
      </c>
      <c r="C1135">
        <v>0</v>
      </c>
      <c r="D1135">
        <v>0</v>
      </c>
      <c r="E1135" s="71">
        <f t="shared" si="17"/>
        <v>0</v>
      </c>
    </row>
    <row r="1136" spans="1:5" x14ac:dyDescent="0.2">
      <c r="A1136">
        <v>203062574</v>
      </c>
      <c r="B1136" t="s">
        <v>2260</v>
      </c>
      <c r="C1136">
        <v>8250</v>
      </c>
      <c r="D1136">
        <v>0</v>
      </c>
      <c r="E1136" s="71">
        <f t="shared" si="17"/>
        <v>8250</v>
      </c>
    </row>
    <row r="1137" spans="1:5" x14ac:dyDescent="0.2">
      <c r="A1137">
        <v>203062575</v>
      </c>
      <c r="B1137" t="s">
        <v>2261</v>
      </c>
      <c r="C1137">
        <v>0</v>
      </c>
      <c r="D1137">
        <v>0</v>
      </c>
      <c r="E1137" s="71">
        <f t="shared" si="17"/>
        <v>0</v>
      </c>
    </row>
    <row r="1138" spans="1:5" x14ac:dyDescent="0.2">
      <c r="A1138">
        <v>203062576</v>
      </c>
      <c r="B1138" t="s">
        <v>2262</v>
      </c>
      <c r="C1138">
        <v>0</v>
      </c>
      <c r="D1138">
        <v>0</v>
      </c>
      <c r="E1138" s="71">
        <f t="shared" si="17"/>
        <v>0</v>
      </c>
    </row>
    <row r="1139" spans="1:5" x14ac:dyDescent="0.2">
      <c r="A1139">
        <v>203062577</v>
      </c>
      <c r="B1139" t="s">
        <v>2263</v>
      </c>
      <c r="C1139">
        <v>0</v>
      </c>
      <c r="D1139">
        <v>0</v>
      </c>
      <c r="E1139" s="71">
        <f t="shared" si="17"/>
        <v>0</v>
      </c>
    </row>
    <row r="1140" spans="1:5" x14ac:dyDescent="0.2">
      <c r="A1140">
        <v>203062578</v>
      </c>
      <c r="B1140" t="s">
        <v>2264</v>
      </c>
      <c r="C1140">
        <v>0</v>
      </c>
      <c r="D1140">
        <v>0</v>
      </c>
      <c r="E1140" s="71">
        <f t="shared" si="17"/>
        <v>0</v>
      </c>
    </row>
    <row r="1141" spans="1:5" x14ac:dyDescent="0.2">
      <c r="A1141">
        <v>203062579</v>
      </c>
      <c r="B1141" t="s">
        <v>2265</v>
      </c>
      <c r="C1141">
        <v>0</v>
      </c>
      <c r="D1141">
        <v>0</v>
      </c>
      <c r="E1141" s="71">
        <f t="shared" si="17"/>
        <v>0</v>
      </c>
    </row>
    <row r="1142" spans="1:5" x14ac:dyDescent="0.2">
      <c r="A1142">
        <v>203062580</v>
      </c>
      <c r="B1142" t="s">
        <v>2266</v>
      </c>
      <c r="C1142">
        <v>0</v>
      </c>
      <c r="D1142">
        <v>0</v>
      </c>
      <c r="E1142" s="71">
        <f t="shared" si="17"/>
        <v>0</v>
      </c>
    </row>
    <row r="1143" spans="1:5" x14ac:dyDescent="0.2">
      <c r="A1143">
        <v>203062581</v>
      </c>
      <c r="B1143" t="s">
        <v>2267</v>
      </c>
      <c r="C1143">
        <v>0</v>
      </c>
      <c r="D1143">
        <v>0</v>
      </c>
      <c r="E1143" s="71">
        <f t="shared" si="17"/>
        <v>0</v>
      </c>
    </row>
    <row r="1144" spans="1:5" x14ac:dyDescent="0.2">
      <c r="A1144">
        <v>203063200</v>
      </c>
      <c r="B1144" t="s">
        <v>2268</v>
      </c>
      <c r="C1144">
        <v>0</v>
      </c>
      <c r="D1144">
        <v>0</v>
      </c>
      <c r="E1144" s="71">
        <f t="shared" si="17"/>
        <v>0</v>
      </c>
    </row>
    <row r="1145" spans="1:5" x14ac:dyDescent="0.2">
      <c r="A1145">
        <v>203063201</v>
      </c>
      <c r="B1145" t="s">
        <v>2269</v>
      </c>
      <c r="C1145">
        <v>0</v>
      </c>
      <c r="D1145">
        <v>0</v>
      </c>
      <c r="E1145" s="71">
        <f t="shared" si="17"/>
        <v>0</v>
      </c>
    </row>
    <row r="1146" spans="1:5" x14ac:dyDescent="0.2">
      <c r="A1146">
        <v>203063202</v>
      </c>
      <c r="B1146" t="s">
        <v>2270</v>
      </c>
      <c r="C1146">
        <v>0</v>
      </c>
      <c r="D1146">
        <v>0</v>
      </c>
      <c r="E1146" s="71">
        <f t="shared" si="17"/>
        <v>0</v>
      </c>
    </row>
    <row r="1147" spans="1:5" x14ac:dyDescent="0.2">
      <c r="A1147">
        <v>203063203</v>
      </c>
      <c r="B1147" t="s">
        <v>2271</v>
      </c>
      <c r="C1147">
        <v>0</v>
      </c>
      <c r="D1147">
        <v>0</v>
      </c>
      <c r="E1147" s="71">
        <f t="shared" si="17"/>
        <v>0</v>
      </c>
    </row>
    <row r="1148" spans="1:5" x14ac:dyDescent="0.2">
      <c r="A1148">
        <v>203063204</v>
      </c>
      <c r="B1148" t="s">
        <v>2272</v>
      </c>
      <c r="C1148">
        <v>0</v>
      </c>
      <c r="D1148">
        <v>0</v>
      </c>
      <c r="E1148" s="71">
        <f t="shared" si="17"/>
        <v>0</v>
      </c>
    </row>
    <row r="1149" spans="1:5" x14ac:dyDescent="0.2">
      <c r="A1149">
        <v>203063205</v>
      </c>
      <c r="B1149" t="s">
        <v>2273</v>
      </c>
      <c r="C1149">
        <v>0</v>
      </c>
      <c r="D1149">
        <v>0</v>
      </c>
      <c r="E1149" s="71">
        <f t="shared" si="17"/>
        <v>0</v>
      </c>
    </row>
    <row r="1150" spans="1:5" x14ac:dyDescent="0.2">
      <c r="A1150">
        <v>203063206</v>
      </c>
      <c r="B1150" t="s">
        <v>2274</v>
      </c>
      <c r="C1150">
        <v>0</v>
      </c>
      <c r="D1150">
        <v>0</v>
      </c>
      <c r="E1150" s="71">
        <f t="shared" si="17"/>
        <v>0</v>
      </c>
    </row>
    <row r="1151" spans="1:5" x14ac:dyDescent="0.2">
      <c r="A1151">
        <v>203063207</v>
      </c>
      <c r="B1151" t="s">
        <v>2275</v>
      </c>
      <c r="C1151">
        <v>0</v>
      </c>
      <c r="D1151">
        <v>0</v>
      </c>
      <c r="E1151" s="71">
        <f t="shared" si="17"/>
        <v>0</v>
      </c>
    </row>
    <row r="1152" spans="1:5" x14ac:dyDescent="0.2">
      <c r="A1152">
        <v>203063208</v>
      </c>
      <c r="B1152" t="s">
        <v>2276</v>
      </c>
      <c r="C1152">
        <v>0</v>
      </c>
      <c r="D1152">
        <v>0</v>
      </c>
      <c r="E1152" s="71">
        <f t="shared" si="17"/>
        <v>0</v>
      </c>
    </row>
    <row r="1153" spans="1:5" x14ac:dyDescent="0.2">
      <c r="A1153">
        <v>203063209</v>
      </c>
      <c r="B1153" t="s">
        <v>2277</v>
      </c>
      <c r="C1153">
        <v>0</v>
      </c>
      <c r="D1153">
        <v>0</v>
      </c>
      <c r="E1153" s="71">
        <f t="shared" si="17"/>
        <v>0</v>
      </c>
    </row>
    <row r="1154" spans="1:5" x14ac:dyDescent="0.2">
      <c r="A1154">
        <v>203063210</v>
      </c>
      <c r="B1154" t="s">
        <v>2278</v>
      </c>
      <c r="C1154">
        <v>0</v>
      </c>
      <c r="D1154">
        <v>0</v>
      </c>
      <c r="E1154" s="71">
        <f t="shared" si="17"/>
        <v>0</v>
      </c>
    </row>
    <row r="1155" spans="1:5" x14ac:dyDescent="0.2">
      <c r="A1155">
        <v>203063211</v>
      </c>
      <c r="B1155" t="s">
        <v>2279</v>
      </c>
      <c r="C1155">
        <v>0</v>
      </c>
      <c r="D1155">
        <v>0</v>
      </c>
      <c r="E1155" s="71">
        <f t="shared" si="17"/>
        <v>0</v>
      </c>
    </row>
    <row r="1156" spans="1:5" x14ac:dyDescent="0.2">
      <c r="A1156">
        <v>203063212</v>
      </c>
      <c r="B1156" t="s">
        <v>2280</v>
      </c>
      <c r="C1156">
        <v>0</v>
      </c>
      <c r="D1156">
        <v>0</v>
      </c>
      <c r="E1156" s="71">
        <f t="shared" si="17"/>
        <v>0</v>
      </c>
    </row>
    <row r="1157" spans="1:5" x14ac:dyDescent="0.2">
      <c r="A1157">
        <v>203063213</v>
      </c>
      <c r="B1157" t="s">
        <v>2281</v>
      </c>
      <c r="C1157">
        <v>0</v>
      </c>
      <c r="D1157">
        <v>0</v>
      </c>
      <c r="E1157" s="71">
        <f t="shared" ref="E1157:E1220" si="18">C1157-D1157</f>
        <v>0</v>
      </c>
    </row>
    <row r="1158" spans="1:5" x14ac:dyDescent="0.2">
      <c r="A1158">
        <v>203063214</v>
      </c>
      <c r="B1158" t="s">
        <v>2282</v>
      </c>
      <c r="C1158">
        <v>0</v>
      </c>
      <c r="D1158">
        <v>0</v>
      </c>
      <c r="E1158" s="71">
        <f t="shared" si="18"/>
        <v>0</v>
      </c>
    </row>
    <row r="1159" spans="1:5" x14ac:dyDescent="0.2">
      <c r="A1159">
        <v>203063215</v>
      </c>
      <c r="B1159" t="s">
        <v>2283</v>
      </c>
      <c r="C1159">
        <v>0</v>
      </c>
      <c r="D1159">
        <v>0</v>
      </c>
      <c r="E1159" s="71">
        <f t="shared" si="18"/>
        <v>0</v>
      </c>
    </row>
    <row r="1160" spans="1:5" x14ac:dyDescent="0.2">
      <c r="A1160">
        <v>203063216</v>
      </c>
      <c r="B1160" t="s">
        <v>2284</v>
      </c>
      <c r="C1160">
        <v>0</v>
      </c>
      <c r="D1160">
        <v>0</v>
      </c>
      <c r="E1160" s="71">
        <f t="shared" si="18"/>
        <v>0</v>
      </c>
    </row>
    <row r="1161" spans="1:5" x14ac:dyDescent="0.2">
      <c r="A1161">
        <v>203063217</v>
      </c>
      <c r="B1161" t="s">
        <v>2285</v>
      </c>
      <c r="C1161">
        <v>0</v>
      </c>
      <c r="D1161">
        <v>0</v>
      </c>
      <c r="E1161" s="71">
        <f t="shared" si="18"/>
        <v>0</v>
      </c>
    </row>
    <row r="1162" spans="1:5" x14ac:dyDescent="0.2">
      <c r="A1162">
        <v>203063218</v>
      </c>
      <c r="B1162" t="s">
        <v>2286</v>
      </c>
      <c r="C1162">
        <v>0</v>
      </c>
      <c r="D1162">
        <v>0</v>
      </c>
      <c r="E1162" s="71">
        <f t="shared" si="18"/>
        <v>0</v>
      </c>
    </row>
    <row r="1163" spans="1:5" x14ac:dyDescent="0.2">
      <c r="A1163">
        <v>203063219</v>
      </c>
      <c r="B1163" t="s">
        <v>2287</v>
      </c>
      <c r="C1163">
        <v>0</v>
      </c>
      <c r="D1163">
        <v>0</v>
      </c>
      <c r="E1163" s="71">
        <f t="shared" si="18"/>
        <v>0</v>
      </c>
    </row>
    <row r="1164" spans="1:5" x14ac:dyDescent="0.2">
      <c r="A1164">
        <v>203063220</v>
      </c>
      <c r="B1164" t="s">
        <v>2288</v>
      </c>
      <c r="C1164">
        <v>0</v>
      </c>
      <c r="D1164">
        <v>0</v>
      </c>
      <c r="E1164" s="71">
        <f t="shared" si="18"/>
        <v>0</v>
      </c>
    </row>
    <row r="1165" spans="1:5" x14ac:dyDescent="0.2">
      <c r="A1165">
        <v>203063221</v>
      </c>
      <c r="B1165" t="s">
        <v>2289</v>
      </c>
      <c r="C1165">
        <v>0</v>
      </c>
      <c r="D1165">
        <v>0</v>
      </c>
      <c r="E1165" s="71">
        <f t="shared" si="18"/>
        <v>0</v>
      </c>
    </row>
    <row r="1166" spans="1:5" x14ac:dyDescent="0.2">
      <c r="A1166">
        <v>203063222</v>
      </c>
      <c r="B1166" t="s">
        <v>2290</v>
      </c>
      <c r="C1166">
        <v>0</v>
      </c>
      <c r="D1166">
        <v>0</v>
      </c>
      <c r="E1166" s="71">
        <f t="shared" si="18"/>
        <v>0</v>
      </c>
    </row>
    <row r="1167" spans="1:5" x14ac:dyDescent="0.2">
      <c r="A1167">
        <v>203063223</v>
      </c>
      <c r="B1167" t="s">
        <v>2291</v>
      </c>
      <c r="C1167">
        <v>0</v>
      </c>
      <c r="D1167">
        <v>0</v>
      </c>
      <c r="E1167" s="71">
        <f t="shared" si="18"/>
        <v>0</v>
      </c>
    </row>
    <row r="1168" spans="1:5" x14ac:dyDescent="0.2">
      <c r="A1168">
        <v>203063224</v>
      </c>
      <c r="B1168" t="s">
        <v>2292</v>
      </c>
      <c r="C1168">
        <v>0</v>
      </c>
      <c r="D1168">
        <v>0</v>
      </c>
      <c r="E1168" s="71">
        <f t="shared" si="18"/>
        <v>0</v>
      </c>
    </row>
    <row r="1169" spans="1:5" x14ac:dyDescent="0.2">
      <c r="A1169">
        <v>203063225</v>
      </c>
      <c r="B1169" t="s">
        <v>2293</v>
      </c>
      <c r="C1169">
        <v>0</v>
      </c>
      <c r="D1169">
        <v>0</v>
      </c>
      <c r="E1169" s="71">
        <f t="shared" si="18"/>
        <v>0</v>
      </c>
    </row>
    <row r="1170" spans="1:5" x14ac:dyDescent="0.2">
      <c r="A1170">
        <v>203063226</v>
      </c>
      <c r="B1170" t="s">
        <v>2294</v>
      </c>
      <c r="C1170">
        <v>500</v>
      </c>
      <c r="D1170">
        <v>0</v>
      </c>
      <c r="E1170" s="71">
        <f t="shared" si="18"/>
        <v>500</v>
      </c>
    </row>
    <row r="1171" spans="1:5" x14ac:dyDescent="0.2">
      <c r="A1171">
        <v>203063227</v>
      </c>
      <c r="B1171" t="s">
        <v>2295</v>
      </c>
      <c r="C1171">
        <v>0</v>
      </c>
      <c r="D1171">
        <v>0</v>
      </c>
      <c r="E1171" s="71">
        <f t="shared" si="18"/>
        <v>0</v>
      </c>
    </row>
    <row r="1172" spans="1:5" x14ac:dyDescent="0.2">
      <c r="A1172">
        <v>203063228</v>
      </c>
      <c r="B1172" t="s">
        <v>2296</v>
      </c>
      <c r="C1172">
        <v>0</v>
      </c>
      <c r="D1172">
        <v>0</v>
      </c>
      <c r="E1172" s="71">
        <f t="shared" si="18"/>
        <v>0</v>
      </c>
    </row>
    <row r="1173" spans="1:5" x14ac:dyDescent="0.2">
      <c r="A1173">
        <v>203063229</v>
      </c>
      <c r="B1173" t="s">
        <v>2297</v>
      </c>
      <c r="C1173">
        <v>0</v>
      </c>
      <c r="D1173">
        <v>0</v>
      </c>
      <c r="E1173" s="71">
        <f t="shared" si="18"/>
        <v>0</v>
      </c>
    </row>
    <row r="1174" spans="1:5" x14ac:dyDescent="0.2">
      <c r="A1174">
        <v>203063230</v>
      </c>
      <c r="B1174" t="s">
        <v>2298</v>
      </c>
      <c r="C1174">
        <v>0</v>
      </c>
      <c r="D1174">
        <v>0</v>
      </c>
      <c r="E1174" s="71">
        <f t="shared" si="18"/>
        <v>0</v>
      </c>
    </row>
    <row r="1175" spans="1:5" x14ac:dyDescent="0.2">
      <c r="A1175">
        <v>203063231</v>
      </c>
      <c r="B1175" t="s">
        <v>2299</v>
      </c>
      <c r="C1175">
        <v>0</v>
      </c>
      <c r="D1175">
        <v>0</v>
      </c>
      <c r="E1175" s="71">
        <f t="shared" si="18"/>
        <v>0</v>
      </c>
    </row>
    <row r="1176" spans="1:5" x14ac:dyDescent="0.2">
      <c r="A1176">
        <v>203063232</v>
      </c>
      <c r="B1176" t="s">
        <v>2300</v>
      </c>
      <c r="C1176">
        <v>0</v>
      </c>
      <c r="D1176">
        <v>0</v>
      </c>
      <c r="E1176" s="71">
        <f t="shared" si="18"/>
        <v>0</v>
      </c>
    </row>
    <row r="1177" spans="1:5" x14ac:dyDescent="0.2">
      <c r="A1177">
        <v>203063233</v>
      </c>
      <c r="B1177" t="s">
        <v>2301</v>
      </c>
      <c r="C1177">
        <v>0</v>
      </c>
      <c r="D1177">
        <v>0</v>
      </c>
      <c r="E1177" s="71">
        <f t="shared" si="18"/>
        <v>0</v>
      </c>
    </row>
    <row r="1178" spans="1:5" x14ac:dyDescent="0.2">
      <c r="A1178">
        <v>203063234</v>
      </c>
      <c r="B1178" t="s">
        <v>2302</v>
      </c>
      <c r="C1178">
        <v>0</v>
      </c>
      <c r="D1178">
        <v>0</v>
      </c>
      <c r="E1178" s="71">
        <f t="shared" si="18"/>
        <v>0</v>
      </c>
    </row>
    <row r="1179" spans="1:5" x14ac:dyDescent="0.2">
      <c r="A1179">
        <v>203063235</v>
      </c>
      <c r="B1179" t="s">
        <v>2303</v>
      </c>
      <c r="C1179">
        <v>0</v>
      </c>
      <c r="D1179">
        <v>0</v>
      </c>
      <c r="E1179" s="71">
        <f t="shared" si="18"/>
        <v>0</v>
      </c>
    </row>
    <row r="1180" spans="1:5" x14ac:dyDescent="0.2">
      <c r="A1180">
        <v>203063236</v>
      </c>
      <c r="B1180" t="s">
        <v>2304</v>
      </c>
      <c r="C1180">
        <v>0</v>
      </c>
      <c r="D1180">
        <v>0</v>
      </c>
      <c r="E1180" s="71">
        <f t="shared" si="18"/>
        <v>0</v>
      </c>
    </row>
    <row r="1181" spans="1:5" x14ac:dyDescent="0.2">
      <c r="A1181">
        <v>203063237</v>
      </c>
      <c r="B1181" t="s">
        <v>2305</v>
      </c>
      <c r="C1181">
        <v>0</v>
      </c>
      <c r="D1181">
        <v>0</v>
      </c>
      <c r="E1181" s="71">
        <f t="shared" si="18"/>
        <v>0</v>
      </c>
    </row>
    <row r="1182" spans="1:5" x14ac:dyDescent="0.2">
      <c r="A1182">
        <v>203063238</v>
      </c>
      <c r="B1182" t="s">
        <v>2306</v>
      </c>
      <c r="C1182">
        <v>0</v>
      </c>
      <c r="D1182">
        <v>0</v>
      </c>
      <c r="E1182" s="71">
        <f t="shared" si="18"/>
        <v>0</v>
      </c>
    </row>
    <row r="1183" spans="1:5" x14ac:dyDescent="0.2">
      <c r="A1183">
        <v>203063239</v>
      </c>
      <c r="B1183" t="s">
        <v>2307</v>
      </c>
      <c r="C1183">
        <v>0</v>
      </c>
      <c r="D1183">
        <v>0</v>
      </c>
      <c r="E1183" s="71">
        <f t="shared" si="18"/>
        <v>0</v>
      </c>
    </row>
    <row r="1184" spans="1:5" x14ac:dyDescent="0.2">
      <c r="A1184">
        <v>203063240</v>
      </c>
      <c r="B1184" t="s">
        <v>2308</v>
      </c>
      <c r="C1184">
        <v>0</v>
      </c>
      <c r="D1184">
        <v>0</v>
      </c>
      <c r="E1184" s="71">
        <f t="shared" si="18"/>
        <v>0</v>
      </c>
    </row>
    <row r="1185" spans="1:5" x14ac:dyDescent="0.2">
      <c r="A1185">
        <v>203063241</v>
      </c>
      <c r="B1185" t="s">
        <v>2309</v>
      </c>
      <c r="C1185">
        <v>0</v>
      </c>
      <c r="D1185">
        <v>0</v>
      </c>
      <c r="E1185" s="71">
        <f t="shared" si="18"/>
        <v>0</v>
      </c>
    </row>
    <row r="1186" spans="1:5" x14ac:dyDescent="0.2">
      <c r="A1186">
        <v>203063242</v>
      </c>
      <c r="B1186" t="s">
        <v>2310</v>
      </c>
      <c r="C1186">
        <v>0</v>
      </c>
      <c r="D1186">
        <v>0</v>
      </c>
      <c r="E1186" s="71">
        <f t="shared" si="18"/>
        <v>0</v>
      </c>
    </row>
    <row r="1187" spans="1:5" x14ac:dyDescent="0.2">
      <c r="A1187">
        <v>203063243</v>
      </c>
      <c r="B1187" t="s">
        <v>2311</v>
      </c>
      <c r="C1187">
        <v>0</v>
      </c>
      <c r="D1187">
        <v>0</v>
      </c>
      <c r="E1187" s="71">
        <f t="shared" si="18"/>
        <v>0</v>
      </c>
    </row>
    <row r="1188" spans="1:5" x14ac:dyDescent="0.2">
      <c r="A1188">
        <v>203063244</v>
      </c>
      <c r="B1188" t="s">
        <v>2312</v>
      </c>
      <c r="C1188">
        <v>0</v>
      </c>
      <c r="D1188">
        <v>0</v>
      </c>
      <c r="E1188" s="71">
        <f t="shared" si="18"/>
        <v>0</v>
      </c>
    </row>
    <row r="1189" spans="1:5" x14ac:dyDescent="0.2">
      <c r="A1189">
        <v>203063245</v>
      </c>
      <c r="B1189" t="s">
        <v>2313</v>
      </c>
      <c r="C1189">
        <v>0</v>
      </c>
      <c r="D1189">
        <v>0</v>
      </c>
      <c r="E1189" s="71">
        <f t="shared" si="18"/>
        <v>0</v>
      </c>
    </row>
    <row r="1190" spans="1:5" x14ac:dyDescent="0.2">
      <c r="A1190">
        <v>203063246</v>
      </c>
      <c r="B1190" t="s">
        <v>2314</v>
      </c>
      <c r="C1190">
        <v>0</v>
      </c>
      <c r="D1190">
        <v>0</v>
      </c>
      <c r="E1190" s="71">
        <f t="shared" si="18"/>
        <v>0</v>
      </c>
    </row>
    <row r="1191" spans="1:5" x14ac:dyDescent="0.2">
      <c r="A1191">
        <v>203063247</v>
      </c>
      <c r="B1191" t="s">
        <v>2315</v>
      </c>
      <c r="C1191">
        <v>0</v>
      </c>
      <c r="D1191">
        <v>0</v>
      </c>
      <c r="E1191" s="71">
        <f t="shared" si="18"/>
        <v>0</v>
      </c>
    </row>
    <row r="1192" spans="1:5" x14ac:dyDescent="0.2">
      <c r="A1192">
        <v>203063248</v>
      </c>
      <c r="B1192" t="s">
        <v>2316</v>
      </c>
      <c r="C1192">
        <v>0</v>
      </c>
      <c r="D1192">
        <v>0</v>
      </c>
      <c r="E1192" s="71">
        <f t="shared" si="18"/>
        <v>0</v>
      </c>
    </row>
    <row r="1193" spans="1:5" x14ac:dyDescent="0.2">
      <c r="A1193">
        <v>203063249</v>
      </c>
      <c r="B1193" t="s">
        <v>2317</v>
      </c>
      <c r="C1193">
        <v>0</v>
      </c>
      <c r="D1193">
        <v>0</v>
      </c>
      <c r="E1193" s="71">
        <f t="shared" si="18"/>
        <v>0</v>
      </c>
    </row>
    <row r="1194" spans="1:5" x14ac:dyDescent="0.2">
      <c r="A1194">
        <v>203063250</v>
      </c>
      <c r="B1194" t="s">
        <v>2318</v>
      </c>
      <c r="C1194">
        <v>0</v>
      </c>
      <c r="D1194">
        <v>0</v>
      </c>
      <c r="E1194" s="71">
        <f t="shared" si="18"/>
        <v>0</v>
      </c>
    </row>
    <row r="1195" spans="1:5" x14ac:dyDescent="0.2">
      <c r="A1195">
        <v>203063251</v>
      </c>
      <c r="B1195" t="s">
        <v>2319</v>
      </c>
      <c r="C1195">
        <v>0</v>
      </c>
      <c r="D1195">
        <v>0</v>
      </c>
      <c r="E1195" s="71">
        <f t="shared" si="18"/>
        <v>0</v>
      </c>
    </row>
    <row r="1196" spans="1:5" x14ac:dyDescent="0.2">
      <c r="A1196">
        <v>203063252</v>
      </c>
      <c r="B1196" t="s">
        <v>2320</v>
      </c>
      <c r="C1196">
        <v>0</v>
      </c>
      <c r="D1196">
        <v>0</v>
      </c>
      <c r="E1196" s="71">
        <f t="shared" si="18"/>
        <v>0</v>
      </c>
    </row>
    <row r="1197" spans="1:5" x14ac:dyDescent="0.2">
      <c r="A1197">
        <v>203063253</v>
      </c>
      <c r="B1197" t="s">
        <v>2321</v>
      </c>
      <c r="C1197">
        <v>0</v>
      </c>
      <c r="D1197">
        <v>0</v>
      </c>
      <c r="E1197" s="71">
        <f t="shared" si="18"/>
        <v>0</v>
      </c>
    </row>
    <row r="1198" spans="1:5" x14ac:dyDescent="0.2">
      <c r="A1198">
        <v>203063254</v>
      </c>
      <c r="B1198" t="s">
        <v>2322</v>
      </c>
      <c r="C1198">
        <v>0</v>
      </c>
      <c r="D1198">
        <v>0</v>
      </c>
      <c r="E1198" s="71">
        <f t="shared" si="18"/>
        <v>0</v>
      </c>
    </row>
    <row r="1199" spans="1:5" x14ac:dyDescent="0.2">
      <c r="A1199">
        <v>203063255</v>
      </c>
      <c r="B1199" t="s">
        <v>2323</v>
      </c>
      <c r="C1199">
        <v>0</v>
      </c>
      <c r="D1199">
        <v>0</v>
      </c>
      <c r="E1199" s="71">
        <f t="shared" si="18"/>
        <v>0</v>
      </c>
    </row>
    <row r="1200" spans="1:5" x14ac:dyDescent="0.2">
      <c r="A1200">
        <v>203063256</v>
      </c>
      <c r="B1200" t="s">
        <v>2324</v>
      </c>
      <c r="C1200">
        <v>0</v>
      </c>
      <c r="D1200">
        <v>0</v>
      </c>
      <c r="E1200" s="71">
        <f t="shared" si="18"/>
        <v>0</v>
      </c>
    </row>
    <row r="1201" spans="1:5" x14ac:dyDescent="0.2">
      <c r="A1201">
        <v>203063257</v>
      </c>
      <c r="B1201" t="s">
        <v>2325</v>
      </c>
      <c r="C1201">
        <v>0</v>
      </c>
      <c r="D1201">
        <v>12142</v>
      </c>
      <c r="E1201" s="71">
        <f t="shared" si="18"/>
        <v>-12142</v>
      </c>
    </row>
    <row r="1202" spans="1:5" x14ac:dyDescent="0.2">
      <c r="A1202">
        <v>203063258</v>
      </c>
      <c r="B1202" t="s">
        <v>2326</v>
      </c>
      <c r="C1202">
        <v>0</v>
      </c>
      <c r="D1202">
        <v>0</v>
      </c>
      <c r="E1202" s="71">
        <f t="shared" si="18"/>
        <v>0</v>
      </c>
    </row>
    <row r="1203" spans="1:5" x14ac:dyDescent="0.2">
      <c r="A1203">
        <v>203063259</v>
      </c>
      <c r="B1203" t="s">
        <v>2327</v>
      </c>
      <c r="C1203">
        <v>0</v>
      </c>
      <c r="D1203">
        <v>0</v>
      </c>
      <c r="E1203" s="71">
        <f t="shared" si="18"/>
        <v>0</v>
      </c>
    </row>
    <row r="1204" spans="1:5" x14ac:dyDescent="0.2">
      <c r="A1204">
        <v>203063260</v>
      </c>
      <c r="B1204" t="s">
        <v>2328</v>
      </c>
      <c r="C1204">
        <v>0</v>
      </c>
      <c r="D1204">
        <v>0</v>
      </c>
      <c r="E1204" s="71">
        <f t="shared" si="18"/>
        <v>0</v>
      </c>
    </row>
    <row r="1205" spans="1:5" x14ac:dyDescent="0.2">
      <c r="A1205">
        <v>203063261</v>
      </c>
      <c r="B1205" t="s">
        <v>2329</v>
      </c>
      <c r="C1205">
        <v>0</v>
      </c>
      <c r="D1205">
        <v>0</v>
      </c>
      <c r="E1205" s="71">
        <f t="shared" si="18"/>
        <v>0</v>
      </c>
    </row>
    <row r="1206" spans="1:5" x14ac:dyDescent="0.2">
      <c r="A1206">
        <v>203063262</v>
      </c>
      <c r="B1206" t="s">
        <v>2330</v>
      </c>
      <c r="C1206">
        <v>0</v>
      </c>
      <c r="D1206">
        <v>0</v>
      </c>
      <c r="E1206" s="71">
        <f t="shared" si="18"/>
        <v>0</v>
      </c>
    </row>
    <row r="1207" spans="1:5" x14ac:dyDescent="0.2">
      <c r="A1207">
        <v>203063263</v>
      </c>
      <c r="B1207" t="s">
        <v>2331</v>
      </c>
      <c r="C1207">
        <v>0</v>
      </c>
      <c r="D1207">
        <v>0</v>
      </c>
      <c r="E1207" s="71">
        <f t="shared" si="18"/>
        <v>0</v>
      </c>
    </row>
    <row r="1208" spans="1:5" x14ac:dyDescent="0.2">
      <c r="A1208">
        <v>203063264</v>
      </c>
      <c r="B1208" t="s">
        <v>2332</v>
      </c>
      <c r="C1208">
        <v>0</v>
      </c>
      <c r="D1208">
        <v>0</v>
      </c>
      <c r="E1208" s="71">
        <f t="shared" si="18"/>
        <v>0</v>
      </c>
    </row>
    <row r="1209" spans="1:5" x14ac:dyDescent="0.2">
      <c r="A1209">
        <v>203063265</v>
      </c>
      <c r="B1209" t="s">
        <v>2333</v>
      </c>
      <c r="C1209">
        <v>0</v>
      </c>
      <c r="D1209">
        <v>0</v>
      </c>
      <c r="E1209" s="71">
        <f t="shared" si="18"/>
        <v>0</v>
      </c>
    </row>
    <row r="1210" spans="1:5" x14ac:dyDescent="0.2">
      <c r="A1210">
        <v>203063266</v>
      </c>
      <c r="B1210" t="s">
        <v>2334</v>
      </c>
      <c r="C1210">
        <v>0</v>
      </c>
      <c r="D1210">
        <v>0</v>
      </c>
      <c r="E1210" s="71">
        <f t="shared" si="18"/>
        <v>0</v>
      </c>
    </row>
    <row r="1211" spans="1:5" x14ac:dyDescent="0.2">
      <c r="A1211">
        <v>203063267</v>
      </c>
      <c r="B1211" t="s">
        <v>2335</v>
      </c>
      <c r="C1211">
        <v>0</v>
      </c>
      <c r="D1211">
        <v>0</v>
      </c>
      <c r="E1211" s="71">
        <f t="shared" si="18"/>
        <v>0</v>
      </c>
    </row>
    <row r="1212" spans="1:5" x14ac:dyDescent="0.2">
      <c r="A1212">
        <v>203063268</v>
      </c>
      <c r="B1212" t="s">
        <v>2336</v>
      </c>
      <c r="C1212">
        <v>0</v>
      </c>
      <c r="D1212">
        <v>0</v>
      </c>
      <c r="E1212" s="71">
        <f t="shared" si="18"/>
        <v>0</v>
      </c>
    </row>
    <row r="1213" spans="1:5" x14ac:dyDescent="0.2">
      <c r="A1213">
        <v>203063269</v>
      </c>
      <c r="B1213" t="s">
        <v>2337</v>
      </c>
      <c r="C1213">
        <v>0</v>
      </c>
      <c r="D1213">
        <v>0</v>
      </c>
      <c r="E1213" s="71">
        <f t="shared" si="18"/>
        <v>0</v>
      </c>
    </row>
    <row r="1214" spans="1:5" x14ac:dyDescent="0.2">
      <c r="A1214">
        <v>203063270</v>
      </c>
      <c r="B1214" t="s">
        <v>2338</v>
      </c>
      <c r="C1214">
        <v>0</v>
      </c>
      <c r="D1214">
        <v>0</v>
      </c>
      <c r="E1214" s="71">
        <f t="shared" si="18"/>
        <v>0</v>
      </c>
    </row>
    <row r="1215" spans="1:5" x14ac:dyDescent="0.2">
      <c r="A1215">
        <v>203063271</v>
      </c>
      <c r="B1215" t="s">
        <v>2339</v>
      </c>
      <c r="C1215">
        <v>0</v>
      </c>
      <c r="D1215">
        <v>0</v>
      </c>
      <c r="E1215" s="71">
        <f t="shared" si="18"/>
        <v>0</v>
      </c>
    </row>
    <row r="1216" spans="1:5" x14ac:dyDescent="0.2">
      <c r="A1216">
        <v>203063272</v>
      </c>
      <c r="B1216" t="s">
        <v>2340</v>
      </c>
      <c r="C1216">
        <v>2000</v>
      </c>
      <c r="D1216">
        <v>0</v>
      </c>
      <c r="E1216" s="71">
        <f t="shared" si="18"/>
        <v>2000</v>
      </c>
    </row>
    <row r="1217" spans="1:5" x14ac:dyDescent="0.2">
      <c r="A1217">
        <v>203063273</v>
      </c>
      <c r="B1217" t="s">
        <v>2341</v>
      </c>
      <c r="C1217">
        <v>0</v>
      </c>
      <c r="D1217">
        <v>0</v>
      </c>
      <c r="E1217" s="71">
        <f t="shared" si="18"/>
        <v>0</v>
      </c>
    </row>
    <row r="1218" spans="1:5" x14ac:dyDescent="0.2">
      <c r="A1218">
        <v>203063274</v>
      </c>
      <c r="B1218" t="s">
        <v>2342</v>
      </c>
      <c r="C1218">
        <v>0</v>
      </c>
      <c r="D1218">
        <v>0</v>
      </c>
      <c r="E1218" s="71">
        <f t="shared" si="18"/>
        <v>0</v>
      </c>
    </row>
    <row r="1219" spans="1:5" x14ac:dyDescent="0.2">
      <c r="A1219">
        <v>203063275</v>
      </c>
      <c r="B1219" t="s">
        <v>2343</v>
      </c>
      <c r="C1219">
        <v>0</v>
      </c>
      <c r="D1219">
        <v>0</v>
      </c>
      <c r="E1219" s="71">
        <f t="shared" si="18"/>
        <v>0</v>
      </c>
    </row>
    <row r="1220" spans="1:5" x14ac:dyDescent="0.2">
      <c r="A1220">
        <v>203063276</v>
      </c>
      <c r="B1220" t="s">
        <v>2344</v>
      </c>
      <c r="C1220">
        <v>0</v>
      </c>
      <c r="D1220">
        <v>0</v>
      </c>
      <c r="E1220" s="71">
        <f t="shared" si="18"/>
        <v>0</v>
      </c>
    </row>
    <row r="1221" spans="1:5" x14ac:dyDescent="0.2">
      <c r="A1221">
        <v>203063277</v>
      </c>
      <c r="B1221" t="s">
        <v>2345</v>
      </c>
      <c r="C1221">
        <v>0</v>
      </c>
      <c r="D1221">
        <v>0</v>
      </c>
      <c r="E1221" s="71">
        <f t="shared" ref="E1221:E1284" si="19">C1221-D1221</f>
        <v>0</v>
      </c>
    </row>
    <row r="1222" spans="1:5" x14ac:dyDescent="0.2">
      <c r="A1222">
        <v>203063278</v>
      </c>
      <c r="B1222" t="s">
        <v>2346</v>
      </c>
      <c r="C1222">
        <v>0</v>
      </c>
      <c r="D1222">
        <v>0</v>
      </c>
      <c r="E1222" s="71">
        <f t="shared" si="19"/>
        <v>0</v>
      </c>
    </row>
    <row r="1223" spans="1:5" x14ac:dyDescent="0.2">
      <c r="A1223">
        <v>203063279</v>
      </c>
      <c r="B1223" t="s">
        <v>2347</v>
      </c>
      <c r="C1223">
        <v>0</v>
      </c>
      <c r="D1223">
        <v>0</v>
      </c>
      <c r="E1223" s="71">
        <f t="shared" si="19"/>
        <v>0</v>
      </c>
    </row>
    <row r="1224" spans="1:5" x14ac:dyDescent="0.2">
      <c r="A1224">
        <v>203063280</v>
      </c>
      <c r="B1224" t="s">
        <v>2348</v>
      </c>
      <c r="C1224">
        <v>0</v>
      </c>
      <c r="D1224">
        <v>0</v>
      </c>
      <c r="E1224" s="71">
        <f t="shared" si="19"/>
        <v>0</v>
      </c>
    </row>
    <row r="1225" spans="1:5" x14ac:dyDescent="0.2">
      <c r="A1225">
        <v>203063281</v>
      </c>
      <c r="B1225" t="s">
        <v>2349</v>
      </c>
      <c r="C1225">
        <v>0</v>
      </c>
      <c r="D1225">
        <v>0</v>
      </c>
      <c r="E1225" s="71">
        <f t="shared" si="19"/>
        <v>0</v>
      </c>
    </row>
    <row r="1226" spans="1:5" x14ac:dyDescent="0.2">
      <c r="A1226">
        <v>203063282</v>
      </c>
      <c r="B1226" t="s">
        <v>2350</v>
      </c>
      <c r="C1226">
        <v>0</v>
      </c>
      <c r="D1226">
        <v>0</v>
      </c>
      <c r="E1226" s="71">
        <f t="shared" si="19"/>
        <v>0</v>
      </c>
    </row>
    <row r="1227" spans="1:5" x14ac:dyDescent="0.2">
      <c r="A1227">
        <v>203063283</v>
      </c>
      <c r="B1227" t="s">
        <v>2351</v>
      </c>
      <c r="C1227">
        <v>0</v>
      </c>
      <c r="D1227">
        <v>0</v>
      </c>
      <c r="E1227" s="71">
        <f t="shared" si="19"/>
        <v>0</v>
      </c>
    </row>
    <row r="1228" spans="1:5" x14ac:dyDescent="0.2">
      <c r="A1228">
        <v>203063284</v>
      </c>
      <c r="B1228" t="s">
        <v>2352</v>
      </c>
      <c r="C1228">
        <v>0</v>
      </c>
      <c r="D1228">
        <v>0</v>
      </c>
      <c r="E1228" s="71">
        <f t="shared" si="19"/>
        <v>0</v>
      </c>
    </row>
    <row r="1229" spans="1:5" x14ac:dyDescent="0.2">
      <c r="A1229">
        <v>203063285</v>
      </c>
      <c r="B1229" t="s">
        <v>2353</v>
      </c>
      <c r="C1229">
        <v>4217</v>
      </c>
      <c r="D1229">
        <v>0</v>
      </c>
      <c r="E1229" s="71">
        <f t="shared" si="19"/>
        <v>4217</v>
      </c>
    </row>
    <row r="1230" spans="1:5" x14ac:dyDescent="0.2">
      <c r="A1230">
        <v>203063286</v>
      </c>
      <c r="B1230" t="s">
        <v>2354</v>
      </c>
      <c r="C1230">
        <v>0</v>
      </c>
      <c r="D1230">
        <v>0</v>
      </c>
      <c r="E1230" s="71">
        <f t="shared" si="19"/>
        <v>0</v>
      </c>
    </row>
    <row r="1231" spans="1:5" x14ac:dyDescent="0.2">
      <c r="A1231">
        <v>203063288</v>
      </c>
      <c r="B1231" t="s">
        <v>2355</v>
      </c>
      <c r="C1231">
        <v>0</v>
      </c>
      <c r="D1231">
        <v>0</v>
      </c>
      <c r="E1231" s="71">
        <f t="shared" si="19"/>
        <v>0</v>
      </c>
    </row>
    <row r="1232" spans="1:5" x14ac:dyDescent="0.2">
      <c r="A1232">
        <v>203063289</v>
      </c>
      <c r="B1232" t="s">
        <v>2356</v>
      </c>
      <c r="C1232">
        <v>0</v>
      </c>
      <c r="D1232">
        <v>0</v>
      </c>
      <c r="E1232" s="71">
        <f t="shared" si="19"/>
        <v>0</v>
      </c>
    </row>
    <row r="1233" spans="1:5" x14ac:dyDescent="0.2">
      <c r="A1233">
        <v>203063290</v>
      </c>
      <c r="B1233" t="s">
        <v>2357</v>
      </c>
      <c r="C1233">
        <v>0</v>
      </c>
      <c r="D1233">
        <v>0</v>
      </c>
      <c r="E1233" s="71">
        <f t="shared" si="19"/>
        <v>0</v>
      </c>
    </row>
    <row r="1234" spans="1:5" x14ac:dyDescent="0.2">
      <c r="A1234">
        <v>203063291</v>
      </c>
      <c r="B1234" t="s">
        <v>2358</v>
      </c>
      <c r="C1234">
        <v>0</v>
      </c>
      <c r="D1234">
        <v>0</v>
      </c>
      <c r="E1234" s="71">
        <f t="shared" si="19"/>
        <v>0</v>
      </c>
    </row>
    <row r="1235" spans="1:5" x14ac:dyDescent="0.2">
      <c r="A1235">
        <v>203063292</v>
      </c>
      <c r="B1235" t="s">
        <v>2359</v>
      </c>
      <c r="C1235">
        <v>0</v>
      </c>
      <c r="D1235">
        <v>0</v>
      </c>
      <c r="E1235" s="71">
        <f t="shared" si="19"/>
        <v>0</v>
      </c>
    </row>
    <row r="1236" spans="1:5" x14ac:dyDescent="0.2">
      <c r="A1236">
        <v>203063293</v>
      </c>
      <c r="B1236" t="s">
        <v>2360</v>
      </c>
      <c r="C1236">
        <v>0</v>
      </c>
      <c r="D1236">
        <v>0</v>
      </c>
      <c r="E1236" s="71">
        <f t="shared" si="19"/>
        <v>0</v>
      </c>
    </row>
    <row r="1237" spans="1:5" x14ac:dyDescent="0.2">
      <c r="A1237">
        <v>203063294</v>
      </c>
      <c r="B1237" t="s">
        <v>2361</v>
      </c>
      <c r="C1237">
        <v>0</v>
      </c>
      <c r="D1237">
        <v>0</v>
      </c>
      <c r="E1237" s="71">
        <f t="shared" si="19"/>
        <v>0</v>
      </c>
    </row>
    <row r="1238" spans="1:5" x14ac:dyDescent="0.2">
      <c r="A1238">
        <v>203063295</v>
      </c>
      <c r="B1238" t="s">
        <v>2362</v>
      </c>
      <c r="C1238">
        <v>0</v>
      </c>
      <c r="D1238">
        <v>0</v>
      </c>
      <c r="E1238" s="71">
        <f t="shared" si="19"/>
        <v>0</v>
      </c>
    </row>
    <row r="1239" spans="1:5" x14ac:dyDescent="0.2">
      <c r="A1239">
        <v>203063296</v>
      </c>
      <c r="B1239" t="s">
        <v>2363</v>
      </c>
      <c r="C1239">
        <v>0</v>
      </c>
      <c r="D1239">
        <v>0</v>
      </c>
      <c r="E1239" s="71">
        <f t="shared" si="19"/>
        <v>0</v>
      </c>
    </row>
    <row r="1240" spans="1:5" x14ac:dyDescent="0.2">
      <c r="A1240">
        <v>203063297</v>
      </c>
      <c r="B1240" t="s">
        <v>2364</v>
      </c>
      <c r="C1240">
        <v>0</v>
      </c>
      <c r="D1240">
        <v>0</v>
      </c>
      <c r="E1240" s="71">
        <f t="shared" si="19"/>
        <v>0</v>
      </c>
    </row>
    <row r="1241" spans="1:5" x14ac:dyDescent="0.2">
      <c r="A1241">
        <v>203063298</v>
      </c>
      <c r="B1241" t="s">
        <v>2365</v>
      </c>
      <c r="C1241">
        <v>0</v>
      </c>
      <c r="D1241">
        <v>0</v>
      </c>
      <c r="E1241" s="71">
        <f t="shared" si="19"/>
        <v>0</v>
      </c>
    </row>
    <row r="1242" spans="1:5" x14ac:dyDescent="0.2">
      <c r="A1242">
        <v>203063299</v>
      </c>
      <c r="B1242" t="s">
        <v>2366</v>
      </c>
      <c r="C1242">
        <v>0</v>
      </c>
      <c r="D1242">
        <v>0</v>
      </c>
      <c r="E1242" s="71">
        <f t="shared" si="19"/>
        <v>0</v>
      </c>
    </row>
    <row r="1243" spans="1:5" x14ac:dyDescent="0.2">
      <c r="A1243">
        <v>203063300</v>
      </c>
      <c r="B1243" t="s">
        <v>2367</v>
      </c>
      <c r="C1243">
        <v>0</v>
      </c>
      <c r="D1243">
        <v>0</v>
      </c>
      <c r="E1243" s="71">
        <f t="shared" si="19"/>
        <v>0</v>
      </c>
    </row>
    <row r="1244" spans="1:5" x14ac:dyDescent="0.2">
      <c r="A1244">
        <v>203063301</v>
      </c>
      <c r="B1244" t="s">
        <v>2368</v>
      </c>
      <c r="C1244">
        <v>0</v>
      </c>
      <c r="D1244">
        <v>0</v>
      </c>
      <c r="E1244" s="71">
        <f t="shared" si="19"/>
        <v>0</v>
      </c>
    </row>
    <row r="1245" spans="1:5" x14ac:dyDescent="0.2">
      <c r="A1245">
        <v>203063302</v>
      </c>
      <c r="B1245" t="s">
        <v>2369</v>
      </c>
      <c r="C1245">
        <v>0</v>
      </c>
      <c r="D1245">
        <v>0</v>
      </c>
      <c r="E1245" s="71">
        <f t="shared" si="19"/>
        <v>0</v>
      </c>
    </row>
    <row r="1246" spans="1:5" x14ac:dyDescent="0.2">
      <c r="A1246">
        <v>203063303</v>
      </c>
      <c r="B1246" t="s">
        <v>2370</v>
      </c>
      <c r="C1246">
        <v>0</v>
      </c>
      <c r="D1246">
        <v>0</v>
      </c>
      <c r="E1246" s="71">
        <f t="shared" si="19"/>
        <v>0</v>
      </c>
    </row>
    <row r="1247" spans="1:5" x14ac:dyDescent="0.2">
      <c r="A1247">
        <v>203063304</v>
      </c>
      <c r="B1247" t="s">
        <v>2371</v>
      </c>
      <c r="C1247">
        <v>0</v>
      </c>
      <c r="D1247">
        <v>0</v>
      </c>
      <c r="E1247" s="71">
        <f t="shared" si="19"/>
        <v>0</v>
      </c>
    </row>
    <row r="1248" spans="1:5" x14ac:dyDescent="0.2">
      <c r="A1248">
        <v>203063305</v>
      </c>
      <c r="B1248" t="s">
        <v>2372</v>
      </c>
      <c r="C1248">
        <v>0</v>
      </c>
      <c r="D1248">
        <v>0</v>
      </c>
      <c r="E1248" s="71">
        <f t="shared" si="19"/>
        <v>0</v>
      </c>
    </row>
    <row r="1249" spans="1:5" x14ac:dyDescent="0.2">
      <c r="A1249">
        <v>203063306</v>
      </c>
      <c r="B1249" t="s">
        <v>2373</v>
      </c>
      <c r="C1249">
        <v>0</v>
      </c>
      <c r="D1249">
        <v>0</v>
      </c>
      <c r="E1249" s="71">
        <f t="shared" si="19"/>
        <v>0</v>
      </c>
    </row>
    <row r="1250" spans="1:5" x14ac:dyDescent="0.2">
      <c r="A1250">
        <v>203063307</v>
      </c>
      <c r="B1250" t="s">
        <v>2374</v>
      </c>
      <c r="C1250">
        <v>0</v>
      </c>
      <c r="D1250">
        <v>0</v>
      </c>
      <c r="E1250" s="71">
        <f t="shared" si="19"/>
        <v>0</v>
      </c>
    </row>
    <row r="1251" spans="1:5" x14ac:dyDescent="0.2">
      <c r="A1251">
        <v>203063308</v>
      </c>
      <c r="B1251" t="s">
        <v>2375</v>
      </c>
      <c r="C1251">
        <v>0</v>
      </c>
      <c r="D1251">
        <v>0</v>
      </c>
      <c r="E1251" s="71">
        <f t="shared" si="19"/>
        <v>0</v>
      </c>
    </row>
    <row r="1252" spans="1:5" x14ac:dyDescent="0.2">
      <c r="A1252">
        <v>203063309</v>
      </c>
      <c r="B1252" t="s">
        <v>2376</v>
      </c>
      <c r="C1252">
        <v>0</v>
      </c>
      <c r="D1252">
        <v>0</v>
      </c>
      <c r="E1252" s="71">
        <f t="shared" si="19"/>
        <v>0</v>
      </c>
    </row>
    <row r="1253" spans="1:5" x14ac:dyDescent="0.2">
      <c r="A1253">
        <v>203063310</v>
      </c>
      <c r="B1253" t="s">
        <v>2377</v>
      </c>
      <c r="C1253">
        <v>0</v>
      </c>
      <c r="D1253">
        <v>0</v>
      </c>
      <c r="E1253" s="71">
        <f t="shared" si="19"/>
        <v>0</v>
      </c>
    </row>
    <row r="1254" spans="1:5" x14ac:dyDescent="0.2">
      <c r="A1254">
        <v>203063311</v>
      </c>
      <c r="B1254" t="s">
        <v>2378</v>
      </c>
      <c r="C1254">
        <v>0</v>
      </c>
      <c r="D1254">
        <v>0</v>
      </c>
      <c r="E1254" s="71">
        <f t="shared" si="19"/>
        <v>0</v>
      </c>
    </row>
    <row r="1255" spans="1:5" x14ac:dyDescent="0.2">
      <c r="A1255">
        <v>203063312</v>
      </c>
      <c r="B1255" t="s">
        <v>2379</v>
      </c>
      <c r="C1255">
        <v>0</v>
      </c>
      <c r="D1255">
        <v>0</v>
      </c>
      <c r="E1255" s="71">
        <f t="shared" si="19"/>
        <v>0</v>
      </c>
    </row>
    <row r="1256" spans="1:5" x14ac:dyDescent="0.2">
      <c r="A1256">
        <v>203063313</v>
      </c>
      <c r="B1256" t="s">
        <v>2380</v>
      </c>
      <c r="C1256">
        <v>0</v>
      </c>
      <c r="D1256">
        <v>0</v>
      </c>
      <c r="E1256" s="71">
        <f t="shared" si="19"/>
        <v>0</v>
      </c>
    </row>
    <row r="1257" spans="1:5" x14ac:dyDescent="0.2">
      <c r="A1257">
        <v>203063314</v>
      </c>
      <c r="B1257" t="s">
        <v>2381</v>
      </c>
      <c r="C1257">
        <v>0</v>
      </c>
      <c r="D1257">
        <v>0</v>
      </c>
      <c r="E1257" s="71">
        <f t="shared" si="19"/>
        <v>0</v>
      </c>
    </row>
    <row r="1258" spans="1:5" x14ac:dyDescent="0.2">
      <c r="A1258">
        <v>203063315</v>
      </c>
      <c r="B1258" t="s">
        <v>2382</v>
      </c>
      <c r="C1258">
        <v>0</v>
      </c>
      <c r="D1258">
        <v>0</v>
      </c>
      <c r="E1258" s="71">
        <f t="shared" si="19"/>
        <v>0</v>
      </c>
    </row>
    <row r="1259" spans="1:5" x14ac:dyDescent="0.2">
      <c r="A1259">
        <v>203063316</v>
      </c>
      <c r="B1259" t="s">
        <v>2383</v>
      </c>
      <c r="C1259">
        <v>0</v>
      </c>
      <c r="D1259">
        <v>0</v>
      </c>
      <c r="E1259" s="71">
        <f t="shared" si="19"/>
        <v>0</v>
      </c>
    </row>
    <row r="1260" spans="1:5" x14ac:dyDescent="0.2">
      <c r="A1260">
        <v>203063317</v>
      </c>
      <c r="B1260" t="s">
        <v>2384</v>
      </c>
      <c r="C1260">
        <v>0</v>
      </c>
      <c r="D1260">
        <v>0</v>
      </c>
      <c r="E1260" s="71">
        <f t="shared" si="19"/>
        <v>0</v>
      </c>
    </row>
    <row r="1261" spans="1:5" x14ac:dyDescent="0.2">
      <c r="A1261">
        <v>203063318</v>
      </c>
      <c r="B1261" t="s">
        <v>2385</v>
      </c>
      <c r="C1261">
        <v>0</v>
      </c>
      <c r="D1261">
        <v>0</v>
      </c>
      <c r="E1261" s="71">
        <f t="shared" si="19"/>
        <v>0</v>
      </c>
    </row>
    <row r="1262" spans="1:5" x14ac:dyDescent="0.2">
      <c r="A1262">
        <v>203063319</v>
      </c>
      <c r="B1262" t="s">
        <v>2386</v>
      </c>
      <c r="C1262">
        <v>0</v>
      </c>
      <c r="D1262">
        <v>0</v>
      </c>
      <c r="E1262" s="71">
        <f t="shared" si="19"/>
        <v>0</v>
      </c>
    </row>
    <row r="1263" spans="1:5" x14ac:dyDescent="0.2">
      <c r="A1263">
        <v>203063320</v>
      </c>
      <c r="B1263" t="s">
        <v>2387</v>
      </c>
      <c r="C1263">
        <v>0</v>
      </c>
      <c r="D1263">
        <v>0</v>
      </c>
      <c r="E1263" s="71">
        <f t="shared" si="19"/>
        <v>0</v>
      </c>
    </row>
    <row r="1264" spans="1:5" x14ac:dyDescent="0.2">
      <c r="A1264">
        <v>203063321</v>
      </c>
      <c r="B1264" t="s">
        <v>2388</v>
      </c>
      <c r="C1264">
        <v>0</v>
      </c>
      <c r="D1264">
        <v>0</v>
      </c>
      <c r="E1264" s="71">
        <f t="shared" si="19"/>
        <v>0</v>
      </c>
    </row>
    <row r="1265" spans="1:5" x14ac:dyDescent="0.2">
      <c r="A1265">
        <v>203063322</v>
      </c>
      <c r="B1265" t="s">
        <v>2389</v>
      </c>
      <c r="C1265">
        <v>300</v>
      </c>
      <c r="D1265">
        <v>0</v>
      </c>
      <c r="E1265" s="71">
        <f t="shared" si="19"/>
        <v>300</v>
      </c>
    </row>
    <row r="1266" spans="1:5" x14ac:dyDescent="0.2">
      <c r="A1266">
        <v>203063323</v>
      </c>
      <c r="B1266" t="s">
        <v>2390</v>
      </c>
      <c r="C1266">
        <v>0</v>
      </c>
      <c r="D1266">
        <v>0</v>
      </c>
      <c r="E1266" s="71">
        <f t="shared" si="19"/>
        <v>0</v>
      </c>
    </row>
    <row r="1267" spans="1:5" x14ac:dyDescent="0.2">
      <c r="A1267">
        <v>203063324</v>
      </c>
      <c r="B1267" t="s">
        <v>2391</v>
      </c>
      <c r="C1267">
        <v>0</v>
      </c>
      <c r="D1267">
        <v>0</v>
      </c>
      <c r="E1267" s="71">
        <f t="shared" si="19"/>
        <v>0</v>
      </c>
    </row>
    <row r="1268" spans="1:5" x14ac:dyDescent="0.2">
      <c r="A1268">
        <v>203063325</v>
      </c>
      <c r="B1268" t="s">
        <v>2392</v>
      </c>
      <c r="C1268">
        <v>0</v>
      </c>
      <c r="D1268">
        <v>0</v>
      </c>
      <c r="E1268" s="71">
        <f t="shared" si="19"/>
        <v>0</v>
      </c>
    </row>
    <row r="1269" spans="1:5" x14ac:dyDescent="0.2">
      <c r="A1269">
        <v>203063326</v>
      </c>
      <c r="B1269" t="s">
        <v>2393</v>
      </c>
      <c r="C1269">
        <v>0</v>
      </c>
      <c r="D1269">
        <v>0</v>
      </c>
      <c r="E1269" s="71">
        <f t="shared" si="19"/>
        <v>0</v>
      </c>
    </row>
    <row r="1270" spans="1:5" x14ac:dyDescent="0.2">
      <c r="A1270">
        <v>203063327</v>
      </c>
      <c r="B1270" t="s">
        <v>2394</v>
      </c>
      <c r="C1270">
        <v>16667</v>
      </c>
      <c r="D1270">
        <v>0</v>
      </c>
      <c r="E1270" s="71">
        <f t="shared" si="19"/>
        <v>16667</v>
      </c>
    </row>
    <row r="1271" spans="1:5" x14ac:dyDescent="0.2">
      <c r="A1271">
        <v>203063328</v>
      </c>
      <c r="B1271" t="s">
        <v>2395</v>
      </c>
      <c r="C1271">
        <v>0</v>
      </c>
      <c r="D1271">
        <v>6958</v>
      </c>
      <c r="E1271" s="71">
        <f t="shared" si="19"/>
        <v>-6958</v>
      </c>
    </row>
    <row r="1272" spans="1:5" x14ac:dyDescent="0.2">
      <c r="A1272">
        <v>203063329</v>
      </c>
      <c r="B1272" t="s">
        <v>2396</v>
      </c>
      <c r="C1272">
        <v>0</v>
      </c>
      <c r="D1272">
        <v>0</v>
      </c>
      <c r="E1272" s="71">
        <f t="shared" si="19"/>
        <v>0</v>
      </c>
    </row>
    <row r="1273" spans="1:5" x14ac:dyDescent="0.2">
      <c r="A1273">
        <v>203063330</v>
      </c>
      <c r="B1273" t="s">
        <v>2397</v>
      </c>
      <c r="C1273">
        <v>0</v>
      </c>
      <c r="D1273">
        <v>0</v>
      </c>
      <c r="E1273" s="71">
        <f t="shared" si="19"/>
        <v>0</v>
      </c>
    </row>
    <row r="1274" spans="1:5" x14ac:dyDescent="0.2">
      <c r="A1274">
        <v>203063331</v>
      </c>
      <c r="B1274" t="s">
        <v>2398</v>
      </c>
      <c r="C1274">
        <v>249</v>
      </c>
      <c r="D1274">
        <v>0</v>
      </c>
      <c r="E1274" s="71">
        <f t="shared" si="19"/>
        <v>249</v>
      </c>
    </row>
    <row r="1275" spans="1:5" x14ac:dyDescent="0.2">
      <c r="A1275">
        <v>203063332</v>
      </c>
      <c r="B1275" t="s">
        <v>2399</v>
      </c>
      <c r="C1275">
        <v>0</v>
      </c>
      <c r="D1275">
        <v>0</v>
      </c>
      <c r="E1275" s="71">
        <f t="shared" si="19"/>
        <v>0</v>
      </c>
    </row>
    <row r="1276" spans="1:5" x14ac:dyDescent="0.2">
      <c r="A1276">
        <v>203063333</v>
      </c>
      <c r="B1276" t="s">
        <v>2400</v>
      </c>
      <c r="C1276">
        <v>0</v>
      </c>
      <c r="D1276">
        <v>0</v>
      </c>
      <c r="E1276" s="71">
        <f t="shared" si="19"/>
        <v>0</v>
      </c>
    </row>
    <row r="1277" spans="1:5" x14ac:dyDescent="0.2">
      <c r="A1277">
        <v>203063334</v>
      </c>
      <c r="B1277" t="s">
        <v>2401</v>
      </c>
      <c r="C1277">
        <v>0</v>
      </c>
      <c r="D1277">
        <v>0</v>
      </c>
      <c r="E1277" s="71">
        <f t="shared" si="19"/>
        <v>0</v>
      </c>
    </row>
    <row r="1278" spans="1:5" x14ac:dyDescent="0.2">
      <c r="A1278">
        <v>203063335</v>
      </c>
      <c r="B1278" t="s">
        <v>2402</v>
      </c>
      <c r="C1278">
        <v>0</v>
      </c>
      <c r="D1278">
        <v>0</v>
      </c>
      <c r="E1278" s="71">
        <f t="shared" si="19"/>
        <v>0</v>
      </c>
    </row>
    <row r="1279" spans="1:5" x14ac:dyDescent="0.2">
      <c r="A1279">
        <v>203063336</v>
      </c>
      <c r="B1279" t="s">
        <v>2403</v>
      </c>
      <c r="C1279">
        <v>0</v>
      </c>
      <c r="D1279">
        <v>0</v>
      </c>
      <c r="E1279" s="71">
        <f t="shared" si="19"/>
        <v>0</v>
      </c>
    </row>
    <row r="1280" spans="1:5" x14ac:dyDescent="0.2">
      <c r="A1280">
        <v>203063337</v>
      </c>
      <c r="B1280" t="s">
        <v>2404</v>
      </c>
      <c r="C1280">
        <v>0</v>
      </c>
      <c r="D1280">
        <v>0</v>
      </c>
      <c r="E1280" s="71">
        <f t="shared" si="19"/>
        <v>0</v>
      </c>
    </row>
    <row r="1281" spans="1:5" x14ac:dyDescent="0.2">
      <c r="A1281">
        <v>203063338</v>
      </c>
      <c r="B1281" t="s">
        <v>2405</v>
      </c>
      <c r="C1281">
        <v>0</v>
      </c>
      <c r="D1281">
        <v>0</v>
      </c>
      <c r="E1281" s="71">
        <f t="shared" si="19"/>
        <v>0</v>
      </c>
    </row>
    <row r="1282" spans="1:5" x14ac:dyDescent="0.2">
      <c r="A1282">
        <v>203063339</v>
      </c>
      <c r="B1282" t="s">
        <v>2406</v>
      </c>
      <c r="C1282">
        <v>0</v>
      </c>
      <c r="D1282">
        <v>0</v>
      </c>
      <c r="E1282" s="71">
        <f t="shared" si="19"/>
        <v>0</v>
      </c>
    </row>
    <row r="1283" spans="1:5" x14ac:dyDescent="0.2">
      <c r="A1283">
        <v>203063340</v>
      </c>
      <c r="B1283" t="s">
        <v>2407</v>
      </c>
      <c r="C1283">
        <v>0</v>
      </c>
      <c r="D1283">
        <v>0</v>
      </c>
      <c r="E1283" s="71">
        <f t="shared" si="19"/>
        <v>0</v>
      </c>
    </row>
    <row r="1284" spans="1:5" x14ac:dyDescent="0.2">
      <c r="A1284">
        <v>203063341</v>
      </c>
      <c r="B1284" t="s">
        <v>2408</v>
      </c>
      <c r="C1284">
        <v>0</v>
      </c>
      <c r="D1284">
        <v>0</v>
      </c>
      <c r="E1284" s="71">
        <f t="shared" si="19"/>
        <v>0</v>
      </c>
    </row>
    <row r="1285" spans="1:5" x14ac:dyDescent="0.2">
      <c r="A1285">
        <v>203063342</v>
      </c>
      <c r="B1285" t="s">
        <v>2409</v>
      </c>
      <c r="C1285">
        <v>0</v>
      </c>
      <c r="D1285">
        <v>0</v>
      </c>
      <c r="E1285" s="71">
        <f t="shared" ref="E1285:E1348" si="20">C1285-D1285</f>
        <v>0</v>
      </c>
    </row>
    <row r="1286" spans="1:5" x14ac:dyDescent="0.2">
      <c r="A1286">
        <v>203063343</v>
      </c>
      <c r="B1286" t="s">
        <v>2410</v>
      </c>
      <c r="C1286">
        <v>0</v>
      </c>
      <c r="D1286">
        <v>0</v>
      </c>
      <c r="E1286" s="71">
        <f t="shared" si="20"/>
        <v>0</v>
      </c>
    </row>
    <row r="1287" spans="1:5" x14ac:dyDescent="0.2">
      <c r="A1287">
        <v>203063344</v>
      </c>
      <c r="B1287" t="s">
        <v>2411</v>
      </c>
      <c r="C1287">
        <v>0</v>
      </c>
      <c r="D1287">
        <v>1035</v>
      </c>
      <c r="E1287" s="71">
        <f t="shared" si="20"/>
        <v>-1035</v>
      </c>
    </row>
    <row r="1288" spans="1:5" x14ac:dyDescent="0.2">
      <c r="A1288">
        <v>203063345</v>
      </c>
      <c r="B1288" t="s">
        <v>2412</v>
      </c>
      <c r="C1288">
        <v>0</v>
      </c>
      <c r="D1288">
        <v>0</v>
      </c>
      <c r="E1288" s="71">
        <f t="shared" si="20"/>
        <v>0</v>
      </c>
    </row>
    <row r="1289" spans="1:5" x14ac:dyDescent="0.2">
      <c r="A1289">
        <v>203063346</v>
      </c>
      <c r="B1289" t="s">
        <v>2413</v>
      </c>
      <c r="C1289">
        <v>0</v>
      </c>
      <c r="D1289">
        <v>0</v>
      </c>
      <c r="E1289" s="71">
        <f t="shared" si="20"/>
        <v>0</v>
      </c>
    </row>
    <row r="1290" spans="1:5" x14ac:dyDescent="0.2">
      <c r="A1290">
        <v>203063347</v>
      </c>
      <c r="B1290" t="s">
        <v>2414</v>
      </c>
      <c r="C1290">
        <v>0</v>
      </c>
      <c r="D1290">
        <v>0</v>
      </c>
      <c r="E1290" s="71">
        <f t="shared" si="20"/>
        <v>0</v>
      </c>
    </row>
    <row r="1291" spans="1:5" x14ac:dyDescent="0.2">
      <c r="A1291">
        <v>203063348</v>
      </c>
      <c r="B1291" t="s">
        <v>2415</v>
      </c>
      <c r="C1291">
        <v>0</v>
      </c>
      <c r="D1291">
        <v>0</v>
      </c>
      <c r="E1291" s="71">
        <f t="shared" si="20"/>
        <v>0</v>
      </c>
    </row>
    <row r="1292" spans="1:5" x14ac:dyDescent="0.2">
      <c r="A1292">
        <v>203063349</v>
      </c>
      <c r="B1292" t="s">
        <v>2416</v>
      </c>
      <c r="C1292">
        <v>0</v>
      </c>
      <c r="D1292">
        <v>0</v>
      </c>
      <c r="E1292" s="71">
        <f t="shared" si="20"/>
        <v>0</v>
      </c>
    </row>
    <row r="1293" spans="1:5" x14ac:dyDescent="0.2">
      <c r="A1293">
        <v>203063350</v>
      </c>
      <c r="B1293" t="s">
        <v>2417</v>
      </c>
      <c r="C1293">
        <v>0</v>
      </c>
      <c r="D1293">
        <v>0</v>
      </c>
      <c r="E1293" s="71">
        <f t="shared" si="20"/>
        <v>0</v>
      </c>
    </row>
    <row r="1294" spans="1:5" x14ac:dyDescent="0.2">
      <c r="A1294">
        <v>203063351</v>
      </c>
      <c r="B1294" t="s">
        <v>2418</v>
      </c>
      <c r="C1294">
        <v>0</v>
      </c>
      <c r="D1294">
        <v>0</v>
      </c>
      <c r="E1294" s="71">
        <f t="shared" si="20"/>
        <v>0</v>
      </c>
    </row>
    <row r="1295" spans="1:5" x14ac:dyDescent="0.2">
      <c r="A1295">
        <v>203063352</v>
      </c>
      <c r="B1295" t="s">
        <v>2419</v>
      </c>
      <c r="C1295">
        <v>0</v>
      </c>
      <c r="D1295">
        <v>0</v>
      </c>
      <c r="E1295" s="71">
        <f t="shared" si="20"/>
        <v>0</v>
      </c>
    </row>
    <row r="1296" spans="1:5" x14ac:dyDescent="0.2">
      <c r="A1296">
        <v>203063353</v>
      </c>
      <c r="B1296" t="s">
        <v>2420</v>
      </c>
      <c r="C1296">
        <v>0</v>
      </c>
      <c r="D1296">
        <v>0</v>
      </c>
      <c r="E1296" s="71">
        <f t="shared" si="20"/>
        <v>0</v>
      </c>
    </row>
    <row r="1297" spans="1:5" x14ac:dyDescent="0.2">
      <c r="A1297">
        <v>203063354</v>
      </c>
      <c r="B1297" t="s">
        <v>2421</v>
      </c>
      <c r="C1297">
        <v>0</v>
      </c>
      <c r="D1297">
        <v>0</v>
      </c>
      <c r="E1297" s="71">
        <f t="shared" si="20"/>
        <v>0</v>
      </c>
    </row>
    <row r="1298" spans="1:5" x14ac:dyDescent="0.2">
      <c r="A1298">
        <v>203063355</v>
      </c>
      <c r="B1298" t="s">
        <v>2422</v>
      </c>
      <c r="C1298">
        <v>0</v>
      </c>
      <c r="D1298">
        <v>1565</v>
      </c>
      <c r="E1298" s="71">
        <f t="shared" si="20"/>
        <v>-1565</v>
      </c>
    </row>
    <row r="1299" spans="1:5" x14ac:dyDescent="0.2">
      <c r="A1299">
        <v>203063356</v>
      </c>
      <c r="B1299" t="s">
        <v>2423</v>
      </c>
      <c r="C1299">
        <v>0</v>
      </c>
      <c r="D1299">
        <v>0</v>
      </c>
      <c r="E1299" s="71">
        <f t="shared" si="20"/>
        <v>0</v>
      </c>
    </row>
    <row r="1300" spans="1:5" x14ac:dyDescent="0.2">
      <c r="A1300">
        <v>203063357</v>
      </c>
      <c r="B1300" t="s">
        <v>2424</v>
      </c>
      <c r="C1300">
        <v>1000</v>
      </c>
      <c r="D1300">
        <v>0</v>
      </c>
      <c r="E1300" s="71">
        <f t="shared" si="20"/>
        <v>1000</v>
      </c>
    </row>
    <row r="1301" spans="1:5" x14ac:dyDescent="0.2">
      <c r="A1301">
        <v>203063358</v>
      </c>
      <c r="B1301" t="s">
        <v>2425</v>
      </c>
      <c r="C1301">
        <v>0</v>
      </c>
      <c r="D1301">
        <v>0</v>
      </c>
      <c r="E1301" s="71">
        <f t="shared" si="20"/>
        <v>0</v>
      </c>
    </row>
    <row r="1302" spans="1:5" x14ac:dyDescent="0.2">
      <c r="A1302">
        <v>203063359</v>
      </c>
      <c r="B1302" t="s">
        <v>2426</v>
      </c>
      <c r="C1302">
        <v>0</v>
      </c>
      <c r="D1302">
        <v>0</v>
      </c>
      <c r="E1302" s="71">
        <f t="shared" si="20"/>
        <v>0</v>
      </c>
    </row>
    <row r="1303" spans="1:5" x14ac:dyDescent="0.2">
      <c r="A1303">
        <v>203063360</v>
      </c>
      <c r="B1303" t="s">
        <v>2427</v>
      </c>
      <c r="C1303">
        <v>0</v>
      </c>
      <c r="D1303">
        <v>0</v>
      </c>
      <c r="E1303" s="71">
        <f t="shared" si="20"/>
        <v>0</v>
      </c>
    </row>
    <row r="1304" spans="1:5" x14ac:dyDescent="0.2">
      <c r="A1304">
        <v>203063361</v>
      </c>
      <c r="B1304" t="s">
        <v>2428</v>
      </c>
      <c r="C1304">
        <v>0</v>
      </c>
      <c r="D1304">
        <v>151</v>
      </c>
      <c r="E1304" s="71">
        <f t="shared" si="20"/>
        <v>-151</v>
      </c>
    </row>
    <row r="1305" spans="1:5" x14ac:dyDescent="0.2">
      <c r="A1305">
        <v>203063362</v>
      </c>
      <c r="B1305" t="s">
        <v>2429</v>
      </c>
      <c r="C1305">
        <v>0</v>
      </c>
      <c r="D1305">
        <v>0</v>
      </c>
      <c r="E1305" s="71">
        <f t="shared" si="20"/>
        <v>0</v>
      </c>
    </row>
    <row r="1306" spans="1:5" x14ac:dyDescent="0.2">
      <c r="A1306">
        <v>203063363</v>
      </c>
      <c r="B1306" t="s">
        <v>2430</v>
      </c>
      <c r="C1306">
        <v>0</v>
      </c>
      <c r="D1306">
        <v>0</v>
      </c>
      <c r="E1306" s="71">
        <f t="shared" si="20"/>
        <v>0</v>
      </c>
    </row>
    <row r="1307" spans="1:5" x14ac:dyDescent="0.2">
      <c r="A1307">
        <v>203063364</v>
      </c>
      <c r="B1307" t="s">
        <v>2431</v>
      </c>
      <c r="C1307">
        <v>0</v>
      </c>
      <c r="D1307">
        <v>0</v>
      </c>
      <c r="E1307" s="71">
        <f t="shared" si="20"/>
        <v>0</v>
      </c>
    </row>
    <row r="1308" spans="1:5" x14ac:dyDescent="0.2">
      <c r="A1308">
        <v>203063365</v>
      </c>
      <c r="B1308" t="s">
        <v>2432</v>
      </c>
      <c r="C1308">
        <v>0</v>
      </c>
      <c r="D1308">
        <v>0</v>
      </c>
      <c r="E1308" s="71">
        <f t="shared" si="20"/>
        <v>0</v>
      </c>
    </row>
    <row r="1309" spans="1:5" x14ac:dyDescent="0.2">
      <c r="A1309">
        <v>203063366</v>
      </c>
      <c r="B1309" t="s">
        <v>2433</v>
      </c>
      <c r="C1309">
        <v>0</v>
      </c>
      <c r="D1309">
        <v>0</v>
      </c>
      <c r="E1309" s="71">
        <f t="shared" si="20"/>
        <v>0</v>
      </c>
    </row>
    <row r="1310" spans="1:5" x14ac:dyDescent="0.2">
      <c r="A1310">
        <v>203063367</v>
      </c>
      <c r="B1310" t="s">
        <v>2434</v>
      </c>
      <c r="C1310">
        <v>0</v>
      </c>
      <c r="D1310">
        <v>0</v>
      </c>
      <c r="E1310" s="71">
        <f t="shared" si="20"/>
        <v>0</v>
      </c>
    </row>
    <row r="1311" spans="1:5" x14ac:dyDescent="0.2">
      <c r="A1311">
        <v>203063368</v>
      </c>
      <c r="B1311" t="s">
        <v>2435</v>
      </c>
      <c r="C1311">
        <v>0</v>
      </c>
      <c r="D1311">
        <v>0</v>
      </c>
      <c r="E1311" s="71">
        <f t="shared" si="20"/>
        <v>0</v>
      </c>
    </row>
    <row r="1312" spans="1:5" x14ac:dyDescent="0.2">
      <c r="A1312">
        <v>203063369</v>
      </c>
      <c r="B1312" t="s">
        <v>2436</v>
      </c>
      <c r="C1312">
        <v>0</v>
      </c>
      <c r="D1312">
        <v>0</v>
      </c>
      <c r="E1312" s="71">
        <f t="shared" si="20"/>
        <v>0</v>
      </c>
    </row>
    <row r="1313" spans="1:5" x14ac:dyDescent="0.2">
      <c r="A1313">
        <v>203063370</v>
      </c>
      <c r="B1313" t="s">
        <v>2437</v>
      </c>
      <c r="C1313">
        <v>0</v>
      </c>
      <c r="D1313">
        <v>0</v>
      </c>
      <c r="E1313" s="71">
        <f t="shared" si="20"/>
        <v>0</v>
      </c>
    </row>
    <row r="1314" spans="1:5" x14ac:dyDescent="0.2">
      <c r="A1314">
        <v>203063371</v>
      </c>
      <c r="B1314" t="s">
        <v>2438</v>
      </c>
      <c r="C1314">
        <v>0</v>
      </c>
      <c r="D1314">
        <v>0</v>
      </c>
      <c r="E1314" s="71">
        <f t="shared" si="20"/>
        <v>0</v>
      </c>
    </row>
    <row r="1315" spans="1:5" x14ac:dyDescent="0.2">
      <c r="A1315">
        <v>203063372</v>
      </c>
      <c r="B1315" t="s">
        <v>2439</v>
      </c>
      <c r="C1315">
        <v>0</v>
      </c>
      <c r="D1315">
        <v>0</v>
      </c>
      <c r="E1315" s="71">
        <f t="shared" si="20"/>
        <v>0</v>
      </c>
    </row>
    <row r="1316" spans="1:5" x14ac:dyDescent="0.2">
      <c r="A1316">
        <v>203063373</v>
      </c>
      <c r="B1316" t="s">
        <v>2440</v>
      </c>
      <c r="C1316">
        <v>0</v>
      </c>
      <c r="D1316">
        <v>0</v>
      </c>
      <c r="E1316" s="71">
        <f t="shared" si="20"/>
        <v>0</v>
      </c>
    </row>
    <row r="1317" spans="1:5" x14ac:dyDescent="0.2">
      <c r="A1317">
        <v>203063374</v>
      </c>
      <c r="B1317" t="s">
        <v>2441</v>
      </c>
      <c r="C1317">
        <v>0</v>
      </c>
      <c r="D1317">
        <v>0</v>
      </c>
      <c r="E1317" s="71">
        <f t="shared" si="20"/>
        <v>0</v>
      </c>
    </row>
    <row r="1318" spans="1:5" x14ac:dyDescent="0.2">
      <c r="A1318">
        <v>203063375</v>
      </c>
      <c r="B1318" t="s">
        <v>2442</v>
      </c>
      <c r="C1318">
        <v>0</v>
      </c>
      <c r="D1318">
        <v>0</v>
      </c>
      <c r="E1318" s="71">
        <f t="shared" si="20"/>
        <v>0</v>
      </c>
    </row>
    <row r="1319" spans="1:5" x14ac:dyDescent="0.2">
      <c r="A1319">
        <v>203063376</v>
      </c>
      <c r="B1319" t="s">
        <v>2443</v>
      </c>
      <c r="C1319">
        <v>0</v>
      </c>
      <c r="D1319">
        <v>0</v>
      </c>
      <c r="E1319" s="71">
        <f t="shared" si="20"/>
        <v>0</v>
      </c>
    </row>
    <row r="1320" spans="1:5" x14ac:dyDescent="0.2">
      <c r="A1320">
        <v>203063377</v>
      </c>
      <c r="B1320" t="s">
        <v>2444</v>
      </c>
      <c r="C1320">
        <v>0</v>
      </c>
      <c r="D1320">
        <v>0</v>
      </c>
      <c r="E1320" s="71">
        <f t="shared" si="20"/>
        <v>0</v>
      </c>
    </row>
    <row r="1321" spans="1:5" x14ac:dyDescent="0.2">
      <c r="A1321">
        <v>203063378</v>
      </c>
      <c r="B1321" t="s">
        <v>2445</v>
      </c>
      <c r="C1321">
        <v>0</v>
      </c>
      <c r="D1321">
        <v>0</v>
      </c>
      <c r="E1321" s="71">
        <f t="shared" si="20"/>
        <v>0</v>
      </c>
    </row>
    <row r="1322" spans="1:5" x14ac:dyDescent="0.2">
      <c r="A1322">
        <v>203063379</v>
      </c>
      <c r="B1322" t="s">
        <v>2446</v>
      </c>
      <c r="C1322">
        <v>2800</v>
      </c>
      <c r="D1322">
        <v>0</v>
      </c>
      <c r="E1322" s="71">
        <f t="shared" si="20"/>
        <v>2800</v>
      </c>
    </row>
    <row r="1323" spans="1:5" x14ac:dyDescent="0.2">
      <c r="A1323">
        <v>203063380</v>
      </c>
      <c r="B1323" t="s">
        <v>2447</v>
      </c>
      <c r="C1323">
        <v>0</v>
      </c>
      <c r="D1323">
        <v>0</v>
      </c>
      <c r="E1323" s="71">
        <f t="shared" si="20"/>
        <v>0</v>
      </c>
    </row>
    <row r="1324" spans="1:5" x14ac:dyDescent="0.2">
      <c r="A1324">
        <v>203063381</v>
      </c>
      <c r="B1324" t="s">
        <v>2448</v>
      </c>
      <c r="C1324">
        <v>0</v>
      </c>
      <c r="D1324">
        <v>0</v>
      </c>
      <c r="E1324" s="71">
        <f t="shared" si="20"/>
        <v>0</v>
      </c>
    </row>
    <row r="1325" spans="1:5" x14ac:dyDescent="0.2">
      <c r="A1325">
        <v>203063382</v>
      </c>
      <c r="B1325" t="s">
        <v>2449</v>
      </c>
      <c r="C1325">
        <v>0</v>
      </c>
      <c r="D1325">
        <v>0</v>
      </c>
      <c r="E1325" s="71">
        <f t="shared" si="20"/>
        <v>0</v>
      </c>
    </row>
    <row r="1326" spans="1:5" x14ac:dyDescent="0.2">
      <c r="A1326">
        <v>203063383</v>
      </c>
      <c r="B1326" t="s">
        <v>2450</v>
      </c>
      <c r="C1326">
        <v>999</v>
      </c>
      <c r="D1326">
        <v>0</v>
      </c>
      <c r="E1326" s="71">
        <f t="shared" si="20"/>
        <v>999</v>
      </c>
    </row>
    <row r="1327" spans="1:5" x14ac:dyDescent="0.2">
      <c r="A1327">
        <v>203063384</v>
      </c>
      <c r="B1327" t="s">
        <v>2451</v>
      </c>
      <c r="C1327">
        <v>0</v>
      </c>
      <c r="D1327">
        <v>0</v>
      </c>
      <c r="E1327" s="71">
        <f t="shared" si="20"/>
        <v>0</v>
      </c>
    </row>
    <row r="1328" spans="1:5" x14ac:dyDescent="0.2">
      <c r="A1328">
        <v>203063385</v>
      </c>
      <c r="B1328" t="s">
        <v>2452</v>
      </c>
      <c r="C1328">
        <v>0</v>
      </c>
      <c r="D1328">
        <v>83</v>
      </c>
      <c r="E1328" s="71">
        <f t="shared" si="20"/>
        <v>-83</v>
      </c>
    </row>
    <row r="1329" spans="1:5" x14ac:dyDescent="0.2">
      <c r="A1329">
        <v>203063386</v>
      </c>
      <c r="B1329" t="s">
        <v>2453</v>
      </c>
      <c r="C1329">
        <v>0</v>
      </c>
      <c r="D1329">
        <v>0</v>
      </c>
      <c r="E1329" s="71">
        <f t="shared" si="20"/>
        <v>0</v>
      </c>
    </row>
    <row r="1330" spans="1:5" x14ac:dyDescent="0.2">
      <c r="A1330">
        <v>203063387</v>
      </c>
      <c r="B1330" t="s">
        <v>2454</v>
      </c>
      <c r="C1330">
        <v>0</v>
      </c>
      <c r="D1330">
        <v>0</v>
      </c>
      <c r="E1330" s="71">
        <f t="shared" si="20"/>
        <v>0</v>
      </c>
    </row>
    <row r="1331" spans="1:5" x14ac:dyDescent="0.2">
      <c r="A1331">
        <v>203063388</v>
      </c>
      <c r="B1331" t="s">
        <v>2455</v>
      </c>
      <c r="C1331">
        <v>0</v>
      </c>
      <c r="D1331">
        <v>0</v>
      </c>
      <c r="E1331" s="71">
        <f t="shared" si="20"/>
        <v>0</v>
      </c>
    </row>
    <row r="1332" spans="1:5" x14ac:dyDescent="0.2">
      <c r="A1332">
        <v>203063389</v>
      </c>
      <c r="B1332" t="s">
        <v>2456</v>
      </c>
      <c r="C1332">
        <v>0</v>
      </c>
      <c r="D1332">
        <v>0</v>
      </c>
      <c r="E1332" s="71">
        <f t="shared" si="20"/>
        <v>0</v>
      </c>
    </row>
    <row r="1333" spans="1:5" x14ac:dyDescent="0.2">
      <c r="A1333">
        <v>203063390</v>
      </c>
      <c r="B1333" t="s">
        <v>2457</v>
      </c>
      <c r="C1333">
        <v>0</v>
      </c>
      <c r="D1333">
        <v>0</v>
      </c>
      <c r="E1333" s="71">
        <f t="shared" si="20"/>
        <v>0</v>
      </c>
    </row>
    <row r="1334" spans="1:5" x14ac:dyDescent="0.2">
      <c r="A1334">
        <v>203063391</v>
      </c>
      <c r="B1334" t="s">
        <v>2458</v>
      </c>
      <c r="C1334">
        <v>0</v>
      </c>
      <c r="D1334">
        <v>0</v>
      </c>
      <c r="E1334" s="71">
        <f t="shared" si="20"/>
        <v>0</v>
      </c>
    </row>
    <row r="1335" spans="1:5" x14ac:dyDescent="0.2">
      <c r="A1335">
        <v>203063392</v>
      </c>
      <c r="B1335" t="s">
        <v>2459</v>
      </c>
      <c r="C1335">
        <v>0</v>
      </c>
      <c r="D1335">
        <v>0</v>
      </c>
      <c r="E1335" s="71">
        <f t="shared" si="20"/>
        <v>0</v>
      </c>
    </row>
    <row r="1336" spans="1:5" x14ac:dyDescent="0.2">
      <c r="A1336">
        <v>203063393</v>
      </c>
      <c r="B1336" t="s">
        <v>2460</v>
      </c>
      <c r="C1336">
        <v>0</v>
      </c>
      <c r="D1336">
        <v>0</v>
      </c>
      <c r="E1336" s="71">
        <f t="shared" si="20"/>
        <v>0</v>
      </c>
    </row>
    <row r="1337" spans="1:5" x14ac:dyDescent="0.2">
      <c r="A1337">
        <v>203063394</v>
      </c>
      <c r="B1337" t="s">
        <v>2461</v>
      </c>
      <c r="C1337">
        <v>0</v>
      </c>
      <c r="D1337">
        <v>0</v>
      </c>
      <c r="E1337" s="71">
        <f t="shared" si="20"/>
        <v>0</v>
      </c>
    </row>
    <row r="1338" spans="1:5" x14ac:dyDescent="0.2">
      <c r="A1338">
        <v>203063395</v>
      </c>
      <c r="B1338" t="s">
        <v>2462</v>
      </c>
      <c r="C1338">
        <v>0</v>
      </c>
      <c r="D1338">
        <v>0</v>
      </c>
      <c r="E1338" s="71">
        <f t="shared" si="20"/>
        <v>0</v>
      </c>
    </row>
    <row r="1339" spans="1:5" x14ac:dyDescent="0.2">
      <c r="A1339">
        <v>203063396</v>
      </c>
      <c r="B1339" t="s">
        <v>2463</v>
      </c>
      <c r="C1339">
        <v>0</v>
      </c>
      <c r="D1339">
        <v>0</v>
      </c>
      <c r="E1339" s="71">
        <f t="shared" si="20"/>
        <v>0</v>
      </c>
    </row>
    <row r="1340" spans="1:5" x14ac:dyDescent="0.2">
      <c r="A1340">
        <v>203063397</v>
      </c>
      <c r="B1340" t="s">
        <v>2464</v>
      </c>
      <c r="C1340">
        <v>0</v>
      </c>
      <c r="D1340">
        <v>0</v>
      </c>
      <c r="E1340" s="71">
        <f t="shared" si="20"/>
        <v>0</v>
      </c>
    </row>
    <row r="1341" spans="1:5" x14ac:dyDescent="0.2">
      <c r="A1341">
        <v>203063398</v>
      </c>
      <c r="B1341" t="s">
        <v>2465</v>
      </c>
      <c r="C1341">
        <v>0</v>
      </c>
      <c r="D1341">
        <v>0</v>
      </c>
      <c r="E1341" s="71">
        <f t="shared" si="20"/>
        <v>0</v>
      </c>
    </row>
    <row r="1342" spans="1:5" x14ac:dyDescent="0.2">
      <c r="A1342">
        <v>203063399</v>
      </c>
      <c r="B1342" t="s">
        <v>2466</v>
      </c>
      <c r="C1342">
        <v>0</v>
      </c>
      <c r="D1342">
        <v>0</v>
      </c>
      <c r="E1342" s="71">
        <f t="shared" si="20"/>
        <v>0</v>
      </c>
    </row>
    <row r="1343" spans="1:5" x14ac:dyDescent="0.2">
      <c r="A1343">
        <v>203063400</v>
      </c>
      <c r="B1343" t="s">
        <v>2467</v>
      </c>
      <c r="C1343">
        <v>0</v>
      </c>
      <c r="D1343">
        <v>0</v>
      </c>
      <c r="E1343" s="71">
        <f t="shared" si="20"/>
        <v>0</v>
      </c>
    </row>
    <row r="1344" spans="1:5" x14ac:dyDescent="0.2">
      <c r="A1344">
        <v>203063401</v>
      </c>
      <c r="B1344" t="s">
        <v>2468</v>
      </c>
      <c r="C1344">
        <v>0</v>
      </c>
      <c r="D1344">
        <v>0</v>
      </c>
      <c r="E1344" s="71">
        <f t="shared" si="20"/>
        <v>0</v>
      </c>
    </row>
    <row r="1345" spans="1:5" x14ac:dyDescent="0.2">
      <c r="A1345">
        <v>203063402</v>
      </c>
      <c r="B1345" t="s">
        <v>2469</v>
      </c>
      <c r="C1345">
        <v>0</v>
      </c>
      <c r="D1345">
        <v>0</v>
      </c>
      <c r="E1345" s="71">
        <f t="shared" si="20"/>
        <v>0</v>
      </c>
    </row>
    <row r="1346" spans="1:5" x14ac:dyDescent="0.2">
      <c r="A1346">
        <v>203063403</v>
      </c>
      <c r="B1346" t="s">
        <v>2470</v>
      </c>
      <c r="C1346">
        <v>0</v>
      </c>
      <c r="D1346">
        <v>0</v>
      </c>
      <c r="E1346" s="71">
        <f t="shared" si="20"/>
        <v>0</v>
      </c>
    </row>
    <row r="1347" spans="1:5" x14ac:dyDescent="0.2">
      <c r="A1347">
        <v>203063404</v>
      </c>
      <c r="B1347" t="s">
        <v>2471</v>
      </c>
      <c r="C1347">
        <v>0</v>
      </c>
      <c r="D1347">
        <v>0</v>
      </c>
      <c r="E1347" s="71">
        <f t="shared" si="20"/>
        <v>0</v>
      </c>
    </row>
    <row r="1348" spans="1:5" x14ac:dyDescent="0.2">
      <c r="A1348">
        <v>203063405</v>
      </c>
      <c r="B1348" t="s">
        <v>2472</v>
      </c>
      <c r="C1348">
        <v>0</v>
      </c>
      <c r="D1348">
        <v>0</v>
      </c>
      <c r="E1348" s="71">
        <f t="shared" si="20"/>
        <v>0</v>
      </c>
    </row>
    <row r="1349" spans="1:5" x14ac:dyDescent="0.2">
      <c r="A1349">
        <v>203063406</v>
      </c>
      <c r="B1349" t="s">
        <v>2473</v>
      </c>
      <c r="C1349">
        <v>0</v>
      </c>
      <c r="D1349">
        <v>0</v>
      </c>
      <c r="E1349" s="71">
        <f t="shared" ref="E1349:E1412" si="21">C1349-D1349</f>
        <v>0</v>
      </c>
    </row>
    <row r="1350" spans="1:5" x14ac:dyDescent="0.2">
      <c r="A1350">
        <v>203063407</v>
      </c>
      <c r="B1350" t="s">
        <v>2474</v>
      </c>
      <c r="C1350">
        <v>0</v>
      </c>
      <c r="D1350">
        <v>0</v>
      </c>
      <c r="E1350" s="71">
        <f t="shared" si="21"/>
        <v>0</v>
      </c>
    </row>
    <row r="1351" spans="1:5" x14ac:dyDescent="0.2">
      <c r="A1351">
        <v>203063408</v>
      </c>
      <c r="B1351" t="s">
        <v>2475</v>
      </c>
      <c r="C1351">
        <v>3000</v>
      </c>
      <c r="D1351">
        <v>0</v>
      </c>
      <c r="E1351" s="71">
        <f t="shared" si="21"/>
        <v>3000</v>
      </c>
    </row>
    <row r="1352" spans="1:5" x14ac:dyDescent="0.2">
      <c r="A1352">
        <v>203063409</v>
      </c>
      <c r="B1352" t="s">
        <v>2476</v>
      </c>
      <c r="C1352">
        <v>0</v>
      </c>
      <c r="D1352">
        <v>0</v>
      </c>
      <c r="E1352" s="71">
        <f t="shared" si="21"/>
        <v>0</v>
      </c>
    </row>
    <row r="1353" spans="1:5" x14ac:dyDescent="0.2">
      <c r="A1353">
        <v>203063410</v>
      </c>
      <c r="B1353" t="s">
        <v>2477</v>
      </c>
      <c r="C1353">
        <v>0</v>
      </c>
      <c r="D1353">
        <v>0</v>
      </c>
      <c r="E1353" s="71">
        <f t="shared" si="21"/>
        <v>0</v>
      </c>
    </row>
    <row r="1354" spans="1:5" x14ac:dyDescent="0.2">
      <c r="A1354">
        <v>203063411</v>
      </c>
      <c r="B1354" t="s">
        <v>2478</v>
      </c>
      <c r="C1354">
        <v>1285</v>
      </c>
      <c r="D1354">
        <v>0</v>
      </c>
      <c r="E1354" s="71">
        <f t="shared" si="21"/>
        <v>1285</v>
      </c>
    </row>
    <row r="1355" spans="1:5" x14ac:dyDescent="0.2">
      <c r="A1355">
        <v>203063412</v>
      </c>
      <c r="B1355" t="s">
        <v>2479</v>
      </c>
      <c r="C1355">
        <v>0</v>
      </c>
      <c r="D1355">
        <v>0</v>
      </c>
      <c r="E1355" s="71">
        <f t="shared" si="21"/>
        <v>0</v>
      </c>
    </row>
    <row r="1356" spans="1:5" x14ac:dyDescent="0.2">
      <c r="A1356">
        <v>203063413</v>
      </c>
      <c r="B1356" t="s">
        <v>2480</v>
      </c>
      <c r="C1356">
        <v>750</v>
      </c>
      <c r="D1356">
        <v>0</v>
      </c>
      <c r="E1356" s="71">
        <f t="shared" si="21"/>
        <v>750</v>
      </c>
    </row>
    <row r="1357" spans="1:5" x14ac:dyDescent="0.2">
      <c r="A1357">
        <v>203063414</v>
      </c>
      <c r="B1357" t="s">
        <v>2481</v>
      </c>
      <c r="C1357">
        <v>0</v>
      </c>
      <c r="D1357">
        <v>0</v>
      </c>
      <c r="E1357" s="71">
        <f t="shared" si="21"/>
        <v>0</v>
      </c>
    </row>
    <row r="1358" spans="1:5" x14ac:dyDescent="0.2">
      <c r="A1358">
        <v>203063415</v>
      </c>
      <c r="B1358" t="s">
        <v>2482</v>
      </c>
      <c r="C1358">
        <v>3000</v>
      </c>
      <c r="D1358">
        <v>0</v>
      </c>
      <c r="E1358" s="71">
        <f t="shared" si="21"/>
        <v>3000</v>
      </c>
    </row>
    <row r="1359" spans="1:5" x14ac:dyDescent="0.2">
      <c r="A1359">
        <v>203063416</v>
      </c>
      <c r="B1359" t="s">
        <v>2483</v>
      </c>
      <c r="C1359">
        <v>0</v>
      </c>
      <c r="D1359">
        <v>0</v>
      </c>
      <c r="E1359" s="71">
        <f t="shared" si="21"/>
        <v>0</v>
      </c>
    </row>
    <row r="1360" spans="1:5" x14ac:dyDescent="0.2">
      <c r="A1360">
        <v>203063417</v>
      </c>
      <c r="B1360" t="s">
        <v>2484</v>
      </c>
      <c r="C1360">
        <v>0</v>
      </c>
      <c r="D1360">
        <v>0</v>
      </c>
      <c r="E1360" s="71">
        <f t="shared" si="21"/>
        <v>0</v>
      </c>
    </row>
    <row r="1361" spans="1:5" x14ac:dyDescent="0.2">
      <c r="A1361">
        <v>203063418</v>
      </c>
      <c r="B1361" t="s">
        <v>2485</v>
      </c>
      <c r="C1361">
        <v>0</v>
      </c>
      <c r="D1361">
        <v>0</v>
      </c>
      <c r="E1361" s="71">
        <f t="shared" si="21"/>
        <v>0</v>
      </c>
    </row>
    <row r="1362" spans="1:5" x14ac:dyDescent="0.2">
      <c r="A1362">
        <v>203063419</v>
      </c>
      <c r="B1362" t="s">
        <v>2486</v>
      </c>
      <c r="C1362">
        <v>0</v>
      </c>
      <c r="D1362">
        <v>0</v>
      </c>
      <c r="E1362" s="71">
        <f t="shared" si="21"/>
        <v>0</v>
      </c>
    </row>
    <row r="1363" spans="1:5" x14ac:dyDescent="0.2">
      <c r="A1363">
        <v>203063420</v>
      </c>
      <c r="B1363" t="s">
        <v>2487</v>
      </c>
      <c r="C1363">
        <v>0</v>
      </c>
      <c r="D1363">
        <v>0</v>
      </c>
      <c r="E1363" s="71">
        <f t="shared" si="21"/>
        <v>0</v>
      </c>
    </row>
    <row r="1364" spans="1:5" x14ac:dyDescent="0.2">
      <c r="A1364">
        <v>203063421</v>
      </c>
      <c r="B1364" t="s">
        <v>2488</v>
      </c>
      <c r="C1364">
        <v>0</v>
      </c>
      <c r="D1364">
        <v>0</v>
      </c>
      <c r="E1364" s="71">
        <f t="shared" si="21"/>
        <v>0</v>
      </c>
    </row>
    <row r="1365" spans="1:5" x14ac:dyDescent="0.2">
      <c r="A1365">
        <v>203063422</v>
      </c>
      <c r="B1365" t="s">
        <v>2489</v>
      </c>
      <c r="C1365">
        <v>1200</v>
      </c>
      <c r="D1365">
        <v>0</v>
      </c>
      <c r="E1365" s="71">
        <f t="shared" si="21"/>
        <v>1200</v>
      </c>
    </row>
    <row r="1366" spans="1:5" x14ac:dyDescent="0.2">
      <c r="A1366">
        <v>203063423</v>
      </c>
      <c r="B1366" t="s">
        <v>2490</v>
      </c>
      <c r="C1366">
        <v>0</v>
      </c>
      <c r="D1366">
        <v>0</v>
      </c>
      <c r="E1366" s="71">
        <f t="shared" si="21"/>
        <v>0</v>
      </c>
    </row>
    <row r="1367" spans="1:5" x14ac:dyDescent="0.2">
      <c r="A1367">
        <v>203063424</v>
      </c>
      <c r="B1367" t="s">
        <v>2491</v>
      </c>
      <c r="C1367">
        <v>0</v>
      </c>
      <c r="D1367">
        <v>0</v>
      </c>
      <c r="E1367" s="71">
        <f t="shared" si="21"/>
        <v>0</v>
      </c>
    </row>
    <row r="1368" spans="1:5" x14ac:dyDescent="0.2">
      <c r="A1368">
        <v>203063425</v>
      </c>
      <c r="B1368" t="s">
        <v>2492</v>
      </c>
      <c r="C1368">
        <v>0</v>
      </c>
      <c r="D1368">
        <v>0</v>
      </c>
      <c r="E1368" s="71">
        <f t="shared" si="21"/>
        <v>0</v>
      </c>
    </row>
    <row r="1369" spans="1:5" x14ac:dyDescent="0.2">
      <c r="A1369">
        <v>203063426</v>
      </c>
      <c r="B1369" t="s">
        <v>2493</v>
      </c>
      <c r="C1369">
        <v>0</v>
      </c>
      <c r="D1369">
        <v>0</v>
      </c>
      <c r="E1369" s="71">
        <f t="shared" si="21"/>
        <v>0</v>
      </c>
    </row>
    <row r="1370" spans="1:5" x14ac:dyDescent="0.2">
      <c r="A1370">
        <v>203063427</v>
      </c>
      <c r="B1370" t="s">
        <v>2494</v>
      </c>
      <c r="C1370">
        <v>0</v>
      </c>
      <c r="D1370">
        <v>0</v>
      </c>
      <c r="E1370" s="71">
        <f t="shared" si="21"/>
        <v>0</v>
      </c>
    </row>
    <row r="1371" spans="1:5" x14ac:dyDescent="0.2">
      <c r="A1371">
        <v>203063428</v>
      </c>
      <c r="B1371" t="s">
        <v>2495</v>
      </c>
      <c r="C1371">
        <v>0</v>
      </c>
      <c r="D1371">
        <v>0</v>
      </c>
      <c r="E1371" s="71">
        <f t="shared" si="21"/>
        <v>0</v>
      </c>
    </row>
    <row r="1372" spans="1:5" x14ac:dyDescent="0.2">
      <c r="A1372">
        <v>203063429</v>
      </c>
      <c r="B1372" t="s">
        <v>2496</v>
      </c>
      <c r="C1372">
        <v>0</v>
      </c>
      <c r="D1372">
        <v>0</v>
      </c>
      <c r="E1372" s="71">
        <f t="shared" si="21"/>
        <v>0</v>
      </c>
    </row>
    <row r="1373" spans="1:5" x14ac:dyDescent="0.2">
      <c r="A1373">
        <v>203063430</v>
      </c>
      <c r="B1373" t="s">
        <v>2497</v>
      </c>
      <c r="C1373">
        <v>0</v>
      </c>
      <c r="D1373">
        <v>0</v>
      </c>
      <c r="E1373" s="71">
        <f t="shared" si="21"/>
        <v>0</v>
      </c>
    </row>
    <row r="1374" spans="1:5" x14ac:dyDescent="0.2">
      <c r="A1374">
        <v>203063431</v>
      </c>
      <c r="B1374" t="s">
        <v>2498</v>
      </c>
      <c r="C1374">
        <v>0</v>
      </c>
      <c r="D1374">
        <v>0</v>
      </c>
      <c r="E1374" s="71">
        <f t="shared" si="21"/>
        <v>0</v>
      </c>
    </row>
    <row r="1375" spans="1:5" x14ac:dyDescent="0.2">
      <c r="A1375">
        <v>203063432</v>
      </c>
      <c r="B1375" t="s">
        <v>2499</v>
      </c>
      <c r="C1375">
        <v>0</v>
      </c>
      <c r="D1375">
        <v>0</v>
      </c>
      <c r="E1375" s="71">
        <f t="shared" si="21"/>
        <v>0</v>
      </c>
    </row>
    <row r="1376" spans="1:5" x14ac:dyDescent="0.2">
      <c r="A1376">
        <v>203063433</v>
      </c>
      <c r="B1376" t="s">
        <v>2500</v>
      </c>
      <c r="C1376">
        <v>0</v>
      </c>
      <c r="D1376">
        <v>0</v>
      </c>
      <c r="E1376" s="71">
        <f t="shared" si="21"/>
        <v>0</v>
      </c>
    </row>
    <row r="1377" spans="1:5" x14ac:dyDescent="0.2">
      <c r="A1377">
        <v>203063434</v>
      </c>
      <c r="B1377" t="s">
        <v>2501</v>
      </c>
      <c r="C1377">
        <v>0</v>
      </c>
      <c r="D1377">
        <v>5600</v>
      </c>
      <c r="E1377" s="71">
        <f t="shared" si="21"/>
        <v>-5600</v>
      </c>
    </row>
    <row r="1378" spans="1:5" x14ac:dyDescent="0.2">
      <c r="A1378">
        <v>203063435</v>
      </c>
      <c r="B1378" t="s">
        <v>2502</v>
      </c>
      <c r="C1378">
        <v>0</v>
      </c>
      <c r="D1378">
        <v>0</v>
      </c>
      <c r="E1378" s="71">
        <f t="shared" si="21"/>
        <v>0</v>
      </c>
    </row>
    <row r="1379" spans="1:5" x14ac:dyDescent="0.2">
      <c r="A1379">
        <v>203063436</v>
      </c>
      <c r="B1379" t="s">
        <v>2503</v>
      </c>
      <c r="C1379">
        <v>0</v>
      </c>
      <c r="D1379">
        <v>0</v>
      </c>
      <c r="E1379" s="71">
        <f t="shared" si="21"/>
        <v>0</v>
      </c>
    </row>
    <row r="1380" spans="1:5" x14ac:dyDescent="0.2">
      <c r="A1380">
        <v>203063437</v>
      </c>
      <c r="B1380" t="s">
        <v>2504</v>
      </c>
      <c r="C1380">
        <v>0</v>
      </c>
      <c r="D1380">
        <v>0</v>
      </c>
      <c r="E1380" s="71">
        <f t="shared" si="21"/>
        <v>0</v>
      </c>
    </row>
    <row r="1381" spans="1:5" x14ac:dyDescent="0.2">
      <c r="A1381">
        <v>203063438</v>
      </c>
      <c r="B1381" t="s">
        <v>2505</v>
      </c>
      <c r="C1381">
        <v>0</v>
      </c>
      <c r="D1381">
        <v>0</v>
      </c>
      <c r="E1381" s="71">
        <f t="shared" si="21"/>
        <v>0</v>
      </c>
    </row>
    <row r="1382" spans="1:5" x14ac:dyDescent="0.2">
      <c r="A1382">
        <v>203063439</v>
      </c>
      <c r="B1382" t="s">
        <v>2506</v>
      </c>
      <c r="C1382">
        <v>0</v>
      </c>
      <c r="D1382">
        <v>0</v>
      </c>
      <c r="E1382" s="71">
        <f t="shared" si="21"/>
        <v>0</v>
      </c>
    </row>
    <row r="1383" spans="1:5" x14ac:dyDescent="0.2">
      <c r="A1383">
        <v>203063440</v>
      </c>
      <c r="B1383" t="s">
        <v>2507</v>
      </c>
      <c r="C1383">
        <v>0</v>
      </c>
      <c r="D1383">
        <v>0</v>
      </c>
      <c r="E1383" s="71">
        <f t="shared" si="21"/>
        <v>0</v>
      </c>
    </row>
    <row r="1384" spans="1:5" x14ac:dyDescent="0.2">
      <c r="A1384">
        <v>203063441</v>
      </c>
      <c r="B1384" t="s">
        <v>2508</v>
      </c>
      <c r="C1384">
        <v>12000</v>
      </c>
      <c r="D1384">
        <v>0</v>
      </c>
      <c r="E1384" s="71">
        <f t="shared" si="21"/>
        <v>12000</v>
      </c>
    </row>
    <row r="1385" spans="1:5" x14ac:dyDescent="0.2">
      <c r="A1385">
        <v>203063442</v>
      </c>
      <c r="B1385" t="s">
        <v>2509</v>
      </c>
      <c r="C1385">
        <v>0</v>
      </c>
      <c r="D1385">
        <v>0</v>
      </c>
      <c r="E1385" s="71">
        <f t="shared" si="21"/>
        <v>0</v>
      </c>
    </row>
    <row r="1386" spans="1:5" x14ac:dyDescent="0.2">
      <c r="A1386">
        <v>203063443</v>
      </c>
      <c r="B1386" t="s">
        <v>2510</v>
      </c>
      <c r="C1386">
        <v>0</v>
      </c>
      <c r="D1386">
        <v>159</v>
      </c>
      <c r="E1386" s="71">
        <f t="shared" si="21"/>
        <v>-159</v>
      </c>
    </row>
    <row r="1387" spans="1:5" x14ac:dyDescent="0.2">
      <c r="A1387">
        <v>203063444</v>
      </c>
      <c r="B1387" t="s">
        <v>2511</v>
      </c>
      <c r="C1387">
        <v>750</v>
      </c>
      <c r="D1387">
        <v>0</v>
      </c>
      <c r="E1387" s="71">
        <f t="shared" si="21"/>
        <v>750</v>
      </c>
    </row>
    <row r="1388" spans="1:5" x14ac:dyDescent="0.2">
      <c r="A1388">
        <v>203063445</v>
      </c>
      <c r="B1388" t="s">
        <v>2512</v>
      </c>
      <c r="C1388">
        <v>0</v>
      </c>
      <c r="D1388">
        <v>0</v>
      </c>
      <c r="E1388" s="71">
        <f t="shared" si="21"/>
        <v>0</v>
      </c>
    </row>
    <row r="1389" spans="1:5" x14ac:dyDescent="0.2">
      <c r="A1389">
        <v>203063446</v>
      </c>
      <c r="B1389" t="s">
        <v>2513</v>
      </c>
      <c r="C1389">
        <v>0</v>
      </c>
      <c r="D1389">
        <v>0</v>
      </c>
      <c r="E1389" s="71">
        <f t="shared" si="21"/>
        <v>0</v>
      </c>
    </row>
    <row r="1390" spans="1:5" x14ac:dyDescent="0.2">
      <c r="A1390">
        <v>203063447</v>
      </c>
      <c r="B1390" t="s">
        <v>2514</v>
      </c>
      <c r="C1390">
        <v>0</v>
      </c>
      <c r="D1390">
        <v>0</v>
      </c>
      <c r="E1390" s="71">
        <f t="shared" si="21"/>
        <v>0</v>
      </c>
    </row>
    <row r="1391" spans="1:5" x14ac:dyDescent="0.2">
      <c r="A1391">
        <v>203063448</v>
      </c>
      <c r="B1391" t="s">
        <v>2515</v>
      </c>
      <c r="C1391">
        <v>0</v>
      </c>
      <c r="D1391">
        <v>0</v>
      </c>
      <c r="E1391" s="71">
        <f t="shared" si="21"/>
        <v>0</v>
      </c>
    </row>
    <row r="1392" spans="1:5" x14ac:dyDescent="0.2">
      <c r="A1392">
        <v>203063449</v>
      </c>
      <c r="B1392" t="s">
        <v>2516</v>
      </c>
      <c r="C1392">
        <v>0</v>
      </c>
      <c r="D1392">
        <v>0</v>
      </c>
      <c r="E1392" s="71">
        <f t="shared" si="21"/>
        <v>0</v>
      </c>
    </row>
    <row r="1393" spans="1:5" x14ac:dyDescent="0.2">
      <c r="A1393">
        <v>203063450</v>
      </c>
      <c r="B1393" t="s">
        <v>2517</v>
      </c>
      <c r="C1393">
        <v>0</v>
      </c>
      <c r="D1393">
        <v>0</v>
      </c>
      <c r="E1393" s="71">
        <f t="shared" si="21"/>
        <v>0</v>
      </c>
    </row>
    <row r="1394" spans="1:5" x14ac:dyDescent="0.2">
      <c r="A1394">
        <v>203063451</v>
      </c>
      <c r="B1394" t="s">
        <v>2518</v>
      </c>
      <c r="C1394">
        <v>0</v>
      </c>
      <c r="D1394">
        <v>0</v>
      </c>
      <c r="E1394" s="71">
        <f t="shared" si="21"/>
        <v>0</v>
      </c>
    </row>
    <row r="1395" spans="1:5" x14ac:dyDescent="0.2">
      <c r="A1395">
        <v>203063452</v>
      </c>
      <c r="B1395" t="s">
        <v>2519</v>
      </c>
      <c r="C1395">
        <v>0</v>
      </c>
      <c r="D1395">
        <v>0</v>
      </c>
      <c r="E1395" s="71">
        <f t="shared" si="21"/>
        <v>0</v>
      </c>
    </row>
    <row r="1396" spans="1:5" x14ac:dyDescent="0.2">
      <c r="A1396">
        <v>203063453</v>
      </c>
      <c r="B1396" t="s">
        <v>2520</v>
      </c>
      <c r="C1396">
        <v>0</v>
      </c>
      <c r="D1396">
        <v>0</v>
      </c>
      <c r="E1396" s="71">
        <f t="shared" si="21"/>
        <v>0</v>
      </c>
    </row>
    <row r="1397" spans="1:5" x14ac:dyDescent="0.2">
      <c r="A1397">
        <v>203063454</v>
      </c>
      <c r="B1397" t="s">
        <v>2521</v>
      </c>
      <c r="C1397">
        <v>0</v>
      </c>
      <c r="D1397">
        <v>0</v>
      </c>
      <c r="E1397" s="71">
        <f t="shared" si="21"/>
        <v>0</v>
      </c>
    </row>
    <row r="1398" spans="1:5" x14ac:dyDescent="0.2">
      <c r="A1398">
        <v>203080104</v>
      </c>
      <c r="B1398" t="s">
        <v>2526</v>
      </c>
      <c r="C1398">
        <v>0</v>
      </c>
      <c r="D1398">
        <v>0</v>
      </c>
      <c r="E1398" s="71">
        <f t="shared" si="21"/>
        <v>0</v>
      </c>
    </row>
    <row r="1399" spans="1:5" x14ac:dyDescent="0.2">
      <c r="A1399">
        <v>10101040101</v>
      </c>
      <c r="B1399" t="s">
        <v>3341</v>
      </c>
      <c r="C1399">
        <v>0</v>
      </c>
      <c r="D1399">
        <v>922.92040000017732</v>
      </c>
      <c r="E1399" s="71">
        <f t="shared" si="21"/>
        <v>-922.92040000017732</v>
      </c>
    </row>
    <row r="1400" spans="1:5" x14ac:dyDescent="0.2">
      <c r="A1400">
        <v>10101040102</v>
      </c>
      <c r="B1400" t="s">
        <v>3342</v>
      </c>
      <c r="C1400">
        <v>0</v>
      </c>
      <c r="D1400">
        <v>0</v>
      </c>
      <c r="E1400" s="71">
        <f t="shared" si="21"/>
        <v>0</v>
      </c>
    </row>
    <row r="1401" spans="1:5" x14ac:dyDescent="0.2">
      <c r="A1401">
        <v>10101040201</v>
      </c>
      <c r="B1401" t="s">
        <v>3343</v>
      </c>
      <c r="C1401">
        <v>0</v>
      </c>
      <c r="D1401">
        <v>3687.7799999999988</v>
      </c>
      <c r="E1401" s="71">
        <f t="shared" si="21"/>
        <v>-3687.7799999999988</v>
      </c>
    </row>
    <row r="1402" spans="1:5" x14ac:dyDescent="0.2">
      <c r="A1402">
        <v>10101040202</v>
      </c>
      <c r="B1402" t="s">
        <v>3344</v>
      </c>
      <c r="C1402">
        <v>539.75</v>
      </c>
      <c r="D1402">
        <v>0</v>
      </c>
      <c r="E1402" s="71">
        <f t="shared" si="21"/>
        <v>539.75</v>
      </c>
    </row>
    <row r="1403" spans="1:5" x14ac:dyDescent="0.2">
      <c r="A1403">
        <v>10101040206</v>
      </c>
      <c r="B1403" t="s">
        <v>3345</v>
      </c>
      <c r="C1403">
        <v>417.73999999999796</v>
      </c>
      <c r="D1403">
        <v>0</v>
      </c>
      <c r="E1403" s="71">
        <f t="shared" si="21"/>
        <v>417.73999999999796</v>
      </c>
    </row>
    <row r="1404" spans="1:5" x14ac:dyDescent="0.2">
      <c r="A1404">
        <v>10101040207</v>
      </c>
      <c r="B1404" t="s">
        <v>3346</v>
      </c>
      <c r="C1404">
        <v>0</v>
      </c>
      <c r="D1404">
        <v>0</v>
      </c>
      <c r="E1404" s="71">
        <f t="shared" si="21"/>
        <v>0</v>
      </c>
    </row>
    <row r="1405" spans="1:5" x14ac:dyDescent="0.2">
      <c r="A1405">
        <v>10101040303</v>
      </c>
      <c r="B1405" t="s">
        <v>3347</v>
      </c>
      <c r="C1405">
        <v>0</v>
      </c>
      <c r="D1405">
        <v>258.92999999999938</v>
      </c>
      <c r="E1405" s="71">
        <f t="shared" si="21"/>
        <v>-258.92999999999938</v>
      </c>
    </row>
    <row r="1406" spans="1:5" x14ac:dyDescent="0.2">
      <c r="A1406">
        <v>10101040306</v>
      </c>
      <c r="B1406" t="s">
        <v>3348</v>
      </c>
      <c r="C1406">
        <v>144.98000000000002</v>
      </c>
      <c r="D1406">
        <v>0</v>
      </c>
      <c r="E1406" s="71">
        <f t="shared" si="21"/>
        <v>144.98000000000002</v>
      </c>
    </row>
    <row r="1407" spans="1:5" x14ac:dyDescent="0.2">
      <c r="A1407">
        <v>10101040307</v>
      </c>
      <c r="B1407" t="s">
        <v>3349</v>
      </c>
      <c r="C1407">
        <v>0</v>
      </c>
      <c r="D1407">
        <v>0</v>
      </c>
      <c r="E1407" s="71">
        <f t="shared" si="21"/>
        <v>0</v>
      </c>
    </row>
    <row r="1408" spans="1:5" x14ac:dyDescent="0.2">
      <c r="A1408">
        <v>10101040308</v>
      </c>
      <c r="B1408" t="s">
        <v>3350</v>
      </c>
      <c r="C1408">
        <v>0</v>
      </c>
      <c r="D1408">
        <v>3180.4199999999837</v>
      </c>
      <c r="E1408" s="71">
        <f t="shared" si="21"/>
        <v>-3180.4199999999837</v>
      </c>
    </row>
    <row r="1409" spans="1:5" x14ac:dyDescent="0.2">
      <c r="A1409">
        <v>10101040309</v>
      </c>
      <c r="B1409" t="s">
        <v>3351</v>
      </c>
      <c r="C1409">
        <v>1893.6900000000023</v>
      </c>
      <c r="D1409">
        <v>0</v>
      </c>
      <c r="E1409" s="71">
        <f t="shared" si="21"/>
        <v>1893.6900000000023</v>
      </c>
    </row>
    <row r="1410" spans="1:5" x14ac:dyDescent="0.2">
      <c r="A1410">
        <v>10101040310</v>
      </c>
      <c r="B1410" t="s">
        <v>3352</v>
      </c>
      <c r="C1410">
        <v>0</v>
      </c>
      <c r="D1410">
        <v>1160</v>
      </c>
      <c r="E1410" s="71">
        <f t="shared" si="21"/>
        <v>-1160</v>
      </c>
    </row>
    <row r="1411" spans="1:5" x14ac:dyDescent="0.2">
      <c r="A1411">
        <v>10101040316</v>
      </c>
      <c r="B1411" t="s">
        <v>3353</v>
      </c>
      <c r="C1411">
        <v>0</v>
      </c>
      <c r="D1411">
        <v>0</v>
      </c>
      <c r="E1411" s="71">
        <f t="shared" si="21"/>
        <v>0</v>
      </c>
    </row>
    <row r="1412" spans="1:5" x14ac:dyDescent="0.2">
      <c r="A1412">
        <v>10101040317</v>
      </c>
      <c r="B1412" t="s">
        <v>3354</v>
      </c>
      <c r="C1412">
        <v>0</v>
      </c>
      <c r="D1412">
        <v>0</v>
      </c>
      <c r="E1412" s="71">
        <f t="shared" si="21"/>
        <v>0</v>
      </c>
    </row>
    <row r="1413" spans="1:5" x14ac:dyDescent="0.2">
      <c r="A1413">
        <v>10101040318</v>
      </c>
      <c r="B1413" t="s">
        <v>3355</v>
      </c>
      <c r="C1413">
        <v>321.50999999999976</v>
      </c>
      <c r="D1413">
        <v>0</v>
      </c>
      <c r="E1413" s="71">
        <f t="shared" ref="E1413:E1476" si="22">C1413-D1413</f>
        <v>321.50999999999976</v>
      </c>
    </row>
    <row r="1414" spans="1:5" x14ac:dyDescent="0.2">
      <c r="A1414">
        <v>10101040321</v>
      </c>
      <c r="B1414" t="s">
        <v>3356</v>
      </c>
      <c r="C1414">
        <v>0</v>
      </c>
      <c r="D1414">
        <v>0</v>
      </c>
      <c r="E1414" s="71">
        <f t="shared" si="22"/>
        <v>0</v>
      </c>
    </row>
    <row r="1415" spans="1:5" x14ac:dyDescent="0.2">
      <c r="A1415">
        <v>10101040322</v>
      </c>
      <c r="B1415" t="s">
        <v>3357</v>
      </c>
      <c r="C1415">
        <v>0</v>
      </c>
      <c r="D1415">
        <v>0</v>
      </c>
      <c r="E1415" s="71">
        <f t="shared" si="22"/>
        <v>0</v>
      </c>
    </row>
    <row r="1416" spans="1:5" x14ac:dyDescent="0.2">
      <c r="A1416">
        <v>10101040325</v>
      </c>
      <c r="B1416" t="s">
        <v>3358</v>
      </c>
      <c r="C1416">
        <v>0</v>
      </c>
      <c r="D1416">
        <v>0.17000000000007276</v>
      </c>
      <c r="E1416" s="71">
        <f t="shared" si="22"/>
        <v>-0.17000000000007276</v>
      </c>
    </row>
    <row r="1417" spans="1:5" x14ac:dyDescent="0.2">
      <c r="A1417">
        <v>10101040326</v>
      </c>
      <c r="B1417" t="s">
        <v>3359</v>
      </c>
      <c r="C1417">
        <v>0</v>
      </c>
      <c r="D1417">
        <v>0</v>
      </c>
      <c r="E1417" s="71">
        <f t="shared" si="22"/>
        <v>0</v>
      </c>
    </row>
    <row r="1418" spans="1:5" x14ac:dyDescent="0.2">
      <c r="A1418">
        <v>10101040327</v>
      </c>
      <c r="B1418" t="s">
        <v>3360</v>
      </c>
      <c r="C1418">
        <v>0</v>
      </c>
      <c r="D1418">
        <v>0</v>
      </c>
      <c r="E1418" s="71">
        <f t="shared" si="22"/>
        <v>0</v>
      </c>
    </row>
    <row r="1419" spans="1:5" x14ac:dyDescent="0.2">
      <c r="A1419">
        <v>10101040328</v>
      </c>
      <c r="B1419" t="s">
        <v>3361</v>
      </c>
      <c r="C1419">
        <v>0</v>
      </c>
      <c r="D1419">
        <v>0</v>
      </c>
      <c r="E1419" s="71">
        <f t="shared" si="22"/>
        <v>0</v>
      </c>
    </row>
    <row r="1420" spans="1:5" x14ac:dyDescent="0.2">
      <c r="A1420">
        <v>10101040330</v>
      </c>
      <c r="B1420" t="s">
        <v>3362</v>
      </c>
      <c r="C1420">
        <v>0</v>
      </c>
      <c r="D1420">
        <v>0</v>
      </c>
      <c r="E1420" s="71">
        <f t="shared" si="22"/>
        <v>0</v>
      </c>
    </row>
    <row r="1421" spans="1:5" x14ac:dyDescent="0.2">
      <c r="A1421">
        <v>10101040331</v>
      </c>
      <c r="B1421" t="s">
        <v>3363</v>
      </c>
      <c r="C1421">
        <v>0</v>
      </c>
      <c r="D1421">
        <v>190.15000000000009</v>
      </c>
      <c r="E1421" s="71">
        <f t="shared" si="22"/>
        <v>-190.15000000000009</v>
      </c>
    </row>
    <row r="1422" spans="1:5" x14ac:dyDescent="0.2">
      <c r="A1422">
        <v>10101040332</v>
      </c>
      <c r="B1422" t="s">
        <v>3364</v>
      </c>
      <c r="C1422">
        <v>0</v>
      </c>
      <c r="D1422">
        <v>633.22999999999956</v>
      </c>
      <c r="E1422" s="71">
        <f t="shared" si="22"/>
        <v>-633.22999999999956</v>
      </c>
    </row>
    <row r="1423" spans="1:5" x14ac:dyDescent="0.2">
      <c r="A1423">
        <v>10101040333</v>
      </c>
      <c r="B1423" t="s">
        <v>3365</v>
      </c>
      <c r="C1423">
        <v>0</v>
      </c>
      <c r="D1423">
        <v>0</v>
      </c>
      <c r="E1423" s="71">
        <f t="shared" si="22"/>
        <v>0</v>
      </c>
    </row>
    <row r="1424" spans="1:5" x14ac:dyDescent="0.2">
      <c r="A1424">
        <v>10101040334</v>
      </c>
      <c r="B1424" t="s">
        <v>3366</v>
      </c>
      <c r="C1424">
        <v>1983.4699999999993</v>
      </c>
      <c r="D1424">
        <v>0</v>
      </c>
      <c r="E1424" s="71">
        <f t="shared" si="22"/>
        <v>1983.4699999999993</v>
      </c>
    </row>
    <row r="1425" spans="1:5" x14ac:dyDescent="0.2">
      <c r="A1425">
        <v>10101040335</v>
      </c>
      <c r="B1425" t="s">
        <v>3367</v>
      </c>
      <c r="C1425">
        <v>0</v>
      </c>
      <c r="D1425">
        <v>0</v>
      </c>
      <c r="E1425" s="71">
        <f t="shared" si="22"/>
        <v>0</v>
      </c>
    </row>
    <row r="1426" spans="1:5" x14ac:dyDescent="0.2">
      <c r="A1426">
        <v>10101040336</v>
      </c>
      <c r="B1426" t="s">
        <v>3368</v>
      </c>
      <c r="C1426">
        <v>0.43000000000029104</v>
      </c>
      <c r="D1426">
        <v>0</v>
      </c>
      <c r="E1426" s="71">
        <f t="shared" si="22"/>
        <v>0.43000000000029104</v>
      </c>
    </row>
    <row r="1427" spans="1:5" x14ac:dyDescent="0.2">
      <c r="A1427">
        <v>10101040337</v>
      </c>
      <c r="B1427" t="s">
        <v>3369</v>
      </c>
      <c r="C1427">
        <v>0</v>
      </c>
      <c r="D1427">
        <v>0</v>
      </c>
      <c r="E1427" s="71">
        <f t="shared" si="22"/>
        <v>0</v>
      </c>
    </row>
    <row r="1428" spans="1:5" x14ac:dyDescent="0.2">
      <c r="A1428">
        <v>10101040338</v>
      </c>
      <c r="B1428" t="s">
        <v>3370</v>
      </c>
      <c r="C1428">
        <v>0</v>
      </c>
      <c r="D1428">
        <v>0.1499999999996362</v>
      </c>
      <c r="E1428" s="71">
        <f t="shared" si="22"/>
        <v>-0.1499999999996362</v>
      </c>
    </row>
    <row r="1429" spans="1:5" x14ac:dyDescent="0.2">
      <c r="A1429">
        <v>10101040339</v>
      </c>
      <c r="B1429" t="s">
        <v>3371</v>
      </c>
      <c r="C1429">
        <v>0</v>
      </c>
      <c r="D1429">
        <v>0</v>
      </c>
      <c r="E1429" s="71">
        <f t="shared" si="22"/>
        <v>0</v>
      </c>
    </row>
    <row r="1430" spans="1:5" x14ac:dyDescent="0.2">
      <c r="A1430">
        <v>10101040401</v>
      </c>
      <c r="B1430" t="s">
        <v>3372</v>
      </c>
      <c r="C1430">
        <v>0</v>
      </c>
      <c r="D1430">
        <v>5302.0999999999985</v>
      </c>
      <c r="E1430" s="71">
        <f t="shared" si="22"/>
        <v>-5302.0999999999985</v>
      </c>
    </row>
    <row r="1431" spans="1:5" x14ac:dyDescent="0.2">
      <c r="A1431">
        <v>10101040403</v>
      </c>
      <c r="B1431" t="s">
        <v>3373</v>
      </c>
      <c r="C1431">
        <v>0</v>
      </c>
      <c r="D1431">
        <v>3000.2200000000012</v>
      </c>
      <c r="E1431" s="71">
        <f t="shared" si="22"/>
        <v>-3000.2200000000012</v>
      </c>
    </row>
    <row r="1432" spans="1:5" x14ac:dyDescent="0.2">
      <c r="A1432">
        <v>10101040405</v>
      </c>
      <c r="B1432" t="s">
        <v>3374</v>
      </c>
      <c r="C1432">
        <v>156.63999999999942</v>
      </c>
      <c r="D1432">
        <v>0</v>
      </c>
      <c r="E1432" s="71">
        <f t="shared" si="22"/>
        <v>156.63999999999942</v>
      </c>
    </row>
    <row r="1433" spans="1:5" x14ac:dyDescent="0.2">
      <c r="A1433">
        <v>10101040406</v>
      </c>
      <c r="B1433" t="s">
        <v>3375</v>
      </c>
      <c r="C1433">
        <v>1053.4700000000012</v>
      </c>
      <c r="D1433">
        <v>0</v>
      </c>
      <c r="E1433" s="71">
        <f t="shared" si="22"/>
        <v>1053.4700000000012</v>
      </c>
    </row>
    <row r="1434" spans="1:5" x14ac:dyDescent="0.2">
      <c r="A1434">
        <v>10101040407</v>
      </c>
      <c r="B1434" t="s">
        <v>3376</v>
      </c>
      <c r="C1434">
        <v>0</v>
      </c>
      <c r="D1434">
        <v>0</v>
      </c>
      <c r="E1434" s="71">
        <f t="shared" si="22"/>
        <v>0</v>
      </c>
    </row>
    <row r="1435" spans="1:5" x14ac:dyDescent="0.2">
      <c r="A1435">
        <v>10101040408</v>
      </c>
      <c r="B1435" t="s">
        <v>3377</v>
      </c>
      <c r="C1435">
        <v>0</v>
      </c>
      <c r="D1435">
        <v>3407.260000000002</v>
      </c>
      <c r="E1435" s="71">
        <f t="shared" si="22"/>
        <v>-3407.260000000002</v>
      </c>
    </row>
    <row r="1436" spans="1:5" x14ac:dyDescent="0.2">
      <c r="A1436">
        <v>10101040410</v>
      </c>
      <c r="B1436" t="s">
        <v>3378</v>
      </c>
      <c r="C1436">
        <v>0</v>
      </c>
      <c r="D1436">
        <v>0</v>
      </c>
      <c r="E1436" s="71">
        <f t="shared" si="22"/>
        <v>0</v>
      </c>
    </row>
    <row r="1437" spans="1:5" x14ac:dyDescent="0.2">
      <c r="A1437">
        <v>10101040413</v>
      </c>
      <c r="B1437" t="s">
        <v>3379</v>
      </c>
      <c r="C1437">
        <v>0</v>
      </c>
      <c r="D1437">
        <v>85</v>
      </c>
      <c r="E1437" s="71">
        <f t="shared" si="22"/>
        <v>-85</v>
      </c>
    </row>
    <row r="1438" spans="1:5" x14ac:dyDescent="0.2">
      <c r="A1438">
        <v>10101040415</v>
      </c>
      <c r="B1438" t="s">
        <v>3380</v>
      </c>
      <c r="C1438">
        <v>83.620000000002619</v>
      </c>
      <c r="D1438">
        <v>0</v>
      </c>
      <c r="E1438" s="71">
        <f t="shared" si="22"/>
        <v>83.620000000002619</v>
      </c>
    </row>
    <row r="1439" spans="1:5" x14ac:dyDescent="0.2">
      <c r="A1439">
        <v>10101040416</v>
      </c>
      <c r="B1439" t="s">
        <v>3381</v>
      </c>
      <c r="C1439">
        <v>0</v>
      </c>
      <c r="D1439">
        <v>0</v>
      </c>
      <c r="E1439" s="71">
        <f t="shared" si="22"/>
        <v>0</v>
      </c>
    </row>
    <row r="1440" spans="1:5" x14ac:dyDescent="0.2">
      <c r="A1440">
        <v>10101040418</v>
      </c>
      <c r="B1440" t="s">
        <v>3382</v>
      </c>
      <c r="C1440">
        <v>0</v>
      </c>
      <c r="D1440">
        <v>0</v>
      </c>
      <c r="E1440" s="71">
        <f t="shared" si="22"/>
        <v>0</v>
      </c>
    </row>
    <row r="1441" spans="1:5" x14ac:dyDescent="0.2">
      <c r="A1441">
        <v>10101040419</v>
      </c>
      <c r="B1441" t="s">
        <v>3383</v>
      </c>
      <c r="C1441">
        <v>2288.4000000000005</v>
      </c>
      <c r="D1441">
        <v>0</v>
      </c>
      <c r="E1441" s="71">
        <f t="shared" si="22"/>
        <v>2288.4000000000005</v>
      </c>
    </row>
    <row r="1442" spans="1:5" x14ac:dyDescent="0.2">
      <c r="A1442">
        <v>10101040421</v>
      </c>
      <c r="B1442" t="s">
        <v>3384</v>
      </c>
      <c r="C1442">
        <v>0</v>
      </c>
      <c r="D1442">
        <v>0</v>
      </c>
      <c r="E1442" s="71">
        <f t="shared" si="22"/>
        <v>0</v>
      </c>
    </row>
    <row r="1443" spans="1:5" x14ac:dyDescent="0.2">
      <c r="A1443">
        <v>10101040422</v>
      </c>
      <c r="B1443" t="s">
        <v>3385</v>
      </c>
      <c r="C1443">
        <v>0</v>
      </c>
      <c r="D1443">
        <v>0</v>
      </c>
      <c r="E1443" s="71">
        <f t="shared" si="22"/>
        <v>0</v>
      </c>
    </row>
    <row r="1444" spans="1:5" x14ac:dyDescent="0.2">
      <c r="A1444">
        <v>10101040425</v>
      </c>
      <c r="B1444" t="s">
        <v>3386</v>
      </c>
      <c r="C1444">
        <v>0</v>
      </c>
      <c r="D1444">
        <v>5295.7899999999991</v>
      </c>
      <c r="E1444" s="71">
        <f t="shared" si="22"/>
        <v>-5295.7899999999991</v>
      </c>
    </row>
    <row r="1445" spans="1:5" x14ac:dyDescent="0.2">
      <c r="A1445">
        <v>10101040426</v>
      </c>
      <c r="B1445" t="s">
        <v>3387</v>
      </c>
      <c r="C1445">
        <v>0</v>
      </c>
      <c r="D1445">
        <v>1457.3299999999981</v>
      </c>
      <c r="E1445" s="71">
        <f t="shared" si="22"/>
        <v>-1457.3299999999981</v>
      </c>
    </row>
    <row r="1446" spans="1:5" x14ac:dyDescent="0.2">
      <c r="A1446">
        <v>10101040428</v>
      </c>
      <c r="B1446" t="s">
        <v>3388</v>
      </c>
      <c r="C1446">
        <v>0</v>
      </c>
      <c r="D1446">
        <v>0</v>
      </c>
      <c r="E1446" s="71">
        <f t="shared" si="22"/>
        <v>0</v>
      </c>
    </row>
    <row r="1447" spans="1:5" x14ac:dyDescent="0.2">
      <c r="A1447">
        <v>10101040429</v>
      </c>
      <c r="B1447" t="s">
        <v>3389</v>
      </c>
      <c r="C1447">
        <v>0</v>
      </c>
      <c r="D1447">
        <v>9.0000000000145519E-2</v>
      </c>
      <c r="E1447" s="71">
        <f t="shared" si="22"/>
        <v>-9.0000000000145519E-2</v>
      </c>
    </row>
    <row r="1448" spans="1:5" x14ac:dyDescent="0.2">
      <c r="A1448">
        <v>10101040430</v>
      </c>
      <c r="B1448" t="s">
        <v>3390</v>
      </c>
      <c r="C1448">
        <v>0</v>
      </c>
      <c r="D1448">
        <v>189.75</v>
      </c>
      <c r="E1448" s="71">
        <f t="shared" si="22"/>
        <v>-189.75</v>
      </c>
    </row>
    <row r="1449" spans="1:5" x14ac:dyDescent="0.2">
      <c r="A1449">
        <v>10101040431</v>
      </c>
      <c r="B1449" t="s">
        <v>3391</v>
      </c>
      <c r="C1449">
        <v>0</v>
      </c>
      <c r="D1449">
        <v>0</v>
      </c>
      <c r="E1449" s="71">
        <f t="shared" si="22"/>
        <v>0</v>
      </c>
    </row>
    <row r="1450" spans="1:5" x14ac:dyDescent="0.2">
      <c r="A1450">
        <v>10101040432</v>
      </c>
      <c r="B1450" t="s">
        <v>3392</v>
      </c>
      <c r="C1450">
        <v>0</v>
      </c>
      <c r="D1450">
        <v>0</v>
      </c>
      <c r="E1450" s="71">
        <f t="shared" si="22"/>
        <v>0</v>
      </c>
    </row>
    <row r="1451" spans="1:5" x14ac:dyDescent="0.2">
      <c r="A1451">
        <v>10101040433</v>
      </c>
      <c r="B1451" t="s">
        <v>3393</v>
      </c>
      <c r="C1451">
        <v>0</v>
      </c>
      <c r="D1451">
        <v>0</v>
      </c>
      <c r="E1451" s="71">
        <f t="shared" si="22"/>
        <v>0</v>
      </c>
    </row>
    <row r="1452" spans="1:5" x14ac:dyDescent="0.2">
      <c r="A1452">
        <v>10101040434</v>
      </c>
      <c r="B1452" t="s">
        <v>3394</v>
      </c>
      <c r="C1452">
        <v>0</v>
      </c>
      <c r="D1452">
        <v>2724.44</v>
      </c>
      <c r="E1452" s="71">
        <f t="shared" si="22"/>
        <v>-2724.44</v>
      </c>
    </row>
    <row r="1453" spans="1:5" x14ac:dyDescent="0.2">
      <c r="A1453">
        <v>10101040435</v>
      </c>
      <c r="B1453" t="s">
        <v>3395</v>
      </c>
      <c r="C1453">
        <v>1371.8400000000001</v>
      </c>
      <c r="D1453">
        <v>0</v>
      </c>
      <c r="E1453" s="71">
        <f t="shared" si="22"/>
        <v>1371.8400000000001</v>
      </c>
    </row>
    <row r="1454" spans="1:5" x14ac:dyDescent="0.2">
      <c r="A1454">
        <v>10101040436</v>
      </c>
      <c r="B1454" t="s">
        <v>3396</v>
      </c>
      <c r="C1454">
        <v>0</v>
      </c>
      <c r="D1454">
        <v>0</v>
      </c>
      <c r="E1454" s="71">
        <f t="shared" si="22"/>
        <v>0</v>
      </c>
    </row>
    <row r="1455" spans="1:5" x14ac:dyDescent="0.2">
      <c r="A1455">
        <v>10101040437</v>
      </c>
      <c r="B1455" t="s">
        <v>3397</v>
      </c>
      <c r="C1455">
        <v>0</v>
      </c>
      <c r="D1455">
        <v>0</v>
      </c>
      <c r="E1455" s="71">
        <f t="shared" si="22"/>
        <v>0</v>
      </c>
    </row>
    <row r="1456" spans="1:5" x14ac:dyDescent="0.2">
      <c r="A1456">
        <v>10101040438</v>
      </c>
      <c r="B1456" t="s">
        <v>3398</v>
      </c>
      <c r="C1456">
        <v>0</v>
      </c>
      <c r="D1456">
        <v>0</v>
      </c>
      <c r="E1456" s="71">
        <f t="shared" si="22"/>
        <v>0</v>
      </c>
    </row>
    <row r="1457" spans="1:5" x14ac:dyDescent="0.2">
      <c r="A1457">
        <v>10101040439</v>
      </c>
      <c r="B1457" t="s">
        <v>3399</v>
      </c>
      <c r="C1457">
        <v>0</v>
      </c>
      <c r="D1457">
        <v>1177.5599999999977</v>
      </c>
      <c r="E1457" s="71">
        <f t="shared" si="22"/>
        <v>-1177.5599999999977</v>
      </c>
    </row>
    <row r="1458" spans="1:5" x14ac:dyDescent="0.2">
      <c r="A1458">
        <v>10101040440</v>
      </c>
      <c r="B1458" t="s">
        <v>3400</v>
      </c>
      <c r="C1458">
        <v>0</v>
      </c>
      <c r="D1458">
        <v>0</v>
      </c>
      <c r="E1458" s="71">
        <f t="shared" si="22"/>
        <v>0</v>
      </c>
    </row>
    <row r="1459" spans="1:5" x14ac:dyDescent="0.2">
      <c r="A1459">
        <v>10101040444</v>
      </c>
      <c r="B1459" t="s">
        <v>3401</v>
      </c>
      <c r="C1459">
        <v>1139.1600000000035</v>
      </c>
      <c r="D1459">
        <v>0</v>
      </c>
      <c r="E1459" s="71">
        <f t="shared" si="22"/>
        <v>1139.1600000000035</v>
      </c>
    </row>
    <row r="1460" spans="1:5" x14ac:dyDescent="0.2">
      <c r="A1460">
        <v>10101040448</v>
      </c>
      <c r="B1460" t="s">
        <v>3402</v>
      </c>
      <c r="C1460">
        <v>0</v>
      </c>
      <c r="D1460">
        <v>0</v>
      </c>
      <c r="E1460" s="71">
        <f t="shared" si="22"/>
        <v>0</v>
      </c>
    </row>
    <row r="1461" spans="1:5" x14ac:dyDescent="0.2">
      <c r="A1461">
        <v>10101040449</v>
      </c>
      <c r="B1461" t="s">
        <v>3403</v>
      </c>
      <c r="C1461">
        <v>0</v>
      </c>
      <c r="D1461">
        <v>1952</v>
      </c>
      <c r="E1461" s="71">
        <f t="shared" si="22"/>
        <v>-1952</v>
      </c>
    </row>
    <row r="1462" spans="1:5" x14ac:dyDescent="0.2">
      <c r="A1462">
        <v>10101040450</v>
      </c>
      <c r="B1462" t="s">
        <v>3404</v>
      </c>
      <c r="C1462">
        <v>0</v>
      </c>
      <c r="D1462">
        <v>0</v>
      </c>
      <c r="E1462" s="71">
        <f t="shared" si="22"/>
        <v>0</v>
      </c>
    </row>
    <row r="1463" spans="1:5" x14ac:dyDescent="0.2">
      <c r="A1463">
        <v>10101040454</v>
      </c>
      <c r="B1463" t="s">
        <v>3405</v>
      </c>
      <c r="C1463">
        <v>0</v>
      </c>
      <c r="D1463">
        <v>0.90000000000145519</v>
      </c>
      <c r="E1463" s="71">
        <f t="shared" si="22"/>
        <v>-0.90000000000145519</v>
      </c>
    </row>
    <row r="1464" spans="1:5" x14ac:dyDescent="0.2">
      <c r="A1464">
        <v>10101040456</v>
      </c>
      <c r="B1464" t="s">
        <v>3406</v>
      </c>
      <c r="C1464">
        <v>0</v>
      </c>
      <c r="D1464">
        <v>135.63999999999942</v>
      </c>
      <c r="E1464" s="71">
        <f t="shared" si="22"/>
        <v>-135.63999999999942</v>
      </c>
    </row>
    <row r="1465" spans="1:5" x14ac:dyDescent="0.2">
      <c r="A1465">
        <v>10101040461</v>
      </c>
      <c r="B1465" t="s">
        <v>3407</v>
      </c>
      <c r="C1465">
        <v>0</v>
      </c>
      <c r="D1465">
        <v>0</v>
      </c>
      <c r="E1465" s="71">
        <f t="shared" si="22"/>
        <v>0</v>
      </c>
    </row>
    <row r="1466" spans="1:5" x14ac:dyDescent="0.2">
      <c r="A1466">
        <v>10101040463</v>
      </c>
      <c r="B1466" t="s">
        <v>3408</v>
      </c>
      <c r="C1466">
        <v>0</v>
      </c>
      <c r="D1466">
        <v>0</v>
      </c>
      <c r="E1466" s="71">
        <f t="shared" si="22"/>
        <v>0</v>
      </c>
    </row>
    <row r="1467" spans="1:5" x14ac:dyDescent="0.2">
      <c r="A1467">
        <v>10101040464</v>
      </c>
      <c r="B1467" t="s">
        <v>3409</v>
      </c>
      <c r="C1467">
        <v>387.86000000000058</v>
      </c>
      <c r="D1467">
        <v>0</v>
      </c>
      <c r="E1467" s="71">
        <f t="shared" si="22"/>
        <v>387.86000000000058</v>
      </c>
    </row>
    <row r="1468" spans="1:5" x14ac:dyDescent="0.2">
      <c r="A1468">
        <v>10101040465</v>
      </c>
      <c r="B1468" t="s">
        <v>3410</v>
      </c>
      <c r="C1468">
        <v>0</v>
      </c>
      <c r="D1468">
        <v>0</v>
      </c>
      <c r="E1468" s="71">
        <f t="shared" si="22"/>
        <v>0</v>
      </c>
    </row>
    <row r="1469" spans="1:5" x14ac:dyDescent="0.2">
      <c r="A1469">
        <v>10101040466</v>
      </c>
      <c r="B1469" t="s">
        <v>3411</v>
      </c>
      <c r="C1469">
        <v>0</v>
      </c>
      <c r="D1469">
        <v>0</v>
      </c>
      <c r="E1469" s="71">
        <f t="shared" si="22"/>
        <v>0</v>
      </c>
    </row>
    <row r="1470" spans="1:5" x14ac:dyDescent="0.2">
      <c r="A1470">
        <v>10101040467</v>
      </c>
      <c r="B1470" t="s">
        <v>3412</v>
      </c>
      <c r="C1470">
        <v>0</v>
      </c>
      <c r="D1470">
        <v>0</v>
      </c>
      <c r="E1470" s="71">
        <f t="shared" si="22"/>
        <v>0</v>
      </c>
    </row>
    <row r="1471" spans="1:5" x14ac:dyDescent="0.2">
      <c r="A1471">
        <v>10101040468</v>
      </c>
      <c r="B1471" t="s">
        <v>3413</v>
      </c>
      <c r="C1471">
        <v>0</v>
      </c>
      <c r="D1471">
        <v>0</v>
      </c>
      <c r="E1471" s="71">
        <f t="shared" si="22"/>
        <v>0</v>
      </c>
    </row>
    <row r="1472" spans="1:5" x14ac:dyDescent="0.2">
      <c r="A1472">
        <v>10101040469</v>
      </c>
      <c r="B1472" t="s">
        <v>3414</v>
      </c>
      <c r="C1472">
        <v>0</v>
      </c>
      <c r="D1472">
        <v>0</v>
      </c>
      <c r="E1472" s="71">
        <f t="shared" si="22"/>
        <v>0</v>
      </c>
    </row>
    <row r="1473" spans="1:5" x14ac:dyDescent="0.2">
      <c r="A1473">
        <v>10101040470</v>
      </c>
      <c r="B1473" t="s">
        <v>3415</v>
      </c>
      <c r="C1473">
        <v>0</v>
      </c>
      <c r="D1473">
        <v>0</v>
      </c>
      <c r="E1473" s="71">
        <f t="shared" si="22"/>
        <v>0</v>
      </c>
    </row>
    <row r="1474" spans="1:5" x14ac:dyDescent="0.2">
      <c r="A1474">
        <v>10101040471</v>
      </c>
      <c r="B1474" t="s">
        <v>3416</v>
      </c>
      <c r="C1474">
        <v>0</v>
      </c>
      <c r="D1474">
        <v>0</v>
      </c>
      <c r="E1474" s="71">
        <f t="shared" si="22"/>
        <v>0</v>
      </c>
    </row>
    <row r="1475" spans="1:5" x14ac:dyDescent="0.2">
      <c r="A1475">
        <v>10101040472</v>
      </c>
      <c r="B1475" t="s">
        <v>3417</v>
      </c>
      <c r="C1475">
        <v>677.97000000000116</v>
      </c>
      <c r="D1475">
        <v>0</v>
      </c>
      <c r="E1475" s="71">
        <f t="shared" si="22"/>
        <v>677.97000000000116</v>
      </c>
    </row>
    <row r="1476" spans="1:5" x14ac:dyDescent="0.2">
      <c r="A1476">
        <v>10101040473</v>
      </c>
      <c r="B1476" t="s">
        <v>3418</v>
      </c>
      <c r="C1476">
        <v>0</v>
      </c>
      <c r="D1476">
        <v>0</v>
      </c>
      <c r="E1476" s="71">
        <f t="shared" si="22"/>
        <v>0</v>
      </c>
    </row>
    <row r="1477" spans="1:5" x14ac:dyDescent="0.2">
      <c r="A1477">
        <v>10101040474</v>
      </c>
      <c r="B1477" t="s">
        <v>3419</v>
      </c>
      <c r="C1477">
        <v>0</v>
      </c>
      <c r="D1477">
        <v>0</v>
      </c>
      <c r="E1477" s="71">
        <f t="shared" ref="E1477:E1530" si="23">C1477-D1477</f>
        <v>0</v>
      </c>
    </row>
    <row r="1478" spans="1:5" x14ac:dyDescent="0.2">
      <c r="A1478">
        <v>10101040475</v>
      </c>
      <c r="B1478" t="s">
        <v>3420</v>
      </c>
      <c r="C1478">
        <v>0</v>
      </c>
      <c r="D1478">
        <v>9600.3399999999965</v>
      </c>
      <c r="E1478" s="71">
        <f t="shared" si="23"/>
        <v>-9600.3399999999965</v>
      </c>
    </row>
    <row r="1479" spans="1:5" x14ac:dyDescent="0.2">
      <c r="A1479">
        <v>10101040476</v>
      </c>
      <c r="B1479" t="s">
        <v>3421</v>
      </c>
      <c r="C1479">
        <v>0</v>
      </c>
      <c r="D1479">
        <v>33.559999999999945</v>
      </c>
      <c r="E1479" s="71">
        <f t="shared" si="23"/>
        <v>-33.559999999999945</v>
      </c>
    </row>
    <row r="1480" spans="1:5" x14ac:dyDescent="0.2">
      <c r="A1480">
        <v>10101040477</v>
      </c>
      <c r="B1480" t="s">
        <v>3422</v>
      </c>
      <c r="C1480">
        <v>1619</v>
      </c>
      <c r="D1480">
        <v>0</v>
      </c>
      <c r="E1480" s="71">
        <f t="shared" si="23"/>
        <v>1619</v>
      </c>
    </row>
    <row r="1481" spans="1:5" x14ac:dyDescent="0.2">
      <c r="A1481">
        <v>10101040478</v>
      </c>
      <c r="B1481" t="s">
        <v>3423</v>
      </c>
      <c r="C1481">
        <v>4735</v>
      </c>
      <c r="D1481">
        <v>0</v>
      </c>
      <c r="E1481" s="71">
        <f t="shared" si="23"/>
        <v>4735</v>
      </c>
    </row>
    <row r="1482" spans="1:5" x14ac:dyDescent="0.2">
      <c r="A1482">
        <v>10101040501</v>
      </c>
      <c r="B1482" t="s">
        <v>3424</v>
      </c>
      <c r="C1482">
        <v>0</v>
      </c>
      <c r="D1482">
        <v>0</v>
      </c>
      <c r="E1482" s="71">
        <f t="shared" si="23"/>
        <v>0</v>
      </c>
    </row>
    <row r="1483" spans="1:5" x14ac:dyDescent="0.2">
      <c r="A1483">
        <v>10101040604</v>
      </c>
      <c r="B1483" t="s">
        <v>3425</v>
      </c>
      <c r="C1483">
        <v>0</v>
      </c>
      <c r="D1483">
        <v>0.5</v>
      </c>
      <c r="E1483" s="71">
        <f t="shared" si="23"/>
        <v>-0.5</v>
      </c>
    </row>
    <row r="1484" spans="1:5" x14ac:dyDescent="0.2">
      <c r="A1484">
        <v>10101040605</v>
      </c>
      <c r="B1484" t="s">
        <v>3426</v>
      </c>
      <c r="C1484">
        <v>0</v>
      </c>
      <c r="D1484">
        <v>0</v>
      </c>
      <c r="E1484" s="71">
        <f t="shared" si="23"/>
        <v>0</v>
      </c>
    </row>
    <row r="1485" spans="1:5" x14ac:dyDescent="0.2">
      <c r="A1485">
        <v>10101040608</v>
      </c>
      <c r="B1485" t="s">
        <v>3427</v>
      </c>
      <c r="C1485">
        <v>0</v>
      </c>
      <c r="D1485">
        <v>0</v>
      </c>
      <c r="E1485" s="71">
        <f t="shared" si="23"/>
        <v>0</v>
      </c>
    </row>
    <row r="1486" spans="1:5" x14ac:dyDescent="0.2">
      <c r="A1486">
        <v>10101040610</v>
      </c>
      <c r="B1486" t="s">
        <v>3428</v>
      </c>
      <c r="C1486">
        <v>0</v>
      </c>
      <c r="D1486">
        <v>0</v>
      </c>
      <c r="E1486" s="71">
        <f t="shared" si="23"/>
        <v>0</v>
      </c>
    </row>
    <row r="1487" spans="1:5" x14ac:dyDescent="0.2">
      <c r="A1487">
        <v>10101040611</v>
      </c>
      <c r="B1487" t="s">
        <v>3429</v>
      </c>
      <c r="C1487">
        <v>0</v>
      </c>
      <c r="D1487">
        <v>7899.9500000000116</v>
      </c>
      <c r="E1487" s="71">
        <f t="shared" si="23"/>
        <v>-7899.9500000000116</v>
      </c>
    </row>
    <row r="1488" spans="1:5" x14ac:dyDescent="0.2">
      <c r="A1488">
        <v>10101040612</v>
      </c>
      <c r="B1488" t="s">
        <v>3430</v>
      </c>
      <c r="C1488">
        <v>0</v>
      </c>
      <c r="D1488">
        <v>805</v>
      </c>
      <c r="E1488" s="71">
        <f t="shared" si="23"/>
        <v>-805</v>
      </c>
    </row>
    <row r="1489" spans="1:5" x14ac:dyDescent="0.2">
      <c r="A1489">
        <v>10101040702</v>
      </c>
      <c r="B1489" t="s">
        <v>3431</v>
      </c>
      <c r="C1489">
        <v>1.0000003385357559E-5</v>
      </c>
      <c r="D1489">
        <v>0</v>
      </c>
      <c r="E1489" s="71">
        <f t="shared" si="23"/>
        <v>1.0000003385357559E-5</v>
      </c>
    </row>
    <row r="1490" spans="1:5" x14ac:dyDescent="0.2">
      <c r="A1490">
        <v>10101040703</v>
      </c>
      <c r="B1490" t="s">
        <v>3432</v>
      </c>
      <c r="C1490">
        <v>0</v>
      </c>
      <c r="D1490">
        <v>4.6999999904073775E-3</v>
      </c>
      <c r="E1490" s="71">
        <f t="shared" si="23"/>
        <v>-4.6999999904073775E-3</v>
      </c>
    </row>
    <row r="1491" spans="1:5" x14ac:dyDescent="0.2">
      <c r="A1491">
        <v>10101040704</v>
      </c>
      <c r="B1491" t="s">
        <v>3433</v>
      </c>
      <c r="C1491">
        <v>0</v>
      </c>
      <c r="D1491">
        <v>308.19000000000233</v>
      </c>
      <c r="E1491" s="71">
        <f t="shared" si="23"/>
        <v>-308.19000000000233</v>
      </c>
    </row>
    <row r="1492" spans="1:5" x14ac:dyDescent="0.2">
      <c r="A1492">
        <v>10101040705</v>
      </c>
      <c r="B1492" t="s">
        <v>3434</v>
      </c>
      <c r="C1492">
        <v>0</v>
      </c>
      <c r="D1492">
        <v>0</v>
      </c>
      <c r="E1492" s="71">
        <f t="shared" si="23"/>
        <v>0</v>
      </c>
    </row>
    <row r="1493" spans="1:5" x14ac:dyDescent="0.2">
      <c r="A1493">
        <v>10101040706</v>
      </c>
      <c r="B1493" t="s">
        <v>3435</v>
      </c>
      <c r="C1493">
        <v>0</v>
      </c>
      <c r="D1493">
        <v>0</v>
      </c>
      <c r="E1493" s="71">
        <f t="shared" si="23"/>
        <v>0</v>
      </c>
    </row>
    <row r="1494" spans="1:5" x14ac:dyDescent="0.2">
      <c r="A1494">
        <v>10101040707</v>
      </c>
      <c r="B1494" t="s">
        <v>3436</v>
      </c>
      <c r="C1494">
        <v>0</v>
      </c>
      <c r="D1494">
        <v>0</v>
      </c>
      <c r="E1494" s="71">
        <f t="shared" si="23"/>
        <v>0</v>
      </c>
    </row>
    <row r="1495" spans="1:5" x14ac:dyDescent="0.2">
      <c r="A1495">
        <v>10101040708</v>
      </c>
      <c r="B1495" t="s">
        <v>3437</v>
      </c>
      <c r="C1495">
        <v>0</v>
      </c>
      <c r="D1495">
        <v>0</v>
      </c>
      <c r="E1495" s="71">
        <f t="shared" si="23"/>
        <v>0</v>
      </c>
    </row>
    <row r="1496" spans="1:5" x14ac:dyDescent="0.2">
      <c r="A1496">
        <v>10101040709</v>
      </c>
      <c r="B1496" t="s">
        <v>3438</v>
      </c>
      <c r="C1496">
        <v>0</v>
      </c>
      <c r="D1496">
        <v>0</v>
      </c>
      <c r="E1496" s="71">
        <f t="shared" si="23"/>
        <v>0</v>
      </c>
    </row>
    <row r="1497" spans="1:5" x14ac:dyDescent="0.2">
      <c r="A1497">
        <v>10101040710</v>
      </c>
      <c r="B1497" t="s">
        <v>3439</v>
      </c>
      <c r="C1497">
        <v>0</v>
      </c>
      <c r="D1497">
        <v>210</v>
      </c>
      <c r="E1497" s="71">
        <f t="shared" si="23"/>
        <v>-210</v>
      </c>
    </row>
    <row r="1498" spans="1:5" x14ac:dyDescent="0.2">
      <c r="A1498">
        <v>10101040711</v>
      </c>
      <c r="B1498" t="s">
        <v>3440</v>
      </c>
      <c r="C1498">
        <v>0</v>
      </c>
      <c r="D1498">
        <v>0</v>
      </c>
      <c r="E1498" s="71">
        <f t="shared" si="23"/>
        <v>0</v>
      </c>
    </row>
    <row r="1499" spans="1:5" x14ac:dyDescent="0.2">
      <c r="A1499">
        <v>10101040712</v>
      </c>
      <c r="B1499" t="s">
        <v>3441</v>
      </c>
      <c r="C1499">
        <v>0</v>
      </c>
      <c r="D1499">
        <v>0</v>
      </c>
      <c r="E1499" s="71">
        <f t="shared" si="23"/>
        <v>0</v>
      </c>
    </row>
    <row r="1500" spans="1:5" x14ac:dyDescent="0.2">
      <c r="A1500">
        <v>10101040713</v>
      </c>
      <c r="B1500" t="s">
        <v>3442</v>
      </c>
      <c r="C1500">
        <v>0</v>
      </c>
      <c r="D1500">
        <v>0</v>
      </c>
      <c r="E1500" s="71">
        <f t="shared" si="23"/>
        <v>0</v>
      </c>
    </row>
    <row r="1501" spans="1:5" x14ac:dyDescent="0.2">
      <c r="A1501">
        <v>10101040714</v>
      </c>
      <c r="B1501" t="s">
        <v>3443</v>
      </c>
      <c r="C1501">
        <v>9.9999997473787516E-6</v>
      </c>
      <c r="D1501">
        <v>0</v>
      </c>
      <c r="E1501" s="71">
        <f t="shared" si="23"/>
        <v>9.9999997473787516E-6</v>
      </c>
    </row>
    <row r="1502" spans="1:5" x14ac:dyDescent="0.2">
      <c r="A1502">
        <v>10101040715</v>
      </c>
      <c r="B1502" t="s">
        <v>3444</v>
      </c>
      <c r="C1502">
        <v>0</v>
      </c>
      <c r="D1502">
        <v>0</v>
      </c>
      <c r="E1502" s="71">
        <f t="shared" si="23"/>
        <v>0</v>
      </c>
    </row>
    <row r="1503" spans="1:5" x14ac:dyDescent="0.2">
      <c r="A1503">
        <v>10101040716</v>
      </c>
      <c r="B1503" t="s">
        <v>3445</v>
      </c>
      <c r="C1503">
        <v>0</v>
      </c>
      <c r="D1503">
        <v>751.22000000000025</v>
      </c>
      <c r="E1503" s="71">
        <f t="shared" si="23"/>
        <v>-751.22000000000025</v>
      </c>
    </row>
    <row r="1504" spans="1:5" x14ac:dyDescent="0.2">
      <c r="A1504">
        <v>10101040717</v>
      </c>
      <c r="B1504" t="s">
        <v>3446</v>
      </c>
      <c r="C1504">
        <v>0</v>
      </c>
      <c r="D1504">
        <v>0</v>
      </c>
      <c r="E1504" s="71">
        <f t="shared" si="23"/>
        <v>0</v>
      </c>
    </row>
    <row r="1505" spans="1:5" x14ac:dyDescent="0.2">
      <c r="A1505">
        <v>10101040718</v>
      </c>
      <c r="B1505" t="s">
        <v>3447</v>
      </c>
      <c r="C1505">
        <v>0</v>
      </c>
      <c r="D1505">
        <v>0.6000000000003638</v>
      </c>
      <c r="E1505" s="71">
        <f t="shared" si="23"/>
        <v>-0.6000000000003638</v>
      </c>
    </row>
    <row r="1506" spans="1:5" x14ac:dyDescent="0.2">
      <c r="A1506">
        <v>10101040719</v>
      </c>
      <c r="B1506" t="s">
        <v>3448</v>
      </c>
      <c r="C1506">
        <v>6498.09</v>
      </c>
      <c r="D1506">
        <v>0</v>
      </c>
      <c r="E1506" s="71">
        <f t="shared" si="23"/>
        <v>6498.09</v>
      </c>
    </row>
    <row r="1507" spans="1:5" x14ac:dyDescent="0.2">
      <c r="A1507">
        <v>10101040720</v>
      </c>
      <c r="B1507" t="s">
        <v>3449</v>
      </c>
      <c r="C1507">
        <v>0</v>
      </c>
      <c r="D1507">
        <v>0</v>
      </c>
      <c r="E1507" s="71">
        <f t="shared" si="23"/>
        <v>0</v>
      </c>
    </row>
    <row r="1508" spans="1:5" x14ac:dyDescent="0.2">
      <c r="A1508">
        <v>10101040721</v>
      </c>
      <c r="B1508" t="s">
        <v>3450</v>
      </c>
      <c r="C1508">
        <v>0</v>
      </c>
      <c r="D1508">
        <v>1269</v>
      </c>
      <c r="E1508" s="71">
        <f t="shared" si="23"/>
        <v>-1269</v>
      </c>
    </row>
    <row r="1509" spans="1:5" x14ac:dyDescent="0.2">
      <c r="A1509">
        <v>81010400001</v>
      </c>
      <c r="B1509" t="s">
        <v>3550</v>
      </c>
      <c r="C1509">
        <v>0</v>
      </c>
      <c r="D1509">
        <v>0</v>
      </c>
      <c r="E1509" s="71">
        <f t="shared" si="23"/>
        <v>0</v>
      </c>
    </row>
    <row r="1510" spans="1:5" x14ac:dyDescent="0.2">
      <c r="A1510">
        <v>81010400006</v>
      </c>
      <c r="B1510" t="s">
        <v>3551</v>
      </c>
      <c r="C1510">
        <v>0</v>
      </c>
      <c r="D1510">
        <v>0</v>
      </c>
      <c r="E1510" s="71">
        <f t="shared" si="23"/>
        <v>0</v>
      </c>
    </row>
    <row r="1511" spans="1:5" x14ac:dyDescent="0.2">
      <c r="A1511">
        <v>81010400007</v>
      </c>
      <c r="B1511" t="s">
        <v>3552</v>
      </c>
      <c r="C1511">
        <v>0</v>
      </c>
      <c r="D1511">
        <v>0</v>
      </c>
      <c r="E1511" s="71">
        <f t="shared" si="23"/>
        <v>0</v>
      </c>
    </row>
    <row r="1512" spans="1:5" x14ac:dyDescent="0.2">
      <c r="A1512">
        <v>81010400008</v>
      </c>
      <c r="B1512" t="s">
        <v>3553</v>
      </c>
      <c r="C1512">
        <v>0</v>
      </c>
      <c r="D1512">
        <v>0</v>
      </c>
      <c r="E1512" s="71">
        <f t="shared" si="23"/>
        <v>0</v>
      </c>
    </row>
    <row r="1513" spans="1:5" x14ac:dyDescent="0.2">
      <c r="A1513">
        <v>81010400009</v>
      </c>
      <c r="B1513" t="s">
        <v>3554</v>
      </c>
      <c r="C1513">
        <v>0</v>
      </c>
      <c r="D1513">
        <v>0</v>
      </c>
      <c r="E1513" s="71">
        <f t="shared" si="23"/>
        <v>0</v>
      </c>
    </row>
    <row r="1514" spans="1:5" x14ac:dyDescent="0.2">
      <c r="A1514">
        <v>81010400010</v>
      </c>
      <c r="B1514" t="s">
        <v>3555</v>
      </c>
      <c r="C1514">
        <v>0</v>
      </c>
      <c r="D1514">
        <v>0</v>
      </c>
      <c r="E1514" s="71">
        <f t="shared" si="23"/>
        <v>0</v>
      </c>
    </row>
    <row r="1515" spans="1:5" x14ac:dyDescent="0.2">
      <c r="A1515">
        <v>81010400015</v>
      </c>
      <c r="B1515" t="s">
        <v>3556</v>
      </c>
      <c r="C1515">
        <v>0</v>
      </c>
      <c r="D1515">
        <v>0</v>
      </c>
      <c r="E1515" s="71">
        <f t="shared" si="23"/>
        <v>0</v>
      </c>
    </row>
    <row r="1516" spans="1:5" x14ac:dyDescent="0.2">
      <c r="A1516">
        <v>81010400016</v>
      </c>
      <c r="B1516" t="s">
        <v>3557</v>
      </c>
      <c r="C1516">
        <v>0</v>
      </c>
      <c r="D1516">
        <v>0</v>
      </c>
      <c r="E1516" s="71">
        <f t="shared" si="23"/>
        <v>0</v>
      </c>
    </row>
    <row r="1517" spans="1:5" x14ac:dyDescent="0.2">
      <c r="A1517">
        <v>81010400017</v>
      </c>
      <c r="B1517" t="s">
        <v>3558</v>
      </c>
      <c r="C1517">
        <v>0</v>
      </c>
      <c r="D1517">
        <v>0</v>
      </c>
      <c r="E1517" s="71">
        <f t="shared" si="23"/>
        <v>0</v>
      </c>
    </row>
    <row r="1518" spans="1:5" x14ac:dyDescent="0.2">
      <c r="A1518">
        <v>81010400018</v>
      </c>
      <c r="B1518" t="s">
        <v>3559</v>
      </c>
      <c r="C1518">
        <v>0</v>
      </c>
      <c r="D1518">
        <v>0</v>
      </c>
      <c r="E1518" s="71">
        <f t="shared" si="23"/>
        <v>0</v>
      </c>
    </row>
    <row r="1519" spans="1:5" x14ac:dyDescent="0.2">
      <c r="A1519">
        <v>81010400019</v>
      </c>
      <c r="B1519" t="s">
        <v>3560</v>
      </c>
      <c r="C1519">
        <v>0</v>
      </c>
      <c r="D1519">
        <v>0</v>
      </c>
      <c r="E1519" s="71">
        <f t="shared" si="23"/>
        <v>0</v>
      </c>
    </row>
    <row r="1520" spans="1:5" x14ac:dyDescent="0.2">
      <c r="A1520">
        <v>81010400020</v>
      </c>
      <c r="B1520" t="s">
        <v>3561</v>
      </c>
      <c r="C1520">
        <v>0</v>
      </c>
      <c r="D1520">
        <v>0</v>
      </c>
      <c r="E1520" s="71">
        <f t="shared" si="23"/>
        <v>0</v>
      </c>
    </row>
    <row r="1521" spans="1:5" x14ac:dyDescent="0.2">
      <c r="A1521">
        <v>81010800001</v>
      </c>
      <c r="B1521" t="s">
        <v>3638</v>
      </c>
      <c r="C1521">
        <v>0</v>
      </c>
      <c r="D1521">
        <v>0</v>
      </c>
      <c r="E1521" s="71">
        <f t="shared" si="23"/>
        <v>0</v>
      </c>
    </row>
    <row r="1522" spans="1:5" x14ac:dyDescent="0.2">
      <c r="A1522">
        <v>81010800002</v>
      </c>
      <c r="B1522" t="s">
        <v>304</v>
      </c>
      <c r="C1522">
        <v>0</v>
      </c>
      <c r="D1522">
        <v>0</v>
      </c>
      <c r="E1522" s="71">
        <f t="shared" si="23"/>
        <v>0</v>
      </c>
    </row>
    <row r="1523" spans="1:5" x14ac:dyDescent="0.2">
      <c r="A1523">
        <v>81010800003</v>
      </c>
      <c r="B1523" t="s">
        <v>3639</v>
      </c>
      <c r="C1523">
        <v>0</v>
      </c>
      <c r="D1523">
        <v>0</v>
      </c>
      <c r="E1523" s="71">
        <f t="shared" si="23"/>
        <v>0</v>
      </c>
    </row>
    <row r="1524" spans="1:5" x14ac:dyDescent="0.2">
      <c r="A1524">
        <v>81010800004</v>
      </c>
      <c r="B1524" t="s">
        <v>3640</v>
      </c>
      <c r="C1524">
        <v>0</v>
      </c>
      <c r="D1524">
        <v>0</v>
      </c>
      <c r="E1524" s="71">
        <f t="shared" si="23"/>
        <v>0</v>
      </c>
    </row>
    <row r="1525" spans="1:5" x14ac:dyDescent="0.2">
      <c r="A1525">
        <v>81010900001</v>
      </c>
      <c r="B1525" t="s">
        <v>305</v>
      </c>
      <c r="C1525">
        <v>54840.25</v>
      </c>
      <c r="D1525">
        <v>0</v>
      </c>
      <c r="E1525" s="71">
        <f t="shared" si="23"/>
        <v>54840.25</v>
      </c>
    </row>
    <row r="1526" spans="1:5" x14ac:dyDescent="0.2">
      <c r="A1526">
        <v>82010200003</v>
      </c>
      <c r="B1526" t="s">
        <v>3712</v>
      </c>
      <c r="C1526">
        <v>5000</v>
      </c>
      <c r="D1526">
        <v>0</v>
      </c>
      <c r="E1526" s="71">
        <f t="shared" si="23"/>
        <v>5000</v>
      </c>
    </row>
    <row r="1527" spans="1:5" x14ac:dyDescent="0.2">
      <c r="A1527">
        <v>91104000001</v>
      </c>
      <c r="B1527" t="s">
        <v>3854</v>
      </c>
      <c r="C1527">
        <v>0</v>
      </c>
      <c r="D1527">
        <v>6474.3400000000256</v>
      </c>
      <c r="E1527" s="71">
        <f t="shared" si="23"/>
        <v>-6474.3400000000256</v>
      </c>
    </row>
    <row r="1528" spans="1:5" x14ac:dyDescent="0.2">
      <c r="A1528">
        <v>91104000002</v>
      </c>
      <c r="B1528" t="s">
        <v>3855</v>
      </c>
      <c r="C1528">
        <v>0</v>
      </c>
      <c r="D1528">
        <v>0</v>
      </c>
      <c r="E1528" s="71">
        <f t="shared" si="23"/>
        <v>0</v>
      </c>
    </row>
    <row r="1529" spans="1:5" x14ac:dyDescent="0.2">
      <c r="A1529">
        <v>91108000001</v>
      </c>
      <c r="B1529" t="s">
        <v>4052</v>
      </c>
      <c r="C1529">
        <v>0</v>
      </c>
      <c r="D1529">
        <v>0</v>
      </c>
      <c r="E1529" s="71">
        <f t="shared" si="23"/>
        <v>0</v>
      </c>
    </row>
    <row r="1530" spans="1:5" x14ac:dyDescent="0.2">
      <c r="A1530">
        <v>91109000001</v>
      </c>
      <c r="B1530" t="s">
        <v>305</v>
      </c>
      <c r="C1530">
        <v>27250.989500000025</v>
      </c>
      <c r="D1530">
        <v>0</v>
      </c>
      <c r="E1530" s="71">
        <f t="shared" si="23"/>
        <v>27250.989500000025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6D5C-9575-4668-AEB6-2B073ABFBEAD}">
  <dimension ref="A1:E1530"/>
  <sheetViews>
    <sheetView rightToLeft="1" topLeftCell="A28" workbookViewId="0">
      <selection activeCell="I13" sqref="I13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-919889.15000000014</v>
      </c>
    </row>
    <row r="2" spans="1:5" s="66" customFormat="1" ht="12.75" customHeight="1" x14ac:dyDescent="0.2">
      <c r="C2" s="68">
        <f>SUBTOTAL(9,C4:C675)</f>
        <v>1114911.6500000001</v>
      </c>
      <c r="D2" s="68">
        <f>SUBTOTAL(9,D4:D675)</f>
        <v>195022.49999999994</v>
      </c>
      <c r="E2" s="68">
        <f>SUBTOTAL(9,E4:E675)</f>
        <v>919889.15000000014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2.75" x14ac:dyDescent="0.2">
      <c r="A4" s="69">
        <v>101011701</v>
      </c>
      <c r="B4" s="66" t="s">
        <v>1007</v>
      </c>
      <c r="C4" s="70">
        <v>0</v>
      </c>
      <c r="D4" s="70">
        <v>0</v>
      </c>
      <c r="E4" s="71">
        <f>C4-D4</f>
        <v>0</v>
      </c>
    </row>
    <row r="5" spans="1:5" s="66" customFormat="1" ht="12.75" x14ac:dyDescent="0.2">
      <c r="A5" s="69">
        <v>101011703</v>
      </c>
      <c r="B5" s="66" t="s">
        <v>1008</v>
      </c>
      <c r="C5" s="70">
        <v>13381.460000000006</v>
      </c>
      <c r="D5" s="70">
        <v>0</v>
      </c>
      <c r="E5" s="71">
        <f t="shared" ref="E5:E37" si="0">C5-D5</f>
        <v>13381.460000000006</v>
      </c>
    </row>
    <row r="6" spans="1:5" s="66" customFormat="1" ht="12.75" x14ac:dyDescent="0.2">
      <c r="A6" s="69">
        <v>101011704</v>
      </c>
      <c r="B6" s="66" t="s">
        <v>1009</v>
      </c>
      <c r="C6" s="70">
        <v>0</v>
      </c>
      <c r="D6" s="70">
        <v>0</v>
      </c>
      <c r="E6" s="71">
        <f t="shared" si="0"/>
        <v>0</v>
      </c>
    </row>
    <row r="7" spans="1:5" s="66" customFormat="1" ht="12.75" x14ac:dyDescent="0.2">
      <c r="A7" s="69">
        <v>101011705</v>
      </c>
      <c r="B7" s="66" t="s">
        <v>1010</v>
      </c>
      <c r="C7" s="70">
        <v>15652.17</v>
      </c>
      <c r="D7" s="70">
        <v>0</v>
      </c>
      <c r="E7" s="71">
        <f t="shared" si="0"/>
        <v>15652.17</v>
      </c>
    </row>
    <row r="8" spans="1:5" s="66" customFormat="1" ht="12.75" x14ac:dyDescent="0.2">
      <c r="A8" s="69">
        <v>101011706</v>
      </c>
      <c r="B8" s="66" t="s">
        <v>1011</v>
      </c>
      <c r="C8" s="70">
        <v>0</v>
      </c>
      <c r="D8" s="70">
        <v>0</v>
      </c>
      <c r="E8" s="71">
        <f t="shared" si="0"/>
        <v>0</v>
      </c>
    </row>
    <row r="9" spans="1:5" s="66" customFormat="1" ht="12.75" x14ac:dyDescent="0.2">
      <c r="A9" s="69">
        <v>101011707</v>
      </c>
      <c r="B9" s="66" t="s">
        <v>1012</v>
      </c>
      <c r="C9" s="70">
        <v>110403.90000000001</v>
      </c>
      <c r="D9" s="70">
        <v>0</v>
      </c>
      <c r="E9" s="71">
        <f t="shared" si="0"/>
        <v>110403.90000000001</v>
      </c>
    </row>
    <row r="10" spans="1:5" s="66" customFormat="1" ht="12.75" x14ac:dyDescent="0.2">
      <c r="A10" s="69">
        <v>101011708</v>
      </c>
      <c r="B10" s="66" t="s">
        <v>1013</v>
      </c>
      <c r="C10" s="70">
        <v>60970.020000000004</v>
      </c>
      <c r="D10" s="70">
        <v>0</v>
      </c>
      <c r="E10" s="71">
        <f t="shared" si="0"/>
        <v>60970.020000000004</v>
      </c>
    </row>
    <row r="11" spans="1:5" s="66" customFormat="1" ht="12.75" x14ac:dyDescent="0.2">
      <c r="A11" s="69">
        <v>101011709</v>
      </c>
      <c r="B11" s="66" t="s">
        <v>1014</v>
      </c>
      <c r="C11" s="70">
        <v>164268</v>
      </c>
      <c r="D11" s="70">
        <v>0</v>
      </c>
      <c r="E11" s="71">
        <f t="shared" si="0"/>
        <v>164268</v>
      </c>
    </row>
    <row r="12" spans="1:5" s="66" customFormat="1" ht="12.75" x14ac:dyDescent="0.2">
      <c r="A12" s="69">
        <v>101011710</v>
      </c>
      <c r="B12" s="66" t="s">
        <v>1015</v>
      </c>
      <c r="C12" s="70">
        <v>0</v>
      </c>
      <c r="D12" s="70">
        <v>0</v>
      </c>
      <c r="E12" s="71">
        <f t="shared" si="0"/>
        <v>0</v>
      </c>
    </row>
    <row r="13" spans="1:5" s="66" customFormat="1" ht="12.75" x14ac:dyDescent="0.2">
      <c r="A13" s="69">
        <v>101011711</v>
      </c>
      <c r="B13" s="66" t="s">
        <v>1016</v>
      </c>
      <c r="C13" s="70">
        <v>659337.48</v>
      </c>
      <c r="D13" s="70">
        <v>0</v>
      </c>
      <c r="E13" s="71">
        <f t="shared" si="0"/>
        <v>659337.48</v>
      </c>
    </row>
    <row r="14" spans="1:5" s="66" customFormat="1" ht="12.75" x14ac:dyDescent="0.2">
      <c r="A14" s="69">
        <v>101011801</v>
      </c>
      <c r="B14" s="66" t="s">
        <v>877</v>
      </c>
      <c r="C14" s="70">
        <v>0</v>
      </c>
      <c r="D14" s="70">
        <v>0</v>
      </c>
      <c r="E14" s="71">
        <f t="shared" si="0"/>
        <v>0</v>
      </c>
    </row>
    <row r="15" spans="1:5" s="66" customFormat="1" ht="12.75" x14ac:dyDescent="0.2">
      <c r="A15" s="69">
        <v>101012001</v>
      </c>
      <c r="B15" s="66" t="s">
        <v>1017</v>
      </c>
      <c r="C15" s="70">
        <v>0</v>
      </c>
      <c r="D15" s="70">
        <v>0</v>
      </c>
      <c r="E15" s="71">
        <f t="shared" si="0"/>
        <v>0</v>
      </c>
    </row>
    <row r="16" spans="1:5" s="66" customFormat="1" ht="12.75" x14ac:dyDescent="0.2">
      <c r="A16" s="69">
        <v>101012002</v>
      </c>
      <c r="B16" s="66" t="s">
        <v>1018</v>
      </c>
      <c r="C16" s="70">
        <v>0</v>
      </c>
      <c r="D16" s="70">
        <v>0</v>
      </c>
      <c r="E16" s="71">
        <f t="shared" si="0"/>
        <v>0</v>
      </c>
    </row>
    <row r="17" spans="1:5" s="66" customFormat="1" ht="12.75" x14ac:dyDescent="0.2">
      <c r="A17" s="69">
        <v>101012003</v>
      </c>
      <c r="B17" s="66" t="s">
        <v>1019</v>
      </c>
      <c r="C17" s="70">
        <v>0</v>
      </c>
      <c r="D17" s="70">
        <v>0</v>
      </c>
      <c r="E17" s="71">
        <f t="shared" si="0"/>
        <v>0</v>
      </c>
    </row>
    <row r="18" spans="1:5" s="66" customFormat="1" ht="12.75" x14ac:dyDescent="0.2">
      <c r="A18" s="69">
        <v>201020541</v>
      </c>
      <c r="B18" s="66" t="s">
        <v>1052</v>
      </c>
      <c r="C18" s="70">
        <v>0</v>
      </c>
      <c r="D18" s="70">
        <v>6570.57</v>
      </c>
      <c r="E18" s="71">
        <f t="shared" si="0"/>
        <v>-6570.57</v>
      </c>
    </row>
    <row r="19" spans="1:5" s="66" customFormat="1" ht="12.75" x14ac:dyDescent="0.2">
      <c r="A19" s="69">
        <v>201020542</v>
      </c>
      <c r="B19" s="66" t="s">
        <v>1053</v>
      </c>
      <c r="C19" s="70">
        <v>0</v>
      </c>
      <c r="D19" s="70">
        <v>26226</v>
      </c>
      <c r="E19" s="71">
        <f t="shared" si="0"/>
        <v>-26226</v>
      </c>
    </row>
    <row r="20" spans="1:5" s="66" customFormat="1" ht="12.75" x14ac:dyDescent="0.2">
      <c r="A20" s="69">
        <v>201020543</v>
      </c>
      <c r="B20" s="66" t="s">
        <v>1054</v>
      </c>
      <c r="C20" s="70">
        <v>0</v>
      </c>
      <c r="D20" s="70">
        <v>31986</v>
      </c>
      <c r="E20" s="71">
        <f t="shared" si="0"/>
        <v>-31986</v>
      </c>
    </row>
    <row r="21" spans="1:5" s="66" customFormat="1" ht="12.75" x14ac:dyDescent="0.2">
      <c r="A21" s="69">
        <v>201020544</v>
      </c>
      <c r="B21" s="66" t="s">
        <v>1055</v>
      </c>
      <c r="C21" s="70">
        <v>0</v>
      </c>
      <c r="D21" s="70">
        <v>0</v>
      </c>
      <c r="E21" s="71">
        <f t="shared" si="0"/>
        <v>0</v>
      </c>
    </row>
    <row r="22" spans="1:5" s="66" customFormat="1" ht="12.75" x14ac:dyDescent="0.2">
      <c r="A22" s="69">
        <v>201020545</v>
      </c>
      <c r="B22" s="66" t="s">
        <v>1056</v>
      </c>
      <c r="C22" s="70">
        <v>0</v>
      </c>
      <c r="D22" s="70">
        <v>1845</v>
      </c>
      <c r="E22" s="71">
        <f t="shared" si="0"/>
        <v>-1845</v>
      </c>
    </row>
    <row r="23" spans="1:5" s="66" customFormat="1" ht="12.75" x14ac:dyDescent="0.2">
      <c r="A23" s="69">
        <v>201020546</v>
      </c>
      <c r="B23" s="66" t="s">
        <v>1057</v>
      </c>
      <c r="C23" s="70">
        <v>0</v>
      </c>
      <c r="D23" s="70">
        <v>7000</v>
      </c>
      <c r="E23" s="71">
        <f t="shared" si="0"/>
        <v>-7000</v>
      </c>
    </row>
    <row r="24" spans="1:5" s="66" customFormat="1" ht="12.75" x14ac:dyDescent="0.2">
      <c r="A24" s="69">
        <v>201020547</v>
      </c>
      <c r="B24" s="66" t="s">
        <v>1058</v>
      </c>
      <c r="C24" s="70">
        <v>0</v>
      </c>
      <c r="D24" s="70">
        <v>0</v>
      </c>
      <c r="E24" s="71">
        <f t="shared" si="0"/>
        <v>0</v>
      </c>
    </row>
    <row r="25" spans="1:5" s="66" customFormat="1" ht="12.75" x14ac:dyDescent="0.2">
      <c r="A25" s="69">
        <v>201020548</v>
      </c>
      <c r="B25" s="66" t="s">
        <v>1059</v>
      </c>
      <c r="C25" s="70">
        <v>0</v>
      </c>
      <c r="D25" s="70">
        <v>11349.260000000002</v>
      </c>
      <c r="E25" s="71">
        <f t="shared" si="0"/>
        <v>-11349.260000000002</v>
      </c>
    </row>
    <row r="26" spans="1:5" s="66" customFormat="1" ht="12.75" x14ac:dyDescent="0.2">
      <c r="A26" s="69">
        <v>201020549</v>
      </c>
      <c r="B26" s="66" t="s">
        <v>1060</v>
      </c>
      <c r="C26" s="70">
        <v>0</v>
      </c>
      <c r="D26" s="70">
        <v>18935.960000000006</v>
      </c>
      <c r="E26" s="71">
        <f t="shared" si="0"/>
        <v>-18935.960000000006</v>
      </c>
    </row>
    <row r="27" spans="1:5" s="66" customFormat="1" ht="12.75" x14ac:dyDescent="0.2">
      <c r="A27" s="69">
        <v>201020550</v>
      </c>
      <c r="B27" s="66" t="s">
        <v>1061</v>
      </c>
      <c r="C27" s="70">
        <v>0</v>
      </c>
      <c r="D27" s="70">
        <v>0</v>
      </c>
      <c r="E27" s="71">
        <f t="shared" si="0"/>
        <v>0</v>
      </c>
    </row>
    <row r="28" spans="1:5" s="66" customFormat="1" ht="12.75" x14ac:dyDescent="0.2">
      <c r="A28" s="69">
        <v>201020551</v>
      </c>
      <c r="B28" s="66" t="s">
        <v>1062</v>
      </c>
      <c r="C28" s="70">
        <v>0</v>
      </c>
      <c r="D28" s="70">
        <v>0</v>
      </c>
      <c r="E28" s="71">
        <f t="shared" si="0"/>
        <v>0</v>
      </c>
    </row>
    <row r="29" spans="1:5" s="66" customFormat="1" ht="12.75" x14ac:dyDescent="0.2">
      <c r="A29" s="69">
        <v>201020552</v>
      </c>
      <c r="B29" s="66" t="s">
        <v>1063</v>
      </c>
      <c r="C29" s="70">
        <v>0</v>
      </c>
      <c r="D29" s="70">
        <v>0</v>
      </c>
      <c r="E29" s="71">
        <f t="shared" si="0"/>
        <v>0</v>
      </c>
    </row>
    <row r="30" spans="1:5" s="66" customFormat="1" ht="12.75" x14ac:dyDescent="0.2">
      <c r="A30" s="69">
        <v>201020553</v>
      </c>
      <c r="B30" s="66" t="s">
        <v>1064</v>
      </c>
      <c r="C30" s="70">
        <v>0</v>
      </c>
      <c r="D30" s="70">
        <v>0</v>
      </c>
      <c r="E30" s="71">
        <f t="shared" si="0"/>
        <v>0</v>
      </c>
    </row>
    <row r="31" spans="1:5" s="66" customFormat="1" ht="12.75" x14ac:dyDescent="0.2">
      <c r="A31" s="69">
        <v>201020601</v>
      </c>
      <c r="B31" s="66" t="s">
        <v>1065</v>
      </c>
      <c r="C31" s="70">
        <v>24000</v>
      </c>
      <c r="D31" s="70">
        <v>0</v>
      </c>
      <c r="E31" s="71">
        <f t="shared" si="0"/>
        <v>24000</v>
      </c>
    </row>
    <row r="32" spans="1:5" s="66" customFormat="1" ht="12.75" x14ac:dyDescent="0.2">
      <c r="A32" s="69">
        <v>201020701</v>
      </c>
      <c r="B32" s="66" t="s">
        <v>1066</v>
      </c>
      <c r="C32" s="70">
        <v>0</v>
      </c>
      <c r="D32" s="70">
        <v>59781.790000000008</v>
      </c>
      <c r="E32" s="71">
        <f t="shared" si="0"/>
        <v>-59781.790000000008</v>
      </c>
    </row>
    <row r="33" spans="1:5" s="66" customFormat="1" ht="12.75" x14ac:dyDescent="0.2">
      <c r="A33" s="69">
        <v>201028401</v>
      </c>
      <c r="B33" s="66" t="s">
        <v>1133</v>
      </c>
      <c r="C33" s="70">
        <v>4600</v>
      </c>
      <c r="D33" s="70">
        <v>0</v>
      </c>
      <c r="E33" s="71">
        <f t="shared" si="0"/>
        <v>4600</v>
      </c>
    </row>
    <row r="34" spans="1:5" s="66" customFormat="1" ht="12.75" x14ac:dyDescent="0.2">
      <c r="A34" s="69">
        <v>201028501</v>
      </c>
      <c r="B34" s="66" t="s">
        <v>1134</v>
      </c>
      <c r="C34" s="70">
        <v>45000</v>
      </c>
      <c r="D34" s="70">
        <v>0</v>
      </c>
      <c r="E34" s="71">
        <f t="shared" si="0"/>
        <v>45000</v>
      </c>
    </row>
    <row r="35" spans="1:5" s="66" customFormat="1" ht="12.75" x14ac:dyDescent="0.2">
      <c r="A35" s="69">
        <v>201029001</v>
      </c>
      <c r="B35" s="66" t="s">
        <v>1139</v>
      </c>
      <c r="C35" s="70">
        <v>17298.62</v>
      </c>
      <c r="D35" s="70">
        <v>0</v>
      </c>
      <c r="E35" s="71">
        <f t="shared" si="0"/>
        <v>17298.62</v>
      </c>
    </row>
    <row r="36" spans="1:5" s="66" customFormat="1" ht="12.75" x14ac:dyDescent="0.2">
      <c r="A36" s="69">
        <v>82010100003</v>
      </c>
      <c r="B36" s="66" t="s">
        <v>3660</v>
      </c>
      <c r="C36" s="70">
        <v>0</v>
      </c>
      <c r="D36" s="70">
        <v>31327.919999999925</v>
      </c>
      <c r="E36" s="71">
        <f t="shared" si="0"/>
        <v>-31327.919999999925</v>
      </c>
    </row>
    <row r="37" spans="1:5" s="66" customFormat="1" ht="12.75" x14ac:dyDescent="0.2">
      <c r="A37" s="69">
        <v>82010100032</v>
      </c>
      <c r="B37" s="66" t="s">
        <v>3685</v>
      </c>
      <c r="C37" s="70">
        <v>0</v>
      </c>
      <c r="D37" s="70">
        <v>0</v>
      </c>
      <c r="E37" s="71">
        <f t="shared" si="0"/>
        <v>0</v>
      </c>
    </row>
    <row r="38" spans="1:5" s="66" customFormat="1" ht="12.75" x14ac:dyDescent="0.2">
      <c r="A38" s="69"/>
      <c r="C38" s="70"/>
      <c r="D38" s="70"/>
      <c r="E38" s="71"/>
    </row>
    <row r="39" spans="1:5" x14ac:dyDescent="0.2">
      <c r="E39" s="71"/>
    </row>
    <row r="40" spans="1:5" x14ac:dyDescent="0.2">
      <c r="E40" s="71"/>
    </row>
    <row r="41" spans="1:5" x14ac:dyDescent="0.2">
      <c r="E41" s="71"/>
    </row>
    <row r="42" spans="1:5" x14ac:dyDescent="0.2">
      <c r="E42" s="71"/>
    </row>
    <row r="43" spans="1:5" x14ac:dyDescent="0.2">
      <c r="E43" s="71"/>
    </row>
    <row r="44" spans="1:5" x14ac:dyDescent="0.2">
      <c r="E44" s="71"/>
    </row>
    <row r="45" spans="1:5" x14ac:dyDescent="0.2">
      <c r="E45" s="71"/>
    </row>
    <row r="46" spans="1:5" x14ac:dyDescent="0.2">
      <c r="E46" s="71"/>
    </row>
    <row r="47" spans="1:5" x14ac:dyDescent="0.2">
      <c r="E47" s="71"/>
    </row>
    <row r="48" spans="1:5" x14ac:dyDescent="0.2">
      <c r="E48" s="71"/>
    </row>
    <row r="49" spans="5:5" x14ac:dyDescent="0.2">
      <c r="E49" s="71"/>
    </row>
    <row r="50" spans="5:5" x14ac:dyDescent="0.2">
      <c r="E50" s="71"/>
    </row>
    <row r="51" spans="5:5" x14ac:dyDescent="0.2">
      <c r="E51" s="71"/>
    </row>
    <row r="52" spans="5:5" x14ac:dyDescent="0.2">
      <c r="E52" s="71"/>
    </row>
    <row r="53" spans="5:5" x14ac:dyDescent="0.2">
      <c r="E53" s="71"/>
    </row>
    <row r="54" spans="5:5" x14ac:dyDescent="0.2">
      <c r="E54" s="71"/>
    </row>
    <row r="55" spans="5:5" x14ac:dyDescent="0.2">
      <c r="E55" s="71"/>
    </row>
    <row r="56" spans="5:5" x14ac:dyDescent="0.2">
      <c r="E56" s="71"/>
    </row>
    <row r="57" spans="5:5" x14ac:dyDescent="0.2">
      <c r="E57" s="71"/>
    </row>
    <row r="58" spans="5:5" x14ac:dyDescent="0.2">
      <c r="E58" s="71"/>
    </row>
    <row r="59" spans="5:5" x14ac:dyDescent="0.2">
      <c r="E59" s="71"/>
    </row>
    <row r="60" spans="5:5" x14ac:dyDescent="0.2">
      <c r="E60" s="71"/>
    </row>
    <row r="61" spans="5:5" x14ac:dyDescent="0.2">
      <c r="E61" s="71"/>
    </row>
    <row r="62" spans="5:5" x14ac:dyDescent="0.2">
      <c r="E62" s="71"/>
    </row>
    <row r="63" spans="5:5" x14ac:dyDescent="0.2">
      <c r="E63" s="71"/>
    </row>
    <row r="64" spans="5:5" x14ac:dyDescent="0.2">
      <c r="E64" s="71"/>
    </row>
    <row r="65" spans="5:5" x14ac:dyDescent="0.2">
      <c r="E65" s="71"/>
    </row>
    <row r="66" spans="5:5" x14ac:dyDescent="0.2">
      <c r="E66" s="71"/>
    </row>
    <row r="67" spans="5:5" x14ac:dyDescent="0.2">
      <c r="E67" s="71"/>
    </row>
    <row r="68" spans="5:5" x14ac:dyDescent="0.2">
      <c r="E68" s="71"/>
    </row>
    <row r="69" spans="5:5" x14ac:dyDescent="0.2">
      <c r="E69" s="71"/>
    </row>
    <row r="70" spans="5:5" x14ac:dyDescent="0.2">
      <c r="E70" s="71"/>
    </row>
    <row r="71" spans="5:5" x14ac:dyDescent="0.2">
      <c r="E71" s="71"/>
    </row>
    <row r="72" spans="5:5" x14ac:dyDescent="0.2">
      <c r="E72" s="71"/>
    </row>
    <row r="73" spans="5:5" x14ac:dyDescent="0.2">
      <c r="E73" s="71"/>
    </row>
    <row r="74" spans="5:5" x14ac:dyDescent="0.2">
      <c r="E74" s="71"/>
    </row>
    <row r="75" spans="5:5" x14ac:dyDescent="0.2">
      <c r="E75" s="71"/>
    </row>
    <row r="76" spans="5:5" x14ac:dyDescent="0.2">
      <c r="E76" s="71"/>
    </row>
    <row r="77" spans="5:5" x14ac:dyDescent="0.2">
      <c r="E77" s="71"/>
    </row>
    <row r="78" spans="5:5" x14ac:dyDescent="0.2">
      <c r="E78" s="71"/>
    </row>
    <row r="79" spans="5:5" x14ac:dyDescent="0.2">
      <c r="E79" s="71"/>
    </row>
    <row r="80" spans="5:5" x14ac:dyDescent="0.2">
      <c r="E80" s="71"/>
    </row>
    <row r="81" spans="5:5" x14ac:dyDescent="0.2">
      <c r="E81" s="71"/>
    </row>
    <row r="82" spans="5:5" x14ac:dyDescent="0.2">
      <c r="E82" s="71"/>
    </row>
    <row r="83" spans="5:5" x14ac:dyDescent="0.2">
      <c r="E83" s="71"/>
    </row>
    <row r="84" spans="5:5" x14ac:dyDescent="0.2">
      <c r="E84" s="71"/>
    </row>
    <row r="85" spans="5:5" x14ac:dyDescent="0.2">
      <c r="E85" s="71"/>
    </row>
    <row r="86" spans="5:5" x14ac:dyDescent="0.2">
      <c r="E86" s="71"/>
    </row>
    <row r="87" spans="5:5" x14ac:dyDescent="0.2">
      <c r="E87" s="71"/>
    </row>
    <row r="88" spans="5:5" x14ac:dyDescent="0.2">
      <c r="E88" s="71"/>
    </row>
    <row r="89" spans="5:5" x14ac:dyDescent="0.2">
      <c r="E89" s="71"/>
    </row>
    <row r="90" spans="5:5" x14ac:dyDescent="0.2">
      <c r="E90" s="71"/>
    </row>
    <row r="91" spans="5:5" x14ac:dyDescent="0.2">
      <c r="E91" s="71"/>
    </row>
    <row r="92" spans="5:5" x14ac:dyDescent="0.2">
      <c r="E92" s="71"/>
    </row>
    <row r="93" spans="5:5" x14ac:dyDescent="0.2">
      <c r="E93" s="71"/>
    </row>
    <row r="94" spans="5:5" x14ac:dyDescent="0.2">
      <c r="E94" s="71"/>
    </row>
    <row r="95" spans="5:5" x14ac:dyDescent="0.2">
      <c r="E95" s="71"/>
    </row>
    <row r="96" spans="5:5" x14ac:dyDescent="0.2">
      <c r="E96" s="71"/>
    </row>
    <row r="97" spans="5:5" x14ac:dyDescent="0.2">
      <c r="E97" s="71"/>
    </row>
    <row r="98" spans="5:5" x14ac:dyDescent="0.2">
      <c r="E98" s="71"/>
    </row>
    <row r="99" spans="5:5" x14ac:dyDescent="0.2">
      <c r="E99" s="71"/>
    </row>
    <row r="100" spans="5:5" x14ac:dyDescent="0.2">
      <c r="E100" s="71"/>
    </row>
    <row r="101" spans="5:5" x14ac:dyDescent="0.2">
      <c r="E101" s="71"/>
    </row>
    <row r="102" spans="5:5" x14ac:dyDescent="0.2">
      <c r="E102" s="71"/>
    </row>
    <row r="103" spans="5:5" x14ac:dyDescent="0.2">
      <c r="E103" s="71"/>
    </row>
    <row r="104" spans="5:5" x14ac:dyDescent="0.2">
      <c r="E104" s="71"/>
    </row>
    <row r="105" spans="5:5" x14ac:dyDescent="0.2">
      <c r="E105" s="71"/>
    </row>
    <row r="106" spans="5:5" x14ac:dyDescent="0.2">
      <c r="E106" s="71"/>
    </row>
    <row r="107" spans="5:5" x14ac:dyDescent="0.2">
      <c r="E107" s="71"/>
    </row>
    <row r="108" spans="5:5" x14ac:dyDescent="0.2">
      <c r="E108" s="71"/>
    </row>
    <row r="109" spans="5:5" x14ac:dyDescent="0.2">
      <c r="E109" s="71"/>
    </row>
    <row r="110" spans="5:5" x14ac:dyDescent="0.2">
      <c r="E110" s="71"/>
    </row>
    <row r="111" spans="5:5" x14ac:dyDescent="0.2">
      <c r="E111" s="71"/>
    </row>
    <row r="112" spans="5:5" x14ac:dyDescent="0.2">
      <c r="E112" s="71"/>
    </row>
    <row r="113" spans="5:5" x14ac:dyDescent="0.2">
      <c r="E113" s="71"/>
    </row>
    <row r="114" spans="5:5" x14ac:dyDescent="0.2">
      <c r="E114" s="71"/>
    </row>
    <row r="115" spans="5:5" x14ac:dyDescent="0.2">
      <c r="E115" s="71"/>
    </row>
    <row r="116" spans="5:5" x14ac:dyDescent="0.2">
      <c r="E116" s="71"/>
    </row>
    <row r="117" spans="5:5" x14ac:dyDescent="0.2">
      <c r="E117" s="71"/>
    </row>
    <row r="118" spans="5:5" x14ac:dyDescent="0.2">
      <c r="E118" s="71"/>
    </row>
    <row r="119" spans="5:5" x14ac:dyDescent="0.2">
      <c r="E119" s="71"/>
    </row>
    <row r="120" spans="5:5" x14ac:dyDescent="0.2">
      <c r="E120" s="71"/>
    </row>
    <row r="121" spans="5:5" x14ac:dyDescent="0.2">
      <c r="E121" s="71"/>
    </row>
    <row r="122" spans="5:5" x14ac:dyDescent="0.2">
      <c r="E122" s="71"/>
    </row>
    <row r="123" spans="5:5" x14ac:dyDescent="0.2">
      <c r="E123" s="71"/>
    </row>
    <row r="124" spans="5:5" x14ac:dyDescent="0.2">
      <c r="E124" s="71"/>
    </row>
    <row r="125" spans="5:5" x14ac:dyDescent="0.2">
      <c r="E125" s="71"/>
    </row>
    <row r="126" spans="5:5" x14ac:dyDescent="0.2">
      <c r="E126" s="71"/>
    </row>
    <row r="127" spans="5:5" x14ac:dyDescent="0.2">
      <c r="E127" s="71"/>
    </row>
    <row r="128" spans="5:5" x14ac:dyDescent="0.2">
      <c r="E128" s="71"/>
    </row>
    <row r="129" spans="5:5" x14ac:dyDescent="0.2">
      <c r="E129" s="71"/>
    </row>
    <row r="130" spans="5:5" x14ac:dyDescent="0.2">
      <c r="E130" s="71"/>
    </row>
    <row r="131" spans="5:5" x14ac:dyDescent="0.2">
      <c r="E131" s="71"/>
    </row>
    <row r="132" spans="5:5" x14ac:dyDescent="0.2">
      <c r="E132" s="71"/>
    </row>
    <row r="133" spans="5:5" x14ac:dyDescent="0.2">
      <c r="E133" s="71"/>
    </row>
    <row r="134" spans="5:5" x14ac:dyDescent="0.2">
      <c r="E134" s="71"/>
    </row>
    <row r="135" spans="5:5" x14ac:dyDescent="0.2">
      <c r="E135" s="71"/>
    </row>
    <row r="136" spans="5:5" x14ac:dyDescent="0.2">
      <c r="E136" s="71"/>
    </row>
    <row r="137" spans="5:5" x14ac:dyDescent="0.2">
      <c r="E137" s="71"/>
    </row>
    <row r="138" spans="5:5" x14ac:dyDescent="0.2">
      <c r="E138" s="71"/>
    </row>
    <row r="139" spans="5:5" x14ac:dyDescent="0.2">
      <c r="E139" s="71"/>
    </row>
    <row r="140" spans="5:5" x14ac:dyDescent="0.2">
      <c r="E140" s="71"/>
    </row>
    <row r="141" spans="5:5" x14ac:dyDescent="0.2">
      <c r="E141" s="71"/>
    </row>
    <row r="142" spans="5:5" x14ac:dyDescent="0.2">
      <c r="E142" s="71"/>
    </row>
    <row r="143" spans="5:5" x14ac:dyDescent="0.2">
      <c r="E143" s="71"/>
    </row>
    <row r="144" spans="5:5" x14ac:dyDescent="0.2">
      <c r="E144" s="71"/>
    </row>
    <row r="145" spans="5:5" x14ac:dyDescent="0.2">
      <c r="E145" s="71"/>
    </row>
    <row r="146" spans="5:5" x14ac:dyDescent="0.2">
      <c r="E146" s="71"/>
    </row>
    <row r="147" spans="5:5" x14ac:dyDescent="0.2">
      <c r="E147" s="71"/>
    </row>
    <row r="148" spans="5:5" x14ac:dyDescent="0.2">
      <c r="E148" s="71"/>
    </row>
    <row r="149" spans="5:5" x14ac:dyDescent="0.2">
      <c r="E149" s="71"/>
    </row>
    <row r="150" spans="5:5" x14ac:dyDescent="0.2">
      <c r="E150" s="71"/>
    </row>
    <row r="151" spans="5:5" x14ac:dyDescent="0.2">
      <c r="E151" s="71"/>
    </row>
    <row r="152" spans="5:5" x14ac:dyDescent="0.2">
      <c r="E152" s="71"/>
    </row>
    <row r="153" spans="5:5" x14ac:dyDescent="0.2">
      <c r="E153" s="71"/>
    </row>
    <row r="154" spans="5:5" x14ac:dyDescent="0.2">
      <c r="E154" s="71"/>
    </row>
    <row r="155" spans="5:5" x14ac:dyDescent="0.2">
      <c r="E155" s="71"/>
    </row>
    <row r="156" spans="5:5" x14ac:dyDescent="0.2">
      <c r="E156" s="71"/>
    </row>
    <row r="157" spans="5:5" x14ac:dyDescent="0.2">
      <c r="E157" s="71"/>
    </row>
    <row r="158" spans="5:5" x14ac:dyDescent="0.2">
      <c r="E158" s="71"/>
    </row>
    <row r="159" spans="5:5" x14ac:dyDescent="0.2">
      <c r="E159" s="71"/>
    </row>
    <row r="160" spans="5:5" x14ac:dyDescent="0.2">
      <c r="E160" s="71"/>
    </row>
    <row r="161" spans="5:5" x14ac:dyDescent="0.2">
      <c r="E161" s="71"/>
    </row>
    <row r="162" spans="5:5" x14ac:dyDescent="0.2">
      <c r="E162" s="71"/>
    </row>
    <row r="163" spans="5:5" x14ac:dyDescent="0.2">
      <c r="E163" s="71"/>
    </row>
    <row r="164" spans="5:5" x14ac:dyDescent="0.2">
      <c r="E164" s="71"/>
    </row>
    <row r="165" spans="5:5" x14ac:dyDescent="0.2">
      <c r="E165" s="71"/>
    </row>
    <row r="166" spans="5:5" x14ac:dyDescent="0.2">
      <c r="E166" s="71"/>
    </row>
    <row r="167" spans="5:5" x14ac:dyDescent="0.2">
      <c r="E167" s="71"/>
    </row>
    <row r="168" spans="5:5" x14ac:dyDescent="0.2">
      <c r="E168" s="71"/>
    </row>
    <row r="169" spans="5:5" x14ac:dyDescent="0.2">
      <c r="E169" s="71"/>
    </row>
    <row r="170" spans="5:5" x14ac:dyDescent="0.2">
      <c r="E170" s="71"/>
    </row>
    <row r="171" spans="5:5" x14ac:dyDescent="0.2">
      <c r="E171" s="71"/>
    </row>
    <row r="172" spans="5:5" x14ac:dyDescent="0.2">
      <c r="E172" s="71"/>
    </row>
    <row r="173" spans="5:5" x14ac:dyDescent="0.2">
      <c r="E173" s="71"/>
    </row>
    <row r="174" spans="5:5" x14ac:dyDescent="0.2">
      <c r="E174" s="71"/>
    </row>
    <row r="175" spans="5:5" x14ac:dyDescent="0.2">
      <c r="E175" s="71"/>
    </row>
    <row r="176" spans="5:5" x14ac:dyDescent="0.2">
      <c r="E176" s="71"/>
    </row>
    <row r="177" spans="5:5" x14ac:dyDescent="0.2">
      <c r="E177" s="71"/>
    </row>
    <row r="178" spans="5:5" x14ac:dyDescent="0.2">
      <c r="E178" s="71"/>
    </row>
    <row r="179" spans="5:5" x14ac:dyDescent="0.2">
      <c r="E179" s="71"/>
    </row>
    <row r="180" spans="5:5" x14ac:dyDescent="0.2">
      <c r="E180" s="71"/>
    </row>
    <row r="181" spans="5:5" x14ac:dyDescent="0.2">
      <c r="E181" s="71"/>
    </row>
    <row r="182" spans="5:5" x14ac:dyDescent="0.2">
      <c r="E182" s="71"/>
    </row>
    <row r="183" spans="5:5" x14ac:dyDescent="0.2">
      <c r="E183" s="71"/>
    </row>
    <row r="184" spans="5:5" x14ac:dyDescent="0.2">
      <c r="E184" s="71"/>
    </row>
    <row r="185" spans="5:5" x14ac:dyDescent="0.2">
      <c r="E185" s="71"/>
    </row>
    <row r="186" spans="5:5" x14ac:dyDescent="0.2">
      <c r="E186" s="71"/>
    </row>
    <row r="187" spans="5:5" x14ac:dyDescent="0.2">
      <c r="E187" s="71"/>
    </row>
    <row r="188" spans="5:5" x14ac:dyDescent="0.2">
      <c r="E188" s="71"/>
    </row>
    <row r="189" spans="5:5" x14ac:dyDescent="0.2">
      <c r="E189" s="71"/>
    </row>
    <row r="190" spans="5:5" x14ac:dyDescent="0.2">
      <c r="E190" s="71"/>
    </row>
    <row r="191" spans="5:5" x14ac:dyDescent="0.2">
      <c r="E191" s="71"/>
    </row>
    <row r="192" spans="5:5" x14ac:dyDescent="0.2">
      <c r="E192" s="71"/>
    </row>
    <row r="193" spans="5:5" x14ac:dyDescent="0.2">
      <c r="E193" s="71"/>
    </row>
    <row r="194" spans="5:5" x14ac:dyDescent="0.2">
      <c r="E194" s="71"/>
    </row>
    <row r="195" spans="5:5" x14ac:dyDescent="0.2">
      <c r="E195" s="71"/>
    </row>
    <row r="196" spans="5:5" x14ac:dyDescent="0.2">
      <c r="E196" s="71"/>
    </row>
    <row r="197" spans="5:5" x14ac:dyDescent="0.2">
      <c r="E197" s="71"/>
    </row>
    <row r="198" spans="5:5" x14ac:dyDescent="0.2">
      <c r="E198" s="71"/>
    </row>
    <row r="199" spans="5:5" x14ac:dyDescent="0.2">
      <c r="E199" s="71"/>
    </row>
    <row r="200" spans="5:5" x14ac:dyDescent="0.2">
      <c r="E200" s="71"/>
    </row>
    <row r="201" spans="5:5" x14ac:dyDescent="0.2">
      <c r="E201" s="71"/>
    </row>
    <row r="202" spans="5:5" x14ac:dyDescent="0.2">
      <c r="E202" s="71"/>
    </row>
    <row r="203" spans="5:5" x14ac:dyDescent="0.2">
      <c r="E203" s="71"/>
    </row>
    <row r="204" spans="5:5" x14ac:dyDescent="0.2">
      <c r="E204" s="71"/>
    </row>
    <row r="205" spans="5:5" x14ac:dyDescent="0.2">
      <c r="E205" s="71"/>
    </row>
    <row r="206" spans="5:5" x14ac:dyDescent="0.2">
      <c r="E206" s="71"/>
    </row>
    <row r="207" spans="5:5" x14ac:dyDescent="0.2">
      <c r="E207" s="71"/>
    </row>
    <row r="208" spans="5:5" x14ac:dyDescent="0.2">
      <c r="E208" s="71"/>
    </row>
    <row r="209" spans="5:5" x14ac:dyDescent="0.2">
      <c r="E209" s="71"/>
    </row>
    <row r="210" spans="5:5" x14ac:dyDescent="0.2">
      <c r="E210" s="71"/>
    </row>
    <row r="211" spans="5:5" x14ac:dyDescent="0.2">
      <c r="E211" s="71"/>
    </row>
    <row r="212" spans="5:5" x14ac:dyDescent="0.2">
      <c r="E212" s="71"/>
    </row>
    <row r="213" spans="5:5" x14ac:dyDescent="0.2">
      <c r="E213" s="71"/>
    </row>
    <row r="214" spans="5:5" x14ac:dyDescent="0.2">
      <c r="E214" s="71"/>
    </row>
    <row r="215" spans="5:5" x14ac:dyDescent="0.2">
      <c r="E215" s="71"/>
    </row>
    <row r="216" spans="5:5" x14ac:dyDescent="0.2">
      <c r="E216" s="71"/>
    </row>
    <row r="217" spans="5:5" x14ac:dyDescent="0.2">
      <c r="E217" s="71"/>
    </row>
    <row r="218" spans="5:5" x14ac:dyDescent="0.2">
      <c r="E218" s="71"/>
    </row>
    <row r="219" spans="5:5" x14ac:dyDescent="0.2">
      <c r="E219" s="71"/>
    </row>
    <row r="220" spans="5:5" x14ac:dyDescent="0.2">
      <c r="E220" s="71"/>
    </row>
    <row r="221" spans="5:5" x14ac:dyDescent="0.2">
      <c r="E221" s="71"/>
    </row>
    <row r="222" spans="5:5" x14ac:dyDescent="0.2">
      <c r="E222" s="71"/>
    </row>
    <row r="223" spans="5:5" x14ac:dyDescent="0.2">
      <c r="E223" s="71"/>
    </row>
    <row r="224" spans="5:5" x14ac:dyDescent="0.2">
      <c r="E224" s="71"/>
    </row>
    <row r="225" spans="5:5" x14ac:dyDescent="0.2">
      <c r="E225" s="71"/>
    </row>
    <row r="226" spans="5:5" x14ac:dyDescent="0.2">
      <c r="E226" s="71"/>
    </row>
    <row r="227" spans="5:5" x14ac:dyDescent="0.2">
      <c r="E227" s="71"/>
    </row>
    <row r="228" spans="5:5" x14ac:dyDescent="0.2">
      <c r="E228" s="71"/>
    </row>
    <row r="229" spans="5:5" x14ac:dyDescent="0.2">
      <c r="E229" s="71"/>
    </row>
    <row r="230" spans="5:5" x14ac:dyDescent="0.2">
      <c r="E230" s="71"/>
    </row>
    <row r="231" spans="5:5" x14ac:dyDescent="0.2">
      <c r="E231" s="71"/>
    </row>
    <row r="232" spans="5:5" x14ac:dyDescent="0.2">
      <c r="E232" s="71"/>
    </row>
    <row r="233" spans="5:5" x14ac:dyDescent="0.2">
      <c r="E233" s="71"/>
    </row>
    <row r="234" spans="5:5" x14ac:dyDescent="0.2">
      <c r="E234" s="71"/>
    </row>
    <row r="235" spans="5:5" x14ac:dyDescent="0.2">
      <c r="E235" s="71"/>
    </row>
    <row r="236" spans="5:5" x14ac:dyDescent="0.2">
      <c r="E236" s="71"/>
    </row>
    <row r="237" spans="5:5" x14ac:dyDescent="0.2">
      <c r="E237" s="71"/>
    </row>
    <row r="238" spans="5:5" x14ac:dyDescent="0.2">
      <c r="E238" s="71"/>
    </row>
    <row r="239" spans="5:5" x14ac:dyDescent="0.2">
      <c r="E239" s="71"/>
    </row>
    <row r="240" spans="5:5" x14ac:dyDescent="0.2">
      <c r="E240" s="71"/>
    </row>
    <row r="241" spans="5:5" x14ac:dyDescent="0.2">
      <c r="E241" s="71"/>
    </row>
    <row r="242" spans="5:5" x14ac:dyDescent="0.2">
      <c r="E242" s="71"/>
    </row>
    <row r="243" spans="5:5" x14ac:dyDescent="0.2">
      <c r="E243" s="71"/>
    </row>
    <row r="244" spans="5:5" x14ac:dyDescent="0.2">
      <c r="E244" s="71"/>
    </row>
    <row r="245" spans="5:5" x14ac:dyDescent="0.2">
      <c r="E245" s="71"/>
    </row>
    <row r="246" spans="5:5" x14ac:dyDescent="0.2">
      <c r="E246" s="71"/>
    </row>
    <row r="247" spans="5:5" x14ac:dyDescent="0.2">
      <c r="E247" s="71"/>
    </row>
    <row r="248" spans="5:5" x14ac:dyDescent="0.2">
      <c r="E248" s="71"/>
    </row>
    <row r="249" spans="5:5" x14ac:dyDescent="0.2">
      <c r="E249" s="71"/>
    </row>
    <row r="250" spans="5:5" x14ac:dyDescent="0.2">
      <c r="E250" s="71"/>
    </row>
    <row r="251" spans="5:5" x14ac:dyDescent="0.2">
      <c r="E251" s="71"/>
    </row>
    <row r="252" spans="5:5" x14ac:dyDescent="0.2">
      <c r="E252" s="71"/>
    </row>
    <row r="253" spans="5:5" x14ac:dyDescent="0.2">
      <c r="E253" s="71"/>
    </row>
    <row r="254" spans="5:5" x14ac:dyDescent="0.2">
      <c r="E254" s="71"/>
    </row>
    <row r="255" spans="5:5" x14ac:dyDescent="0.2">
      <c r="E255" s="71"/>
    </row>
    <row r="256" spans="5:5" x14ac:dyDescent="0.2">
      <c r="E256" s="71"/>
    </row>
    <row r="257" spans="5:5" x14ac:dyDescent="0.2">
      <c r="E257" s="71"/>
    </row>
    <row r="258" spans="5:5" x14ac:dyDescent="0.2">
      <c r="E258" s="71"/>
    </row>
    <row r="259" spans="5:5" x14ac:dyDescent="0.2">
      <c r="E259" s="71"/>
    </row>
    <row r="260" spans="5:5" x14ac:dyDescent="0.2">
      <c r="E260" s="71"/>
    </row>
    <row r="261" spans="5:5" x14ac:dyDescent="0.2">
      <c r="E261" s="71"/>
    </row>
    <row r="262" spans="5:5" x14ac:dyDescent="0.2">
      <c r="E262" s="71"/>
    </row>
    <row r="263" spans="5:5" x14ac:dyDescent="0.2">
      <c r="E263" s="71"/>
    </row>
    <row r="264" spans="5:5" x14ac:dyDescent="0.2">
      <c r="E264" s="71"/>
    </row>
    <row r="265" spans="5:5" x14ac:dyDescent="0.2">
      <c r="E265" s="71"/>
    </row>
    <row r="266" spans="5:5" x14ac:dyDescent="0.2">
      <c r="E266" s="71"/>
    </row>
    <row r="267" spans="5:5" x14ac:dyDescent="0.2">
      <c r="E267" s="71"/>
    </row>
    <row r="268" spans="5:5" x14ac:dyDescent="0.2">
      <c r="E268" s="71"/>
    </row>
    <row r="269" spans="5:5" x14ac:dyDescent="0.2">
      <c r="E269" s="71"/>
    </row>
    <row r="270" spans="5:5" x14ac:dyDescent="0.2">
      <c r="E270" s="71"/>
    </row>
    <row r="271" spans="5:5" x14ac:dyDescent="0.2">
      <c r="E271" s="71"/>
    </row>
    <row r="272" spans="5:5" x14ac:dyDescent="0.2">
      <c r="E272" s="71"/>
    </row>
    <row r="273" spans="5:5" x14ac:dyDescent="0.2">
      <c r="E273" s="71"/>
    </row>
    <row r="274" spans="5:5" x14ac:dyDescent="0.2">
      <c r="E274" s="71"/>
    </row>
    <row r="275" spans="5:5" x14ac:dyDescent="0.2">
      <c r="E275" s="71"/>
    </row>
    <row r="276" spans="5:5" x14ac:dyDescent="0.2">
      <c r="E276" s="71"/>
    </row>
    <row r="277" spans="5:5" x14ac:dyDescent="0.2">
      <c r="E277" s="71"/>
    </row>
    <row r="278" spans="5:5" x14ac:dyDescent="0.2">
      <c r="E278" s="71"/>
    </row>
    <row r="279" spans="5:5" x14ac:dyDescent="0.2">
      <c r="E279" s="71"/>
    </row>
    <row r="280" spans="5:5" x14ac:dyDescent="0.2">
      <c r="E280" s="71"/>
    </row>
    <row r="281" spans="5:5" x14ac:dyDescent="0.2">
      <c r="E281" s="71"/>
    </row>
    <row r="282" spans="5:5" x14ac:dyDescent="0.2">
      <c r="E282" s="71"/>
    </row>
    <row r="283" spans="5:5" x14ac:dyDescent="0.2">
      <c r="E283" s="71"/>
    </row>
    <row r="284" spans="5:5" x14ac:dyDescent="0.2">
      <c r="E284" s="71"/>
    </row>
    <row r="285" spans="5:5" x14ac:dyDescent="0.2">
      <c r="E285" s="71"/>
    </row>
    <row r="286" spans="5:5" x14ac:dyDescent="0.2">
      <c r="E286" s="71"/>
    </row>
    <row r="287" spans="5:5" x14ac:dyDescent="0.2">
      <c r="E287" s="71"/>
    </row>
    <row r="288" spans="5:5" x14ac:dyDescent="0.2">
      <c r="E288" s="71"/>
    </row>
    <row r="289" spans="5:5" x14ac:dyDescent="0.2">
      <c r="E289" s="71"/>
    </row>
    <row r="290" spans="5:5" x14ac:dyDescent="0.2">
      <c r="E290" s="71"/>
    </row>
    <row r="291" spans="5:5" x14ac:dyDescent="0.2">
      <c r="E291" s="71"/>
    </row>
    <row r="292" spans="5:5" x14ac:dyDescent="0.2">
      <c r="E292" s="71"/>
    </row>
    <row r="293" spans="5:5" x14ac:dyDescent="0.2">
      <c r="E293" s="71"/>
    </row>
    <row r="294" spans="5:5" x14ac:dyDescent="0.2">
      <c r="E294" s="71"/>
    </row>
    <row r="295" spans="5:5" x14ac:dyDescent="0.2">
      <c r="E295" s="71"/>
    </row>
    <row r="296" spans="5:5" x14ac:dyDescent="0.2">
      <c r="E296" s="71"/>
    </row>
    <row r="297" spans="5:5" x14ac:dyDescent="0.2">
      <c r="E297" s="71"/>
    </row>
    <row r="298" spans="5:5" x14ac:dyDescent="0.2">
      <c r="E298" s="71"/>
    </row>
    <row r="299" spans="5:5" x14ac:dyDescent="0.2">
      <c r="E299" s="71"/>
    </row>
    <row r="300" spans="5:5" x14ac:dyDescent="0.2">
      <c r="E300" s="71"/>
    </row>
    <row r="301" spans="5:5" x14ac:dyDescent="0.2">
      <c r="E301" s="71"/>
    </row>
    <row r="302" spans="5:5" x14ac:dyDescent="0.2">
      <c r="E302" s="71"/>
    </row>
    <row r="303" spans="5:5" x14ac:dyDescent="0.2">
      <c r="E303" s="71"/>
    </row>
    <row r="304" spans="5:5" x14ac:dyDescent="0.2">
      <c r="E304" s="71"/>
    </row>
    <row r="305" spans="5:5" x14ac:dyDescent="0.2">
      <c r="E305" s="71"/>
    </row>
    <row r="306" spans="5:5" x14ac:dyDescent="0.2">
      <c r="E306" s="71"/>
    </row>
    <row r="307" spans="5:5" x14ac:dyDescent="0.2">
      <c r="E307" s="71"/>
    </row>
    <row r="308" spans="5:5" x14ac:dyDescent="0.2">
      <c r="E308" s="71"/>
    </row>
    <row r="309" spans="5:5" x14ac:dyDescent="0.2">
      <c r="E309" s="71"/>
    </row>
    <row r="310" spans="5:5" x14ac:dyDescent="0.2">
      <c r="E310" s="71"/>
    </row>
    <row r="311" spans="5:5" x14ac:dyDescent="0.2">
      <c r="E311" s="71"/>
    </row>
    <row r="312" spans="5:5" x14ac:dyDescent="0.2">
      <c r="E312" s="71"/>
    </row>
    <row r="313" spans="5:5" x14ac:dyDescent="0.2">
      <c r="E313" s="71"/>
    </row>
    <row r="314" spans="5:5" x14ac:dyDescent="0.2">
      <c r="E314" s="71"/>
    </row>
    <row r="315" spans="5:5" x14ac:dyDescent="0.2">
      <c r="E315" s="71"/>
    </row>
    <row r="316" spans="5:5" x14ac:dyDescent="0.2">
      <c r="E316" s="71"/>
    </row>
    <row r="317" spans="5:5" x14ac:dyDescent="0.2">
      <c r="E317" s="71"/>
    </row>
    <row r="318" spans="5:5" x14ac:dyDescent="0.2">
      <c r="E318" s="71"/>
    </row>
    <row r="319" spans="5:5" x14ac:dyDescent="0.2">
      <c r="E319" s="71"/>
    </row>
    <row r="320" spans="5:5" x14ac:dyDescent="0.2">
      <c r="E320" s="71"/>
    </row>
    <row r="321" spans="5:5" x14ac:dyDescent="0.2">
      <c r="E321" s="71"/>
    </row>
    <row r="322" spans="5:5" x14ac:dyDescent="0.2">
      <c r="E322" s="71"/>
    </row>
    <row r="323" spans="5:5" x14ac:dyDescent="0.2">
      <c r="E323" s="71"/>
    </row>
    <row r="324" spans="5:5" x14ac:dyDescent="0.2">
      <c r="E324" s="71"/>
    </row>
    <row r="325" spans="5:5" x14ac:dyDescent="0.2">
      <c r="E325" s="71"/>
    </row>
    <row r="326" spans="5:5" x14ac:dyDescent="0.2">
      <c r="E326" s="71"/>
    </row>
    <row r="327" spans="5:5" x14ac:dyDescent="0.2">
      <c r="E327" s="71"/>
    </row>
    <row r="328" spans="5:5" x14ac:dyDescent="0.2">
      <c r="E328" s="71"/>
    </row>
    <row r="329" spans="5:5" x14ac:dyDescent="0.2">
      <c r="E329" s="71"/>
    </row>
    <row r="330" spans="5:5" x14ac:dyDescent="0.2">
      <c r="E330" s="71"/>
    </row>
    <row r="331" spans="5:5" x14ac:dyDescent="0.2">
      <c r="E331" s="71"/>
    </row>
    <row r="332" spans="5:5" x14ac:dyDescent="0.2">
      <c r="E332" s="71"/>
    </row>
    <row r="333" spans="5:5" x14ac:dyDescent="0.2">
      <c r="E333" s="71"/>
    </row>
    <row r="334" spans="5:5" x14ac:dyDescent="0.2">
      <c r="E334" s="71"/>
    </row>
    <row r="335" spans="5:5" x14ac:dyDescent="0.2">
      <c r="E335" s="71"/>
    </row>
    <row r="336" spans="5:5" x14ac:dyDescent="0.2">
      <c r="E336" s="71"/>
    </row>
    <row r="337" spans="5:5" x14ac:dyDescent="0.2">
      <c r="E337" s="71"/>
    </row>
    <row r="338" spans="5:5" x14ac:dyDescent="0.2">
      <c r="E338" s="71"/>
    </row>
    <row r="339" spans="5:5" x14ac:dyDescent="0.2">
      <c r="E339" s="71"/>
    </row>
    <row r="340" spans="5:5" x14ac:dyDescent="0.2">
      <c r="E340" s="71"/>
    </row>
    <row r="341" spans="5:5" x14ac:dyDescent="0.2">
      <c r="E341" s="71"/>
    </row>
    <row r="342" spans="5:5" x14ac:dyDescent="0.2">
      <c r="E342" s="71"/>
    </row>
    <row r="343" spans="5:5" x14ac:dyDescent="0.2">
      <c r="E343" s="71"/>
    </row>
    <row r="344" spans="5:5" x14ac:dyDescent="0.2">
      <c r="E344" s="71"/>
    </row>
    <row r="345" spans="5:5" x14ac:dyDescent="0.2">
      <c r="E345" s="71"/>
    </row>
    <row r="346" spans="5:5" x14ac:dyDescent="0.2">
      <c r="E346" s="71"/>
    </row>
    <row r="347" spans="5:5" x14ac:dyDescent="0.2">
      <c r="E347" s="71"/>
    </row>
    <row r="348" spans="5:5" x14ac:dyDescent="0.2">
      <c r="E348" s="71"/>
    </row>
    <row r="349" spans="5:5" x14ac:dyDescent="0.2">
      <c r="E349" s="71"/>
    </row>
    <row r="350" spans="5:5" x14ac:dyDescent="0.2">
      <c r="E350" s="71"/>
    </row>
    <row r="351" spans="5:5" x14ac:dyDescent="0.2">
      <c r="E351" s="71"/>
    </row>
    <row r="352" spans="5:5" x14ac:dyDescent="0.2">
      <c r="E352" s="71"/>
    </row>
    <row r="353" spans="5:5" x14ac:dyDescent="0.2">
      <c r="E353" s="71"/>
    </row>
    <row r="354" spans="5:5" x14ac:dyDescent="0.2">
      <c r="E354" s="71"/>
    </row>
    <row r="355" spans="5:5" x14ac:dyDescent="0.2">
      <c r="E355" s="71"/>
    </row>
    <row r="356" spans="5:5" x14ac:dyDescent="0.2">
      <c r="E356" s="71"/>
    </row>
    <row r="357" spans="5:5" x14ac:dyDescent="0.2">
      <c r="E357" s="71"/>
    </row>
    <row r="358" spans="5:5" x14ac:dyDescent="0.2">
      <c r="E358" s="71"/>
    </row>
    <row r="359" spans="5:5" x14ac:dyDescent="0.2">
      <c r="E359" s="71"/>
    </row>
    <row r="360" spans="5:5" x14ac:dyDescent="0.2">
      <c r="E360" s="71"/>
    </row>
    <row r="361" spans="5:5" x14ac:dyDescent="0.2">
      <c r="E361" s="71"/>
    </row>
    <row r="362" spans="5:5" x14ac:dyDescent="0.2">
      <c r="E362" s="71"/>
    </row>
    <row r="363" spans="5:5" x14ac:dyDescent="0.2">
      <c r="E363" s="71"/>
    </row>
    <row r="364" spans="5:5" x14ac:dyDescent="0.2">
      <c r="E364" s="71"/>
    </row>
    <row r="365" spans="5:5" x14ac:dyDescent="0.2">
      <c r="E365" s="71"/>
    </row>
    <row r="366" spans="5:5" x14ac:dyDescent="0.2">
      <c r="E366" s="71"/>
    </row>
    <row r="367" spans="5:5" x14ac:dyDescent="0.2">
      <c r="E367" s="71"/>
    </row>
    <row r="368" spans="5:5" x14ac:dyDescent="0.2">
      <c r="E368" s="71"/>
    </row>
    <row r="369" spans="5:5" x14ac:dyDescent="0.2">
      <c r="E369" s="71"/>
    </row>
    <row r="370" spans="5:5" x14ac:dyDescent="0.2">
      <c r="E370" s="71"/>
    </row>
    <row r="371" spans="5:5" x14ac:dyDescent="0.2">
      <c r="E371" s="71"/>
    </row>
    <row r="372" spans="5:5" x14ac:dyDescent="0.2">
      <c r="E372" s="71"/>
    </row>
    <row r="373" spans="5:5" x14ac:dyDescent="0.2">
      <c r="E373" s="71"/>
    </row>
    <row r="374" spans="5:5" x14ac:dyDescent="0.2">
      <c r="E374" s="71"/>
    </row>
    <row r="375" spans="5:5" x14ac:dyDescent="0.2">
      <c r="E375" s="71"/>
    </row>
    <row r="376" spans="5:5" x14ac:dyDescent="0.2">
      <c r="E376" s="71"/>
    </row>
    <row r="377" spans="5:5" x14ac:dyDescent="0.2">
      <c r="E377" s="71"/>
    </row>
    <row r="378" spans="5:5" x14ac:dyDescent="0.2">
      <c r="E378" s="71"/>
    </row>
    <row r="379" spans="5:5" x14ac:dyDescent="0.2">
      <c r="E379" s="71"/>
    </row>
    <row r="380" spans="5:5" x14ac:dyDescent="0.2">
      <c r="E380" s="71"/>
    </row>
    <row r="381" spans="5:5" x14ac:dyDescent="0.2">
      <c r="E381" s="71"/>
    </row>
    <row r="382" spans="5:5" x14ac:dyDescent="0.2">
      <c r="E382" s="71"/>
    </row>
    <row r="383" spans="5:5" x14ac:dyDescent="0.2">
      <c r="E383" s="71"/>
    </row>
    <row r="384" spans="5:5" x14ac:dyDescent="0.2">
      <c r="E384" s="71"/>
    </row>
    <row r="385" spans="5:5" x14ac:dyDescent="0.2">
      <c r="E385" s="71"/>
    </row>
    <row r="386" spans="5:5" x14ac:dyDescent="0.2">
      <c r="E386" s="71"/>
    </row>
    <row r="387" spans="5:5" x14ac:dyDescent="0.2">
      <c r="E387" s="71"/>
    </row>
    <row r="388" spans="5:5" x14ac:dyDescent="0.2">
      <c r="E388" s="71"/>
    </row>
    <row r="389" spans="5:5" x14ac:dyDescent="0.2">
      <c r="E389" s="71"/>
    </row>
    <row r="390" spans="5:5" x14ac:dyDescent="0.2">
      <c r="E390" s="71"/>
    </row>
    <row r="391" spans="5:5" x14ac:dyDescent="0.2">
      <c r="E391" s="71"/>
    </row>
    <row r="392" spans="5:5" x14ac:dyDescent="0.2">
      <c r="E392" s="71"/>
    </row>
    <row r="393" spans="5:5" x14ac:dyDescent="0.2">
      <c r="E393" s="71"/>
    </row>
    <row r="394" spans="5:5" x14ac:dyDescent="0.2">
      <c r="E394" s="71"/>
    </row>
    <row r="395" spans="5:5" x14ac:dyDescent="0.2">
      <c r="E395" s="71"/>
    </row>
    <row r="396" spans="5:5" x14ac:dyDescent="0.2">
      <c r="E396" s="71"/>
    </row>
    <row r="397" spans="5:5" x14ac:dyDescent="0.2">
      <c r="E397" s="71"/>
    </row>
    <row r="398" spans="5:5" x14ac:dyDescent="0.2">
      <c r="E398" s="71"/>
    </row>
    <row r="399" spans="5:5" x14ac:dyDescent="0.2">
      <c r="E399" s="71"/>
    </row>
    <row r="400" spans="5:5" x14ac:dyDescent="0.2">
      <c r="E400" s="71"/>
    </row>
    <row r="401" spans="5:5" x14ac:dyDescent="0.2">
      <c r="E401" s="71"/>
    </row>
    <row r="402" spans="5:5" x14ac:dyDescent="0.2">
      <c r="E402" s="71"/>
    </row>
    <row r="403" spans="5:5" x14ac:dyDescent="0.2">
      <c r="E403" s="71"/>
    </row>
    <row r="404" spans="5:5" x14ac:dyDescent="0.2">
      <c r="E404" s="71"/>
    </row>
    <row r="405" spans="5:5" x14ac:dyDescent="0.2">
      <c r="E405" s="71"/>
    </row>
    <row r="406" spans="5:5" x14ac:dyDescent="0.2">
      <c r="E406" s="71"/>
    </row>
    <row r="407" spans="5:5" x14ac:dyDescent="0.2">
      <c r="E407" s="71"/>
    </row>
    <row r="408" spans="5:5" x14ac:dyDescent="0.2">
      <c r="E408" s="71"/>
    </row>
    <row r="409" spans="5:5" x14ac:dyDescent="0.2">
      <c r="E409" s="71"/>
    </row>
    <row r="410" spans="5:5" x14ac:dyDescent="0.2">
      <c r="E410" s="71"/>
    </row>
    <row r="411" spans="5:5" x14ac:dyDescent="0.2">
      <c r="E411" s="71"/>
    </row>
    <row r="412" spans="5:5" x14ac:dyDescent="0.2">
      <c r="E412" s="71"/>
    </row>
    <row r="413" spans="5:5" x14ac:dyDescent="0.2">
      <c r="E413" s="71"/>
    </row>
    <row r="414" spans="5:5" x14ac:dyDescent="0.2">
      <c r="E414" s="71"/>
    </row>
    <row r="415" spans="5:5" x14ac:dyDescent="0.2">
      <c r="E415" s="71"/>
    </row>
    <row r="416" spans="5:5" x14ac:dyDescent="0.2">
      <c r="E416" s="71"/>
    </row>
    <row r="417" spans="5:5" x14ac:dyDescent="0.2">
      <c r="E417" s="71"/>
    </row>
    <row r="418" spans="5:5" x14ac:dyDescent="0.2">
      <c r="E418" s="71"/>
    </row>
    <row r="419" spans="5:5" x14ac:dyDescent="0.2">
      <c r="E419" s="71"/>
    </row>
    <row r="420" spans="5:5" x14ac:dyDescent="0.2">
      <c r="E420" s="71"/>
    </row>
    <row r="421" spans="5:5" x14ac:dyDescent="0.2">
      <c r="E421" s="71"/>
    </row>
    <row r="422" spans="5:5" x14ac:dyDescent="0.2">
      <c r="E422" s="71"/>
    </row>
    <row r="423" spans="5:5" x14ac:dyDescent="0.2">
      <c r="E423" s="71"/>
    </row>
    <row r="424" spans="5:5" x14ac:dyDescent="0.2">
      <c r="E424" s="71"/>
    </row>
    <row r="425" spans="5:5" x14ac:dyDescent="0.2">
      <c r="E425" s="71"/>
    </row>
    <row r="426" spans="5:5" x14ac:dyDescent="0.2">
      <c r="E426" s="71"/>
    </row>
    <row r="427" spans="5:5" x14ac:dyDescent="0.2">
      <c r="E427" s="71"/>
    </row>
    <row r="428" spans="5:5" x14ac:dyDescent="0.2">
      <c r="E428" s="71"/>
    </row>
    <row r="429" spans="5:5" x14ac:dyDescent="0.2">
      <c r="E429" s="71"/>
    </row>
    <row r="430" spans="5:5" x14ac:dyDescent="0.2">
      <c r="E430" s="71"/>
    </row>
    <row r="431" spans="5:5" x14ac:dyDescent="0.2">
      <c r="E431" s="71"/>
    </row>
    <row r="432" spans="5:5" x14ac:dyDescent="0.2">
      <c r="E432" s="71"/>
    </row>
    <row r="433" spans="5:5" x14ac:dyDescent="0.2">
      <c r="E433" s="71"/>
    </row>
    <row r="434" spans="5:5" x14ac:dyDescent="0.2">
      <c r="E434" s="71"/>
    </row>
    <row r="435" spans="5:5" x14ac:dyDescent="0.2">
      <c r="E435" s="71"/>
    </row>
    <row r="436" spans="5:5" x14ac:dyDescent="0.2">
      <c r="E436" s="71"/>
    </row>
    <row r="437" spans="5:5" x14ac:dyDescent="0.2">
      <c r="E437" s="71"/>
    </row>
    <row r="438" spans="5:5" x14ac:dyDescent="0.2">
      <c r="E438" s="71"/>
    </row>
    <row r="439" spans="5:5" x14ac:dyDescent="0.2">
      <c r="E439" s="71"/>
    </row>
    <row r="440" spans="5:5" x14ac:dyDescent="0.2">
      <c r="E440" s="71"/>
    </row>
    <row r="441" spans="5:5" x14ac:dyDescent="0.2">
      <c r="E441" s="71"/>
    </row>
    <row r="442" spans="5:5" x14ac:dyDescent="0.2">
      <c r="E442" s="71"/>
    </row>
    <row r="443" spans="5:5" x14ac:dyDescent="0.2">
      <c r="E443" s="71"/>
    </row>
    <row r="444" spans="5:5" x14ac:dyDescent="0.2">
      <c r="E444" s="71"/>
    </row>
    <row r="445" spans="5:5" x14ac:dyDescent="0.2">
      <c r="E445" s="71"/>
    </row>
    <row r="446" spans="5:5" x14ac:dyDescent="0.2">
      <c r="E446" s="71"/>
    </row>
    <row r="447" spans="5:5" x14ac:dyDescent="0.2">
      <c r="E447" s="71"/>
    </row>
    <row r="448" spans="5:5" x14ac:dyDescent="0.2">
      <c r="E448" s="71"/>
    </row>
    <row r="449" spans="5:5" x14ac:dyDescent="0.2">
      <c r="E449" s="71"/>
    </row>
    <row r="450" spans="5:5" x14ac:dyDescent="0.2">
      <c r="E450" s="71"/>
    </row>
    <row r="451" spans="5:5" x14ac:dyDescent="0.2">
      <c r="E451" s="71"/>
    </row>
    <row r="452" spans="5:5" x14ac:dyDescent="0.2">
      <c r="E452" s="71"/>
    </row>
    <row r="453" spans="5:5" x14ac:dyDescent="0.2">
      <c r="E453" s="71"/>
    </row>
    <row r="454" spans="5:5" x14ac:dyDescent="0.2">
      <c r="E454" s="71"/>
    </row>
    <row r="455" spans="5:5" x14ac:dyDescent="0.2">
      <c r="E455" s="71"/>
    </row>
    <row r="456" spans="5:5" x14ac:dyDescent="0.2">
      <c r="E456" s="71"/>
    </row>
    <row r="457" spans="5:5" x14ac:dyDescent="0.2">
      <c r="E457" s="71"/>
    </row>
    <row r="458" spans="5:5" x14ac:dyDescent="0.2">
      <c r="E458" s="71"/>
    </row>
    <row r="459" spans="5:5" x14ac:dyDescent="0.2">
      <c r="E459" s="71"/>
    </row>
    <row r="460" spans="5:5" x14ac:dyDescent="0.2">
      <c r="E460" s="71"/>
    </row>
    <row r="461" spans="5:5" x14ac:dyDescent="0.2">
      <c r="E461" s="71"/>
    </row>
    <row r="462" spans="5:5" x14ac:dyDescent="0.2">
      <c r="E462" s="71"/>
    </row>
    <row r="463" spans="5:5" x14ac:dyDescent="0.2">
      <c r="E463" s="71"/>
    </row>
    <row r="464" spans="5:5" x14ac:dyDescent="0.2">
      <c r="E464" s="71"/>
    </row>
    <row r="465" spans="5:5" x14ac:dyDescent="0.2">
      <c r="E465" s="71"/>
    </row>
    <row r="466" spans="5:5" x14ac:dyDescent="0.2">
      <c r="E466" s="71"/>
    </row>
    <row r="467" spans="5:5" x14ac:dyDescent="0.2">
      <c r="E467" s="71"/>
    </row>
    <row r="468" spans="5:5" x14ac:dyDescent="0.2">
      <c r="E468" s="71"/>
    </row>
    <row r="469" spans="5:5" x14ac:dyDescent="0.2">
      <c r="E469" s="71"/>
    </row>
    <row r="470" spans="5:5" x14ac:dyDescent="0.2">
      <c r="E470" s="71"/>
    </row>
    <row r="471" spans="5:5" x14ac:dyDescent="0.2">
      <c r="E471" s="71"/>
    </row>
    <row r="472" spans="5:5" x14ac:dyDescent="0.2">
      <c r="E472" s="71"/>
    </row>
    <row r="473" spans="5:5" x14ac:dyDescent="0.2">
      <c r="E473" s="71"/>
    </row>
    <row r="474" spans="5:5" x14ac:dyDescent="0.2">
      <c r="E474" s="71"/>
    </row>
    <row r="475" spans="5:5" x14ac:dyDescent="0.2">
      <c r="E475" s="71"/>
    </row>
    <row r="476" spans="5:5" x14ac:dyDescent="0.2">
      <c r="E476" s="71"/>
    </row>
    <row r="477" spans="5:5" x14ac:dyDescent="0.2">
      <c r="E477" s="71"/>
    </row>
    <row r="478" spans="5:5" x14ac:dyDescent="0.2">
      <c r="E478" s="71"/>
    </row>
    <row r="479" spans="5:5" x14ac:dyDescent="0.2">
      <c r="E479" s="71"/>
    </row>
    <row r="480" spans="5:5" x14ac:dyDescent="0.2">
      <c r="E480" s="71"/>
    </row>
    <row r="481" spans="5:5" x14ac:dyDescent="0.2">
      <c r="E481" s="71"/>
    </row>
    <row r="482" spans="5:5" x14ac:dyDescent="0.2">
      <c r="E482" s="71"/>
    </row>
    <row r="483" spans="5:5" x14ac:dyDescent="0.2">
      <c r="E483" s="71"/>
    </row>
    <row r="484" spans="5:5" x14ac:dyDescent="0.2">
      <c r="E484" s="71"/>
    </row>
    <row r="485" spans="5:5" x14ac:dyDescent="0.2">
      <c r="E485" s="71"/>
    </row>
    <row r="486" spans="5:5" x14ac:dyDescent="0.2">
      <c r="E486" s="71"/>
    </row>
    <row r="487" spans="5:5" x14ac:dyDescent="0.2">
      <c r="E487" s="71"/>
    </row>
    <row r="488" spans="5:5" x14ac:dyDescent="0.2">
      <c r="E488" s="71"/>
    </row>
    <row r="489" spans="5:5" x14ac:dyDescent="0.2">
      <c r="E489" s="71"/>
    </row>
    <row r="490" spans="5:5" x14ac:dyDescent="0.2">
      <c r="E490" s="71"/>
    </row>
    <row r="491" spans="5:5" x14ac:dyDescent="0.2">
      <c r="E491" s="71"/>
    </row>
    <row r="492" spans="5:5" x14ac:dyDescent="0.2">
      <c r="E492" s="71"/>
    </row>
    <row r="493" spans="5:5" x14ac:dyDescent="0.2">
      <c r="E493" s="71"/>
    </row>
    <row r="494" spans="5:5" x14ac:dyDescent="0.2">
      <c r="E494" s="71"/>
    </row>
    <row r="495" spans="5:5" x14ac:dyDescent="0.2">
      <c r="E495" s="71"/>
    </row>
    <row r="496" spans="5:5" x14ac:dyDescent="0.2">
      <c r="E496" s="71"/>
    </row>
    <row r="497" spans="5:5" x14ac:dyDescent="0.2">
      <c r="E497" s="71"/>
    </row>
    <row r="498" spans="5:5" x14ac:dyDescent="0.2">
      <c r="E498" s="71"/>
    </row>
    <row r="499" spans="5:5" x14ac:dyDescent="0.2">
      <c r="E499" s="71"/>
    </row>
    <row r="500" spans="5:5" x14ac:dyDescent="0.2">
      <c r="E500" s="71"/>
    </row>
    <row r="501" spans="5:5" x14ac:dyDescent="0.2">
      <c r="E501" s="71"/>
    </row>
    <row r="502" spans="5:5" x14ac:dyDescent="0.2">
      <c r="E502" s="71"/>
    </row>
    <row r="503" spans="5:5" x14ac:dyDescent="0.2">
      <c r="E503" s="71"/>
    </row>
    <row r="504" spans="5:5" x14ac:dyDescent="0.2">
      <c r="E504" s="71"/>
    </row>
    <row r="505" spans="5:5" x14ac:dyDescent="0.2">
      <c r="E505" s="71"/>
    </row>
    <row r="506" spans="5:5" x14ac:dyDescent="0.2">
      <c r="E506" s="71"/>
    </row>
    <row r="507" spans="5:5" x14ac:dyDescent="0.2">
      <c r="E507" s="71"/>
    </row>
    <row r="508" spans="5:5" x14ac:dyDescent="0.2">
      <c r="E508" s="71"/>
    </row>
    <row r="509" spans="5:5" x14ac:dyDescent="0.2">
      <c r="E509" s="71"/>
    </row>
    <row r="510" spans="5:5" x14ac:dyDescent="0.2">
      <c r="E510" s="71"/>
    </row>
    <row r="511" spans="5:5" x14ac:dyDescent="0.2">
      <c r="E511" s="71"/>
    </row>
    <row r="512" spans="5:5" x14ac:dyDescent="0.2">
      <c r="E512" s="71"/>
    </row>
    <row r="513" spans="5:5" x14ac:dyDescent="0.2">
      <c r="E513" s="71"/>
    </row>
    <row r="514" spans="5:5" x14ac:dyDescent="0.2">
      <c r="E514" s="71"/>
    </row>
    <row r="515" spans="5:5" x14ac:dyDescent="0.2">
      <c r="E515" s="71"/>
    </row>
    <row r="516" spans="5:5" x14ac:dyDescent="0.2">
      <c r="E516" s="71"/>
    </row>
    <row r="517" spans="5:5" x14ac:dyDescent="0.2">
      <c r="E517" s="71"/>
    </row>
    <row r="518" spans="5:5" x14ac:dyDescent="0.2">
      <c r="E518" s="71"/>
    </row>
    <row r="519" spans="5:5" x14ac:dyDescent="0.2">
      <c r="E519" s="71"/>
    </row>
    <row r="520" spans="5:5" x14ac:dyDescent="0.2">
      <c r="E520" s="71"/>
    </row>
    <row r="521" spans="5:5" x14ac:dyDescent="0.2">
      <c r="E521" s="71"/>
    </row>
    <row r="522" spans="5:5" x14ac:dyDescent="0.2">
      <c r="E522" s="71"/>
    </row>
    <row r="523" spans="5:5" x14ac:dyDescent="0.2">
      <c r="E523" s="71"/>
    </row>
    <row r="524" spans="5:5" x14ac:dyDescent="0.2">
      <c r="E524" s="71"/>
    </row>
    <row r="525" spans="5:5" x14ac:dyDescent="0.2">
      <c r="E525" s="71"/>
    </row>
    <row r="526" spans="5:5" x14ac:dyDescent="0.2">
      <c r="E526" s="71"/>
    </row>
    <row r="527" spans="5:5" x14ac:dyDescent="0.2">
      <c r="E527" s="71"/>
    </row>
    <row r="528" spans="5:5" x14ac:dyDescent="0.2">
      <c r="E528" s="71"/>
    </row>
    <row r="529" spans="5:5" x14ac:dyDescent="0.2">
      <c r="E529" s="71"/>
    </row>
    <row r="530" spans="5:5" x14ac:dyDescent="0.2">
      <c r="E530" s="71"/>
    </row>
    <row r="531" spans="5:5" x14ac:dyDescent="0.2">
      <c r="E531" s="71"/>
    </row>
    <row r="532" spans="5:5" x14ac:dyDescent="0.2">
      <c r="E532" s="71"/>
    </row>
    <row r="533" spans="5:5" x14ac:dyDescent="0.2">
      <c r="E533" s="71"/>
    </row>
    <row r="534" spans="5:5" x14ac:dyDescent="0.2">
      <c r="E534" s="71"/>
    </row>
    <row r="535" spans="5:5" x14ac:dyDescent="0.2">
      <c r="E535" s="71"/>
    </row>
    <row r="536" spans="5:5" x14ac:dyDescent="0.2">
      <c r="E536" s="71"/>
    </row>
    <row r="537" spans="5:5" x14ac:dyDescent="0.2">
      <c r="E537" s="71"/>
    </row>
    <row r="538" spans="5:5" x14ac:dyDescent="0.2">
      <c r="E538" s="71"/>
    </row>
    <row r="539" spans="5:5" x14ac:dyDescent="0.2">
      <c r="E539" s="71"/>
    </row>
    <row r="540" spans="5:5" x14ac:dyDescent="0.2">
      <c r="E540" s="71"/>
    </row>
    <row r="541" spans="5:5" x14ac:dyDescent="0.2">
      <c r="E541" s="71"/>
    </row>
    <row r="542" spans="5:5" x14ac:dyDescent="0.2">
      <c r="E542" s="71"/>
    </row>
    <row r="543" spans="5:5" x14ac:dyDescent="0.2">
      <c r="E543" s="71"/>
    </row>
    <row r="544" spans="5:5" x14ac:dyDescent="0.2">
      <c r="E544" s="71"/>
    </row>
    <row r="545" spans="5:5" x14ac:dyDescent="0.2">
      <c r="E545" s="71"/>
    </row>
    <row r="546" spans="5:5" x14ac:dyDescent="0.2">
      <c r="E546" s="71"/>
    </row>
    <row r="547" spans="5:5" x14ac:dyDescent="0.2">
      <c r="E547" s="71"/>
    </row>
    <row r="548" spans="5:5" x14ac:dyDescent="0.2">
      <c r="E548" s="71"/>
    </row>
    <row r="549" spans="5:5" x14ac:dyDescent="0.2">
      <c r="E549" s="71"/>
    </row>
    <row r="550" spans="5:5" x14ac:dyDescent="0.2">
      <c r="E550" s="71"/>
    </row>
    <row r="551" spans="5:5" x14ac:dyDescent="0.2">
      <c r="E551" s="71"/>
    </row>
    <row r="552" spans="5:5" x14ac:dyDescent="0.2">
      <c r="E552" s="71"/>
    </row>
    <row r="553" spans="5:5" x14ac:dyDescent="0.2">
      <c r="E553" s="71"/>
    </row>
    <row r="554" spans="5:5" x14ac:dyDescent="0.2">
      <c r="E554" s="71"/>
    </row>
    <row r="555" spans="5:5" x14ac:dyDescent="0.2">
      <c r="E555" s="71"/>
    </row>
    <row r="556" spans="5:5" x14ac:dyDescent="0.2">
      <c r="E556" s="71"/>
    </row>
    <row r="557" spans="5:5" x14ac:dyDescent="0.2">
      <c r="E557" s="71"/>
    </row>
    <row r="558" spans="5:5" x14ac:dyDescent="0.2">
      <c r="E558" s="71"/>
    </row>
    <row r="559" spans="5:5" x14ac:dyDescent="0.2">
      <c r="E559" s="71"/>
    </row>
    <row r="560" spans="5:5" x14ac:dyDescent="0.2">
      <c r="E560" s="71"/>
    </row>
    <row r="561" spans="5:5" x14ac:dyDescent="0.2">
      <c r="E561" s="71"/>
    </row>
    <row r="562" spans="5:5" x14ac:dyDescent="0.2">
      <c r="E562" s="71"/>
    </row>
    <row r="563" spans="5:5" x14ac:dyDescent="0.2">
      <c r="E563" s="71"/>
    </row>
    <row r="564" spans="5:5" x14ac:dyDescent="0.2">
      <c r="E564" s="71"/>
    </row>
    <row r="565" spans="5:5" x14ac:dyDescent="0.2">
      <c r="E565" s="71"/>
    </row>
    <row r="566" spans="5:5" x14ac:dyDescent="0.2">
      <c r="E566" s="71"/>
    </row>
    <row r="567" spans="5:5" x14ac:dyDescent="0.2">
      <c r="E567" s="71"/>
    </row>
    <row r="568" spans="5:5" x14ac:dyDescent="0.2">
      <c r="E568" s="71"/>
    </row>
    <row r="569" spans="5:5" x14ac:dyDescent="0.2">
      <c r="E569" s="71"/>
    </row>
    <row r="570" spans="5:5" x14ac:dyDescent="0.2">
      <c r="E570" s="71"/>
    </row>
    <row r="571" spans="5:5" x14ac:dyDescent="0.2">
      <c r="E571" s="71"/>
    </row>
    <row r="572" spans="5:5" x14ac:dyDescent="0.2">
      <c r="E572" s="71"/>
    </row>
    <row r="573" spans="5:5" x14ac:dyDescent="0.2">
      <c r="E573" s="71"/>
    </row>
    <row r="574" spans="5:5" x14ac:dyDescent="0.2">
      <c r="E574" s="71"/>
    </row>
    <row r="575" spans="5:5" x14ac:dyDescent="0.2">
      <c r="E575" s="71"/>
    </row>
    <row r="576" spans="5:5" x14ac:dyDescent="0.2">
      <c r="E576" s="71"/>
    </row>
    <row r="577" spans="5:5" x14ac:dyDescent="0.2">
      <c r="E577" s="71"/>
    </row>
    <row r="578" spans="5:5" x14ac:dyDescent="0.2">
      <c r="E578" s="71"/>
    </row>
    <row r="579" spans="5:5" x14ac:dyDescent="0.2">
      <c r="E579" s="71"/>
    </row>
    <row r="580" spans="5:5" x14ac:dyDescent="0.2">
      <c r="E580" s="71"/>
    </row>
    <row r="581" spans="5:5" x14ac:dyDescent="0.2">
      <c r="E581" s="71"/>
    </row>
    <row r="582" spans="5:5" x14ac:dyDescent="0.2">
      <c r="E582" s="71"/>
    </row>
    <row r="583" spans="5:5" x14ac:dyDescent="0.2">
      <c r="E583" s="71"/>
    </row>
    <row r="584" spans="5:5" x14ac:dyDescent="0.2">
      <c r="E584" s="71"/>
    </row>
    <row r="585" spans="5:5" x14ac:dyDescent="0.2">
      <c r="E585" s="71"/>
    </row>
    <row r="586" spans="5:5" x14ac:dyDescent="0.2">
      <c r="E586" s="71"/>
    </row>
    <row r="587" spans="5:5" x14ac:dyDescent="0.2">
      <c r="E587" s="71"/>
    </row>
    <row r="588" spans="5:5" x14ac:dyDescent="0.2">
      <c r="E588" s="71"/>
    </row>
    <row r="589" spans="5:5" x14ac:dyDescent="0.2">
      <c r="E589" s="71"/>
    </row>
    <row r="590" spans="5:5" x14ac:dyDescent="0.2">
      <c r="E590" s="71"/>
    </row>
    <row r="591" spans="5:5" x14ac:dyDescent="0.2">
      <c r="E591" s="71"/>
    </row>
    <row r="592" spans="5:5" x14ac:dyDescent="0.2">
      <c r="E592" s="71"/>
    </row>
    <row r="593" spans="5:5" x14ac:dyDescent="0.2">
      <c r="E593" s="71"/>
    </row>
    <row r="594" spans="5:5" x14ac:dyDescent="0.2">
      <c r="E594" s="71"/>
    </row>
    <row r="595" spans="5:5" x14ac:dyDescent="0.2">
      <c r="E595" s="71"/>
    </row>
    <row r="596" spans="5:5" x14ac:dyDescent="0.2">
      <c r="E596" s="71"/>
    </row>
    <row r="597" spans="5:5" x14ac:dyDescent="0.2">
      <c r="E597" s="71"/>
    </row>
    <row r="598" spans="5:5" x14ac:dyDescent="0.2">
      <c r="E598" s="71"/>
    </row>
    <row r="599" spans="5:5" x14ac:dyDescent="0.2">
      <c r="E599" s="71"/>
    </row>
    <row r="600" spans="5:5" x14ac:dyDescent="0.2">
      <c r="E600" s="71"/>
    </row>
    <row r="601" spans="5:5" x14ac:dyDescent="0.2">
      <c r="E601" s="71"/>
    </row>
    <row r="602" spans="5:5" x14ac:dyDescent="0.2">
      <c r="E602" s="71"/>
    </row>
    <row r="603" spans="5:5" x14ac:dyDescent="0.2">
      <c r="E603" s="71"/>
    </row>
    <row r="604" spans="5:5" x14ac:dyDescent="0.2">
      <c r="E604" s="71"/>
    </row>
    <row r="605" spans="5:5" x14ac:dyDescent="0.2">
      <c r="E605" s="71"/>
    </row>
    <row r="606" spans="5:5" x14ac:dyDescent="0.2">
      <c r="E606" s="71"/>
    </row>
    <row r="607" spans="5:5" x14ac:dyDescent="0.2">
      <c r="E607" s="71"/>
    </row>
    <row r="608" spans="5:5" x14ac:dyDescent="0.2">
      <c r="E608" s="71"/>
    </row>
    <row r="609" spans="5:5" x14ac:dyDescent="0.2">
      <c r="E609" s="71"/>
    </row>
    <row r="610" spans="5:5" x14ac:dyDescent="0.2">
      <c r="E610" s="71"/>
    </row>
    <row r="611" spans="5:5" x14ac:dyDescent="0.2">
      <c r="E611" s="71"/>
    </row>
    <row r="612" spans="5:5" x14ac:dyDescent="0.2">
      <c r="E612" s="71"/>
    </row>
    <row r="613" spans="5:5" x14ac:dyDescent="0.2">
      <c r="E613" s="71"/>
    </row>
    <row r="614" spans="5:5" x14ac:dyDescent="0.2">
      <c r="E614" s="71"/>
    </row>
    <row r="615" spans="5:5" x14ac:dyDescent="0.2">
      <c r="E615" s="71"/>
    </row>
    <row r="616" spans="5:5" x14ac:dyDescent="0.2">
      <c r="E616" s="71"/>
    </row>
    <row r="617" spans="5:5" x14ac:dyDescent="0.2">
      <c r="E617" s="71"/>
    </row>
    <row r="618" spans="5:5" x14ac:dyDescent="0.2">
      <c r="E618" s="71"/>
    </row>
    <row r="619" spans="5:5" x14ac:dyDescent="0.2">
      <c r="E619" s="71"/>
    </row>
    <row r="620" spans="5:5" x14ac:dyDescent="0.2">
      <c r="E620" s="71"/>
    </row>
    <row r="621" spans="5:5" x14ac:dyDescent="0.2">
      <c r="E621" s="71"/>
    </row>
    <row r="622" spans="5:5" x14ac:dyDescent="0.2">
      <c r="E622" s="71"/>
    </row>
    <row r="623" spans="5:5" x14ac:dyDescent="0.2">
      <c r="E623" s="71"/>
    </row>
    <row r="624" spans="5:5" x14ac:dyDescent="0.2">
      <c r="E624" s="71"/>
    </row>
    <row r="625" spans="5:5" x14ac:dyDescent="0.2">
      <c r="E625" s="71"/>
    </row>
    <row r="626" spans="5:5" x14ac:dyDescent="0.2">
      <c r="E626" s="71"/>
    </row>
    <row r="627" spans="5:5" x14ac:dyDescent="0.2">
      <c r="E627" s="71"/>
    </row>
    <row r="628" spans="5:5" x14ac:dyDescent="0.2">
      <c r="E628" s="71"/>
    </row>
    <row r="629" spans="5:5" x14ac:dyDescent="0.2">
      <c r="E629" s="71"/>
    </row>
    <row r="630" spans="5:5" x14ac:dyDescent="0.2">
      <c r="E630" s="71"/>
    </row>
    <row r="631" spans="5:5" x14ac:dyDescent="0.2">
      <c r="E631" s="71"/>
    </row>
    <row r="632" spans="5:5" x14ac:dyDescent="0.2">
      <c r="E632" s="71"/>
    </row>
    <row r="633" spans="5:5" x14ac:dyDescent="0.2">
      <c r="E633" s="71"/>
    </row>
    <row r="634" spans="5:5" x14ac:dyDescent="0.2">
      <c r="E634" s="71"/>
    </row>
    <row r="635" spans="5:5" x14ac:dyDescent="0.2">
      <c r="E635" s="71"/>
    </row>
    <row r="636" spans="5:5" x14ac:dyDescent="0.2">
      <c r="E636" s="71"/>
    </row>
    <row r="637" spans="5:5" x14ac:dyDescent="0.2">
      <c r="E637" s="71"/>
    </row>
    <row r="638" spans="5:5" x14ac:dyDescent="0.2">
      <c r="E638" s="71"/>
    </row>
    <row r="639" spans="5:5" x14ac:dyDescent="0.2">
      <c r="E639" s="71"/>
    </row>
    <row r="640" spans="5:5" x14ac:dyDescent="0.2">
      <c r="E640" s="71"/>
    </row>
    <row r="641" spans="5:5" x14ac:dyDescent="0.2">
      <c r="E641" s="71"/>
    </row>
    <row r="642" spans="5:5" x14ac:dyDescent="0.2">
      <c r="E642" s="71"/>
    </row>
    <row r="643" spans="5:5" x14ac:dyDescent="0.2">
      <c r="E643" s="71"/>
    </row>
    <row r="644" spans="5:5" x14ac:dyDescent="0.2">
      <c r="E644" s="71"/>
    </row>
    <row r="645" spans="5:5" x14ac:dyDescent="0.2">
      <c r="E645" s="71"/>
    </row>
    <row r="646" spans="5:5" x14ac:dyDescent="0.2">
      <c r="E646" s="71"/>
    </row>
    <row r="647" spans="5:5" x14ac:dyDescent="0.2">
      <c r="E647" s="71"/>
    </row>
    <row r="648" spans="5:5" x14ac:dyDescent="0.2">
      <c r="E648" s="71"/>
    </row>
    <row r="649" spans="5:5" x14ac:dyDescent="0.2">
      <c r="E649" s="71"/>
    </row>
    <row r="650" spans="5:5" x14ac:dyDescent="0.2">
      <c r="E650" s="71"/>
    </row>
    <row r="651" spans="5:5" x14ac:dyDescent="0.2">
      <c r="E651" s="71"/>
    </row>
    <row r="652" spans="5:5" x14ac:dyDescent="0.2">
      <c r="E652" s="71"/>
    </row>
    <row r="653" spans="5:5" x14ac:dyDescent="0.2">
      <c r="E653" s="71"/>
    </row>
    <row r="654" spans="5:5" x14ac:dyDescent="0.2">
      <c r="E654" s="71"/>
    </row>
    <row r="655" spans="5:5" x14ac:dyDescent="0.2">
      <c r="E655" s="71"/>
    </row>
    <row r="656" spans="5:5" x14ac:dyDescent="0.2">
      <c r="E656" s="71"/>
    </row>
    <row r="657" spans="5:5" x14ac:dyDescent="0.2">
      <c r="E657" s="71"/>
    </row>
    <row r="658" spans="5:5" x14ac:dyDescent="0.2">
      <c r="E658" s="71"/>
    </row>
    <row r="659" spans="5:5" x14ac:dyDescent="0.2">
      <c r="E659" s="71"/>
    </row>
    <row r="660" spans="5:5" x14ac:dyDescent="0.2">
      <c r="E660" s="71"/>
    </row>
    <row r="661" spans="5:5" x14ac:dyDescent="0.2">
      <c r="E661" s="71"/>
    </row>
    <row r="662" spans="5:5" x14ac:dyDescent="0.2">
      <c r="E662" s="71"/>
    </row>
    <row r="663" spans="5:5" x14ac:dyDescent="0.2">
      <c r="E663" s="71"/>
    </row>
    <row r="664" spans="5:5" x14ac:dyDescent="0.2">
      <c r="E664" s="71"/>
    </row>
    <row r="665" spans="5:5" x14ac:dyDescent="0.2">
      <c r="E665" s="71"/>
    </row>
    <row r="666" spans="5:5" x14ac:dyDescent="0.2">
      <c r="E666" s="71"/>
    </row>
    <row r="667" spans="5:5" x14ac:dyDescent="0.2">
      <c r="E667" s="71"/>
    </row>
    <row r="668" spans="5:5" x14ac:dyDescent="0.2">
      <c r="E668" s="71"/>
    </row>
    <row r="669" spans="5:5" x14ac:dyDescent="0.2">
      <c r="E669" s="71"/>
    </row>
    <row r="670" spans="5:5" x14ac:dyDescent="0.2">
      <c r="E670" s="71"/>
    </row>
    <row r="671" spans="5:5" x14ac:dyDescent="0.2">
      <c r="E671" s="71"/>
    </row>
    <row r="672" spans="5:5" x14ac:dyDescent="0.2">
      <c r="E672" s="71"/>
    </row>
    <row r="673" spans="5:5" x14ac:dyDescent="0.2">
      <c r="E673" s="71"/>
    </row>
    <row r="674" spans="5:5" x14ac:dyDescent="0.2">
      <c r="E674" s="71"/>
    </row>
    <row r="675" spans="5:5" x14ac:dyDescent="0.2">
      <c r="E675" s="71"/>
    </row>
    <row r="676" spans="5:5" x14ac:dyDescent="0.2">
      <c r="E676" s="71"/>
    </row>
    <row r="677" spans="5:5" x14ac:dyDescent="0.2">
      <c r="E677" s="71"/>
    </row>
    <row r="678" spans="5:5" x14ac:dyDescent="0.2">
      <c r="E678" s="71"/>
    </row>
    <row r="679" spans="5:5" x14ac:dyDescent="0.2">
      <c r="E679" s="71"/>
    </row>
    <row r="680" spans="5:5" x14ac:dyDescent="0.2">
      <c r="E680" s="71"/>
    </row>
    <row r="681" spans="5:5" x14ac:dyDescent="0.2">
      <c r="E681" s="71"/>
    </row>
    <row r="682" spans="5:5" x14ac:dyDescent="0.2">
      <c r="E682" s="71"/>
    </row>
    <row r="683" spans="5:5" x14ac:dyDescent="0.2">
      <c r="E683" s="71"/>
    </row>
    <row r="684" spans="5:5" x14ac:dyDescent="0.2">
      <c r="E684" s="71"/>
    </row>
    <row r="685" spans="5:5" x14ac:dyDescent="0.2">
      <c r="E685" s="71"/>
    </row>
    <row r="686" spans="5:5" x14ac:dyDescent="0.2">
      <c r="E686" s="71"/>
    </row>
    <row r="687" spans="5:5" x14ac:dyDescent="0.2">
      <c r="E687" s="71"/>
    </row>
    <row r="688" spans="5:5" x14ac:dyDescent="0.2">
      <c r="E688" s="71"/>
    </row>
    <row r="689" spans="5:5" x14ac:dyDescent="0.2">
      <c r="E689" s="71"/>
    </row>
    <row r="690" spans="5:5" x14ac:dyDescent="0.2">
      <c r="E690" s="71"/>
    </row>
    <row r="691" spans="5:5" x14ac:dyDescent="0.2">
      <c r="E691" s="71"/>
    </row>
    <row r="692" spans="5:5" x14ac:dyDescent="0.2">
      <c r="E692" s="71"/>
    </row>
    <row r="693" spans="5:5" x14ac:dyDescent="0.2">
      <c r="E693" s="71"/>
    </row>
    <row r="694" spans="5:5" x14ac:dyDescent="0.2">
      <c r="E694" s="71"/>
    </row>
    <row r="695" spans="5:5" x14ac:dyDescent="0.2">
      <c r="E695" s="71"/>
    </row>
    <row r="696" spans="5:5" x14ac:dyDescent="0.2">
      <c r="E696" s="71"/>
    </row>
    <row r="697" spans="5:5" x14ac:dyDescent="0.2">
      <c r="E697" s="71"/>
    </row>
    <row r="698" spans="5:5" x14ac:dyDescent="0.2">
      <c r="E698" s="71"/>
    </row>
    <row r="699" spans="5:5" x14ac:dyDescent="0.2">
      <c r="E699" s="71"/>
    </row>
    <row r="700" spans="5:5" x14ac:dyDescent="0.2">
      <c r="E700" s="71"/>
    </row>
    <row r="701" spans="5:5" x14ac:dyDescent="0.2">
      <c r="E701" s="71"/>
    </row>
    <row r="702" spans="5:5" x14ac:dyDescent="0.2">
      <c r="E702" s="71"/>
    </row>
    <row r="703" spans="5:5" x14ac:dyDescent="0.2">
      <c r="E703" s="71"/>
    </row>
    <row r="704" spans="5:5" x14ac:dyDescent="0.2">
      <c r="E704" s="71"/>
    </row>
    <row r="705" spans="5:5" x14ac:dyDescent="0.2">
      <c r="E705" s="71"/>
    </row>
    <row r="706" spans="5:5" x14ac:dyDescent="0.2">
      <c r="E706" s="71"/>
    </row>
    <row r="707" spans="5:5" x14ac:dyDescent="0.2">
      <c r="E707" s="71"/>
    </row>
    <row r="708" spans="5:5" x14ac:dyDescent="0.2">
      <c r="E708" s="71"/>
    </row>
    <row r="709" spans="5:5" x14ac:dyDescent="0.2">
      <c r="E709" s="71"/>
    </row>
    <row r="710" spans="5:5" x14ac:dyDescent="0.2">
      <c r="E710" s="71"/>
    </row>
    <row r="711" spans="5:5" x14ac:dyDescent="0.2">
      <c r="E711" s="71"/>
    </row>
    <row r="712" spans="5:5" x14ac:dyDescent="0.2">
      <c r="E712" s="71"/>
    </row>
    <row r="713" spans="5:5" x14ac:dyDescent="0.2">
      <c r="E713" s="71"/>
    </row>
    <row r="714" spans="5:5" x14ac:dyDescent="0.2">
      <c r="E714" s="71"/>
    </row>
    <row r="715" spans="5:5" x14ac:dyDescent="0.2">
      <c r="E715" s="71"/>
    </row>
    <row r="716" spans="5:5" x14ac:dyDescent="0.2">
      <c r="E716" s="71"/>
    </row>
    <row r="717" spans="5:5" x14ac:dyDescent="0.2">
      <c r="E717" s="71"/>
    </row>
    <row r="718" spans="5:5" x14ac:dyDescent="0.2">
      <c r="E718" s="71"/>
    </row>
    <row r="719" spans="5:5" x14ac:dyDescent="0.2">
      <c r="E719" s="71"/>
    </row>
    <row r="720" spans="5:5" x14ac:dyDescent="0.2">
      <c r="E720" s="71"/>
    </row>
    <row r="721" spans="5:5" x14ac:dyDescent="0.2">
      <c r="E721" s="71"/>
    </row>
    <row r="722" spans="5:5" x14ac:dyDescent="0.2">
      <c r="E722" s="71"/>
    </row>
    <row r="723" spans="5:5" x14ac:dyDescent="0.2">
      <c r="E723" s="71"/>
    </row>
    <row r="724" spans="5:5" x14ac:dyDescent="0.2">
      <c r="E724" s="71"/>
    </row>
    <row r="725" spans="5:5" x14ac:dyDescent="0.2">
      <c r="E725" s="71"/>
    </row>
    <row r="726" spans="5:5" x14ac:dyDescent="0.2">
      <c r="E726" s="71"/>
    </row>
    <row r="727" spans="5:5" x14ac:dyDescent="0.2">
      <c r="E727" s="71"/>
    </row>
    <row r="728" spans="5:5" x14ac:dyDescent="0.2">
      <c r="E728" s="71"/>
    </row>
    <row r="729" spans="5:5" x14ac:dyDescent="0.2">
      <c r="E729" s="71"/>
    </row>
    <row r="730" spans="5:5" x14ac:dyDescent="0.2">
      <c r="E730" s="71"/>
    </row>
    <row r="731" spans="5:5" x14ac:dyDescent="0.2">
      <c r="E731" s="71"/>
    </row>
    <row r="732" spans="5:5" x14ac:dyDescent="0.2">
      <c r="E732" s="71"/>
    </row>
    <row r="733" spans="5:5" x14ac:dyDescent="0.2">
      <c r="E733" s="71"/>
    </row>
    <row r="734" spans="5:5" x14ac:dyDescent="0.2">
      <c r="E734" s="71"/>
    </row>
    <row r="735" spans="5:5" x14ac:dyDescent="0.2">
      <c r="E735" s="71"/>
    </row>
    <row r="736" spans="5:5" x14ac:dyDescent="0.2">
      <c r="E736" s="71"/>
    </row>
    <row r="737" spans="5:5" x14ac:dyDescent="0.2">
      <c r="E737" s="71"/>
    </row>
    <row r="738" spans="5:5" x14ac:dyDescent="0.2">
      <c r="E738" s="71"/>
    </row>
    <row r="739" spans="5:5" x14ac:dyDescent="0.2">
      <c r="E739" s="71"/>
    </row>
    <row r="740" spans="5:5" x14ac:dyDescent="0.2">
      <c r="E740" s="71"/>
    </row>
    <row r="741" spans="5:5" x14ac:dyDescent="0.2">
      <c r="E741" s="71"/>
    </row>
    <row r="742" spans="5:5" x14ac:dyDescent="0.2">
      <c r="E742" s="71"/>
    </row>
    <row r="743" spans="5:5" x14ac:dyDescent="0.2">
      <c r="E743" s="71"/>
    </row>
    <row r="744" spans="5:5" x14ac:dyDescent="0.2">
      <c r="E744" s="71"/>
    </row>
    <row r="745" spans="5:5" x14ac:dyDescent="0.2">
      <c r="E745" s="71"/>
    </row>
    <row r="746" spans="5:5" x14ac:dyDescent="0.2">
      <c r="E746" s="71"/>
    </row>
    <row r="747" spans="5:5" x14ac:dyDescent="0.2">
      <c r="E747" s="71"/>
    </row>
    <row r="748" spans="5:5" x14ac:dyDescent="0.2">
      <c r="E748" s="71"/>
    </row>
    <row r="749" spans="5:5" x14ac:dyDescent="0.2">
      <c r="E749" s="71"/>
    </row>
    <row r="750" spans="5:5" x14ac:dyDescent="0.2">
      <c r="E750" s="71"/>
    </row>
    <row r="751" spans="5:5" x14ac:dyDescent="0.2">
      <c r="E751" s="71"/>
    </row>
    <row r="752" spans="5:5" x14ac:dyDescent="0.2">
      <c r="E752" s="71"/>
    </row>
    <row r="753" spans="5:5" x14ac:dyDescent="0.2">
      <c r="E753" s="71"/>
    </row>
    <row r="754" spans="5:5" x14ac:dyDescent="0.2">
      <c r="E754" s="71"/>
    </row>
    <row r="755" spans="5:5" x14ac:dyDescent="0.2">
      <c r="E755" s="71"/>
    </row>
    <row r="756" spans="5:5" x14ac:dyDescent="0.2">
      <c r="E756" s="71"/>
    </row>
    <row r="757" spans="5:5" x14ac:dyDescent="0.2">
      <c r="E757" s="71"/>
    </row>
    <row r="758" spans="5:5" x14ac:dyDescent="0.2">
      <c r="E758" s="71"/>
    </row>
    <row r="759" spans="5:5" x14ac:dyDescent="0.2">
      <c r="E759" s="71"/>
    </row>
    <row r="760" spans="5:5" x14ac:dyDescent="0.2">
      <c r="E760" s="71"/>
    </row>
    <row r="761" spans="5:5" x14ac:dyDescent="0.2">
      <c r="E761" s="71"/>
    </row>
    <row r="762" spans="5:5" x14ac:dyDescent="0.2">
      <c r="E762" s="71"/>
    </row>
    <row r="763" spans="5:5" x14ac:dyDescent="0.2">
      <c r="E763" s="71"/>
    </row>
    <row r="764" spans="5:5" x14ac:dyDescent="0.2">
      <c r="E764" s="71"/>
    </row>
    <row r="765" spans="5:5" x14ac:dyDescent="0.2">
      <c r="E765" s="71"/>
    </row>
    <row r="766" spans="5:5" x14ac:dyDescent="0.2">
      <c r="E766" s="71"/>
    </row>
    <row r="767" spans="5:5" x14ac:dyDescent="0.2">
      <c r="E767" s="71"/>
    </row>
    <row r="768" spans="5:5" x14ac:dyDescent="0.2">
      <c r="E768" s="71"/>
    </row>
    <row r="769" spans="5:5" x14ac:dyDescent="0.2">
      <c r="E769" s="71"/>
    </row>
    <row r="770" spans="5:5" x14ac:dyDescent="0.2">
      <c r="E770" s="71"/>
    </row>
    <row r="771" spans="5:5" x14ac:dyDescent="0.2">
      <c r="E771" s="71"/>
    </row>
    <row r="772" spans="5:5" x14ac:dyDescent="0.2">
      <c r="E772" s="71"/>
    </row>
    <row r="773" spans="5:5" x14ac:dyDescent="0.2">
      <c r="E773" s="71"/>
    </row>
    <row r="774" spans="5:5" x14ac:dyDescent="0.2">
      <c r="E774" s="71"/>
    </row>
    <row r="775" spans="5:5" x14ac:dyDescent="0.2">
      <c r="E775" s="71"/>
    </row>
    <row r="776" spans="5:5" x14ac:dyDescent="0.2">
      <c r="E776" s="71"/>
    </row>
    <row r="777" spans="5:5" x14ac:dyDescent="0.2">
      <c r="E777" s="71"/>
    </row>
    <row r="778" spans="5:5" x14ac:dyDescent="0.2">
      <c r="E778" s="71"/>
    </row>
    <row r="779" spans="5:5" x14ac:dyDescent="0.2">
      <c r="E779" s="71"/>
    </row>
    <row r="780" spans="5:5" x14ac:dyDescent="0.2">
      <c r="E780" s="71"/>
    </row>
    <row r="781" spans="5:5" x14ac:dyDescent="0.2">
      <c r="E781" s="71"/>
    </row>
    <row r="782" spans="5:5" x14ac:dyDescent="0.2">
      <c r="E782" s="71"/>
    </row>
    <row r="783" spans="5:5" x14ac:dyDescent="0.2">
      <c r="E783" s="71"/>
    </row>
    <row r="784" spans="5:5" x14ac:dyDescent="0.2">
      <c r="E784" s="71"/>
    </row>
    <row r="785" spans="5:5" x14ac:dyDescent="0.2">
      <c r="E785" s="71"/>
    </row>
    <row r="786" spans="5:5" x14ac:dyDescent="0.2">
      <c r="E786" s="71"/>
    </row>
    <row r="787" spans="5:5" x14ac:dyDescent="0.2">
      <c r="E787" s="71"/>
    </row>
    <row r="788" spans="5:5" x14ac:dyDescent="0.2">
      <c r="E788" s="71"/>
    </row>
    <row r="789" spans="5:5" x14ac:dyDescent="0.2">
      <c r="E789" s="71"/>
    </row>
    <row r="790" spans="5:5" x14ac:dyDescent="0.2">
      <c r="E790" s="71"/>
    </row>
    <row r="791" spans="5:5" x14ac:dyDescent="0.2">
      <c r="E791" s="71"/>
    </row>
    <row r="792" spans="5:5" x14ac:dyDescent="0.2">
      <c r="E792" s="71"/>
    </row>
    <row r="793" spans="5:5" x14ac:dyDescent="0.2">
      <c r="E793" s="71"/>
    </row>
    <row r="794" spans="5:5" x14ac:dyDescent="0.2">
      <c r="E794" s="71"/>
    </row>
    <row r="795" spans="5:5" x14ac:dyDescent="0.2">
      <c r="E795" s="71"/>
    </row>
    <row r="796" spans="5:5" x14ac:dyDescent="0.2">
      <c r="E796" s="71"/>
    </row>
    <row r="797" spans="5:5" x14ac:dyDescent="0.2">
      <c r="E797" s="71"/>
    </row>
    <row r="798" spans="5:5" x14ac:dyDescent="0.2">
      <c r="E798" s="71"/>
    </row>
    <row r="799" spans="5:5" x14ac:dyDescent="0.2">
      <c r="E799" s="71"/>
    </row>
    <row r="800" spans="5:5" x14ac:dyDescent="0.2">
      <c r="E800" s="71"/>
    </row>
    <row r="801" spans="5:5" x14ac:dyDescent="0.2">
      <c r="E801" s="71"/>
    </row>
    <row r="802" spans="5:5" x14ac:dyDescent="0.2">
      <c r="E802" s="71"/>
    </row>
    <row r="803" spans="5:5" x14ac:dyDescent="0.2">
      <c r="E803" s="71"/>
    </row>
    <row r="804" spans="5:5" x14ac:dyDescent="0.2">
      <c r="E804" s="71"/>
    </row>
    <row r="805" spans="5:5" x14ac:dyDescent="0.2">
      <c r="E805" s="71"/>
    </row>
    <row r="806" spans="5:5" x14ac:dyDescent="0.2">
      <c r="E806" s="71"/>
    </row>
    <row r="807" spans="5:5" x14ac:dyDescent="0.2">
      <c r="E807" s="71"/>
    </row>
    <row r="808" spans="5:5" x14ac:dyDescent="0.2">
      <c r="E808" s="71"/>
    </row>
    <row r="809" spans="5:5" x14ac:dyDescent="0.2">
      <c r="E809" s="71"/>
    </row>
    <row r="810" spans="5:5" x14ac:dyDescent="0.2">
      <c r="E810" s="71"/>
    </row>
    <row r="811" spans="5:5" x14ac:dyDescent="0.2">
      <c r="E811" s="71"/>
    </row>
    <row r="812" spans="5:5" x14ac:dyDescent="0.2">
      <c r="E812" s="71"/>
    </row>
    <row r="813" spans="5:5" x14ac:dyDescent="0.2">
      <c r="E813" s="71"/>
    </row>
    <row r="814" spans="5:5" x14ac:dyDescent="0.2">
      <c r="E814" s="71"/>
    </row>
    <row r="815" spans="5:5" x14ac:dyDescent="0.2">
      <c r="E815" s="71"/>
    </row>
    <row r="816" spans="5:5" x14ac:dyDescent="0.2">
      <c r="E816" s="71"/>
    </row>
    <row r="817" spans="5:5" x14ac:dyDescent="0.2">
      <c r="E817" s="71"/>
    </row>
    <row r="818" spans="5:5" x14ac:dyDescent="0.2">
      <c r="E818" s="71"/>
    </row>
    <row r="819" spans="5:5" x14ac:dyDescent="0.2">
      <c r="E819" s="71"/>
    </row>
    <row r="820" spans="5:5" x14ac:dyDescent="0.2">
      <c r="E820" s="71"/>
    </row>
    <row r="821" spans="5:5" x14ac:dyDescent="0.2">
      <c r="E821" s="71"/>
    </row>
    <row r="822" spans="5:5" x14ac:dyDescent="0.2">
      <c r="E822" s="71"/>
    </row>
    <row r="823" spans="5:5" x14ac:dyDescent="0.2">
      <c r="E823" s="71"/>
    </row>
    <row r="824" spans="5:5" x14ac:dyDescent="0.2">
      <c r="E824" s="71"/>
    </row>
    <row r="825" spans="5:5" x14ac:dyDescent="0.2">
      <c r="E825" s="71"/>
    </row>
    <row r="826" spans="5:5" x14ac:dyDescent="0.2">
      <c r="E826" s="71"/>
    </row>
    <row r="827" spans="5:5" x14ac:dyDescent="0.2">
      <c r="E827" s="71"/>
    </row>
    <row r="828" spans="5:5" x14ac:dyDescent="0.2">
      <c r="E828" s="71"/>
    </row>
    <row r="829" spans="5:5" x14ac:dyDescent="0.2">
      <c r="E829" s="71"/>
    </row>
    <row r="830" spans="5:5" x14ac:dyDescent="0.2">
      <c r="E830" s="71"/>
    </row>
    <row r="831" spans="5:5" x14ac:dyDescent="0.2">
      <c r="E831" s="71"/>
    </row>
    <row r="832" spans="5:5" x14ac:dyDescent="0.2">
      <c r="E832" s="71"/>
    </row>
    <row r="833" spans="5:5" x14ac:dyDescent="0.2">
      <c r="E833" s="71"/>
    </row>
    <row r="834" spans="5:5" x14ac:dyDescent="0.2">
      <c r="E834" s="71"/>
    </row>
    <row r="835" spans="5:5" x14ac:dyDescent="0.2">
      <c r="E835" s="71"/>
    </row>
    <row r="836" spans="5:5" x14ac:dyDescent="0.2">
      <c r="E836" s="71"/>
    </row>
    <row r="837" spans="5:5" x14ac:dyDescent="0.2">
      <c r="E837" s="71"/>
    </row>
    <row r="838" spans="5:5" x14ac:dyDescent="0.2">
      <c r="E838" s="71"/>
    </row>
    <row r="839" spans="5:5" x14ac:dyDescent="0.2">
      <c r="E839" s="71"/>
    </row>
    <row r="840" spans="5:5" x14ac:dyDescent="0.2">
      <c r="E840" s="71"/>
    </row>
    <row r="841" spans="5:5" x14ac:dyDescent="0.2">
      <c r="E841" s="71"/>
    </row>
    <row r="842" spans="5:5" x14ac:dyDescent="0.2">
      <c r="E842" s="71"/>
    </row>
    <row r="843" spans="5:5" x14ac:dyDescent="0.2">
      <c r="E843" s="71"/>
    </row>
    <row r="844" spans="5:5" x14ac:dyDescent="0.2">
      <c r="E844" s="71"/>
    </row>
    <row r="845" spans="5:5" x14ac:dyDescent="0.2">
      <c r="E845" s="71"/>
    </row>
    <row r="846" spans="5:5" x14ac:dyDescent="0.2">
      <c r="E846" s="71"/>
    </row>
    <row r="847" spans="5:5" x14ac:dyDescent="0.2">
      <c r="E847" s="71"/>
    </row>
    <row r="848" spans="5:5" x14ac:dyDescent="0.2">
      <c r="E848" s="71"/>
    </row>
    <row r="849" spans="5:5" x14ac:dyDescent="0.2">
      <c r="E849" s="71"/>
    </row>
    <row r="850" spans="5:5" x14ac:dyDescent="0.2">
      <c r="E850" s="71"/>
    </row>
    <row r="851" spans="5:5" x14ac:dyDescent="0.2">
      <c r="E851" s="71"/>
    </row>
    <row r="852" spans="5:5" x14ac:dyDescent="0.2">
      <c r="E852" s="71"/>
    </row>
    <row r="853" spans="5:5" x14ac:dyDescent="0.2">
      <c r="E853" s="71"/>
    </row>
    <row r="854" spans="5:5" x14ac:dyDescent="0.2">
      <c r="E854" s="71"/>
    </row>
    <row r="855" spans="5:5" x14ac:dyDescent="0.2">
      <c r="E855" s="71"/>
    </row>
    <row r="856" spans="5:5" x14ac:dyDescent="0.2">
      <c r="E856" s="71"/>
    </row>
    <row r="857" spans="5:5" x14ac:dyDescent="0.2">
      <c r="E857" s="71"/>
    </row>
    <row r="858" spans="5:5" x14ac:dyDescent="0.2">
      <c r="E858" s="71"/>
    </row>
    <row r="859" spans="5:5" x14ac:dyDescent="0.2">
      <c r="E859" s="71"/>
    </row>
    <row r="860" spans="5:5" x14ac:dyDescent="0.2">
      <c r="E860" s="71"/>
    </row>
    <row r="861" spans="5:5" x14ac:dyDescent="0.2">
      <c r="E861" s="71"/>
    </row>
    <row r="862" spans="5:5" x14ac:dyDescent="0.2">
      <c r="E862" s="71"/>
    </row>
    <row r="863" spans="5:5" x14ac:dyDescent="0.2">
      <c r="E863" s="71"/>
    </row>
    <row r="864" spans="5:5" x14ac:dyDescent="0.2">
      <c r="E864" s="71"/>
    </row>
    <row r="865" spans="5:5" x14ac:dyDescent="0.2">
      <c r="E865" s="71"/>
    </row>
    <row r="866" spans="5:5" x14ac:dyDescent="0.2">
      <c r="E866" s="71"/>
    </row>
    <row r="867" spans="5:5" x14ac:dyDescent="0.2">
      <c r="E867" s="71"/>
    </row>
    <row r="868" spans="5:5" x14ac:dyDescent="0.2">
      <c r="E868" s="71"/>
    </row>
    <row r="869" spans="5:5" x14ac:dyDescent="0.2">
      <c r="E869" s="71"/>
    </row>
    <row r="870" spans="5:5" x14ac:dyDescent="0.2">
      <c r="E870" s="71"/>
    </row>
    <row r="871" spans="5:5" x14ac:dyDescent="0.2">
      <c r="E871" s="71"/>
    </row>
    <row r="872" spans="5:5" x14ac:dyDescent="0.2">
      <c r="E872" s="71"/>
    </row>
    <row r="873" spans="5:5" x14ac:dyDescent="0.2">
      <c r="E873" s="71"/>
    </row>
    <row r="874" spans="5:5" x14ac:dyDescent="0.2">
      <c r="E874" s="71"/>
    </row>
    <row r="875" spans="5:5" x14ac:dyDescent="0.2">
      <c r="E875" s="71"/>
    </row>
    <row r="876" spans="5:5" x14ac:dyDescent="0.2">
      <c r="E876" s="71"/>
    </row>
    <row r="877" spans="5:5" x14ac:dyDescent="0.2">
      <c r="E877" s="71"/>
    </row>
    <row r="878" spans="5:5" x14ac:dyDescent="0.2">
      <c r="E878" s="71"/>
    </row>
    <row r="879" spans="5:5" x14ac:dyDescent="0.2">
      <c r="E879" s="71"/>
    </row>
    <row r="880" spans="5:5" x14ac:dyDescent="0.2">
      <c r="E880" s="71"/>
    </row>
    <row r="881" spans="5:5" x14ac:dyDescent="0.2">
      <c r="E881" s="71"/>
    </row>
    <row r="882" spans="5:5" x14ac:dyDescent="0.2">
      <c r="E882" s="71"/>
    </row>
    <row r="883" spans="5:5" x14ac:dyDescent="0.2">
      <c r="E883" s="71"/>
    </row>
    <row r="884" spans="5:5" x14ac:dyDescent="0.2">
      <c r="E884" s="71"/>
    </row>
    <row r="885" spans="5:5" x14ac:dyDescent="0.2">
      <c r="E885" s="71"/>
    </row>
    <row r="886" spans="5:5" x14ac:dyDescent="0.2">
      <c r="E886" s="71"/>
    </row>
    <row r="887" spans="5:5" x14ac:dyDescent="0.2">
      <c r="E887" s="71"/>
    </row>
    <row r="888" spans="5:5" x14ac:dyDescent="0.2">
      <c r="E888" s="71"/>
    </row>
    <row r="889" spans="5:5" x14ac:dyDescent="0.2">
      <c r="E889" s="71"/>
    </row>
    <row r="890" spans="5:5" x14ac:dyDescent="0.2">
      <c r="E890" s="71"/>
    </row>
    <row r="891" spans="5:5" x14ac:dyDescent="0.2">
      <c r="E891" s="71"/>
    </row>
    <row r="892" spans="5:5" x14ac:dyDescent="0.2">
      <c r="E892" s="71"/>
    </row>
    <row r="893" spans="5:5" x14ac:dyDescent="0.2">
      <c r="E893" s="71"/>
    </row>
    <row r="894" spans="5:5" x14ac:dyDescent="0.2">
      <c r="E894" s="71"/>
    </row>
    <row r="895" spans="5:5" x14ac:dyDescent="0.2">
      <c r="E895" s="71"/>
    </row>
    <row r="896" spans="5:5" x14ac:dyDescent="0.2">
      <c r="E896" s="71"/>
    </row>
    <row r="897" spans="5:5" x14ac:dyDescent="0.2">
      <c r="E897" s="71"/>
    </row>
    <row r="898" spans="5:5" x14ac:dyDescent="0.2">
      <c r="E898" s="71"/>
    </row>
    <row r="899" spans="5:5" x14ac:dyDescent="0.2">
      <c r="E899" s="71"/>
    </row>
    <row r="900" spans="5:5" x14ac:dyDescent="0.2">
      <c r="E900" s="71"/>
    </row>
    <row r="901" spans="5:5" x14ac:dyDescent="0.2">
      <c r="E901" s="71"/>
    </row>
    <row r="902" spans="5:5" x14ac:dyDescent="0.2">
      <c r="E902" s="71"/>
    </row>
    <row r="903" spans="5:5" x14ac:dyDescent="0.2">
      <c r="E903" s="71"/>
    </row>
    <row r="904" spans="5:5" x14ac:dyDescent="0.2">
      <c r="E904" s="71"/>
    </row>
    <row r="905" spans="5:5" x14ac:dyDescent="0.2">
      <c r="E905" s="71"/>
    </row>
    <row r="906" spans="5:5" x14ac:dyDescent="0.2">
      <c r="E906" s="71"/>
    </row>
    <row r="907" spans="5:5" x14ac:dyDescent="0.2">
      <c r="E907" s="71"/>
    </row>
    <row r="908" spans="5:5" x14ac:dyDescent="0.2">
      <c r="E908" s="71"/>
    </row>
    <row r="909" spans="5:5" x14ac:dyDescent="0.2">
      <c r="E909" s="71"/>
    </row>
    <row r="910" spans="5:5" x14ac:dyDescent="0.2">
      <c r="E910" s="71"/>
    </row>
    <row r="911" spans="5:5" x14ac:dyDescent="0.2">
      <c r="E911" s="71"/>
    </row>
    <row r="912" spans="5:5" x14ac:dyDescent="0.2">
      <c r="E912" s="71"/>
    </row>
    <row r="913" spans="5:5" x14ac:dyDescent="0.2">
      <c r="E913" s="71"/>
    </row>
    <row r="914" spans="5:5" x14ac:dyDescent="0.2">
      <c r="E914" s="71"/>
    </row>
    <row r="915" spans="5:5" x14ac:dyDescent="0.2">
      <c r="E915" s="71"/>
    </row>
    <row r="916" spans="5:5" x14ac:dyDescent="0.2">
      <c r="E916" s="71"/>
    </row>
    <row r="917" spans="5:5" x14ac:dyDescent="0.2">
      <c r="E917" s="71"/>
    </row>
    <row r="918" spans="5:5" x14ac:dyDescent="0.2">
      <c r="E918" s="71"/>
    </row>
    <row r="919" spans="5:5" x14ac:dyDescent="0.2">
      <c r="E919" s="71"/>
    </row>
    <row r="920" spans="5:5" x14ac:dyDescent="0.2">
      <c r="E920" s="71"/>
    </row>
    <row r="921" spans="5:5" x14ac:dyDescent="0.2">
      <c r="E921" s="71"/>
    </row>
    <row r="922" spans="5:5" x14ac:dyDescent="0.2">
      <c r="E922" s="71"/>
    </row>
    <row r="923" spans="5:5" x14ac:dyDescent="0.2">
      <c r="E923" s="71"/>
    </row>
    <row r="924" spans="5:5" x14ac:dyDescent="0.2">
      <c r="E924" s="71"/>
    </row>
    <row r="925" spans="5:5" x14ac:dyDescent="0.2">
      <c r="E925" s="71"/>
    </row>
    <row r="926" spans="5:5" x14ac:dyDescent="0.2">
      <c r="E926" s="71"/>
    </row>
    <row r="927" spans="5:5" x14ac:dyDescent="0.2">
      <c r="E927" s="71"/>
    </row>
    <row r="928" spans="5:5" x14ac:dyDescent="0.2">
      <c r="E928" s="71"/>
    </row>
    <row r="929" spans="5:5" x14ac:dyDescent="0.2">
      <c r="E929" s="71"/>
    </row>
    <row r="930" spans="5:5" x14ac:dyDescent="0.2">
      <c r="E930" s="71"/>
    </row>
    <row r="931" spans="5:5" x14ac:dyDescent="0.2">
      <c r="E931" s="71"/>
    </row>
    <row r="932" spans="5:5" x14ac:dyDescent="0.2">
      <c r="E932" s="71"/>
    </row>
    <row r="933" spans="5:5" x14ac:dyDescent="0.2">
      <c r="E933" s="71"/>
    </row>
    <row r="934" spans="5:5" x14ac:dyDescent="0.2">
      <c r="E934" s="71"/>
    </row>
    <row r="935" spans="5:5" x14ac:dyDescent="0.2">
      <c r="E935" s="71"/>
    </row>
    <row r="936" spans="5:5" x14ac:dyDescent="0.2">
      <c r="E936" s="71"/>
    </row>
    <row r="937" spans="5:5" x14ac:dyDescent="0.2">
      <c r="E937" s="71"/>
    </row>
    <row r="938" spans="5:5" x14ac:dyDescent="0.2">
      <c r="E938" s="71"/>
    </row>
    <row r="939" spans="5:5" x14ac:dyDescent="0.2">
      <c r="E939" s="71"/>
    </row>
    <row r="940" spans="5:5" x14ac:dyDescent="0.2">
      <c r="E940" s="71"/>
    </row>
    <row r="941" spans="5:5" x14ac:dyDescent="0.2">
      <c r="E941" s="71"/>
    </row>
    <row r="942" spans="5:5" x14ac:dyDescent="0.2">
      <c r="E942" s="71"/>
    </row>
    <row r="943" spans="5:5" x14ac:dyDescent="0.2">
      <c r="E943" s="71"/>
    </row>
    <row r="944" spans="5:5" x14ac:dyDescent="0.2">
      <c r="E944" s="71"/>
    </row>
    <row r="945" spans="5:5" x14ac:dyDescent="0.2">
      <c r="E945" s="71"/>
    </row>
    <row r="946" spans="5:5" x14ac:dyDescent="0.2">
      <c r="E946" s="71"/>
    </row>
    <row r="947" spans="5:5" x14ac:dyDescent="0.2">
      <c r="E947" s="71"/>
    </row>
    <row r="948" spans="5:5" x14ac:dyDescent="0.2">
      <c r="E948" s="71"/>
    </row>
    <row r="949" spans="5:5" x14ac:dyDescent="0.2">
      <c r="E949" s="71"/>
    </row>
    <row r="950" spans="5:5" x14ac:dyDescent="0.2">
      <c r="E950" s="71"/>
    </row>
    <row r="951" spans="5:5" x14ac:dyDescent="0.2">
      <c r="E951" s="71"/>
    </row>
    <row r="952" spans="5:5" x14ac:dyDescent="0.2">
      <c r="E952" s="71"/>
    </row>
    <row r="953" spans="5:5" x14ac:dyDescent="0.2">
      <c r="E953" s="71"/>
    </row>
    <row r="954" spans="5:5" x14ac:dyDescent="0.2">
      <c r="E954" s="71"/>
    </row>
    <row r="955" spans="5:5" x14ac:dyDescent="0.2">
      <c r="E955" s="71"/>
    </row>
    <row r="956" spans="5:5" x14ac:dyDescent="0.2">
      <c r="E956" s="71"/>
    </row>
    <row r="957" spans="5:5" x14ac:dyDescent="0.2">
      <c r="E957" s="71"/>
    </row>
    <row r="958" spans="5:5" x14ac:dyDescent="0.2">
      <c r="E958" s="71"/>
    </row>
    <row r="959" spans="5:5" x14ac:dyDescent="0.2">
      <c r="E959" s="71"/>
    </row>
    <row r="960" spans="5:5" x14ac:dyDescent="0.2">
      <c r="E960" s="71"/>
    </row>
    <row r="961" spans="5:5" x14ac:dyDescent="0.2">
      <c r="E961" s="71"/>
    </row>
    <row r="962" spans="5:5" x14ac:dyDescent="0.2">
      <c r="E962" s="71"/>
    </row>
    <row r="963" spans="5:5" x14ac:dyDescent="0.2">
      <c r="E963" s="71"/>
    </row>
    <row r="964" spans="5:5" x14ac:dyDescent="0.2">
      <c r="E964" s="71"/>
    </row>
    <row r="965" spans="5:5" x14ac:dyDescent="0.2">
      <c r="E965" s="71"/>
    </row>
    <row r="966" spans="5:5" x14ac:dyDescent="0.2">
      <c r="E966" s="71"/>
    </row>
    <row r="967" spans="5:5" x14ac:dyDescent="0.2">
      <c r="E967" s="71"/>
    </row>
    <row r="968" spans="5:5" x14ac:dyDescent="0.2">
      <c r="E968" s="71"/>
    </row>
    <row r="969" spans="5:5" x14ac:dyDescent="0.2">
      <c r="E969" s="71"/>
    </row>
    <row r="970" spans="5:5" x14ac:dyDescent="0.2">
      <c r="E970" s="71"/>
    </row>
    <row r="971" spans="5:5" x14ac:dyDescent="0.2">
      <c r="E971" s="71"/>
    </row>
    <row r="972" spans="5:5" x14ac:dyDescent="0.2">
      <c r="E972" s="71"/>
    </row>
    <row r="973" spans="5:5" x14ac:dyDescent="0.2">
      <c r="E973" s="71"/>
    </row>
    <row r="974" spans="5:5" x14ac:dyDescent="0.2">
      <c r="E974" s="71"/>
    </row>
    <row r="975" spans="5:5" x14ac:dyDescent="0.2">
      <c r="E975" s="71"/>
    </row>
    <row r="976" spans="5:5" x14ac:dyDescent="0.2">
      <c r="E976" s="71"/>
    </row>
    <row r="977" spans="5:5" x14ac:dyDescent="0.2">
      <c r="E977" s="71"/>
    </row>
    <row r="978" spans="5:5" x14ac:dyDescent="0.2">
      <c r="E978" s="71"/>
    </row>
    <row r="979" spans="5:5" x14ac:dyDescent="0.2">
      <c r="E979" s="71"/>
    </row>
    <row r="980" spans="5:5" x14ac:dyDescent="0.2">
      <c r="E980" s="71"/>
    </row>
    <row r="981" spans="5:5" x14ac:dyDescent="0.2">
      <c r="E981" s="71"/>
    </row>
    <row r="982" spans="5:5" x14ac:dyDescent="0.2">
      <c r="E982" s="71"/>
    </row>
    <row r="983" spans="5:5" x14ac:dyDescent="0.2">
      <c r="E983" s="71"/>
    </row>
    <row r="984" spans="5:5" x14ac:dyDescent="0.2">
      <c r="E984" s="71"/>
    </row>
    <row r="985" spans="5:5" x14ac:dyDescent="0.2">
      <c r="E985" s="71"/>
    </row>
    <row r="986" spans="5:5" x14ac:dyDescent="0.2">
      <c r="E986" s="71"/>
    </row>
    <row r="987" spans="5:5" x14ac:dyDescent="0.2">
      <c r="E987" s="71"/>
    </row>
    <row r="988" spans="5:5" x14ac:dyDescent="0.2">
      <c r="E988" s="71"/>
    </row>
    <row r="989" spans="5:5" x14ac:dyDescent="0.2">
      <c r="E989" s="71"/>
    </row>
    <row r="990" spans="5:5" x14ac:dyDescent="0.2">
      <c r="E990" s="71"/>
    </row>
    <row r="991" spans="5:5" x14ac:dyDescent="0.2">
      <c r="E991" s="71"/>
    </row>
    <row r="992" spans="5:5" x14ac:dyDescent="0.2">
      <c r="E992" s="71"/>
    </row>
    <row r="993" spans="5:5" x14ac:dyDescent="0.2">
      <c r="E993" s="71"/>
    </row>
    <row r="994" spans="5:5" x14ac:dyDescent="0.2">
      <c r="E994" s="71"/>
    </row>
    <row r="995" spans="5:5" x14ac:dyDescent="0.2">
      <c r="E995" s="71"/>
    </row>
    <row r="996" spans="5:5" x14ac:dyDescent="0.2">
      <c r="E996" s="71"/>
    </row>
    <row r="997" spans="5:5" x14ac:dyDescent="0.2">
      <c r="E997" s="71"/>
    </row>
    <row r="998" spans="5:5" x14ac:dyDescent="0.2">
      <c r="E998" s="71"/>
    </row>
    <row r="999" spans="5:5" x14ac:dyDescent="0.2">
      <c r="E999" s="71"/>
    </row>
    <row r="1000" spans="5:5" x14ac:dyDescent="0.2">
      <c r="E1000" s="71"/>
    </row>
    <row r="1001" spans="5:5" x14ac:dyDescent="0.2">
      <c r="E1001" s="71"/>
    </row>
    <row r="1002" spans="5:5" x14ac:dyDescent="0.2">
      <c r="E1002" s="71"/>
    </row>
    <row r="1003" spans="5:5" x14ac:dyDescent="0.2">
      <c r="E1003" s="71"/>
    </row>
    <row r="1004" spans="5:5" x14ac:dyDescent="0.2">
      <c r="E1004" s="71"/>
    </row>
    <row r="1005" spans="5:5" x14ac:dyDescent="0.2">
      <c r="E1005" s="71"/>
    </row>
    <row r="1006" spans="5:5" x14ac:dyDescent="0.2">
      <c r="E1006" s="71"/>
    </row>
    <row r="1007" spans="5:5" x14ac:dyDescent="0.2">
      <c r="E1007" s="71"/>
    </row>
    <row r="1008" spans="5:5" x14ac:dyDescent="0.2">
      <c r="E1008" s="71"/>
    </row>
    <row r="1009" spans="5:5" x14ac:dyDescent="0.2">
      <c r="E1009" s="71"/>
    </row>
    <row r="1010" spans="5:5" x14ac:dyDescent="0.2">
      <c r="E1010" s="71"/>
    </row>
    <row r="1011" spans="5:5" x14ac:dyDescent="0.2">
      <c r="E1011" s="71"/>
    </row>
    <row r="1012" spans="5:5" x14ac:dyDescent="0.2">
      <c r="E1012" s="71"/>
    </row>
    <row r="1013" spans="5:5" x14ac:dyDescent="0.2">
      <c r="E1013" s="71"/>
    </row>
    <row r="1014" spans="5:5" x14ac:dyDescent="0.2">
      <c r="E1014" s="71"/>
    </row>
    <row r="1015" spans="5:5" x14ac:dyDescent="0.2">
      <c r="E1015" s="71"/>
    </row>
    <row r="1016" spans="5:5" x14ac:dyDescent="0.2">
      <c r="E1016" s="71"/>
    </row>
    <row r="1017" spans="5:5" x14ac:dyDescent="0.2">
      <c r="E1017" s="71"/>
    </row>
    <row r="1018" spans="5:5" x14ac:dyDescent="0.2">
      <c r="E1018" s="71"/>
    </row>
    <row r="1019" spans="5:5" x14ac:dyDescent="0.2">
      <c r="E1019" s="71"/>
    </row>
    <row r="1020" spans="5:5" x14ac:dyDescent="0.2">
      <c r="E1020" s="71"/>
    </row>
    <row r="1021" spans="5:5" x14ac:dyDescent="0.2">
      <c r="E1021" s="71"/>
    </row>
    <row r="1022" spans="5:5" x14ac:dyDescent="0.2">
      <c r="E1022" s="71"/>
    </row>
    <row r="1023" spans="5:5" x14ac:dyDescent="0.2">
      <c r="E1023" s="71"/>
    </row>
    <row r="1024" spans="5:5" x14ac:dyDescent="0.2">
      <c r="E1024" s="71"/>
    </row>
    <row r="1025" spans="5:5" x14ac:dyDescent="0.2">
      <c r="E1025" s="71"/>
    </row>
    <row r="1026" spans="5:5" x14ac:dyDescent="0.2">
      <c r="E1026" s="71"/>
    </row>
    <row r="1027" spans="5:5" x14ac:dyDescent="0.2">
      <c r="E1027" s="71"/>
    </row>
    <row r="1028" spans="5:5" x14ac:dyDescent="0.2">
      <c r="E1028" s="71"/>
    </row>
    <row r="1029" spans="5:5" x14ac:dyDescent="0.2">
      <c r="E1029" s="71"/>
    </row>
    <row r="1030" spans="5:5" x14ac:dyDescent="0.2">
      <c r="E1030" s="71"/>
    </row>
    <row r="1031" spans="5:5" x14ac:dyDescent="0.2">
      <c r="E1031" s="71"/>
    </row>
    <row r="1032" spans="5:5" x14ac:dyDescent="0.2">
      <c r="E1032" s="71"/>
    </row>
    <row r="1033" spans="5:5" x14ac:dyDescent="0.2">
      <c r="E1033" s="71"/>
    </row>
    <row r="1034" spans="5:5" x14ac:dyDescent="0.2">
      <c r="E1034" s="71"/>
    </row>
    <row r="1035" spans="5:5" x14ac:dyDescent="0.2">
      <c r="E1035" s="71"/>
    </row>
    <row r="1036" spans="5:5" x14ac:dyDescent="0.2">
      <c r="E1036" s="71"/>
    </row>
    <row r="1037" spans="5:5" x14ac:dyDescent="0.2">
      <c r="E1037" s="71"/>
    </row>
    <row r="1038" spans="5:5" x14ac:dyDescent="0.2">
      <c r="E1038" s="71"/>
    </row>
    <row r="1039" spans="5:5" x14ac:dyDescent="0.2">
      <c r="E1039" s="71"/>
    </row>
    <row r="1040" spans="5:5" x14ac:dyDescent="0.2">
      <c r="E1040" s="71"/>
    </row>
    <row r="1041" spans="5:5" x14ac:dyDescent="0.2">
      <c r="E1041" s="71"/>
    </row>
    <row r="1042" spans="5:5" x14ac:dyDescent="0.2">
      <c r="E1042" s="71"/>
    </row>
    <row r="1043" spans="5:5" x14ac:dyDescent="0.2">
      <c r="E1043" s="71"/>
    </row>
    <row r="1044" spans="5:5" x14ac:dyDescent="0.2">
      <c r="E1044" s="71"/>
    </row>
    <row r="1045" spans="5:5" x14ac:dyDescent="0.2">
      <c r="E1045" s="71"/>
    </row>
    <row r="1046" spans="5:5" x14ac:dyDescent="0.2">
      <c r="E1046" s="71"/>
    </row>
    <row r="1047" spans="5:5" x14ac:dyDescent="0.2">
      <c r="E1047" s="71"/>
    </row>
    <row r="1048" spans="5:5" x14ac:dyDescent="0.2">
      <c r="E1048" s="71"/>
    </row>
    <row r="1049" spans="5:5" x14ac:dyDescent="0.2">
      <c r="E1049" s="71"/>
    </row>
    <row r="1050" spans="5:5" x14ac:dyDescent="0.2">
      <c r="E1050" s="71"/>
    </row>
    <row r="1051" spans="5:5" x14ac:dyDescent="0.2">
      <c r="E1051" s="71"/>
    </row>
    <row r="1052" spans="5:5" x14ac:dyDescent="0.2">
      <c r="E1052" s="71"/>
    </row>
    <row r="1053" spans="5:5" x14ac:dyDescent="0.2">
      <c r="E1053" s="71"/>
    </row>
    <row r="1054" spans="5:5" x14ac:dyDescent="0.2">
      <c r="E1054" s="71"/>
    </row>
    <row r="1055" spans="5:5" x14ac:dyDescent="0.2">
      <c r="E1055" s="71"/>
    </row>
    <row r="1056" spans="5:5" x14ac:dyDescent="0.2">
      <c r="E1056" s="71"/>
    </row>
    <row r="1057" spans="5:5" x14ac:dyDescent="0.2">
      <c r="E1057" s="71"/>
    </row>
    <row r="1058" spans="5:5" x14ac:dyDescent="0.2">
      <c r="E1058" s="71"/>
    </row>
    <row r="1059" spans="5:5" x14ac:dyDescent="0.2">
      <c r="E1059" s="71"/>
    </row>
    <row r="1060" spans="5:5" x14ac:dyDescent="0.2">
      <c r="E1060" s="71"/>
    </row>
    <row r="1061" spans="5:5" x14ac:dyDescent="0.2">
      <c r="E1061" s="71"/>
    </row>
    <row r="1062" spans="5:5" x14ac:dyDescent="0.2">
      <c r="E1062" s="71"/>
    </row>
    <row r="1063" spans="5:5" x14ac:dyDescent="0.2">
      <c r="E1063" s="71"/>
    </row>
    <row r="1064" spans="5:5" x14ac:dyDescent="0.2">
      <c r="E1064" s="71"/>
    </row>
    <row r="1065" spans="5:5" x14ac:dyDescent="0.2">
      <c r="E1065" s="71"/>
    </row>
    <row r="1066" spans="5:5" x14ac:dyDescent="0.2">
      <c r="E1066" s="71"/>
    </row>
    <row r="1067" spans="5:5" x14ac:dyDescent="0.2">
      <c r="E1067" s="71"/>
    </row>
    <row r="1068" spans="5:5" x14ac:dyDescent="0.2">
      <c r="E1068" s="71"/>
    </row>
    <row r="1069" spans="5:5" x14ac:dyDescent="0.2">
      <c r="E1069" s="71"/>
    </row>
    <row r="1070" spans="5:5" x14ac:dyDescent="0.2">
      <c r="E1070" s="71"/>
    </row>
    <row r="1071" spans="5:5" x14ac:dyDescent="0.2">
      <c r="E1071" s="71"/>
    </row>
    <row r="1072" spans="5:5" x14ac:dyDescent="0.2">
      <c r="E1072" s="71"/>
    </row>
    <row r="1073" spans="5:5" x14ac:dyDescent="0.2">
      <c r="E1073" s="71"/>
    </row>
    <row r="1074" spans="5:5" x14ac:dyDescent="0.2">
      <c r="E1074" s="71"/>
    </row>
    <row r="1075" spans="5:5" x14ac:dyDescent="0.2">
      <c r="E1075" s="71"/>
    </row>
    <row r="1076" spans="5:5" x14ac:dyDescent="0.2">
      <c r="E1076" s="71"/>
    </row>
    <row r="1077" spans="5:5" x14ac:dyDescent="0.2">
      <c r="E1077" s="71"/>
    </row>
    <row r="1078" spans="5:5" x14ac:dyDescent="0.2">
      <c r="E1078" s="71"/>
    </row>
    <row r="1079" spans="5:5" x14ac:dyDescent="0.2">
      <c r="E1079" s="71"/>
    </row>
    <row r="1080" spans="5:5" x14ac:dyDescent="0.2">
      <c r="E1080" s="71"/>
    </row>
    <row r="1081" spans="5:5" x14ac:dyDescent="0.2">
      <c r="E1081" s="71"/>
    </row>
    <row r="1082" spans="5:5" x14ac:dyDescent="0.2">
      <c r="E1082" s="71"/>
    </row>
    <row r="1083" spans="5:5" x14ac:dyDescent="0.2">
      <c r="E1083" s="71"/>
    </row>
    <row r="1084" spans="5:5" x14ac:dyDescent="0.2">
      <c r="E1084" s="71"/>
    </row>
    <row r="1085" spans="5:5" x14ac:dyDescent="0.2">
      <c r="E1085" s="71"/>
    </row>
    <row r="1086" spans="5:5" x14ac:dyDescent="0.2">
      <c r="E1086" s="71"/>
    </row>
    <row r="1087" spans="5:5" x14ac:dyDescent="0.2">
      <c r="E1087" s="71"/>
    </row>
    <row r="1088" spans="5:5" x14ac:dyDescent="0.2">
      <c r="E1088" s="71"/>
    </row>
    <row r="1089" spans="5:5" x14ac:dyDescent="0.2">
      <c r="E1089" s="71"/>
    </row>
    <row r="1090" spans="5:5" x14ac:dyDescent="0.2">
      <c r="E1090" s="71"/>
    </row>
    <row r="1091" spans="5:5" x14ac:dyDescent="0.2">
      <c r="E1091" s="71"/>
    </row>
    <row r="1092" spans="5:5" x14ac:dyDescent="0.2">
      <c r="E1092" s="71"/>
    </row>
    <row r="1093" spans="5:5" x14ac:dyDescent="0.2">
      <c r="E1093" s="71"/>
    </row>
    <row r="1094" spans="5:5" x14ac:dyDescent="0.2">
      <c r="E1094" s="71"/>
    </row>
    <row r="1095" spans="5:5" x14ac:dyDescent="0.2">
      <c r="E1095" s="71"/>
    </row>
    <row r="1096" spans="5:5" x14ac:dyDescent="0.2">
      <c r="E1096" s="71"/>
    </row>
    <row r="1097" spans="5:5" x14ac:dyDescent="0.2">
      <c r="E1097" s="71"/>
    </row>
    <row r="1098" spans="5:5" x14ac:dyDescent="0.2">
      <c r="E1098" s="71"/>
    </row>
    <row r="1099" spans="5:5" x14ac:dyDescent="0.2">
      <c r="E1099" s="71"/>
    </row>
    <row r="1100" spans="5:5" x14ac:dyDescent="0.2">
      <c r="E1100" s="71"/>
    </row>
    <row r="1101" spans="5:5" x14ac:dyDescent="0.2">
      <c r="E1101" s="71"/>
    </row>
    <row r="1102" spans="5:5" x14ac:dyDescent="0.2">
      <c r="E1102" s="71"/>
    </row>
    <row r="1103" spans="5:5" x14ac:dyDescent="0.2">
      <c r="E1103" s="71"/>
    </row>
    <row r="1104" spans="5:5" x14ac:dyDescent="0.2">
      <c r="E1104" s="71"/>
    </row>
    <row r="1105" spans="5:5" x14ac:dyDescent="0.2">
      <c r="E1105" s="71"/>
    </row>
    <row r="1106" spans="5:5" x14ac:dyDescent="0.2">
      <c r="E1106" s="71"/>
    </row>
    <row r="1107" spans="5:5" x14ac:dyDescent="0.2">
      <c r="E1107" s="71"/>
    </row>
    <row r="1108" spans="5:5" x14ac:dyDescent="0.2">
      <c r="E1108" s="71"/>
    </row>
    <row r="1109" spans="5:5" x14ac:dyDescent="0.2">
      <c r="E1109" s="71"/>
    </row>
    <row r="1110" spans="5:5" x14ac:dyDescent="0.2">
      <c r="E1110" s="71"/>
    </row>
    <row r="1111" spans="5:5" x14ac:dyDescent="0.2">
      <c r="E1111" s="71"/>
    </row>
    <row r="1112" spans="5:5" x14ac:dyDescent="0.2">
      <c r="E1112" s="71"/>
    </row>
    <row r="1113" spans="5:5" x14ac:dyDescent="0.2">
      <c r="E1113" s="71"/>
    </row>
    <row r="1114" spans="5:5" x14ac:dyDescent="0.2">
      <c r="E1114" s="71"/>
    </row>
    <row r="1115" spans="5:5" x14ac:dyDescent="0.2">
      <c r="E1115" s="71"/>
    </row>
    <row r="1116" spans="5:5" x14ac:dyDescent="0.2">
      <c r="E1116" s="71"/>
    </row>
    <row r="1117" spans="5:5" x14ac:dyDescent="0.2">
      <c r="E1117" s="71"/>
    </row>
    <row r="1118" spans="5:5" x14ac:dyDescent="0.2">
      <c r="E1118" s="71"/>
    </row>
    <row r="1119" spans="5:5" x14ac:dyDescent="0.2">
      <c r="E1119" s="71"/>
    </row>
    <row r="1120" spans="5:5" x14ac:dyDescent="0.2">
      <c r="E1120" s="71"/>
    </row>
    <row r="1121" spans="5:5" x14ac:dyDescent="0.2">
      <c r="E1121" s="71"/>
    </row>
    <row r="1122" spans="5:5" x14ac:dyDescent="0.2">
      <c r="E1122" s="71"/>
    </row>
    <row r="1123" spans="5:5" x14ac:dyDescent="0.2">
      <c r="E1123" s="71"/>
    </row>
    <row r="1124" spans="5:5" x14ac:dyDescent="0.2">
      <c r="E1124" s="71"/>
    </row>
    <row r="1125" spans="5:5" x14ac:dyDescent="0.2">
      <c r="E1125" s="71"/>
    </row>
    <row r="1126" spans="5:5" x14ac:dyDescent="0.2">
      <c r="E1126" s="71"/>
    </row>
    <row r="1127" spans="5:5" x14ac:dyDescent="0.2">
      <c r="E1127" s="71"/>
    </row>
    <row r="1128" spans="5:5" x14ac:dyDescent="0.2">
      <c r="E1128" s="71"/>
    </row>
    <row r="1129" spans="5:5" x14ac:dyDescent="0.2">
      <c r="E1129" s="71"/>
    </row>
    <row r="1130" spans="5:5" x14ac:dyDescent="0.2">
      <c r="E1130" s="71"/>
    </row>
    <row r="1131" spans="5:5" x14ac:dyDescent="0.2">
      <c r="E1131" s="71"/>
    </row>
    <row r="1132" spans="5:5" x14ac:dyDescent="0.2">
      <c r="E1132" s="71"/>
    </row>
    <row r="1133" spans="5:5" x14ac:dyDescent="0.2">
      <c r="E1133" s="71"/>
    </row>
    <row r="1134" spans="5:5" x14ac:dyDescent="0.2">
      <c r="E1134" s="71"/>
    </row>
    <row r="1135" spans="5:5" x14ac:dyDescent="0.2">
      <c r="E1135" s="71"/>
    </row>
    <row r="1136" spans="5:5" x14ac:dyDescent="0.2">
      <c r="E1136" s="71"/>
    </row>
    <row r="1137" spans="5:5" x14ac:dyDescent="0.2">
      <c r="E1137" s="71"/>
    </row>
    <row r="1138" spans="5:5" x14ac:dyDescent="0.2">
      <c r="E1138" s="71"/>
    </row>
    <row r="1139" spans="5:5" x14ac:dyDescent="0.2">
      <c r="E1139" s="71"/>
    </row>
    <row r="1140" spans="5:5" x14ac:dyDescent="0.2">
      <c r="E1140" s="71"/>
    </row>
    <row r="1141" spans="5:5" x14ac:dyDescent="0.2">
      <c r="E1141" s="71"/>
    </row>
    <row r="1142" spans="5:5" x14ac:dyDescent="0.2">
      <c r="E1142" s="71"/>
    </row>
    <row r="1143" spans="5:5" x14ac:dyDescent="0.2">
      <c r="E1143" s="71"/>
    </row>
    <row r="1144" spans="5:5" x14ac:dyDescent="0.2">
      <c r="E1144" s="71"/>
    </row>
    <row r="1145" spans="5:5" x14ac:dyDescent="0.2">
      <c r="E1145" s="71"/>
    </row>
    <row r="1146" spans="5:5" x14ac:dyDescent="0.2">
      <c r="E1146" s="71"/>
    </row>
    <row r="1147" spans="5:5" x14ac:dyDescent="0.2">
      <c r="E1147" s="71"/>
    </row>
    <row r="1148" spans="5:5" x14ac:dyDescent="0.2">
      <c r="E1148" s="71"/>
    </row>
    <row r="1149" spans="5:5" x14ac:dyDescent="0.2">
      <c r="E1149" s="71"/>
    </row>
    <row r="1150" spans="5:5" x14ac:dyDescent="0.2">
      <c r="E1150" s="71"/>
    </row>
    <row r="1151" spans="5:5" x14ac:dyDescent="0.2">
      <c r="E1151" s="71"/>
    </row>
    <row r="1152" spans="5:5" x14ac:dyDescent="0.2">
      <c r="E1152" s="71"/>
    </row>
    <row r="1153" spans="5:5" x14ac:dyDescent="0.2">
      <c r="E1153" s="71"/>
    </row>
    <row r="1154" spans="5:5" x14ac:dyDescent="0.2">
      <c r="E1154" s="71"/>
    </row>
    <row r="1155" spans="5:5" x14ac:dyDescent="0.2">
      <c r="E1155" s="71"/>
    </row>
    <row r="1156" spans="5:5" x14ac:dyDescent="0.2">
      <c r="E1156" s="71"/>
    </row>
    <row r="1157" spans="5:5" x14ac:dyDescent="0.2">
      <c r="E1157" s="71"/>
    </row>
    <row r="1158" spans="5:5" x14ac:dyDescent="0.2">
      <c r="E1158" s="71"/>
    </row>
    <row r="1159" spans="5:5" x14ac:dyDescent="0.2">
      <c r="E1159" s="71"/>
    </row>
    <row r="1160" spans="5:5" x14ac:dyDescent="0.2">
      <c r="E1160" s="71"/>
    </row>
    <row r="1161" spans="5:5" x14ac:dyDescent="0.2">
      <c r="E1161" s="71"/>
    </row>
    <row r="1162" spans="5:5" x14ac:dyDescent="0.2">
      <c r="E1162" s="71"/>
    </row>
    <row r="1163" spans="5:5" x14ac:dyDescent="0.2">
      <c r="E1163" s="71"/>
    </row>
    <row r="1164" spans="5:5" x14ac:dyDescent="0.2">
      <c r="E1164" s="71"/>
    </row>
    <row r="1165" spans="5:5" x14ac:dyDescent="0.2">
      <c r="E1165" s="71"/>
    </row>
    <row r="1166" spans="5:5" x14ac:dyDescent="0.2">
      <c r="E1166" s="71"/>
    </row>
    <row r="1167" spans="5:5" x14ac:dyDescent="0.2">
      <c r="E1167" s="71"/>
    </row>
    <row r="1168" spans="5:5" x14ac:dyDescent="0.2">
      <c r="E1168" s="71"/>
    </row>
    <row r="1169" spans="5:5" x14ac:dyDescent="0.2">
      <c r="E1169" s="71"/>
    </row>
    <row r="1170" spans="5:5" x14ac:dyDescent="0.2">
      <c r="E1170" s="71"/>
    </row>
    <row r="1171" spans="5:5" x14ac:dyDescent="0.2">
      <c r="E1171" s="71"/>
    </row>
    <row r="1172" spans="5:5" x14ac:dyDescent="0.2">
      <c r="E1172" s="71"/>
    </row>
    <row r="1173" spans="5:5" x14ac:dyDescent="0.2">
      <c r="E1173" s="71"/>
    </row>
    <row r="1174" spans="5:5" x14ac:dyDescent="0.2">
      <c r="E1174" s="71"/>
    </row>
    <row r="1175" spans="5:5" x14ac:dyDescent="0.2">
      <c r="E1175" s="71"/>
    </row>
    <row r="1176" spans="5:5" x14ac:dyDescent="0.2">
      <c r="E1176" s="71"/>
    </row>
    <row r="1177" spans="5:5" x14ac:dyDescent="0.2">
      <c r="E1177" s="71"/>
    </row>
    <row r="1178" spans="5:5" x14ac:dyDescent="0.2">
      <c r="E1178" s="71"/>
    </row>
    <row r="1179" spans="5:5" x14ac:dyDescent="0.2">
      <c r="E1179" s="71"/>
    </row>
    <row r="1180" spans="5:5" x14ac:dyDescent="0.2">
      <c r="E1180" s="71"/>
    </row>
    <row r="1181" spans="5:5" x14ac:dyDescent="0.2">
      <c r="E1181" s="71"/>
    </row>
    <row r="1182" spans="5:5" x14ac:dyDescent="0.2">
      <c r="E1182" s="71"/>
    </row>
    <row r="1183" spans="5:5" x14ac:dyDescent="0.2">
      <c r="E1183" s="71"/>
    </row>
    <row r="1184" spans="5:5" x14ac:dyDescent="0.2">
      <c r="E1184" s="71"/>
    </row>
    <row r="1185" spans="5:5" x14ac:dyDescent="0.2">
      <c r="E1185" s="71"/>
    </row>
    <row r="1186" spans="5:5" x14ac:dyDescent="0.2">
      <c r="E1186" s="71"/>
    </row>
    <row r="1187" spans="5:5" x14ac:dyDescent="0.2">
      <c r="E1187" s="71"/>
    </row>
    <row r="1188" spans="5:5" x14ac:dyDescent="0.2">
      <c r="E1188" s="71"/>
    </row>
    <row r="1189" spans="5:5" x14ac:dyDescent="0.2">
      <c r="E1189" s="71"/>
    </row>
    <row r="1190" spans="5:5" x14ac:dyDescent="0.2">
      <c r="E1190" s="71"/>
    </row>
    <row r="1191" spans="5:5" x14ac:dyDescent="0.2">
      <c r="E1191" s="71"/>
    </row>
    <row r="1192" spans="5:5" x14ac:dyDescent="0.2">
      <c r="E1192" s="71"/>
    </row>
    <row r="1193" spans="5:5" x14ac:dyDescent="0.2">
      <c r="E1193" s="71"/>
    </row>
    <row r="1194" spans="5:5" x14ac:dyDescent="0.2">
      <c r="E1194" s="71"/>
    </row>
    <row r="1195" spans="5:5" x14ac:dyDescent="0.2">
      <c r="E1195" s="71"/>
    </row>
    <row r="1196" spans="5:5" x14ac:dyDescent="0.2">
      <c r="E1196" s="71"/>
    </row>
    <row r="1197" spans="5:5" x14ac:dyDescent="0.2">
      <c r="E1197" s="71"/>
    </row>
    <row r="1198" spans="5:5" x14ac:dyDescent="0.2">
      <c r="E1198" s="71"/>
    </row>
    <row r="1199" spans="5:5" x14ac:dyDescent="0.2">
      <c r="E1199" s="71"/>
    </row>
    <row r="1200" spans="5:5" x14ac:dyDescent="0.2">
      <c r="E1200" s="71"/>
    </row>
    <row r="1201" spans="5:5" x14ac:dyDescent="0.2">
      <c r="E1201" s="71"/>
    </row>
    <row r="1202" spans="5:5" x14ac:dyDescent="0.2">
      <c r="E1202" s="71"/>
    </row>
    <row r="1203" spans="5:5" x14ac:dyDescent="0.2">
      <c r="E1203" s="71"/>
    </row>
    <row r="1204" spans="5:5" x14ac:dyDescent="0.2">
      <c r="E1204" s="71"/>
    </row>
    <row r="1205" spans="5:5" x14ac:dyDescent="0.2">
      <c r="E1205" s="71"/>
    </row>
    <row r="1206" spans="5:5" x14ac:dyDescent="0.2">
      <c r="E1206" s="71"/>
    </row>
    <row r="1207" spans="5:5" x14ac:dyDescent="0.2">
      <c r="E1207" s="71"/>
    </row>
    <row r="1208" spans="5:5" x14ac:dyDescent="0.2">
      <c r="E1208" s="71"/>
    </row>
    <row r="1209" spans="5:5" x14ac:dyDescent="0.2">
      <c r="E1209" s="71"/>
    </row>
    <row r="1210" spans="5:5" x14ac:dyDescent="0.2">
      <c r="E1210" s="71"/>
    </row>
    <row r="1211" spans="5:5" x14ac:dyDescent="0.2">
      <c r="E1211" s="71"/>
    </row>
    <row r="1212" spans="5:5" x14ac:dyDescent="0.2">
      <c r="E1212" s="71"/>
    </row>
    <row r="1213" spans="5:5" x14ac:dyDescent="0.2">
      <c r="E1213" s="71"/>
    </row>
    <row r="1214" spans="5:5" x14ac:dyDescent="0.2">
      <c r="E1214" s="71"/>
    </row>
    <row r="1215" spans="5:5" x14ac:dyDescent="0.2">
      <c r="E1215" s="71"/>
    </row>
    <row r="1216" spans="5:5" x14ac:dyDescent="0.2">
      <c r="E1216" s="71"/>
    </row>
    <row r="1217" spans="5:5" x14ac:dyDescent="0.2">
      <c r="E1217" s="71"/>
    </row>
    <row r="1218" spans="5:5" x14ac:dyDescent="0.2">
      <c r="E1218" s="71"/>
    </row>
    <row r="1219" spans="5:5" x14ac:dyDescent="0.2">
      <c r="E1219" s="71"/>
    </row>
    <row r="1220" spans="5:5" x14ac:dyDescent="0.2">
      <c r="E1220" s="71"/>
    </row>
    <row r="1221" spans="5:5" x14ac:dyDescent="0.2">
      <c r="E1221" s="71"/>
    </row>
    <row r="1222" spans="5:5" x14ac:dyDescent="0.2">
      <c r="E1222" s="71"/>
    </row>
    <row r="1223" spans="5:5" x14ac:dyDescent="0.2">
      <c r="E1223" s="71"/>
    </row>
    <row r="1224" spans="5:5" x14ac:dyDescent="0.2">
      <c r="E1224" s="71"/>
    </row>
    <row r="1225" spans="5:5" x14ac:dyDescent="0.2">
      <c r="E1225" s="71"/>
    </row>
    <row r="1226" spans="5:5" x14ac:dyDescent="0.2">
      <c r="E1226" s="71"/>
    </row>
    <row r="1227" spans="5:5" x14ac:dyDescent="0.2">
      <c r="E1227" s="71"/>
    </row>
    <row r="1228" spans="5:5" x14ac:dyDescent="0.2">
      <c r="E1228" s="71"/>
    </row>
    <row r="1229" spans="5:5" x14ac:dyDescent="0.2">
      <c r="E1229" s="71"/>
    </row>
    <row r="1230" spans="5:5" x14ac:dyDescent="0.2">
      <c r="E1230" s="71"/>
    </row>
    <row r="1231" spans="5:5" x14ac:dyDescent="0.2">
      <c r="E1231" s="71"/>
    </row>
    <row r="1232" spans="5:5" x14ac:dyDescent="0.2">
      <c r="E1232" s="71"/>
    </row>
    <row r="1233" spans="5:5" x14ac:dyDescent="0.2">
      <c r="E1233" s="71"/>
    </row>
    <row r="1234" spans="5:5" x14ac:dyDescent="0.2">
      <c r="E1234" s="71"/>
    </row>
    <row r="1235" spans="5:5" x14ac:dyDescent="0.2">
      <c r="E1235" s="71"/>
    </row>
    <row r="1236" spans="5:5" x14ac:dyDescent="0.2">
      <c r="E1236" s="71"/>
    </row>
    <row r="1237" spans="5:5" x14ac:dyDescent="0.2">
      <c r="E1237" s="71"/>
    </row>
    <row r="1238" spans="5:5" x14ac:dyDescent="0.2">
      <c r="E1238" s="71"/>
    </row>
    <row r="1239" spans="5:5" x14ac:dyDescent="0.2">
      <c r="E1239" s="71"/>
    </row>
    <row r="1240" spans="5:5" x14ac:dyDescent="0.2">
      <c r="E1240" s="71"/>
    </row>
    <row r="1241" spans="5:5" x14ac:dyDescent="0.2">
      <c r="E1241" s="71"/>
    </row>
    <row r="1242" spans="5:5" x14ac:dyDescent="0.2">
      <c r="E1242" s="71"/>
    </row>
    <row r="1243" spans="5:5" x14ac:dyDescent="0.2">
      <c r="E1243" s="71"/>
    </row>
    <row r="1244" spans="5:5" x14ac:dyDescent="0.2">
      <c r="E1244" s="71"/>
    </row>
    <row r="1245" spans="5:5" x14ac:dyDescent="0.2">
      <c r="E1245" s="71"/>
    </row>
    <row r="1246" spans="5:5" x14ac:dyDescent="0.2">
      <c r="E1246" s="71"/>
    </row>
    <row r="1247" spans="5:5" x14ac:dyDescent="0.2">
      <c r="E1247" s="71"/>
    </row>
    <row r="1248" spans="5:5" x14ac:dyDescent="0.2">
      <c r="E1248" s="71"/>
    </row>
    <row r="1249" spans="5:5" x14ac:dyDescent="0.2">
      <c r="E1249" s="71"/>
    </row>
    <row r="1250" spans="5:5" x14ac:dyDescent="0.2">
      <c r="E1250" s="71"/>
    </row>
    <row r="1251" spans="5:5" x14ac:dyDescent="0.2">
      <c r="E1251" s="71"/>
    </row>
    <row r="1252" spans="5:5" x14ac:dyDescent="0.2">
      <c r="E1252" s="71"/>
    </row>
    <row r="1253" spans="5:5" x14ac:dyDescent="0.2">
      <c r="E1253" s="71"/>
    </row>
    <row r="1254" spans="5:5" x14ac:dyDescent="0.2">
      <c r="E1254" s="71"/>
    </row>
    <row r="1255" spans="5:5" x14ac:dyDescent="0.2">
      <c r="E1255" s="71"/>
    </row>
    <row r="1256" spans="5:5" x14ac:dyDescent="0.2">
      <c r="E1256" s="71"/>
    </row>
    <row r="1257" spans="5:5" x14ac:dyDescent="0.2">
      <c r="E1257" s="71"/>
    </row>
    <row r="1258" spans="5:5" x14ac:dyDescent="0.2">
      <c r="E1258" s="71"/>
    </row>
    <row r="1259" spans="5:5" x14ac:dyDescent="0.2">
      <c r="E1259" s="71"/>
    </row>
    <row r="1260" spans="5:5" x14ac:dyDescent="0.2">
      <c r="E1260" s="71"/>
    </row>
    <row r="1261" spans="5:5" x14ac:dyDescent="0.2">
      <c r="E1261" s="71"/>
    </row>
    <row r="1262" spans="5:5" x14ac:dyDescent="0.2">
      <c r="E1262" s="71"/>
    </row>
    <row r="1263" spans="5:5" x14ac:dyDescent="0.2">
      <c r="E1263" s="71"/>
    </row>
    <row r="1264" spans="5:5" x14ac:dyDescent="0.2">
      <c r="E1264" s="71"/>
    </row>
    <row r="1265" spans="5:5" x14ac:dyDescent="0.2">
      <c r="E1265" s="71"/>
    </row>
    <row r="1266" spans="5:5" x14ac:dyDescent="0.2">
      <c r="E1266" s="71"/>
    </row>
    <row r="1267" spans="5:5" x14ac:dyDescent="0.2">
      <c r="E1267" s="71"/>
    </row>
    <row r="1268" spans="5:5" x14ac:dyDescent="0.2">
      <c r="E1268" s="71"/>
    </row>
    <row r="1269" spans="5:5" x14ac:dyDescent="0.2">
      <c r="E1269" s="71"/>
    </row>
    <row r="1270" spans="5:5" x14ac:dyDescent="0.2">
      <c r="E1270" s="71"/>
    </row>
    <row r="1271" spans="5:5" x14ac:dyDescent="0.2">
      <c r="E1271" s="71"/>
    </row>
    <row r="1272" spans="5:5" x14ac:dyDescent="0.2">
      <c r="E1272" s="71"/>
    </row>
    <row r="1273" spans="5:5" x14ac:dyDescent="0.2">
      <c r="E1273" s="71"/>
    </row>
    <row r="1274" spans="5:5" x14ac:dyDescent="0.2">
      <c r="E1274" s="71"/>
    </row>
    <row r="1275" spans="5:5" x14ac:dyDescent="0.2">
      <c r="E1275" s="71"/>
    </row>
    <row r="1276" spans="5:5" x14ac:dyDescent="0.2">
      <c r="E1276" s="71"/>
    </row>
    <row r="1277" spans="5:5" x14ac:dyDescent="0.2">
      <c r="E1277" s="71"/>
    </row>
    <row r="1278" spans="5:5" x14ac:dyDescent="0.2">
      <c r="E1278" s="71"/>
    </row>
    <row r="1279" spans="5:5" x14ac:dyDescent="0.2">
      <c r="E1279" s="71"/>
    </row>
    <row r="1280" spans="5:5" x14ac:dyDescent="0.2">
      <c r="E1280" s="71"/>
    </row>
    <row r="1281" spans="5:5" x14ac:dyDescent="0.2">
      <c r="E1281" s="71"/>
    </row>
    <row r="1282" spans="5:5" x14ac:dyDescent="0.2">
      <c r="E1282" s="71"/>
    </row>
    <row r="1283" spans="5:5" x14ac:dyDescent="0.2">
      <c r="E1283" s="71"/>
    </row>
    <row r="1284" spans="5:5" x14ac:dyDescent="0.2">
      <c r="E1284" s="71"/>
    </row>
    <row r="1285" spans="5:5" x14ac:dyDescent="0.2">
      <c r="E1285" s="71"/>
    </row>
    <row r="1286" spans="5:5" x14ac:dyDescent="0.2">
      <c r="E1286" s="71"/>
    </row>
    <row r="1287" spans="5:5" x14ac:dyDescent="0.2">
      <c r="E1287" s="71"/>
    </row>
    <row r="1288" spans="5:5" x14ac:dyDescent="0.2">
      <c r="E1288" s="71"/>
    </row>
    <row r="1289" spans="5:5" x14ac:dyDescent="0.2">
      <c r="E1289" s="71"/>
    </row>
    <row r="1290" spans="5:5" x14ac:dyDescent="0.2">
      <c r="E1290" s="71"/>
    </row>
    <row r="1291" spans="5:5" x14ac:dyDescent="0.2">
      <c r="E1291" s="71"/>
    </row>
    <row r="1292" spans="5:5" x14ac:dyDescent="0.2">
      <c r="E1292" s="71"/>
    </row>
    <row r="1293" spans="5:5" x14ac:dyDescent="0.2">
      <c r="E1293" s="71"/>
    </row>
    <row r="1294" spans="5:5" x14ac:dyDescent="0.2">
      <c r="E1294" s="71"/>
    </row>
    <row r="1295" spans="5:5" x14ac:dyDescent="0.2">
      <c r="E1295" s="71"/>
    </row>
    <row r="1296" spans="5:5" x14ac:dyDescent="0.2">
      <c r="E1296" s="71"/>
    </row>
    <row r="1297" spans="5:5" x14ac:dyDescent="0.2">
      <c r="E1297" s="71"/>
    </row>
    <row r="1298" spans="5:5" x14ac:dyDescent="0.2">
      <c r="E1298" s="71"/>
    </row>
    <row r="1299" spans="5:5" x14ac:dyDescent="0.2">
      <c r="E1299" s="71"/>
    </row>
    <row r="1300" spans="5:5" x14ac:dyDescent="0.2">
      <c r="E1300" s="71"/>
    </row>
    <row r="1301" spans="5:5" x14ac:dyDescent="0.2">
      <c r="E1301" s="71"/>
    </row>
    <row r="1302" spans="5:5" x14ac:dyDescent="0.2">
      <c r="E1302" s="71"/>
    </row>
    <row r="1303" spans="5:5" x14ac:dyDescent="0.2">
      <c r="E1303" s="71"/>
    </row>
    <row r="1304" spans="5:5" x14ac:dyDescent="0.2">
      <c r="E1304" s="71"/>
    </row>
    <row r="1305" spans="5:5" x14ac:dyDescent="0.2">
      <c r="E1305" s="71"/>
    </row>
    <row r="1306" spans="5:5" x14ac:dyDescent="0.2">
      <c r="E1306" s="71"/>
    </row>
    <row r="1307" spans="5:5" x14ac:dyDescent="0.2">
      <c r="E1307" s="71"/>
    </row>
    <row r="1308" spans="5:5" x14ac:dyDescent="0.2">
      <c r="E1308" s="71"/>
    </row>
    <row r="1309" spans="5:5" x14ac:dyDescent="0.2">
      <c r="E1309" s="71"/>
    </row>
    <row r="1310" spans="5:5" x14ac:dyDescent="0.2">
      <c r="E1310" s="71"/>
    </row>
    <row r="1311" spans="5:5" x14ac:dyDescent="0.2">
      <c r="E1311" s="71"/>
    </row>
    <row r="1312" spans="5:5" x14ac:dyDescent="0.2">
      <c r="E1312" s="71"/>
    </row>
    <row r="1313" spans="5:5" x14ac:dyDescent="0.2">
      <c r="E1313" s="71"/>
    </row>
    <row r="1314" spans="5:5" x14ac:dyDescent="0.2">
      <c r="E1314" s="71"/>
    </row>
    <row r="1315" spans="5:5" x14ac:dyDescent="0.2">
      <c r="E1315" s="71"/>
    </row>
    <row r="1316" spans="5:5" x14ac:dyDescent="0.2">
      <c r="E1316" s="71"/>
    </row>
    <row r="1317" spans="5:5" x14ac:dyDescent="0.2">
      <c r="E1317" s="71"/>
    </row>
    <row r="1318" spans="5:5" x14ac:dyDescent="0.2">
      <c r="E1318" s="71"/>
    </row>
    <row r="1319" spans="5:5" x14ac:dyDescent="0.2">
      <c r="E1319" s="71"/>
    </row>
    <row r="1320" spans="5:5" x14ac:dyDescent="0.2">
      <c r="E1320" s="71"/>
    </row>
    <row r="1321" spans="5:5" x14ac:dyDescent="0.2">
      <c r="E1321" s="71"/>
    </row>
    <row r="1322" spans="5:5" x14ac:dyDescent="0.2">
      <c r="E1322" s="71"/>
    </row>
    <row r="1323" spans="5:5" x14ac:dyDescent="0.2">
      <c r="E1323" s="71"/>
    </row>
    <row r="1324" spans="5:5" x14ac:dyDescent="0.2">
      <c r="E1324" s="71"/>
    </row>
    <row r="1325" spans="5:5" x14ac:dyDescent="0.2">
      <c r="E1325" s="71"/>
    </row>
    <row r="1326" spans="5:5" x14ac:dyDescent="0.2">
      <c r="E1326" s="71"/>
    </row>
    <row r="1327" spans="5:5" x14ac:dyDescent="0.2">
      <c r="E1327" s="71"/>
    </row>
    <row r="1328" spans="5:5" x14ac:dyDescent="0.2">
      <c r="E1328" s="71"/>
    </row>
    <row r="1329" spans="5:5" x14ac:dyDescent="0.2">
      <c r="E1329" s="71"/>
    </row>
    <row r="1330" spans="5:5" x14ac:dyDescent="0.2">
      <c r="E1330" s="71"/>
    </row>
    <row r="1331" spans="5:5" x14ac:dyDescent="0.2">
      <c r="E1331" s="71"/>
    </row>
    <row r="1332" spans="5:5" x14ac:dyDescent="0.2">
      <c r="E1332" s="71"/>
    </row>
    <row r="1333" spans="5:5" x14ac:dyDescent="0.2">
      <c r="E1333" s="71"/>
    </row>
    <row r="1334" spans="5:5" x14ac:dyDescent="0.2">
      <c r="E1334" s="71"/>
    </row>
    <row r="1335" spans="5:5" x14ac:dyDescent="0.2">
      <c r="E1335" s="71"/>
    </row>
    <row r="1336" spans="5:5" x14ac:dyDescent="0.2">
      <c r="E1336" s="71"/>
    </row>
    <row r="1337" spans="5:5" x14ac:dyDescent="0.2">
      <c r="E1337" s="71"/>
    </row>
    <row r="1338" spans="5:5" x14ac:dyDescent="0.2">
      <c r="E1338" s="71"/>
    </row>
    <row r="1339" spans="5:5" x14ac:dyDescent="0.2">
      <c r="E1339" s="71"/>
    </row>
    <row r="1340" spans="5:5" x14ac:dyDescent="0.2">
      <c r="E1340" s="71"/>
    </row>
    <row r="1341" spans="5:5" x14ac:dyDescent="0.2">
      <c r="E1341" s="71"/>
    </row>
    <row r="1342" spans="5:5" x14ac:dyDescent="0.2">
      <c r="E1342" s="71"/>
    </row>
    <row r="1343" spans="5:5" x14ac:dyDescent="0.2">
      <c r="E1343" s="71"/>
    </row>
    <row r="1344" spans="5:5" x14ac:dyDescent="0.2">
      <c r="E1344" s="71"/>
    </row>
    <row r="1345" spans="5:5" x14ac:dyDescent="0.2">
      <c r="E1345" s="71"/>
    </row>
    <row r="1346" spans="5:5" x14ac:dyDescent="0.2">
      <c r="E1346" s="71"/>
    </row>
    <row r="1347" spans="5:5" x14ac:dyDescent="0.2">
      <c r="E1347" s="71"/>
    </row>
    <row r="1348" spans="5:5" x14ac:dyDescent="0.2">
      <c r="E1348" s="71"/>
    </row>
    <row r="1349" spans="5:5" x14ac:dyDescent="0.2">
      <c r="E1349" s="71"/>
    </row>
    <row r="1350" spans="5:5" x14ac:dyDescent="0.2">
      <c r="E1350" s="71"/>
    </row>
    <row r="1351" spans="5:5" x14ac:dyDescent="0.2">
      <c r="E1351" s="71"/>
    </row>
    <row r="1352" spans="5:5" x14ac:dyDescent="0.2">
      <c r="E1352" s="71"/>
    </row>
    <row r="1353" spans="5:5" x14ac:dyDescent="0.2">
      <c r="E1353" s="71"/>
    </row>
    <row r="1354" spans="5:5" x14ac:dyDescent="0.2">
      <c r="E1354" s="71"/>
    </row>
    <row r="1355" spans="5:5" x14ac:dyDescent="0.2">
      <c r="E1355" s="71"/>
    </row>
    <row r="1356" spans="5:5" x14ac:dyDescent="0.2">
      <c r="E1356" s="71"/>
    </row>
    <row r="1357" spans="5:5" x14ac:dyDescent="0.2">
      <c r="E1357" s="71"/>
    </row>
    <row r="1358" spans="5:5" x14ac:dyDescent="0.2">
      <c r="E1358" s="71"/>
    </row>
    <row r="1359" spans="5:5" x14ac:dyDescent="0.2">
      <c r="E1359" s="71"/>
    </row>
    <row r="1360" spans="5:5" x14ac:dyDescent="0.2">
      <c r="E1360" s="71"/>
    </row>
    <row r="1361" spans="5:5" x14ac:dyDescent="0.2">
      <c r="E1361" s="71"/>
    </row>
    <row r="1362" spans="5:5" x14ac:dyDescent="0.2">
      <c r="E1362" s="71"/>
    </row>
    <row r="1363" spans="5:5" x14ac:dyDescent="0.2">
      <c r="E1363" s="71"/>
    </row>
    <row r="1364" spans="5:5" x14ac:dyDescent="0.2">
      <c r="E1364" s="71"/>
    </row>
    <row r="1365" spans="5:5" x14ac:dyDescent="0.2">
      <c r="E1365" s="71"/>
    </row>
    <row r="1366" spans="5:5" x14ac:dyDescent="0.2">
      <c r="E1366" s="71"/>
    </row>
    <row r="1367" spans="5:5" x14ac:dyDescent="0.2">
      <c r="E1367" s="71"/>
    </row>
    <row r="1368" spans="5:5" x14ac:dyDescent="0.2">
      <c r="E1368" s="71"/>
    </row>
    <row r="1369" spans="5:5" x14ac:dyDescent="0.2">
      <c r="E1369" s="71"/>
    </row>
    <row r="1370" spans="5:5" x14ac:dyDescent="0.2">
      <c r="E1370" s="71"/>
    </row>
    <row r="1371" spans="5:5" x14ac:dyDescent="0.2">
      <c r="E1371" s="71"/>
    </row>
    <row r="1372" spans="5:5" x14ac:dyDescent="0.2">
      <c r="E1372" s="71"/>
    </row>
    <row r="1373" spans="5:5" x14ac:dyDescent="0.2">
      <c r="E1373" s="71"/>
    </row>
    <row r="1374" spans="5:5" x14ac:dyDescent="0.2">
      <c r="E1374" s="71"/>
    </row>
    <row r="1375" spans="5:5" x14ac:dyDescent="0.2">
      <c r="E1375" s="71"/>
    </row>
    <row r="1376" spans="5:5" x14ac:dyDescent="0.2">
      <c r="E1376" s="71"/>
    </row>
    <row r="1377" spans="5:5" x14ac:dyDescent="0.2">
      <c r="E1377" s="71"/>
    </row>
    <row r="1378" spans="5:5" x14ac:dyDescent="0.2">
      <c r="E1378" s="71"/>
    </row>
    <row r="1379" spans="5:5" x14ac:dyDescent="0.2">
      <c r="E1379" s="71"/>
    </row>
    <row r="1380" spans="5:5" x14ac:dyDescent="0.2">
      <c r="E1380" s="71"/>
    </row>
    <row r="1381" spans="5:5" x14ac:dyDescent="0.2">
      <c r="E1381" s="71"/>
    </row>
    <row r="1382" spans="5:5" x14ac:dyDescent="0.2">
      <c r="E1382" s="71"/>
    </row>
    <row r="1383" spans="5:5" x14ac:dyDescent="0.2">
      <c r="E1383" s="71"/>
    </row>
    <row r="1384" spans="5:5" x14ac:dyDescent="0.2">
      <c r="E1384" s="71"/>
    </row>
    <row r="1385" spans="5:5" x14ac:dyDescent="0.2">
      <c r="E1385" s="71"/>
    </row>
    <row r="1386" spans="5:5" x14ac:dyDescent="0.2">
      <c r="E1386" s="71"/>
    </row>
    <row r="1387" spans="5:5" x14ac:dyDescent="0.2">
      <c r="E1387" s="71"/>
    </row>
    <row r="1388" spans="5:5" x14ac:dyDescent="0.2">
      <c r="E1388" s="71"/>
    </row>
    <row r="1389" spans="5:5" x14ac:dyDescent="0.2">
      <c r="E1389" s="71"/>
    </row>
    <row r="1390" spans="5:5" x14ac:dyDescent="0.2">
      <c r="E1390" s="71"/>
    </row>
    <row r="1391" spans="5:5" x14ac:dyDescent="0.2">
      <c r="E1391" s="71"/>
    </row>
    <row r="1392" spans="5:5" x14ac:dyDescent="0.2">
      <c r="E1392" s="71"/>
    </row>
    <row r="1393" spans="5:5" x14ac:dyDescent="0.2">
      <c r="E1393" s="71"/>
    </row>
    <row r="1394" spans="5:5" x14ac:dyDescent="0.2">
      <c r="E1394" s="71"/>
    </row>
    <row r="1395" spans="5:5" x14ac:dyDescent="0.2">
      <c r="E1395" s="71"/>
    </row>
    <row r="1396" spans="5:5" x14ac:dyDescent="0.2">
      <c r="E1396" s="71"/>
    </row>
    <row r="1397" spans="5:5" x14ac:dyDescent="0.2">
      <c r="E1397" s="71"/>
    </row>
    <row r="1398" spans="5:5" x14ac:dyDescent="0.2">
      <c r="E1398" s="71"/>
    </row>
    <row r="1399" spans="5:5" x14ac:dyDescent="0.2">
      <c r="E1399" s="71"/>
    </row>
    <row r="1400" spans="5:5" x14ac:dyDescent="0.2">
      <c r="E1400" s="71"/>
    </row>
    <row r="1401" spans="5:5" x14ac:dyDescent="0.2">
      <c r="E1401" s="71"/>
    </row>
    <row r="1402" spans="5:5" x14ac:dyDescent="0.2">
      <c r="E1402" s="71"/>
    </row>
    <row r="1403" spans="5:5" x14ac:dyDescent="0.2">
      <c r="E1403" s="71"/>
    </row>
    <row r="1404" spans="5:5" x14ac:dyDescent="0.2">
      <c r="E1404" s="71"/>
    </row>
    <row r="1405" spans="5:5" x14ac:dyDescent="0.2">
      <c r="E1405" s="71"/>
    </row>
    <row r="1406" spans="5:5" x14ac:dyDescent="0.2">
      <c r="E1406" s="71"/>
    </row>
    <row r="1407" spans="5:5" x14ac:dyDescent="0.2">
      <c r="E1407" s="71"/>
    </row>
    <row r="1408" spans="5:5" x14ac:dyDescent="0.2">
      <c r="E1408" s="71"/>
    </row>
    <row r="1409" spans="5:5" x14ac:dyDescent="0.2">
      <c r="E1409" s="71"/>
    </row>
    <row r="1410" spans="5:5" x14ac:dyDescent="0.2">
      <c r="E1410" s="71"/>
    </row>
    <row r="1411" spans="5:5" x14ac:dyDescent="0.2">
      <c r="E1411" s="71"/>
    </row>
    <row r="1412" spans="5:5" x14ac:dyDescent="0.2">
      <c r="E1412" s="71"/>
    </row>
    <row r="1413" spans="5:5" x14ac:dyDescent="0.2">
      <c r="E1413" s="71"/>
    </row>
    <row r="1414" spans="5:5" x14ac:dyDescent="0.2">
      <c r="E1414" s="71"/>
    </row>
    <row r="1415" spans="5:5" x14ac:dyDescent="0.2">
      <c r="E1415" s="71"/>
    </row>
    <row r="1416" spans="5:5" x14ac:dyDescent="0.2">
      <c r="E1416" s="71"/>
    </row>
    <row r="1417" spans="5:5" x14ac:dyDescent="0.2">
      <c r="E1417" s="71"/>
    </row>
    <row r="1418" spans="5:5" x14ac:dyDescent="0.2">
      <c r="E1418" s="71"/>
    </row>
    <row r="1419" spans="5:5" x14ac:dyDescent="0.2">
      <c r="E1419" s="71"/>
    </row>
    <row r="1420" spans="5:5" x14ac:dyDescent="0.2">
      <c r="E1420" s="71"/>
    </row>
    <row r="1421" spans="5:5" x14ac:dyDescent="0.2">
      <c r="E1421" s="71"/>
    </row>
    <row r="1422" spans="5:5" x14ac:dyDescent="0.2">
      <c r="E1422" s="71"/>
    </row>
    <row r="1423" spans="5:5" x14ac:dyDescent="0.2">
      <c r="E1423" s="71"/>
    </row>
    <row r="1424" spans="5:5" x14ac:dyDescent="0.2">
      <c r="E1424" s="71"/>
    </row>
    <row r="1425" spans="5:5" x14ac:dyDescent="0.2">
      <c r="E1425" s="71"/>
    </row>
    <row r="1426" spans="5:5" x14ac:dyDescent="0.2">
      <c r="E1426" s="71"/>
    </row>
    <row r="1427" spans="5:5" x14ac:dyDescent="0.2">
      <c r="E1427" s="71"/>
    </row>
    <row r="1428" spans="5:5" x14ac:dyDescent="0.2">
      <c r="E1428" s="71"/>
    </row>
    <row r="1429" spans="5:5" x14ac:dyDescent="0.2">
      <c r="E1429" s="71"/>
    </row>
    <row r="1430" spans="5:5" x14ac:dyDescent="0.2">
      <c r="E1430" s="71"/>
    </row>
    <row r="1431" spans="5:5" x14ac:dyDescent="0.2">
      <c r="E1431" s="71"/>
    </row>
    <row r="1432" spans="5:5" x14ac:dyDescent="0.2">
      <c r="E1432" s="71"/>
    </row>
    <row r="1433" spans="5:5" x14ac:dyDescent="0.2">
      <c r="E1433" s="71"/>
    </row>
    <row r="1434" spans="5:5" x14ac:dyDescent="0.2">
      <c r="E1434" s="71"/>
    </row>
    <row r="1435" spans="5:5" x14ac:dyDescent="0.2">
      <c r="E1435" s="71"/>
    </row>
    <row r="1436" spans="5:5" x14ac:dyDescent="0.2">
      <c r="E1436" s="71"/>
    </row>
    <row r="1437" spans="5:5" x14ac:dyDescent="0.2">
      <c r="E1437" s="71"/>
    </row>
    <row r="1438" spans="5:5" x14ac:dyDescent="0.2">
      <c r="E1438" s="71"/>
    </row>
    <row r="1439" spans="5:5" x14ac:dyDescent="0.2">
      <c r="E1439" s="71"/>
    </row>
    <row r="1440" spans="5:5" x14ac:dyDescent="0.2">
      <c r="E1440" s="71"/>
    </row>
    <row r="1441" spans="5:5" x14ac:dyDescent="0.2">
      <c r="E1441" s="71"/>
    </row>
    <row r="1442" spans="5:5" x14ac:dyDescent="0.2">
      <c r="E1442" s="71"/>
    </row>
    <row r="1443" spans="5:5" x14ac:dyDescent="0.2">
      <c r="E1443" s="71"/>
    </row>
    <row r="1444" spans="5:5" x14ac:dyDescent="0.2">
      <c r="E1444" s="71"/>
    </row>
    <row r="1445" spans="5:5" x14ac:dyDescent="0.2">
      <c r="E1445" s="71"/>
    </row>
    <row r="1446" spans="5:5" x14ac:dyDescent="0.2">
      <c r="E1446" s="71"/>
    </row>
    <row r="1447" spans="5:5" x14ac:dyDescent="0.2">
      <c r="E1447" s="71"/>
    </row>
    <row r="1448" spans="5:5" x14ac:dyDescent="0.2">
      <c r="E1448" s="71"/>
    </row>
    <row r="1449" spans="5:5" x14ac:dyDescent="0.2">
      <c r="E1449" s="71"/>
    </row>
    <row r="1450" spans="5:5" x14ac:dyDescent="0.2">
      <c r="E1450" s="71"/>
    </row>
    <row r="1451" spans="5:5" x14ac:dyDescent="0.2">
      <c r="E1451" s="71"/>
    </row>
    <row r="1452" spans="5:5" x14ac:dyDescent="0.2">
      <c r="E1452" s="71"/>
    </row>
    <row r="1453" spans="5:5" x14ac:dyDescent="0.2">
      <c r="E1453" s="71"/>
    </row>
    <row r="1454" spans="5:5" x14ac:dyDescent="0.2">
      <c r="E1454" s="71"/>
    </row>
    <row r="1455" spans="5:5" x14ac:dyDescent="0.2">
      <c r="E1455" s="71"/>
    </row>
    <row r="1456" spans="5:5" x14ac:dyDescent="0.2">
      <c r="E1456" s="71"/>
    </row>
    <row r="1457" spans="5:5" x14ac:dyDescent="0.2">
      <c r="E1457" s="71"/>
    </row>
    <row r="1458" spans="5:5" x14ac:dyDescent="0.2">
      <c r="E1458" s="71"/>
    </row>
    <row r="1459" spans="5:5" x14ac:dyDescent="0.2">
      <c r="E1459" s="71"/>
    </row>
    <row r="1460" spans="5:5" x14ac:dyDescent="0.2">
      <c r="E1460" s="71"/>
    </row>
    <row r="1461" spans="5:5" x14ac:dyDescent="0.2">
      <c r="E1461" s="71"/>
    </row>
    <row r="1462" spans="5:5" x14ac:dyDescent="0.2">
      <c r="E1462" s="71"/>
    </row>
    <row r="1463" spans="5:5" x14ac:dyDescent="0.2">
      <c r="E1463" s="71"/>
    </row>
    <row r="1464" spans="5:5" x14ac:dyDescent="0.2">
      <c r="E1464" s="71"/>
    </row>
    <row r="1465" spans="5:5" x14ac:dyDescent="0.2">
      <c r="E1465" s="71"/>
    </row>
    <row r="1466" spans="5:5" x14ac:dyDescent="0.2">
      <c r="E1466" s="71"/>
    </row>
    <row r="1467" spans="5:5" x14ac:dyDescent="0.2">
      <c r="E1467" s="71"/>
    </row>
    <row r="1468" spans="5:5" x14ac:dyDescent="0.2">
      <c r="E1468" s="71"/>
    </row>
    <row r="1469" spans="5:5" x14ac:dyDescent="0.2">
      <c r="E1469" s="71"/>
    </row>
    <row r="1470" spans="5:5" x14ac:dyDescent="0.2">
      <c r="E1470" s="71"/>
    </row>
    <row r="1471" spans="5:5" x14ac:dyDescent="0.2">
      <c r="E1471" s="71"/>
    </row>
    <row r="1472" spans="5:5" x14ac:dyDescent="0.2">
      <c r="E1472" s="71"/>
    </row>
    <row r="1473" spans="5:5" x14ac:dyDescent="0.2">
      <c r="E1473" s="71"/>
    </row>
    <row r="1474" spans="5:5" x14ac:dyDescent="0.2">
      <c r="E1474" s="71"/>
    </row>
    <row r="1475" spans="5:5" x14ac:dyDescent="0.2">
      <c r="E1475" s="71"/>
    </row>
    <row r="1476" spans="5:5" x14ac:dyDescent="0.2">
      <c r="E1476" s="71"/>
    </row>
    <row r="1477" spans="5:5" x14ac:dyDescent="0.2">
      <c r="E1477" s="71"/>
    </row>
    <row r="1478" spans="5:5" x14ac:dyDescent="0.2">
      <c r="E1478" s="71"/>
    </row>
    <row r="1479" spans="5:5" x14ac:dyDescent="0.2">
      <c r="E1479" s="71"/>
    </row>
    <row r="1480" spans="5:5" x14ac:dyDescent="0.2">
      <c r="E1480" s="71"/>
    </row>
    <row r="1481" spans="5:5" x14ac:dyDescent="0.2">
      <c r="E1481" s="71"/>
    </row>
    <row r="1482" spans="5:5" x14ac:dyDescent="0.2">
      <c r="E1482" s="71"/>
    </row>
    <row r="1483" spans="5:5" x14ac:dyDescent="0.2">
      <c r="E1483" s="71"/>
    </row>
    <row r="1484" spans="5:5" x14ac:dyDescent="0.2">
      <c r="E1484" s="71"/>
    </row>
    <row r="1485" spans="5:5" x14ac:dyDescent="0.2">
      <c r="E1485" s="71"/>
    </row>
    <row r="1486" spans="5:5" x14ac:dyDescent="0.2">
      <c r="E1486" s="71"/>
    </row>
    <row r="1487" spans="5:5" x14ac:dyDescent="0.2">
      <c r="E1487" s="71"/>
    </row>
    <row r="1488" spans="5:5" x14ac:dyDescent="0.2">
      <c r="E1488" s="71"/>
    </row>
    <row r="1489" spans="5:5" x14ac:dyDescent="0.2">
      <c r="E1489" s="71"/>
    </row>
    <row r="1490" spans="5:5" x14ac:dyDescent="0.2">
      <c r="E1490" s="71"/>
    </row>
    <row r="1491" spans="5:5" x14ac:dyDescent="0.2">
      <c r="E1491" s="71"/>
    </row>
    <row r="1492" spans="5:5" x14ac:dyDescent="0.2">
      <c r="E1492" s="71"/>
    </row>
    <row r="1493" spans="5:5" x14ac:dyDescent="0.2">
      <c r="E1493" s="71"/>
    </row>
    <row r="1494" spans="5:5" x14ac:dyDescent="0.2">
      <c r="E1494" s="71"/>
    </row>
    <row r="1495" spans="5:5" x14ac:dyDescent="0.2">
      <c r="E1495" s="71"/>
    </row>
    <row r="1496" spans="5:5" x14ac:dyDescent="0.2">
      <c r="E1496" s="71"/>
    </row>
    <row r="1497" spans="5:5" x14ac:dyDescent="0.2">
      <c r="E1497" s="71"/>
    </row>
    <row r="1498" spans="5:5" x14ac:dyDescent="0.2">
      <c r="E1498" s="71"/>
    </row>
    <row r="1499" spans="5:5" x14ac:dyDescent="0.2">
      <c r="E1499" s="71"/>
    </row>
    <row r="1500" spans="5:5" x14ac:dyDescent="0.2">
      <c r="E1500" s="71"/>
    </row>
    <row r="1501" spans="5:5" x14ac:dyDescent="0.2">
      <c r="E1501" s="71"/>
    </row>
    <row r="1502" spans="5:5" x14ac:dyDescent="0.2">
      <c r="E1502" s="71"/>
    </row>
    <row r="1503" spans="5:5" x14ac:dyDescent="0.2">
      <c r="E1503" s="71"/>
    </row>
    <row r="1504" spans="5:5" x14ac:dyDescent="0.2">
      <c r="E1504" s="71"/>
    </row>
    <row r="1505" spans="5:5" x14ac:dyDescent="0.2">
      <c r="E1505" s="71"/>
    </row>
    <row r="1506" spans="5:5" x14ac:dyDescent="0.2">
      <c r="E1506" s="71"/>
    </row>
    <row r="1507" spans="5:5" x14ac:dyDescent="0.2">
      <c r="E1507" s="71"/>
    </row>
    <row r="1508" spans="5:5" x14ac:dyDescent="0.2">
      <c r="E1508" s="71"/>
    </row>
    <row r="1509" spans="5:5" x14ac:dyDescent="0.2">
      <c r="E1509" s="71"/>
    </row>
    <row r="1510" spans="5:5" x14ac:dyDescent="0.2">
      <c r="E1510" s="71"/>
    </row>
    <row r="1511" spans="5:5" x14ac:dyDescent="0.2">
      <c r="E1511" s="71"/>
    </row>
    <row r="1512" spans="5:5" x14ac:dyDescent="0.2">
      <c r="E1512" s="71"/>
    </row>
    <row r="1513" spans="5:5" x14ac:dyDescent="0.2">
      <c r="E1513" s="71"/>
    </row>
    <row r="1514" spans="5:5" x14ac:dyDescent="0.2">
      <c r="E1514" s="71"/>
    </row>
    <row r="1515" spans="5:5" x14ac:dyDescent="0.2">
      <c r="E1515" s="71"/>
    </row>
    <row r="1516" spans="5:5" x14ac:dyDescent="0.2">
      <c r="E1516" s="71"/>
    </row>
    <row r="1517" spans="5:5" x14ac:dyDescent="0.2">
      <c r="E1517" s="71"/>
    </row>
    <row r="1518" spans="5:5" x14ac:dyDescent="0.2">
      <c r="E1518" s="71"/>
    </row>
    <row r="1519" spans="5:5" x14ac:dyDescent="0.2">
      <c r="E1519" s="71"/>
    </row>
    <row r="1520" spans="5:5" x14ac:dyDescent="0.2">
      <c r="E1520" s="71"/>
    </row>
    <row r="1521" spans="5:5" x14ac:dyDescent="0.2">
      <c r="E1521" s="71"/>
    </row>
    <row r="1522" spans="5:5" x14ac:dyDescent="0.2">
      <c r="E1522" s="71"/>
    </row>
    <row r="1523" spans="5:5" x14ac:dyDescent="0.2">
      <c r="E1523" s="71"/>
    </row>
    <row r="1524" spans="5:5" x14ac:dyDescent="0.2">
      <c r="E1524" s="71"/>
    </row>
    <row r="1525" spans="5:5" x14ac:dyDescent="0.2">
      <c r="E1525" s="71"/>
    </row>
    <row r="1526" spans="5:5" x14ac:dyDescent="0.2">
      <c r="E1526" s="71"/>
    </row>
    <row r="1527" spans="5:5" x14ac:dyDescent="0.2">
      <c r="E1527" s="71"/>
    </row>
    <row r="1528" spans="5:5" x14ac:dyDescent="0.2">
      <c r="E1528" s="71"/>
    </row>
    <row r="1529" spans="5:5" x14ac:dyDescent="0.2">
      <c r="E1529" s="71"/>
    </row>
    <row r="1530" spans="5:5" x14ac:dyDescent="0.2">
      <c r="E1530" s="7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51457-2057-4441-843F-4FF762D556DD}">
  <dimension ref="A1:E4"/>
  <sheetViews>
    <sheetView rightToLeft="1" workbookViewId="0">
      <selection activeCell="D19" sqref="D19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468881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468881</v>
      </c>
      <c r="E2" s="68">
        <f>SUBTOTAL(9,E4:E4)</f>
        <v>-468881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2040110</v>
      </c>
      <c r="B4" s="66" t="s">
        <v>39</v>
      </c>
      <c r="C4" s="70">
        <v>0</v>
      </c>
      <c r="D4" s="70">
        <v>468881</v>
      </c>
      <c r="E4" s="71">
        <f>C4-D4</f>
        <v>-468881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746828-9576-48C5-BF39-A8A19397E07A}">
  <dimension ref="A1:E257"/>
  <sheetViews>
    <sheetView rightToLeft="1" workbookViewId="0">
      <selection activeCell="E3" sqref="E3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-41568838.902419999</v>
      </c>
    </row>
    <row r="2" spans="1:5" s="66" customFormat="1" ht="12.75" customHeight="1" x14ac:dyDescent="0.2">
      <c r="C2" s="68">
        <f>SUBTOTAL(9,C4:C340)</f>
        <v>41568840.792520002</v>
      </c>
      <c r="D2" s="68">
        <f>SUBTOTAL(9,D4:D340)</f>
        <v>1.8900999998950283</v>
      </c>
      <c r="E2" s="68">
        <f>SUBTOTAL(9,E4:E388)</f>
        <v>41568838.902419999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101011303</v>
      </c>
      <c r="B4" s="66" t="s">
        <v>962</v>
      </c>
      <c r="C4" s="70">
        <v>0</v>
      </c>
      <c r="D4" s="70">
        <v>0</v>
      </c>
      <c r="E4" s="71">
        <f>C4-D4</f>
        <v>0</v>
      </c>
    </row>
    <row r="5" spans="1:5" x14ac:dyDescent="0.2">
      <c r="A5">
        <v>101011304</v>
      </c>
      <c r="B5" t="s">
        <v>963</v>
      </c>
      <c r="C5">
        <v>0</v>
      </c>
      <c r="D5">
        <v>0</v>
      </c>
      <c r="E5" s="71">
        <f t="shared" ref="E5:E68" si="0">C5-D5</f>
        <v>0</v>
      </c>
    </row>
    <row r="6" spans="1:5" x14ac:dyDescent="0.2">
      <c r="A6">
        <v>101011305</v>
      </c>
      <c r="B6" t="s">
        <v>964</v>
      </c>
      <c r="C6">
        <v>0</v>
      </c>
      <c r="D6">
        <v>0</v>
      </c>
      <c r="E6" s="71">
        <f t="shared" si="0"/>
        <v>0</v>
      </c>
    </row>
    <row r="7" spans="1:5" x14ac:dyDescent="0.2">
      <c r="A7">
        <v>101011306</v>
      </c>
      <c r="B7" t="s">
        <v>965</v>
      </c>
      <c r="C7">
        <v>0</v>
      </c>
      <c r="D7">
        <v>0</v>
      </c>
      <c r="E7" s="71">
        <f t="shared" si="0"/>
        <v>0</v>
      </c>
    </row>
    <row r="8" spans="1:5" x14ac:dyDescent="0.2">
      <c r="A8">
        <v>101011308</v>
      </c>
      <c r="B8" t="s">
        <v>966</v>
      </c>
      <c r="C8">
        <v>0</v>
      </c>
      <c r="D8">
        <v>0</v>
      </c>
      <c r="E8" s="71">
        <f t="shared" si="0"/>
        <v>0</v>
      </c>
    </row>
    <row r="9" spans="1:5" x14ac:dyDescent="0.2">
      <c r="A9">
        <v>101011310</v>
      </c>
      <c r="B9" t="s">
        <v>967</v>
      </c>
      <c r="C9">
        <v>0</v>
      </c>
      <c r="D9">
        <v>0</v>
      </c>
      <c r="E9" s="71">
        <f t="shared" si="0"/>
        <v>0</v>
      </c>
    </row>
    <row r="10" spans="1:5" x14ac:dyDescent="0.2">
      <c r="A10">
        <v>101011312</v>
      </c>
      <c r="B10" t="s">
        <v>968</v>
      </c>
      <c r="C10">
        <v>0</v>
      </c>
      <c r="D10">
        <v>0</v>
      </c>
      <c r="E10" s="71">
        <f t="shared" si="0"/>
        <v>0</v>
      </c>
    </row>
    <row r="11" spans="1:5" x14ac:dyDescent="0.2">
      <c r="A11">
        <v>101011314</v>
      </c>
      <c r="B11" t="s">
        <v>969</v>
      </c>
      <c r="C11">
        <v>113305.83</v>
      </c>
      <c r="D11">
        <v>0</v>
      </c>
      <c r="E11" s="71">
        <f t="shared" si="0"/>
        <v>113305.83</v>
      </c>
    </row>
    <row r="12" spans="1:5" x14ac:dyDescent="0.2">
      <c r="A12">
        <v>101011315</v>
      </c>
      <c r="B12" t="s">
        <v>970</v>
      </c>
      <c r="C12">
        <v>118420.65000000001</v>
      </c>
      <c r="D12">
        <v>0</v>
      </c>
      <c r="E12" s="71">
        <f t="shared" si="0"/>
        <v>118420.65000000001</v>
      </c>
    </row>
    <row r="13" spans="1:5" x14ac:dyDescent="0.2">
      <c r="A13">
        <v>101011316</v>
      </c>
      <c r="B13" t="s">
        <v>971</v>
      </c>
      <c r="C13">
        <v>0</v>
      </c>
      <c r="D13">
        <v>0</v>
      </c>
      <c r="E13" s="71">
        <f t="shared" si="0"/>
        <v>0</v>
      </c>
    </row>
    <row r="14" spans="1:5" x14ac:dyDescent="0.2">
      <c r="A14">
        <v>101011317</v>
      </c>
      <c r="B14" t="s">
        <v>972</v>
      </c>
      <c r="C14">
        <v>0</v>
      </c>
      <c r="D14">
        <v>0</v>
      </c>
      <c r="E14" s="71">
        <f t="shared" si="0"/>
        <v>0</v>
      </c>
    </row>
    <row r="15" spans="1:5" x14ac:dyDescent="0.2">
      <c r="A15">
        <v>101011321</v>
      </c>
      <c r="B15" t="s">
        <v>973</v>
      </c>
      <c r="C15">
        <v>0</v>
      </c>
      <c r="D15">
        <v>0</v>
      </c>
      <c r="E15" s="71">
        <f t="shared" si="0"/>
        <v>0</v>
      </c>
    </row>
    <row r="16" spans="1:5" x14ac:dyDescent="0.2">
      <c r="A16">
        <v>101011324</v>
      </c>
      <c r="B16" t="s">
        <v>974</v>
      </c>
      <c r="C16">
        <v>0</v>
      </c>
      <c r="D16">
        <v>0</v>
      </c>
      <c r="E16" s="71">
        <f t="shared" si="0"/>
        <v>0</v>
      </c>
    </row>
    <row r="17" spans="1:5" x14ac:dyDescent="0.2">
      <c r="A17">
        <v>101011326</v>
      </c>
      <c r="B17" t="s">
        <v>975</v>
      </c>
      <c r="C17">
        <v>0</v>
      </c>
      <c r="D17">
        <v>0</v>
      </c>
      <c r="E17" s="71">
        <f t="shared" si="0"/>
        <v>0</v>
      </c>
    </row>
    <row r="18" spans="1:5" x14ac:dyDescent="0.2">
      <c r="A18">
        <v>101011328</v>
      </c>
      <c r="B18" t="s">
        <v>976</v>
      </c>
      <c r="C18">
        <v>0</v>
      </c>
      <c r="D18">
        <v>0</v>
      </c>
      <c r="E18" s="71">
        <f t="shared" si="0"/>
        <v>0</v>
      </c>
    </row>
    <row r="19" spans="1:5" x14ac:dyDescent="0.2">
      <c r="A19">
        <v>101011330</v>
      </c>
      <c r="B19" t="s">
        <v>977</v>
      </c>
      <c r="C19">
        <v>0</v>
      </c>
      <c r="D19">
        <v>0</v>
      </c>
      <c r="E19" s="71">
        <f t="shared" si="0"/>
        <v>0</v>
      </c>
    </row>
    <row r="20" spans="1:5" x14ac:dyDescent="0.2">
      <c r="A20">
        <v>101011332</v>
      </c>
      <c r="B20" t="s">
        <v>978</v>
      </c>
      <c r="C20">
        <v>0</v>
      </c>
      <c r="D20">
        <v>0</v>
      </c>
      <c r="E20" s="71">
        <f t="shared" si="0"/>
        <v>0</v>
      </c>
    </row>
    <row r="21" spans="1:5" x14ac:dyDescent="0.2">
      <c r="A21">
        <v>101011333</v>
      </c>
      <c r="B21" t="s">
        <v>979</v>
      </c>
      <c r="C21">
        <v>0</v>
      </c>
      <c r="D21">
        <v>0</v>
      </c>
      <c r="E21" s="71">
        <f t="shared" si="0"/>
        <v>0</v>
      </c>
    </row>
    <row r="22" spans="1:5" x14ac:dyDescent="0.2">
      <c r="A22">
        <v>101011334</v>
      </c>
      <c r="B22" t="s">
        <v>980</v>
      </c>
      <c r="C22">
        <v>0</v>
      </c>
      <c r="D22">
        <v>0</v>
      </c>
      <c r="E22" s="71">
        <f t="shared" si="0"/>
        <v>0</v>
      </c>
    </row>
    <row r="23" spans="1:5" x14ac:dyDescent="0.2">
      <c r="A23">
        <v>101011336</v>
      </c>
      <c r="B23" t="s">
        <v>981</v>
      </c>
      <c r="C23">
        <v>0</v>
      </c>
      <c r="D23">
        <v>0</v>
      </c>
      <c r="E23" s="71">
        <f t="shared" si="0"/>
        <v>0</v>
      </c>
    </row>
    <row r="24" spans="1:5" x14ac:dyDescent="0.2">
      <c r="A24">
        <v>101011337</v>
      </c>
      <c r="B24" t="s">
        <v>982</v>
      </c>
      <c r="C24">
        <v>0</v>
      </c>
      <c r="D24">
        <v>0</v>
      </c>
      <c r="E24" s="71">
        <f t="shared" si="0"/>
        <v>0</v>
      </c>
    </row>
    <row r="25" spans="1:5" x14ac:dyDescent="0.2">
      <c r="A25">
        <v>101011338</v>
      </c>
      <c r="B25" t="s">
        <v>983</v>
      </c>
      <c r="C25">
        <v>0</v>
      </c>
      <c r="D25">
        <v>0</v>
      </c>
      <c r="E25" s="71">
        <f t="shared" si="0"/>
        <v>0</v>
      </c>
    </row>
    <row r="26" spans="1:5" x14ac:dyDescent="0.2">
      <c r="A26">
        <v>101011339</v>
      </c>
      <c r="B26" t="s">
        <v>984</v>
      </c>
      <c r="C26">
        <v>0</v>
      </c>
      <c r="D26">
        <v>0</v>
      </c>
      <c r="E26" s="71">
        <f t="shared" si="0"/>
        <v>0</v>
      </c>
    </row>
    <row r="27" spans="1:5" x14ac:dyDescent="0.2">
      <c r="A27">
        <v>101011340</v>
      </c>
      <c r="B27" t="s">
        <v>985</v>
      </c>
      <c r="C27">
        <v>142524</v>
      </c>
      <c r="D27">
        <v>0</v>
      </c>
      <c r="E27" s="71">
        <f t="shared" si="0"/>
        <v>142524</v>
      </c>
    </row>
    <row r="28" spans="1:5" x14ac:dyDescent="0.2">
      <c r="A28">
        <v>101011501</v>
      </c>
      <c r="B28" t="s">
        <v>989</v>
      </c>
      <c r="C28">
        <v>0</v>
      </c>
      <c r="D28">
        <v>0</v>
      </c>
      <c r="E28" s="71">
        <f t="shared" si="0"/>
        <v>0</v>
      </c>
    </row>
    <row r="29" spans="1:5" x14ac:dyDescent="0.2">
      <c r="A29">
        <v>10101010301</v>
      </c>
      <c r="B29" t="s">
        <v>3185</v>
      </c>
      <c r="C29">
        <v>652.96</v>
      </c>
      <c r="D29">
        <v>0</v>
      </c>
      <c r="E29" s="71">
        <f t="shared" si="0"/>
        <v>652.96</v>
      </c>
    </row>
    <row r="30" spans="1:5" x14ac:dyDescent="0.2">
      <c r="A30">
        <v>10101010401</v>
      </c>
      <c r="B30" t="s">
        <v>3186</v>
      </c>
      <c r="C30">
        <v>0</v>
      </c>
      <c r="D30">
        <v>0</v>
      </c>
      <c r="E30" s="71">
        <f t="shared" si="0"/>
        <v>0</v>
      </c>
    </row>
    <row r="31" spans="1:5" x14ac:dyDescent="0.2">
      <c r="A31">
        <v>10101010601</v>
      </c>
      <c r="B31" t="s">
        <v>3187</v>
      </c>
      <c r="C31">
        <v>133036.53999999998</v>
      </c>
      <c r="D31">
        <v>0</v>
      </c>
      <c r="E31" s="71">
        <f t="shared" si="0"/>
        <v>133036.53999999998</v>
      </c>
    </row>
    <row r="32" spans="1:5" x14ac:dyDescent="0.2">
      <c r="A32">
        <v>10101010602</v>
      </c>
      <c r="B32" t="s">
        <v>3188</v>
      </c>
      <c r="C32">
        <v>0</v>
      </c>
      <c r="D32">
        <v>0</v>
      </c>
      <c r="E32" s="71">
        <f t="shared" si="0"/>
        <v>0</v>
      </c>
    </row>
    <row r="33" spans="1:5" x14ac:dyDescent="0.2">
      <c r="A33">
        <v>10101010603</v>
      </c>
      <c r="B33" t="s">
        <v>3189</v>
      </c>
      <c r="C33">
        <v>163616.15000000037</v>
      </c>
      <c r="D33">
        <v>0</v>
      </c>
      <c r="E33" s="71">
        <f t="shared" si="0"/>
        <v>163616.15000000037</v>
      </c>
    </row>
    <row r="34" spans="1:5" x14ac:dyDescent="0.2">
      <c r="A34">
        <v>10101010604</v>
      </c>
      <c r="B34" t="s">
        <v>3190</v>
      </c>
      <c r="C34">
        <v>8984848.5099999979</v>
      </c>
      <c r="D34">
        <v>0</v>
      </c>
      <c r="E34" s="71">
        <f t="shared" si="0"/>
        <v>8984848.5099999979</v>
      </c>
    </row>
    <row r="35" spans="1:5" x14ac:dyDescent="0.2">
      <c r="A35">
        <v>10101010605</v>
      </c>
      <c r="B35" t="s">
        <v>3191</v>
      </c>
      <c r="C35">
        <v>72814.539999999979</v>
      </c>
      <c r="D35">
        <v>0</v>
      </c>
      <c r="E35" s="71">
        <f t="shared" si="0"/>
        <v>72814.539999999979</v>
      </c>
    </row>
    <row r="36" spans="1:5" x14ac:dyDescent="0.2">
      <c r="A36">
        <v>10101010606</v>
      </c>
      <c r="B36" t="s">
        <v>3192</v>
      </c>
      <c r="C36">
        <v>601527.35000000009</v>
      </c>
      <c r="D36">
        <v>0</v>
      </c>
      <c r="E36" s="71">
        <f t="shared" si="0"/>
        <v>601527.35000000009</v>
      </c>
    </row>
    <row r="37" spans="1:5" x14ac:dyDescent="0.2">
      <c r="A37">
        <v>10101010607</v>
      </c>
      <c r="B37" t="s">
        <v>3193</v>
      </c>
      <c r="C37">
        <v>2133397.67</v>
      </c>
      <c r="D37">
        <v>0</v>
      </c>
      <c r="E37" s="71">
        <f t="shared" si="0"/>
        <v>2133397.67</v>
      </c>
    </row>
    <row r="38" spans="1:5" x14ac:dyDescent="0.2">
      <c r="A38">
        <v>10101010701</v>
      </c>
      <c r="B38" t="s">
        <v>3194</v>
      </c>
      <c r="C38">
        <v>0</v>
      </c>
      <c r="D38">
        <v>0</v>
      </c>
      <c r="E38" s="71">
        <f t="shared" si="0"/>
        <v>0</v>
      </c>
    </row>
    <row r="39" spans="1:5" x14ac:dyDescent="0.2">
      <c r="A39">
        <v>10101010801</v>
      </c>
      <c r="B39" t="s">
        <v>3195</v>
      </c>
      <c r="C39">
        <v>720251.31999999983</v>
      </c>
      <c r="D39">
        <v>0</v>
      </c>
      <c r="E39" s="71">
        <f t="shared" si="0"/>
        <v>720251.31999999983</v>
      </c>
    </row>
    <row r="40" spans="1:5" x14ac:dyDescent="0.2">
      <c r="A40">
        <v>10101011401</v>
      </c>
      <c r="B40" t="s">
        <v>3196</v>
      </c>
      <c r="C40">
        <v>459248.05</v>
      </c>
      <c r="D40">
        <v>0</v>
      </c>
      <c r="E40" s="71">
        <f t="shared" si="0"/>
        <v>459248.05</v>
      </c>
    </row>
    <row r="41" spans="1:5" x14ac:dyDescent="0.2">
      <c r="A41">
        <v>10101011803</v>
      </c>
      <c r="B41" t="s">
        <v>3197</v>
      </c>
      <c r="C41">
        <v>80002.45</v>
      </c>
      <c r="D41">
        <v>0</v>
      </c>
      <c r="E41" s="71">
        <f t="shared" si="0"/>
        <v>80002.45</v>
      </c>
    </row>
    <row r="42" spans="1:5" x14ac:dyDescent="0.2">
      <c r="A42">
        <v>10101011804</v>
      </c>
      <c r="B42" t="s">
        <v>3198</v>
      </c>
      <c r="C42">
        <v>0</v>
      </c>
      <c r="D42">
        <v>0</v>
      </c>
      <c r="E42" s="71">
        <f t="shared" si="0"/>
        <v>0</v>
      </c>
    </row>
    <row r="43" spans="1:5" x14ac:dyDescent="0.2">
      <c r="A43">
        <v>10101011805</v>
      </c>
      <c r="B43" t="s">
        <v>3199</v>
      </c>
      <c r="C43">
        <v>60906.75</v>
      </c>
      <c r="D43">
        <v>0</v>
      </c>
      <c r="E43" s="71">
        <f t="shared" si="0"/>
        <v>60906.75</v>
      </c>
    </row>
    <row r="44" spans="1:5" x14ac:dyDescent="0.2">
      <c r="A44">
        <v>10101011806</v>
      </c>
      <c r="B44" t="s">
        <v>3200</v>
      </c>
      <c r="C44">
        <v>7939.62</v>
      </c>
      <c r="D44">
        <v>0</v>
      </c>
      <c r="E44" s="71">
        <f t="shared" si="0"/>
        <v>7939.62</v>
      </c>
    </row>
    <row r="45" spans="1:5" x14ac:dyDescent="0.2">
      <c r="A45">
        <v>10101011807</v>
      </c>
      <c r="B45" t="s">
        <v>3201</v>
      </c>
      <c r="C45">
        <v>95261.270000000019</v>
      </c>
      <c r="D45">
        <v>0</v>
      </c>
      <c r="E45" s="71">
        <f t="shared" si="0"/>
        <v>95261.270000000019</v>
      </c>
    </row>
    <row r="46" spans="1:5" x14ac:dyDescent="0.2">
      <c r="A46">
        <v>10101011808</v>
      </c>
      <c r="B46" t="s">
        <v>3202</v>
      </c>
      <c r="C46">
        <v>4412.7</v>
      </c>
      <c r="D46">
        <v>0</v>
      </c>
      <c r="E46" s="71">
        <f t="shared" si="0"/>
        <v>4412.7</v>
      </c>
    </row>
    <row r="47" spans="1:5" x14ac:dyDescent="0.2">
      <c r="A47">
        <v>10101011810</v>
      </c>
      <c r="B47" t="s">
        <v>3203</v>
      </c>
      <c r="C47">
        <v>1.1499999999941792</v>
      </c>
      <c r="D47">
        <v>0</v>
      </c>
      <c r="E47" s="71">
        <f t="shared" si="0"/>
        <v>1.1499999999941792</v>
      </c>
    </row>
    <row r="48" spans="1:5" x14ac:dyDescent="0.2">
      <c r="A48">
        <v>10101011812</v>
      </c>
      <c r="B48" t="s">
        <v>3204</v>
      </c>
      <c r="C48">
        <v>0</v>
      </c>
      <c r="D48">
        <v>0</v>
      </c>
      <c r="E48" s="71">
        <f t="shared" si="0"/>
        <v>0</v>
      </c>
    </row>
    <row r="49" spans="1:5" x14ac:dyDescent="0.2">
      <c r="A49">
        <v>10101011815</v>
      </c>
      <c r="B49" t="s">
        <v>3205</v>
      </c>
      <c r="C49">
        <v>0</v>
      </c>
      <c r="D49">
        <v>0</v>
      </c>
      <c r="E49" s="71">
        <f t="shared" si="0"/>
        <v>0</v>
      </c>
    </row>
    <row r="50" spans="1:5" x14ac:dyDescent="0.2">
      <c r="A50">
        <v>10101011816</v>
      </c>
      <c r="B50" t="s">
        <v>3206</v>
      </c>
      <c r="C50">
        <v>9868.41</v>
      </c>
      <c r="D50">
        <v>0</v>
      </c>
      <c r="E50" s="71">
        <f t="shared" si="0"/>
        <v>9868.41</v>
      </c>
    </row>
    <row r="51" spans="1:5" x14ac:dyDescent="0.2">
      <c r="A51">
        <v>10101011817</v>
      </c>
      <c r="B51" t="s">
        <v>3207</v>
      </c>
      <c r="C51">
        <v>0</v>
      </c>
      <c r="D51">
        <v>0</v>
      </c>
      <c r="E51" s="71">
        <f t="shared" si="0"/>
        <v>0</v>
      </c>
    </row>
    <row r="52" spans="1:5" x14ac:dyDescent="0.2">
      <c r="A52">
        <v>10101011818</v>
      </c>
      <c r="B52" t="s">
        <v>3208</v>
      </c>
      <c r="C52">
        <v>0</v>
      </c>
      <c r="D52">
        <v>0</v>
      </c>
      <c r="E52" s="71">
        <f t="shared" si="0"/>
        <v>0</v>
      </c>
    </row>
    <row r="53" spans="1:5" x14ac:dyDescent="0.2">
      <c r="A53">
        <v>10101011819</v>
      </c>
      <c r="B53" t="s">
        <v>3209</v>
      </c>
      <c r="C53">
        <v>0</v>
      </c>
      <c r="D53">
        <v>0</v>
      </c>
      <c r="E53" s="71">
        <f t="shared" si="0"/>
        <v>0</v>
      </c>
    </row>
    <row r="54" spans="1:5" x14ac:dyDescent="0.2">
      <c r="A54">
        <v>10101011820</v>
      </c>
      <c r="B54" t="s">
        <v>3210</v>
      </c>
      <c r="C54">
        <v>5.8207660913467407E-11</v>
      </c>
      <c r="D54">
        <v>0</v>
      </c>
      <c r="E54" s="71">
        <f t="shared" si="0"/>
        <v>5.8207660913467407E-11</v>
      </c>
    </row>
    <row r="55" spans="1:5" x14ac:dyDescent="0.2">
      <c r="A55">
        <v>10101011821</v>
      </c>
      <c r="B55" t="s">
        <v>3211</v>
      </c>
      <c r="C55">
        <v>0</v>
      </c>
      <c r="D55">
        <v>0</v>
      </c>
      <c r="E55" s="71">
        <f t="shared" si="0"/>
        <v>0</v>
      </c>
    </row>
    <row r="56" spans="1:5" x14ac:dyDescent="0.2">
      <c r="A56">
        <v>10101011831</v>
      </c>
      <c r="B56" t="s">
        <v>3212</v>
      </c>
      <c r="C56">
        <v>0</v>
      </c>
      <c r="D56">
        <v>0</v>
      </c>
      <c r="E56" s="71">
        <f t="shared" si="0"/>
        <v>0</v>
      </c>
    </row>
    <row r="57" spans="1:5" x14ac:dyDescent="0.2">
      <c r="A57">
        <v>10101011836</v>
      </c>
      <c r="B57" t="s">
        <v>3213</v>
      </c>
      <c r="C57">
        <v>0</v>
      </c>
      <c r="D57">
        <v>0</v>
      </c>
      <c r="E57" s="71">
        <f t="shared" si="0"/>
        <v>0</v>
      </c>
    </row>
    <row r="58" spans="1:5" x14ac:dyDescent="0.2">
      <c r="A58">
        <v>10101011838</v>
      </c>
      <c r="B58" t="s">
        <v>3214</v>
      </c>
      <c r="C58">
        <v>0</v>
      </c>
      <c r="D58">
        <v>0</v>
      </c>
      <c r="E58" s="71">
        <f t="shared" si="0"/>
        <v>0</v>
      </c>
    </row>
    <row r="59" spans="1:5" x14ac:dyDescent="0.2">
      <c r="A59">
        <v>10101011842</v>
      </c>
      <c r="B59" t="s">
        <v>3215</v>
      </c>
      <c r="C59">
        <v>0</v>
      </c>
      <c r="D59">
        <v>0</v>
      </c>
      <c r="E59" s="71">
        <f t="shared" si="0"/>
        <v>0</v>
      </c>
    </row>
    <row r="60" spans="1:5" x14ac:dyDescent="0.2">
      <c r="A60">
        <v>10101011847</v>
      </c>
      <c r="B60" t="s">
        <v>3216</v>
      </c>
      <c r="C60">
        <v>0</v>
      </c>
      <c r="D60">
        <v>0</v>
      </c>
      <c r="E60" s="71">
        <f t="shared" si="0"/>
        <v>0</v>
      </c>
    </row>
    <row r="61" spans="1:5" x14ac:dyDescent="0.2">
      <c r="A61">
        <v>10101011850</v>
      </c>
      <c r="B61" t="s">
        <v>3217</v>
      </c>
      <c r="C61">
        <v>0</v>
      </c>
      <c r="D61">
        <v>0</v>
      </c>
      <c r="E61" s="71">
        <f t="shared" si="0"/>
        <v>0</v>
      </c>
    </row>
    <row r="62" spans="1:5" x14ac:dyDescent="0.2">
      <c r="A62">
        <v>10101011851</v>
      </c>
      <c r="B62" t="s">
        <v>3218</v>
      </c>
      <c r="C62">
        <v>2895.5100000000093</v>
      </c>
      <c r="D62">
        <v>0</v>
      </c>
      <c r="E62" s="71">
        <f t="shared" si="0"/>
        <v>2895.5100000000093</v>
      </c>
    </row>
    <row r="63" spans="1:5" x14ac:dyDescent="0.2">
      <c r="A63">
        <v>10101011852</v>
      </c>
      <c r="B63" t="s">
        <v>3219</v>
      </c>
      <c r="C63">
        <v>0</v>
      </c>
      <c r="D63">
        <v>0</v>
      </c>
      <c r="E63" s="71">
        <f t="shared" si="0"/>
        <v>0</v>
      </c>
    </row>
    <row r="64" spans="1:5" x14ac:dyDescent="0.2">
      <c r="A64">
        <v>10101011853</v>
      </c>
      <c r="B64" t="s">
        <v>3220</v>
      </c>
      <c r="C64">
        <v>0.66000000000349246</v>
      </c>
      <c r="D64">
        <v>0</v>
      </c>
      <c r="E64" s="71">
        <f t="shared" si="0"/>
        <v>0.66000000000349246</v>
      </c>
    </row>
    <row r="65" spans="1:5" x14ac:dyDescent="0.2">
      <c r="A65">
        <v>10101011854</v>
      </c>
      <c r="B65" t="s">
        <v>3221</v>
      </c>
      <c r="C65">
        <v>0.70000999997137114</v>
      </c>
      <c r="D65">
        <v>0</v>
      </c>
      <c r="E65" s="71">
        <f t="shared" si="0"/>
        <v>0.70000999997137114</v>
      </c>
    </row>
    <row r="66" spans="1:5" x14ac:dyDescent="0.2">
      <c r="A66">
        <v>10101011902</v>
      </c>
      <c r="B66" t="s">
        <v>3222</v>
      </c>
      <c r="C66">
        <v>0</v>
      </c>
      <c r="D66">
        <v>0</v>
      </c>
      <c r="E66" s="71">
        <f t="shared" si="0"/>
        <v>0</v>
      </c>
    </row>
    <row r="67" spans="1:5" x14ac:dyDescent="0.2">
      <c r="A67">
        <v>10101011903</v>
      </c>
      <c r="B67" t="s">
        <v>3223</v>
      </c>
      <c r="C67">
        <v>503669.64</v>
      </c>
      <c r="D67">
        <v>0</v>
      </c>
      <c r="E67" s="71">
        <f t="shared" si="0"/>
        <v>503669.64</v>
      </c>
    </row>
    <row r="68" spans="1:5" x14ac:dyDescent="0.2">
      <c r="A68">
        <v>10101011904</v>
      </c>
      <c r="B68" t="s">
        <v>3224</v>
      </c>
      <c r="C68">
        <v>90141.16</v>
      </c>
      <c r="D68">
        <v>0</v>
      </c>
      <c r="E68" s="71">
        <f t="shared" si="0"/>
        <v>90141.16</v>
      </c>
    </row>
    <row r="69" spans="1:5" x14ac:dyDescent="0.2">
      <c r="A69">
        <v>10101011907</v>
      </c>
      <c r="B69" t="s">
        <v>3225</v>
      </c>
      <c r="C69">
        <v>65667.22</v>
      </c>
      <c r="D69">
        <v>0</v>
      </c>
      <c r="E69" s="71">
        <f t="shared" ref="E69:E132" si="1">C69-D69</f>
        <v>65667.22</v>
      </c>
    </row>
    <row r="70" spans="1:5" x14ac:dyDescent="0.2">
      <c r="A70">
        <v>10101011908</v>
      </c>
      <c r="B70" t="s">
        <v>3226</v>
      </c>
      <c r="C70">
        <v>0</v>
      </c>
      <c r="D70">
        <v>1.3400000000256114</v>
      </c>
      <c r="E70" s="71">
        <f t="shared" si="1"/>
        <v>-1.3400000000256114</v>
      </c>
    </row>
    <row r="71" spans="1:5" x14ac:dyDescent="0.2">
      <c r="A71">
        <v>10101012101</v>
      </c>
      <c r="B71" t="s">
        <v>3227</v>
      </c>
      <c r="C71">
        <v>830234.56</v>
      </c>
      <c r="D71">
        <v>0</v>
      </c>
      <c r="E71" s="71">
        <f t="shared" si="1"/>
        <v>830234.56</v>
      </c>
    </row>
    <row r="72" spans="1:5" x14ac:dyDescent="0.2">
      <c r="A72">
        <v>10101012102</v>
      </c>
      <c r="B72" t="s">
        <v>3228</v>
      </c>
      <c r="C72">
        <v>134373.26999999999</v>
      </c>
      <c r="D72">
        <v>0</v>
      </c>
      <c r="E72" s="71">
        <f t="shared" si="1"/>
        <v>134373.26999999999</v>
      </c>
    </row>
    <row r="73" spans="1:5" x14ac:dyDescent="0.2">
      <c r="A73">
        <v>10101012103</v>
      </c>
      <c r="B73" t="s">
        <v>3229</v>
      </c>
      <c r="C73">
        <v>0</v>
      </c>
      <c r="D73">
        <v>0</v>
      </c>
      <c r="E73" s="71">
        <f t="shared" si="1"/>
        <v>0</v>
      </c>
    </row>
    <row r="74" spans="1:5" x14ac:dyDescent="0.2">
      <c r="A74">
        <v>10101012201</v>
      </c>
      <c r="B74" t="s">
        <v>3230</v>
      </c>
      <c r="C74">
        <v>0</v>
      </c>
      <c r="D74">
        <v>0</v>
      </c>
      <c r="E74" s="71">
        <f t="shared" si="1"/>
        <v>0</v>
      </c>
    </row>
    <row r="75" spans="1:5" x14ac:dyDescent="0.2">
      <c r="A75">
        <v>10101012501</v>
      </c>
      <c r="B75" t="s">
        <v>3231</v>
      </c>
      <c r="C75">
        <v>0</v>
      </c>
      <c r="D75">
        <v>0</v>
      </c>
      <c r="E75" s="71">
        <f t="shared" si="1"/>
        <v>0</v>
      </c>
    </row>
    <row r="76" spans="1:5" x14ac:dyDescent="0.2">
      <c r="A76">
        <v>10101012502</v>
      </c>
      <c r="B76" t="s">
        <v>3232</v>
      </c>
      <c r="C76">
        <v>0</v>
      </c>
      <c r="D76">
        <v>0</v>
      </c>
      <c r="E76" s="71">
        <f t="shared" si="1"/>
        <v>0</v>
      </c>
    </row>
    <row r="77" spans="1:5" x14ac:dyDescent="0.2">
      <c r="A77">
        <v>10101012802</v>
      </c>
      <c r="B77" t="s">
        <v>3233</v>
      </c>
      <c r="C77">
        <v>0</v>
      </c>
      <c r="D77">
        <v>0</v>
      </c>
      <c r="E77" s="71">
        <f t="shared" si="1"/>
        <v>0</v>
      </c>
    </row>
    <row r="78" spans="1:5" x14ac:dyDescent="0.2">
      <c r="A78">
        <v>10101012803</v>
      </c>
      <c r="B78" t="s">
        <v>3234</v>
      </c>
      <c r="C78">
        <v>21996.940000000002</v>
      </c>
      <c r="D78">
        <v>0</v>
      </c>
      <c r="E78" s="71">
        <f t="shared" si="1"/>
        <v>21996.940000000002</v>
      </c>
    </row>
    <row r="79" spans="1:5" x14ac:dyDescent="0.2">
      <c r="A79">
        <v>10101012804</v>
      </c>
      <c r="B79" t="s">
        <v>3235</v>
      </c>
      <c r="C79">
        <v>1.0299999999988358</v>
      </c>
      <c r="D79">
        <v>0</v>
      </c>
      <c r="E79" s="71">
        <f t="shared" si="1"/>
        <v>1.0299999999988358</v>
      </c>
    </row>
    <row r="80" spans="1:5" x14ac:dyDescent="0.2">
      <c r="A80">
        <v>10101013101</v>
      </c>
      <c r="B80" t="s">
        <v>3236</v>
      </c>
      <c r="C80">
        <v>0</v>
      </c>
      <c r="D80">
        <v>0</v>
      </c>
      <c r="E80" s="71">
        <f t="shared" si="1"/>
        <v>0</v>
      </c>
    </row>
    <row r="81" spans="1:5" x14ac:dyDescent="0.2">
      <c r="A81">
        <v>10101013102</v>
      </c>
      <c r="B81" t="s">
        <v>3237</v>
      </c>
      <c r="C81">
        <v>37491.980000000003</v>
      </c>
      <c r="D81">
        <v>0</v>
      </c>
      <c r="E81" s="71">
        <f t="shared" si="1"/>
        <v>37491.980000000003</v>
      </c>
    </row>
    <row r="82" spans="1:5" x14ac:dyDescent="0.2">
      <c r="A82">
        <v>10101013401</v>
      </c>
      <c r="B82" t="s">
        <v>3238</v>
      </c>
      <c r="C82">
        <v>7266.85</v>
      </c>
      <c r="D82">
        <v>0</v>
      </c>
      <c r="E82" s="71">
        <f t="shared" si="1"/>
        <v>7266.85</v>
      </c>
    </row>
    <row r="83" spans="1:5" x14ac:dyDescent="0.2">
      <c r="A83">
        <v>10101013402</v>
      </c>
      <c r="B83" t="s">
        <v>3239</v>
      </c>
      <c r="C83">
        <v>7906.49</v>
      </c>
      <c r="D83">
        <v>0</v>
      </c>
      <c r="E83" s="71">
        <f t="shared" si="1"/>
        <v>7906.49</v>
      </c>
    </row>
    <row r="84" spans="1:5" x14ac:dyDescent="0.2">
      <c r="A84">
        <v>10101013502</v>
      </c>
      <c r="B84" t="s">
        <v>3240</v>
      </c>
      <c r="C84">
        <v>49135.07</v>
      </c>
      <c r="D84">
        <v>0</v>
      </c>
      <c r="E84" s="71">
        <f t="shared" si="1"/>
        <v>49135.07</v>
      </c>
    </row>
    <row r="85" spans="1:5" x14ac:dyDescent="0.2">
      <c r="A85">
        <v>10101013505</v>
      </c>
      <c r="B85" t="s">
        <v>3241</v>
      </c>
      <c r="C85">
        <v>183944.62</v>
      </c>
      <c r="D85">
        <v>0</v>
      </c>
      <c r="E85" s="71">
        <f t="shared" si="1"/>
        <v>183944.62</v>
      </c>
    </row>
    <row r="86" spans="1:5" x14ac:dyDescent="0.2">
      <c r="A86">
        <v>10101013506</v>
      </c>
      <c r="B86" t="s">
        <v>3242</v>
      </c>
      <c r="C86">
        <v>3170269.37</v>
      </c>
      <c r="D86">
        <v>0</v>
      </c>
      <c r="E86" s="71">
        <f t="shared" si="1"/>
        <v>3170269.37</v>
      </c>
    </row>
    <row r="87" spans="1:5" x14ac:dyDescent="0.2">
      <c r="A87">
        <v>10101013507</v>
      </c>
      <c r="B87" t="s">
        <v>3243</v>
      </c>
      <c r="C87">
        <v>52690.729999999981</v>
      </c>
      <c r="D87">
        <v>0</v>
      </c>
      <c r="E87" s="71">
        <f t="shared" si="1"/>
        <v>52690.729999999981</v>
      </c>
    </row>
    <row r="88" spans="1:5" x14ac:dyDescent="0.2">
      <c r="A88">
        <v>10101013701</v>
      </c>
      <c r="B88" t="s">
        <v>3244</v>
      </c>
      <c r="C88">
        <v>159752.57</v>
      </c>
      <c r="D88">
        <v>0</v>
      </c>
      <c r="E88" s="71">
        <f t="shared" si="1"/>
        <v>159752.57</v>
      </c>
    </row>
    <row r="89" spans="1:5" x14ac:dyDescent="0.2">
      <c r="A89">
        <v>10101013702</v>
      </c>
      <c r="B89" t="s">
        <v>3245</v>
      </c>
      <c r="C89">
        <v>19279.400000000023</v>
      </c>
      <c r="D89">
        <v>0</v>
      </c>
      <c r="E89" s="71">
        <f t="shared" si="1"/>
        <v>19279.400000000023</v>
      </c>
    </row>
    <row r="90" spans="1:5" x14ac:dyDescent="0.2">
      <c r="A90">
        <v>10101013703</v>
      </c>
      <c r="B90" t="s">
        <v>3246</v>
      </c>
      <c r="C90">
        <v>1.6299999998882413</v>
      </c>
      <c r="D90">
        <v>0</v>
      </c>
      <c r="E90" s="71">
        <f t="shared" si="1"/>
        <v>1.6299999998882413</v>
      </c>
    </row>
    <row r="91" spans="1:5" x14ac:dyDescent="0.2">
      <c r="A91">
        <v>10101014202</v>
      </c>
      <c r="B91" t="s">
        <v>3247</v>
      </c>
      <c r="C91">
        <v>0</v>
      </c>
      <c r="D91">
        <v>0</v>
      </c>
      <c r="E91" s="71">
        <f t="shared" si="1"/>
        <v>0</v>
      </c>
    </row>
    <row r="92" spans="1:5" x14ac:dyDescent="0.2">
      <c r="A92">
        <v>10101014401</v>
      </c>
      <c r="B92" t="s">
        <v>3248</v>
      </c>
      <c r="C92">
        <v>678712.47</v>
      </c>
      <c r="D92">
        <v>0</v>
      </c>
      <c r="E92" s="71">
        <f t="shared" si="1"/>
        <v>678712.47</v>
      </c>
    </row>
    <row r="93" spans="1:5" x14ac:dyDescent="0.2">
      <c r="A93">
        <v>10101014501</v>
      </c>
      <c r="B93" t="s">
        <v>3249</v>
      </c>
      <c r="C93">
        <v>281089.37</v>
      </c>
      <c r="D93">
        <v>0</v>
      </c>
      <c r="E93" s="71">
        <f t="shared" si="1"/>
        <v>281089.37</v>
      </c>
    </row>
    <row r="94" spans="1:5" x14ac:dyDescent="0.2">
      <c r="A94">
        <v>10101014601</v>
      </c>
      <c r="B94" t="s">
        <v>3250</v>
      </c>
      <c r="C94">
        <v>10147.239999999991</v>
      </c>
      <c r="D94">
        <v>0</v>
      </c>
      <c r="E94" s="71">
        <f t="shared" si="1"/>
        <v>10147.239999999991</v>
      </c>
    </row>
    <row r="95" spans="1:5" x14ac:dyDescent="0.2">
      <c r="A95">
        <v>10101014603</v>
      </c>
      <c r="B95" t="s">
        <v>3251</v>
      </c>
      <c r="C95">
        <v>3841.61</v>
      </c>
      <c r="D95">
        <v>0</v>
      </c>
      <c r="E95" s="71">
        <f t="shared" si="1"/>
        <v>3841.61</v>
      </c>
    </row>
    <row r="96" spans="1:5" x14ac:dyDescent="0.2">
      <c r="A96">
        <v>10101014604</v>
      </c>
      <c r="B96" t="s">
        <v>3252</v>
      </c>
      <c r="C96">
        <v>1047.8600000000151</v>
      </c>
      <c r="D96">
        <v>0</v>
      </c>
      <c r="E96" s="71">
        <f t="shared" si="1"/>
        <v>1047.8600000000151</v>
      </c>
    </row>
    <row r="97" spans="1:5" x14ac:dyDescent="0.2">
      <c r="A97">
        <v>10101014605</v>
      </c>
      <c r="B97" t="s">
        <v>3253</v>
      </c>
      <c r="C97">
        <v>94013.260000000009</v>
      </c>
      <c r="D97">
        <v>0</v>
      </c>
      <c r="E97" s="71">
        <f t="shared" si="1"/>
        <v>94013.260000000009</v>
      </c>
    </row>
    <row r="98" spans="1:5" x14ac:dyDescent="0.2">
      <c r="A98">
        <v>10101014606</v>
      </c>
      <c r="B98" t="s">
        <v>3254</v>
      </c>
      <c r="C98">
        <v>96.169999999983702</v>
      </c>
      <c r="D98">
        <v>0</v>
      </c>
      <c r="E98" s="71">
        <f t="shared" si="1"/>
        <v>96.169999999983702</v>
      </c>
    </row>
    <row r="99" spans="1:5" x14ac:dyDescent="0.2">
      <c r="A99">
        <v>10101014607</v>
      </c>
      <c r="B99" t="s">
        <v>3255</v>
      </c>
      <c r="C99">
        <v>0</v>
      </c>
      <c r="D99">
        <v>0</v>
      </c>
      <c r="E99" s="71">
        <f t="shared" si="1"/>
        <v>0</v>
      </c>
    </row>
    <row r="100" spans="1:5" x14ac:dyDescent="0.2">
      <c r="A100">
        <v>10101014608</v>
      </c>
      <c r="B100" t="s">
        <v>3256</v>
      </c>
      <c r="C100">
        <v>1.340000000083819</v>
      </c>
      <c r="D100">
        <v>0</v>
      </c>
      <c r="E100" s="71">
        <f t="shared" si="1"/>
        <v>1.340000000083819</v>
      </c>
    </row>
    <row r="101" spans="1:5" x14ac:dyDescent="0.2">
      <c r="A101">
        <v>10101014609</v>
      </c>
      <c r="B101" t="s">
        <v>3257</v>
      </c>
      <c r="C101">
        <v>0</v>
      </c>
      <c r="D101">
        <v>0</v>
      </c>
      <c r="E101" s="71">
        <f t="shared" si="1"/>
        <v>0</v>
      </c>
    </row>
    <row r="102" spans="1:5" x14ac:dyDescent="0.2">
      <c r="A102">
        <v>10101014610</v>
      </c>
      <c r="B102" t="s">
        <v>3258</v>
      </c>
      <c r="C102">
        <v>0</v>
      </c>
      <c r="D102">
        <v>0</v>
      </c>
      <c r="E102" s="71">
        <f t="shared" si="1"/>
        <v>0</v>
      </c>
    </row>
    <row r="103" spans="1:5" x14ac:dyDescent="0.2">
      <c r="A103">
        <v>10101014611</v>
      </c>
      <c r="B103" t="s">
        <v>3259</v>
      </c>
      <c r="C103">
        <v>0</v>
      </c>
      <c r="D103">
        <v>0.22999999998137355</v>
      </c>
      <c r="E103" s="71">
        <f t="shared" si="1"/>
        <v>-0.22999999998137355</v>
      </c>
    </row>
    <row r="104" spans="1:5" x14ac:dyDescent="0.2">
      <c r="A104">
        <v>10101014612</v>
      </c>
      <c r="B104" t="s">
        <v>3260</v>
      </c>
      <c r="C104">
        <v>0.25</v>
      </c>
      <c r="D104">
        <v>0</v>
      </c>
      <c r="E104" s="71">
        <f t="shared" si="1"/>
        <v>0.25</v>
      </c>
    </row>
    <row r="105" spans="1:5" x14ac:dyDescent="0.2">
      <c r="A105">
        <v>10101014613</v>
      </c>
      <c r="B105" t="s">
        <v>3261</v>
      </c>
      <c r="C105">
        <v>0</v>
      </c>
      <c r="D105">
        <v>0</v>
      </c>
      <c r="E105" s="71">
        <f t="shared" si="1"/>
        <v>0</v>
      </c>
    </row>
    <row r="106" spans="1:5" x14ac:dyDescent="0.2">
      <c r="A106">
        <v>10101014614</v>
      </c>
      <c r="B106" t="s">
        <v>3262</v>
      </c>
      <c r="C106">
        <v>0</v>
      </c>
      <c r="D106">
        <v>0</v>
      </c>
      <c r="E106" s="71">
        <f t="shared" si="1"/>
        <v>0</v>
      </c>
    </row>
    <row r="107" spans="1:5" x14ac:dyDescent="0.2">
      <c r="A107">
        <v>10101014615</v>
      </c>
      <c r="B107" t="s">
        <v>3263</v>
      </c>
      <c r="C107">
        <v>0</v>
      </c>
      <c r="D107">
        <v>0</v>
      </c>
      <c r="E107" s="71">
        <f t="shared" si="1"/>
        <v>0</v>
      </c>
    </row>
    <row r="108" spans="1:5" x14ac:dyDescent="0.2">
      <c r="A108">
        <v>10101014616</v>
      </c>
      <c r="B108" t="s">
        <v>3264</v>
      </c>
      <c r="C108">
        <v>0</v>
      </c>
      <c r="D108">
        <v>0</v>
      </c>
      <c r="E108" s="71">
        <f t="shared" si="1"/>
        <v>0</v>
      </c>
    </row>
    <row r="109" spans="1:5" x14ac:dyDescent="0.2">
      <c r="A109">
        <v>10101014617</v>
      </c>
      <c r="B109" t="s">
        <v>3265</v>
      </c>
      <c r="C109">
        <v>0</v>
      </c>
      <c r="D109">
        <v>0</v>
      </c>
      <c r="E109" s="71">
        <f t="shared" si="1"/>
        <v>0</v>
      </c>
    </row>
    <row r="110" spans="1:5" x14ac:dyDescent="0.2">
      <c r="A110">
        <v>10101014801</v>
      </c>
      <c r="B110" t="s">
        <v>3266</v>
      </c>
      <c r="C110">
        <v>34677.459999999963</v>
      </c>
      <c r="D110">
        <v>0</v>
      </c>
      <c r="E110" s="71">
        <f t="shared" si="1"/>
        <v>34677.459999999963</v>
      </c>
    </row>
    <row r="111" spans="1:5" x14ac:dyDescent="0.2">
      <c r="A111">
        <v>10101014901</v>
      </c>
      <c r="B111" t="s">
        <v>3267</v>
      </c>
      <c r="C111">
        <v>133267.78000000003</v>
      </c>
      <c r="D111">
        <v>0</v>
      </c>
      <c r="E111" s="71">
        <f t="shared" si="1"/>
        <v>133267.78000000003</v>
      </c>
    </row>
    <row r="112" spans="1:5" x14ac:dyDescent="0.2">
      <c r="A112">
        <v>10101014902</v>
      </c>
      <c r="B112" t="s">
        <v>3268</v>
      </c>
      <c r="C112">
        <v>0</v>
      </c>
      <c r="D112">
        <v>0</v>
      </c>
      <c r="E112" s="71">
        <f t="shared" si="1"/>
        <v>0</v>
      </c>
    </row>
    <row r="113" spans="1:5" x14ac:dyDescent="0.2">
      <c r="A113">
        <v>10101015401</v>
      </c>
      <c r="B113" t="s">
        <v>3269</v>
      </c>
      <c r="C113">
        <v>0</v>
      </c>
      <c r="D113">
        <v>0</v>
      </c>
      <c r="E113" s="71">
        <f t="shared" si="1"/>
        <v>0</v>
      </c>
    </row>
    <row r="114" spans="1:5" x14ac:dyDescent="0.2">
      <c r="A114">
        <v>10101015501</v>
      </c>
      <c r="B114" t="s">
        <v>3270</v>
      </c>
      <c r="C114">
        <v>0</v>
      </c>
      <c r="D114">
        <v>0</v>
      </c>
      <c r="E114" s="71">
        <f t="shared" si="1"/>
        <v>0</v>
      </c>
    </row>
    <row r="115" spans="1:5" x14ac:dyDescent="0.2">
      <c r="A115">
        <v>10101015502</v>
      </c>
      <c r="B115" t="s">
        <v>3271</v>
      </c>
      <c r="C115">
        <v>0</v>
      </c>
      <c r="D115">
        <v>0</v>
      </c>
      <c r="E115" s="71">
        <f t="shared" si="1"/>
        <v>0</v>
      </c>
    </row>
    <row r="116" spans="1:5" x14ac:dyDescent="0.2">
      <c r="A116">
        <v>10101015503</v>
      </c>
      <c r="B116" t="s">
        <v>3272</v>
      </c>
      <c r="C116">
        <v>0</v>
      </c>
      <c r="D116">
        <v>0</v>
      </c>
      <c r="E116" s="71">
        <f t="shared" si="1"/>
        <v>0</v>
      </c>
    </row>
    <row r="117" spans="1:5" x14ac:dyDescent="0.2">
      <c r="A117">
        <v>10101015601</v>
      </c>
      <c r="B117" t="s">
        <v>3273</v>
      </c>
      <c r="C117">
        <v>0</v>
      </c>
      <c r="D117">
        <v>0</v>
      </c>
      <c r="E117" s="71">
        <f t="shared" si="1"/>
        <v>0</v>
      </c>
    </row>
    <row r="118" spans="1:5" x14ac:dyDescent="0.2">
      <c r="A118">
        <v>10101015803</v>
      </c>
      <c r="B118" t="s">
        <v>3274</v>
      </c>
      <c r="C118">
        <v>6825.27</v>
      </c>
      <c r="D118">
        <v>0</v>
      </c>
      <c r="E118" s="71">
        <f t="shared" si="1"/>
        <v>6825.27</v>
      </c>
    </row>
    <row r="119" spans="1:5" x14ac:dyDescent="0.2">
      <c r="A119">
        <v>10101015901</v>
      </c>
      <c r="B119" t="s">
        <v>3275</v>
      </c>
      <c r="C119">
        <v>0</v>
      </c>
      <c r="D119">
        <v>0</v>
      </c>
      <c r="E119" s="71">
        <f t="shared" si="1"/>
        <v>0</v>
      </c>
    </row>
    <row r="120" spans="1:5" x14ac:dyDescent="0.2">
      <c r="A120">
        <v>10101016001</v>
      </c>
      <c r="B120" t="s">
        <v>3276</v>
      </c>
      <c r="C120">
        <v>7287.41</v>
      </c>
      <c r="D120">
        <v>0</v>
      </c>
      <c r="E120" s="71">
        <f t="shared" si="1"/>
        <v>7287.41</v>
      </c>
    </row>
    <row r="121" spans="1:5" x14ac:dyDescent="0.2">
      <c r="A121">
        <v>10101016201</v>
      </c>
      <c r="B121" t="s">
        <v>3277</v>
      </c>
      <c r="C121">
        <v>634286.29001000058</v>
      </c>
      <c r="D121">
        <v>0</v>
      </c>
      <c r="E121" s="71">
        <f t="shared" si="1"/>
        <v>634286.29001000058</v>
      </c>
    </row>
    <row r="122" spans="1:5" x14ac:dyDescent="0.2">
      <c r="A122">
        <v>10101016401</v>
      </c>
      <c r="B122" t="s">
        <v>3278</v>
      </c>
      <c r="C122">
        <v>68923.19</v>
      </c>
      <c r="D122">
        <v>0</v>
      </c>
      <c r="E122" s="71">
        <f t="shared" si="1"/>
        <v>68923.19</v>
      </c>
    </row>
    <row r="123" spans="1:5" x14ac:dyDescent="0.2">
      <c r="A123">
        <v>10101016402</v>
      </c>
      <c r="B123" t="s">
        <v>3279</v>
      </c>
      <c r="C123">
        <v>0</v>
      </c>
      <c r="D123">
        <v>0</v>
      </c>
      <c r="E123" s="71">
        <f t="shared" si="1"/>
        <v>0</v>
      </c>
    </row>
    <row r="124" spans="1:5" x14ac:dyDescent="0.2">
      <c r="A124">
        <v>10101016701</v>
      </c>
      <c r="B124" t="s">
        <v>3280</v>
      </c>
      <c r="C124">
        <v>528904.19000000041</v>
      </c>
      <c r="D124">
        <v>0</v>
      </c>
      <c r="E124" s="71">
        <f t="shared" si="1"/>
        <v>528904.19000000041</v>
      </c>
    </row>
    <row r="125" spans="1:5" x14ac:dyDescent="0.2">
      <c r="A125">
        <v>10101016801</v>
      </c>
      <c r="B125" t="s">
        <v>3281</v>
      </c>
      <c r="C125">
        <v>550893.94000000041</v>
      </c>
      <c r="D125">
        <v>0</v>
      </c>
      <c r="E125" s="71">
        <f t="shared" si="1"/>
        <v>550893.94000000041</v>
      </c>
    </row>
    <row r="126" spans="1:5" x14ac:dyDescent="0.2">
      <c r="A126">
        <v>10101016901</v>
      </c>
      <c r="B126" t="s">
        <v>3282</v>
      </c>
      <c r="C126">
        <v>1105299.2800000012</v>
      </c>
      <c r="D126">
        <v>0</v>
      </c>
      <c r="E126" s="71">
        <f t="shared" si="1"/>
        <v>1105299.2800000012</v>
      </c>
    </row>
    <row r="127" spans="1:5" x14ac:dyDescent="0.2">
      <c r="A127">
        <v>10101016902</v>
      </c>
      <c r="B127" t="s">
        <v>3283</v>
      </c>
      <c r="C127">
        <v>0</v>
      </c>
      <c r="D127">
        <v>0</v>
      </c>
      <c r="E127" s="71">
        <f t="shared" si="1"/>
        <v>0</v>
      </c>
    </row>
    <row r="128" spans="1:5" x14ac:dyDescent="0.2">
      <c r="A128">
        <v>10101017001</v>
      </c>
      <c r="B128" t="s">
        <v>3284</v>
      </c>
      <c r="C128">
        <v>180072.01</v>
      </c>
      <c r="D128">
        <v>0</v>
      </c>
      <c r="E128" s="71">
        <f t="shared" si="1"/>
        <v>180072.01</v>
      </c>
    </row>
    <row r="129" spans="1:5" x14ac:dyDescent="0.2">
      <c r="A129">
        <v>10101017101</v>
      </c>
      <c r="B129" t="s">
        <v>3285</v>
      </c>
      <c r="C129">
        <v>11220</v>
      </c>
      <c r="D129">
        <v>0</v>
      </c>
      <c r="E129" s="71">
        <f t="shared" si="1"/>
        <v>11220</v>
      </c>
    </row>
    <row r="130" spans="1:5" x14ac:dyDescent="0.2">
      <c r="A130">
        <v>10101017501</v>
      </c>
      <c r="B130" t="s">
        <v>3286</v>
      </c>
      <c r="C130">
        <v>0</v>
      </c>
      <c r="D130">
        <v>0</v>
      </c>
      <c r="E130" s="71">
        <f t="shared" si="1"/>
        <v>0</v>
      </c>
    </row>
    <row r="131" spans="1:5" x14ac:dyDescent="0.2">
      <c r="A131">
        <v>10101017601</v>
      </c>
      <c r="B131" t="s">
        <v>3287</v>
      </c>
      <c r="C131">
        <v>836134.27</v>
      </c>
      <c r="D131">
        <v>0</v>
      </c>
      <c r="E131" s="71">
        <f t="shared" si="1"/>
        <v>836134.27</v>
      </c>
    </row>
    <row r="132" spans="1:5" x14ac:dyDescent="0.2">
      <c r="A132">
        <v>10101017602</v>
      </c>
      <c r="B132" t="s">
        <v>3288</v>
      </c>
      <c r="C132">
        <v>109334.91</v>
      </c>
      <c r="D132">
        <v>0</v>
      </c>
      <c r="E132" s="71">
        <f t="shared" si="1"/>
        <v>109334.91</v>
      </c>
    </row>
    <row r="133" spans="1:5" x14ac:dyDescent="0.2">
      <c r="A133">
        <v>10101017701</v>
      </c>
      <c r="B133" t="s">
        <v>3289</v>
      </c>
      <c r="C133">
        <v>267433.65000000002</v>
      </c>
      <c r="D133">
        <v>0</v>
      </c>
      <c r="E133" s="71">
        <f t="shared" ref="E133:E196" si="2">C133-D133</f>
        <v>267433.65000000002</v>
      </c>
    </row>
    <row r="134" spans="1:5" x14ac:dyDescent="0.2">
      <c r="A134">
        <v>10101017801</v>
      </c>
      <c r="B134" t="s">
        <v>3290</v>
      </c>
      <c r="C134">
        <v>0</v>
      </c>
      <c r="D134">
        <v>0</v>
      </c>
      <c r="E134" s="71">
        <f t="shared" si="2"/>
        <v>0</v>
      </c>
    </row>
    <row r="135" spans="1:5" x14ac:dyDescent="0.2">
      <c r="A135">
        <v>10101017802</v>
      </c>
      <c r="B135" t="s">
        <v>3291</v>
      </c>
      <c r="C135">
        <v>0</v>
      </c>
      <c r="D135">
        <v>0</v>
      </c>
      <c r="E135" s="71">
        <f t="shared" si="2"/>
        <v>0</v>
      </c>
    </row>
    <row r="136" spans="1:5" x14ac:dyDescent="0.2">
      <c r="A136">
        <v>10101017803</v>
      </c>
      <c r="B136" t="s">
        <v>3292</v>
      </c>
      <c r="C136">
        <v>461943.6100000001</v>
      </c>
      <c r="D136">
        <v>0</v>
      </c>
      <c r="E136" s="71">
        <f t="shared" si="2"/>
        <v>461943.6100000001</v>
      </c>
    </row>
    <row r="137" spans="1:5" x14ac:dyDescent="0.2">
      <c r="A137">
        <v>10101017901</v>
      </c>
      <c r="B137" t="s">
        <v>3293</v>
      </c>
      <c r="C137">
        <v>0</v>
      </c>
      <c r="D137">
        <v>0</v>
      </c>
      <c r="E137" s="71">
        <f t="shared" si="2"/>
        <v>0</v>
      </c>
    </row>
    <row r="138" spans="1:5" x14ac:dyDescent="0.2">
      <c r="A138">
        <v>10101017902</v>
      </c>
      <c r="B138" t="s">
        <v>3294</v>
      </c>
      <c r="C138">
        <v>0</v>
      </c>
      <c r="D138">
        <v>0</v>
      </c>
      <c r="E138" s="71">
        <f t="shared" si="2"/>
        <v>0</v>
      </c>
    </row>
    <row r="139" spans="1:5" x14ac:dyDescent="0.2">
      <c r="A139">
        <v>10101018001</v>
      </c>
      <c r="B139" t="s">
        <v>3295</v>
      </c>
      <c r="C139">
        <v>59675.919999999925</v>
      </c>
      <c r="D139">
        <v>0</v>
      </c>
      <c r="E139" s="71">
        <f t="shared" si="2"/>
        <v>59675.919999999925</v>
      </c>
    </row>
    <row r="140" spans="1:5" x14ac:dyDescent="0.2">
      <c r="A140">
        <v>10101018002</v>
      </c>
      <c r="B140" t="s">
        <v>3296</v>
      </c>
      <c r="C140">
        <v>335620.26</v>
      </c>
      <c r="D140">
        <v>0</v>
      </c>
      <c r="E140" s="71">
        <f t="shared" si="2"/>
        <v>335620.26</v>
      </c>
    </row>
    <row r="141" spans="1:5" x14ac:dyDescent="0.2">
      <c r="A141">
        <v>10101018003</v>
      </c>
      <c r="B141" t="s">
        <v>3297</v>
      </c>
      <c r="C141">
        <v>188130.18000000002</v>
      </c>
      <c r="D141">
        <v>0</v>
      </c>
      <c r="E141" s="71">
        <f t="shared" si="2"/>
        <v>188130.18000000002</v>
      </c>
    </row>
    <row r="142" spans="1:5" x14ac:dyDescent="0.2">
      <c r="A142">
        <v>10101018101</v>
      </c>
      <c r="B142" t="s">
        <v>3298</v>
      </c>
      <c r="C142">
        <v>491336.48</v>
      </c>
      <c r="D142">
        <v>0</v>
      </c>
      <c r="E142" s="71">
        <f t="shared" si="2"/>
        <v>491336.48</v>
      </c>
    </row>
    <row r="143" spans="1:5" x14ac:dyDescent="0.2">
      <c r="A143">
        <v>10101018102</v>
      </c>
      <c r="B143" t="s">
        <v>3299</v>
      </c>
      <c r="C143">
        <v>87751.169999999925</v>
      </c>
      <c r="D143">
        <v>0</v>
      </c>
      <c r="E143" s="71">
        <f t="shared" si="2"/>
        <v>87751.169999999925</v>
      </c>
    </row>
    <row r="144" spans="1:5" x14ac:dyDescent="0.2">
      <c r="A144">
        <v>10101018103</v>
      </c>
      <c r="B144" t="s">
        <v>3300</v>
      </c>
      <c r="C144">
        <v>201157.25</v>
      </c>
      <c r="D144">
        <v>0</v>
      </c>
      <c r="E144" s="71">
        <f t="shared" si="2"/>
        <v>201157.25</v>
      </c>
    </row>
    <row r="145" spans="1:5" x14ac:dyDescent="0.2">
      <c r="A145">
        <v>10101018201</v>
      </c>
      <c r="B145" t="s">
        <v>3301</v>
      </c>
      <c r="C145">
        <v>0</v>
      </c>
      <c r="D145">
        <v>0</v>
      </c>
      <c r="E145" s="71">
        <f t="shared" si="2"/>
        <v>0</v>
      </c>
    </row>
    <row r="146" spans="1:5" x14ac:dyDescent="0.2">
      <c r="A146">
        <v>10101018301</v>
      </c>
      <c r="B146" t="s">
        <v>3302</v>
      </c>
      <c r="C146">
        <v>2950.93</v>
      </c>
      <c r="D146">
        <v>0</v>
      </c>
      <c r="E146" s="71">
        <f t="shared" si="2"/>
        <v>2950.93</v>
      </c>
    </row>
    <row r="147" spans="1:5" x14ac:dyDescent="0.2">
      <c r="A147">
        <v>10101018401</v>
      </c>
      <c r="B147" t="s">
        <v>3303</v>
      </c>
      <c r="C147">
        <v>21047.41</v>
      </c>
      <c r="D147">
        <v>0</v>
      </c>
      <c r="E147" s="71">
        <f t="shared" si="2"/>
        <v>21047.41</v>
      </c>
    </row>
    <row r="148" spans="1:5" x14ac:dyDescent="0.2">
      <c r="A148">
        <v>10101018402</v>
      </c>
      <c r="B148" t="s">
        <v>3304</v>
      </c>
      <c r="C148">
        <v>0</v>
      </c>
      <c r="D148">
        <v>0</v>
      </c>
      <c r="E148" s="71">
        <f t="shared" si="2"/>
        <v>0</v>
      </c>
    </row>
    <row r="149" spans="1:5" x14ac:dyDescent="0.2">
      <c r="A149">
        <v>10101018501</v>
      </c>
      <c r="B149" t="s">
        <v>3305</v>
      </c>
      <c r="C149">
        <v>0</v>
      </c>
      <c r="D149">
        <v>0</v>
      </c>
      <c r="E149" s="71">
        <f t="shared" si="2"/>
        <v>0</v>
      </c>
    </row>
    <row r="150" spans="1:5" x14ac:dyDescent="0.2">
      <c r="A150">
        <v>10101018601</v>
      </c>
      <c r="B150" t="s">
        <v>3306</v>
      </c>
      <c r="C150">
        <v>0</v>
      </c>
      <c r="D150">
        <v>0</v>
      </c>
      <c r="E150" s="71">
        <f t="shared" si="2"/>
        <v>0</v>
      </c>
    </row>
    <row r="151" spans="1:5" x14ac:dyDescent="0.2">
      <c r="A151">
        <v>10101018602</v>
      </c>
      <c r="B151" t="s">
        <v>3307</v>
      </c>
      <c r="C151">
        <v>1.1641532182693481E-10</v>
      </c>
      <c r="D151">
        <v>0</v>
      </c>
      <c r="E151" s="71">
        <f t="shared" si="2"/>
        <v>1.1641532182693481E-10</v>
      </c>
    </row>
    <row r="152" spans="1:5" x14ac:dyDescent="0.2">
      <c r="A152">
        <v>10101018701</v>
      </c>
      <c r="B152" t="s">
        <v>3308</v>
      </c>
      <c r="C152">
        <v>0</v>
      </c>
      <c r="D152">
        <v>0</v>
      </c>
      <c r="E152" s="71">
        <f t="shared" si="2"/>
        <v>0</v>
      </c>
    </row>
    <row r="153" spans="1:5" x14ac:dyDescent="0.2">
      <c r="A153">
        <v>10101018801</v>
      </c>
      <c r="B153" t="s">
        <v>3309</v>
      </c>
      <c r="C153">
        <v>1.4100000000034925</v>
      </c>
      <c r="D153">
        <v>0</v>
      </c>
      <c r="E153" s="71">
        <f t="shared" si="2"/>
        <v>1.4100000000034925</v>
      </c>
    </row>
    <row r="154" spans="1:5" x14ac:dyDescent="0.2">
      <c r="A154">
        <v>10101018901</v>
      </c>
      <c r="B154" t="s">
        <v>3310</v>
      </c>
      <c r="C154">
        <v>325017.61000000034</v>
      </c>
      <c r="D154">
        <v>0</v>
      </c>
      <c r="E154" s="71">
        <f t="shared" si="2"/>
        <v>325017.61000000034</v>
      </c>
    </row>
    <row r="155" spans="1:5" x14ac:dyDescent="0.2">
      <c r="A155">
        <v>10101018902</v>
      </c>
      <c r="B155" t="s">
        <v>3311</v>
      </c>
      <c r="C155">
        <v>0</v>
      </c>
      <c r="D155">
        <v>5.8207660913467407E-11</v>
      </c>
      <c r="E155" s="71">
        <f t="shared" si="2"/>
        <v>-5.8207660913467407E-11</v>
      </c>
    </row>
    <row r="156" spans="1:5" x14ac:dyDescent="0.2">
      <c r="A156">
        <v>10101018903</v>
      </c>
      <c r="B156" t="s">
        <v>3312</v>
      </c>
      <c r="C156">
        <v>1864678.1199999999</v>
      </c>
      <c r="D156">
        <v>0</v>
      </c>
      <c r="E156" s="71">
        <f t="shared" si="2"/>
        <v>1864678.1199999999</v>
      </c>
    </row>
    <row r="157" spans="1:5" x14ac:dyDescent="0.2">
      <c r="A157">
        <v>10101018904</v>
      </c>
      <c r="B157" t="s">
        <v>3313</v>
      </c>
      <c r="C157">
        <v>0</v>
      </c>
      <c r="D157">
        <v>0</v>
      </c>
      <c r="E157" s="71">
        <f t="shared" si="2"/>
        <v>0</v>
      </c>
    </row>
    <row r="158" spans="1:5" x14ac:dyDescent="0.2">
      <c r="A158">
        <v>10101019001</v>
      </c>
      <c r="B158" t="s">
        <v>3314</v>
      </c>
      <c r="C158">
        <v>1361142.61</v>
      </c>
      <c r="D158">
        <v>0</v>
      </c>
      <c r="E158" s="71">
        <f t="shared" si="2"/>
        <v>1361142.61</v>
      </c>
    </row>
    <row r="159" spans="1:5" x14ac:dyDescent="0.2">
      <c r="A159">
        <v>10101019002</v>
      </c>
      <c r="B159" t="s">
        <v>3315</v>
      </c>
      <c r="C159">
        <v>1711412.4100000001</v>
      </c>
      <c r="D159">
        <v>0</v>
      </c>
      <c r="E159" s="71">
        <f t="shared" si="2"/>
        <v>1711412.4100000001</v>
      </c>
    </row>
    <row r="160" spans="1:5" x14ac:dyDescent="0.2">
      <c r="A160">
        <v>10101019003</v>
      </c>
      <c r="B160" t="s">
        <v>3316</v>
      </c>
      <c r="C160">
        <v>1649621.8800000001</v>
      </c>
      <c r="D160">
        <v>0</v>
      </c>
      <c r="E160" s="71">
        <f t="shared" si="2"/>
        <v>1649621.8800000001</v>
      </c>
    </row>
    <row r="161" spans="1:5" x14ac:dyDescent="0.2">
      <c r="A161">
        <v>10101019101</v>
      </c>
      <c r="B161" t="s">
        <v>3317</v>
      </c>
      <c r="C161">
        <v>35959.96</v>
      </c>
      <c r="D161">
        <v>0</v>
      </c>
      <c r="E161" s="71">
        <f t="shared" si="2"/>
        <v>35959.96</v>
      </c>
    </row>
    <row r="162" spans="1:5" x14ac:dyDescent="0.2">
      <c r="A162">
        <v>10101019201</v>
      </c>
      <c r="B162" t="s">
        <v>3318</v>
      </c>
      <c r="C162">
        <v>0</v>
      </c>
      <c r="D162">
        <v>0</v>
      </c>
      <c r="E162" s="71">
        <f t="shared" si="2"/>
        <v>0</v>
      </c>
    </row>
    <row r="163" spans="1:5" x14ac:dyDescent="0.2">
      <c r="A163">
        <v>10101019202</v>
      </c>
      <c r="B163" t="s">
        <v>3319</v>
      </c>
      <c r="C163">
        <v>0</v>
      </c>
      <c r="D163">
        <v>0</v>
      </c>
      <c r="E163" s="71">
        <f t="shared" si="2"/>
        <v>0</v>
      </c>
    </row>
    <row r="164" spans="1:5" x14ac:dyDescent="0.2">
      <c r="A164">
        <v>10101019301</v>
      </c>
      <c r="B164" t="s">
        <v>3320</v>
      </c>
      <c r="C164">
        <v>0</v>
      </c>
      <c r="D164">
        <v>0</v>
      </c>
      <c r="E164" s="71">
        <f t="shared" si="2"/>
        <v>0</v>
      </c>
    </row>
    <row r="165" spans="1:5" x14ac:dyDescent="0.2">
      <c r="A165">
        <v>10101019401</v>
      </c>
      <c r="B165" t="s">
        <v>3321</v>
      </c>
      <c r="C165">
        <v>0</v>
      </c>
      <c r="D165">
        <v>0</v>
      </c>
      <c r="E165" s="71">
        <f t="shared" si="2"/>
        <v>0</v>
      </c>
    </row>
    <row r="166" spans="1:5" x14ac:dyDescent="0.2">
      <c r="A166">
        <v>10101019501</v>
      </c>
      <c r="B166" t="s">
        <v>3322</v>
      </c>
      <c r="C166">
        <v>21448.7</v>
      </c>
      <c r="D166">
        <v>0</v>
      </c>
      <c r="E166" s="71">
        <f t="shared" si="2"/>
        <v>21448.7</v>
      </c>
    </row>
    <row r="167" spans="1:5" x14ac:dyDescent="0.2">
      <c r="A167">
        <v>10101019601</v>
      </c>
      <c r="B167" t="s">
        <v>3323</v>
      </c>
      <c r="C167">
        <v>0</v>
      </c>
      <c r="D167">
        <v>0</v>
      </c>
      <c r="E167" s="71">
        <f t="shared" si="2"/>
        <v>0</v>
      </c>
    </row>
    <row r="168" spans="1:5" x14ac:dyDescent="0.2">
      <c r="A168">
        <v>10101019701</v>
      </c>
      <c r="B168" t="s">
        <v>3324</v>
      </c>
      <c r="C168">
        <v>0</v>
      </c>
      <c r="D168">
        <v>0</v>
      </c>
      <c r="E168" s="71">
        <f t="shared" si="2"/>
        <v>0</v>
      </c>
    </row>
    <row r="169" spans="1:5" x14ac:dyDescent="0.2">
      <c r="A169">
        <v>10101019801</v>
      </c>
      <c r="B169" t="s">
        <v>3325</v>
      </c>
      <c r="C169">
        <v>3219.84</v>
      </c>
      <c r="D169">
        <v>0</v>
      </c>
      <c r="E169" s="71">
        <f t="shared" si="2"/>
        <v>3219.84</v>
      </c>
    </row>
    <row r="170" spans="1:5" x14ac:dyDescent="0.2">
      <c r="A170">
        <v>10101019901</v>
      </c>
      <c r="B170" t="s">
        <v>3326</v>
      </c>
      <c r="C170">
        <v>0</v>
      </c>
      <c r="D170">
        <v>0</v>
      </c>
      <c r="E170" s="71">
        <f t="shared" si="2"/>
        <v>0</v>
      </c>
    </row>
    <row r="171" spans="1:5" x14ac:dyDescent="0.2">
      <c r="A171">
        <v>10101020001</v>
      </c>
      <c r="B171" t="s">
        <v>3327</v>
      </c>
      <c r="C171">
        <v>454527.54000000004</v>
      </c>
      <c r="D171">
        <v>0</v>
      </c>
      <c r="E171" s="71">
        <f t="shared" si="2"/>
        <v>454527.54000000004</v>
      </c>
    </row>
    <row r="172" spans="1:5" x14ac:dyDescent="0.2">
      <c r="A172">
        <v>10101021001</v>
      </c>
      <c r="B172" t="s">
        <v>3328</v>
      </c>
      <c r="C172">
        <v>11821</v>
      </c>
      <c r="D172">
        <v>0</v>
      </c>
      <c r="E172" s="71">
        <f t="shared" si="2"/>
        <v>11821</v>
      </c>
    </row>
    <row r="173" spans="1:5" x14ac:dyDescent="0.2">
      <c r="A173">
        <v>10101022001</v>
      </c>
      <c r="B173" t="s">
        <v>3329</v>
      </c>
      <c r="C173">
        <v>0</v>
      </c>
      <c r="D173">
        <v>0.31999999983236194</v>
      </c>
      <c r="E173" s="71">
        <f t="shared" si="2"/>
        <v>-0.31999999983236194</v>
      </c>
    </row>
    <row r="174" spans="1:5" x14ac:dyDescent="0.2">
      <c r="A174">
        <v>10101023001</v>
      </c>
      <c r="B174" t="s">
        <v>3330</v>
      </c>
      <c r="C174">
        <v>30993.649999999994</v>
      </c>
      <c r="D174">
        <v>0</v>
      </c>
      <c r="E174" s="71">
        <f t="shared" si="2"/>
        <v>30993.649999999994</v>
      </c>
    </row>
    <row r="175" spans="1:5" x14ac:dyDescent="0.2">
      <c r="A175">
        <v>10101024001</v>
      </c>
      <c r="B175" t="s">
        <v>3331</v>
      </c>
      <c r="C175">
        <v>757353.86000000034</v>
      </c>
      <c r="D175">
        <v>0</v>
      </c>
      <c r="E175" s="71">
        <f t="shared" si="2"/>
        <v>757353.86000000034</v>
      </c>
    </row>
    <row r="176" spans="1:5" x14ac:dyDescent="0.2">
      <c r="A176">
        <v>10101025001</v>
      </c>
      <c r="B176" t="s">
        <v>3332</v>
      </c>
      <c r="C176">
        <v>0</v>
      </c>
      <c r="D176">
        <v>0</v>
      </c>
      <c r="E176" s="71">
        <f t="shared" si="2"/>
        <v>0</v>
      </c>
    </row>
    <row r="177" spans="1:5" x14ac:dyDescent="0.2">
      <c r="A177">
        <v>10101026001</v>
      </c>
      <c r="B177" t="s">
        <v>3333</v>
      </c>
      <c r="C177">
        <v>31140.38</v>
      </c>
      <c r="D177">
        <v>0</v>
      </c>
      <c r="E177" s="71">
        <f t="shared" si="2"/>
        <v>31140.38</v>
      </c>
    </row>
    <row r="178" spans="1:5" x14ac:dyDescent="0.2">
      <c r="A178">
        <v>10101026002</v>
      </c>
      <c r="B178" t="s">
        <v>3334</v>
      </c>
      <c r="C178">
        <v>2915181.79</v>
      </c>
      <c r="D178">
        <v>0</v>
      </c>
      <c r="E178" s="71">
        <f t="shared" si="2"/>
        <v>2915181.79</v>
      </c>
    </row>
    <row r="179" spans="1:5" x14ac:dyDescent="0.2">
      <c r="A179">
        <v>10101027001</v>
      </c>
      <c r="B179" t="s">
        <v>3335</v>
      </c>
      <c r="C179">
        <v>119800.55999999994</v>
      </c>
      <c r="D179">
        <v>0</v>
      </c>
      <c r="E179" s="71">
        <f t="shared" si="2"/>
        <v>119800.55999999994</v>
      </c>
    </row>
    <row r="180" spans="1:5" x14ac:dyDescent="0.2">
      <c r="A180">
        <v>10101028001</v>
      </c>
      <c r="B180" t="s">
        <v>3336</v>
      </c>
      <c r="C180">
        <v>0</v>
      </c>
      <c r="D180">
        <v>0</v>
      </c>
      <c r="E180" s="71">
        <f t="shared" si="2"/>
        <v>0</v>
      </c>
    </row>
    <row r="181" spans="1:5" x14ac:dyDescent="0.2">
      <c r="A181">
        <v>10101029001</v>
      </c>
      <c r="B181" t="s">
        <v>3337</v>
      </c>
      <c r="C181">
        <v>130174.08999999985</v>
      </c>
      <c r="D181">
        <v>0</v>
      </c>
      <c r="E181" s="71">
        <f t="shared" si="2"/>
        <v>130174.08999999985</v>
      </c>
    </row>
    <row r="182" spans="1:5" x14ac:dyDescent="0.2">
      <c r="A182">
        <v>10101030001</v>
      </c>
      <c r="B182" t="s">
        <v>3338</v>
      </c>
      <c r="C182">
        <v>226931.40999999992</v>
      </c>
      <c r="D182">
        <v>0</v>
      </c>
      <c r="E182" s="71">
        <f t="shared" si="2"/>
        <v>226931.40999999992</v>
      </c>
    </row>
    <row r="183" spans="1:5" x14ac:dyDescent="0.2">
      <c r="A183">
        <v>10101031001</v>
      </c>
      <c r="B183" t="s">
        <v>3339</v>
      </c>
      <c r="C183">
        <v>1290937.6700000002</v>
      </c>
      <c r="D183">
        <v>0</v>
      </c>
      <c r="E183" s="71">
        <f t="shared" si="2"/>
        <v>1290937.6700000002</v>
      </c>
    </row>
    <row r="184" spans="1:5" x14ac:dyDescent="0.2">
      <c r="A184">
        <v>10101032001</v>
      </c>
      <c r="B184" t="s">
        <v>3340</v>
      </c>
      <c r="C184">
        <v>0</v>
      </c>
      <c r="D184">
        <v>0</v>
      </c>
      <c r="E184" s="71">
        <f t="shared" si="2"/>
        <v>0</v>
      </c>
    </row>
    <row r="185" spans="1:5" x14ac:dyDescent="0.2">
      <c r="A185">
        <v>81010100101</v>
      </c>
      <c r="B185" t="s">
        <v>3510</v>
      </c>
      <c r="C185">
        <v>0</v>
      </c>
      <c r="D185">
        <v>0</v>
      </c>
      <c r="E185" s="71">
        <f t="shared" si="2"/>
        <v>0</v>
      </c>
    </row>
    <row r="186" spans="1:5" x14ac:dyDescent="0.2">
      <c r="A186">
        <v>81010100201</v>
      </c>
      <c r="B186" t="s">
        <v>3511</v>
      </c>
      <c r="C186">
        <v>237066.38</v>
      </c>
      <c r="D186">
        <v>0</v>
      </c>
      <c r="E186" s="71">
        <f t="shared" si="2"/>
        <v>237066.38</v>
      </c>
    </row>
    <row r="187" spans="1:5" x14ac:dyDescent="0.2">
      <c r="A187">
        <v>81010100301</v>
      </c>
      <c r="B187" t="s">
        <v>3512</v>
      </c>
      <c r="C187">
        <v>0</v>
      </c>
      <c r="D187">
        <v>0</v>
      </c>
      <c r="E187" s="71">
        <f t="shared" si="2"/>
        <v>0</v>
      </c>
    </row>
    <row r="188" spans="1:5" x14ac:dyDescent="0.2">
      <c r="A188">
        <v>81010100401</v>
      </c>
      <c r="B188" t="s">
        <v>3513</v>
      </c>
      <c r="C188">
        <v>0</v>
      </c>
      <c r="D188">
        <v>0</v>
      </c>
      <c r="E188" s="71">
        <f t="shared" si="2"/>
        <v>0</v>
      </c>
    </row>
    <row r="189" spans="1:5" x14ac:dyDescent="0.2">
      <c r="A189">
        <v>81010100501</v>
      </c>
      <c r="B189" t="s">
        <v>3514</v>
      </c>
      <c r="C189">
        <v>0</v>
      </c>
      <c r="D189">
        <v>0</v>
      </c>
      <c r="E189" s="71">
        <f t="shared" si="2"/>
        <v>0</v>
      </c>
    </row>
    <row r="190" spans="1:5" x14ac:dyDescent="0.2">
      <c r="A190">
        <v>81010100601</v>
      </c>
      <c r="B190" t="s">
        <v>3515</v>
      </c>
      <c r="C190">
        <v>375706.84</v>
      </c>
      <c r="D190">
        <v>0</v>
      </c>
      <c r="E190" s="71">
        <f t="shared" si="2"/>
        <v>375706.84</v>
      </c>
    </row>
    <row r="191" spans="1:5" x14ac:dyDescent="0.2">
      <c r="A191">
        <v>81010100602</v>
      </c>
      <c r="B191" t="s">
        <v>3516</v>
      </c>
      <c r="C191">
        <v>163335.65</v>
      </c>
      <c r="D191">
        <v>0</v>
      </c>
      <c r="E191" s="71">
        <f t="shared" si="2"/>
        <v>163335.65</v>
      </c>
    </row>
    <row r="192" spans="1:5" x14ac:dyDescent="0.2">
      <c r="A192">
        <v>81010100701</v>
      </c>
      <c r="B192" t="s">
        <v>3517</v>
      </c>
      <c r="C192">
        <v>0</v>
      </c>
      <c r="D192">
        <v>0</v>
      </c>
      <c r="E192" s="71">
        <f t="shared" si="2"/>
        <v>0</v>
      </c>
    </row>
    <row r="193" spans="1:5" x14ac:dyDescent="0.2">
      <c r="A193">
        <v>81010100801</v>
      </c>
      <c r="B193" t="s">
        <v>3518</v>
      </c>
      <c r="C193">
        <v>91367.51</v>
      </c>
      <c r="D193">
        <v>0</v>
      </c>
      <c r="E193" s="71">
        <f t="shared" si="2"/>
        <v>91367.51</v>
      </c>
    </row>
    <row r="194" spans="1:5" x14ac:dyDescent="0.2">
      <c r="A194">
        <v>81010100901</v>
      </c>
      <c r="B194" t="s">
        <v>3519</v>
      </c>
      <c r="C194">
        <v>0</v>
      </c>
      <c r="D194">
        <v>0</v>
      </c>
      <c r="E194" s="71">
        <f t="shared" si="2"/>
        <v>0</v>
      </c>
    </row>
    <row r="195" spans="1:5" x14ac:dyDescent="0.2">
      <c r="A195">
        <v>81010101001</v>
      </c>
      <c r="B195" t="s">
        <v>3520</v>
      </c>
      <c r="C195">
        <v>197940</v>
      </c>
      <c r="D195">
        <v>0</v>
      </c>
      <c r="E195" s="71">
        <f t="shared" si="2"/>
        <v>197940</v>
      </c>
    </row>
    <row r="196" spans="1:5" x14ac:dyDescent="0.2">
      <c r="A196">
        <v>81010101101</v>
      </c>
      <c r="B196" t="s">
        <v>3521</v>
      </c>
      <c r="C196">
        <v>33507.960000000021</v>
      </c>
      <c r="D196">
        <v>0</v>
      </c>
      <c r="E196" s="71">
        <f t="shared" si="2"/>
        <v>33507.960000000021</v>
      </c>
    </row>
    <row r="197" spans="1:5" x14ac:dyDescent="0.2">
      <c r="A197">
        <v>81010101102</v>
      </c>
      <c r="B197" t="s">
        <v>3522</v>
      </c>
      <c r="C197">
        <v>71012.89</v>
      </c>
      <c r="D197">
        <v>0</v>
      </c>
      <c r="E197" s="71">
        <f t="shared" ref="E197:E257" si="3">C197-D197</f>
        <v>71012.89</v>
      </c>
    </row>
    <row r="198" spans="1:5" x14ac:dyDescent="0.2">
      <c r="A198">
        <v>81010101103</v>
      </c>
      <c r="B198" t="s">
        <v>3523</v>
      </c>
      <c r="C198">
        <v>0</v>
      </c>
      <c r="D198">
        <v>0</v>
      </c>
      <c r="E198" s="71">
        <f t="shared" si="3"/>
        <v>0</v>
      </c>
    </row>
    <row r="199" spans="1:5" x14ac:dyDescent="0.2">
      <c r="A199">
        <v>81010101201</v>
      </c>
      <c r="B199" t="s">
        <v>3524</v>
      </c>
      <c r="C199">
        <v>0</v>
      </c>
      <c r="D199">
        <v>0</v>
      </c>
      <c r="E199" s="71">
        <f t="shared" si="3"/>
        <v>0</v>
      </c>
    </row>
    <row r="200" spans="1:5" x14ac:dyDescent="0.2">
      <c r="A200">
        <v>81010101301</v>
      </c>
      <c r="B200" t="s">
        <v>3525</v>
      </c>
      <c r="C200">
        <v>0</v>
      </c>
      <c r="D200">
        <v>0</v>
      </c>
      <c r="E200" s="71">
        <f t="shared" si="3"/>
        <v>0</v>
      </c>
    </row>
    <row r="201" spans="1:5" x14ac:dyDescent="0.2">
      <c r="A201">
        <v>81010101401</v>
      </c>
      <c r="B201" t="s">
        <v>3526</v>
      </c>
      <c r="C201">
        <v>0</v>
      </c>
      <c r="D201">
        <v>0</v>
      </c>
      <c r="E201" s="71">
        <f t="shared" si="3"/>
        <v>0</v>
      </c>
    </row>
    <row r="202" spans="1:5" x14ac:dyDescent="0.2">
      <c r="A202">
        <v>81010101501</v>
      </c>
      <c r="B202" t="s">
        <v>3527</v>
      </c>
      <c r="C202">
        <v>0</v>
      </c>
      <c r="D202">
        <v>0</v>
      </c>
      <c r="E202" s="71">
        <f t="shared" si="3"/>
        <v>0</v>
      </c>
    </row>
    <row r="203" spans="1:5" x14ac:dyDescent="0.2">
      <c r="A203">
        <v>81010101601</v>
      </c>
      <c r="B203" t="s">
        <v>3528</v>
      </c>
      <c r="C203">
        <v>0</v>
      </c>
      <c r="D203">
        <v>0</v>
      </c>
      <c r="E203" s="71">
        <f t="shared" si="3"/>
        <v>0</v>
      </c>
    </row>
    <row r="204" spans="1:5" x14ac:dyDescent="0.2">
      <c r="A204">
        <v>81010101701</v>
      </c>
      <c r="B204" t="s">
        <v>3529</v>
      </c>
      <c r="C204">
        <v>89374.100000000093</v>
      </c>
      <c r="D204">
        <v>0</v>
      </c>
      <c r="E204" s="71">
        <f t="shared" si="3"/>
        <v>89374.100000000093</v>
      </c>
    </row>
    <row r="205" spans="1:5" x14ac:dyDescent="0.2">
      <c r="A205">
        <v>81010101702</v>
      </c>
      <c r="B205" t="s">
        <v>3530</v>
      </c>
      <c r="C205">
        <v>0</v>
      </c>
      <c r="D205">
        <v>0</v>
      </c>
      <c r="E205" s="71">
        <f t="shared" si="3"/>
        <v>0</v>
      </c>
    </row>
    <row r="206" spans="1:5" x14ac:dyDescent="0.2">
      <c r="A206">
        <v>81010101703</v>
      </c>
      <c r="B206" t="s">
        <v>3531</v>
      </c>
      <c r="C206">
        <v>16225</v>
      </c>
      <c r="D206">
        <v>0</v>
      </c>
      <c r="E206" s="71">
        <f t="shared" si="3"/>
        <v>16225</v>
      </c>
    </row>
    <row r="207" spans="1:5" x14ac:dyDescent="0.2">
      <c r="A207">
        <v>81010101704</v>
      </c>
      <c r="B207" t="s">
        <v>3532</v>
      </c>
      <c r="C207">
        <v>129163.08000000002</v>
      </c>
      <c r="D207">
        <v>0</v>
      </c>
      <c r="E207" s="71">
        <f t="shared" si="3"/>
        <v>129163.08000000002</v>
      </c>
    </row>
    <row r="208" spans="1:5" x14ac:dyDescent="0.2">
      <c r="A208">
        <v>81010101801</v>
      </c>
      <c r="B208" t="s">
        <v>3533</v>
      </c>
      <c r="C208">
        <v>0</v>
      </c>
      <c r="D208">
        <v>0</v>
      </c>
      <c r="E208" s="71">
        <f t="shared" si="3"/>
        <v>0</v>
      </c>
    </row>
    <row r="209" spans="1:5" x14ac:dyDescent="0.2">
      <c r="A209">
        <v>81010101901</v>
      </c>
      <c r="B209" t="s">
        <v>3534</v>
      </c>
      <c r="C209">
        <v>13101.969999999972</v>
      </c>
      <c r="D209">
        <v>0</v>
      </c>
      <c r="E209" s="71">
        <f t="shared" si="3"/>
        <v>13101.969999999972</v>
      </c>
    </row>
    <row r="210" spans="1:5" x14ac:dyDescent="0.2">
      <c r="A210">
        <v>81010102001</v>
      </c>
      <c r="B210" t="s">
        <v>3535</v>
      </c>
      <c r="C210">
        <v>0</v>
      </c>
      <c r="D210">
        <v>0</v>
      </c>
      <c r="E210" s="71">
        <f t="shared" si="3"/>
        <v>0</v>
      </c>
    </row>
    <row r="211" spans="1:5" x14ac:dyDescent="0.2">
      <c r="A211">
        <v>81010102101</v>
      </c>
      <c r="B211" t="s">
        <v>3536</v>
      </c>
      <c r="C211">
        <v>486.08999999999651</v>
      </c>
      <c r="D211">
        <v>0</v>
      </c>
      <c r="E211" s="71">
        <f t="shared" si="3"/>
        <v>486.08999999999651</v>
      </c>
    </row>
    <row r="212" spans="1:5" x14ac:dyDescent="0.2">
      <c r="A212">
        <v>81010102102</v>
      </c>
      <c r="B212" t="s">
        <v>3537</v>
      </c>
      <c r="C212">
        <v>109086.06000000006</v>
      </c>
      <c r="D212">
        <v>0</v>
      </c>
      <c r="E212" s="71">
        <f t="shared" si="3"/>
        <v>109086.06000000006</v>
      </c>
    </row>
    <row r="213" spans="1:5" x14ac:dyDescent="0.2">
      <c r="A213">
        <v>81010102103</v>
      </c>
      <c r="B213" t="s">
        <v>3538</v>
      </c>
      <c r="C213">
        <v>0</v>
      </c>
      <c r="D213">
        <v>0</v>
      </c>
      <c r="E213" s="71">
        <f t="shared" si="3"/>
        <v>0</v>
      </c>
    </row>
    <row r="214" spans="1:5" x14ac:dyDescent="0.2">
      <c r="A214">
        <v>81010102201</v>
      </c>
      <c r="B214" t="s">
        <v>3539</v>
      </c>
      <c r="C214">
        <v>0</v>
      </c>
      <c r="D214">
        <v>0</v>
      </c>
      <c r="E214" s="71">
        <f t="shared" si="3"/>
        <v>0</v>
      </c>
    </row>
    <row r="215" spans="1:5" x14ac:dyDescent="0.2">
      <c r="A215">
        <v>81010102301</v>
      </c>
      <c r="B215" t="s">
        <v>3540</v>
      </c>
      <c r="C215">
        <v>0</v>
      </c>
      <c r="D215">
        <v>0</v>
      </c>
      <c r="E215" s="71">
        <f t="shared" si="3"/>
        <v>0</v>
      </c>
    </row>
    <row r="216" spans="1:5" x14ac:dyDescent="0.2">
      <c r="A216">
        <v>81010102401</v>
      </c>
      <c r="B216" t="s">
        <v>3541</v>
      </c>
      <c r="C216">
        <v>0</v>
      </c>
      <c r="D216">
        <v>0</v>
      </c>
      <c r="E216" s="71">
        <f t="shared" si="3"/>
        <v>0</v>
      </c>
    </row>
    <row r="217" spans="1:5" x14ac:dyDescent="0.2">
      <c r="A217">
        <v>81010102402</v>
      </c>
      <c r="B217" t="s">
        <v>3542</v>
      </c>
      <c r="C217">
        <v>0</v>
      </c>
      <c r="D217">
        <v>0</v>
      </c>
      <c r="E217" s="71">
        <f t="shared" si="3"/>
        <v>0</v>
      </c>
    </row>
    <row r="218" spans="1:5" x14ac:dyDescent="0.2">
      <c r="A218">
        <v>81010102501</v>
      </c>
      <c r="B218" t="s">
        <v>3543</v>
      </c>
      <c r="C218">
        <v>0</v>
      </c>
      <c r="D218">
        <v>0</v>
      </c>
      <c r="E218" s="71">
        <f t="shared" si="3"/>
        <v>0</v>
      </c>
    </row>
    <row r="219" spans="1:5" x14ac:dyDescent="0.2">
      <c r="A219">
        <v>81010102601</v>
      </c>
      <c r="B219" t="s">
        <v>3544</v>
      </c>
      <c r="C219">
        <v>0</v>
      </c>
      <c r="D219">
        <v>0</v>
      </c>
      <c r="E219" s="71">
        <f t="shared" si="3"/>
        <v>0</v>
      </c>
    </row>
    <row r="220" spans="1:5" x14ac:dyDescent="0.2">
      <c r="A220">
        <v>81010102701</v>
      </c>
      <c r="B220" t="s">
        <v>3545</v>
      </c>
      <c r="C220">
        <v>358718</v>
      </c>
      <c r="D220">
        <v>0</v>
      </c>
      <c r="E220" s="71">
        <f t="shared" si="3"/>
        <v>358718</v>
      </c>
    </row>
    <row r="221" spans="1:5" x14ac:dyDescent="0.2">
      <c r="A221">
        <v>81010102702</v>
      </c>
      <c r="B221" t="s">
        <v>3546</v>
      </c>
      <c r="C221">
        <v>16389.8</v>
      </c>
      <c r="D221">
        <v>0</v>
      </c>
      <c r="E221" s="71">
        <f t="shared" si="3"/>
        <v>16389.8</v>
      </c>
    </row>
    <row r="222" spans="1:5" x14ac:dyDescent="0.2">
      <c r="A222">
        <v>81010102801</v>
      </c>
      <c r="B222" t="s">
        <v>3547</v>
      </c>
      <c r="C222">
        <v>0</v>
      </c>
      <c r="D222">
        <v>0</v>
      </c>
      <c r="E222" s="71">
        <f t="shared" si="3"/>
        <v>0</v>
      </c>
    </row>
    <row r="223" spans="1:5" x14ac:dyDescent="0.2">
      <c r="A223">
        <v>81010102901</v>
      </c>
      <c r="B223" t="s">
        <v>3548</v>
      </c>
      <c r="C223">
        <v>0</v>
      </c>
      <c r="D223">
        <v>0</v>
      </c>
      <c r="E223" s="71">
        <f t="shared" si="3"/>
        <v>0</v>
      </c>
    </row>
    <row r="224" spans="1:5" x14ac:dyDescent="0.2">
      <c r="A224">
        <v>81010103001</v>
      </c>
      <c r="B224" t="s">
        <v>3549</v>
      </c>
      <c r="C224">
        <v>0</v>
      </c>
      <c r="D224">
        <v>0</v>
      </c>
      <c r="E224" s="71">
        <f t="shared" si="3"/>
        <v>0</v>
      </c>
    </row>
    <row r="225" spans="1:5" x14ac:dyDescent="0.2">
      <c r="A225">
        <v>91101000001</v>
      </c>
      <c r="B225" t="s">
        <v>3821</v>
      </c>
      <c r="C225">
        <v>14617.410000000003</v>
      </c>
      <c r="D225">
        <v>0</v>
      </c>
      <c r="E225" s="71">
        <f t="shared" si="3"/>
        <v>14617.410000000003</v>
      </c>
    </row>
    <row r="226" spans="1:5" x14ac:dyDescent="0.2">
      <c r="A226">
        <v>91101000002</v>
      </c>
      <c r="B226" t="s">
        <v>3822</v>
      </c>
      <c r="C226">
        <v>14592.190000000002</v>
      </c>
      <c r="D226">
        <v>0</v>
      </c>
      <c r="E226" s="71">
        <f t="shared" si="3"/>
        <v>14592.190000000002</v>
      </c>
    </row>
    <row r="227" spans="1:5" x14ac:dyDescent="0.2">
      <c r="A227">
        <v>91101000003</v>
      </c>
      <c r="B227" t="s">
        <v>3823</v>
      </c>
      <c r="C227">
        <v>0</v>
      </c>
      <c r="D227">
        <v>0</v>
      </c>
      <c r="E227" s="71">
        <f t="shared" si="3"/>
        <v>0</v>
      </c>
    </row>
    <row r="228" spans="1:5" x14ac:dyDescent="0.2">
      <c r="A228">
        <v>91101000004</v>
      </c>
      <c r="B228" t="s">
        <v>3824</v>
      </c>
      <c r="C228">
        <v>643.98</v>
      </c>
      <c r="D228">
        <v>0</v>
      </c>
      <c r="E228" s="71">
        <f t="shared" si="3"/>
        <v>643.98</v>
      </c>
    </row>
    <row r="229" spans="1:5" x14ac:dyDescent="0.2">
      <c r="A229">
        <v>91101000005</v>
      </c>
      <c r="B229" t="s">
        <v>3825</v>
      </c>
      <c r="C229">
        <v>2962.23</v>
      </c>
      <c r="D229">
        <v>0</v>
      </c>
      <c r="E229" s="71">
        <f t="shared" si="3"/>
        <v>2962.23</v>
      </c>
    </row>
    <row r="230" spans="1:5" x14ac:dyDescent="0.2">
      <c r="A230">
        <v>91101000006</v>
      </c>
      <c r="B230" t="s">
        <v>3826</v>
      </c>
      <c r="C230">
        <v>98.852500000000006</v>
      </c>
      <c r="D230">
        <v>0</v>
      </c>
      <c r="E230" s="71">
        <f t="shared" si="3"/>
        <v>98.852500000000006</v>
      </c>
    </row>
    <row r="231" spans="1:5" x14ac:dyDescent="0.2">
      <c r="A231">
        <v>91101000007</v>
      </c>
      <c r="B231" t="s">
        <v>3827</v>
      </c>
      <c r="C231">
        <v>4818.78</v>
      </c>
      <c r="D231">
        <v>0</v>
      </c>
      <c r="E231" s="71">
        <f t="shared" si="3"/>
        <v>4818.78</v>
      </c>
    </row>
    <row r="232" spans="1:5" x14ac:dyDescent="0.2">
      <c r="A232">
        <v>91101000008</v>
      </c>
      <c r="B232" t="s">
        <v>3828</v>
      </c>
      <c r="C232">
        <v>1719.27</v>
      </c>
      <c r="D232">
        <v>0</v>
      </c>
      <c r="E232" s="71">
        <f t="shared" si="3"/>
        <v>1719.27</v>
      </c>
    </row>
    <row r="233" spans="1:5" x14ac:dyDescent="0.2">
      <c r="A233">
        <v>91101000009</v>
      </c>
      <c r="B233" t="s">
        <v>3829</v>
      </c>
      <c r="C233">
        <v>1514.54</v>
      </c>
      <c r="D233">
        <v>0</v>
      </c>
      <c r="E233" s="71">
        <f t="shared" si="3"/>
        <v>1514.54</v>
      </c>
    </row>
    <row r="234" spans="1:5" x14ac:dyDescent="0.2">
      <c r="A234">
        <v>91101000010</v>
      </c>
      <c r="B234" t="s">
        <v>3830</v>
      </c>
      <c r="C234">
        <v>4416.6000000000004</v>
      </c>
      <c r="D234">
        <v>0</v>
      </c>
      <c r="E234" s="71">
        <f t="shared" si="3"/>
        <v>4416.6000000000004</v>
      </c>
    </row>
    <row r="235" spans="1:5" x14ac:dyDescent="0.2">
      <c r="A235">
        <v>91101000011</v>
      </c>
      <c r="B235" t="s">
        <v>3831</v>
      </c>
      <c r="C235">
        <v>0</v>
      </c>
      <c r="D235">
        <v>0</v>
      </c>
      <c r="E235" s="71">
        <f t="shared" si="3"/>
        <v>0</v>
      </c>
    </row>
    <row r="236" spans="1:5" x14ac:dyDescent="0.2">
      <c r="A236">
        <v>91101000012</v>
      </c>
      <c r="B236" t="s">
        <v>3832</v>
      </c>
      <c r="C236">
        <v>0</v>
      </c>
      <c r="D236">
        <v>0</v>
      </c>
      <c r="E236" s="71">
        <f t="shared" si="3"/>
        <v>0</v>
      </c>
    </row>
    <row r="237" spans="1:5" x14ac:dyDescent="0.2">
      <c r="A237">
        <v>91101000013</v>
      </c>
      <c r="B237" t="s">
        <v>3833</v>
      </c>
      <c r="C237">
        <v>44211.140000000014</v>
      </c>
      <c r="D237">
        <v>0</v>
      </c>
      <c r="E237" s="71">
        <f t="shared" si="3"/>
        <v>44211.140000000014</v>
      </c>
    </row>
    <row r="238" spans="1:5" x14ac:dyDescent="0.2">
      <c r="A238">
        <v>91101000014</v>
      </c>
      <c r="B238" t="s">
        <v>3834</v>
      </c>
      <c r="C238">
        <v>0</v>
      </c>
      <c r="D238">
        <v>9.9999997473787516E-5</v>
      </c>
      <c r="E238" s="71">
        <f t="shared" si="3"/>
        <v>-9.9999997473787516E-5</v>
      </c>
    </row>
    <row r="239" spans="1:5" x14ac:dyDescent="0.2">
      <c r="A239">
        <v>91101000015</v>
      </c>
      <c r="B239" t="s">
        <v>3835</v>
      </c>
      <c r="C239">
        <v>0</v>
      </c>
      <c r="D239">
        <v>0</v>
      </c>
      <c r="E239" s="71">
        <f t="shared" si="3"/>
        <v>0</v>
      </c>
    </row>
    <row r="240" spans="1:5" x14ac:dyDescent="0.2">
      <c r="A240">
        <v>91101000016</v>
      </c>
      <c r="B240" t="s">
        <v>3836</v>
      </c>
      <c r="C240">
        <v>0</v>
      </c>
      <c r="D240">
        <v>0</v>
      </c>
      <c r="E240" s="71">
        <f t="shared" si="3"/>
        <v>0</v>
      </c>
    </row>
    <row r="241" spans="1:5" x14ac:dyDescent="0.2">
      <c r="A241">
        <v>91101000017</v>
      </c>
      <c r="B241" t="s">
        <v>3837</v>
      </c>
      <c r="C241">
        <v>0</v>
      </c>
      <c r="D241">
        <v>0</v>
      </c>
      <c r="E241" s="71">
        <f t="shared" si="3"/>
        <v>0</v>
      </c>
    </row>
    <row r="242" spans="1:5" x14ac:dyDescent="0.2">
      <c r="A242">
        <v>91101000018</v>
      </c>
      <c r="B242" t="s">
        <v>3838</v>
      </c>
      <c r="C242">
        <v>0</v>
      </c>
      <c r="D242">
        <v>0</v>
      </c>
      <c r="E242" s="71">
        <f t="shared" si="3"/>
        <v>0</v>
      </c>
    </row>
    <row r="243" spans="1:5" x14ac:dyDescent="0.2">
      <c r="A243">
        <v>91101000019</v>
      </c>
      <c r="B243" t="s">
        <v>3839</v>
      </c>
      <c r="C243">
        <v>0</v>
      </c>
      <c r="D243">
        <v>0</v>
      </c>
      <c r="E243" s="71">
        <f t="shared" si="3"/>
        <v>0</v>
      </c>
    </row>
    <row r="244" spans="1:5" x14ac:dyDescent="0.2">
      <c r="A244">
        <v>91101000020</v>
      </c>
      <c r="B244" t="s">
        <v>3840</v>
      </c>
      <c r="C244">
        <v>0</v>
      </c>
      <c r="D244">
        <v>0</v>
      </c>
      <c r="E244" s="71">
        <f t="shared" si="3"/>
        <v>0</v>
      </c>
    </row>
    <row r="245" spans="1:5" x14ac:dyDescent="0.2">
      <c r="A245">
        <v>91101000021</v>
      </c>
      <c r="B245" t="s">
        <v>3841</v>
      </c>
      <c r="C245">
        <v>0</v>
      </c>
      <c r="D245">
        <v>0</v>
      </c>
      <c r="E245" s="71">
        <f t="shared" si="3"/>
        <v>0</v>
      </c>
    </row>
    <row r="246" spans="1:5" x14ac:dyDescent="0.2">
      <c r="A246">
        <v>91101000022</v>
      </c>
      <c r="B246" t="s">
        <v>3842</v>
      </c>
      <c r="C246">
        <v>0</v>
      </c>
      <c r="D246">
        <v>0</v>
      </c>
      <c r="E246" s="71">
        <f t="shared" si="3"/>
        <v>0</v>
      </c>
    </row>
    <row r="247" spans="1:5" x14ac:dyDescent="0.2">
      <c r="A247">
        <v>91101000023</v>
      </c>
      <c r="B247" t="s">
        <v>3843</v>
      </c>
      <c r="C247">
        <v>0</v>
      </c>
      <c r="D247">
        <v>0</v>
      </c>
      <c r="E247" s="71">
        <f t="shared" si="3"/>
        <v>0</v>
      </c>
    </row>
    <row r="248" spans="1:5" x14ac:dyDescent="0.2">
      <c r="A248">
        <v>91101000024</v>
      </c>
      <c r="B248" t="s">
        <v>3844</v>
      </c>
      <c r="C248">
        <v>0</v>
      </c>
      <c r="D248">
        <v>0</v>
      </c>
      <c r="E248" s="71">
        <f t="shared" si="3"/>
        <v>0</v>
      </c>
    </row>
    <row r="249" spans="1:5" x14ac:dyDescent="0.2">
      <c r="A249">
        <v>91101000025</v>
      </c>
      <c r="B249" t="s">
        <v>3845</v>
      </c>
      <c r="C249">
        <v>3519.9199999999983</v>
      </c>
      <c r="D249">
        <v>0</v>
      </c>
      <c r="E249" s="71">
        <f t="shared" si="3"/>
        <v>3519.9199999999983</v>
      </c>
    </row>
    <row r="250" spans="1:5" x14ac:dyDescent="0.2">
      <c r="A250">
        <v>91101000026</v>
      </c>
      <c r="B250" t="s">
        <v>3846</v>
      </c>
      <c r="C250">
        <v>0</v>
      </c>
      <c r="D250">
        <v>0</v>
      </c>
      <c r="E250" s="71">
        <f t="shared" si="3"/>
        <v>0</v>
      </c>
    </row>
    <row r="251" spans="1:5" x14ac:dyDescent="0.2">
      <c r="A251">
        <v>91101000027</v>
      </c>
      <c r="B251" t="s">
        <v>3847</v>
      </c>
      <c r="C251">
        <v>0</v>
      </c>
      <c r="D251">
        <v>0</v>
      </c>
      <c r="E251" s="71">
        <f t="shared" si="3"/>
        <v>0</v>
      </c>
    </row>
    <row r="252" spans="1:5" x14ac:dyDescent="0.2">
      <c r="A252">
        <v>91101000028</v>
      </c>
      <c r="B252" t="s">
        <v>3848</v>
      </c>
      <c r="C252">
        <v>0.11999999999989086</v>
      </c>
      <c r="D252">
        <v>0</v>
      </c>
      <c r="E252" s="71">
        <f t="shared" si="3"/>
        <v>0.11999999999989086</v>
      </c>
    </row>
    <row r="253" spans="1:5" x14ac:dyDescent="0.2">
      <c r="A253">
        <v>91101000029</v>
      </c>
      <c r="B253" t="s">
        <v>3849</v>
      </c>
      <c r="C253">
        <v>0.31999999999970896</v>
      </c>
      <c r="D253">
        <v>0</v>
      </c>
      <c r="E253" s="71">
        <f t="shared" si="3"/>
        <v>0.31999999999970896</v>
      </c>
    </row>
    <row r="254" spans="1:5" x14ac:dyDescent="0.2">
      <c r="A254">
        <v>91101000030</v>
      </c>
      <c r="B254" t="s">
        <v>3850</v>
      </c>
      <c r="C254">
        <v>1.8700000000098953</v>
      </c>
      <c r="D254">
        <v>0</v>
      </c>
      <c r="E254" s="71">
        <f t="shared" si="3"/>
        <v>1.8700000000098953</v>
      </c>
    </row>
    <row r="255" spans="1:5" x14ac:dyDescent="0.2">
      <c r="A255">
        <v>91101000031</v>
      </c>
      <c r="B255" t="s">
        <v>3851</v>
      </c>
      <c r="C255">
        <v>0</v>
      </c>
      <c r="D255">
        <v>0</v>
      </c>
      <c r="E255" s="71">
        <f t="shared" si="3"/>
        <v>0</v>
      </c>
    </row>
    <row r="256" spans="1:5" x14ac:dyDescent="0.2">
      <c r="A256">
        <v>91101000032</v>
      </c>
      <c r="B256" t="s">
        <v>3852</v>
      </c>
      <c r="C256">
        <v>0</v>
      </c>
      <c r="D256">
        <v>0</v>
      </c>
      <c r="E256" s="71">
        <f t="shared" si="3"/>
        <v>0</v>
      </c>
    </row>
    <row r="257" spans="1:5" x14ac:dyDescent="0.2">
      <c r="A257">
        <v>91101000033</v>
      </c>
      <c r="B257" t="s">
        <v>3853</v>
      </c>
      <c r="C257">
        <v>0</v>
      </c>
      <c r="D257">
        <v>0</v>
      </c>
      <c r="E257" s="71">
        <f t="shared" si="3"/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9A028-4C4C-461B-957B-1D8214430EB6}">
  <dimension ref="A1:E61"/>
  <sheetViews>
    <sheetView rightToLeft="1" workbookViewId="0">
      <selection activeCell="C1" sqref="C1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3081833</v>
      </c>
    </row>
    <row r="2" spans="1:5" s="66" customFormat="1" ht="12.75" customHeight="1" x14ac:dyDescent="0.2">
      <c r="C2" s="68">
        <f>SUBTOTAL(9,C4:C93)</f>
        <v>0</v>
      </c>
      <c r="D2" s="68">
        <f>SUBTOTAL(9,D4:D265)</f>
        <v>3081833</v>
      </c>
      <c r="E2" s="68">
        <f>SUBTOTAL(9,E4:E117)</f>
        <v>-3081833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20238</v>
      </c>
      <c r="B4" s="36" t="s">
        <v>366</v>
      </c>
      <c r="C4" s="70">
        <v>0</v>
      </c>
      <c r="D4" s="70">
        <v>0</v>
      </c>
      <c r="E4" s="71">
        <v>0</v>
      </c>
    </row>
    <row r="5" spans="1:5" x14ac:dyDescent="0.2">
      <c r="A5" s="72">
        <v>20239</v>
      </c>
      <c r="B5" s="36" t="s">
        <v>367</v>
      </c>
      <c r="C5">
        <v>0</v>
      </c>
      <c r="D5">
        <v>0</v>
      </c>
      <c r="E5">
        <v>0</v>
      </c>
    </row>
    <row r="6" spans="1:5" x14ac:dyDescent="0.2">
      <c r="A6" s="72">
        <v>20240</v>
      </c>
      <c r="B6" s="36" t="s">
        <v>368</v>
      </c>
      <c r="C6">
        <v>0</v>
      </c>
      <c r="D6">
        <v>0</v>
      </c>
      <c r="E6">
        <v>0</v>
      </c>
    </row>
    <row r="7" spans="1:5" x14ac:dyDescent="0.2">
      <c r="A7" s="72">
        <v>20241</v>
      </c>
      <c r="B7" s="36" t="s">
        <v>369</v>
      </c>
      <c r="C7">
        <v>0</v>
      </c>
      <c r="D7">
        <v>0</v>
      </c>
      <c r="E7">
        <v>0</v>
      </c>
    </row>
    <row r="8" spans="1:5" x14ac:dyDescent="0.2">
      <c r="A8" s="72">
        <v>20242</v>
      </c>
      <c r="B8" s="36" t="s">
        <v>370</v>
      </c>
      <c r="C8">
        <v>0</v>
      </c>
      <c r="D8">
        <v>0</v>
      </c>
      <c r="E8">
        <v>0</v>
      </c>
    </row>
    <row r="9" spans="1:5" x14ac:dyDescent="0.2">
      <c r="A9" s="72">
        <v>20243</v>
      </c>
      <c r="B9" s="36" t="s">
        <v>371</v>
      </c>
      <c r="C9">
        <v>0</v>
      </c>
      <c r="D9">
        <v>0</v>
      </c>
      <c r="E9">
        <v>0</v>
      </c>
    </row>
    <row r="10" spans="1:5" x14ac:dyDescent="0.2">
      <c r="A10" s="72">
        <v>20244</v>
      </c>
      <c r="B10" s="36" t="s">
        <v>372</v>
      </c>
      <c r="C10">
        <v>0</v>
      </c>
      <c r="D10">
        <v>0</v>
      </c>
      <c r="E10">
        <v>0</v>
      </c>
    </row>
    <row r="11" spans="1:5" x14ac:dyDescent="0.2">
      <c r="A11" s="72">
        <v>20245</v>
      </c>
      <c r="B11" s="36" t="s">
        <v>373</v>
      </c>
      <c r="C11">
        <v>0</v>
      </c>
      <c r="D11">
        <v>0</v>
      </c>
      <c r="E11">
        <v>0</v>
      </c>
    </row>
    <row r="12" spans="1:5" x14ac:dyDescent="0.2">
      <c r="A12" s="72">
        <v>20246</v>
      </c>
      <c r="B12" s="36" t="s">
        <v>374</v>
      </c>
      <c r="C12">
        <v>0</v>
      </c>
      <c r="D12">
        <v>0</v>
      </c>
      <c r="E12">
        <v>0</v>
      </c>
    </row>
    <row r="13" spans="1:5" x14ac:dyDescent="0.2">
      <c r="A13" s="72">
        <v>20247</v>
      </c>
      <c r="B13" s="36" t="s">
        <v>375</v>
      </c>
      <c r="C13">
        <v>0</v>
      </c>
      <c r="D13">
        <v>0</v>
      </c>
      <c r="E13">
        <v>0</v>
      </c>
    </row>
    <row r="14" spans="1:5" x14ac:dyDescent="0.2">
      <c r="A14" s="72">
        <v>20248</v>
      </c>
      <c r="B14" s="36" t="s">
        <v>376</v>
      </c>
      <c r="C14">
        <v>0</v>
      </c>
      <c r="D14">
        <v>0</v>
      </c>
      <c r="E14">
        <v>0</v>
      </c>
    </row>
    <row r="15" spans="1:5" x14ac:dyDescent="0.2">
      <c r="A15" s="72">
        <v>20249</v>
      </c>
      <c r="B15" s="36" t="s">
        <v>377</v>
      </c>
      <c r="C15">
        <v>0</v>
      </c>
      <c r="D15">
        <v>0</v>
      </c>
      <c r="E15">
        <v>0</v>
      </c>
    </row>
    <row r="16" spans="1:5" x14ac:dyDescent="0.2">
      <c r="A16" s="72">
        <v>20250</v>
      </c>
      <c r="B16" s="36" t="s">
        <v>378</v>
      </c>
      <c r="C16">
        <v>0</v>
      </c>
      <c r="D16">
        <v>0</v>
      </c>
      <c r="E16">
        <v>0</v>
      </c>
    </row>
    <row r="17" spans="1:5" x14ac:dyDescent="0.2">
      <c r="A17" s="72">
        <v>20251</v>
      </c>
      <c r="B17" s="36" t="s">
        <v>379</v>
      </c>
      <c r="C17">
        <v>0</v>
      </c>
      <c r="D17">
        <v>0</v>
      </c>
      <c r="E17">
        <v>0</v>
      </c>
    </row>
    <row r="18" spans="1:5" x14ac:dyDescent="0.2">
      <c r="A18" s="72">
        <v>20252</v>
      </c>
      <c r="B18" s="36" t="s">
        <v>380</v>
      </c>
      <c r="C18">
        <v>0</v>
      </c>
      <c r="D18">
        <v>0</v>
      </c>
      <c r="E18">
        <v>0</v>
      </c>
    </row>
    <row r="19" spans="1:5" x14ac:dyDescent="0.2">
      <c r="A19" s="72">
        <v>20253</v>
      </c>
      <c r="B19" s="36" t="s">
        <v>381</v>
      </c>
      <c r="C19">
        <v>0</v>
      </c>
      <c r="D19">
        <v>0</v>
      </c>
      <c r="E19">
        <v>0</v>
      </c>
    </row>
    <row r="20" spans="1:5" x14ac:dyDescent="0.2">
      <c r="A20" s="72">
        <v>20254</v>
      </c>
      <c r="B20" s="36" t="s">
        <v>382</v>
      </c>
      <c r="C20">
        <v>0</v>
      </c>
      <c r="D20">
        <v>0</v>
      </c>
      <c r="E20">
        <v>0</v>
      </c>
    </row>
    <row r="21" spans="1:5" x14ac:dyDescent="0.2">
      <c r="A21" s="72">
        <v>20255</v>
      </c>
      <c r="B21" s="36" t="s">
        <v>383</v>
      </c>
      <c r="C21">
        <v>0</v>
      </c>
      <c r="D21">
        <v>0</v>
      </c>
      <c r="E21">
        <v>0</v>
      </c>
    </row>
    <row r="22" spans="1:5" x14ac:dyDescent="0.2">
      <c r="A22" s="72">
        <v>20256</v>
      </c>
      <c r="B22" s="36" t="s">
        <v>384</v>
      </c>
      <c r="C22">
        <v>0</v>
      </c>
      <c r="D22">
        <v>0</v>
      </c>
      <c r="E22">
        <v>0</v>
      </c>
    </row>
    <row r="23" spans="1:5" x14ac:dyDescent="0.2">
      <c r="A23" s="72">
        <v>20257</v>
      </c>
      <c r="B23" s="36" t="s">
        <v>385</v>
      </c>
      <c r="C23">
        <v>0</v>
      </c>
      <c r="D23">
        <v>0</v>
      </c>
      <c r="E23">
        <v>0</v>
      </c>
    </row>
    <row r="24" spans="1:5" x14ac:dyDescent="0.2">
      <c r="A24" s="72">
        <v>20258</v>
      </c>
      <c r="B24" s="36" t="s">
        <v>386</v>
      </c>
      <c r="C24">
        <v>0</v>
      </c>
      <c r="D24">
        <v>0</v>
      </c>
      <c r="E24">
        <v>0</v>
      </c>
    </row>
    <row r="25" spans="1:5" x14ac:dyDescent="0.2">
      <c r="A25" s="72">
        <v>20259</v>
      </c>
      <c r="B25" s="36" t="s">
        <v>387</v>
      </c>
      <c r="C25">
        <v>0</v>
      </c>
      <c r="D25">
        <v>0</v>
      </c>
      <c r="E25">
        <v>0</v>
      </c>
    </row>
    <row r="26" spans="1:5" x14ac:dyDescent="0.2">
      <c r="A26" s="72">
        <v>20260</v>
      </c>
      <c r="B26" s="36" t="s">
        <v>388</v>
      </c>
      <c r="C26">
        <v>0</v>
      </c>
      <c r="D26">
        <v>0</v>
      </c>
      <c r="E26">
        <v>0</v>
      </c>
    </row>
    <row r="27" spans="1:5" x14ac:dyDescent="0.2">
      <c r="A27" s="72">
        <v>20261</v>
      </c>
      <c r="B27" s="36" t="s">
        <v>389</v>
      </c>
      <c r="C27">
        <v>0</v>
      </c>
      <c r="D27">
        <v>38732</v>
      </c>
      <c r="E27">
        <v>-38732</v>
      </c>
    </row>
    <row r="28" spans="1:5" x14ac:dyDescent="0.2">
      <c r="A28" s="72">
        <v>20262</v>
      </c>
      <c r="B28" s="36" t="s">
        <v>390</v>
      </c>
      <c r="C28">
        <v>0</v>
      </c>
      <c r="D28">
        <v>539359</v>
      </c>
      <c r="E28">
        <v>-539359</v>
      </c>
    </row>
    <row r="29" spans="1:5" x14ac:dyDescent="0.2">
      <c r="A29" s="72">
        <v>20263</v>
      </c>
      <c r="B29" s="36" t="s">
        <v>391</v>
      </c>
      <c r="C29">
        <v>0</v>
      </c>
      <c r="D29">
        <v>497987</v>
      </c>
      <c r="E29">
        <v>-497987</v>
      </c>
    </row>
    <row r="30" spans="1:5" x14ac:dyDescent="0.2">
      <c r="A30" s="72">
        <v>20264</v>
      </c>
      <c r="B30" s="36" t="s">
        <v>392</v>
      </c>
      <c r="C30">
        <v>0</v>
      </c>
      <c r="D30">
        <v>614005</v>
      </c>
      <c r="E30">
        <v>-614005</v>
      </c>
    </row>
    <row r="31" spans="1:5" x14ac:dyDescent="0.2">
      <c r="A31" s="72">
        <v>20265</v>
      </c>
      <c r="B31" s="36" t="s">
        <v>393</v>
      </c>
      <c r="C31">
        <v>0</v>
      </c>
      <c r="D31">
        <v>555691</v>
      </c>
      <c r="E31">
        <v>-555691</v>
      </c>
    </row>
    <row r="32" spans="1:5" x14ac:dyDescent="0.2">
      <c r="A32" s="72">
        <v>20266</v>
      </c>
      <c r="B32" s="41" t="s">
        <v>394</v>
      </c>
      <c r="C32">
        <v>0</v>
      </c>
      <c r="D32">
        <v>306808</v>
      </c>
      <c r="E32">
        <v>-306808</v>
      </c>
    </row>
    <row r="33" spans="1:5" x14ac:dyDescent="0.2">
      <c r="A33" s="72">
        <v>20267</v>
      </c>
      <c r="B33" s="41" t="s">
        <v>395</v>
      </c>
      <c r="C33">
        <v>0</v>
      </c>
      <c r="D33">
        <v>229346</v>
      </c>
      <c r="E33">
        <v>-229346</v>
      </c>
    </row>
    <row r="34" spans="1:5" x14ac:dyDescent="0.2">
      <c r="A34" s="72">
        <v>20268</v>
      </c>
      <c r="B34" s="41" t="s">
        <v>396</v>
      </c>
      <c r="C34">
        <v>0</v>
      </c>
      <c r="D34">
        <v>0</v>
      </c>
      <c r="E34">
        <v>0</v>
      </c>
    </row>
    <row r="35" spans="1:5" x14ac:dyDescent="0.2">
      <c r="A35" s="72">
        <v>82020000001</v>
      </c>
      <c r="B35" s="57" t="s">
        <v>3742</v>
      </c>
      <c r="C35">
        <v>0</v>
      </c>
      <c r="D35">
        <v>0</v>
      </c>
      <c r="E35">
        <v>0</v>
      </c>
    </row>
    <row r="36" spans="1:5" x14ac:dyDescent="0.2">
      <c r="A36" s="72">
        <v>82020000002</v>
      </c>
      <c r="B36" s="57" t="s">
        <v>3743</v>
      </c>
      <c r="C36">
        <v>0</v>
      </c>
      <c r="D36">
        <v>0</v>
      </c>
      <c r="E36">
        <v>0</v>
      </c>
    </row>
    <row r="37" spans="1:5" x14ac:dyDescent="0.2">
      <c r="A37" s="72">
        <v>82020000003</v>
      </c>
      <c r="B37" s="57" t="s">
        <v>3744</v>
      </c>
      <c r="C37">
        <v>0</v>
      </c>
      <c r="D37">
        <v>0</v>
      </c>
      <c r="E37">
        <v>0</v>
      </c>
    </row>
    <row r="38" spans="1:5" x14ac:dyDescent="0.2">
      <c r="A38" s="72">
        <v>82020000004</v>
      </c>
      <c r="B38" s="57" t="s">
        <v>3745</v>
      </c>
      <c r="C38">
        <v>0</v>
      </c>
      <c r="D38">
        <v>0</v>
      </c>
      <c r="E38">
        <v>0</v>
      </c>
    </row>
    <row r="39" spans="1:5" x14ac:dyDescent="0.2">
      <c r="A39" s="72">
        <v>82020000005</v>
      </c>
      <c r="B39" s="57" t="s">
        <v>3746</v>
      </c>
      <c r="C39">
        <v>0</v>
      </c>
      <c r="D39">
        <v>0</v>
      </c>
      <c r="E39">
        <v>0</v>
      </c>
    </row>
    <row r="40" spans="1:5" x14ac:dyDescent="0.2">
      <c r="A40" s="72">
        <v>82020000006</v>
      </c>
      <c r="B40" s="57" t="s">
        <v>3747</v>
      </c>
      <c r="C40">
        <v>0</v>
      </c>
      <c r="D40">
        <v>0</v>
      </c>
      <c r="E40">
        <v>0</v>
      </c>
    </row>
    <row r="41" spans="1:5" x14ac:dyDescent="0.2">
      <c r="A41" s="72">
        <v>82020000007</v>
      </c>
      <c r="B41" s="57" t="s">
        <v>3748</v>
      </c>
      <c r="C41">
        <v>0</v>
      </c>
      <c r="D41">
        <v>0</v>
      </c>
      <c r="E41">
        <v>0</v>
      </c>
    </row>
    <row r="42" spans="1:5" x14ac:dyDescent="0.2">
      <c r="A42" s="72">
        <v>82020000008</v>
      </c>
      <c r="B42" s="57" t="s">
        <v>3749</v>
      </c>
      <c r="C42">
        <v>0</v>
      </c>
      <c r="D42">
        <v>0</v>
      </c>
      <c r="E42">
        <v>0</v>
      </c>
    </row>
    <row r="43" spans="1:5" x14ac:dyDescent="0.2">
      <c r="A43" s="72">
        <v>82020000009</v>
      </c>
      <c r="B43" s="57" t="s">
        <v>3750</v>
      </c>
      <c r="C43">
        <v>0</v>
      </c>
      <c r="D43">
        <v>0</v>
      </c>
      <c r="E43">
        <v>0</v>
      </c>
    </row>
    <row r="44" spans="1:5" x14ac:dyDescent="0.2">
      <c r="A44" s="72">
        <v>82020000010</v>
      </c>
      <c r="B44" s="57" t="s">
        <v>3751</v>
      </c>
      <c r="C44">
        <v>0</v>
      </c>
      <c r="D44">
        <v>0</v>
      </c>
      <c r="E44">
        <v>0</v>
      </c>
    </row>
    <row r="45" spans="1:5" x14ac:dyDescent="0.2">
      <c r="A45" s="72">
        <v>82020000011</v>
      </c>
      <c r="B45" s="57" t="s">
        <v>3752</v>
      </c>
      <c r="C45">
        <v>0</v>
      </c>
      <c r="D45">
        <v>0</v>
      </c>
      <c r="E45">
        <v>0</v>
      </c>
    </row>
    <row r="46" spans="1:5" x14ac:dyDescent="0.2">
      <c r="A46" s="72">
        <v>82020000012</v>
      </c>
      <c r="B46" s="57" t="s">
        <v>3753</v>
      </c>
      <c r="C46">
        <v>0</v>
      </c>
      <c r="D46">
        <v>0</v>
      </c>
      <c r="E46">
        <v>0</v>
      </c>
    </row>
    <row r="47" spans="1:5" x14ac:dyDescent="0.2">
      <c r="A47" s="72">
        <v>82020000013</v>
      </c>
      <c r="B47" s="57" t="s">
        <v>3754</v>
      </c>
      <c r="C47">
        <v>0</v>
      </c>
      <c r="D47">
        <v>0</v>
      </c>
      <c r="E47">
        <v>0</v>
      </c>
    </row>
    <row r="48" spans="1:5" x14ac:dyDescent="0.2">
      <c r="A48" s="72">
        <v>82020000014</v>
      </c>
      <c r="B48" s="57" t="s">
        <v>3755</v>
      </c>
      <c r="C48">
        <v>0</v>
      </c>
      <c r="D48">
        <v>0</v>
      </c>
      <c r="E48">
        <v>0</v>
      </c>
    </row>
    <row r="49" spans="1:5" x14ac:dyDescent="0.2">
      <c r="A49" s="72">
        <v>82020000015</v>
      </c>
      <c r="B49" s="57" t="s">
        <v>3756</v>
      </c>
      <c r="C49">
        <v>0</v>
      </c>
      <c r="D49">
        <v>0</v>
      </c>
      <c r="E49">
        <v>0</v>
      </c>
    </row>
    <row r="50" spans="1:5" x14ac:dyDescent="0.2">
      <c r="A50" s="72">
        <v>82020000016</v>
      </c>
      <c r="B50" s="57" t="s">
        <v>3757</v>
      </c>
      <c r="C50">
        <v>0</v>
      </c>
      <c r="D50">
        <v>0</v>
      </c>
      <c r="E50">
        <v>0</v>
      </c>
    </row>
    <row r="51" spans="1:5" x14ac:dyDescent="0.2">
      <c r="A51" s="72">
        <v>82020000017</v>
      </c>
      <c r="B51" s="57" t="s">
        <v>3758</v>
      </c>
      <c r="C51">
        <v>0</v>
      </c>
      <c r="D51">
        <v>0</v>
      </c>
      <c r="E51">
        <v>0</v>
      </c>
    </row>
    <row r="52" spans="1:5" x14ac:dyDescent="0.2">
      <c r="A52" s="72">
        <v>82020000018</v>
      </c>
      <c r="B52" s="57" t="s">
        <v>3759</v>
      </c>
      <c r="C52">
        <v>0</v>
      </c>
      <c r="D52">
        <v>0</v>
      </c>
      <c r="E52">
        <v>0</v>
      </c>
    </row>
    <row r="53" spans="1:5" x14ac:dyDescent="0.2">
      <c r="A53" s="72">
        <v>82020000019</v>
      </c>
      <c r="B53" s="57" t="s">
        <v>3760</v>
      </c>
      <c r="C53">
        <v>0</v>
      </c>
      <c r="D53">
        <v>0</v>
      </c>
      <c r="E53">
        <v>0</v>
      </c>
    </row>
    <row r="54" spans="1:5" x14ac:dyDescent="0.2">
      <c r="A54" s="72">
        <v>82020000020</v>
      </c>
      <c r="B54" s="57" t="s">
        <v>3761</v>
      </c>
      <c r="C54">
        <v>0</v>
      </c>
      <c r="D54">
        <v>0</v>
      </c>
      <c r="E54">
        <v>0</v>
      </c>
    </row>
    <row r="55" spans="1:5" x14ac:dyDescent="0.2">
      <c r="A55" s="72">
        <v>82020000021</v>
      </c>
      <c r="B55" s="57" t="s">
        <v>3762</v>
      </c>
      <c r="C55">
        <v>0</v>
      </c>
      <c r="D55">
        <v>0</v>
      </c>
      <c r="E55">
        <v>0</v>
      </c>
    </row>
    <row r="56" spans="1:5" x14ac:dyDescent="0.2">
      <c r="A56" s="72">
        <v>82020000022</v>
      </c>
      <c r="B56" s="57" t="s">
        <v>3763</v>
      </c>
      <c r="C56">
        <v>0</v>
      </c>
      <c r="D56">
        <v>0</v>
      </c>
      <c r="E56">
        <v>0</v>
      </c>
    </row>
    <row r="57" spans="1:5" x14ac:dyDescent="0.2">
      <c r="A57" s="72">
        <v>82020000023</v>
      </c>
      <c r="B57" s="57" t="s">
        <v>3764</v>
      </c>
      <c r="C57">
        <v>0</v>
      </c>
      <c r="D57">
        <v>0</v>
      </c>
      <c r="E57">
        <v>0</v>
      </c>
    </row>
    <row r="58" spans="1:5" x14ac:dyDescent="0.2">
      <c r="A58" s="72">
        <v>82020000024</v>
      </c>
      <c r="B58" s="57" t="s">
        <v>3765</v>
      </c>
      <c r="C58">
        <v>0</v>
      </c>
      <c r="D58">
        <v>0</v>
      </c>
      <c r="E58">
        <v>0</v>
      </c>
    </row>
    <row r="59" spans="1:5" x14ac:dyDescent="0.2">
      <c r="A59" s="72">
        <v>82020000025</v>
      </c>
      <c r="B59" s="57" t="s">
        <v>3766</v>
      </c>
      <c r="C59">
        <v>0</v>
      </c>
      <c r="D59">
        <v>271323</v>
      </c>
      <c r="E59">
        <v>-271323</v>
      </c>
    </row>
    <row r="60" spans="1:5" x14ac:dyDescent="0.2">
      <c r="A60" s="72">
        <v>82020000026</v>
      </c>
      <c r="B60" s="57" t="s">
        <v>3767</v>
      </c>
      <c r="C60">
        <v>0</v>
      </c>
      <c r="D60">
        <v>28582</v>
      </c>
      <c r="E60">
        <v>-28582</v>
      </c>
    </row>
    <row r="61" spans="1:5" x14ac:dyDescent="0.2">
      <c r="A61" s="72">
        <v>92200000001</v>
      </c>
      <c r="B61" s="57" t="s">
        <v>4079</v>
      </c>
      <c r="C61">
        <v>0</v>
      </c>
      <c r="D61">
        <v>0</v>
      </c>
      <c r="E6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F8A64-CAF3-45FB-94FF-02A63FCDD506}">
  <dimension ref="A1:E4"/>
  <sheetViews>
    <sheetView rightToLeft="1" workbookViewId="0">
      <selection activeCell="D8" sqref="D8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2.875" bestFit="1" customWidth="1"/>
  </cols>
  <sheetData>
    <row r="1" spans="1:5" s="66" customFormat="1" ht="12.75" customHeight="1" x14ac:dyDescent="0.2">
      <c r="C1" s="67">
        <f>D2-C2</f>
        <v>-976155</v>
      </c>
    </row>
    <row r="2" spans="1:5" s="66" customFormat="1" ht="12.75" customHeight="1" x14ac:dyDescent="0.2">
      <c r="C2" s="68">
        <f>SUBTOTAL(9,C4:C36)</f>
        <v>976155</v>
      </c>
      <c r="D2" s="68">
        <f>SUBTOTAL(9,D4:D208)</f>
        <v>0</v>
      </c>
      <c r="E2" s="68">
        <f>SUBTOTAL(9,E4:E60)</f>
        <v>976155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10301</v>
      </c>
      <c r="B4" s="36" t="s">
        <v>4098</v>
      </c>
      <c r="C4" s="37">
        <v>976155</v>
      </c>
      <c r="D4" s="39">
        <v>0</v>
      </c>
      <c r="E4" s="10">
        <v>976155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EA367-547B-4E36-985B-67B592FC99FC}">
  <dimension ref="A1:E4"/>
  <sheetViews>
    <sheetView rightToLeft="1" workbookViewId="0">
      <selection activeCell="D18" sqref="D18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-17812108.060000002</v>
      </c>
    </row>
    <row r="2" spans="1:5" s="66" customFormat="1" ht="12.75" customHeight="1" x14ac:dyDescent="0.2">
      <c r="C2" s="68">
        <f>SUBTOTAL(9,C4:C36)</f>
        <v>17812108.060000002</v>
      </c>
      <c r="D2" s="68">
        <f>SUBTOTAL(9,D4:D208)</f>
        <v>0</v>
      </c>
      <c r="E2" s="68">
        <f>SUBTOTAL(9,E4:E60)</f>
        <v>17812108.060000002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10302</v>
      </c>
      <c r="B4" s="36" t="s">
        <v>360</v>
      </c>
      <c r="C4" s="37">
        <v>17812108.060000002</v>
      </c>
      <c r="D4" s="39">
        <v>0</v>
      </c>
      <c r="E4" s="10">
        <v>17812108.060000002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EC43E-C520-40BC-8BF2-1C34D4D5D5EE}">
  <dimension ref="A1:E14"/>
  <sheetViews>
    <sheetView rightToLeft="1" workbookViewId="0">
      <selection activeCell="C4" sqref="C4:E14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-3021501.1999900001</v>
      </c>
    </row>
    <row r="2" spans="1:5" s="66" customFormat="1" ht="12.75" customHeight="1" x14ac:dyDescent="0.2">
      <c r="C2" s="68">
        <f>SUBTOTAL(9,C4:C36)</f>
        <v>3021501.1999900001</v>
      </c>
      <c r="D2" s="68">
        <f>SUBTOTAL(9,D4:D208)</f>
        <v>0</v>
      </c>
      <c r="E2" s="68">
        <f>SUBTOTAL(9,E4:E60)</f>
        <v>3021501.1999900001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1020103</v>
      </c>
      <c r="B4" s="36" t="s">
        <v>430</v>
      </c>
      <c r="C4" s="37">
        <v>482778.59999000002</v>
      </c>
      <c r="D4" s="39">
        <v>0</v>
      </c>
      <c r="E4" s="10">
        <v>482778.59999000002</v>
      </c>
    </row>
    <row r="5" spans="1:5" ht="15" x14ac:dyDescent="0.2">
      <c r="A5" s="33">
        <v>1020203</v>
      </c>
      <c r="B5" s="36" t="s">
        <v>434</v>
      </c>
      <c r="C5" s="37">
        <v>902551.45000000007</v>
      </c>
      <c r="D5" s="39">
        <v>0</v>
      </c>
      <c r="E5" s="10">
        <v>902551.45000000007</v>
      </c>
    </row>
    <row r="6" spans="1:5" ht="15" x14ac:dyDescent="0.2">
      <c r="A6" s="33">
        <v>1020207</v>
      </c>
      <c r="B6" s="36" t="s">
        <v>437</v>
      </c>
      <c r="C6" s="37">
        <v>248512.78</v>
      </c>
      <c r="D6" s="39">
        <v>0</v>
      </c>
      <c r="E6" s="10">
        <v>248512.78</v>
      </c>
    </row>
    <row r="7" spans="1:5" ht="15" x14ac:dyDescent="0.2">
      <c r="A7" s="33">
        <v>1020304</v>
      </c>
      <c r="B7" s="36" t="s">
        <v>441</v>
      </c>
      <c r="C7" s="37">
        <v>149911.07</v>
      </c>
      <c r="D7" s="39">
        <v>0</v>
      </c>
      <c r="E7" s="10">
        <v>149911.07</v>
      </c>
    </row>
    <row r="8" spans="1:5" ht="15" x14ac:dyDescent="0.2">
      <c r="A8" s="33">
        <v>1020402</v>
      </c>
      <c r="B8" s="36" t="s">
        <v>442</v>
      </c>
      <c r="C8" s="37">
        <v>722546.79</v>
      </c>
      <c r="D8" s="39">
        <v>0</v>
      </c>
      <c r="E8" s="10">
        <v>722546.79</v>
      </c>
    </row>
    <row r="9" spans="1:5" x14ac:dyDescent="0.2">
      <c r="A9" s="56">
        <v>81020100001</v>
      </c>
      <c r="B9" s="57" t="s">
        <v>3648</v>
      </c>
      <c r="C9" s="37">
        <v>9214.7999999999993</v>
      </c>
      <c r="D9" s="39">
        <v>0</v>
      </c>
      <c r="E9" s="10">
        <v>9214.7999999999993</v>
      </c>
    </row>
    <row r="10" spans="1:5" x14ac:dyDescent="0.2">
      <c r="A10" s="56">
        <v>81020200001</v>
      </c>
      <c r="B10" s="57" t="s">
        <v>3649</v>
      </c>
      <c r="C10" s="37">
        <v>227108.6</v>
      </c>
      <c r="D10" s="39">
        <v>0</v>
      </c>
      <c r="E10" s="10">
        <v>227108.6</v>
      </c>
    </row>
    <row r="11" spans="1:5" x14ac:dyDescent="0.2">
      <c r="A11" s="56">
        <v>81020200005</v>
      </c>
      <c r="B11" s="57" t="s">
        <v>3652</v>
      </c>
      <c r="C11" s="37">
        <v>3358.69</v>
      </c>
      <c r="D11" s="39">
        <v>0</v>
      </c>
      <c r="E11" s="10">
        <v>3358.69</v>
      </c>
    </row>
    <row r="12" spans="1:5" x14ac:dyDescent="0.2">
      <c r="A12" s="56">
        <v>81020300001</v>
      </c>
      <c r="B12" s="57" t="s">
        <v>3653</v>
      </c>
      <c r="C12" s="37">
        <v>60772.480000000003</v>
      </c>
      <c r="D12" s="39">
        <v>0</v>
      </c>
      <c r="E12" s="10">
        <v>60772.480000000003</v>
      </c>
    </row>
    <row r="13" spans="1:5" x14ac:dyDescent="0.2">
      <c r="A13" s="56">
        <v>91201010000</v>
      </c>
      <c r="B13" s="57" t="s">
        <v>4053</v>
      </c>
      <c r="C13" s="37">
        <v>27500</v>
      </c>
      <c r="D13" s="39">
        <v>0</v>
      </c>
      <c r="E13" s="10">
        <v>27500</v>
      </c>
    </row>
    <row r="14" spans="1:5" x14ac:dyDescent="0.2">
      <c r="A14" s="56">
        <v>91202010000</v>
      </c>
      <c r="B14" s="57" t="s">
        <v>4055</v>
      </c>
      <c r="C14" s="37">
        <v>187245.94</v>
      </c>
      <c r="D14" s="39">
        <v>0</v>
      </c>
      <c r="E14" s="10">
        <v>187245.94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88BE-83BE-4C2B-A602-5BFFCC0A9EED}">
  <dimension ref="A1:E11"/>
  <sheetViews>
    <sheetView rightToLeft="1" workbookViewId="0">
      <selection activeCell="C4" sqref="C4:E11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-1541082.2700000003</v>
      </c>
    </row>
    <row r="2" spans="1:5" s="66" customFormat="1" ht="12.75" customHeight="1" x14ac:dyDescent="0.2">
      <c r="C2" s="68">
        <f>SUBTOTAL(9,C4:C33)</f>
        <v>1541082.2700000003</v>
      </c>
      <c r="D2" s="68">
        <f>SUBTOTAL(9,D4:D205)</f>
        <v>0</v>
      </c>
      <c r="E2" s="68">
        <f>SUBTOTAL(9,E4:E57)</f>
        <v>1541082.2700000003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1020104</v>
      </c>
      <c r="B4" s="36" t="s">
        <v>15</v>
      </c>
      <c r="C4" s="37">
        <v>1029332.47</v>
      </c>
      <c r="D4" s="39">
        <v>0</v>
      </c>
      <c r="E4" s="10">
        <v>1029332.47</v>
      </c>
    </row>
    <row r="5" spans="1:5" ht="15" x14ac:dyDescent="0.2">
      <c r="A5" s="33">
        <v>1020202</v>
      </c>
      <c r="B5" s="36" t="s">
        <v>17</v>
      </c>
      <c r="C5" s="37">
        <v>288060.15000000002</v>
      </c>
      <c r="D5" s="39">
        <v>0</v>
      </c>
      <c r="E5" s="10">
        <v>288060.15000000002</v>
      </c>
    </row>
    <row r="6" spans="1:5" ht="15" x14ac:dyDescent="0.2">
      <c r="A6" s="33">
        <v>1020308</v>
      </c>
      <c r="B6" s="36" t="s">
        <v>27</v>
      </c>
      <c r="C6" s="37">
        <v>117657.70000000001</v>
      </c>
      <c r="D6" s="39">
        <v>0</v>
      </c>
      <c r="E6" s="10">
        <v>117657.70000000001</v>
      </c>
    </row>
    <row r="7" spans="1:5" x14ac:dyDescent="0.2">
      <c r="A7" s="56">
        <v>81020100002</v>
      </c>
      <c r="B7" s="57" t="s">
        <v>235</v>
      </c>
      <c r="C7" s="37">
        <v>41532.86</v>
      </c>
      <c r="D7" s="39">
        <v>0</v>
      </c>
      <c r="E7" s="10">
        <v>41532.86</v>
      </c>
    </row>
    <row r="8" spans="1:5" x14ac:dyDescent="0.2">
      <c r="A8" s="56">
        <v>81020200003</v>
      </c>
      <c r="B8" s="57" t="s">
        <v>3650</v>
      </c>
      <c r="C8" s="37">
        <v>21872.83</v>
      </c>
      <c r="D8" s="39">
        <v>0</v>
      </c>
      <c r="E8" s="10">
        <v>21872.83</v>
      </c>
    </row>
    <row r="9" spans="1:5" x14ac:dyDescent="0.2">
      <c r="A9" s="56">
        <v>81020300004</v>
      </c>
      <c r="B9" s="57" t="s">
        <v>3656</v>
      </c>
      <c r="C9" s="37">
        <v>0</v>
      </c>
      <c r="D9" s="39">
        <v>0</v>
      </c>
      <c r="E9" s="10">
        <v>0</v>
      </c>
    </row>
    <row r="10" spans="1:5" x14ac:dyDescent="0.2">
      <c r="A10" s="56">
        <v>91201020000</v>
      </c>
      <c r="B10" s="57" t="s">
        <v>4054</v>
      </c>
      <c r="C10" s="37">
        <v>630</v>
      </c>
      <c r="D10" s="39">
        <v>0</v>
      </c>
      <c r="E10" s="10">
        <v>630</v>
      </c>
    </row>
    <row r="11" spans="1:5" x14ac:dyDescent="0.2">
      <c r="A11" s="56">
        <v>91202050000</v>
      </c>
      <c r="B11" s="57" t="s">
        <v>307</v>
      </c>
      <c r="C11" s="37">
        <v>41996.26</v>
      </c>
      <c r="D11" s="39">
        <v>0</v>
      </c>
      <c r="E11" s="10">
        <v>41996.26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A2881-E62E-4DF2-99C5-8A07FD621D11}">
  <dimension ref="A1:E12"/>
  <sheetViews>
    <sheetView rightToLeft="1" workbookViewId="0">
      <selection activeCell="C4" sqref="C4:E12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-16644841.189999999</v>
      </c>
    </row>
    <row r="2" spans="1:5" s="66" customFormat="1" ht="12.75" customHeight="1" x14ac:dyDescent="0.2">
      <c r="C2" s="68">
        <f>SUBTOTAL(9,C4:C33)</f>
        <v>16644841.189999999</v>
      </c>
      <c r="D2" s="68">
        <f>SUBTOTAL(9,D4:D205)</f>
        <v>0</v>
      </c>
      <c r="E2" s="68">
        <f>SUBTOTAL(9,E4:E57)</f>
        <v>16644841.189999999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1020204</v>
      </c>
      <c r="B4" s="36" t="s">
        <v>18</v>
      </c>
      <c r="C4" s="37">
        <v>6241394.9500000002</v>
      </c>
      <c r="D4" s="39">
        <v>0</v>
      </c>
      <c r="E4" s="10">
        <v>6241394.9500000002</v>
      </c>
    </row>
    <row r="5" spans="1:5" ht="15" x14ac:dyDescent="0.2">
      <c r="A5" s="33">
        <v>1020209</v>
      </c>
      <c r="B5" s="36" t="s">
        <v>21</v>
      </c>
      <c r="C5" s="37">
        <v>147850</v>
      </c>
      <c r="D5" s="39">
        <v>0</v>
      </c>
      <c r="E5" s="10">
        <v>147850</v>
      </c>
    </row>
    <row r="6" spans="1:5" ht="15" x14ac:dyDescent="0.2">
      <c r="A6" s="33">
        <v>1020211</v>
      </c>
      <c r="B6" s="36" t="s">
        <v>23</v>
      </c>
      <c r="C6" s="37">
        <v>1011900</v>
      </c>
      <c r="D6" s="39">
        <v>0</v>
      </c>
      <c r="E6" s="10">
        <v>1011900</v>
      </c>
    </row>
    <row r="7" spans="1:5" ht="15" x14ac:dyDescent="0.2">
      <c r="A7" s="33">
        <v>1020213</v>
      </c>
      <c r="B7" s="36" t="s">
        <v>24</v>
      </c>
      <c r="C7" s="37">
        <v>46200</v>
      </c>
      <c r="D7" s="39">
        <v>0</v>
      </c>
      <c r="E7" s="10">
        <v>46200</v>
      </c>
    </row>
    <row r="8" spans="1:5" ht="15" x14ac:dyDescent="0.2">
      <c r="A8" s="33">
        <v>1020305</v>
      </c>
      <c r="B8" s="36" t="s">
        <v>25</v>
      </c>
      <c r="C8" s="37">
        <v>3633241.0300000003</v>
      </c>
      <c r="D8" s="39">
        <v>0</v>
      </c>
      <c r="E8" s="10">
        <v>3633241.0300000003</v>
      </c>
    </row>
    <row r="9" spans="1:5" ht="15" x14ac:dyDescent="0.2">
      <c r="A9" s="33">
        <v>1020403</v>
      </c>
      <c r="B9" s="36" t="s">
        <v>28</v>
      </c>
      <c r="C9" s="37">
        <v>575616.67000000004</v>
      </c>
      <c r="D9" s="39">
        <v>0</v>
      </c>
      <c r="E9" s="10">
        <v>575616.67000000004</v>
      </c>
    </row>
    <row r="10" spans="1:5" x14ac:dyDescent="0.2">
      <c r="A10" s="56">
        <v>81020200002</v>
      </c>
      <c r="B10" s="57" t="s">
        <v>236</v>
      </c>
      <c r="C10" s="37">
        <v>2356438.7600000002</v>
      </c>
      <c r="D10" s="39">
        <v>0</v>
      </c>
      <c r="E10" s="10">
        <v>2356438.7600000002</v>
      </c>
    </row>
    <row r="11" spans="1:5" x14ac:dyDescent="0.2">
      <c r="A11" s="56">
        <v>81020300002</v>
      </c>
      <c r="B11" s="57" t="s">
        <v>3654</v>
      </c>
      <c r="C11" s="37">
        <v>1444199.78</v>
      </c>
      <c r="D11" s="39">
        <v>0</v>
      </c>
      <c r="E11" s="10">
        <v>1444199.78</v>
      </c>
    </row>
    <row r="12" spans="1:5" x14ac:dyDescent="0.2">
      <c r="A12" s="56">
        <v>91202020000</v>
      </c>
      <c r="B12" s="57" t="s">
        <v>4056</v>
      </c>
      <c r="C12" s="37">
        <v>1188000</v>
      </c>
      <c r="D12" s="39">
        <v>0</v>
      </c>
      <c r="E12" s="10">
        <v>1188000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316DC-28B3-4CAE-82DB-A7504FB9AEBD}">
  <dimension ref="A1:E9"/>
  <sheetViews>
    <sheetView rightToLeft="1" workbookViewId="0">
      <selection activeCell="C4" sqref="C4:E8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-2488014.67</v>
      </c>
    </row>
    <row r="2" spans="1:5" s="66" customFormat="1" ht="12.75" customHeight="1" x14ac:dyDescent="0.2">
      <c r="C2" s="68">
        <f>SUBTOTAL(9,C4:C30)</f>
        <v>2488014.67</v>
      </c>
      <c r="D2" s="68">
        <f>SUBTOTAL(9,D4:D202)</f>
        <v>0</v>
      </c>
      <c r="E2" s="68">
        <f>SUBTOTAL(9,E4:E54)</f>
        <v>2488014.67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1020105</v>
      </c>
      <c r="B4" s="36" t="s">
        <v>16</v>
      </c>
      <c r="C4" s="37">
        <v>314183</v>
      </c>
      <c r="D4" s="39">
        <v>0</v>
      </c>
      <c r="E4" s="10">
        <v>314183</v>
      </c>
    </row>
    <row r="5" spans="1:5" ht="15" x14ac:dyDescent="0.2">
      <c r="A5" s="33">
        <v>1020106</v>
      </c>
      <c r="B5" s="36" t="s">
        <v>433</v>
      </c>
      <c r="C5" s="37">
        <v>0</v>
      </c>
      <c r="D5" s="39">
        <v>0</v>
      </c>
      <c r="E5" s="10">
        <v>0</v>
      </c>
    </row>
    <row r="6" spans="1:5" ht="15" x14ac:dyDescent="0.2">
      <c r="A6" s="33">
        <v>1020205</v>
      </c>
      <c r="B6" s="36" t="s">
        <v>19</v>
      </c>
      <c r="C6" s="37">
        <v>2108831.67</v>
      </c>
      <c r="D6" s="39">
        <v>0</v>
      </c>
      <c r="E6" s="10">
        <v>2108831.67</v>
      </c>
    </row>
    <row r="7" spans="1:5" ht="15" x14ac:dyDescent="0.2">
      <c r="A7" s="33">
        <v>1020212</v>
      </c>
      <c r="B7" s="36" t="s">
        <v>439</v>
      </c>
      <c r="C7" s="37">
        <v>0</v>
      </c>
      <c r="D7" s="39">
        <v>0</v>
      </c>
      <c r="E7" s="10">
        <v>0</v>
      </c>
    </row>
    <row r="8" spans="1:5" x14ac:dyDescent="0.2">
      <c r="A8" s="56">
        <v>91202030000</v>
      </c>
      <c r="B8" s="57" t="s">
        <v>306</v>
      </c>
      <c r="C8" s="37">
        <v>65000</v>
      </c>
      <c r="D8" s="39">
        <v>0</v>
      </c>
      <c r="E8" s="10">
        <v>65000</v>
      </c>
    </row>
    <row r="9" spans="1:5" x14ac:dyDescent="0.2">
      <c r="B9" s="57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CC4DF-4FA2-4F7D-BBAE-47C1E21EAE1A}">
  <dimension ref="A1:E10"/>
  <sheetViews>
    <sheetView rightToLeft="1" workbookViewId="0">
      <selection activeCell="D16" sqref="D1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-2998996.6</v>
      </c>
    </row>
    <row r="2" spans="1:5" s="66" customFormat="1" ht="12.75" customHeight="1" x14ac:dyDescent="0.2">
      <c r="C2" s="68">
        <f>SUBTOTAL(9,C4:C30)</f>
        <v>2998996.6</v>
      </c>
      <c r="D2" s="68">
        <f>SUBTOTAL(9,D4:D202)</f>
        <v>0</v>
      </c>
      <c r="E2" s="68">
        <f>SUBTOTAL(9,E4:E54)</f>
        <v>2998996.6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1020206</v>
      </c>
      <c r="B4" s="36" t="s">
        <v>20</v>
      </c>
      <c r="C4" s="37">
        <v>2282839.08</v>
      </c>
      <c r="D4" s="39">
        <v>0</v>
      </c>
      <c r="E4" s="10">
        <v>2282839.08</v>
      </c>
    </row>
    <row r="5" spans="1:5" ht="15" x14ac:dyDescent="0.2">
      <c r="A5" s="33">
        <v>1020306</v>
      </c>
      <c r="B5" s="36" t="s">
        <v>26</v>
      </c>
      <c r="C5" s="37">
        <v>610422.24</v>
      </c>
      <c r="D5" s="39">
        <v>0</v>
      </c>
      <c r="E5" s="10">
        <v>610422.24</v>
      </c>
    </row>
    <row r="6" spans="1:5" x14ac:dyDescent="0.2">
      <c r="A6" s="56">
        <v>81020200004</v>
      </c>
      <c r="B6" s="57" t="s">
        <v>3651</v>
      </c>
      <c r="C6" s="37">
        <v>89497.02</v>
      </c>
      <c r="D6" s="39">
        <v>0</v>
      </c>
      <c r="E6" s="10">
        <v>89497.02</v>
      </c>
    </row>
    <row r="7" spans="1:5" x14ac:dyDescent="0.2">
      <c r="A7" s="56">
        <v>81020300003</v>
      </c>
      <c r="B7" s="57" t="s">
        <v>3655</v>
      </c>
      <c r="C7" s="37">
        <v>4700</v>
      </c>
      <c r="D7" s="39">
        <v>0</v>
      </c>
      <c r="E7" s="10">
        <v>4700</v>
      </c>
    </row>
    <row r="8" spans="1:5" x14ac:dyDescent="0.2">
      <c r="A8" s="56">
        <v>91202040000</v>
      </c>
      <c r="B8" s="57" t="s">
        <v>4057</v>
      </c>
      <c r="C8" s="37">
        <v>11538.26</v>
      </c>
      <c r="D8" s="39">
        <v>0</v>
      </c>
      <c r="E8" s="10">
        <v>11538.26</v>
      </c>
    </row>
    <row r="9" spans="1:5" x14ac:dyDescent="0.2">
      <c r="A9" s="56"/>
      <c r="B9" s="57"/>
    </row>
    <row r="10" spans="1:5" x14ac:dyDescent="0.2">
      <c r="A10" s="56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F008E-7AAA-4FD6-96C5-594DF0FE9947}">
  <dimension ref="A1:E36"/>
  <sheetViews>
    <sheetView rightToLeft="1" workbookViewId="0">
      <selection activeCell="D36" sqref="D3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14935088.029999996</v>
      </c>
    </row>
    <row r="2" spans="1:5" s="66" customFormat="1" ht="12.75" customHeight="1" x14ac:dyDescent="0.2">
      <c r="C2" s="68">
        <f>SUBTOTAL(9,C4:C30)</f>
        <v>0</v>
      </c>
      <c r="D2" s="68">
        <f>SUBTOTAL(9,D4:D202)</f>
        <v>14935088.029999996</v>
      </c>
      <c r="E2" s="68">
        <f>SUBTOTAL(9,E4:E54)</f>
        <v>-14935088.029999996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3.5" x14ac:dyDescent="0.2">
      <c r="A4" s="56">
        <v>204020101</v>
      </c>
      <c r="B4" s="57" t="s">
        <v>41</v>
      </c>
      <c r="C4" s="37">
        <v>0</v>
      </c>
      <c r="D4" s="39">
        <v>458731.06000000006</v>
      </c>
      <c r="E4" s="10">
        <v>-458731.06</v>
      </c>
    </row>
    <row r="5" spans="1:5" x14ac:dyDescent="0.2">
      <c r="A5" s="56">
        <v>204020102</v>
      </c>
      <c r="B5" s="57" t="s">
        <v>42</v>
      </c>
      <c r="C5" s="37">
        <v>0</v>
      </c>
      <c r="D5" s="39">
        <v>804327.6100000001</v>
      </c>
      <c r="E5" s="10">
        <v>-804327.6100000001</v>
      </c>
    </row>
    <row r="6" spans="1:5" x14ac:dyDescent="0.2">
      <c r="A6" s="56">
        <v>204020103</v>
      </c>
      <c r="B6" s="57" t="s">
        <v>43</v>
      </c>
      <c r="C6" s="37">
        <v>0</v>
      </c>
      <c r="D6" s="39">
        <v>154762.86000000004</v>
      </c>
      <c r="E6" s="10">
        <v>-154762.86000000004</v>
      </c>
    </row>
    <row r="7" spans="1:5" x14ac:dyDescent="0.2">
      <c r="A7" s="56">
        <v>204020201</v>
      </c>
      <c r="B7" s="57" t="s">
        <v>44</v>
      </c>
      <c r="C7" s="37">
        <v>0</v>
      </c>
      <c r="D7" s="39">
        <v>859218.75000000012</v>
      </c>
      <c r="E7" s="10">
        <v>-859218.75000000012</v>
      </c>
    </row>
    <row r="8" spans="1:5" x14ac:dyDescent="0.2">
      <c r="A8" s="56">
        <v>204020202</v>
      </c>
      <c r="B8" s="57" t="s">
        <v>45</v>
      </c>
      <c r="C8" s="37">
        <v>0</v>
      </c>
      <c r="D8" s="39">
        <v>3811451.9400000004</v>
      </c>
      <c r="E8" s="10">
        <v>-3811451.9400000004</v>
      </c>
    </row>
    <row r="9" spans="1:5" x14ac:dyDescent="0.2">
      <c r="A9" s="56">
        <v>204020203</v>
      </c>
      <c r="B9" s="57" t="s">
        <v>46</v>
      </c>
      <c r="C9" s="37">
        <v>0</v>
      </c>
      <c r="D9" s="39">
        <v>1829849.6</v>
      </c>
      <c r="E9" s="10">
        <v>-1829849.6</v>
      </c>
    </row>
    <row r="10" spans="1:5" x14ac:dyDescent="0.2">
      <c r="A10" s="56">
        <v>204020204</v>
      </c>
      <c r="B10" s="57" t="s">
        <v>47</v>
      </c>
      <c r="C10" s="37">
        <v>0</v>
      </c>
      <c r="D10" s="39">
        <v>1531694.78</v>
      </c>
      <c r="E10" s="10">
        <v>-1531694.78</v>
      </c>
    </row>
    <row r="11" spans="1:5" x14ac:dyDescent="0.2">
      <c r="A11" s="56">
        <v>204020205</v>
      </c>
      <c r="B11" s="57" t="s">
        <v>48</v>
      </c>
      <c r="C11" s="37">
        <v>0</v>
      </c>
      <c r="D11" s="39">
        <v>183754.29</v>
      </c>
      <c r="E11" s="10">
        <v>-183754.29</v>
      </c>
    </row>
    <row r="12" spans="1:5" x14ac:dyDescent="0.2">
      <c r="A12" s="56">
        <v>204020206</v>
      </c>
      <c r="B12" s="57" t="s">
        <v>49</v>
      </c>
      <c r="C12" s="37">
        <v>0</v>
      </c>
      <c r="D12" s="39">
        <v>78570</v>
      </c>
      <c r="E12" s="10">
        <v>-78570</v>
      </c>
    </row>
    <row r="13" spans="1:5" x14ac:dyDescent="0.2">
      <c r="A13" s="56">
        <v>204020207</v>
      </c>
      <c r="B13" s="57" t="s">
        <v>50</v>
      </c>
      <c r="C13" s="37">
        <v>0</v>
      </c>
      <c r="D13" s="39">
        <v>51687.01</v>
      </c>
      <c r="E13" s="10">
        <v>-51687.01</v>
      </c>
    </row>
    <row r="14" spans="1:5" x14ac:dyDescent="0.2">
      <c r="A14" s="56">
        <v>204020208</v>
      </c>
      <c r="B14" s="57" t="s">
        <v>51</v>
      </c>
      <c r="C14" s="37">
        <v>0</v>
      </c>
      <c r="D14" s="39">
        <v>186698.30000000002</v>
      </c>
      <c r="E14" s="10">
        <v>-186698.30000000002</v>
      </c>
    </row>
    <row r="15" spans="1:5" x14ac:dyDescent="0.2">
      <c r="A15" s="56">
        <v>204020210</v>
      </c>
      <c r="B15" s="57" t="s">
        <v>2562</v>
      </c>
      <c r="C15" s="37">
        <v>0</v>
      </c>
      <c r="D15" s="39">
        <v>8952.66</v>
      </c>
      <c r="E15" s="10">
        <v>-8952.66</v>
      </c>
    </row>
    <row r="16" spans="1:5" x14ac:dyDescent="0.2">
      <c r="A16" s="56">
        <v>204020401</v>
      </c>
      <c r="B16" s="57" t="s">
        <v>52</v>
      </c>
      <c r="C16" s="37">
        <v>0</v>
      </c>
      <c r="D16" s="39">
        <v>133923.05000000002</v>
      </c>
      <c r="E16" s="10">
        <v>-133923.05000000002</v>
      </c>
    </row>
    <row r="17" spans="1:5" x14ac:dyDescent="0.2">
      <c r="A17" s="56">
        <v>204020402</v>
      </c>
      <c r="B17" s="57" t="s">
        <v>53</v>
      </c>
      <c r="C17" s="37">
        <v>0</v>
      </c>
      <c r="D17" s="39">
        <v>1474568.7000000002</v>
      </c>
      <c r="E17" s="10">
        <v>-1474568.7000000002</v>
      </c>
    </row>
    <row r="18" spans="1:5" x14ac:dyDescent="0.2">
      <c r="A18" s="56">
        <v>204020403</v>
      </c>
      <c r="B18" s="57" t="s">
        <v>2563</v>
      </c>
      <c r="C18" s="37">
        <v>0</v>
      </c>
      <c r="D18" s="39">
        <v>0</v>
      </c>
      <c r="E18" s="10">
        <v>0</v>
      </c>
    </row>
    <row r="19" spans="1:5" x14ac:dyDescent="0.2">
      <c r="A19" s="56">
        <v>204020404</v>
      </c>
      <c r="B19" s="57" t="s">
        <v>54</v>
      </c>
      <c r="C19" s="37">
        <v>0</v>
      </c>
      <c r="D19" s="39">
        <v>161589.44999999998</v>
      </c>
      <c r="E19" s="10">
        <v>-161589.44999999998</v>
      </c>
    </row>
    <row r="20" spans="1:5" x14ac:dyDescent="0.2">
      <c r="A20" s="56">
        <v>204020405</v>
      </c>
      <c r="B20" s="57" t="s">
        <v>55</v>
      </c>
      <c r="C20" s="37">
        <v>0</v>
      </c>
      <c r="D20" s="39">
        <v>43182.34</v>
      </c>
      <c r="E20" s="10">
        <v>-43182.34</v>
      </c>
    </row>
    <row r="21" spans="1:5" x14ac:dyDescent="0.2">
      <c r="A21" s="56">
        <v>204020501</v>
      </c>
      <c r="B21" s="57" t="s">
        <v>56</v>
      </c>
      <c r="C21" s="37">
        <v>0</v>
      </c>
      <c r="D21" s="39">
        <v>718705</v>
      </c>
      <c r="E21" s="10">
        <v>-718705</v>
      </c>
    </row>
    <row r="22" spans="1:5" x14ac:dyDescent="0.2">
      <c r="A22" s="56">
        <v>204020502</v>
      </c>
      <c r="B22" s="57" t="s">
        <v>57</v>
      </c>
      <c r="C22" s="37">
        <v>0</v>
      </c>
      <c r="D22" s="39">
        <v>510784.44</v>
      </c>
      <c r="E22" s="10">
        <v>-510784.44</v>
      </c>
    </row>
    <row r="23" spans="1:5" x14ac:dyDescent="0.2">
      <c r="A23" s="56">
        <v>82040201001</v>
      </c>
      <c r="B23" s="57" t="s">
        <v>3774</v>
      </c>
      <c r="C23" s="37">
        <v>0</v>
      </c>
      <c r="D23" s="39">
        <v>4939.38</v>
      </c>
      <c r="E23" s="10">
        <v>-4939.38</v>
      </c>
    </row>
    <row r="24" spans="1:5" x14ac:dyDescent="0.2">
      <c r="A24" s="56">
        <v>82040201002</v>
      </c>
      <c r="B24" s="57" t="s">
        <v>237</v>
      </c>
      <c r="C24" s="37">
        <v>0</v>
      </c>
      <c r="D24" s="39">
        <v>20470.79</v>
      </c>
      <c r="E24" s="10">
        <v>-20470.79</v>
      </c>
    </row>
    <row r="25" spans="1:5" x14ac:dyDescent="0.2">
      <c r="A25" s="56">
        <v>82040202001</v>
      </c>
      <c r="B25" s="57" t="s">
        <v>3775</v>
      </c>
      <c r="C25" s="37">
        <v>0</v>
      </c>
      <c r="D25" s="39">
        <v>143944.26999999999</v>
      </c>
      <c r="E25" s="10">
        <v>-143944.26999999999</v>
      </c>
    </row>
    <row r="26" spans="1:5" x14ac:dyDescent="0.2">
      <c r="A26" s="56">
        <v>82040202002</v>
      </c>
      <c r="B26" s="57" t="s">
        <v>238</v>
      </c>
      <c r="C26" s="37">
        <v>0</v>
      </c>
      <c r="D26" s="39">
        <v>710427.58000000007</v>
      </c>
      <c r="E26" s="10">
        <v>-710427.58000000007</v>
      </c>
    </row>
    <row r="27" spans="1:5" x14ac:dyDescent="0.2">
      <c r="A27" s="56">
        <v>82040202003</v>
      </c>
      <c r="B27" s="57" t="s">
        <v>3776</v>
      </c>
      <c r="C27" s="37">
        <v>0</v>
      </c>
      <c r="D27" s="39">
        <v>37473.29</v>
      </c>
      <c r="E27" s="10">
        <v>-37473.29</v>
      </c>
    </row>
    <row r="28" spans="1:5" x14ac:dyDescent="0.2">
      <c r="A28" s="56">
        <v>82040202004</v>
      </c>
      <c r="B28" s="57" t="s">
        <v>3777</v>
      </c>
      <c r="C28" s="37">
        <v>0</v>
      </c>
      <c r="D28" s="39">
        <v>1103.6199999999999</v>
      </c>
      <c r="E28" s="10">
        <v>-1103.6199999999999</v>
      </c>
    </row>
    <row r="29" spans="1:5" x14ac:dyDescent="0.2">
      <c r="A29" s="56">
        <v>82040202005</v>
      </c>
      <c r="B29" s="57" t="s">
        <v>3778</v>
      </c>
      <c r="C29" s="37">
        <v>0</v>
      </c>
      <c r="D29" s="39">
        <v>1126.54</v>
      </c>
      <c r="E29" s="10">
        <v>-1126.54</v>
      </c>
    </row>
    <row r="30" spans="1:5" x14ac:dyDescent="0.2">
      <c r="A30" s="56">
        <v>92402010001</v>
      </c>
      <c r="B30" s="57" t="s">
        <v>4081</v>
      </c>
      <c r="C30" s="37">
        <v>0</v>
      </c>
      <c r="D30" s="39">
        <v>27500</v>
      </c>
      <c r="E30" s="10">
        <v>-27500</v>
      </c>
    </row>
    <row r="31" spans="1:5" x14ac:dyDescent="0.2">
      <c r="A31" s="56">
        <v>92402010002</v>
      </c>
      <c r="B31" s="57" t="s">
        <v>308</v>
      </c>
      <c r="C31" s="37">
        <v>0</v>
      </c>
      <c r="D31" s="39">
        <v>609</v>
      </c>
      <c r="E31" s="10">
        <v>-609</v>
      </c>
    </row>
    <row r="32" spans="1:5" x14ac:dyDescent="0.2">
      <c r="A32" s="56">
        <v>92402020001</v>
      </c>
      <c r="B32" s="57" t="s">
        <v>4082</v>
      </c>
      <c r="C32" s="37">
        <v>0</v>
      </c>
      <c r="D32" s="39">
        <v>187245.95</v>
      </c>
      <c r="E32" s="10">
        <v>-187245.95</v>
      </c>
    </row>
    <row r="33" spans="1:5" x14ac:dyDescent="0.2">
      <c r="A33" s="56">
        <v>92402020002</v>
      </c>
      <c r="B33" s="57" t="s">
        <v>309</v>
      </c>
      <c r="C33" s="37">
        <v>0</v>
      </c>
      <c r="D33" s="39">
        <v>683436.07000000007</v>
      </c>
      <c r="E33" s="10">
        <v>-683436.07000000007</v>
      </c>
    </row>
    <row r="34" spans="1:5" x14ac:dyDescent="0.2">
      <c r="A34" s="56">
        <v>92402020003</v>
      </c>
      <c r="B34" s="57" t="s">
        <v>310</v>
      </c>
      <c r="C34" s="37">
        <v>0</v>
      </c>
      <c r="D34" s="39">
        <v>65000</v>
      </c>
      <c r="E34" s="10">
        <v>-65000</v>
      </c>
    </row>
    <row r="35" spans="1:5" x14ac:dyDescent="0.2">
      <c r="A35" s="56">
        <v>92402020004</v>
      </c>
      <c r="B35" s="57" t="s">
        <v>4083</v>
      </c>
      <c r="C35" s="37">
        <v>0</v>
      </c>
      <c r="D35" s="39">
        <v>10352.299999999999</v>
      </c>
      <c r="E35" s="10">
        <v>-10352.299999999999</v>
      </c>
    </row>
    <row r="36" spans="1:5" x14ac:dyDescent="0.2">
      <c r="A36" s="56">
        <v>92402020005</v>
      </c>
      <c r="B36" s="57" t="s">
        <v>311</v>
      </c>
      <c r="C36" s="37">
        <v>0</v>
      </c>
      <c r="D36" s="39">
        <v>39007.4</v>
      </c>
      <c r="E36" s="10">
        <v>-39007.4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0F1FB-D277-4E9B-BB9D-1C1BF977CEB5}">
  <dimension ref="A1:E4"/>
  <sheetViews>
    <sheetView rightToLeft="1" workbookViewId="0">
      <selection activeCell="C4" sqref="C4:E4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-3663245.2699999996</v>
      </c>
    </row>
    <row r="2" spans="1:5" s="66" customFormat="1" ht="12.75" customHeight="1" x14ac:dyDescent="0.2">
      <c r="C2" s="68">
        <f>SUBTOTAL(9,C4:C4)</f>
        <v>3663245.2699999996</v>
      </c>
      <c r="D2" s="68">
        <f>SUBTOTAL(9,D4:D170)</f>
        <v>0</v>
      </c>
      <c r="E2" s="68">
        <f>SUBTOTAL(9,E4:E22)</f>
        <v>3663245.2699999996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1020501</v>
      </c>
      <c r="B4" s="57" t="s">
        <v>4099</v>
      </c>
      <c r="C4" s="37">
        <v>3663245.2699999996</v>
      </c>
      <c r="D4" s="39">
        <v>0</v>
      </c>
      <c r="E4" s="10">
        <v>3663245.2699999996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F940-2E24-4B9A-A241-8EBC0F54705F}">
  <dimension ref="A1:E4"/>
  <sheetViews>
    <sheetView rightToLeft="1" workbookViewId="0">
      <selection activeCell="C9" sqref="C9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-1220508.8400000001</v>
      </c>
    </row>
    <row r="2" spans="1:5" s="66" customFormat="1" ht="12.75" customHeight="1" x14ac:dyDescent="0.2">
      <c r="C2" s="68">
        <f>SUBTOTAL(9,C4:C4)</f>
        <v>1220508.8400000001</v>
      </c>
      <c r="D2" s="68">
        <f>SUBTOTAL(9,D4:D170)</f>
        <v>0</v>
      </c>
      <c r="E2" s="68">
        <f>SUBTOTAL(9,E4:E22)</f>
        <v>1220508.8400000001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1020502</v>
      </c>
      <c r="B4" s="57" t="s">
        <v>4100</v>
      </c>
      <c r="C4" s="37">
        <v>1220508.8400000001</v>
      </c>
      <c r="D4" s="39">
        <v>0</v>
      </c>
      <c r="E4" s="10">
        <v>1220508.8400000001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692AB-0171-4B45-AEE1-634FA81D24E6}">
  <dimension ref="A1:E5"/>
  <sheetViews>
    <sheetView rightToLeft="1" workbookViewId="0">
      <selection activeCell="D23" sqref="D23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2364139.2200000002</v>
      </c>
    </row>
    <row r="2" spans="1:5" s="66" customFormat="1" ht="12.75" customHeight="1" x14ac:dyDescent="0.2">
      <c r="C2" s="68">
        <f>SUBTOTAL(9,C4:C168)</f>
        <v>0</v>
      </c>
      <c r="D2" s="68">
        <f>SUBTOTAL(9,D4:D168)</f>
        <v>2364139.2200000002</v>
      </c>
      <c r="E2" s="68">
        <f>SUBTOTAL(9,E4:E20)</f>
        <v>-2364139.2200000002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x14ac:dyDescent="0.2">
      <c r="A4" s="56">
        <v>204020601</v>
      </c>
      <c r="B4" s="57" t="s">
        <v>2564</v>
      </c>
      <c r="C4" s="37">
        <v>0</v>
      </c>
      <c r="D4" s="39">
        <v>245449.72</v>
      </c>
      <c r="E4" s="10">
        <v>-245449.72</v>
      </c>
    </row>
    <row r="5" spans="1:5" x14ac:dyDescent="0.2">
      <c r="A5" s="56">
        <v>204020602</v>
      </c>
      <c r="B5" s="57" t="s">
        <v>2565</v>
      </c>
      <c r="C5" s="37">
        <v>0</v>
      </c>
      <c r="D5" s="39">
        <v>2118689.5</v>
      </c>
      <c r="E5" s="10">
        <v>-2118689.5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989A6-E206-4632-A1F0-6CB1CACFC082}">
  <dimension ref="A1:E12"/>
  <sheetViews>
    <sheetView rightToLeft="1" workbookViewId="0">
      <selection activeCell="A6" sqref="A6:XFD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27156885.27</v>
      </c>
    </row>
    <row r="2" spans="1:5" s="66" customFormat="1" ht="12.75" customHeight="1" x14ac:dyDescent="0.2">
      <c r="C2" s="68">
        <f>SUBTOTAL(9,C4:C4)</f>
        <v>231870.15</v>
      </c>
      <c r="D2" s="68">
        <f>SUBTOTAL(9,D4:D125)</f>
        <v>27388755.419999998</v>
      </c>
      <c r="E2" s="68">
        <f>SUBTOTAL(9,E4:E4)</f>
        <v>-231870.15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1040301</v>
      </c>
      <c r="B4" s="57" t="s">
        <v>29</v>
      </c>
      <c r="C4" s="37">
        <v>231870.15</v>
      </c>
      <c r="D4" s="39">
        <v>0</v>
      </c>
      <c r="E4" s="10">
        <f>D4-C4</f>
        <v>-231870.15</v>
      </c>
    </row>
    <row r="5" spans="1:5" x14ac:dyDescent="0.2">
      <c r="A5">
        <v>204030138</v>
      </c>
      <c r="B5" t="s">
        <v>2588</v>
      </c>
      <c r="C5" s="37">
        <v>0</v>
      </c>
      <c r="D5" s="39">
        <v>2665885.75</v>
      </c>
      <c r="E5" s="10">
        <f t="shared" ref="E5:E12" si="0">D5-C5</f>
        <v>2665885.75</v>
      </c>
    </row>
    <row r="6" spans="1:5" x14ac:dyDescent="0.2">
      <c r="A6">
        <v>204030140</v>
      </c>
      <c r="B6" t="s">
        <v>2590</v>
      </c>
      <c r="C6" s="37">
        <v>0</v>
      </c>
      <c r="D6" s="39">
        <v>1147500</v>
      </c>
      <c r="E6" s="10">
        <f t="shared" si="0"/>
        <v>1147500</v>
      </c>
    </row>
    <row r="7" spans="1:5" x14ac:dyDescent="0.2">
      <c r="A7">
        <v>204030141</v>
      </c>
      <c r="B7" t="s">
        <v>2591</v>
      </c>
      <c r="C7" s="37">
        <v>0</v>
      </c>
      <c r="D7" s="39">
        <v>1492024.85</v>
      </c>
      <c r="E7" s="10">
        <f t="shared" si="0"/>
        <v>1492024.85</v>
      </c>
    </row>
    <row r="8" spans="1:5" x14ac:dyDescent="0.2">
      <c r="A8">
        <v>204030142</v>
      </c>
      <c r="B8" t="s">
        <v>2592</v>
      </c>
      <c r="C8" s="37">
        <v>0</v>
      </c>
      <c r="D8" s="39">
        <v>310073.2</v>
      </c>
      <c r="E8" s="10">
        <f t="shared" si="0"/>
        <v>310073.2</v>
      </c>
    </row>
    <row r="9" spans="1:5" x14ac:dyDescent="0.2">
      <c r="A9">
        <v>204030143</v>
      </c>
      <c r="B9" t="s">
        <v>2593</v>
      </c>
      <c r="C9" s="37">
        <v>0</v>
      </c>
      <c r="D9" s="39">
        <v>829518</v>
      </c>
      <c r="E9" s="10">
        <f t="shared" si="0"/>
        <v>829518</v>
      </c>
    </row>
    <row r="10" spans="1:5" x14ac:dyDescent="0.2">
      <c r="A10">
        <v>204030144</v>
      </c>
      <c r="B10" t="s">
        <v>2594</v>
      </c>
      <c r="C10" s="37">
        <v>0</v>
      </c>
      <c r="D10" s="39">
        <v>524514.6</v>
      </c>
      <c r="E10" s="10">
        <f t="shared" si="0"/>
        <v>524514.6</v>
      </c>
    </row>
    <row r="11" spans="1:5" x14ac:dyDescent="0.2">
      <c r="A11">
        <v>204030201</v>
      </c>
      <c r="B11" t="s">
        <v>2595</v>
      </c>
      <c r="C11" s="37">
        <v>0</v>
      </c>
      <c r="D11" s="39">
        <v>19800000</v>
      </c>
      <c r="E11" s="10">
        <f t="shared" si="0"/>
        <v>19800000</v>
      </c>
    </row>
    <row r="12" spans="1:5" x14ac:dyDescent="0.2">
      <c r="A12">
        <v>204030202</v>
      </c>
      <c r="B12" t="s">
        <v>2596</v>
      </c>
      <c r="C12" s="37">
        <v>0</v>
      </c>
      <c r="D12" s="39">
        <v>619239.02</v>
      </c>
      <c r="E12" s="10">
        <f t="shared" si="0"/>
        <v>619239.02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15D53-2C46-4372-82D5-92E427212760}">
  <dimension ref="A1:E16"/>
  <sheetViews>
    <sheetView rightToLeft="1" workbookViewId="0">
      <selection activeCell="C18" sqref="C18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1792000</v>
      </c>
    </row>
    <row r="2" spans="1:5" s="66" customFormat="1" ht="12.75" customHeight="1" x14ac:dyDescent="0.2">
      <c r="C2" s="68">
        <f>SUBTOTAL(9,C4:C4)</f>
        <v>0</v>
      </c>
      <c r="D2" s="68">
        <f>SUBTOTAL(9,D4:D125)</f>
        <v>1792000</v>
      </c>
      <c r="E2" s="68">
        <f>SUBTOTAL(9,E4:E4)</f>
        <v>179200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3.5" x14ac:dyDescent="0.2">
      <c r="A4" s="56">
        <v>204040113</v>
      </c>
      <c r="B4" s="57" t="s">
        <v>2620</v>
      </c>
      <c r="C4" s="37">
        <v>0</v>
      </c>
      <c r="D4" s="39">
        <v>179200</v>
      </c>
      <c r="E4" s="10">
        <f>D4-C4</f>
        <v>179200</v>
      </c>
    </row>
    <row r="5" spans="1:5" x14ac:dyDescent="0.2">
      <c r="A5" s="56">
        <v>204040114</v>
      </c>
      <c r="B5" s="57" t="s">
        <v>2621</v>
      </c>
      <c r="C5" s="37">
        <v>0</v>
      </c>
      <c r="D5" s="39">
        <v>179200</v>
      </c>
      <c r="E5" s="10">
        <f t="shared" ref="E5:E15" si="0">D5-C5</f>
        <v>179200</v>
      </c>
    </row>
    <row r="6" spans="1:5" x14ac:dyDescent="0.2">
      <c r="A6" s="56">
        <v>204040115</v>
      </c>
      <c r="B6" s="57" t="s">
        <v>2622</v>
      </c>
      <c r="C6" s="37">
        <v>0</v>
      </c>
      <c r="D6" s="39">
        <v>179200</v>
      </c>
      <c r="E6" s="10">
        <f t="shared" si="0"/>
        <v>179200</v>
      </c>
    </row>
    <row r="7" spans="1:5" x14ac:dyDescent="0.2">
      <c r="A7" s="56">
        <v>204040116</v>
      </c>
      <c r="B7" s="57" t="s">
        <v>2623</v>
      </c>
      <c r="C7" s="37">
        <v>0</v>
      </c>
      <c r="D7" s="39">
        <v>179200</v>
      </c>
      <c r="E7" s="10">
        <f t="shared" si="0"/>
        <v>179200</v>
      </c>
    </row>
    <row r="8" spans="1:5" x14ac:dyDescent="0.2">
      <c r="A8" s="56">
        <v>204040117</v>
      </c>
      <c r="B8" s="57" t="s">
        <v>2624</v>
      </c>
      <c r="C8" s="37">
        <v>0</v>
      </c>
      <c r="D8" s="39">
        <v>179200</v>
      </c>
      <c r="E8" s="10">
        <f t="shared" si="0"/>
        <v>179200</v>
      </c>
    </row>
    <row r="9" spans="1:5" x14ac:dyDescent="0.2">
      <c r="A9" s="56">
        <v>204040118</v>
      </c>
      <c r="B9" s="57" t="s">
        <v>2625</v>
      </c>
      <c r="C9" s="37">
        <v>0</v>
      </c>
      <c r="D9" s="39">
        <v>179200</v>
      </c>
      <c r="E9" s="10">
        <f t="shared" si="0"/>
        <v>179200</v>
      </c>
    </row>
    <row r="10" spans="1:5" x14ac:dyDescent="0.2">
      <c r="A10" s="56">
        <v>204040119</v>
      </c>
      <c r="B10" s="57" t="s">
        <v>2626</v>
      </c>
      <c r="C10" s="37">
        <v>0</v>
      </c>
      <c r="D10" s="39">
        <v>179200</v>
      </c>
      <c r="E10" s="10">
        <f t="shared" si="0"/>
        <v>179200</v>
      </c>
    </row>
    <row r="11" spans="1:5" x14ac:dyDescent="0.2">
      <c r="A11" s="56">
        <v>204040120</v>
      </c>
      <c r="B11" s="57" t="s">
        <v>2627</v>
      </c>
      <c r="C11" s="37">
        <v>0</v>
      </c>
      <c r="D11" s="39">
        <v>179200</v>
      </c>
      <c r="E11" s="10">
        <f t="shared" si="0"/>
        <v>179200</v>
      </c>
    </row>
    <row r="12" spans="1:5" x14ac:dyDescent="0.2">
      <c r="A12" s="56">
        <v>204040121</v>
      </c>
      <c r="B12" s="57" t="s">
        <v>2628</v>
      </c>
      <c r="C12" s="37">
        <v>0</v>
      </c>
      <c r="D12" s="39">
        <v>179200</v>
      </c>
      <c r="E12" s="10">
        <f t="shared" si="0"/>
        <v>179200</v>
      </c>
    </row>
    <row r="13" spans="1:5" x14ac:dyDescent="0.2">
      <c r="A13" s="56">
        <v>204040122</v>
      </c>
      <c r="B13" s="57" t="s">
        <v>2629</v>
      </c>
      <c r="C13" s="37">
        <v>0</v>
      </c>
      <c r="D13" s="39">
        <v>179200</v>
      </c>
      <c r="E13" s="10">
        <f t="shared" si="0"/>
        <v>179200</v>
      </c>
    </row>
    <row r="14" spans="1:5" x14ac:dyDescent="0.2">
      <c r="A14" s="56">
        <v>204040201</v>
      </c>
      <c r="B14" s="57" t="s">
        <v>2630</v>
      </c>
      <c r="C14" s="37">
        <v>0</v>
      </c>
      <c r="D14" s="39">
        <v>0</v>
      </c>
      <c r="E14" s="10">
        <f t="shared" si="0"/>
        <v>0</v>
      </c>
    </row>
    <row r="15" spans="1:5" x14ac:dyDescent="0.2">
      <c r="A15" s="56">
        <v>204040202</v>
      </c>
      <c r="B15" s="57" t="s">
        <v>2631</v>
      </c>
      <c r="C15" s="37">
        <v>0</v>
      </c>
      <c r="D15" s="39">
        <v>0</v>
      </c>
      <c r="E15" s="10">
        <f t="shared" si="0"/>
        <v>0</v>
      </c>
    </row>
    <row r="16" spans="1:5" x14ac:dyDescent="0.2">
      <c r="B16" s="5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7AE9-8552-4A83-971F-91D1CE43D82D}">
  <dimension ref="A1:E28"/>
  <sheetViews>
    <sheetView rightToLeft="1" topLeftCell="A2" workbookViewId="0">
      <selection activeCell="C4" sqref="C4:E28"/>
    </sheetView>
  </sheetViews>
  <sheetFormatPr defaultRowHeight="14.25" x14ac:dyDescent="0.2"/>
  <cols>
    <col min="1" max="1" width="12" bestFit="1" customWidth="1"/>
    <col min="2" max="2" width="57.625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1740496.5700010001</v>
      </c>
    </row>
    <row r="2" spans="1:5" s="66" customFormat="1" ht="12.75" customHeight="1" x14ac:dyDescent="0.2">
      <c r="C2" s="68">
        <f>SUBTOTAL(9,C4:C4)</f>
        <v>1121.9799999999996</v>
      </c>
      <c r="D2" s="68">
        <f>SUBTOTAL(9,D4:D125)</f>
        <v>1741618.5500010001</v>
      </c>
      <c r="E2" s="68">
        <f>SUBTOTAL(9,E4:E4)</f>
        <v>1121.9799999999996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1040401</v>
      </c>
      <c r="B4" s="36" t="s">
        <v>450</v>
      </c>
      <c r="C4" s="37">
        <v>1121.9799999999996</v>
      </c>
      <c r="D4" s="39">
        <v>0</v>
      </c>
      <c r="E4" s="10">
        <v>1121.9799999999996</v>
      </c>
    </row>
    <row r="5" spans="1:5" ht="15" x14ac:dyDescent="0.2">
      <c r="A5" s="33">
        <v>1040402</v>
      </c>
      <c r="B5" s="36" t="s">
        <v>451</v>
      </c>
      <c r="C5" s="37">
        <v>5200.4600000000009</v>
      </c>
      <c r="D5" s="39">
        <v>0</v>
      </c>
      <c r="E5" s="10">
        <v>5200.4600000000009</v>
      </c>
    </row>
    <row r="6" spans="1:5" ht="15" x14ac:dyDescent="0.2">
      <c r="A6" s="33">
        <v>1040403</v>
      </c>
      <c r="B6" s="36" t="s">
        <v>452</v>
      </c>
      <c r="C6" s="37">
        <v>30957.58</v>
      </c>
      <c r="D6" s="39">
        <v>0</v>
      </c>
      <c r="E6" s="10">
        <v>30957.58</v>
      </c>
    </row>
    <row r="7" spans="1:5" ht="15" x14ac:dyDescent="0.2">
      <c r="A7" s="33">
        <v>1040404</v>
      </c>
      <c r="B7" s="36" t="s">
        <v>453</v>
      </c>
      <c r="C7" s="37">
        <v>0</v>
      </c>
      <c r="D7" s="39">
        <v>0</v>
      </c>
      <c r="E7" s="10">
        <v>0</v>
      </c>
    </row>
    <row r="8" spans="1:5" ht="15" x14ac:dyDescent="0.2">
      <c r="A8" s="33">
        <v>1040405</v>
      </c>
      <c r="B8" s="36" t="s">
        <v>454</v>
      </c>
      <c r="C8" s="37">
        <v>15526.91</v>
      </c>
      <c r="D8" s="39">
        <v>0</v>
      </c>
      <c r="E8" s="10">
        <v>15526.91</v>
      </c>
    </row>
    <row r="9" spans="1:5" ht="15" x14ac:dyDescent="0.2">
      <c r="A9" s="33">
        <v>1040406</v>
      </c>
      <c r="B9" s="36" t="s">
        <v>455</v>
      </c>
      <c r="C9" s="37">
        <v>15526.91</v>
      </c>
      <c r="D9" s="39">
        <v>0</v>
      </c>
      <c r="E9" s="10">
        <v>15526.91</v>
      </c>
    </row>
    <row r="10" spans="1:5" ht="15" x14ac:dyDescent="0.2">
      <c r="A10" s="33">
        <v>1040407</v>
      </c>
      <c r="B10" s="36" t="s">
        <v>456</v>
      </c>
      <c r="C10" s="37">
        <v>45547.710000000006</v>
      </c>
      <c r="D10" s="39">
        <v>0</v>
      </c>
      <c r="E10" s="10">
        <v>45547.710000000006</v>
      </c>
    </row>
    <row r="11" spans="1:5" ht="15" x14ac:dyDescent="0.2">
      <c r="A11" s="33">
        <v>1040408</v>
      </c>
      <c r="B11" s="36" t="s">
        <v>457</v>
      </c>
      <c r="C11" s="37">
        <v>22511.260000000002</v>
      </c>
      <c r="D11" s="39">
        <v>0</v>
      </c>
      <c r="E11" s="10">
        <v>22511.260000000002</v>
      </c>
    </row>
    <row r="12" spans="1:5" ht="15" x14ac:dyDescent="0.2">
      <c r="A12" s="33">
        <v>1040409</v>
      </c>
      <c r="B12" s="36" t="s">
        <v>458</v>
      </c>
      <c r="C12" s="37">
        <v>29123.989999999998</v>
      </c>
      <c r="D12" s="39">
        <v>0</v>
      </c>
      <c r="E12" s="10">
        <v>29123.989999999998</v>
      </c>
    </row>
    <row r="13" spans="1:5" ht="15" x14ac:dyDescent="0.2">
      <c r="A13" s="33">
        <v>1040410</v>
      </c>
      <c r="B13" s="36" t="s">
        <v>459</v>
      </c>
      <c r="C13" s="37">
        <v>35106.380000000005</v>
      </c>
      <c r="D13" s="39">
        <v>0</v>
      </c>
      <c r="E13" s="10">
        <v>35106.380000000005</v>
      </c>
    </row>
    <row r="14" spans="1:5" ht="15" x14ac:dyDescent="0.2">
      <c r="A14" s="33">
        <v>1040501</v>
      </c>
      <c r="B14" s="36" t="s">
        <v>30</v>
      </c>
      <c r="C14" s="37">
        <v>470975.67999999993</v>
      </c>
      <c r="D14" s="39">
        <v>0</v>
      </c>
      <c r="E14" s="10">
        <v>470975.67999999993</v>
      </c>
    </row>
    <row r="15" spans="1:5" ht="15" x14ac:dyDescent="0.2">
      <c r="A15" s="33">
        <v>2040501</v>
      </c>
      <c r="B15" s="36" t="s">
        <v>603</v>
      </c>
      <c r="C15" s="37">
        <v>0</v>
      </c>
      <c r="D15" s="39">
        <v>887015.49000100011</v>
      </c>
      <c r="E15" s="10">
        <v>-887015.49000100011</v>
      </c>
    </row>
    <row r="16" spans="1:5" ht="15" x14ac:dyDescent="0.2">
      <c r="A16" s="33">
        <v>2040601</v>
      </c>
      <c r="B16" s="36" t="s">
        <v>604</v>
      </c>
      <c r="C16" s="37">
        <v>0</v>
      </c>
      <c r="D16" s="39">
        <v>13007</v>
      </c>
      <c r="E16" s="10">
        <v>-13007</v>
      </c>
    </row>
    <row r="17" spans="1:5" ht="15" x14ac:dyDescent="0.2">
      <c r="A17" s="33">
        <v>2040602</v>
      </c>
      <c r="B17" s="36" t="s">
        <v>605</v>
      </c>
      <c r="C17" s="37">
        <v>0</v>
      </c>
      <c r="D17" s="39">
        <v>44785.990000000005</v>
      </c>
      <c r="E17" s="10">
        <v>-44785.990000000005</v>
      </c>
    </row>
    <row r="18" spans="1:5" ht="15" x14ac:dyDescent="0.2">
      <c r="A18" s="33">
        <v>2040603</v>
      </c>
      <c r="B18" s="36" t="s">
        <v>606</v>
      </c>
      <c r="C18" s="37">
        <v>0</v>
      </c>
      <c r="D18" s="39">
        <v>152636</v>
      </c>
      <c r="E18" s="10">
        <v>-152636</v>
      </c>
    </row>
    <row r="19" spans="1:5" ht="15" x14ac:dyDescent="0.2">
      <c r="A19" s="33">
        <v>2040604</v>
      </c>
      <c r="B19" s="36" t="s">
        <v>607</v>
      </c>
      <c r="C19" s="37">
        <v>0</v>
      </c>
      <c r="D19" s="39">
        <v>0</v>
      </c>
      <c r="E19" s="10">
        <v>0</v>
      </c>
    </row>
    <row r="20" spans="1:5" ht="15" x14ac:dyDescent="0.2">
      <c r="A20" s="33">
        <v>2040605</v>
      </c>
      <c r="B20" s="36" t="s">
        <v>608</v>
      </c>
      <c r="C20" s="37">
        <v>0</v>
      </c>
      <c r="D20" s="39">
        <v>72749</v>
      </c>
      <c r="E20" s="10">
        <v>-72749</v>
      </c>
    </row>
    <row r="21" spans="1:5" ht="15" x14ac:dyDescent="0.2">
      <c r="A21" s="33">
        <v>2040606</v>
      </c>
      <c r="B21" s="36" t="s">
        <v>609</v>
      </c>
      <c r="C21" s="37">
        <v>0</v>
      </c>
      <c r="D21" s="39">
        <v>72755</v>
      </c>
      <c r="E21" s="10">
        <v>-72755</v>
      </c>
    </row>
    <row r="22" spans="1:5" ht="15" x14ac:dyDescent="0.2">
      <c r="A22" s="33">
        <v>2040607</v>
      </c>
      <c r="B22" s="36" t="s">
        <v>610</v>
      </c>
      <c r="C22" s="37">
        <v>0</v>
      </c>
      <c r="D22" s="39">
        <v>170098</v>
      </c>
      <c r="E22" s="10">
        <v>-170098</v>
      </c>
    </row>
    <row r="23" spans="1:5" ht="15" x14ac:dyDescent="0.2">
      <c r="A23" s="33">
        <v>2040608</v>
      </c>
      <c r="B23" s="36" t="s">
        <v>611</v>
      </c>
      <c r="C23" s="37">
        <v>0</v>
      </c>
      <c r="D23" s="39">
        <v>84432.69</v>
      </c>
      <c r="E23" s="10">
        <v>-84432.69</v>
      </c>
    </row>
    <row r="24" spans="1:5" ht="15" x14ac:dyDescent="0.2">
      <c r="A24" s="33">
        <v>2040609</v>
      </c>
      <c r="B24" s="36" t="s">
        <v>612</v>
      </c>
      <c r="C24" s="37">
        <v>0</v>
      </c>
      <c r="D24" s="39">
        <v>110146.97</v>
      </c>
      <c r="E24" s="10">
        <v>-110146.97</v>
      </c>
    </row>
    <row r="25" spans="1:5" ht="15" x14ac:dyDescent="0.2">
      <c r="A25" s="33">
        <v>2040610</v>
      </c>
      <c r="B25" s="36" t="s">
        <v>613</v>
      </c>
      <c r="C25" s="37">
        <v>0</v>
      </c>
      <c r="D25" s="39">
        <v>133992.41</v>
      </c>
      <c r="E25" s="10">
        <v>-133992.41</v>
      </c>
    </row>
    <row r="26" spans="1:5" ht="15" x14ac:dyDescent="0.2">
      <c r="A26" s="33">
        <v>2040611</v>
      </c>
      <c r="B26" s="36" t="s">
        <v>614</v>
      </c>
      <c r="C26" s="37">
        <v>0</v>
      </c>
      <c r="D26" s="39">
        <v>0</v>
      </c>
      <c r="E26" s="10">
        <v>0</v>
      </c>
    </row>
    <row r="27" spans="1:5" ht="15" x14ac:dyDescent="0.2">
      <c r="A27" s="33">
        <v>2040612</v>
      </c>
      <c r="B27" s="36" t="s">
        <v>615</v>
      </c>
      <c r="C27" s="37">
        <v>0</v>
      </c>
      <c r="D27" s="39">
        <v>0</v>
      </c>
      <c r="E27" s="10">
        <v>0</v>
      </c>
    </row>
    <row r="28" spans="1:5" ht="15" x14ac:dyDescent="0.2">
      <c r="A28" s="33">
        <v>2040613</v>
      </c>
      <c r="B28" s="36" t="s">
        <v>616</v>
      </c>
      <c r="C28" s="37">
        <v>0</v>
      </c>
      <c r="D28" s="39">
        <v>0</v>
      </c>
      <c r="E28" s="1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187B2-EA7E-43A9-BD41-3F770FF27897}">
  <dimension ref="A1:E9"/>
  <sheetViews>
    <sheetView rightToLeft="1" workbookViewId="0">
      <selection activeCell="A3" sqref="A3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1190706.7499999998</v>
      </c>
    </row>
    <row r="2" spans="1:5" s="66" customFormat="1" ht="12.75" customHeight="1" x14ac:dyDescent="0.2">
      <c r="C2" s="68">
        <f>SUBTOTAL(9,C4:C4)</f>
        <v>0</v>
      </c>
      <c r="D2" s="68">
        <f>SUBTOTAL(9,D4:D114)</f>
        <v>1190706.7499999998</v>
      </c>
      <c r="E2" s="68">
        <f>SUBTOTAL(9,E4:E4)</f>
        <v>-1190706.7499999998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46">
        <v>2010801</v>
      </c>
      <c r="B4" s="43" t="s">
        <v>561</v>
      </c>
      <c r="C4" s="37">
        <v>0</v>
      </c>
      <c r="D4" s="39">
        <v>1190706.7499999998</v>
      </c>
      <c r="E4" s="10">
        <v>-1190706.7499999998</v>
      </c>
    </row>
    <row r="5" spans="1:5" x14ac:dyDescent="0.2">
      <c r="B5" s="57"/>
    </row>
    <row r="9" spans="1:5" x14ac:dyDescent="0.2">
      <c r="D9" t="s">
        <v>4101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C9E18-B6CA-420C-AC0B-E84301A4E5F7}">
  <dimension ref="A1:E21"/>
  <sheetViews>
    <sheetView rightToLeft="1" workbookViewId="0">
      <selection activeCell="C4" sqref="C4:E21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332032</v>
      </c>
    </row>
    <row r="2" spans="1:5" s="66" customFormat="1" ht="12.75" customHeight="1" x14ac:dyDescent="0.2">
      <c r="C2" s="68">
        <f>SUBTOTAL(9,C4:C4)</f>
        <v>0</v>
      </c>
      <c r="D2" s="68">
        <f>SUBTOTAL(9,D4:D114)</f>
        <v>332032</v>
      </c>
      <c r="E2" s="68">
        <f>SUBTOTAL(9,E4:E4)</f>
        <v>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202101</v>
      </c>
      <c r="B4" s="36" t="s">
        <v>410</v>
      </c>
      <c r="C4" s="37">
        <v>0</v>
      </c>
      <c r="D4" s="39">
        <v>0</v>
      </c>
      <c r="E4" s="10">
        <v>0</v>
      </c>
    </row>
    <row r="5" spans="1:5" ht="15" x14ac:dyDescent="0.2">
      <c r="A5" s="33">
        <v>202102</v>
      </c>
      <c r="B5" s="36" t="s">
        <v>411</v>
      </c>
      <c r="C5">
        <v>0</v>
      </c>
      <c r="D5">
        <v>0</v>
      </c>
      <c r="E5">
        <v>0</v>
      </c>
    </row>
    <row r="6" spans="1:5" ht="15" x14ac:dyDescent="0.2">
      <c r="A6" s="33">
        <v>202103</v>
      </c>
      <c r="B6" s="36" t="s">
        <v>412</v>
      </c>
      <c r="C6">
        <v>0</v>
      </c>
      <c r="D6">
        <v>0</v>
      </c>
      <c r="E6">
        <v>0</v>
      </c>
    </row>
    <row r="7" spans="1:5" ht="15" x14ac:dyDescent="0.2">
      <c r="A7" s="33">
        <v>202104</v>
      </c>
      <c r="B7" s="36" t="s">
        <v>413</v>
      </c>
      <c r="C7">
        <v>0</v>
      </c>
      <c r="D7">
        <v>0</v>
      </c>
      <c r="E7">
        <v>0</v>
      </c>
    </row>
    <row r="8" spans="1:5" ht="15" x14ac:dyDescent="0.2">
      <c r="A8" s="33">
        <v>202105</v>
      </c>
      <c r="B8" s="36" t="s">
        <v>414</v>
      </c>
      <c r="C8">
        <v>0</v>
      </c>
      <c r="D8">
        <v>0</v>
      </c>
      <c r="E8">
        <v>0</v>
      </c>
    </row>
    <row r="9" spans="1:5" ht="15" x14ac:dyDescent="0.2">
      <c r="A9" s="33">
        <v>202106</v>
      </c>
      <c r="B9" s="36" t="s">
        <v>415</v>
      </c>
      <c r="C9">
        <v>0</v>
      </c>
      <c r="D9">
        <v>0</v>
      </c>
      <c r="E9">
        <v>0</v>
      </c>
    </row>
    <row r="10" spans="1:5" ht="15" x14ac:dyDescent="0.2">
      <c r="A10" s="33">
        <v>202107</v>
      </c>
      <c r="B10" s="36" t="s">
        <v>416</v>
      </c>
      <c r="C10">
        <v>0</v>
      </c>
      <c r="D10">
        <v>0</v>
      </c>
      <c r="E10">
        <v>0</v>
      </c>
    </row>
    <row r="11" spans="1:5" ht="15" x14ac:dyDescent="0.2">
      <c r="A11" s="33">
        <v>202108</v>
      </c>
      <c r="B11" s="36" t="s">
        <v>417</v>
      </c>
      <c r="C11">
        <v>0</v>
      </c>
      <c r="D11">
        <v>0</v>
      </c>
      <c r="E11">
        <v>0</v>
      </c>
    </row>
    <row r="12" spans="1:5" ht="15" x14ac:dyDescent="0.2">
      <c r="A12" s="33">
        <v>202109</v>
      </c>
      <c r="B12" s="36" t="s">
        <v>418</v>
      </c>
      <c r="C12">
        <v>0</v>
      </c>
      <c r="D12">
        <v>0</v>
      </c>
      <c r="E12">
        <v>0</v>
      </c>
    </row>
    <row r="13" spans="1:5" ht="15" x14ac:dyDescent="0.2">
      <c r="A13" s="33">
        <v>202110</v>
      </c>
      <c r="B13" s="36" t="s">
        <v>419</v>
      </c>
      <c r="C13">
        <v>0</v>
      </c>
      <c r="D13">
        <v>0</v>
      </c>
      <c r="E13">
        <v>0</v>
      </c>
    </row>
    <row r="14" spans="1:5" ht="15" x14ac:dyDescent="0.2">
      <c r="A14" s="33">
        <v>202111</v>
      </c>
      <c r="B14" s="36" t="s">
        <v>420</v>
      </c>
      <c r="C14">
        <v>0</v>
      </c>
      <c r="D14">
        <v>0</v>
      </c>
      <c r="E14">
        <v>0</v>
      </c>
    </row>
    <row r="15" spans="1:5" ht="15" x14ac:dyDescent="0.2">
      <c r="A15" s="33">
        <v>202112</v>
      </c>
      <c r="B15" s="36" t="s">
        <v>421</v>
      </c>
      <c r="C15">
        <v>0</v>
      </c>
      <c r="D15">
        <v>0</v>
      </c>
      <c r="E15">
        <v>0</v>
      </c>
    </row>
    <row r="16" spans="1:5" ht="15" x14ac:dyDescent="0.2">
      <c r="A16" s="33">
        <v>202113</v>
      </c>
      <c r="B16" s="36" t="s">
        <v>422</v>
      </c>
      <c r="C16">
        <v>0</v>
      </c>
      <c r="D16">
        <v>0</v>
      </c>
      <c r="E16">
        <v>0</v>
      </c>
    </row>
    <row r="17" spans="1:5" ht="15" x14ac:dyDescent="0.2">
      <c r="A17" s="33">
        <v>202114</v>
      </c>
      <c r="B17" s="36" t="s">
        <v>423</v>
      </c>
      <c r="C17">
        <v>0</v>
      </c>
      <c r="D17">
        <v>0</v>
      </c>
      <c r="E17">
        <v>0</v>
      </c>
    </row>
    <row r="18" spans="1:5" ht="15" x14ac:dyDescent="0.2">
      <c r="A18" s="33">
        <v>202115</v>
      </c>
      <c r="B18" s="36" t="s">
        <v>424</v>
      </c>
      <c r="C18">
        <v>0</v>
      </c>
      <c r="D18">
        <v>0</v>
      </c>
      <c r="E18">
        <v>0</v>
      </c>
    </row>
    <row r="19" spans="1:5" ht="15" x14ac:dyDescent="0.2">
      <c r="A19" s="33">
        <v>202116</v>
      </c>
      <c r="B19" s="36" t="s">
        <v>425</v>
      </c>
      <c r="C19">
        <v>0</v>
      </c>
      <c r="D19">
        <v>0</v>
      </c>
      <c r="E19">
        <v>0</v>
      </c>
    </row>
    <row r="20" spans="1:5" ht="15" x14ac:dyDescent="0.2">
      <c r="A20" s="33">
        <v>202117</v>
      </c>
      <c r="B20" s="36" t="s">
        <v>426</v>
      </c>
      <c r="C20">
        <v>0</v>
      </c>
      <c r="D20">
        <v>332032</v>
      </c>
      <c r="E20">
        <v>-332032</v>
      </c>
    </row>
    <row r="21" spans="1:5" ht="15" x14ac:dyDescent="0.2">
      <c r="A21" s="33">
        <v>202118</v>
      </c>
      <c r="B21" s="36" t="s">
        <v>427</v>
      </c>
      <c r="C21">
        <v>0</v>
      </c>
      <c r="D21">
        <v>0</v>
      </c>
      <c r="E2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0909E-EF60-450F-8773-2A88A0E71465}">
  <dimension ref="A1:E84"/>
  <sheetViews>
    <sheetView rightToLeft="1" workbookViewId="0">
      <selection activeCell="C4" sqref="C4:E84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5670368.8999799984</v>
      </c>
    </row>
    <row r="2" spans="1:5" s="66" customFormat="1" ht="12.75" customHeight="1" x14ac:dyDescent="0.2">
      <c r="C2" s="68">
        <f>SUBTOTAL(9,C4:C4)</f>
        <v>0</v>
      </c>
      <c r="D2" s="68">
        <f>SUBTOTAL(9,D4:D114)</f>
        <v>5670368.8999799984</v>
      </c>
      <c r="E2" s="68">
        <f>SUBTOTAL(9,E4:E4)</f>
        <v>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2030125</v>
      </c>
      <c r="B4" s="36" t="s">
        <v>569</v>
      </c>
      <c r="C4" s="37">
        <v>0</v>
      </c>
      <c r="D4" s="39">
        <v>0</v>
      </c>
      <c r="E4" s="10">
        <v>0</v>
      </c>
    </row>
    <row r="5" spans="1:5" ht="15" x14ac:dyDescent="0.2">
      <c r="A5" s="33">
        <v>2030138</v>
      </c>
      <c r="B5" s="36" t="s">
        <v>570</v>
      </c>
      <c r="C5">
        <v>0</v>
      </c>
      <c r="D5">
        <v>393434.87</v>
      </c>
      <c r="E5">
        <v>-393434.87</v>
      </c>
    </row>
    <row r="6" spans="1:5" ht="15" x14ac:dyDescent="0.2">
      <c r="A6" s="33">
        <v>2030140</v>
      </c>
      <c r="B6" s="36" t="s">
        <v>571</v>
      </c>
      <c r="C6">
        <v>0</v>
      </c>
      <c r="D6">
        <v>0</v>
      </c>
      <c r="E6">
        <v>0</v>
      </c>
    </row>
    <row r="7" spans="1:5" ht="15" x14ac:dyDescent="0.2">
      <c r="A7" s="33">
        <v>2030145</v>
      </c>
      <c r="B7" s="36" t="s">
        <v>572</v>
      </c>
      <c r="C7">
        <v>0</v>
      </c>
      <c r="D7">
        <v>27802.48</v>
      </c>
      <c r="E7">
        <v>-27802.48</v>
      </c>
    </row>
    <row r="8" spans="1:5" ht="15" x14ac:dyDescent="0.2">
      <c r="A8" s="33">
        <v>2030155</v>
      </c>
      <c r="B8" s="36" t="s">
        <v>573</v>
      </c>
      <c r="C8">
        <v>0</v>
      </c>
      <c r="D8">
        <v>190367.94</v>
      </c>
      <c r="E8">
        <v>-190367.94</v>
      </c>
    </row>
    <row r="9" spans="1:5" ht="15" x14ac:dyDescent="0.2">
      <c r="A9" s="33">
        <v>2030165</v>
      </c>
      <c r="B9" s="36" t="s">
        <v>574</v>
      </c>
      <c r="C9">
        <v>18186.060000000056</v>
      </c>
      <c r="D9">
        <v>0</v>
      </c>
      <c r="E9">
        <v>18186.060000000056</v>
      </c>
    </row>
    <row r="10" spans="1:5" ht="15" x14ac:dyDescent="0.2">
      <c r="A10" s="33">
        <v>2030169</v>
      </c>
      <c r="B10" s="36" t="s">
        <v>575</v>
      </c>
      <c r="C10">
        <v>0</v>
      </c>
      <c r="D10">
        <v>0</v>
      </c>
      <c r="E10">
        <v>0</v>
      </c>
    </row>
    <row r="11" spans="1:5" ht="15" x14ac:dyDescent="0.2">
      <c r="A11" s="33">
        <v>2030170</v>
      </c>
      <c r="B11" s="36" t="s">
        <v>576</v>
      </c>
      <c r="C11">
        <v>0</v>
      </c>
      <c r="D11">
        <v>0</v>
      </c>
      <c r="E11">
        <v>0</v>
      </c>
    </row>
    <row r="12" spans="1:5" ht="15" x14ac:dyDescent="0.2">
      <c r="A12" s="33">
        <v>2030171</v>
      </c>
      <c r="B12" s="36" t="s">
        <v>577</v>
      </c>
      <c r="C12">
        <v>0</v>
      </c>
      <c r="D12">
        <v>0.79999999998835847</v>
      </c>
      <c r="E12">
        <v>-0.79999999998835847</v>
      </c>
    </row>
    <row r="13" spans="1:5" ht="15" x14ac:dyDescent="0.2">
      <c r="A13" s="33">
        <v>2030172</v>
      </c>
      <c r="B13" s="36" t="s">
        <v>578</v>
      </c>
      <c r="C13">
        <v>0</v>
      </c>
      <c r="D13">
        <v>1118.07</v>
      </c>
      <c r="E13">
        <v>-1118.07</v>
      </c>
    </row>
    <row r="14" spans="1:5" ht="15" x14ac:dyDescent="0.2">
      <c r="A14" s="33">
        <v>2030173</v>
      </c>
      <c r="B14" s="36" t="s">
        <v>579</v>
      </c>
      <c r="C14">
        <v>0</v>
      </c>
      <c r="D14">
        <v>0</v>
      </c>
      <c r="E14">
        <v>0</v>
      </c>
    </row>
    <row r="15" spans="1:5" ht="15" x14ac:dyDescent="0.2">
      <c r="A15" s="33">
        <v>2030174</v>
      </c>
      <c r="B15" s="36" t="s">
        <v>580</v>
      </c>
      <c r="C15">
        <v>0</v>
      </c>
      <c r="D15">
        <v>0</v>
      </c>
      <c r="E15">
        <v>0</v>
      </c>
    </row>
    <row r="16" spans="1:5" ht="15" x14ac:dyDescent="0.2">
      <c r="A16" s="33">
        <v>2030175</v>
      </c>
      <c r="B16" s="36" t="s">
        <v>581</v>
      </c>
      <c r="C16">
        <v>0</v>
      </c>
      <c r="D16">
        <v>0</v>
      </c>
      <c r="E16">
        <v>0</v>
      </c>
    </row>
    <row r="17" spans="1:5" ht="15" x14ac:dyDescent="0.2">
      <c r="A17" s="33">
        <v>2030176</v>
      </c>
      <c r="B17" s="36" t="s">
        <v>582</v>
      </c>
      <c r="C17">
        <v>0.24000000000160071</v>
      </c>
      <c r="D17">
        <v>0</v>
      </c>
      <c r="E17">
        <v>0.24000000000160071</v>
      </c>
    </row>
    <row r="18" spans="1:5" ht="15" x14ac:dyDescent="0.2">
      <c r="A18" s="33">
        <v>2030177</v>
      </c>
      <c r="B18" s="36" t="s">
        <v>583</v>
      </c>
      <c r="C18">
        <v>0</v>
      </c>
      <c r="D18">
        <v>0</v>
      </c>
      <c r="E18">
        <v>0</v>
      </c>
    </row>
    <row r="19" spans="1:5" ht="15" x14ac:dyDescent="0.2">
      <c r="A19" s="33">
        <v>2030178</v>
      </c>
      <c r="B19" s="36" t="s">
        <v>584</v>
      </c>
      <c r="C19">
        <v>0</v>
      </c>
      <c r="D19">
        <v>0</v>
      </c>
      <c r="E19">
        <v>0</v>
      </c>
    </row>
    <row r="20" spans="1:5" ht="15" x14ac:dyDescent="0.2">
      <c r="A20" s="33">
        <v>2030179</v>
      </c>
      <c r="B20" s="36" t="s">
        <v>585</v>
      </c>
      <c r="C20">
        <v>198.07999999984168</v>
      </c>
      <c r="D20">
        <v>0</v>
      </c>
      <c r="E20">
        <v>198.07999999984168</v>
      </c>
    </row>
    <row r="21" spans="1:5" ht="15" x14ac:dyDescent="0.2">
      <c r="A21" s="33">
        <v>2030180</v>
      </c>
      <c r="B21" s="36" t="s">
        <v>586</v>
      </c>
      <c r="C21">
        <v>6.8000000000465661</v>
      </c>
      <c r="D21">
        <v>0</v>
      </c>
      <c r="E21">
        <v>6.8000000000465661</v>
      </c>
    </row>
    <row r="22" spans="1:5" x14ac:dyDescent="0.2">
      <c r="A22">
        <v>2030181</v>
      </c>
      <c r="B22" t="s">
        <v>587</v>
      </c>
      <c r="C22">
        <v>0.8500000000349246</v>
      </c>
      <c r="D22">
        <v>0</v>
      </c>
      <c r="E22">
        <v>0.8500000000349246</v>
      </c>
    </row>
    <row r="23" spans="1:5" x14ac:dyDescent="0.2">
      <c r="A23">
        <v>2030183</v>
      </c>
      <c r="B23" t="s">
        <v>588</v>
      </c>
      <c r="C23">
        <v>0</v>
      </c>
      <c r="D23">
        <v>0</v>
      </c>
      <c r="E23">
        <v>0</v>
      </c>
    </row>
    <row r="24" spans="1:5" x14ac:dyDescent="0.2">
      <c r="A24">
        <v>2030184</v>
      </c>
      <c r="B24" t="s">
        <v>589</v>
      </c>
      <c r="C24">
        <v>68400.820000000007</v>
      </c>
      <c r="D24">
        <v>0</v>
      </c>
      <c r="E24">
        <v>68400.820000000007</v>
      </c>
    </row>
    <row r="25" spans="1:5" x14ac:dyDescent="0.2">
      <c r="A25">
        <v>2030185</v>
      </c>
      <c r="B25" t="s">
        <v>590</v>
      </c>
      <c r="C25">
        <v>13288.830000000002</v>
      </c>
      <c r="D25">
        <v>0</v>
      </c>
      <c r="E25">
        <v>13288.830000000002</v>
      </c>
    </row>
    <row r="26" spans="1:5" x14ac:dyDescent="0.2">
      <c r="A26">
        <v>2030401</v>
      </c>
      <c r="B26" t="s">
        <v>31</v>
      </c>
      <c r="C26">
        <v>0</v>
      </c>
      <c r="D26">
        <v>0</v>
      </c>
      <c r="E26">
        <v>0</v>
      </c>
    </row>
    <row r="27" spans="1:5" x14ac:dyDescent="0.2">
      <c r="A27">
        <v>2030402</v>
      </c>
      <c r="B27" t="s">
        <v>32</v>
      </c>
      <c r="C27">
        <v>0</v>
      </c>
      <c r="D27">
        <v>2158241.9399899989</v>
      </c>
      <c r="E27">
        <v>-2158241.9399899989</v>
      </c>
    </row>
    <row r="28" spans="1:5" x14ac:dyDescent="0.2">
      <c r="A28">
        <v>2030501</v>
      </c>
      <c r="B28" t="s">
        <v>33</v>
      </c>
      <c r="C28">
        <v>4.3200000002980232</v>
      </c>
      <c r="D28">
        <v>0</v>
      </c>
      <c r="E28">
        <v>4.3200000002980232</v>
      </c>
    </row>
    <row r="29" spans="1:5" x14ac:dyDescent="0.2">
      <c r="A29">
        <v>2030503</v>
      </c>
      <c r="B29" t="s">
        <v>591</v>
      </c>
      <c r="C29">
        <v>0</v>
      </c>
      <c r="D29">
        <v>0</v>
      </c>
      <c r="E29">
        <v>0</v>
      </c>
    </row>
    <row r="30" spans="1:5" x14ac:dyDescent="0.2">
      <c r="A30">
        <v>20301001</v>
      </c>
      <c r="B30" t="s">
        <v>780</v>
      </c>
      <c r="C30">
        <v>0</v>
      </c>
      <c r="D30">
        <v>0</v>
      </c>
      <c r="E30">
        <v>0</v>
      </c>
    </row>
    <row r="31" spans="1:5" x14ac:dyDescent="0.2">
      <c r="A31">
        <v>201030401</v>
      </c>
      <c r="B31" t="s">
        <v>1160</v>
      </c>
      <c r="C31">
        <v>0</v>
      </c>
      <c r="D31">
        <v>0</v>
      </c>
      <c r="E31">
        <v>0</v>
      </c>
    </row>
    <row r="32" spans="1:5" x14ac:dyDescent="0.2">
      <c r="A32">
        <v>201040001</v>
      </c>
      <c r="B32" t="s">
        <v>1181</v>
      </c>
      <c r="C32">
        <v>0</v>
      </c>
      <c r="D32">
        <v>0</v>
      </c>
      <c r="E32">
        <v>0</v>
      </c>
    </row>
    <row r="33" spans="1:5" x14ac:dyDescent="0.2">
      <c r="A33">
        <v>201040002</v>
      </c>
      <c r="B33" t="s">
        <v>1182</v>
      </c>
      <c r="C33">
        <v>0</v>
      </c>
      <c r="D33">
        <v>0</v>
      </c>
      <c r="E33">
        <v>0</v>
      </c>
    </row>
    <row r="34" spans="1:5" x14ac:dyDescent="0.2">
      <c r="A34">
        <v>201040003</v>
      </c>
      <c r="B34" t="s">
        <v>1183</v>
      </c>
      <c r="C34">
        <v>0</v>
      </c>
      <c r="D34">
        <v>146313.29999999999</v>
      </c>
      <c r="E34">
        <v>-146313.29999999999</v>
      </c>
    </row>
    <row r="35" spans="1:5" x14ac:dyDescent="0.2">
      <c r="A35">
        <v>201040004</v>
      </c>
      <c r="B35" t="s">
        <v>1184</v>
      </c>
      <c r="C35">
        <v>0</v>
      </c>
      <c r="D35">
        <v>0</v>
      </c>
      <c r="E35">
        <v>0</v>
      </c>
    </row>
    <row r="36" spans="1:5" x14ac:dyDescent="0.2">
      <c r="A36">
        <v>201040005</v>
      </c>
      <c r="B36" t="s">
        <v>1185</v>
      </c>
      <c r="C36">
        <v>0</v>
      </c>
      <c r="D36">
        <v>1094900.51</v>
      </c>
      <c r="E36">
        <v>-1094900.51</v>
      </c>
    </row>
    <row r="37" spans="1:5" x14ac:dyDescent="0.2">
      <c r="A37">
        <v>201040006</v>
      </c>
      <c r="B37" t="s">
        <v>1186</v>
      </c>
      <c r="C37">
        <v>0</v>
      </c>
      <c r="D37">
        <v>10549.5</v>
      </c>
      <c r="E37">
        <v>-10549.5</v>
      </c>
    </row>
    <row r="38" spans="1:5" x14ac:dyDescent="0.2">
      <c r="A38">
        <v>201040007</v>
      </c>
      <c r="B38" t="s">
        <v>1187</v>
      </c>
      <c r="C38">
        <v>0</v>
      </c>
      <c r="D38">
        <v>97555.5</v>
      </c>
      <c r="E38">
        <v>-97555.5</v>
      </c>
    </row>
    <row r="39" spans="1:5" x14ac:dyDescent="0.2">
      <c r="A39">
        <v>203061018</v>
      </c>
      <c r="B39" t="s">
        <v>1206</v>
      </c>
      <c r="C39">
        <v>0</v>
      </c>
      <c r="D39">
        <v>0</v>
      </c>
      <c r="E39">
        <v>0</v>
      </c>
    </row>
    <row r="40" spans="1:5" x14ac:dyDescent="0.2">
      <c r="A40">
        <v>203070001</v>
      </c>
      <c r="B40" t="s">
        <v>2522</v>
      </c>
      <c r="C40">
        <v>0</v>
      </c>
      <c r="D40">
        <v>1481100.6999900006</v>
      </c>
      <c r="E40">
        <v>-1481100.6999900006</v>
      </c>
    </row>
    <row r="41" spans="1:5" x14ac:dyDescent="0.2">
      <c r="A41">
        <v>203080101</v>
      </c>
      <c r="B41" t="s">
        <v>2523</v>
      </c>
      <c r="C41">
        <v>0</v>
      </c>
      <c r="D41">
        <v>0</v>
      </c>
      <c r="E41">
        <v>0</v>
      </c>
    </row>
    <row r="42" spans="1:5" x14ac:dyDescent="0.2">
      <c r="A42">
        <v>203080102</v>
      </c>
      <c r="B42" t="s">
        <v>2524</v>
      </c>
      <c r="C42">
        <v>69000</v>
      </c>
      <c r="D42">
        <v>0</v>
      </c>
      <c r="E42">
        <v>69000</v>
      </c>
    </row>
    <row r="43" spans="1:5" x14ac:dyDescent="0.2">
      <c r="A43">
        <v>203080103</v>
      </c>
      <c r="B43" t="s">
        <v>2525</v>
      </c>
      <c r="C43">
        <v>0</v>
      </c>
      <c r="D43">
        <v>0</v>
      </c>
      <c r="E43">
        <v>0</v>
      </c>
    </row>
    <row r="44" spans="1:5" x14ac:dyDescent="0.2">
      <c r="A44">
        <v>203080105</v>
      </c>
      <c r="B44" t="s">
        <v>2527</v>
      </c>
      <c r="C44">
        <v>0</v>
      </c>
      <c r="D44">
        <v>0</v>
      </c>
      <c r="E44">
        <v>0</v>
      </c>
    </row>
    <row r="45" spans="1:5" x14ac:dyDescent="0.2">
      <c r="A45">
        <v>203080106</v>
      </c>
      <c r="B45" t="s">
        <v>2528</v>
      </c>
      <c r="C45">
        <v>0</v>
      </c>
      <c r="D45">
        <v>0</v>
      </c>
      <c r="E45">
        <v>0</v>
      </c>
    </row>
    <row r="46" spans="1:5" x14ac:dyDescent="0.2">
      <c r="A46">
        <v>203080107</v>
      </c>
      <c r="B46" t="s">
        <v>2529</v>
      </c>
      <c r="C46">
        <v>574.5</v>
      </c>
      <c r="D46">
        <v>0</v>
      </c>
      <c r="E46">
        <v>574.5</v>
      </c>
    </row>
    <row r="47" spans="1:5" x14ac:dyDescent="0.2">
      <c r="A47">
        <v>203080201</v>
      </c>
      <c r="B47" t="s">
        <v>2530</v>
      </c>
      <c r="C47">
        <v>0</v>
      </c>
      <c r="D47">
        <v>0</v>
      </c>
      <c r="E47">
        <v>0</v>
      </c>
    </row>
    <row r="48" spans="1:5" x14ac:dyDescent="0.2">
      <c r="A48">
        <v>203080202</v>
      </c>
      <c r="B48" t="s">
        <v>2531</v>
      </c>
      <c r="C48">
        <v>0</v>
      </c>
      <c r="D48">
        <v>0</v>
      </c>
      <c r="E48">
        <v>0</v>
      </c>
    </row>
    <row r="49" spans="1:5" x14ac:dyDescent="0.2">
      <c r="A49">
        <v>203080203</v>
      </c>
      <c r="B49" t="s">
        <v>2532</v>
      </c>
      <c r="C49">
        <v>0</v>
      </c>
      <c r="D49">
        <v>0</v>
      </c>
      <c r="E49">
        <v>0</v>
      </c>
    </row>
    <row r="50" spans="1:5" x14ac:dyDescent="0.2">
      <c r="A50">
        <v>203080204</v>
      </c>
      <c r="B50" t="s">
        <v>2533</v>
      </c>
      <c r="C50">
        <v>0</v>
      </c>
      <c r="D50">
        <v>0</v>
      </c>
      <c r="E50">
        <v>0</v>
      </c>
    </row>
    <row r="51" spans="1:5" x14ac:dyDescent="0.2">
      <c r="A51">
        <v>203080301</v>
      </c>
      <c r="B51" t="s">
        <v>2534</v>
      </c>
      <c r="C51">
        <v>87507.040000000008</v>
      </c>
      <c r="D51">
        <v>0</v>
      </c>
      <c r="E51">
        <v>87507.040000000008</v>
      </c>
    </row>
    <row r="52" spans="1:5" x14ac:dyDescent="0.2">
      <c r="A52">
        <v>203080302</v>
      </c>
      <c r="B52" t="s">
        <v>2535</v>
      </c>
      <c r="C52">
        <v>0</v>
      </c>
      <c r="D52">
        <v>0</v>
      </c>
      <c r="E52">
        <v>0</v>
      </c>
    </row>
    <row r="53" spans="1:5" x14ac:dyDescent="0.2">
      <c r="A53">
        <v>203080401</v>
      </c>
      <c r="B53" t="s">
        <v>2536</v>
      </c>
      <c r="C53">
        <v>0</v>
      </c>
      <c r="D53">
        <v>0</v>
      </c>
      <c r="E53">
        <v>0</v>
      </c>
    </row>
    <row r="54" spans="1:5" x14ac:dyDescent="0.2">
      <c r="A54">
        <v>203080501</v>
      </c>
      <c r="B54" t="s">
        <v>2537</v>
      </c>
      <c r="C54">
        <v>0</v>
      </c>
      <c r="D54">
        <v>0</v>
      </c>
      <c r="E54">
        <v>0</v>
      </c>
    </row>
    <row r="55" spans="1:5" x14ac:dyDescent="0.2">
      <c r="A55">
        <v>203080502</v>
      </c>
      <c r="B55" t="s">
        <v>2538</v>
      </c>
      <c r="C55">
        <v>0</v>
      </c>
      <c r="D55">
        <v>0</v>
      </c>
      <c r="E55">
        <v>0</v>
      </c>
    </row>
    <row r="56" spans="1:5" x14ac:dyDescent="0.2">
      <c r="A56">
        <v>203080601</v>
      </c>
      <c r="B56" t="s">
        <v>2539</v>
      </c>
      <c r="C56">
        <v>0</v>
      </c>
      <c r="D56">
        <v>0</v>
      </c>
      <c r="E56">
        <v>0</v>
      </c>
    </row>
    <row r="57" spans="1:5" x14ac:dyDescent="0.2">
      <c r="A57">
        <v>203080602</v>
      </c>
      <c r="B57" t="s">
        <v>2540</v>
      </c>
      <c r="C57">
        <v>0</v>
      </c>
      <c r="D57">
        <v>0</v>
      </c>
      <c r="E57">
        <v>0</v>
      </c>
    </row>
    <row r="58" spans="1:5" x14ac:dyDescent="0.2">
      <c r="A58">
        <v>203080603</v>
      </c>
      <c r="B58" t="s">
        <v>2541</v>
      </c>
      <c r="C58">
        <v>0</v>
      </c>
      <c r="D58">
        <v>0</v>
      </c>
      <c r="E58">
        <v>0</v>
      </c>
    </row>
    <row r="59" spans="1:5" x14ac:dyDescent="0.2">
      <c r="A59">
        <v>203080701</v>
      </c>
      <c r="B59" t="s">
        <v>2542</v>
      </c>
      <c r="C59">
        <v>0</v>
      </c>
      <c r="D59">
        <v>0</v>
      </c>
      <c r="E59">
        <v>0</v>
      </c>
    </row>
    <row r="60" spans="1:5" x14ac:dyDescent="0.2">
      <c r="A60">
        <v>203080702</v>
      </c>
      <c r="B60" t="s">
        <v>2543</v>
      </c>
      <c r="C60">
        <v>0</v>
      </c>
      <c r="D60">
        <v>0</v>
      </c>
      <c r="E60">
        <v>0</v>
      </c>
    </row>
    <row r="61" spans="1:5" x14ac:dyDescent="0.2">
      <c r="A61">
        <v>203080703</v>
      </c>
      <c r="B61" t="s">
        <v>2544</v>
      </c>
      <c r="C61">
        <v>0</v>
      </c>
      <c r="D61">
        <v>0</v>
      </c>
      <c r="E61">
        <v>0</v>
      </c>
    </row>
    <row r="62" spans="1:5" x14ac:dyDescent="0.2">
      <c r="A62">
        <v>203080704</v>
      </c>
      <c r="B62" t="s">
        <v>2545</v>
      </c>
      <c r="C62">
        <v>0</v>
      </c>
      <c r="D62">
        <v>0</v>
      </c>
      <c r="E62">
        <v>0</v>
      </c>
    </row>
    <row r="63" spans="1:5" x14ac:dyDescent="0.2">
      <c r="A63">
        <v>203080705</v>
      </c>
      <c r="B63" t="s">
        <v>2546</v>
      </c>
      <c r="C63">
        <v>0</v>
      </c>
      <c r="D63">
        <v>0</v>
      </c>
      <c r="E63">
        <v>0</v>
      </c>
    </row>
    <row r="64" spans="1:5" x14ac:dyDescent="0.2">
      <c r="A64">
        <v>203080801</v>
      </c>
      <c r="B64" t="s">
        <v>2547</v>
      </c>
      <c r="C64">
        <v>0</v>
      </c>
      <c r="D64">
        <v>0</v>
      </c>
      <c r="E64">
        <v>0</v>
      </c>
    </row>
    <row r="65" spans="1:5" x14ac:dyDescent="0.2">
      <c r="A65">
        <v>203080802</v>
      </c>
      <c r="B65" t="s">
        <v>2548</v>
      </c>
      <c r="C65">
        <v>0</v>
      </c>
      <c r="D65">
        <v>0</v>
      </c>
      <c r="E65">
        <v>0</v>
      </c>
    </row>
    <row r="66" spans="1:5" x14ac:dyDescent="0.2">
      <c r="A66">
        <v>203080903</v>
      </c>
      <c r="B66" t="s">
        <v>2549</v>
      </c>
      <c r="C66">
        <v>0</v>
      </c>
      <c r="D66">
        <v>0</v>
      </c>
      <c r="E66">
        <v>0</v>
      </c>
    </row>
    <row r="67" spans="1:5" x14ac:dyDescent="0.2">
      <c r="A67">
        <v>203080904</v>
      </c>
      <c r="B67" t="s">
        <v>2550</v>
      </c>
      <c r="C67">
        <v>0</v>
      </c>
      <c r="D67">
        <v>0</v>
      </c>
      <c r="E67">
        <v>0</v>
      </c>
    </row>
    <row r="68" spans="1:5" x14ac:dyDescent="0.2">
      <c r="A68">
        <v>203080905</v>
      </c>
      <c r="B68" t="s">
        <v>2551</v>
      </c>
      <c r="C68">
        <v>0</v>
      </c>
      <c r="D68">
        <v>0</v>
      </c>
      <c r="E68">
        <v>0</v>
      </c>
    </row>
    <row r="69" spans="1:5" x14ac:dyDescent="0.2">
      <c r="A69">
        <v>203080906</v>
      </c>
      <c r="B69" t="s">
        <v>2552</v>
      </c>
      <c r="C69">
        <v>0</v>
      </c>
      <c r="D69">
        <v>0</v>
      </c>
      <c r="E69">
        <v>0</v>
      </c>
    </row>
    <row r="70" spans="1:5" x14ac:dyDescent="0.2">
      <c r="A70">
        <v>203081001</v>
      </c>
      <c r="B70" t="s">
        <v>2553</v>
      </c>
      <c r="C70">
        <v>0</v>
      </c>
      <c r="D70">
        <v>0</v>
      </c>
      <c r="E70">
        <v>0</v>
      </c>
    </row>
    <row r="71" spans="1:5" x14ac:dyDescent="0.2">
      <c r="A71">
        <v>203081002</v>
      </c>
      <c r="B71" t="s">
        <v>2554</v>
      </c>
      <c r="C71">
        <v>0</v>
      </c>
      <c r="D71">
        <v>0</v>
      </c>
      <c r="E71">
        <v>0</v>
      </c>
    </row>
    <row r="72" spans="1:5" x14ac:dyDescent="0.2">
      <c r="A72">
        <v>203081101</v>
      </c>
      <c r="B72" t="s">
        <v>2555</v>
      </c>
      <c r="C72">
        <v>0</v>
      </c>
      <c r="D72">
        <v>0</v>
      </c>
      <c r="E72">
        <v>0</v>
      </c>
    </row>
    <row r="73" spans="1:5" x14ac:dyDescent="0.2">
      <c r="A73">
        <v>203081102</v>
      </c>
      <c r="B73" t="s">
        <v>2556</v>
      </c>
      <c r="C73">
        <v>0</v>
      </c>
      <c r="D73">
        <v>0</v>
      </c>
      <c r="E73">
        <v>0</v>
      </c>
    </row>
    <row r="74" spans="1:5" x14ac:dyDescent="0.2">
      <c r="A74">
        <v>203081103</v>
      </c>
      <c r="B74" t="s">
        <v>2557</v>
      </c>
      <c r="C74">
        <v>0</v>
      </c>
      <c r="D74">
        <v>0</v>
      </c>
      <c r="E74">
        <v>0</v>
      </c>
    </row>
    <row r="75" spans="1:5" x14ac:dyDescent="0.2">
      <c r="A75">
        <v>203081104</v>
      </c>
      <c r="B75" t="s">
        <v>2558</v>
      </c>
      <c r="C75">
        <v>0</v>
      </c>
      <c r="D75">
        <v>0</v>
      </c>
      <c r="E75">
        <v>0</v>
      </c>
    </row>
    <row r="76" spans="1:5" x14ac:dyDescent="0.2">
      <c r="A76">
        <v>203081105</v>
      </c>
      <c r="B76" t="s">
        <v>2559</v>
      </c>
      <c r="C76">
        <v>0</v>
      </c>
      <c r="D76">
        <v>0</v>
      </c>
      <c r="E76">
        <v>0</v>
      </c>
    </row>
    <row r="77" spans="1:5" x14ac:dyDescent="0.2">
      <c r="A77">
        <v>82030010002</v>
      </c>
      <c r="B77" t="s">
        <v>3768</v>
      </c>
      <c r="C77">
        <v>0</v>
      </c>
      <c r="D77">
        <v>0</v>
      </c>
      <c r="E77">
        <v>0</v>
      </c>
    </row>
    <row r="78" spans="1:5" x14ac:dyDescent="0.2">
      <c r="A78">
        <v>82030010003</v>
      </c>
      <c r="B78" t="s">
        <v>3769</v>
      </c>
      <c r="C78">
        <v>0</v>
      </c>
      <c r="D78">
        <v>0</v>
      </c>
      <c r="E78">
        <v>0</v>
      </c>
    </row>
    <row r="79" spans="1:5" x14ac:dyDescent="0.2">
      <c r="A79">
        <v>82030010004</v>
      </c>
      <c r="B79" t="s">
        <v>3770</v>
      </c>
      <c r="C79">
        <v>0</v>
      </c>
      <c r="D79">
        <v>0</v>
      </c>
      <c r="E79">
        <v>0</v>
      </c>
    </row>
    <row r="80" spans="1:5" x14ac:dyDescent="0.2">
      <c r="A80">
        <v>82030020009</v>
      </c>
      <c r="B80" t="s">
        <v>3771</v>
      </c>
      <c r="C80">
        <v>0</v>
      </c>
      <c r="D80">
        <v>5998.429999999993</v>
      </c>
      <c r="E80">
        <v>-5998.429999999993</v>
      </c>
    </row>
    <row r="81" spans="1:5" x14ac:dyDescent="0.2">
      <c r="A81">
        <v>82030040001</v>
      </c>
      <c r="B81" t="s">
        <v>3772</v>
      </c>
      <c r="C81">
        <v>0</v>
      </c>
      <c r="D81">
        <v>23438.340000000084</v>
      </c>
      <c r="E81">
        <v>-23438.340000000084</v>
      </c>
    </row>
    <row r="82" spans="1:5" x14ac:dyDescent="0.2">
      <c r="A82">
        <v>82030060001</v>
      </c>
      <c r="B82" t="s">
        <v>3773</v>
      </c>
      <c r="C82">
        <v>0</v>
      </c>
      <c r="D82">
        <v>30151.049999999988</v>
      </c>
      <c r="E82">
        <v>-30151.049999999988</v>
      </c>
    </row>
    <row r="83" spans="1:5" x14ac:dyDescent="0.2">
      <c r="A83">
        <v>92302000001</v>
      </c>
      <c r="B83" t="s">
        <v>4080</v>
      </c>
      <c r="C83">
        <v>0</v>
      </c>
      <c r="D83">
        <v>0</v>
      </c>
      <c r="E83">
        <v>0</v>
      </c>
    </row>
    <row r="84" spans="1:5" x14ac:dyDescent="0.2">
      <c r="A84">
        <v>92304000001</v>
      </c>
      <c r="B84" t="s">
        <v>3772</v>
      </c>
      <c r="C84">
        <v>0</v>
      </c>
      <c r="D84">
        <v>9395.4700000000012</v>
      </c>
      <c r="E84">
        <v>-9395.4700000000012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06F99C-2881-4CAB-B1AE-539C71FB26DF}">
  <dimension ref="A1:E124"/>
  <sheetViews>
    <sheetView rightToLeft="1" workbookViewId="0">
      <selection activeCell="C4" sqref="C4:E119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47939037.290000021</v>
      </c>
    </row>
    <row r="2" spans="1:5" s="66" customFormat="1" ht="12.75" customHeight="1" x14ac:dyDescent="0.2">
      <c r="C2" s="68">
        <f>SUBTOTAL(9,C4:C4)</f>
        <v>0</v>
      </c>
      <c r="D2" s="68">
        <f>SUBTOTAL(9,D4:D114)</f>
        <v>47939037.290000021</v>
      </c>
      <c r="E2" s="68">
        <f>SUBTOTAL(9,E4:E4)</f>
        <v>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2010306</v>
      </c>
      <c r="B4" s="36" t="s">
        <v>461</v>
      </c>
      <c r="C4" s="37">
        <v>0</v>
      </c>
      <c r="D4" s="39">
        <v>0</v>
      </c>
      <c r="E4" s="10">
        <v>0</v>
      </c>
    </row>
    <row r="5" spans="1:5" ht="15" x14ac:dyDescent="0.2">
      <c r="A5" s="33">
        <v>2010322</v>
      </c>
      <c r="B5" s="36" t="s">
        <v>462</v>
      </c>
      <c r="C5" s="37">
        <v>0</v>
      </c>
      <c r="D5" s="39">
        <v>146040.71000000002</v>
      </c>
      <c r="E5" s="10">
        <v>-146040.71000000002</v>
      </c>
    </row>
    <row r="6" spans="1:5" ht="15" x14ac:dyDescent="0.2">
      <c r="A6" s="33">
        <v>2010329</v>
      </c>
      <c r="B6" s="36" t="s">
        <v>463</v>
      </c>
      <c r="C6" s="37">
        <v>0</v>
      </c>
      <c r="D6" s="39">
        <v>63854.29</v>
      </c>
      <c r="E6" s="10">
        <v>-63854.29</v>
      </c>
    </row>
    <row r="7" spans="1:5" ht="15" x14ac:dyDescent="0.2">
      <c r="A7" s="33">
        <v>2010332</v>
      </c>
      <c r="B7" s="36" t="s">
        <v>464</v>
      </c>
      <c r="C7" s="37">
        <v>0</v>
      </c>
      <c r="D7" s="39">
        <v>6609.55</v>
      </c>
      <c r="E7" s="10">
        <v>-6609.55</v>
      </c>
    </row>
    <row r="8" spans="1:5" ht="15" x14ac:dyDescent="0.2">
      <c r="A8" s="33">
        <v>2010333</v>
      </c>
      <c r="B8" s="36" t="s">
        <v>465</v>
      </c>
      <c r="C8" s="37">
        <v>0</v>
      </c>
      <c r="D8" s="39">
        <v>257185.58000000002</v>
      </c>
      <c r="E8" s="10">
        <v>-257185.58000000002</v>
      </c>
    </row>
    <row r="9" spans="1:5" ht="15" x14ac:dyDescent="0.2">
      <c r="A9" s="33">
        <v>2010338</v>
      </c>
      <c r="B9" s="36" t="s">
        <v>466</v>
      </c>
      <c r="C9" s="37">
        <v>0</v>
      </c>
      <c r="D9" s="39">
        <v>40033.239999999991</v>
      </c>
      <c r="E9" s="10">
        <v>-40033.239999999991</v>
      </c>
    </row>
    <row r="10" spans="1:5" ht="15" x14ac:dyDescent="0.2">
      <c r="A10" s="33">
        <v>2010339</v>
      </c>
      <c r="B10" s="36" t="s">
        <v>467</v>
      </c>
      <c r="C10" s="37">
        <v>0</v>
      </c>
      <c r="D10" s="39">
        <v>1668941.67</v>
      </c>
      <c r="E10" s="10">
        <v>-1668941.67</v>
      </c>
    </row>
    <row r="11" spans="1:5" ht="15" x14ac:dyDescent="0.2">
      <c r="A11" s="33">
        <v>2010344</v>
      </c>
      <c r="B11" s="36" t="s">
        <v>468</v>
      </c>
      <c r="C11" s="37">
        <v>0</v>
      </c>
      <c r="D11" s="39">
        <v>893942.74</v>
      </c>
      <c r="E11" s="10">
        <v>-893942.74</v>
      </c>
    </row>
    <row r="12" spans="1:5" ht="15" x14ac:dyDescent="0.2">
      <c r="A12" s="33">
        <v>2010347</v>
      </c>
      <c r="B12" s="36" t="s">
        <v>469</v>
      </c>
      <c r="C12" s="37">
        <v>7.999999999992724E-2</v>
      </c>
      <c r="D12" s="39">
        <v>0</v>
      </c>
      <c r="E12" s="10">
        <v>7.999999999992724E-2</v>
      </c>
    </row>
    <row r="13" spans="1:5" ht="15" x14ac:dyDescent="0.2">
      <c r="A13" s="33">
        <v>2010363</v>
      </c>
      <c r="B13" s="36" t="s">
        <v>470</v>
      </c>
      <c r="C13" s="37">
        <v>0</v>
      </c>
      <c r="D13" s="39">
        <v>0</v>
      </c>
      <c r="E13" s="10">
        <v>0</v>
      </c>
    </row>
    <row r="14" spans="1:5" ht="15" x14ac:dyDescent="0.2">
      <c r="A14" s="33">
        <v>2010366</v>
      </c>
      <c r="B14" s="36" t="s">
        <v>471</v>
      </c>
      <c r="C14" s="37">
        <v>0</v>
      </c>
      <c r="D14" s="39">
        <v>24937.14</v>
      </c>
      <c r="E14" s="10">
        <v>-24937.14</v>
      </c>
    </row>
    <row r="15" spans="1:5" ht="15" x14ac:dyDescent="0.2">
      <c r="A15" s="33">
        <v>2010369</v>
      </c>
      <c r="B15" s="36" t="s">
        <v>472</v>
      </c>
      <c r="C15" s="37">
        <v>0</v>
      </c>
      <c r="D15" s="39">
        <v>0.28000000002793968</v>
      </c>
      <c r="E15" s="10">
        <v>-0.28000000002793968</v>
      </c>
    </row>
    <row r="16" spans="1:5" ht="15" x14ac:dyDescent="0.2">
      <c r="A16" s="33">
        <v>2010372</v>
      </c>
      <c r="B16" s="36" t="s">
        <v>473</v>
      </c>
      <c r="C16" s="37">
        <v>0</v>
      </c>
      <c r="D16" s="39">
        <v>0</v>
      </c>
      <c r="E16" s="10">
        <v>0</v>
      </c>
    </row>
    <row r="17" spans="1:5" ht="15" x14ac:dyDescent="0.2">
      <c r="A17" s="33">
        <v>2010373</v>
      </c>
      <c r="B17" s="36" t="s">
        <v>474</v>
      </c>
      <c r="C17" s="37">
        <v>0</v>
      </c>
      <c r="D17" s="39">
        <v>2307.5499999999993</v>
      </c>
      <c r="E17" s="10">
        <v>-2307.5499999999993</v>
      </c>
    </row>
    <row r="18" spans="1:5" ht="15" x14ac:dyDescent="0.2">
      <c r="A18" s="33">
        <v>2010376</v>
      </c>
      <c r="B18" s="36" t="s">
        <v>475</v>
      </c>
      <c r="C18" s="37">
        <v>0</v>
      </c>
      <c r="D18" s="39">
        <v>640439.20000000007</v>
      </c>
      <c r="E18" s="10">
        <v>-640439.20000000007</v>
      </c>
    </row>
    <row r="19" spans="1:5" ht="15" x14ac:dyDescent="0.2">
      <c r="A19" s="33">
        <v>2010393</v>
      </c>
      <c r="B19" s="36" t="s">
        <v>476</v>
      </c>
      <c r="C19" s="37">
        <v>0</v>
      </c>
      <c r="D19" s="39">
        <v>85527.209999999992</v>
      </c>
      <c r="E19" s="10">
        <v>-85527.209999999992</v>
      </c>
    </row>
    <row r="20" spans="1:5" ht="15" x14ac:dyDescent="0.2">
      <c r="A20" s="33">
        <v>2010603</v>
      </c>
      <c r="B20" s="36" t="s">
        <v>477</v>
      </c>
      <c r="C20" s="37">
        <v>0</v>
      </c>
      <c r="D20" s="39">
        <v>0</v>
      </c>
      <c r="E20" s="10">
        <v>0</v>
      </c>
    </row>
    <row r="21" spans="1:5" ht="15" x14ac:dyDescent="0.2">
      <c r="A21" s="33">
        <v>2010604</v>
      </c>
      <c r="B21" s="36" t="s">
        <v>478</v>
      </c>
      <c r="C21" s="37">
        <v>0</v>
      </c>
      <c r="D21" s="39">
        <v>0</v>
      </c>
      <c r="E21" s="10">
        <v>0</v>
      </c>
    </row>
    <row r="22" spans="1:5" ht="15" x14ac:dyDescent="0.2">
      <c r="A22" s="33">
        <v>2010606</v>
      </c>
      <c r="B22" s="36" t="s">
        <v>479</v>
      </c>
      <c r="C22" s="37">
        <v>0</v>
      </c>
      <c r="D22" s="39">
        <v>94303</v>
      </c>
      <c r="E22" s="10">
        <v>-94303</v>
      </c>
    </row>
    <row r="23" spans="1:5" ht="15" x14ac:dyDescent="0.2">
      <c r="A23" s="33">
        <v>2010610</v>
      </c>
      <c r="B23" s="36" t="s">
        <v>480</v>
      </c>
      <c r="C23" s="37">
        <v>0</v>
      </c>
      <c r="D23" s="39">
        <v>0</v>
      </c>
      <c r="E23" s="10">
        <v>0</v>
      </c>
    </row>
    <row r="24" spans="1:5" ht="15" x14ac:dyDescent="0.2">
      <c r="A24" s="33">
        <v>2010614</v>
      </c>
      <c r="B24" s="36" t="s">
        <v>481</v>
      </c>
      <c r="C24" s="37">
        <v>0</v>
      </c>
      <c r="D24" s="39">
        <v>0</v>
      </c>
      <c r="E24" s="10">
        <v>0</v>
      </c>
    </row>
    <row r="25" spans="1:5" ht="15" x14ac:dyDescent="0.2">
      <c r="A25" s="33">
        <v>2010616</v>
      </c>
      <c r="B25" s="36" t="s">
        <v>482</v>
      </c>
      <c r="C25" s="37">
        <v>0</v>
      </c>
      <c r="D25" s="39">
        <v>1151102.5900000001</v>
      </c>
      <c r="E25" s="10">
        <v>-1151102.5900000001</v>
      </c>
    </row>
    <row r="26" spans="1:5" ht="15" x14ac:dyDescent="0.2">
      <c r="A26" s="33">
        <v>2010618</v>
      </c>
      <c r="B26" s="36" t="s">
        <v>483</v>
      </c>
      <c r="C26" s="37">
        <v>0</v>
      </c>
      <c r="D26" s="39">
        <v>36244.36</v>
      </c>
      <c r="E26" s="10">
        <v>-36244.36</v>
      </c>
    </row>
    <row r="27" spans="1:5" ht="15" x14ac:dyDescent="0.2">
      <c r="A27" s="33">
        <v>2010620</v>
      </c>
      <c r="B27" s="36" t="s">
        <v>484</v>
      </c>
      <c r="C27" s="37">
        <v>0</v>
      </c>
      <c r="D27" s="39">
        <v>0</v>
      </c>
      <c r="E27" s="10">
        <v>0</v>
      </c>
    </row>
    <row r="28" spans="1:5" ht="15" x14ac:dyDescent="0.2">
      <c r="A28" s="33">
        <v>2010621</v>
      </c>
      <c r="B28" s="36" t="s">
        <v>485</v>
      </c>
      <c r="C28" s="37">
        <v>0</v>
      </c>
      <c r="D28" s="39">
        <v>28204.350000000002</v>
      </c>
      <c r="E28" s="10">
        <v>-28204.350000000002</v>
      </c>
    </row>
    <row r="29" spans="1:5" ht="15" x14ac:dyDescent="0.2">
      <c r="A29" s="33">
        <v>2010622</v>
      </c>
      <c r="B29" s="36" t="s">
        <v>486</v>
      </c>
      <c r="C29" s="37">
        <v>0</v>
      </c>
      <c r="D29" s="39">
        <v>462.53999999999905</v>
      </c>
      <c r="E29" s="10">
        <v>-462.53999999999905</v>
      </c>
    </row>
    <row r="30" spans="1:5" ht="15" x14ac:dyDescent="0.2">
      <c r="A30" s="33">
        <v>2010623</v>
      </c>
      <c r="B30" s="36" t="s">
        <v>487</v>
      </c>
      <c r="C30" s="37">
        <v>0</v>
      </c>
      <c r="D30" s="39">
        <v>54410.880000000005</v>
      </c>
      <c r="E30" s="10">
        <v>-54410.880000000005</v>
      </c>
    </row>
    <row r="31" spans="1:5" ht="15" x14ac:dyDescent="0.2">
      <c r="A31" s="33">
        <v>2010624</v>
      </c>
      <c r="B31" s="36" t="s">
        <v>488</v>
      </c>
      <c r="C31" s="37">
        <v>0</v>
      </c>
      <c r="D31" s="39">
        <v>26031.149999999994</v>
      </c>
      <c r="E31" s="10">
        <v>-26031.149999999994</v>
      </c>
    </row>
    <row r="32" spans="1:5" ht="15" x14ac:dyDescent="0.2">
      <c r="A32" s="33">
        <v>2010626</v>
      </c>
      <c r="B32" s="36" t="s">
        <v>489</v>
      </c>
      <c r="C32" s="37">
        <v>1.0000000009313226E-2</v>
      </c>
      <c r="D32" s="39">
        <v>0</v>
      </c>
      <c r="E32" s="10">
        <v>1.0000000009313226E-2</v>
      </c>
    </row>
    <row r="33" spans="1:5" ht="15" x14ac:dyDescent="0.2">
      <c r="A33" s="33">
        <v>2010630</v>
      </c>
      <c r="B33" s="36" t="s">
        <v>490</v>
      </c>
      <c r="C33" s="37">
        <v>0</v>
      </c>
      <c r="D33" s="39">
        <v>2263932.81</v>
      </c>
      <c r="E33" s="10">
        <v>-2263932.81</v>
      </c>
    </row>
    <row r="34" spans="1:5" ht="15" x14ac:dyDescent="0.2">
      <c r="A34" s="33">
        <v>2010632</v>
      </c>
      <c r="B34" s="36" t="s">
        <v>491</v>
      </c>
      <c r="C34" s="37">
        <v>0</v>
      </c>
      <c r="D34" s="39">
        <v>1173747.2800000003</v>
      </c>
      <c r="E34" s="10">
        <v>-1173747.2800000003</v>
      </c>
    </row>
    <row r="35" spans="1:5" ht="15" x14ac:dyDescent="0.2">
      <c r="A35" s="33">
        <v>2010633</v>
      </c>
      <c r="B35" s="36" t="s">
        <v>492</v>
      </c>
      <c r="C35" s="37">
        <v>0</v>
      </c>
      <c r="D35" s="39">
        <v>0</v>
      </c>
      <c r="E35" s="10">
        <v>0</v>
      </c>
    </row>
    <row r="36" spans="1:5" ht="15" x14ac:dyDescent="0.2">
      <c r="A36" s="33">
        <v>2010634</v>
      </c>
      <c r="B36" s="36" t="s">
        <v>493</v>
      </c>
      <c r="C36" s="37">
        <v>0</v>
      </c>
      <c r="D36" s="39">
        <v>0</v>
      </c>
      <c r="E36" s="10">
        <v>0</v>
      </c>
    </row>
    <row r="37" spans="1:5" ht="15" x14ac:dyDescent="0.2">
      <c r="A37" s="33">
        <v>2010635</v>
      </c>
      <c r="B37" s="36" t="s">
        <v>494</v>
      </c>
      <c r="C37" s="37">
        <v>0</v>
      </c>
      <c r="D37" s="39">
        <v>0</v>
      </c>
      <c r="E37" s="10">
        <v>0</v>
      </c>
    </row>
    <row r="38" spans="1:5" ht="15" x14ac:dyDescent="0.2">
      <c r="A38" s="33">
        <v>2010636</v>
      </c>
      <c r="B38" s="36" t="s">
        <v>495</v>
      </c>
      <c r="C38" s="37">
        <v>0</v>
      </c>
      <c r="D38" s="39">
        <v>0</v>
      </c>
      <c r="E38" s="10">
        <v>0</v>
      </c>
    </row>
    <row r="39" spans="1:5" ht="15" x14ac:dyDescent="0.2">
      <c r="A39" s="33">
        <v>2010637</v>
      </c>
      <c r="B39" s="36" t="s">
        <v>496</v>
      </c>
      <c r="C39" s="37">
        <v>0</v>
      </c>
      <c r="D39" s="39">
        <v>0</v>
      </c>
      <c r="E39" s="10">
        <v>0</v>
      </c>
    </row>
    <row r="40" spans="1:5" ht="15" x14ac:dyDescent="0.2">
      <c r="A40" s="33">
        <v>2010638</v>
      </c>
      <c r="B40" s="36" t="s">
        <v>497</v>
      </c>
      <c r="C40" s="37">
        <v>0</v>
      </c>
      <c r="D40" s="39">
        <v>2430024.12</v>
      </c>
      <c r="E40" s="10">
        <v>-2430024.12</v>
      </c>
    </row>
    <row r="41" spans="1:5" ht="15" x14ac:dyDescent="0.2">
      <c r="A41" s="33">
        <v>2010639</v>
      </c>
      <c r="B41" s="36" t="s">
        <v>498</v>
      </c>
      <c r="C41" s="37">
        <v>0</v>
      </c>
      <c r="D41" s="39">
        <v>0</v>
      </c>
      <c r="E41" s="10">
        <v>0</v>
      </c>
    </row>
    <row r="42" spans="1:5" ht="15" x14ac:dyDescent="0.2">
      <c r="A42" s="33">
        <v>2010640</v>
      </c>
      <c r="B42" s="36" t="s">
        <v>499</v>
      </c>
      <c r="C42" s="37">
        <v>0</v>
      </c>
      <c r="D42" s="39">
        <v>62243.96</v>
      </c>
      <c r="E42" s="10">
        <v>-62243.96</v>
      </c>
    </row>
    <row r="43" spans="1:5" ht="15" x14ac:dyDescent="0.2">
      <c r="A43" s="33">
        <v>2010641</v>
      </c>
      <c r="B43" s="36" t="s">
        <v>500</v>
      </c>
      <c r="C43" s="37">
        <v>0</v>
      </c>
      <c r="D43" s="39">
        <v>0</v>
      </c>
      <c r="E43" s="10">
        <v>0</v>
      </c>
    </row>
    <row r="44" spans="1:5" ht="15" x14ac:dyDescent="0.2">
      <c r="A44" s="33">
        <v>2010642</v>
      </c>
      <c r="B44" s="36" t="s">
        <v>501</v>
      </c>
      <c r="C44" s="37">
        <v>0</v>
      </c>
      <c r="D44" s="39">
        <v>0</v>
      </c>
      <c r="E44" s="10">
        <v>0</v>
      </c>
    </row>
    <row r="45" spans="1:5" ht="15" x14ac:dyDescent="0.2">
      <c r="A45" s="33">
        <v>2010643</v>
      </c>
      <c r="B45" s="36" t="s">
        <v>502</v>
      </c>
      <c r="C45" s="37">
        <v>0</v>
      </c>
      <c r="D45" s="39">
        <v>0</v>
      </c>
      <c r="E45" s="10">
        <v>0</v>
      </c>
    </row>
    <row r="46" spans="1:5" ht="15" x14ac:dyDescent="0.2">
      <c r="A46" s="33">
        <v>2010644</v>
      </c>
      <c r="B46" s="36" t="s">
        <v>503</v>
      </c>
      <c r="C46" s="37">
        <v>0</v>
      </c>
      <c r="D46" s="39">
        <v>0</v>
      </c>
      <c r="E46" s="10">
        <v>0</v>
      </c>
    </row>
    <row r="47" spans="1:5" ht="15" x14ac:dyDescent="0.2">
      <c r="A47" s="33">
        <v>2010645</v>
      </c>
      <c r="B47" s="36" t="s">
        <v>504</v>
      </c>
      <c r="C47" s="37">
        <v>0</v>
      </c>
      <c r="D47" s="39">
        <v>0</v>
      </c>
      <c r="E47" s="10">
        <v>0</v>
      </c>
    </row>
    <row r="48" spans="1:5" ht="15" x14ac:dyDescent="0.2">
      <c r="A48" s="33">
        <v>2010646</v>
      </c>
      <c r="B48" s="36" t="s">
        <v>505</v>
      </c>
      <c r="C48" s="37">
        <v>0</v>
      </c>
      <c r="D48" s="39">
        <v>0</v>
      </c>
      <c r="E48" s="10">
        <v>0</v>
      </c>
    </row>
    <row r="49" spans="1:5" ht="15" x14ac:dyDescent="0.2">
      <c r="A49" s="33">
        <v>2010647</v>
      </c>
      <c r="B49" s="36" t="s">
        <v>506</v>
      </c>
      <c r="C49" s="37">
        <v>0</v>
      </c>
      <c r="D49" s="39">
        <v>86956.52</v>
      </c>
      <c r="E49" s="10">
        <v>-86956.52</v>
      </c>
    </row>
    <row r="50" spans="1:5" ht="15" x14ac:dyDescent="0.2">
      <c r="A50" s="33">
        <v>2010648</v>
      </c>
      <c r="B50" s="36" t="s">
        <v>507</v>
      </c>
      <c r="C50" s="37">
        <v>0</v>
      </c>
      <c r="D50" s="39">
        <v>541268.59000000032</v>
      </c>
      <c r="E50" s="10">
        <v>-541268.59000000032</v>
      </c>
    </row>
    <row r="51" spans="1:5" ht="15" x14ac:dyDescent="0.2">
      <c r="A51" s="33">
        <v>2010649</v>
      </c>
      <c r="B51" s="36" t="s">
        <v>508</v>
      </c>
      <c r="C51" s="37">
        <v>0</v>
      </c>
      <c r="D51" s="39">
        <v>872686.96</v>
      </c>
      <c r="E51" s="10">
        <v>-872686.96</v>
      </c>
    </row>
    <row r="52" spans="1:5" ht="15" x14ac:dyDescent="0.2">
      <c r="A52" s="33">
        <v>2010650</v>
      </c>
      <c r="B52" s="36" t="s">
        <v>509</v>
      </c>
      <c r="C52" s="37">
        <v>0</v>
      </c>
      <c r="D52" s="39">
        <v>0</v>
      </c>
      <c r="E52" s="10">
        <v>0</v>
      </c>
    </row>
    <row r="53" spans="1:5" ht="15" x14ac:dyDescent="0.2">
      <c r="A53" s="33">
        <v>2010653</v>
      </c>
      <c r="B53" s="36" t="s">
        <v>510</v>
      </c>
      <c r="C53" s="37">
        <v>0</v>
      </c>
      <c r="D53" s="39">
        <v>0</v>
      </c>
      <c r="E53" s="10">
        <v>0</v>
      </c>
    </row>
    <row r="54" spans="1:5" ht="15" x14ac:dyDescent="0.2">
      <c r="A54" s="33">
        <v>2010656</v>
      </c>
      <c r="B54" s="36" t="s">
        <v>511</v>
      </c>
      <c r="C54" s="37">
        <v>0</v>
      </c>
      <c r="D54" s="39">
        <v>195652.17</v>
      </c>
      <c r="E54" s="10">
        <v>-195652.17</v>
      </c>
    </row>
    <row r="55" spans="1:5" ht="15" x14ac:dyDescent="0.2">
      <c r="A55" s="33">
        <v>2010657</v>
      </c>
      <c r="B55" s="36" t="s">
        <v>512</v>
      </c>
      <c r="C55" s="37">
        <v>0</v>
      </c>
      <c r="D55" s="39">
        <v>0</v>
      </c>
      <c r="E55" s="10">
        <v>0</v>
      </c>
    </row>
    <row r="56" spans="1:5" ht="15" x14ac:dyDescent="0.2">
      <c r="A56" s="33">
        <v>2010659</v>
      </c>
      <c r="B56" s="36" t="s">
        <v>513</v>
      </c>
      <c r="C56" s="37">
        <v>0</v>
      </c>
      <c r="D56" s="39">
        <v>1641727.58</v>
      </c>
      <c r="E56" s="10">
        <v>-1641727.58</v>
      </c>
    </row>
    <row r="57" spans="1:5" ht="15" x14ac:dyDescent="0.2">
      <c r="A57" s="33">
        <v>2010661</v>
      </c>
      <c r="B57" s="36" t="s">
        <v>514</v>
      </c>
      <c r="C57" s="37">
        <v>0</v>
      </c>
      <c r="D57" s="39">
        <v>1080324.3999999999</v>
      </c>
      <c r="E57" s="10">
        <v>-1080324.3999999999</v>
      </c>
    </row>
    <row r="58" spans="1:5" ht="15" x14ac:dyDescent="0.2">
      <c r="A58" s="33">
        <v>2010662</v>
      </c>
      <c r="B58" s="36" t="s">
        <v>515</v>
      </c>
      <c r="C58" s="37">
        <v>9.9999999947613105E-3</v>
      </c>
      <c r="D58" s="39">
        <v>0</v>
      </c>
      <c r="E58" s="10">
        <v>9.9999999947613105E-3</v>
      </c>
    </row>
    <row r="59" spans="1:5" ht="15" x14ac:dyDescent="0.2">
      <c r="A59" s="33">
        <v>2010663</v>
      </c>
      <c r="B59" s="36" t="s">
        <v>516</v>
      </c>
      <c r="C59" s="37">
        <v>0</v>
      </c>
      <c r="D59" s="39">
        <v>0</v>
      </c>
      <c r="E59" s="10">
        <v>0</v>
      </c>
    </row>
    <row r="60" spans="1:5" ht="15" x14ac:dyDescent="0.2">
      <c r="A60" s="33">
        <v>2010664</v>
      </c>
      <c r="B60" s="36" t="s">
        <v>517</v>
      </c>
      <c r="C60" s="37">
        <v>1.0000000009313226E-2</v>
      </c>
      <c r="D60" s="39">
        <v>0</v>
      </c>
      <c r="E60" s="10">
        <v>1.0000000009313226E-2</v>
      </c>
    </row>
    <row r="61" spans="1:5" ht="15" x14ac:dyDescent="0.2">
      <c r="A61" s="33">
        <v>2010665</v>
      </c>
      <c r="B61" s="36" t="s">
        <v>518</v>
      </c>
      <c r="C61" s="37">
        <v>0</v>
      </c>
      <c r="D61" s="39">
        <v>393207.15</v>
      </c>
      <c r="E61" s="10">
        <v>-393207.15</v>
      </c>
    </row>
    <row r="62" spans="1:5" ht="15" x14ac:dyDescent="0.2">
      <c r="A62" s="33">
        <v>2010666</v>
      </c>
      <c r="B62" s="36" t="s">
        <v>519</v>
      </c>
      <c r="C62" s="37">
        <v>0</v>
      </c>
      <c r="D62" s="39">
        <v>0</v>
      </c>
      <c r="E62" s="10">
        <v>0</v>
      </c>
    </row>
    <row r="63" spans="1:5" ht="15" x14ac:dyDescent="0.2">
      <c r="A63" s="33">
        <v>2010667</v>
      </c>
      <c r="B63" s="36" t="s">
        <v>520</v>
      </c>
      <c r="C63" s="37">
        <v>0</v>
      </c>
      <c r="D63" s="39">
        <v>0</v>
      </c>
      <c r="E63" s="10">
        <v>0</v>
      </c>
    </row>
    <row r="64" spans="1:5" ht="15" x14ac:dyDescent="0.2">
      <c r="A64" s="33">
        <v>2010668</v>
      </c>
      <c r="B64" s="36" t="s">
        <v>521</v>
      </c>
      <c r="C64" s="37">
        <v>0</v>
      </c>
      <c r="D64" s="39">
        <v>0</v>
      </c>
      <c r="E64" s="10">
        <v>0</v>
      </c>
    </row>
    <row r="65" spans="1:5" ht="15" x14ac:dyDescent="0.2">
      <c r="A65" s="33">
        <v>2010669</v>
      </c>
      <c r="B65" s="36" t="s">
        <v>522</v>
      </c>
      <c r="C65" s="37">
        <v>0</v>
      </c>
      <c r="D65" s="39">
        <v>0</v>
      </c>
      <c r="E65" s="10">
        <v>0</v>
      </c>
    </row>
    <row r="66" spans="1:5" ht="15" x14ac:dyDescent="0.2">
      <c r="A66" s="33">
        <v>2010670</v>
      </c>
      <c r="B66" s="36" t="s">
        <v>523</v>
      </c>
      <c r="C66" s="37">
        <v>0</v>
      </c>
      <c r="D66" s="39">
        <v>0</v>
      </c>
      <c r="E66" s="10">
        <v>0</v>
      </c>
    </row>
    <row r="67" spans="1:5" ht="15" x14ac:dyDescent="0.2">
      <c r="A67" s="33">
        <v>2010671</v>
      </c>
      <c r="B67" s="36" t="s">
        <v>524</v>
      </c>
      <c r="C67" s="37">
        <v>0</v>
      </c>
      <c r="D67" s="39">
        <v>389898.15999999992</v>
      </c>
      <c r="E67" s="10">
        <v>-389898.15999999992</v>
      </c>
    </row>
    <row r="68" spans="1:5" ht="15" x14ac:dyDescent="0.2">
      <c r="A68" s="33">
        <v>2010672</v>
      </c>
      <c r="B68" s="36" t="s">
        <v>525</v>
      </c>
      <c r="C68" s="37">
        <v>0</v>
      </c>
      <c r="D68" s="39">
        <v>0</v>
      </c>
      <c r="E68" s="10">
        <v>0</v>
      </c>
    </row>
    <row r="69" spans="1:5" ht="15" x14ac:dyDescent="0.2">
      <c r="A69" s="33">
        <v>2010673</v>
      </c>
      <c r="B69" s="36" t="s">
        <v>526</v>
      </c>
      <c r="C69" s="37">
        <v>0</v>
      </c>
      <c r="D69" s="39">
        <v>258486.76</v>
      </c>
      <c r="E69" s="10">
        <v>-258486.76</v>
      </c>
    </row>
    <row r="70" spans="1:5" ht="15" x14ac:dyDescent="0.2">
      <c r="A70" s="33">
        <v>2010674</v>
      </c>
      <c r="B70" s="36" t="s">
        <v>527</v>
      </c>
      <c r="C70" s="37">
        <v>0</v>
      </c>
      <c r="D70" s="39">
        <v>38959.47000000003</v>
      </c>
      <c r="E70" s="10">
        <v>-38959.47000000003</v>
      </c>
    </row>
    <row r="71" spans="1:5" ht="15" x14ac:dyDescent="0.2">
      <c r="A71" s="33">
        <v>2010675</v>
      </c>
      <c r="B71" s="36" t="s">
        <v>528</v>
      </c>
      <c r="C71" s="37">
        <v>1.0000000009313226E-2</v>
      </c>
      <c r="D71" s="39">
        <v>0</v>
      </c>
      <c r="E71" s="10">
        <v>1.0000000009313226E-2</v>
      </c>
    </row>
    <row r="72" spans="1:5" ht="15" x14ac:dyDescent="0.2">
      <c r="A72" s="33">
        <v>2010676</v>
      </c>
      <c r="B72" s="36" t="s">
        <v>529</v>
      </c>
      <c r="C72" s="37">
        <v>0</v>
      </c>
      <c r="D72" s="39">
        <v>0</v>
      </c>
      <c r="E72" s="10">
        <v>0</v>
      </c>
    </row>
    <row r="73" spans="1:5" ht="15" x14ac:dyDescent="0.2">
      <c r="A73" s="33">
        <v>2010677</v>
      </c>
      <c r="B73" s="36" t="s">
        <v>530</v>
      </c>
      <c r="C73" s="37">
        <v>0</v>
      </c>
      <c r="D73" s="39">
        <v>388290.13999999996</v>
      </c>
      <c r="E73" s="10">
        <v>-388290.13999999996</v>
      </c>
    </row>
    <row r="74" spans="1:5" ht="15" x14ac:dyDescent="0.2">
      <c r="A74" s="33">
        <v>2010678</v>
      </c>
      <c r="B74" s="36" t="s">
        <v>531</v>
      </c>
      <c r="C74" s="37">
        <v>0</v>
      </c>
      <c r="D74" s="39">
        <v>0</v>
      </c>
      <c r="E74" s="10">
        <v>0</v>
      </c>
    </row>
    <row r="75" spans="1:5" ht="15" x14ac:dyDescent="0.2">
      <c r="A75" s="33">
        <v>2010679</v>
      </c>
      <c r="B75" s="36" t="s">
        <v>532</v>
      </c>
      <c r="C75" s="37">
        <v>0</v>
      </c>
      <c r="D75" s="39">
        <v>5456444.4800000004</v>
      </c>
      <c r="E75" s="10">
        <v>-5456444.4800000004</v>
      </c>
    </row>
    <row r="76" spans="1:5" ht="15" x14ac:dyDescent="0.2">
      <c r="A76" s="33">
        <v>2010680</v>
      </c>
      <c r="B76" s="36" t="s">
        <v>533</v>
      </c>
      <c r="C76" s="37">
        <v>0</v>
      </c>
      <c r="D76" s="39">
        <v>1850000</v>
      </c>
      <c r="E76" s="10">
        <v>-1850000</v>
      </c>
    </row>
    <row r="77" spans="1:5" ht="15" x14ac:dyDescent="0.2">
      <c r="A77" s="33">
        <v>2010681</v>
      </c>
      <c r="B77" s="36" t="s">
        <v>534</v>
      </c>
      <c r="C77" s="37">
        <v>0</v>
      </c>
      <c r="D77" s="39">
        <v>0</v>
      </c>
      <c r="E77" s="10">
        <v>0</v>
      </c>
    </row>
    <row r="78" spans="1:5" ht="15" x14ac:dyDescent="0.2">
      <c r="A78" s="33">
        <v>2010682</v>
      </c>
      <c r="B78" s="36" t="s">
        <v>535</v>
      </c>
      <c r="C78" s="37">
        <v>0</v>
      </c>
      <c r="D78" s="39">
        <v>0</v>
      </c>
      <c r="E78" s="10">
        <v>0</v>
      </c>
    </row>
    <row r="79" spans="1:5" ht="15" x14ac:dyDescent="0.2">
      <c r="A79" s="33">
        <v>2010683</v>
      </c>
      <c r="B79" s="36" t="s">
        <v>536</v>
      </c>
      <c r="C79" s="37">
        <v>0</v>
      </c>
      <c r="D79" s="39">
        <v>1015113.5000000001</v>
      </c>
      <c r="E79" s="10">
        <v>-1015113.5000000001</v>
      </c>
    </row>
    <row r="80" spans="1:5" ht="15" x14ac:dyDescent="0.2">
      <c r="A80" s="33">
        <v>2010684</v>
      </c>
      <c r="B80" s="36" t="s">
        <v>537</v>
      </c>
      <c r="C80" s="37">
        <v>0</v>
      </c>
      <c r="D80" s="39">
        <v>0</v>
      </c>
      <c r="E80" s="10">
        <v>0</v>
      </c>
    </row>
    <row r="81" spans="1:5" ht="15" x14ac:dyDescent="0.2">
      <c r="A81" s="33">
        <v>2010685</v>
      </c>
      <c r="B81" s="36" t="s">
        <v>538</v>
      </c>
      <c r="C81" s="37">
        <v>0</v>
      </c>
      <c r="D81" s="39">
        <v>0</v>
      </c>
      <c r="E81" s="10">
        <v>0</v>
      </c>
    </row>
    <row r="82" spans="1:5" ht="15" x14ac:dyDescent="0.2">
      <c r="A82" s="33">
        <v>2010686</v>
      </c>
      <c r="B82" s="36" t="s">
        <v>539</v>
      </c>
      <c r="C82" s="37">
        <v>0</v>
      </c>
      <c r="D82" s="39">
        <v>0</v>
      </c>
      <c r="E82" s="10">
        <v>0</v>
      </c>
    </row>
    <row r="83" spans="1:5" ht="15" x14ac:dyDescent="0.2">
      <c r="A83" s="33">
        <v>2010687</v>
      </c>
      <c r="B83" s="36" t="s">
        <v>540</v>
      </c>
      <c r="C83" s="37">
        <v>0</v>
      </c>
      <c r="D83" s="39">
        <v>2225846.4500000002</v>
      </c>
      <c r="E83" s="10">
        <v>-2225846.4500000002</v>
      </c>
    </row>
    <row r="84" spans="1:5" ht="15" x14ac:dyDescent="0.2">
      <c r="A84" s="33">
        <v>2010688</v>
      </c>
      <c r="B84" s="36" t="s">
        <v>541</v>
      </c>
      <c r="C84" s="37">
        <v>0</v>
      </c>
      <c r="D84" s="39">
        <v>2902349.57</v>
      </c>
      <c r="E84" s="10">
        <v>-2902349.57</v>
      </c>
    </row>
    <row r="85" spans="1:5" ht="15" x14ac:dyDescent="0.2">
      <c r="A85" s="33">
        <v>2010689</v>
      </c>
      <c r="B85" s="36" t="s">
        <v>542</v>
      </c>
      <c r="C85" s="37">
        <v>0</v>
      </c>
      <c r="D85" s="39">
        <v>0</v>
      </c>
      <c r="E85" s="10">
        <v>0</v>
      </c>
    </row>
    <row r="86" spans="1:5" ht="15" x14ac:dyDescent="0.2">
      <c r="A86" s="33">
        <v>2010690</v>
      </c>
      <c r="B86" s="36" t="s">
        <v>543</v>
      </c>
      <c r="C86" s="37">
        <v>0</v>
      </c>
      <c r="D86" s="39">
        <v>1097038.6400000001</v>
      </c>
      <c r="E86" s="10">
        <v>-1097038.6400000001</v>
      </c>
    </row>
    <row r="87" spans="1:5" ht="15" x14ac:dyDescent="0.2">
      <c r="A87" s="33">
        <v>2010691</v>
      </c>
      <c r="B87" s="36" t="s">
        <v>544</v>
      </c>
      <c r="C87" s="37">
        <v>0</v>
      </c>
      <c r="D87" s="39">
        <v>4458001.1199999992</v>
      </c>
      <c r="E87" s="10">
        <v>-4458001.1199999992</v>
      </c>
    </row>
    <row r="88" spans="1:5" ht="15" x14ac:dyDescent="0.2">
      <c r="A88" s="33">
        <v>2010692</v>
      </c>
      <c r="B88" s="36" t="s">
        <v>545</v>
      </c>
      <c r="C88" s="37">
        <v>0</v>
      </c>
      <c r="D88" s="39">
        <v>55850.699999999953</v>
      </c>
      <c r="E88" s="10">
        <v>-55850.699999999953</v>
      </c>
    </row>
    <row r="89" spans="1:5" ht="15" x14ac:dyDescent="0.2">
      <c r="A89" s="33">
        <v>2010693</v>
      </c>
      <c r="B89" s="36" t="s">
        <v>546</v>
      </c>
      <c r="C89" s="37">
        <v>0</v>
      </c>
      <c r="D89" s="39">
        <v>0.46999999997206032</v>
      </c>
      <c r="E89" s="10">
        <v>-0.46999999997206032</v>
      </c>
    </row>
    <row r="90" spans="1:5" ht="15" x14ac:dyDescent="0.2">
      <c r="A90" s="33">
        <v>2010694</v>
      </c>
      <c r="B90" s="36" t="s">
        <v>547</v>
      </c>
      <c r="C90" s="37">
        <v>0</v>
      </c>
      <c r="D90" s="39">
        <v>2472685.4899999998</v>
      </c>
      <c r="E90" s="10">
        <v>-2472685.4899999998</v>
      </c>
    </row>
    <row r="91" spans="1:5" ht="15" x14ac:dyDescent="0.2">
      <c r="A91" s="33">
        <v>2010695</v>
      </c>
      <c r="B91" s="36" t="s">
        <v>548</v>
      </c>
      <c r="C91" s="37">
        <v>0</v>
      </c>
      <c r="D91" s="39">
        <v>176348.67</v>
      </c>
      <c r="E91" s="10">
        <v>-176348.67</v>
      </c>
    </row>
    <row r="92" spans="1:5" ht="15" x14ac:dyDescent="0.2">
      <c r="A92" s="33">
        <v>2010696</v>
      </c>
      <c r="B92" s="36" t="s">
        <v>549</v>
      </c>
      <c r="C92" s="37">
        <v>0</v>
      </c>
      <c r="D92" s="39">
        <v>54020.59</v>
      </c>
      <c r="E92" s="10">
        <v>-54020.59</v>
      </c>
    </row>
    <row r="93" spans="1:5" ht="15" x14ac:dyDescent="0.2">
      <c r="A93" s="33">
        <v>2010697</v>
      </c>
      <c r="B93" s="36" t="s">
        <v>550</v>
      </c>
      <c r="C93" s="37">
        <v>0</v>
      </c>
      <c r="D93" s="39">
        <v>1340097.3400000001</v>
      </c>
      <c r="E93" s="10">
        <v>-1340097.3400000001</v>
      </c>
    </row>
    <row r="94" spans="1:5" ht="15" x14ac:dyDescent="0.2">
      <c r="A94" s="33">
        <v>2010698</v>
      </c>
      <c r="B94" s="36" t="s">
        <v>551</v>
      </c>
      <c r="C94" s="37">
        <v>0</v>
      </c>
      <c r="D94" s="39">
        <v>120000</v>
      </c>
      <c r="E94" s="10">
        <v>-120000</v>
      </c>
    </row>
    <row r="95" spans="1:5" ht="15" x14ac:dyDescent="0.2">
      <c r="A95" s="33">
        <v>2010699</v>
      </c>
      <c r="B95" s="36" t="s">
        <v>552</v>
      </c>
      <c r="C95" s="37">
        <v>0</v>
      </c>
      <c r="D95" s="39">
        <v>2680000</v>
      </c>
      <c r="E95" s="10">
        <v>-2680000</v>
      </c>
    </row>
    <row r="96" spans="1:5" ht="15" x14ac:dyDescent="0.2">
      <c r="A96" s="33">
        <v>2010700</v>
      </c>
      <c r="B96" s="36" t="s">
        <v>553</v>
      </c>
      <c r="C96" s="37">
        <v>0</v>
      </c>
      <c r="D96" s="39">
        <v>4782608.7</v>
      </c>
      <c r="E96" s="10">
        <v>-4782608.7</v>
      </c>
    </row>
    <row r="97" spans="1:5" ht="15" x14ac:dyDescent="0.2">
      <c r="A97" s="33">
        <v>2010701</v>
      </c>
      <c r="B97" s="36" t="s">
        <v>554</v>
      </c>
      <c r="C97" s="37">
        <v>0</v>
      </c>
      <c r="D97" s="39">
        <v>0</v>
      </c>
      <c r="E97" s="10">
        <v>0</v>
      </c>
    </row>
    <row r="98" spans="1:5" ht="15" x14ac:dyDescent="0.2">
      <c r="A98" s="33">
        <v>2010702</v>
      </c>
      <c r="B98" s="36" t="s">
        <v>555</v>
      </c>
      <c r="C98" s="37">
        <v>0</v>
      </c>
      <c r="D98" s="39">
        <v>0</v>
      </c>
      <c r="E98" s="10">
        <v>0</v>
      </c>
    </row>
    <row r="99" spans="1:5" ht="15" x14ac:dyDescent="0.2">
      <c r="A99" s="33">
        <v>2010703</v>
      </c>
      <c r="B99" s="41" t="s">
        <v>556</v>
      </c>
      <c r="C99" s="37">
        <v>0</v>
      </c>
      <c r="D99" s="39">
        <v>0</v>
      </c>
      <c r="E99" s="10">
        <v>0</v>
      </c>
    </row>
    <row r="100" spans="1:5" ht="15" x14ac:dyDescent="0.2">
      <c r="A100" s="33">
        <v>2010704</v>
      </c>
      <c r="B100" s="41" t="s">
        <v>557</v>
      </c>
      <c r="C100" s="37">
        <v>0</v>
      </c>
      <c r="D100" s="39">
        <v>0</v>
      </c>
      <c r="E100" s="10">
        <v>0</v>
      </c>
    </row>
    <row r="101" spans="1:5" ht="15" x14ac:dyDescent="0.2">
      <c r="A101" s="33">
        <v>2010705</v>
      </c>
      <c r="B101" s="41" t="s">
        <v>558</v>
      </c>
      <c r="C101" s="37">
        <v>0</v>
      </c>
      <c r="D101" s="39">
        <v>0</v>
      </c>
      <c r="E101" s="10">
        <v>0</v>
      </c>
    </row>
    <row r="102" spans="1:5" x14ac:dyDescent="0.2">
      <c r="A102" s="56">
        <v>82010300001</v>
      </c>
      <c r="B102" s="57" t="s">
        <v>3719</v>
      </c>
      <c r="C102" s="37">
        <v>0</v>
      </c>
      <c r="D102" s="39">
        <v>0</v>
      </c>
      <c r="E102" s="10">
        <v>0</v>
      </c>
    </row>
    <row r="103" spans="1:5" x14ac:dyDescent="0.2">
      <c r="A103" s="56">
        <v>82010300002</v>
      </c>
      <c r="B103" s="57" t="s">
        <v>3720</v>
      </c>
      <c r="C103" s="37">
        <v>0</v>
      </c>
      <c r="D103" s="39">
        <v>0</v>
      </c>
      <c r="E103" s="10">
        <v>0</v>
      </c>
    </row>
    <row r="104" spans="1:5" x14ac:dyDescent="0.2">
      <c r="A104" s="56">
        <v>82010300003</v>
      </c>
      <c r="B104" s="57" t="s">
        <v>3721</v>
      </c>
      <c r="C104" s="37">
        <v>0</v>
      </c>
      <c r="D104" s="39">
        <v>0</v>
      </c>
      <c r="E104" s="10">
        <v>0</v>
      </c>
    </row>
    <row r="105" spans="1:5" x14ac:dyDescent="0.2">
      <c r="A105" s="56">
        <v>82010300004</v>
      </c>
      <c r="B105" s="57" t="s">
        <v>3722</v>
      </c>
      <c r="C105" s="37">
        <v>0</v>
      </c>
      <c r="D105" s="39">
        <v>0</v>
      </c>
      <c r="E105" s="10">
        <v>0</v>
      </c>
    </row>
    <row r="106" spans="1:5" x14ac:dyDescent="0.2">
      <c r="A106" s="56">
        <v>82010300005</v>
      </c>
      <c r="B106" s="57" t="s">
        <v>3723</v>
      </c>
      <c r="C106" s="37">
        <v>0</v>
      </c>
      <c r="D106" s="39">
        <v>0</v>
      </c>
      <c r="E106" s="10">
        <v>0</v>
      </c>
    </row>
    <row r="107" spans="1:5" x14ac:dyDescent="0.2">
      <c r="A107" s="56">
        <v>82010300006</v>
      </c>
      <c r="B107" s="57" t="s">
        <v>3724</v>
      </c>
      <c r="C107" s="37">
        <v>0</v>
      </c>
      <c r="D107" s="39">
        <v>0</v>
      </c>
      <c r="E107" s="10">
        <v>0</v>
      </c>
    </row>
    <row r="108" spans="1:5" x14ac:dyDescent="0.2">
      <c r="A108" s="56">
        <v>82010300007</v>
      </c>
      <c r="B108" s="57" t="s">
        <v>3725</v>
      </c>
      <c r="C108" s="37">
        <v>0</v>
      </c>
      <c r="D108" s="39">
        <v>0</v>
      </c>
      <c r="E108" s="10">
        <v>0</v>
      </c>
    </row>
    <row r="109" spans="1:5" x14ac:dyDescent="0.2">
      <c r="A109" s="56">
        <v>82010300008</v>
      </c>
      <c r="B109" s="57" t="s">
        <v>3726</v>
      </c>
      <c r="C109" s="37">
        <v>0</v>
      </c>
      <c r="D109" s="39">
        <v>0</v>
      </c>
      <c r="E109" s="10">
        <v>0</v>
      </c>
    </row>
    <row r="110" spans="1:5" x14ac:dyDescent="0.2">
      <c r="A110" s="56">
        <v>82010300009</v>
      </c>
      <c r="B110" s="57" t="s">
        <v>3727</v>
      </c>
      <c r="C110" s="37">
        <v>0</v>
      </c>
      <c r="D110" s="39">
        <v>0</v>
      </c>
      <c r="E110" s="10">
        <v>0</v>
      </c>
    </row>
    <row r="111" spans="1:5" x14ac:dyDescent="0.2">
      <c r="A111" s="56">
        <v>82010300010</v>
      </c>
      <c r="B111" s="57" t="s">
        <v>3728</v>
      </c>
      <c r="C111" s="37">
        <v>0</v>
      </c>
      <c r="D111" s="39">
        <v>0.22000000000025466</v>
      </c>
      <c r="E111" s="10">
        <v>-0.22000000000025466</v>
      </c>
    </row>
    <row r="112" spans="1:5" x14ac:dyDescent="0.2">
      <c r="A112" s="56">
        <v>82010300011</v>
      </c>
      <c r="B112" s="57" t="s">
        <v>3729</v>
      </c>
      <c r="C112" s="37">
        <v>0</v>
      </c>
      <c r="D112" s="39">
        <v>214647.25</v>
      </c>
      <c r="E112" s="10">
        <v>-214647.25</v>
      </c>
    </row>
    <row r="113" spans="1:5" x14ac:dyDescent="0.2">
      <c r="A113" s="56">
        <v>82010300012</v>
      </c>
      <c r="B113" s="57" t="s">
        <v>3730</v>
      </c>
      <c r="C113" s="37">
        <v>0</v>
      </c>
      <c r="D113" s="39">
        <v>0</v>
      </c>
      <c r="E113" s="10">
        <v>0</v>
      </c>
    </row>
    <row r="114" spans="1:5" x14ac:dyDescent="0.2">
      <c r="A114" s="56">
        <v>82010300013</v>
      </c>
      <c r="B114" s="57" t="s">
        <v>3731</v>
      </c>
      <c r="C114" s="37">
        <v>0</v>
      </c>
      <c r="D114" s="39">
        <v>0</v>
      </c>
      <c r="E114" s="10">
        <v>0</v>
      </c>
    </row>
    <row r="115" spans="1:5" x14ac:dyDescent="0.2">
      <c r="A115" s="56">
        <v>82010300014</v>
      </c>
      <c r="B115" s="57" t="s">
        <v>3732</v>
      </c>
      <c r="C115" s="37">
        <v>0</v>
      </c>
      <c r="D115" s="39">
        <v>157050.44</v>
      </c>
      <c r="E115" s="10">
        <v>-157050.44</v>
      </c>
    </row>
    <row r="116" spans="1:5" x14ac:dyDescent="0.2">
      <c r="A116" s="56">
        <v>82010300015</v>
      </c>
      <c r="B116" s="57" t="s">
        <v>3733</v>
      </c>
      <c r="C116" s="37">
        <v>0</v>
      </c>
      <c r="D116" s="39">
        <v>0</v>
      </c>
      <c r="E116" s="10">
        <v>0</v>
      </c>
    </row>
    <row r="117" spans="1:5" x14ac:dyDescent="0.2">
      <c r="A117" s="56">
        <v>82010300016</v>
      </c>
      <c r="B117" s="57" t="s">
        <v>3734</v>
      </c>
      <c r="C117" s="37">
        <v>0</v>
      </c>
      <c r="D117" s="39">
        <v>172980</v>
      </c>
      <c r="E117" s="10">
        <v>-172980</v>
      </c>
    </row>
    <row r="118" spans="1:5" x14ac:dyDescent="0.2">
      <c r="A118" s="56">
        <v>82010300017</v>
      </c>
      <c r="B118" s="57" t="s">
        <v>3735</v>
      </c>
      <c r="C118" s="37">
        <v>0</v>
      </c>
      <c r="D118" s="39">
        <v>0</v>
      </c>
      <c r="E118" s="10">
        <v>0</v>
      </c>
    </row>
    <row r="119" spans="1:5" x14ac:dyDescent="0.2">
      <c r="A119" s="56">
        <v>82010300018</v>
      </c>
      <c r="B119" s="57" t="s">
        <v>3736</v>
      </c>
      <c r="C119" s="37">
        <v>0</v>
      </c>
      <c r="D119" s="39">
        <v>15149.57</v>
      </c>
      <c r="E119" s="10">
        <v>-15149.57</v>
      </c>
    </row>
    <row r="120" spans="1:5" x14ac:dyDescent="0.2">
      <c r="A120" s="56">
        <v>82010300019</v>
      </c>
      <c r="B120" s="57" t="s">
        <v>3737</v>
      </c>
    </row>
    <row r="121" spans="1:5" x14ac:dyDescent="0.2">
      <c r="A121" s="56">
        <v>82010300020</v>
      </c>
      <c r="B121" s="57" t="s">
        <v>3738</v>
      </c>
    </row>
    <row r="122" spans="1:5" x14ac:dyDescent="0.2">
      <c r="A122" s="56">
        <v>82010300021</v>
      </c>
      <c r="B122" s="57" t="s">
        <v>3739</v>
      </c>
    </row>
    <row r="123" spans="1:5" x14ac:dyDescent="0.2">
      <c r="A123" s="56">
        <v>82010300022</v>
      </c>
      <c r="B123" s="57" t="s">
        <v>3740</v>
      </c>
    </row>
    <row r="124" spans="1:5" x14ac:dyDescent="0.2">
      <c r="A124" s="56">
        <v>82010300023</v>
      </c>
      <c r="B124" s="57" t="s">
        <v>3741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3FC3F-3C91-4455-A4B0-F0E37F0533C4}">
  <dimension ref="A1:E4"/>
  <sheetViews>
    <sheetView rightToLeft="1" workbookViewId="0">
      <selection activeCell="D15" sqref="D15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208520.04650000005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208520.04650000005</v>
      </c>
      <c r="E2" s="68">
        <f>SUBTOTAL(9,E4:E4)</f>
        <v>-208520.04650000005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2040105</v>
      </c>
      <c r="B4" s="36" t="s">
        <v>596</v>
      </c>
      <c r="C4" s="37">
        <v>0</v>
      </c>
      <c r="D4" s="39">
        <v>208520.04650000005</v>
      </c>
      <c r="E4" s="10">
        <v>-208520.04650000005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DA8ED-1399-477E-98BB-B238ACEA3B72}">
  <dimension ref="A1:E18"/>
  <sheetViews>
    <sheetView rightToLeft="1" workbookViewId="0">
      <selection activeCell="D26" sqref="D2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3517905.33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3517905.33</v>
      </c>
      <c r="E2" s="68">
        <f>SUBTOTAL(9,E4:E4)</f>
        <v>-3517905.33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20501</v>
      </c>
      <c r="B4" s="36" t="s">
        <v>58</v>
      </c>
      <c r="C4" s="37">
        <v>0</v>
      </c>
      <c r="D4" s="39">
        <v>3517905.33</v>
      </c>
      <c r="E4" s="10">
        <v>-3517905.33</v>
      </c>
    </row>
    <row r="5" spans="1:5" ht="15" x14ac:dyDescent="0.2">
      <c r="A5" s="33">
        <v>20502</v>
      </c>
      <c r="B5" s="36" t="s">
        <v>399</v>
      </c>
      <c r="C5" s="37">
        <v>0</v>
      </c>
      <c r="D5" s="39">
        <v>0</v>
      </c>
      <c r="E5" s="10">
        <v>0</v>
      </c>
    </row>
    <row r="6" spans="1:5" ht="15" x14ac:dyDescent="0.2">
      <c r="A6" s="33">
        <v>20503</v>
      </c>
      <c r="B6" s="36" t="s">
        <v>400</v>
      </c>
      <c r="C6" s="37">
        <v>0</v>
      </c>
      <c r="D6" s="39">
        <v>0</v>
      </c>
      <c r="E6" s="10">
        <v>0</v>
      </c>
    </row>
    <row r="7" spans="1:5" ht="15" x14ac:dyDescent="0.2">
      <c r="A7" s="33">
        <v>20504</v>
      </c>
      <c r="B7" s="36" t="s">
        <v>401</v>
      </c>
      <c r="C7" s="37">
        <v>0</v>
      </c>
      <c r="D7" s="39">
        <v>2085173.26</v>
      </c>
      <c r="E7" s="10">
        <v>-2085173.26</v>
      </c>
    </row>
    <row r="8" spans="1:5" ht="15" x14ac:dyDescent="0.2">
      <c r="A8" s="33">
        <v>20506</v>
      </c>
      <c r="B8" s="36" t="s">
        <v>59</v>
      </c>
      <c r="C8" s="37">
        <v>0</v>
      </c>
      <c r="D8" s="39">
        <v>0</v>
      </c>
      <c r="E8" s="10">
        <v>0</v>
      </c>
    </row>
    <row r="9" spans="1:5" ht="15" x14ac:dyDescent="0.2">
      <c r="A9" s="33">
        <v>2030102</v>
      </c>
      <c r="B9" s="36" t="s">
        <v>562</v>
      </c>
      <c r="C9" s="37">
        <v>0</v>
      </c>
      <c r="D9" s="39">
        <v>424525.82999999996</v>
      </c>
      <c r="E9" s="10">
        <v>-424525.82999999996</v>
      </c>
    </row>
    <row r="10" spans="1:5" ht="15" x14ac:dyDescent="0.2">
      <c r="A10" s="33">
        <v>2030103</v>
      </c>
      <c r="B10" s="36" t="s">
        <v>563</v>
      </c>
      <c r="C10" s="37">
        <v>0</v>
      </c>
      <c r="D10" s="39">
        <v>132685.01999999996</v>
      </c>
      <c r="E10" s="10">
        <v>-132685.01999999996</v>
      </c>
    </row>
    <row r="11" spans="1:5" ht="15" x14ac:dyDescent="0.2">
      <c r="A11" s="33">
        <v>2030107</v>
      </c>
      <c r="B11" s="36" t="s">
        <v>564</v>
      </c>
      <c r="C11" s="37">
        <v>0</v>
      </c>
      <c r="D11" s="39">
        <v>185142.16000000003</v>
      </c>
      <c r="E11" s="10">
        <v>-185142.16000000003</v>
      </c>
    </row>
    <row r="12" spans="1:5" ht="15" x14ac:dyDescent="0.2">
      <c r="A12" s="33">
        <v>2030108</v>
      </c>
      <c r="B12" s="36" t="s">
        <v>565</v>
      </c>
      <c r="C12" s="37">
        <v>0</v>
      </c>
      <c r="D12" s="39">
        <v>300000.02</v>
      </c>
      <c r="E12" s="10">
        <v>-300000.02</v>
      </c>
    </row>
    <row r="13" spans="1:5" ht="15" x14ac:dyDescent="0.2">
      <c r="A13" s="33">
        <v>2030109</v>
      </c>
      <c r="B13" s="36" t="s">
        <v>566</v>
      </c>
      <c r="C13" s="37">
        <v>0</v>
      </c>
      <c r="D13" s="39">
        <v>0</v>
      </c>
      <c r="E13" s="10">
        <v>0</v>
      </c>
    </row>
    <row r="14" spans="1:5" ht="15" x14ac:dyDescent="0.2">
      <c r="A14" s="33">
        <v>2030120</v>
      </c>
      <c r="B14" s="36" t="s">
        <v>567</v>
      </c>
      <c r="C14" s="37">
        <v>0</v>
      </c>
      <c r="D14" s="39">
        <v>0</v>
      </c>
      <c r="E14" s="10">
        <v>0</v>
      </c>
    </row>
    <row r="15" spans="1:5" ht="15" x14ac:dyDescent="0.2">
      <c r="A15" s="33">
        <v>2050801</v>
      </c>
      <c r="B15" s="36" t="s">
        <v>60</v>
      </c>
      <c r="C15" s="37">
        <v>0</v>
      </c>
      <c r="D15" s="39">
        <v>2780063.49</v>
      </c>
      <c r="E15" s="10">
        <v>-2780063.49</v>
      </c>
    </row>
    <row r="16" spans="1:5" ht="15" x14ac:dyDescent="0.2">
      <c r="A16" s="33">
        <v>2050802</v>
      </c>
      <c r="B16" s="36" t="s">
        <v>61</v>
      </c>
      <c r="C16" s="37">
        <v>0</v>
      </c>
      <c r="D16" s="39">
        <v>1234616.1800000002</v>
      </c>
      <c r="E16" s="10">
        <v>-1234616.1800000002</v>
      </c>
    </row>
    <row r="17" spans="1:5" ht="15" x14ac:dyDescent="0.2">
      <c r="A17" s="33">
        <v>2050803</v>
      </c>
      <c r="B17" s="36" t="s">
        <v>62</v>
      </c>
      <c r="C17" s="37">
        <v>0</v>
      </c>
      <c r="D17" s="39">
        <v>505</v>
      </c>
      <c r="E17" s="10">
        <v>-505</v>
      </c>
    </row>
    <row r="18" spans="1:5" x14ac:dyDescent="0.2">
      <c r="A18" s="56">
        <v>92500000001</v>
      </c>
      <c r="B18" s="57" t="s">
        <v>400</v>
      </c>
      <c r="C18" s="37">
        <v>0</v>
      </c>
      <c r="D18" s="39">
        <v>9070.51</v>
      </c>
      <c r="E18" s="10">
        <v>-9070.51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ACB0-4D9B-4569-B0E6-19BC9BEBEDE2}">
  <dimension ref="A1:E152"/>
  <sheetViews>
    <sheetView rightToLeft="1" workbookViewId="0">
      <selection activeCell="H5" sqref="H5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453974.79000000004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453974.79000000004</v>
      </c>
      <c r="E2" s="68">
        <f>SUBTOTAL(9,E4:E4)</f>
        <v>-453974.79000000004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3.5" x14ac:dyDescent="0.2">
      <c r="A4" s="56">
        <v>201020301</v>
      </c>
      <c r="B4" s="36" t="s">
        <v>1021</v>
      </c>
      <c r="C4" s="37">
        <v>0</v>
      </c>
      <c r="D4" s="39">
        <v>453974.79000000004</v>
      </c>
      <c r="E4" s="10">
        <v>-453974.79000000004</v>
      </c>
    </row>
    <row r="5" spans="1:5" x14ac:dyDescent="0.2">
      <c r="A5" s="56">
        <v>201020302</v>
      </c>
      <c r="B5" s="36" t="s">
        <v>1022</v>
      </c>
      <c r="C5" s="37">
        <v>0</v>
      </c>
      <c r="D5" s="39">
        <v>8.9999999850988388E-2</v>
      </c>
      <c r="E5" s="10">
        <v>-8.9999999850988388E-2</v>
      </c>
    </row>
    <row r="6" spans="1:5" x14ac:dyDescent="0.2">
      <c r="A6" s="56">
        <v>201020303</v>
      </c>
      <c r="B6" s="36" t="s">
        <v>1023</v>
      </c>
      <c r="C6" s="37">
        <v>0</v>
      </c>
      <c r="D6" s="39">
        <v>80395.19</v>
      </c>
      <c r="E6" s="10">
        <v>-80395.19</v>
      </c>
    </row>
    <row r="7" spans="1:5" x14ac:dyDescent="0.2">
      <c r="A7" s="56">
        <v>201020304</v>
      </c>
      <c r="B7" s="36" t="s">
        <v>1024</v>
      </c>
      <c r="C7" s="37">
        <v>0</v>
      </c>
      <c r="D7" s="39">
        <v>502</v>
      </c>
      <c r="E7" s="10">
        <v>-502</v>
      </c>
    </row>
    <row r="8" spans="1:5" x14ac:dyDescent="0.2">
      <c r="A8" s="56">
        <v>201020305</v>
      </c>
      <c r="B8" s="36" t="s">
        <v>1025</v>
      </c>
      <c r="C8" s="37">
        <v>0</v>
      </c>
      <c r="D8" s="39">
        <v>0.35000000009313226</v>
      </c>
      <c r="E8" s="10">
        <v>-0.35000000009313226</v>
      </c>
    </row>
    <row r="9" spans="1:5" x14ac:dyDescent="0.2">
      <c r="A9" s="56">
        <v>201020306</v>
      </c>
      <c r="B9" s="36" t="s">
        <v>1026</v>
      </c>
      <c r="C9" s="37">
        <v>0</v>
      </c>
      <c r="D9" s="39">
        <v>134648.02499999991</v>
      </c>
      <c r="E9" s="10">
        <v>-134648.02499999991</v>
      </c>
    </row>
    <row r="10" spans="1:5" x14ac:dyDescent="0.2">
      <c r="A10" s="56">
        <v>201020307</v>
      </c>
      <c r="B10" s="36" t="s">
        <v>1027</v>
      </c>
      <c r="C10" s="37">
        <v>0</v>
      </c>
      <c r="D10" s="39">
        <v>0</v>
      </c>
      <c r="E10" s="10">
        <v>0</v>
      </c>
    </row>
    <row r="11" spans="1:5" x14ac:dyDescent="0.2">
      <c r="A11" s="56">
        <v>201020308</v>
      </c>
      <c r="B11" s="36" t="s">
        <v>1028</v>
      </c>
      <c r="C11" s="37">
        <v>0</v>
      </c>
      <c r="D11" s="39">
        <v>296155.45999999996</v>
      </c>
      <c r="E11" s="10">
        <v>-296155.45999999996</v>
      </c>
    </row>
    <row r="12" spans="1:5" x14ac:dyDescent="0.2">
      <c r="A12" s="56">
        <v>201020309</v>
      </c>
      <c r="B12" s="36" t="s">
        <v>1029</v>
      </c>
      <c r="C12" s="37">
        <v>0</v>
      </c>
      <c r="D12" s="39">
        <v>0</v>
      </c>
      <c r="E12" s="10">
        <v>0</v>
      </c>
    </row>
    <row r="13" spans="1:5" x14ac:dyDescent="0.2">
      <c r="A13" s="56">
        <v>201020310</v>
      </c>
      <c r="B13" s="36" t="s">
        <v>1030</v>
      </c>
      <c r="C13" s="37">
        <v>0</v>
      </c>
      <c r="D13" s="39">
        <v>0.57000000000698492</v>
      </c>
      <c r="E13" s="10">
        <v>-0.57000000000698492</v>
      </c>
    </row>
    <row r="14" spans="1:5" x14ac:dyDescent="0.2">
      <c r="A14" s="56">
        <v>201020312</v>
      </c>
      <c r="B14" s="36" t="s">
        <v>1031</v>
      </c>
      <c r="C14" s="37">
        <v>0</v>
      </c>
      <c r="D14" s="39">
        <v>94877.910000000033</v>
      </c>
      <c r="E14" s="10">
        <v>-94877.910000000033</v>
      </c>
    </row>
    <row r="15" spans="1:5" x14ac:dyDescent="0.2">
      <c r="A15" s="56">
        <v>201020313</v>
      </c>
      <c r="B15" s="36" t="s">
        <v>1032</v>
      </c>
      <c r="C15" s="37">
        <v>0</v>
      </c>
      <c r="D15" s="39">
        <v>48624.599999999977</v>
      </c>
      <c r="E15" s="10">
        <v>-48624.599999999977</v>
      </c>
    </row>
    <row r="16" spans="1:5" x14ac:dyDescent="0.2">
      <c r="A16" s="56">
        <v>201020314</v>
      </c>
      <c r="B16" s="36" t="s">
        <v>1033</v>
      </c>
      <c r="C16" s="37">
        <v>0</v>
      </c>
      <c r="D16" s="39">
        <v>1473253.88</v>
      </c>
      <c r="E16" s="10">
        <v>-1473253.88</v>
      </c>
    </row>
    <row r="17" spans="1:5" x14ac:dyDescent="0.2">
      <c r="A17" s="56">
        <v>201020315</v>
      </c>
      <c r="B17" s="36" t="s">
        <v>1034</v>
      </c>
      <c r="C17" s="37">
        <v>0</v>
      </c>
      <c r="D17" s="39">
        <v>0.10000000000582077</v>
      </c>
      <c r="E17" s="10">
        <v>-0.10000000000582077</v>
      </c>
    </row>
    <row r="18" spans="1:5" x14ac:dyDescent="0.2">
      <c r="A18" s="56">
        <v>201020316</v>
      </c>
      <c r="B18" s="57" t="s">
        <v>1035</v>
      </c>
      <c r="C18" s="37">
        <v>0</v>
      </c>
      <c r="D18" s="39">
        <v>14151.9</v>
      </c>
      <c r="E18" s="10">
        <v>-14151.9</v>
      </c>
    </row>
    <row r="19" spans="1:5" x14ac:dyDescent="0.2">
      <c r="A19" s="56">
        <v>201020317</v>
      </c>
      <c r="B19" t="s">
        <v>1036</v>
      </c>
      <c r="C19">
        <v>0</v>
      </c>
      <c r="D19">
        <v>371940.70000000007</v>
      </c>
      <c r="E19">
        <v>-371940.70000000007</v>
      </c>
    </row>
    <row r="20" spans="1:5" x14ac:dyDescent="0.2">
      <c r="A20" s="56">
        <v>201020318</v>
      </c>
      <c r="B20" t="s">
        <v>1037</v>
      </c>
      <c r="C20">
        <v>0</v>
      </c>
      <c r="D20">
        <v>536.04999999999927</v>
      </c>
      <c r="E20">
        <v>-536.04999999999927</v>
      </c>
    </row>
    <row r="21" spans="1:5" x14ac:dyDescent="0.2">
      <c r="A21" s="56">
        <v>201020319</v>
      </c>
      <c r="B21" t="s">
        <v>1038</v>
      </c>
      <c r="C21">
        <v>0</v>
      </c>
      <c r="D21">
        <v>1901051.7199999997</v>
      </c>
      <c r="E21">
        <v>-1901051.7199999997</v>
      </c>
    </row>
    <row r="22" spans="1:5" x14ac:dyDescent="0.2">
      <c r="A22" s="56">
        <v>201020320</v>
      </c>
      <c r="B22" t="s">
        <v>1039</v>
      </c>
      <c r="C22">
        <v>0</v>
      </c>
      <c r="D22">
        <v>50470.200000000012</v>
      </c>
      <c r="E22">
        <v>-50470.200000000012</v>
      </c>
    </row>
    <row r="23" spans="1:5" x14ac:dyDescent="0.2">
      <c r="A23" s="56">
        <v>201020502</v>
      </c>
      <c r="B23" t="s">
        <v>1040</v>
      </c>
      <c r="C23">
        <v>0</v>
      </c>
      <c r="D23">
        <v>0</v>
      </c>
      <c r="E23">
        <v>0</v>
      </c>
    </row>
    <row r="24" spans="1:5" x14ac:dyDescent="0.2">
      <c r="A24" s="56">
        <v>201020511</v>
      </c>
      <c r="B24" t="s">
        <v>1041</v>
      </c>
      <c r="C24">
        <v>0</v>
      </c>
      <c r="D24">
        <v>0</v>
      </c>
      <c r="E24">
        <v>0</v>
      </c>
    </row>
    <row r="25" spans="1:5" x14ac:dyDescent="0.2">
      <c r="A25" s="56">
        <v>201020524</v>
      </c>
      <c r="B25" t="s">
        <v>1042</v>
      </c>
      <c r="C25">
        <v>0</v>
      </c>
      <c r="D25">
        <v>68565.859999999986</v>
      </c>
      <c r="E25">
        <v>-68565.859999999986</v>
      </c>
    </row>
    <row r="26" spans="1:5" x14ac:dyDescent="0.2">
      <c r="A26" s="56">
        <v>201020525</v>
      </c>
      <c r="B26" t="s">
        <v>1043</v>
      </c>
      <c r="C26">
        <v>0</v>
      </c>
      <c r="D26">
        <v>7672.09</v>
      </c>
      <c r="E26">
        <v>-7672.09</v>
      </c>
    </row>
    <row r="27" spans="1:5" x14ac:dyDescent="0.2">
      <c r="A27" s="56">
        <v>201020532</v>
      </c>
      <c r="B27" t="s">
        <v>1044</v>
      </c>
      <c r="C27">
        <v>0</v>
      </c>
      <c r="D27">
        <v>0</v>
      </c>
      <c r="E27">
        <v>0</v>
      </c>
    </row>
    <row r="28" spans="1:5" x14ac:dyDescent="0.2">
      <c r="A28" s="56">
        <v>201020533</v>
      </c>
      <c r="B28" t="s">
        <v>1045</v>
      </c>
      <c r="C28">
        <v>0</v>
      </c>
      <c r="D28">
        <v>0</v>
      </c>
      <c r="E28">
        <v>0</v>
      </c>
    </row>
    <row r="29" spans="1:5" x14ac:dyDescent="0.2">
      <c r="A29" s="56">
        <v>201020534</v>
      </c>
      <c r="B29" t="s">
        <v>1046</v>
      </c>
      <c r="C29">
        <v>0</v>
      </c>
      <c r="D29">
        <v>0</v>
      </c>
      <c r="E29">
        <v>0</v>
      </c>
    </row>
    <row r="30" spans="1:5" x14ac:dyDescent="0.2">
      <c r="A30" s="56">
        <v>201020535</v>
      </c>
      <c r="B30" t="s">
        <v>1047</v>
      </c>
      <c r="C30">
        <v>0</v>
      </c>
      <c r="D30">
        <v>3365.61</v>
      </c>
      <c r="E30">
        <v>-3365.61</v>
      </c>
    </row>
    <row r="31" spans="1:5" x14ac:dyDescent="0.2">
      <c r="A31" s="56">
        <v>201020536</v>
      </c>
      <c r="B31" t="s">
        <v>1048</v>
      </c>
      <c r="C31">
        <v>0</v>
      </c>
      <c r="D31">
        <v>0</v>
      </c>
      <c r="E31">
        <v>0</v>
      </c>
    </row>
    <row r="32" spans="1:5" x14ac:dyDescent="0.2">
      <c r="A32" s="56">
        <v>201020537</v>
      </c>
      <c r="B32" t="s">
        <v>1049</v>
      </c>
      <c r="C32">
        <v>0</v>
      </c>
      <c r="D32">
        <v>9000.43</v>
      </c>
      <c r="E32">
        <v>-9000.43</v>
      </c>
    </row>
    <row r="33" spans="1:5" x14ac:dyDescent="0.2">
      <c r="A33" s="56">
        <v>201020538</v>
      </c>
      <c r="B33" t="s">
        <v>1050</v>
      </c>
      <c r="C33">
        <v>0</v>
      </c>
      <c r="D33">
        <v>0</v>
      </c>
      <c r="E33">
        <v>0</v>
      </c>
    </row>
    <row r="34" spans="1:5" x14ac:dyDescent="0.2">
      <c r="A34" s="56">
        <v>201020540</v>
      </c>
      <c r="B34" t="s">
        <v>1051</v>
      </c>
      <c r="C34">
        <v>0</v>
      </c>
      <c r="D34">
        <v>11600.16</v>
      </c>
      <c r="E34">
        <v>-11600.16</v>
      </c>
    </row>
    <row r="35" spans="1:5" x14ac:dyDescent="0.2">
      <c r="A35" s="56">
        <v>201020801</v>
      </c>
      <c r="B35" t="s">
        <v>1067</v>
      </c>
      <c r="C35">
        <v>0</v>
      </c>
      <c r="D35">
        <v>86766.020000000019</v>
      </c>
      <c r="E35">
        <v>-86766.020000000019</v>
      </c>
    </row>
    <row r="36" spans="1:5" x14ac:dyDescent="0.2">
      <c r="A36" s="56">
        <v>201020901</v>
      </c>
      <c r="B36" t="s">
        <v>1068</v>
      </c>
      <c r="C36">
        <v>0</v>
      </c>
      <c r="D36">
        <v>8154.9599999999991</v>
      </c>
      <c r="E36">
        <v>-8154.9599999999991</v>
      </c>
    </row>
    <row r="37" spans="1:5" x14ac:dyDescent="0.2">
      <c r="A37" s="56">
        <v>201021007</v>
      </c>
      <c r="B37" t="s">
        <v>1069</v>
      </c>
      <c r="C37">
        <v>0</v>
      </c>
      <c r="D37">
        <v>0</v>
      </c>
      <c r="E37">
        <v>0</v>
      </c>
    </row>
    <row r="38" spans="1:5" x14ac:dyDescent="0.2">
      <c r="A38" s="56">
        <v>201021107</v>
      </c>
      <c r="B38" t="s">
        <v>1070</v>
      </c>
      <c r="C38">
        <v>0</v>
      </c>
      <c r="D38">
        <v>2388.6499999999942</v>
      </c>
      <c r="E38">
        <v>-2388.6499999999942</v>
      </c>
    </row>
    <row r="39" spans="1:5" x14ac:dyDescent="0.2">
      <c r="A39" s="56">
        <v>201021301</v>
      </c>
      <c r="B39" t="s">
        <v>1071</v>
      </c>
      <c r="C39">
        <v>0</v>
      </c>
      <c r="D39">
        <v>7416.6699999999983</v>
      </c>
      <c r="E39">
        <v>-7416.6699999999983</v>
      </c>
    </row>
    <row r="40" spans="1:5" x14ac:dyDescent="0.2">
      <c r="A40" s="56">
        <v>201021501</v>
      </c>
      <c r="B40" t="s">
        <v>1072</v>
      </c>
      <c r="C40">
        <v>0</v>
      </c>
      <c r="D40">
        <v>226.18000000000029</v>
      </c>
      <c r="E40">
        <v>-226.18000000000029</v>
      </c>
    </row>
    <row r="41" spans="1:5" x14ac:dyDescent="0.2">
      <c r="A41" s="56">
        <v>201021601</v>
      </c>
      <c r="B41" t="s">
        <v>1073</v>
      </c>
      <c r="C41">
        <v>0</v>
      </c>
      <c r="D41">
        <v>14080.350000000006</v>
      </c>
      <c r="E41">
        <v>-14080.350000000006</v>
      </c>
    </row>
    <row r="42" spans="1:5" x14ac:dyDescent="0.2">
      <c r="A42" s="56">
        <v>201021801</v>
      </c>
      <c r="B42" t="s">
        <v>1074</v>
      </c>
      <c r="C42">
        <v>0</v>
      </c>
      <c r="D42">
        <v>348581.41000000003</v>
      </c>
      <c r="E42">
        <v>-348581.41000000003</v>
      </c>
    </row>
    <row r="43" spans="1:5" x14ac:dyDescent="0.2">
      <c r="A43" s="56">
        <v>201022002</v>
      </c>
      <c r="B43" t="s">
        <v>1075</v>
      </c>
      <c r="C43">
        <v>0</v>
      </c>
      <c r="D43">
        <v>116224.39000000001</v>
      </c>
      <c r="E43">
        <v>-116224.39000000001</v>
      </c>
    </row>
    <row r="44" spans="1:5" x14ac:dyDescent="0.2">
      <c r="A44" s="56">
        <v>201022101</v>
      </c>
      <c r="B44" t="s">
        <v>1076</v>
      </c>
      <c r="C44">
        <v>0</v>
      </c>
      <c r="D44">
        <v>0</v>
      </c>
      <c r="E44">
        <v>0</v>
      </c>
    </row>
    <row r="45" spans="1:5" x14ac:dyDescent="0.2">
      <c r="A45" s="56">
        <v>201022402</v>
      </c>
      <c r="B45" t="s">
        <v>1077</v>
      </c>
      <c r="C45">
        <v>0</v>
      </c>
      <c r="D45">
        <v>0</v>
      </c>
      <c r="E45">
        <v>0</v>
      </c>
    </row>
    <row r="46" spans="1:5" x14ac:dyDescent="0.2">
      <c r="A46" s="56">
        <v>201022503</v>
      </c>
      <c r="B46" t="s">
        <v>1078</v>
      </c>
      <c r="C46">
        <v>0</v>
      </c>
      <c r="D46">
        <v>64837.609999999928</v>
      </c>
      <c r="E46">
        <v>-64837.609999999928</v>
      </c>
    </row>
    <row r="47" spans="1:5" x14ac:dyDescent="0.2">
      <c r="A47" s="56">
        <v>201022505</v>
      </c>
      <c r="B47" t="s">
        <v>1079</v>
      </c>
      <c r="C47">
        <v>0</v>
      </c>
      <c r="D47">
        <v>0</v>
      </c>
      <c r="E47">
        <v>0</v>
      </c>
    </row>
    <row r="48" spans="1:5" x14ac:dyDescent="0.2">
      <c r="A48" s="56">
        <v>201023601</v>
      </c>
      <c r="B48" t="s">
        <v>1080</v>
      </c>
      <c r="C48">
        <v>0</v>
      </c>
      <c r="D48">
        <v>0</v>
      </c>
      <c r="E48">
        <v>0</v>
      </c>
    </row>
    <row r="49" spans="1:5" x14ac:dyDescent="0.2">
      <c r="A49" s="56">
        <v>201023603</v>
      </c>
      <c r="B49" t="s">
        <v>1081</v>
      </c>
      <c r="C49">
        <v>0</v>
      </c>
      <c r="D49">
        <v>0</v>
      </c>
      <c r="E49">
        <v>0</v>
      </c>
    </row>
    <row r="50" spans="1:5" x14ac:dyDescent="0.2">
      <c r="A50" s="56">
        <v>201023607</v>
      </c>
      <c r="B50" t="s">
        <v>1082</v>
      </c>
      <c r="C50">
        <v>0</v>
      </c>
      <c r="D50">
        <v>0</v>
      </c>
      <c r="E50">
        <v>0</v>
      </c>
    </row>
    <row r="51" spans="1:5" x14ac:dyDescent="0.2">
      <c r="A51" s="56">
        <v>201023608</v>
      </c>
      <c r="B51" t="s">
        <v>1083</v>
      </c>
      <c r="C51">
        <v>0</v>
      </c>
      <c r="D51">
        <v>683804.18175000045</v>
      </c>
      <c r="E51">
        <v>-683804.18175000045</v>
      </c>
    </row>
    <row r="52" spans="1:5" x14ac:dyDescent="0.2">
      <c r="A52" s="56">
        <v>201023609</v>
      </c>
      <c r="B52" t="s">
        <v>1084</v>
      </c>
      <c r="C52">
        <v>0</v>
      </c>
      <c r="D52">
        <v>0</v>
      </c>
      <c r="E52">
        <v>0</v>
      </c>
    </row>
    <row r="53" spans="1:5" x14ac:dyDescent="0.2">
      <c r="A53" s="56">
        <v>201023901</v>
      </c>
      <c r="B53" t="s">
        <v>1085</v>
      </c>
      <c r="C53">
        <v>0</v>
      </c>
      <c r="D53">
        <v>0</v>
      </c>
      <c r="E53">
        <v>0</v>
      </c>
    </row>
    <row r="54" spans="1:5" x14ac:dyDescent="0.2">
      <c r="A54" s="56">
        <v>201024301</v>
      </c>
      <c r="B54" t="s">
        <v>1086</v>
      </c>
      <c r="C54">
        <v>0</v>
      </c>
      <c r="D54">
        <v>0</v>
      </c>
      <c r="E54">
        <v>0</v>
      </c>
    </row>
    <row r="55" spans="1:5" x14ac:dyDescent="0.2">
      <c r="A55" s="56">
        <v>201024302</v>
      </c>
      <c r="B55" t="s">
        <v>1087</v>
      </c>
      <c r="C55">
        <v>0</v>
      </c>
      <c r="D55">
        <v>391815</v>
      </c>
      <c r="E55">
        <v>-391815</v>
      </c>
    </row>
    <row r="56" spans="1:5" x14ac:dyDescent="0.2">
      <c r="A56" s="56">
        <v>201024306</v>
      </c>
      <c r="B56" t="s">
        <v>1088</v>
      </c>
      <c r="C56">
        <v>0</v>
      </c>
      <c r="D56">
        <v>0</v>
      </c>
      <c r="E56">
        <v>0</v>
      </c>
    </row>
    <row r="57" spans="1:5" x14ac:dyDescent="0.2">
      <c r="A57" s="56">
        <v>201024307</v>
      </c>
      <c r="B57" t="s">
        <v>1089</v>
      </c>
      <c r="C57">
        <v>0</v>
      </c>
      <c r="D57">
        <v>0</v>
      </c>
      <c r="E57">
        <v>0</v>
      </c>
    </row>
    <row r="58" spans="1:5" x14ac:dyDescent="0.2">
      <c r="A58" s="56">
        <v>201024308</v>
      </c>
      <c r="B58" t="s">
        <v>1090</v>
      </c>
      <c r="C58">
        <v>0</v>
      </c>
      <c r="D58">
        <v>0</v>
      </c>
      <c r="E58">
        <v>0</v>
      </c>
    </row>
    <row r="59" spans="1:5" x14ac:dyDescent="0.2">
      <c r="A59" s="56">
        <v>201024310</v>
      </c>
      <c r="B59" t="s">
        <v>1091</v>
      </c>
      <c r="C59">
        <v>0</v>
      </c>
      <c r="D59">
        <v>0</v>
      </c>
      <c r="E59">
        <v>0</v>
      </c>
    </row>
    <row r="60" spans="1:5" x14ac:dyDescent="0.2">
      <c r="A60" s="56">
        <v>201024506</v>
      </c>
      <c r="B60" t="s">
        <v>1092</v>
      </c>
      <c r="C60">
        <v>0</v>
      </c>
      <c r="D60">
        <v>0</v>
      </c>
      <c r="E60">
        <v>0</v>
      </c>
    </row>
    <row r="61" spans="1:5" x14ac:dyDescent="0.2">
      <c r="A61" s="56">
        <v>201024507</v>
      </c>
      <c r="B61" t="s">
        <v>1093</v>
      </c>
      <c r="C61">
        <v>0</v>
      </c>
      <c r="D61">
        <v>0</v>
      </c>
      <c r="E61">
        <v>0</v>
      </c>
    </row>
    <row r="62" spans="1:5" x14ac:dyDescent="0.2">
      <c r="A62" s="56">
        <v>201024510</v>
      </c>
      <c r="B62" t="s">
        <v>1094</v>
      </c>
      <c r="C62">
        <v>0</v>
      </c>
      <c r="D62">
        <v>0</v>
      </c>
      <c r="E62">
        <v>0</v>
      </c>
    </row>
    <row r="63" spans="1:5" x14ac:dyDescent="0.2">
      <c r="A63" s="56">
        <v>201024701</v>
      </c>
      <c r="B63" t="s">
        <v>1095</v>
      </c>
      <c r="C63">
        <v>0</v>
      </c>
      <c r="D63">
        <v>13887.199999999997</v>
      </c>
      <c r="E63">
        <v>-13887.199999999997</v>
      </c>
    </row>
    <row r="64" spans="1:5" x14ac:dyDescent="0.2">
      <c r="A64" s="56">
        <v>201024801</v>
      </c>
      <c r="B64" t="s">
        <v>1096</v>
      </c>
      <c r="C64">
        <v>0</v>
      </c>
      <c r="D64">
        <v>6697.6699999999983</v>
      </c>
      <c r="E64">
        <v>-6697.6699999999983</v>
      </c>
    </row>
    <row r="65" spans="1:5" x14ac:dyDescent="0.2">
      <c r="A65" s="56">
        <v>201024901</v>
      </c>
      <c r="B65" t="s">
        <v>1097</v>
      </c>
      <c r="C65">
        <v>0</v>
      </c>
      <c r="D65">
        <v>373.96999999997206</v>
      </c>
      <c r="E65">
        <v>-373.96999999997206</v>
      </c>
    </row>
    <row r="66" spans="1:5" x14ac:dyDescent="0.2">
      <c r="A66" s="56">
        <v>201025001</v>
      </c>
      <c r="B66" t="s">
        <v>1098</v>
      </c>
      <c r="C66">
        <v>0</v>
      </c>
      <c r="D66">
        <v>24367</v>
      </c>
      <c r="E66">
        <v>-24367</v>
      </c>
    </row>
    <row r="67" spans="1:5" x14ac:dyDescent="0.2">
      <c r="A67" s="56">
        <v>201025101</v>
      </c>
      <c r="B67" t="s">
        <v>1099</v>
      </c>
      <c r="C67">
        <v>0</v>
      </c>
      <c r="D67">
        <v>0</v>
      </c>
      <c r="E67">
        <v>0</v>
      </c>
    </row>
    <row r="68" spans="1:5" x14ac:dyDescent="0.2">
      <c r="A68" s="56">
        <v>201025205</v>
      </c>
      <c r="B68" t="s">
        <v>1100</v>
      </c>
      <c r="C68">
        <v>0</v>
      </c>
      <c r="D68">
        <v>15.230000000000018</v>
      </c>
      <c r="E68">
        <v>-15.230000000000018</v>
      </c>
    </row>
    <row r="69" spans="1:5" x14ac:dyDescent="0.2">
      <c r="A69" s="56">
        <v>201025206</v>
      </c>
      <c r="B69" t="s">
        <v>1101</v>
      </c>
      <c r="C69">
        <v>0</v>
      </c>
      <c r="D69">
        <v>0</v>
      </c>
      <c r="E69">
        <v>0</v>
      </c>
    </row>
    <row r="70" spans="1:5" x14ac:dyDescent="0.2">
      <c r="A70" s="56">
        <v>201025207</v>
      </c>
      <c r="B70" t="s">
        <v>1102</v>
      </c>
      <c r="C70">
        <v>0</v>
      </c>
      <c r="D70">
        <v>0</v>
      </c>
      <c r="E70">
        <v>0</v>
      </c>
    </row>
    <row r="71" spans="1:5" x14ac:dyDescent="0.2">
      <c r="A71" s="56">
        <v>201025301</v>
      </c>
      <c r="B71" t="s">
        <v>1103</v>
      </c>
      <c r="C71">
        <v>0</v>
      </c>
      <c r="D71">
        <v>543.25</v>
      </c>
      <c r="E71">
        <v>-543.25</v>
      </c>
    </row>
    <row r="72" spans="1:5" x14ac:dyDescent="0.2">
      <c r="A72" s="56">
        <v>201025401</v>
      </c>
      <c r="B72" t="s">
        <v>1104</v>
      </c>
      <c r="C72">
        <v>0</v>
      </c>
      <c r="D72">
        <v>6810</v>
      </c>
      <c r="E72">
        <v>-6810</v>
      </c>
    </row>
    <row r="73" spans="1:5" x14ac:dyDescent="0.2">
      <c r="A73" s="56">
        <v>201025501</v>
      </c>
      <c r="B73" t="s">
        <v>1105</v>
      </c>
      <c r="C73">
        <v>0</v>
      </c>
      <c r="D73">
        <v>5614.18</v>
      </c>
      <c r="E73">
        <v>-5614.18</v>
      </c>
    </row>
    <row r="74" spans="1:5" x14ac:dyDescent="0.2">
      <c r="A74" s="56">
        <v>201025601</v>
      </c>
      <c r="B74" t="s">
        <v>1106</v>
      </c>
      <c r="C74">
        <v>10000</v>
      </c>
      <c r="D74">
        <v>0</v>
      </c>
      <c r="E74">
        <v>10000</v>
      </c>
    </row>
    <row r="75" spans="1:5" x14ac:dyDescent="0.2">
      <c r="A75" s="56">
        <v>201025701</v>
      </c>
      <c r="B75" t="s">
        <v>1107</v>
      </c>
      <c r="C75">
        <v>0</v>
      </c>
      <c r="D75">
        <v>25000</v>
      </c>
      <c r="E75">
        <v>-25000</v>
      </c>
    </row>
    <row r="76" spans="1:5" x14ac:dyDescent="0.2">
      <c r="A76" s="56">
        <v>201025801</v>
      </c>
      <c r="B76" t="s">
        <v>1108</v>
      </c>
      <c r="C76">
        <v>0</v>
      </c>
      <c r="D76">
        <v>8631.9</v>
      </c>
      <c r="E76">
        <v>-8631.9</v>
      </c>
    </row>
    <row r="77" spans="1:5" x14ac:dyDescent="0.2">
      <c r="A77" s="56">
        <v>201025901</v>
      </c>
      <c r="B77" t="s">
        <v>1109</v>
      </c>
      <c r="C77">
        <v>0</v>
      </c>
      <c r="D77">
        <v>42860</v>
      </c>
      <c r="E77">
        <v>-42860</v>
      </c>
    </row>
    <row r="78" spans="1:5" x14ac:dyDescent="0.2">
      <c r="A78" s="56">
        <v>201026001</v>
      </c>
      <c r="B78" t="s">
        <v>1110</v>
      </c>
      <c r="C78">
        <v>0</v>
      </c>
      <c r="D78">
        <v>0</v>
      </c>
      <c r="E78">
        <v>0</v>
      </c>
    </row>
    <row r="79" spans="1:5" x14ac:dyDescent="0.2">
      <c r="A79" s="56">
        <v>201026002</v>
      </c>
      <c r="B79" t="s">
        <v>1111</v>
      </c>
      <c r="C79">
        <v>0</v>
      </c>
      <c r="D79">
        <v>15508.45</v>
      </c>
      <c r="E79">
        <v>-15508.45</v>
      </c>
    </row>
    <row r="80" spans="1:5" x14ac:dyDescent="0.2">
      <c r="A80" s="56">
        <v>201026201</v>
      </c>
      <c r="B80" t="s">
        <v>1112</v>
      </c>
      <c r="C80">
        <v>0</v>
      </c>
      <c r="D80">
        <v>2059</v>
      </c>
      <c r="E80">
        <v>-2059</v>
      </c>
    </row>
    <row r="81" spans="1:5" x14ac:dyDescent="0.2">
      <c r="A81" s="56">
        <v>201026301</v>
      </c>
      <c r="B81" t="s">
        <v>1113</v>
      </c>
      <c r="C81">
        <v>0</v>
      </c>
      <c r="D81">
        <v>2443.92</v>
      </c>
      <c r="E81">
        <v>-2443.92</v>
      </c>
    </row>
    <row r="82" spans="1:5" x14ac:dyDescent="0.2">
      <c r="A82" s="56">
        <v>201026401</v>
      </c>
      <c r="B82" t="s">
        <v>1114</v>
      </c>
      <c r="C82">
        <v>0</v>
      </c>
      <c r="D82">
        <v>12335.95</v>
      </c>
      <c r="E82">
        <v>-12335.95</v>
      </c>
    </row>
    <row r="83" spans="1:5" x14ac:dyDescent="0.2">
      <c r="A83" s="56">
        <v>201026501</v>
      </c>
      <c r="B83" t="s">
        <v>1115</v>
      </c>
      <c r="C83">
        <v>0</v>
      </c>
      <c r="D83">
        <v>3660</v>
      </c>
      <c r="E83">
        <v>-3660</v>
      </c>
    </row>
    <row r="84" spans="1:5" x14ac:dyDescent="0.2">
      <c r="A84" s="56">
        <v>201026503</v>
      </c>
      <c r="B84" t="s">
        <v>1116</v>
      </c>
      <c r="C84">
        <v>0</v>
      </c>
      <c r="D84">
        <v>3105</v>
      </c>
      <c r="E84">
        <v>-3105</v>
      </c>
    </row>
    <row r="85" spans="1:5" x14ac:dyDescent="0.2">
      <c r="A85" s="56">
        <v>201026601</v>
      </c>
      <c r="B85" t="s">
        <v>1117</v>
      </c>
      <c r="C85">
        <v>0</v>
      </c>
      <c r="D85">
        <v>26392.5</v>
      </c>
      <c r="E85">
        <v>-26392.5</v>
      </c>
    </row>
    <row r="86" spans="1:5" x14ac:dyDescent="0.2">
      <c r="A86" s="56">
        <v>201026701</v>
      </c>
      <c r="B86" t="s">
        <v>1118</v>
      </c>
      <c r="C86">
        <v>0</v>
      </c>
      <c r="D86">
        <v>0</v>
      </c>
      <c r="E86">
        <v>0</v>
      </c>
    </row>
    <row r="87" spans="1:5" x14ac:dyDescent="0.2">
      <c r="A87" s="56">
        <v>201026901</v>
      </c>
      <c r="B87" t="s">
        <v>1119</v>
      </c>
      <c r="C87">
        <v>0</v>
      </c>
      <c r="D87">
        <v>1679.1299999999974</v>
      </c>
      <c r="E87">
        <v>-1679.1299999999974</v>
      </c>
    </row>
    <row r="88" spans="1:5" x14ac:dyDescent="0.2">
      <c r="A88" s="56">
        <v>201026902</v>
      </c>
      <c r="B88" t="s">
        <v>1120</v>
      </c>
      <c r="C88">
        <v>0</v>
      </c>
      <c r="D88">
        <v>0</v>
      </c>
      <c r="E88">
        <v>0</v>
      </c>
    </row>
    <row r="89" spans="1:5" x14ac:dyDescent="0.2">
      <c r="A89" s="56">
        <v>201027001</v>
      </c>
      <c r="B89" t="s">
        <v>1121</v>
      </c>
      <c r="C89">
        <v>0</v>
      </c>
      <c r="D89">
        <v>25052.400000000001</v>
      </c>
      <c r="E89">
        <v>-25052.400000000001</v>
      </c>
    </row>
    <row r="90" spans="1:5" x14ac:dyDescent="0.2">
      <c r="A90" s="56">
        <v>201027101</v>
      </c>
      <c r="B90" t="s">
        <v>1122</v>
      </c>
      <c r="C90">
        <v>47150</v>
      </c>
      <c r="D90">
        <v>0</v>
      </c>
      <c r="E90">
        <v>47150</v>
      </c>
    </row>
    <row r="91" spans="1:5" x14ac:dyDescent="0.2">
      <c r="A91" s="56">
        <v>201027401</v>
      </c>
      <c r="B91" t="s">
        <v>1123</v>
      </c>
      <c r="C91">
        <v>0</v>
      </c>
      <c r="D91">
        <v>1514.56</v>
      </c>
      <c r="E91">
        <v>-1514.56</v>
      </c>
    </row>
    <row r="92" spans="1:5" x14ac:dyDescent="0.2">
      <c r="A92" s="56">
        <v>201027501</v>
      </c>
      <c r="B92" t="s">
        <v>1124</v>
      </c>
      <c r="C92">
        <v>0</v>
      </c>
      <c r="D92">
        <v>9229.7199999999721</v>
      </c>
      <c r="E92">
        <v>-9229.7199999999721</v>
      </c>
    </row>
    <row r="93" spans="1:5" x14ac:dyDescent="0.2">
      <c r="A93" s="56">
        <v>201027601</v>
      </c>
      <c r="B93" t="s">
        <v>1125</v>
      </c>
      <c r="C93">
        <v>0</v>
      </c>
      <c r="D93">
        <v>89043.569999999949</v>
      </c>
      <c r="E93">
        <v>-89043.569999999949</v>
      </c>
    </row>
    <row r="94" spans="1:5" x14ac:dyDescent="0.2">
      <c r="A94" s="56">
        <v>201027602</v>
      </c>
      <c r="B94" t="s">
        <v>1126</v>
      </c>
      <c r="C94">
        <v>0</v>
      </c>
      <c r="D94">
        <v>1088710.9500000002</v>
      </c>
      <c r="E94">
        <v>-1088710.9500000002</v>
      </c>
    </row>
    <row r="95" spans="1:5" x14ac:dyDescent="0.2">
      <c r="A95" s="56">
        <v>201027701</v>
      </c>
      <c r="B95" t="s">
        <v>1127</v>
      </c>
      <c r="C95">
        <v>0</v>
      </c>
      <c r="D95">
        <v>902.32</v>
      </c>
      <c r="E95">
        <v>-902.32</v>
      </c>
    </row>
    <row r="96" spans="1:5" x14ac:dyDescent="0.2">
      <c r="A96" s="56">
        <v>201027801</v>
      </c>
      <c r="B96" t="s">
        <v>1128</v>
      </c>
      <c r="C96">
        <v>0</v>
      </c>
      <c r="D96">
        <v>1394.3500000000001</v>
      </c>
      <c r="E96">
        <v>-1394.3500000000001</v>
      </c>
    </row>
    <row r="97" spans="1:5" x14ac:dyDescent="0.2">
      <c r="A97" s="56">
        <v>201027901</v>
      </c>
      <c r="B97" t="s">
        <v>1129</v>
      </c>
      <c r="C97">
        <v>0</v>
      </c>
      <c r="D97">
        <v>202.44000000000233</v>
      </c>
      <c r="E97">
        <v>-202.44000000000233</v>
      </c>
    </row>
    <row r="98" spans="1:5" x14ac:dyDescent="0.2">
      <c r="A98" s="56">
        <v>201028001</v>
      </c>
      <c r="B98" t="s">
        <v>1130</v>
      </c>
      <c r="C98">
        <v>0</v>
      </c>
      <c r="D98">
        <v>978.30000000000007</v>
      </c>
      <c r="E98">
        <v>-978.30000000000007</v>
      </c>
    </row>
    <row r="99" spans="1:5" x14ac:dyDescent="0.2">
      <c r="A99" s="56">
        <v>201028101</v>
      </c>
      <c r="B99" t="s">
        <v>1131</v>
      </c>
      <c r="C99">
        <v>0</v>
      </c>
      <c r="D99">
        <v>4523.2900000000009</v>
      </c>
      <c r="E99">
        <v>-4523.2900000000009</v>
      </c>
    </row>
    <row r="100" spans="1:5" x14ac:dyDescent="0.2">
      <c r="A100" s="56">
        <v>201028301</v>
      </c>
      <c r="B100" t="s">
        <v>1132</v>
      </c>
      <c r="C100">
        <v>0</v>
      </c>
      <c r="D100">
        <v>408</v>
      </c>
      <c r="E100">
        <v>-408</v>
      </c>
    </row>
    <row r="101" spans="1:5" x14ac:dyDescent="0.2">
      <c r="A101" s="56">
        <v>201028601</v>
      </c>
      <c r="B101" t="s">
        <v>1135</v>
      </c>
      <c r="C101">
        <v>0</v>
      </c>
      <c r="D101">
        <v>371.25</v>
      </c>
      <c r="E101">
        <v>-371.25</v>
      </c>
    </row>
    <row r="102" spans="1:5" x14ac:dyDescent="0.2">
      <c r="A102" s="56">
        <v>201028701</v>
      </c>
      <c r="B102" t="s">
        <v>1136</v>
      </c>
      <c r="C102">
        <v>0</v>
      </c>
      <c r="D102">
        <v>29290.57</v>
      </c>
      <c r="E102">
        <v>-29290.57</v>
      </c>
    </row>
    <row r="103" spans="1:5" x14ac:dyDescent="0.2">
      <c r="A103" s="56">
        <v>201028801</v>
      </c>
      <c r="B103" t="s">
        <v>1137</v>
      </c>
      <c r="C103">
        <v>376566.13</v>
      </c>
      <c r="D103">
        <v>0</v>
      </c>
      <c r="E103">
        <v>376566.13</v>
      </c>
    </row>
    <row r="104" spans="1:5" x14ac:dyDescent="0.2">
      <c r="A104" s="56">
        <v>201028901</v>
      </c>
      <c r="B104" t="s">
        <v>1138</v>
      </c>
      <c r="C104">
        <v>0</v>
      </c>
      <c r="D104">
        <v>0.22999999999956344</v>
      </c>
      <c r="E104">
        <v>-0.22999999999956344</v>
      </c>
    </row>
    <row r="105" spans="1:5" x14ac:dyDescent="0.2">
      <c r="A105" s="56">
        <v>201029101</v>
      </c>
      <c r="B105" t="s">
        <v>1140</v>
      </c>
      <c r="C105">
        <v>0</v>
      </c>
      <c r="D105">
        <v>0</v>
      </c>
      <c r="E105">
        <v>0</v>
      </c>
    </row>
    <row r="106" spans="1:5" x14ac:dyDescent="0.2">
      <c r="A106" s="56">
        <v>201029102</v>
      </c>
      <c r="B106" t="s">
        <v>1141</v>
      </c>
      <c r="C106">
        <v>0</v>
      </c>
      <c r="D106">
        <v>171.52999999999884</v>
      </c>
      <c r="E106">
        <v>-171.52999999999884</v>
      </c>
    </row>
    <row r="107" spans="1:5" x14ac:dyDescent="0.2">
      <c r="A107" s="56">
        <v>201029103</v>
      </c>
      <c r="B107" t="s">
        <v>1142</v>
      </c>
      <c r="C107">
        <v>0</v>
      </c>
      <c r="D107">
        <v>7254.9000000000015</v>
      </c>
      <c r="E107">
        <v>-7254.9000000000015</v>
      </c>
    </row>
    <row r="108" spans="1:5" x14ac:dyDescent="0.2">
      <c r="A108" s="56">
        <v>201029104</v>
      </c>
      <c r="B108" t="s">
        <v>1143</v>
      </c>
      <c r="C108">
        <v>0</v>
      </c>
      <c r="D108">
        <v>0</v>
      </c>
      <c r="E108">
        <v>0</v>
      </c>
    </row>
    <row r="109" spans="1:5" x14ac:dyDescent="0.2">
      <c r="A109" s="56">
        <v>201029105</v>
      </c>
      <c r="B109" t="s">
        <v>1144</v>
      </c>
      <c r="C109">
        <v>0</v>
      </c>
      <c r="D109">
        <v>0</v>
      </c>
      <c r="E109">
        <v>0</v>
      </c>
    </row>
    <row r="110" spans="1:5" x14ac:dyDescent="0.2">
      <c r="A110" s="56">
        <v>201029106</v>
      </c>
      <c r="B110" t="s">
        <v>1145</v>
      </c>
      <c r="C110">
        <v>0</v>
      </c>
      <c r="D110">
        <v>0</v>
      </c>
      <c r="E110">
        <v>0</v>
      </c>
    </row>
    <row r="111" spans="1:5" x14ac:dyDescent="0.2">
      <c r="A111" s="56">
        <v>201029107</v>
      </c>
      <c r="B111" t="s">
        <v>1146</v>
      </c>
      <c r="C111">
        <v>0</v>
      </c>
      <c r="D111">
        <v>1980.16</v>
      </c>
      <c r="E111">
        <v>-1980.16</v>
      </c>
    </row>
    <row r="112" spans="1:5" x14ac:dyDescent="0.2">
      <c r="A112" s="56">
        <v>201029108</v>
      </c>
      <c r="B112" t="s">
        <v>1147</v>
      </c>
      <c r="C112">
        <v>0</v>
      </c>
      <c r="D112">
        <v>0</v>
      </c>
      <c r="E112">
        <v>0</v>
      </c>
    </row>
    <row r="113" spans="1:5" x14ac:dyDescent="0.2">
      <c r="A113" s="56">
        <v>201029109</v>
      </c>
      <c r="B113" t="s">
        <v>1148</v>
      </c>
      <c r="C113">
        <v>0</v>
      </c>
      <c r="D113">
        <v>0</v>
      </c>
      <c r="E113">
        <v>0</v>
      </c>
    </row>
    <row r="114" spans="1:5" x14ac:dyDescent="0.2">
      <c r="A114" s="56">
        <v>201029201</v>
      </c>
      <c r="B114" t="s">
        <v>1149</v>
      </c>
      <c r="C114">
        <v>0</v>
      </c>
      <c r="D114">
        <v>0</v>
      </c>
      <c r="E114">
        <v>0</v>
      </c>
    </row>
    <row r="115" spans="1:5" x14ac:dyDescent="0.2">
      <c r="A115" s="56">
        <v>201029301</v>
      </c>
      <c r="B115" t="s">
        <v>1150</v>
      </c>
      <c r="C115">
        <v>0</v>
      </c>
      <c r="D115">
        <v>1500</v>
      </c>
      <c r="E115">
        <v>-1500</v>
      </c>
    </row>
    <row r="116" spans="1:5" x14ac:dyDescent="0.2">
      <c r="A116" s="56">
        <v>201029401</v>
      </c>
      <c r="B116" t="s">
        <v>1151</v>
      </c>
      <c r="C116">
        <v>0</v>
      </c>
      <c r="D116">
        <v>0</v>
      </c>
      <c r="E116">
        <v>0</v>
      </c>
    </row>
    <row r="117" spans="1:5" x14ac:dyDescent="0.2">
      <c r="A117" s="56">
        <v>201029501</v>
      </c>
      <c r="B117" t="s">
        <v>1152</v>
      </c>
      <c r="C117">
        <v>0</v>
      </c>
      <c r="D117">
        <v>302.03000000000003</v>
      </c>
      <c r="E117">
        <v>-302.03000000000003</v>
      </c>
    </row>
    <row r="118" spans="1:5" x14ac:dyDescent="0.2">
      <c r="A118" s="56">
        <v>201029601</v>
      </c>
      <c r="B118" t="s">
        <v>1153</v>
      </c>
      <c r="C118">
        <v>0</v>
      </c>
      <c r="D118">
        <v>2576.7200000000003</v>
      </c>
      <c r="E118">
        <v>-2576.7200000000003</v>
      </c>
    </row>
    <row r="119" spans="1:5" x14ac:dyDescent="0.2">
      <c r="A119" s="56">
        <v>201029701</v>
      </c>
      <c r="B119" t="s">
        <v>1154</v>
      </c>
      <c r="C119">
        <v>0</v>
      </c>
      <c r="D119">
        <v>337.03000000000003</v>
      </c>
      <c r="E119">
        <v>-337.03000000000003</v>
      </c>
    </row>
    <row r="120" spans="1:5" x14ac:dyDescent="0.2">
      <c r="A120" s="56">
        <v>201029901</v>
      </c>
      <c r="B120" t="s">
        <v>1155</v>
      </c>
      <c r="C120">
        <v>0</v>
      </c>
      <c r="D120">
        <v>33207.100000000006</v>
      </c>
      <c r="E120">
        <v>-33207.100000000006</v>
      </c>
    </row>
    <row r="121" spans="1:5" x14ac:dyDescent="0.2">
      <c r="A121" s="56">
        <v>201030001</v>
      </c>
      <c r="B121" t="s">
        <v>1156</v>
      </c>
      <c r="C121">
        <v>0</v>
      </c>
      <c r="D121">
        <v>7753.82</v>
      </c>
      <c r="E121">
        <v>-7753.82</v>
      </c>
    </row>
    <row r="122" spans="1:5" x14ac:dyDescent="0.2">
      <c r="A122" s="56">
        <v>201030101</v>
      </c>
      <c r="B122" t="s">
        <v>1157</v>
      </c>
      <c r="C122">
        <v>0</v>
      </c>
      <c r="D122">
        <v>13.190000000000509</v>
      </c>
      <c r="E122">
        <v>-13.190000000000509</v>
      </c>
    </row>
    <row r="123" spans="1:5" x14ac:dyDescent="0.2">
      <c r="A123" s="56">
        <v>201030201</v>
      </c>
      <c r="B123" t="s">
        <v>1158</v>
      </c>
      <c r="C123">
        <v>0</v>
      </c>
      <c r="D123">
        <v>5399.619999999999</v>
      </c>
      <c r="E123">
        <v>-5399.619999999999</v>
      </c>
    </row>
    <row r="124" spans="1:5" x14ac:dyDescent="0.2">
      <c r="A124" s="56">
        <v>201030301</v>
      </c>
      <c r="B124" t="s">
        <v>1159</v>
      </c>
      <c r="C124">
        <v>0</v>
      </c>
      <c r="D124">
        <v>46974.81</v>
      </c>
      <c r="E124">
        <v>-46974.81</v>
      </c>
    </row>
    <row r="125" spans="1:5" x14ac:dyDescent="0.2">
      <c r="A125" s="56">
        <v>201030501</v>
      </c>
      <c r="B125" t="s">
        <v>1161</v>
      </c>
      <c r="C125">
        <v>0</v>
      </c>
      <c r="D125">
        <v>27887.5</v>
      </c>
      <c r="E125">
        <v>-27887.5</v>
      </c>
    </row>
    <row r="126" spans="1:5" x14ac:dyDescent="0.2">
      <c r="A126" s="56">
        <v>201030701</v>
      </c>
      <c r="B126" t="s">
        <v>1162</v>
      </c>
      <c r="C126">
        <v>30000</v>
      </c>
      <c r="D126">
        <v>0</v>
      </c>
      <c r="E126">
        <v>30000</v>
      </c>
    </row>
    <row r="127" spans="1:5" x14ac:dyDescent="0.2">
      <c r="A127" s="56">
        <v>201031501</v>
      </c>
      <c r="B127" t="s">
        <v>1163</v>
      </c>
      <c r="C127">
        <v>0</v>
      </c>
      <c r="D127">
        <v>31514.449999999997</v>
      </c>
      <c r="E127">
        <v>-31514.449999999997</v>
      </c>
    </row>
    <row r="128" spans="1:5" x14ac:dyDescent="0.2">
      <c r="A128" s="56">
        <v>201031601</v>
      </c>
      <c r="B128" t="s">
        <v>1164</v>
      </c>
      <c r="C128">
        <v>0</v>
      </c>
      <c r="D128">
        <v>239.16999999999825</v>
      </c>
      <c r="E128">
        <v>-239.16999999999825</v>
      </c>
    </row>
    <row r="129" spans="1:5" x14ac:dyDescent="0.2">
      <c r="A129" s="56">
        <v>201031701</v>
      </c>
      <c r="B129" t="s">
        <v>1165</v>
      </c>
      <c r="C129">
        <v>46108.899999999994</v>
      </c>
      <c r="D129">
        <v>0</v>
      </c>
      <c r="E129">
        <v>46108.899999999994</v>
      </c>
    </row>
    <row r="130" spans="1:5" x14ac:dyDescent="0.2">
      <c r="A130" s="56">
        <v>201031801</v>
      </c>
      <c r="B130" t="s">
        <v>1166</v>
      </c>
      <c r="C130">
        <v>0</v>
      </c>
      <c r="D130">
        <v>1614652.0299999993</v>
      </c>
      <c r="E130">
        <v>-1614652.0299999993</v>
      </c>
    </row>
    <row r="131" spans="1:5" x14ac:dyDescent="0.2">
      <c r="A131" s="56">
        <v>201031802</v>
      </c>
      <c r="B131" t="s">
        <v>1167</v>
      </c>
      <c r="C131">
        <v>0</v>
      </c>
      <c r="D131">
        <v>328024.77</v>
      </c>
      <c r="E131">
        <v>-328024.77</v>
      </c>
    </row>
    <row r="132" spans="1:5" x14ac:dyDescent="0.2">
      <c r="A132" s="56">
        <v>201031803</v>
      </c>
      <c r="B132" t="s">
        <v>1168</v>
      </c>
      <c r="C132">
        <v>0</v>
      </c>
      <c r="D132">
        <v>70872.430000000022</v>
      </c>
      <c r="E132">
        <v>-70872.430000000022</v>
      </c>
    </row>
    <row r="133" spans="1:5" x14ac:dyDescent="0.2">
      <c r="A133" s="56">
        <v>201031804</v>
      </c>
      <c r="B133" t="s">
        <v>1169</v>
      </c>
      <c r="C133">
        <v>0</v>
      </c>
      <c r="D133">
        <v>577676.84</v>
      </c>
      <c r="E133">
        <v>-577676.84</v>
      </c>
    </row>
    <row r="134" spans="1:5" x14ac:dyDescent="0.2">
      <c r="A134" s="56">
        <v>201031901</v>
      </c>
      <c r="B134" t="s">
        <v>1170</v>
      </c>
      <c r="C134">
        <v>0</v>
      </c>
      <c r="D134">
        <v>416.92000000001281</v>
      </c>
      <c r="E134">
        <v>-416.92000000001281</v>
      </c>
    </row>
    <row r="135" spans="1:5" x14ac:dyDescent="0.2">
      <c r="A135" s="56">
        <v>201032001</v>
      </c>
      <c r="B135" t="s">
        <v>1171</v>
      </c>
      <c r="C135">
        <v>0</v>
      </c>
      <c r="D135">
        <v>1866.8099999999977</v>
      </c>
      <c r="E135">
        <v>-1866.8099999999977</v>
      </c>
    </row>
    <row r="136" spans="1:5" x14ac:dyDescent="0.2">
      <c r="A136" s="56">
        <v>201032101</v>
      </c>
      <c r="B136" t="s">
        <v>1172</v>
      </c>
      <c r="C136">
        <v>0</v>
      </c>
      <c r="D136">
        <v>9764.1600000000326</v>
      </c>
      <c r="E136">
        <v>-9764.1600000000326</v>
      </c>
    </row>
    <row r="137" spans="1:5" x14ac:dyDescent="0.2">
      <c r="A137" s="56">
        <v>201032301</v>
      </c>
      <c r="B137" t="s">
        <v>1173</v>
      </c>
      <c r="C137">
        <v>428.29999999999563</v>
      </c>
      <c r="D137">
        <v>0</v>
      </c>
      <c r="E137">
        <v>428.29999999999563</v>
      </c>
    </row>
    <row r="138" spans="1:5" x14ac:dyDescent="0.2">
      <c r="A138" s="56">
        <v>201032401</v>
      </c>
      <c r="B138" t="s">
        <v>1174</v>
      </c>
      <c r="C138">
        <v>0</v>
      </c>
      <c r="D138">
        <v>678.38999999999942</v>
      </c>
      <c r="E138">
        <v>-678.38999999999942</v>
      </c>
    </row>
    <row r="139" spans="1:5" x14ac:dyDescent="0.2">
      <c r="A139" s="56">
        <v>201032501</v>
      </c>
      <c r="B139" t="s">
        <v>1175</v>
      </c>
      <c r="C139">
        <v>0</v>
      </c>
      <c r="D139">
        <v>645.90000000000146</v>
      </c>
      <c r="E139">
        <v>-645.90000000000146</v>
      </c>
    </row>
    <row r="140" spans="1:5" x14ac:dyDescent="0.2">
      <c r="A140" s="56">
        <v>201032601</v>
      </c>
      <c r="B140" t="s">
        <v>1176</v>
      </c>
      <c r="C140">
        <v>0</v>
      </c>
      <c r="D140">
        <v>23000</v>
      </c>
      <c r="E140">
        <v>-23000</v>
      </c>
    </row>
    <row r="141" spans="1:5" x14ac:dyDescent="0.2">
      <c r="A141" s="56">
        <v>201032701</v>
      </c>
      <c r="B141" t="s">
        <v>1177</v>
      </c>
      <c r="C141">
        <v>0</v>
      </c>
      <c r="D141">
        <v>0</v>
      </c>
      <c r="E141">
        <v>0</v>
      </c>
    </row>
    <row r="142" spans="1:5" x14ac:dyDescent="0.2">
      <c r="A142" s="56">
        <v>201032801</v>
      </c>
      <c r="B142" t="s">
        <v>1178</v>
      </c>
      <c r="C142">
        <v>0</v>
      </c>
      <c r="D142">
        <v>3777.619999999999</v>
      </c>
      <c r="E142">
        <v>-3777.619999999999</v>
      </c>
    </row>
    <row r="143" spans="1:5" x14ac:dyDescent="0.2">
      <c r="A143" s="56">
        <v>201033001</v>
      </c>
      <c r="B143" t="s">
        <v>1179</v>
      </c>
      <c r="C143">
        <v>0</v>
      </c>
      <c r="D143">
        <v>1033.6199999999953</v>
      </c>
      <c r="E143">
        <v>-1033.6199999999953</v>
      </c>
    </row>
    <row r="144" spans="1:5" x14ac:dyDescent="0.2">
      <c r="A144" s="56">
        <v>201033101</v>
      </c>
      <c r="B144" t="s">
        <v>1180</v>
      </c>
      <c r="C144">
        <v>0</v>
      </c>
      <c r="D144">
        <v>6160.2300000000105</v>
      </c>
      <c r="E144">
        <v>-6160.2300000000105</v>
      </c>
    </row>
    <row r="145" spans="1:5" x14ac:dyDescent="0.2">
      <c r="A145" s="56">
        <v>82010200001</v>
      </c>
      <c r="B145" t="s">
        <v>3710</v>
      </c>
      <c r="C145">
        <v>0</v>
      </c>
      <c r="D145">
        <v>0</v>
      </c>
      <c r="E145">
        <v>0</v>
      </c>
    </row>
    <row r="146" spans="1:5" x14ac:dyDescent="0.2">
      <c r="A146" s="56">
        <v>82010200002</v>
      </c>
      <c r="B146" t="s">
        <v>3711</v>
      </c>
      <c r="C146">
        <v>0</v>
      </c>
      <c r="D146">
        <v>0</v>
      </c>
      <c r="E146">
        <v>0</v>
      </c>
    </row>
    <row r="147" spans="1:5" x14ac:dyDescent="0.2">
      <c r="A147" s="56">
        <v>82010200004</v>
      </c>
      <c r="B147" t="s">
        <v>3713</v>
      </c>
      <c r="C147">
        <v>0</v>
      </c>
      <c r="D147">
        <v>0</v>
      </c>
      <c r="E147">
        <v>0</v>
      </c>
    </row>
    <row r="148" spans="1:5" x14ac:dyDescent="0.2">
      <c r="A148" s="56">
        <v>82010200005</v>
      </c>
      <c r="B148" t="s">
        <v>3714</v>
      </c>
      <c r="C148">
        <v>0</v>
      </c>
      <c r="D148">
        <v>0</v>
      </c>
      <c r="E148">
        <v>0</v>
      </c>
    </row>
    <row r="149" spans="1:5" x14ac:dyDescent="0.2">
      <c r="A149" s="56">
        <v>82010200006</v>
      </c>
      <c r="B149" t="s">
        <v>3715</v>
      </c>
      <c r="C149">
        <v>0</v>
      </c>
      <c r="D149">
        <v>0</v>
      </c>
      <c r="E149">
        <v>0</v>
      </c>
    </row>
    <row r="150" spans="1:5" x14ac:dyDescent="0.2">
      <c r="A150" s="56">
        <v>82010200007</v>
      </c>
      <c r="B150" t="s">
        <v>3716</v>
      </c>
      <c r="C150">
        <v>0</v>
      </c>
      <c r="D150">
        <v>0</v>
      </c>
      <c r="E150">
        <v>0</v>
      </c>
    </row>
    <row r="151" spans="1:5" x14ac:dyDescent="0.2">
      <c r="A151" s="56">
        <v>82010200008</v>
      </c>
      <c r="B151" t="s">
        <v>3717</v>
      </c>
      <c r="C151">
        <v>0</v>
      </c>
      <c r="D151">
        <v>3200</v>
      </c>
      <c r="E151">
        <v>-3200</v>
      </c>
    </row>
    <row r="152" spans="1:5" x14ac:dyDescent="0.2">
      <c r="A152" s="56">
        <v>82010200009</v>
      </c>
      <c r="B152" t="s">
        <v>3718</v>
      </c>
      <c r="C152">
        <v>0</v>
      </c>
      <c r="D152">
        <v>124</v>
      </c>
      <c r="E152">
        <v>-124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AC4FD-5F24-4AA8-83B6-F374BBEC5E64}">
  <dimension ref="A1:E4"/>
  <sheetViews>
    <sheetView rightToLeft="1" workbookViewId="0">
      <selection activeCell="A5" sqref="A5:XFD18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479099.16000000015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479099.16000000015</v>
      </c>
      <c r="E2" s="68">
        <f>SUBTOTAL(9,E4:E4)</f>
        <v>-479099.16000000015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2040101</v>
      </c>
      <c r="B4" s="36" t="s">
        <v>35</v>
      </c>
      <c r="C4" s="37">
        <v>0</v>
      </c>
      <c r="D4" s="39">
        <v>479099.16000000015</v>
      </c>
      <c r="E4" s="10">
        <v>-479099.16000000015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1C14-F6D5-4177-801F-BEF17DA08DB7}">
  <dimension ref="A1:E4"/>
  <sheetViews>
    <sheetView rightToLeft="1" workbookViewId="0">
      <selection activeCell="C9" sqref="C9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-7401.429999999993</v>
      </c>
    </row>
    <row r="2" spans="1:5" s="66" customFormat="1" ht="12.75" customHeight="1" x14ac:dyDescent="0.2">
      <c r="C2" s="68">
        <f>SUBTOTAL(9,C4:C4)</f>
        <v>7401.429999999993</v>
      </c>
      <c r="D2" s="68">
        <f>SUBTOTAL(9,D4:D4)</f>
        <v>0</v>
      </c>
      <c r="E2" s="68">
        <f>SUBTOTAL(9,E4:E4)</f>
        <v>7401.429999999993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2040111</v>
      </c>
      <c r="B4" s="36" t="s">
        <v>40</v>
      </c>
      <c r="C4" s="37">
        <v>7401.429999999993</v>
      </c>
      <c r="D4" s="39">
        <v>0</v>
      </c>
      <c r="E4" s="10">
        <v>7401.429999999993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EC675-E5ED-43B9-BEF2-A563041FE591}">
  <dimension ref="A1:E4"/>
  <sheetViews>
    <sheetView rightToLeft="1" workbookViewId="0">
      <selection activeCell="C10" sqref="C10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119728.16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119728.16</v>
      </c>
      <c r="E2" s="68">
        <f>SUBTOTAL(9,E4:E4)</f>
        <v>-119728.16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2040108</v>
      </c>
      <c r="B4" s="36" t="s">
        <v>38</v>
      </c>
      <c r="C4" s="37">
        <v>0</v>
      </c>
      <c r="D4" s="39">
        <v>119728.16</v>
      </c>
      <c r="E4" s="10">
        <v>-119728.16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7878-31BF-42F5-8ECE-66106BE2E7CF}">
  <dimension ref="A1:E321"/>
  <sheetViews>
    <sheetView rightToLeft="1" topLeftCell="A111" workbookViewId="0">
      <selection activeCell="B4" sqref="B4:E321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2.3999977111816406E-3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2.3999977111816406E-3</v>
      </c>
      <c r="E2" s="68">
        <f>SUBTOTAL(9,E4:E4)</f>
        <v>-2.3999977111816406E-3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101010601</v>
      </c>
      <c r="B4" s="73" t="s">
        <v>813</v>
      </c>
      <c r="C4" s="74">
        <v>0</v>
      </c>
      <c r="D4" s="75">
        <v>2.3999977111816406E-3</v>
      </c>
      <c r="E4" s="10">
        <v>-2.3999977111816406E-3</v>
      </c>
    </row>
    <row r="5" spans="1:5" ht="15" x14ac:dyDescent="0.2">
      <c r="A5" s="33">
        <v>101010602</v>
      </c>
      <c r="B5" s="72" t="s">
        <v>814</v>
      </c>
      <c r="C5" s="72">
        <v>11773894.387390032</v>
      </c>
      <c r="D5" s="72">
        <v>0</v>
      </c>
      <c r="E5" s="72">
        <v>11773894.387390032</v>
      </c>
    </row>
    <row r="6" spans="1:5" ht="15" x14ac:dyDescent="0.2">
      <c r="A6" s="33">
        <v>101010604</v>
      </c>
      <c r="B6" s="72" t="s">
        <v>815</v>
      </c>
      <c r="C6" s="72">
        <v>1.5000000596046448E-3</v>
      </c>
      <c r="D6" s="72">
        <v>0</v>
      </c>
      <c r="E6" s="72">
        <v>1.5000000596046448E-3</v>
      </c>
    </row>
    <row r="7" spans="1:5" ht="15" x14ac:dyDescent="0.2">
      <c r="A7" s="33">
        <v>101010605</v>
      </c>
      <c r="B7" s="72" t="s">
        <v>816</v>
      </c>
      <c r="C7" s="72">
        <v>312408.71960000001</v>
      </c>
      <c r="D7" s="72">
        <v>0</v>
      </c>
      <c r="E7" s="72">
        <v>312408.71960000001</v>
      </c>
    </row>
    <row r="8" spans="1:5" ht="15" x14ac:dyDescent="0.2">
      <c r="A8" s="33">
        <v>101010606</v>
      </c>
      <c r="B8" s="72" t="s">
        <v>817</v>
      </c>
      <c r="C8" s="72">
        <v>1709827.7316699999</v>
      </c>
      <c r="D8" s="72">
        <v>0</v>
      </c>
      <c r="E8" s="72">
        <v>1709827.7316699999</v>
      </c>
    </row>
    <row r="9" spans="1:5" ht="15" x14ac:dyDescent="0.2">
      <c r="A9" s="33">
        <v>101010607</v>
      </c>
      <c r="B9" s="72" t="s">
        <v>818</v>
      </c>
      <c r="C9" s="72">
        <v>3276544.8554400005</v>
      </c>
      <c r="D9" s="72">
        <v>0</v>
      </c>
      <c r="E9" s="72">
        <v>3276544.8554400005</v>
      </c>
    </row>
    <row r="10" spans="1:5" ht="15" x14ac:dyDescent="0.2">
      <c r="A10" s="33">
        <v>101010608</v>
      </c>
      <c r="B10" s="72" t="s">
        <v>819</v>
      </c>
      <c r="C10" s="72">
        <v>2028215.23</v>
      </c>
      <c r="D10" s="72">
        <v>0</v>
      </c>
      <c r="E10" s="72">
        <v>2028215.23</v>
      </c>
    </row>
    <row r="11" spans="1:5" x14ac:dyDescent="0.2">
      <c r="A11" s="56">
        <v>61010101001</v>
      </c>
      <c r="B11" s="72" t="s">
        <v>3452</v>
      </c>
      <c r="C11" s="72">
        <v>4934.41</v>
      </c>
      <c r="D11" s="72">
        <v>0</v>
      </c>
      <c r="E11" s="72">
        <v>4934.41</v>
      </c>
    </row>
    <row r="12" spans="1:5" x14ac:dyDescent="0.2">
      <c r="A12" s="56">
        <v>61010101002</v>
      </c>
      <c r="B12" s="72" t="s">
        <v>3453</v>
      </c>
      <c r="C12" s="72">
        <v>0</v>
      </c>
      <c r="D12" s="72">
        <v>0</v>
      </c>
      <c r="E12" s="72">
        <v>0</v>
      </c>
    </row>
    <row r="13" spans="1:5" x14ac:dyDescent="0.2">
      <c r="A13" s="56">
        <v>61010101003</v>
      </c>
      <c r="B13" s="72" t="s">
        <v>3454</v>
      </c>
      <c r="C13" s="72">
        <v>361.13</v>
      </c>
      <c r="D13" s="72">
        <v>0</v>
      </c>
      <c r="E13" s="72">
        <v>361.13</v>
      </c>
    </row>
    <row r="14" spans="1:5" x14ac:dyDescent="0.2">
      <c r="A14" s="56">
        <v>61010101004</v>
      </c>
      <c r="B14" s="72" t="s">
        <v>3455</v>
      </c>
      <c r="C14" s="72">
        <v>6038.01</v>
      </c>
      <c r="D14" s="72">
        <v>0</v>
      </c>
      <c r="E14" s="72">
        <v>6038.01</v>
      </c>
    </row>
    <row r="15" spans="1:5" x14ac:dyDescent="0.2">
      <c r="A15" s="56">
        <v>61010101005</v>
      </c>
      <c r="B15" s="72" t="s">
        <v>3456</v>
      </c>
      <c r="C15" s="72">
        <v>12859.779999999999</v>
      </c>
      <c r="D15" s="72">
        <v>0</v>
      </c>
      <c r="E15" s="72">
        <v>12859.779999999999</v>
      </c>
    </row>
    <row r="16" spans="1:5" x14ac:dyDescent="0.2">
      <c r="A16" s="56">
        <v>61010101006</v>
      </c>
      <c r="B16" s="72" t="s">
        <v>3457</v>
      </c>
      <c r="C16" s="72">
        <v>7150.28</v>
      </c>
      <c r="D16" s="72">
        <v>0</v>
      </c>
      <c r="E16" s="72">
        <v>7150.28</v>
      </c>
    </row>
    <row r="17" spans="1:5" x14ac:dyDescent="0.2">
      <c r="A17" s="56">
        <v>61010101007</v>
      </c>
      <c r="B17" s="72" t="s">
        <v>3458</v>
      </c>
      <c r="C17" s="72">
        <v>7475.2900000000009</v>
      </c>
      <c r="D17" s="72">
        <v>0</v>
      </c>
      <c r="E17" s="72">
        <v>7475.2900000000009</v>
      </c>
    </row>
    <row r="18" spans="1:5" x14ac:dyDescent="0.2">
      <c r="A18" s="56">
        <v>61010101008</v>
      </c>
      <c r="B18" s="72" t="s">
        <v>3459</v>
      </c>
      <c r="C18" s="72">
        <v>2925.1099999999997</v>
      </c>
      <c r="D18" s="72">
        <v>0</v>
      </c>
      <c r="E18" s="72">
        <v>2925.1099999999997</v>
      </c>
    </row>
    <row r="19" spans="1:5" x14ac:dyDescent="0.2">
      <c r="A19" s="56">
        <v>61010101009</v>
      </c>
      <c r="B19" s="72" t="s">
        <v>3460</v>
      </c>
      <c r="C19" s="72">
        <v>704.91999999999825</v>
      </c>
      <c r="D19" s="72">
        <v>0</v>
      </c>
      <c r="E19" s="72">
        <v>704.91999999999825</v>
      </c>
    </row>
    <row r="20" spans="1:5" x14ac:dyDescent="0.2">
      <c r="A20" s="56">
        <v>61010101010</v>
      </c>
      <c r="B20" s="72" t="s">
        <v>3461</v>
      </c>
      <c r="C20" s="72">
        <v>6586.92</v>
      </c>
      <c r="D20" s="72">
        <v>0</v>
      </c>
      <c r="E20" s="72">
        <v>6586.92</v>
      </c>
    </row>
    <row r="21" spans="1:5" x14ac:dyDescent="0.2">
      <c r="A21" s="56">
        <v>61010101011</v>
      </c>
      <c r="B21" s="72" t="s">
        <v>3462</v>
      </c>
      <c r="C21" s="72">
        <v>1386.7200000000003</v>
      </c>
      <c r="D21" s="72">
        <v>0</v>
      </c>
      <c r="E21" s="72">
        <v>1386.7200000000003</v>
      </c>
    </row>
    <row r="22" spans="1:5" x14ac:dyDescent="0.2">
      <c r="A22" s="56">
        <v>61010101012</v>
      </c>
      <c r="B22" s="72" t="s">
        <v>3463</v>
      </c>
      <c r="C22" s="72">
        <v>7309.17</v>
      </c>
      <c r="D22" s="72">
        <v>0</v>
      </c>
      <c r="E22" s="72">
        <v>7309.17</v>
      </c>
    </row>
    <row r="23" spans="1:5" x14ac:dyDescent="0.2">
      <c r="A23" s="56">
        <v>61010101013</v>
      </c>
      <c r="B23" s="72" t="s">
        <v>3464</v>
      </c>
      <c r="C23" s="72">
        <v>0</v>
      </c>
      <c r="D23" s="72">
        <v>0</v>
      </c>
      <c r="E23" s="72">
        <v>0</v>
      </c>
    </row>
    <row r="24" spans="1:5" x14ac:dyDescent="0.2">
      <c r="A24" s="56">
        <v>61010101014</v>
      </c>
      <c r="B24" s="72" t="s">
        <v>3465</v>
      </c>
      <c r="C24" s="72">
        <v>0</v>
      </c>
      <c r="D24" s="72">
        <v>0</v>
      </c>
      <c r="E24" s="72">
        <v>0</v>
      </c>
    </row>
    <row r="25" spans="1:5" x14ac:dyDescent="0.2">
      <c r="A25" s="56">
        <v>61010101015</v>
      </c>
      <c r="B25" s="72" t="s">
        <v>3466</v>
      </c>
      <c r="C25" s="72">
        <v>0</v>
      </c>
      <c r="D25" s="72">
        <v>0</v>
      </c>
      <c r="E25" s="72">
        <v>0</v>
      </c>
    </row>
    <row r="26" spans="1:5" x14ac:dyDescent="0.2">
      <c r="A26" s="56">
        <v>61010101016</v>
      </c>
      <c r="B26" s="72" t="s">
        <v>3467</v>
      </c>
      <c r="C26" s="72">
        <v>0</v>
      </c>
      <c r="D26" s="72">
        <v>0</v>
      </c>
      <c r="E26" s="72">
        <v>0</v>
      </c>
    </row>
    <row r="27" spans="1:5" x14ac:dyDescent="0.2">
      <c r="A27" s="56">
        <v>61010101017</v>
      </c>
      <c r="B27" s="72" t="s">
        <v>3468</v>
      </c>
      <c r="C27" s="72">
        <v>0</v>
      </c>
      <c r="D27" s="72">
        <v>0</v>
      </c>
      <c r="E27" s="72">
        <v>0</v>
      </c>
    </row>
    <row r="28" spans="1:5" x14ac:dyDescent="0.2">
      <c r="A28" s="56">
        <v>61010101018</v>
      </c>
      <c r="B28" s="72" t="s">
        <v>3469</v>
      </c>
      <c r="C28" s="72">
        <v>0</v>
      </c>
      <c r="D28" s="72">
        <v>0</v>
      </c>
      <c r="E28" s="72">
        <v>0</v>
      </c>
    </row>
    <row r="29" spans="1:5" x14ac:dyDescent="0.2">
      <c r="A29" s="56">
        <v>61010101019</v>
      </c>
      <c r="B29" s="72" t="s">
        <v>3470</v>
      </c>
      <c r="C29" s="72">
        <v>2036.25</v>
      </c>
      <c r="D29" s="72">
        <v>0</v>
      </c>
      <c r="E29" s="72">
        <v>2036.25</v>
      </c>
    </row>
    <row r="30" spans="1:5" x14ac:dyDescent="0.2">
      <c r="A30" s="56">
        <v>61010101020</v>
      </c>
      <c r="B30" s="72" t="s">
        <v>3471</v>
      </c>
      <c r="C30" s="72">
        <v>0</v>
      </c>
      <c r="D30" s="72">
        <v>0</v>
      </c>
      <c r="E30" s="72">
        <v>0</v>
      </c>
    </row>
    <row r="31" spans="1:5" x14ac:dyDescent="0.2">
      <c r="A31" s="56">
        <v>61010101021</v>
      </c>
      <c r="B31" s="72" t="s">
        <v>3472</v>
      </c>
      <c r="C31" s="72">
        <v>5156.25</v>
      </c>
      <c r="D31" s="72">
        <v>0</v>
      </c>
      <c r="E31" s="72">
        <v>5156.25</v>
      </c>
    </row>
    <row r="32" spans="1:5" x14ac:dyDescent="0.2">
      <c r="A32" s="56">
        <v>61010101022</v>
      </c>
      <c r="B32" s="72" t="s">
        <v>3473</v>
      </c>
      <c r="C32" s="72">
        <v>0</v>
      </c>
      <c r="D32" s="72">
        <v>0</v>
      </c>
      <c r="E32" s="72">
        <v>0</v>
      </c>
    </row>
    <row r="33" spans="1:5" x14ac:dyDescent="0.2">
      <c r="A33" s="56">
        <v>61010101023</v>
      </c>
      <c r="B33" s="72" t="s">
        <v>3474</v>
      </c>
      <c r="C33" s="72">
        <v>0</v>
      </c>
      <c r="D33" s="72">
        <v>0</v>
      </c>
      <c r="E33" s="72">
        <v>0</v>
      </c>
    </row>
    <row r="34" spans="1:5" x14ac:dyDescent="0.2">
      <c r="A34" s="56">
        <v>61010101024</v>
      </c>
      <c r="B34" s="72" t="s">
        <v>3475</v>
      </c>
      <c r="C34" s="72">
        <v>0</v>
      </c>
      <c r="D34" s="72">
        <v>0</v>
      </c>
      <c r="E34" s="72">
        <v>0</v>
      </c>
    </row>
    <row r="35" spans="1:5" x14ac:dyDescent="0.2">
      <c r="A35" s="56">
        <v>61010101025</v>
      </c>
      <c r="B35" s="72" t="s">
        <v>3476</v>
      </c>
      <c r="C35" s="72">
        <v>0</v>
      </c>
      <c r="D35" s="72">
        <v>0</v>
      </c>
      <c r="E35" s="72">
        <v>0</v>
      </c>
    </row>
    <row r="36" spans="1:5" x14ac:dyDescent="0.2">
      <c r="A36" s="56">
        <v>61010102001</v>
      </c>
      <c r="B36" s="72" t="s">
        <v>3477</v>
      </c>
      <c r="C36" s="72">
        <v>66240</v>
      </c>
      <c r="D36" s="72">
        <v>0</v>
      </c>
      <c r="E36" s="72">
        <v>66240</v>
      </c>
    </row>
    <row r="37" spans="1:5" x14ac:dyDescent="0.2">
      <c r="A37" s="56">
        <v>61010102002</v>
      </c>
      <c r="B37" s="72" t="s">
        <v>3478</v>
      </c>
      <c r="C37" s="72">
        <v>0</v>
      </c>
      <c r="D37" s="72">
        <v>0</v>
      </c>
      <c r="E37" s="72">
        <v>0</v>
      </c>
    </row>
    <row r="38" spans="1:5" x14ac:dyDescent="0.2">
      <c r="A38" s="56">
        <v>61010103001</v>
      </c>
      <c r="B38" s="72" t="s">
        <v>3479</v>
      </c>
      <c r="C38" s="72">
        <v>400.00000000000045</v>
      </c>
      <c r="D38" s="72">
        <v>0</v>
      </c>
      <c r="E38" s="72">
        <v>400.00000000000045</v>
      </c>
    </row>
    <row r="39" spans="1:5" x14ac:dyDescent="0.2">
      <c r="A39" s="56">
        <v>61010103002</v>
      </c>
      <c r="B39" s="72" t="s">
        <v>3480</v>
      </c>
      <c r="C39" s="72">
        <v>0</v>
      </c>
      <c r="D39" s="72">
        <v>0</v>
      </c>
      <c r="E39" s="72">
        <v>0</v>
      </c>
    </row>
    <row r="40" spans="1:5" x14ac:dyDescent="0.2">
      <c r="A40" s="56">
        <v>61010103003</v>
      </c>
      <c r="B40" s="72" t="s">
        <v>3481</v>
      </c>
      <c r="C40" s="72">
        <v>0</v>
      </c>
      <c r="D40" s="72">
        <v>0</v>
      </c>
      <c r="E40" s="72">
        <v>0</v>
      </c>
    </row>
    <row r="41" spans="1:5" x14ac:dyDescent="0.2">
      <c r="A41" s="56">
        <v>61010103004</v>
      </c>
      <c r="B41" s="72" t="s">
        <v>3482</v>
      </c>
      <c r="C41" s="72">
        <v>3000</v>
      </c>
      <c r="D41" s="72">
        <v>0</v>
      </c>
      <c r="E41" s="72">
        <v>3000</v>
      </c>
    </row>
    <row r="42" spans="1:5" x14ac:dyDescent="0.2">
      <c r="A42" s="56">
        <v>61010103005</v>
      </c>
      <c r="B42" s="72" t="s">
        <v>3483</v>
      </c>
      <c r="C42" s="72">
        <v>1000</v>
      </c>
      <c r="D42" s="72">
        <v>0</v>
      </c>
      <c r="E42" s="72">
        <v>1000</v>
      </c>
    </row>
    <row r="43" spans="1:5" x14ac:dyDescent="0.2">
      <c r="A43" s="56">
        <v>61010103006</v>
      </c>
      <c r="B43" s="72" t="s">
        <v>3484</v>
      </c>
      <c r="C43" s="72">
        <v>0</v>
      </c>
      <c r="D43" s="72">
        <v>0</v>
      </c>
      <c r="E43" s="72">
        <v>0</v>
      </c>
    </row>
    <row r="44" spans="1:5" x14ac:dyDescent="0.2">
      <c r="A44" s="56">
        <v>61010103007</v>
      </c>
      <c r="B44" s="72" t="s">
        <v>3485</v>
      </c>
      <c r="C44" s="72">
        <v>0</v>
      </c>
      <c r="D44" s="72">
        <v>0</v>
      </c>
      <c r="E44" s="72">
        <v>0</v>
      </c>
    </row>
    <row r="45" spans="1:5" x14ac:dyDescent="0.2">
      <c r="A45" s="56">
        <v>61010103008</v>
      </c>
      <c r="B45" s="72" t="s">
        <v>3486</v>
      </c>
      <c r="C45" s="72">
        <v>0</v>
      </c>
      <c r="D45" s="72">
        <v>0</v>
      </c>
      <c r="E45" s="72">
        <v>0</v>
      </c>
    </row>
    <row r="46" spans="1:5" x14ac:dyDescent="0.2">
      <c r="A46" s="56">
        <v>61010103009</v>
      </c>
      <c r="B46" s="72" t="s">
        <v>3487</v>
      </c>
      <c r="C46" s="72">
        <v>2000</v>
      </c>
      <c r="D46" s="72">
        <v>0</v>
      </c>
      <c r="E46" s="72">
        <v>2000</v>
      </c>
    </row>
    <row r="47" spans="1:5" x14ac:dyDescent="0.2">
      <c r="A47" s="56">
        <v>61010103010</v>
      </c>
      <c r="B47" s="72" t="s">
        <v>3488</v>
      </c>
      <c r="C47" s="72">
        <v>0</v>
      </c>
      <c r="D47" s="72">
        <v>0</v>
      </c>
      <c r="E47" s="72">
        <v>0</v>
      </c>
    </row>
    <row r="48" spans="1:5" x14ac:dyDescent="0.2">
      <c r="A48" s="56">
        <v>61010103021</v>
      </c>
      <c r="B48" s="72" t="s">
        <v>3489</v>
      </c>
      <c r="C48" s="72">
        <v>0</v>
      </c>
      <c r="D48" s="72">
        <v>0</v>
      </c>
      <c r="E48" s="72">
        <v>0</v>
      </c>
    </row>
    <row r="49" spans="1:5" x14ac:dyDescent="0.2">
      <c r="A49" s="56">
        <v>61010103022</v>
      </c>
      <c r="B49" s="72" t="s">
        <v>3490</v>
      </c>
      <c r="C49" s="72">
        <v>0</v>
      </c>
      <c r="D49" s="72">
        <v>0</v>
      </c>
      <c r="E49" s="72">
        <v>0</v>
      </c>
    </row>
    <row r="50" spans="1:5" x14ac:dyDescent="0.2">
      <c r="A50" s="56">
        <v>61010103023</v>
      </c>
      <c r="B50" s="72" t="s">
        <v>3491</v>
      </c>
      <c r="C50" s="72">
        <v>300</v>
      </c>
      <c r="D50" s="72">
        <v>0</v>
      </c>
      <c r="E50" s="72">
        <v>300</v>
      </c>
    </row>
    <row r="51" spans="1:5" x14ac:dyDescent="0.2">
      <c r="A51" s="56">
        <v>61010103024</v>
      </c>
      <c r="B51" s="72" t="s">
        <v>3492</v>
      </c>
      <c r="C51" s="72">
        <v>300</v>
      </c>
      <c r="D51" s="72">
        <v>0</v>
      </c>
      <c r="E51" s="72">
        <v>300</v>
      </c>
    </row>
    <row r="52" spans="1:5" x14ac:dyDescent="0.2">
      <c r="A52" s="56">
        <v>61010103025</v>
      </c>
      <c r="B52" s="72" t="s">
        <v>3493</v>
      </c>
      <c r="C52" s="72">
        <v>0</v>
      </c>
      <c r="D52" s="72">
        <v>0</v>
      </c>
      <c r="E52" s="72">
        <v>0</v>
      </c>
    </row>
    <row r="53" spans="1:5" x14ac:dyDescent="0.2">
      <c r="A53" s="56">
        <v>61010103026</v>
      </c>
      <c r="B53" s="72" t="s">
        <v>3494</v>
      </c>
      <c r="C53" s="72">
        <v>600</v>
      </c>
      <c r="D53" s="72">
        <v>0</v>
      </c>
      <c r="E53" s="72">
        <v>600</v>
      </c>
    </row>
    <row r="54" spans="1:5" x14ac:dyDescent="0.2">
      <c r="A54" s="56">
        <v>61010103027</v>
      </c>
      <c r="B54" s="72" t="s">
        <v>3495</v>
      </c>
      <c r="C54" s="72">
        <v>0</v>
      </c>
      <c r="D54" s="72">
        <v>0</v>
      </c>
      <c r="E54" s="72">
        <v>0</v>
      </c>
    </row>
    <row r="55" spans="1:5" x14ac:dyDescent="0.2">
      <c r="A55" s="56">
        <v>61010103028</v>
      </c>
      <c r="B55" s="72" t="s">
        <v>3496</v>
      </c>
      <c r="C55" s="72">
        <v>300</v>
      </c>
      <c r="D55" s="72">
        <v>0</v>
      </c>
      <c r="E55" s="72">
        <v>300</v>
      </c>
    </row>
    <row r="56" spans="1:5" x14ac:dyDescent="0.2">
      <c r="A56" s="56">
        <v>61010103029</v>
      </c>
      <c r="B56" s="72" t="s">
        <v>3497</v>
      </c>
      <c r="C56" s="72">
        <v>0</v>
      </c>
      <c r="D56" s="72">
        <v>0</v>
      </c>
      <c r="E56" s="72">
        <v>0</v>
      </c>
    </row>
    <row r="57" spans="1:5" x14ac:dyDescent="0.2">
      <c r="A57" s="56">
        <v>81010601001</v>
      </c>
      <c r="B57" s="72" t="s">
        <v>3563</v>
      </c>
      <c r="C57" s="72">
        <v>0</v>
      </c>
      <c r="D57" s="72">
        <v>0</v>
      </c>
      <c r="E57" s="72">
        <v>0</v>
      </c>
    </row>
    <row r="58" spans="1:5" x14ac:dyDescent="0.2">
      <c r="A58" s="56">
        <v>81010601002</v>
      </c>
      <c r="B58" s="72" t="s">
        <v>3564</v>
      </c>
      <c r="C58" s="72">
        <v>8125</v>
      </c>
      <c r="D58" s="72">
        <v>0</v>
      </c>
      <c r="E58" s="72">
        <v>8125</v>
      </c>
    </row>
    <row r="59" spans="1:5" x14ac:dyDescent="0.2">
      <c r="A59" s="56">
        <v>81010601003</v>
      </c>
      <c r="B59" s="72" t="s">
        <v>3565</v>
      </c>
      <c r="C59" s="72">
        <v>32000</v>
      </c>
      <c r="D59" s="72">
        <v>0</v>
      </c>
      <c r="E59" s="72">
        <v>32000</v>
      </c>
    </row>
    <row r="60" spans="1:5" x14ac:dyDescent="0.2">
      <c r="A60" s="56">
        <v>81010601004</v>
      </c>
      <c r="B60" s="72" t="s">
        <v>3566</v>
      </c>
      <c r="C60" s="72">
        <v>8280</v>
      </c>
      <c r="D60" s="72">
        <v>0</v>
      </c>
      <c r="E60" s="72">
        <v>8280</v>
      </c>
    </row>
    <row r="61" spans="1:5" x14ac:dyDescent="0.2">
      <c r="A61" s="56">
        <v>81010601005</v>
      </c>
      <c r="B61" s="72" t="s">
        <v>3567</v>
      </c>
      <c r="C61" s="72">
        <v>20860</v>
      </c>
      <c r="D61" s="72">
        <v>0</v>
      </c>
      <c r="E61" s="72">
        <v>20860</v>
      </c>
    </row>
    <row r="62" spans="1:5" x14ac:dyDescent="0.2">
      <c r="A62" s="56">
        <v>81010601006</v>
      </c>
      <c r="B62" s="72" t="s">
        <v>3568</v>
      </c>
      <c r="C62" s="72">
        <v>8510</v>
      </c>
      <c r="D62" s="72">
        <v>0</v>
      </c>
      <c r="E62" s="72">
        <v>8510</v>
      </c>
    </row>
    <row r="63" spans="1:5" x14ac:dyDescent="0.2">
      <c r="A63" s="56">
        <v>81010601007</v>
      </c>
      <c r="B63" s="72" t="s">
        <v>3569</v>
      </c>
      <c r="C63" s="72">
        <v>5115</v>
      </c>
      <c r="D63" s="72">
        <v>0</v>
      </c>
      <c r="E63" s="72">
        <v>5115</v>
      </c>
    </row>
    <row r="64" spans="1:5" x14ac:dyDescent="0.2">
      <c r="A64" s="56">
        <v>81010601008</v>
      </c>
      <c r="B64" s="72" t="s">
        <v>3570</v>
      </c>
      <c r="C64" s="72">
        <v>7650</v>
      </c>
      <c r="D64" s="72">
        <v>0</v>
      </c>
      <c r="E64" s="72">
        <v>7650</v>
      </c>
    </row>
    <row r="65" spans="1:5" x14ac:dyDescent="0.2">
      <c r="A65" s="56">
        <v>81010601009</v>
      </c>
      <c r="B65" s="72" t="s">
        <v>3571</v>
      </c>
      <c r="C65" s="72">
        <v>6500</v>
      </c>
      <c r="D65" s="72">
        <v>0</v>
      </c>
      <c r="E65" s="72">
        <v>6500</v>
      </c>
    </row>
    <row r="66" spans="1:5" x14ac:dyDescent="0.2">
      <c r="A66" s="56">
        <v>81010601010</v>
      </c>
      <c r="B66" s="72" t="s">
        <v>3572</v>
      </c>
      <c r="C66" s="72">
        <v>342</v>
      </c>
      <c r="D66" s="72">
        <v>0</v>
      </c>
      <c r="E66" s="72">
        <v>342</v>
      </c>
    </row>
    <row r="67" spans="1:5" x14ac:dyDescent="0.2">
      <c r="A67" s="56">
        <v>81010601011</v>
      </c>
      <c r="B67" s="72" t="s">
        <v>3573</v>
      </c>
      <c r="C67" s="72">
        <v>400</v>
      </c>
      <c r="D67" s="72">
        <v>0</v>
      </c>
      <c r="E67" s="72">
        <v>400</v>
      </c>
    </row>
    <row r="68" spans="1:5" x14ac:dyDescent="0.2">
      <c r="A68" s="56">
        <v>81010601012</v>
      </c>
      <c r="B68" s="72" t="s">
        <v>3574</v>
      </c>
      <c r="C68" s="72">
        <v>2160</v>
      </c>
      <c r="D68" s="72">
        <v>0</v>
      </c>
      <c r="E68" s="72">
        <v>2160</v>
      </c>
    </row>
    <row r="69" spans="1:5" x14ac:dyDescent="0.2">
      <c r="A69" s="56">
        <v>81010601013</v>
      </c>
      <c r="B69" s="72" t="s">
        <v>3575</v>
      </c>
      <c r="C69" s="72">
        <v>896</v>
      </c>
      <c r="D69" s="72">
        <v>0</v>
      </c>
      <c r="E69" s="72">
        <v>896</v>
      </c>
    </row>
    <row r="70" spans="1:5" x14ac:dyDescent="0.2">
      <c r="A70" s="56">
        <v>81010601014</v>
      </c>
      <c r="B70" s="72" t="s">
        <v>3576</v>
      </c>
      <c r="C70" s="72">
        <v>11008</v>
      </c>
      <c r="D70" s="72">
        <v>0</v>
      </c>
      <c r="E70" s="72">
        <v>11008</v>
      </c>
    </row>
    <row r="71" spans="1:5" x14ac:dyDescent="0.2">
      <c r="A71" s="56">
        <v>81010601015</v>
      </c>
      <c r="B71" s="72" t="s">
        <v>3577</v>
      </c>
      <c r="C71" s="72">
        <v>0</v>
      </c>
      <c r="D71" s="72">
        <v>0</v>
      </c>
      <c r="E71" s="72">
        <v>0</v>
      </c>
    </row>
    <row r="72" spans="1:5" x14ac:dyDescent="0.2">
      <c r="A72" s="56">
        <v>81010601016</v>
      </c>
      <c r="B72" s="72" t="s">
        <v>3578</v>
      </c>
      <c r="C72" s="72">
        <v>96</v>
      </c>
      <c r="D72" s="72">
        <v>0</v>
      </c>
      <c r="E72" s="72">
        <v>96</v>
      </c>
    </row>
    <row r="73" spans="1:5" x14ac:dyDescent="0.2">
      <c r="A73" s="56">
        <v>81010601017</v>
      </c>
      <c r="B73" s="72" t="s">
        <v>3579</v>
      </c>
      <c r="C73" s="72">
        <v>160</v>
      </c>
      <c r="D73" s="72">
        <v>0</v>
      </c>
      <c r="E73" s="72">
        <v>160</v>
      </c>
    </row>
    <row r="74" spans="1:5" x14ac:dyDescent="0.2">
      <c r="A74" s="56">
        <v>81010601018</v>
      </c>
      <c r="B74" s="72" t="s">
        <v>3580</v>
      </c>
      <c r="C74" s="72">
        <v>2916</v>
      </c>
      <c r="D74" s="72">
        <v>0</v>
      </c>
      <c r="E74" s="72">
        <v>2916</v>
      </c>
    </row>
    <row r="75" spans="1:5" x14ac:dyDescent="0.2">
      <c r="A75" s="56">
        <v>81010601019</v>
      </c>
      <c r="B75" s="72" t="s">
        <v>3581</v>
      </c>
      <c r="C75" s="72">
        <v>2750</v>
      </c>
      <c r="D75" s="72">
        <v>0</v>
      </c>
      <c r="E75" s="72">
        <v>2750</v>
      </c>
    </row>
    <row r="76" spans="1:5" x14ac:dyDescent="0.2">
      <c r="A76" s="56">
        <v>81010601020</v>
      </c>
      <c r="B76" s="72" t="s">
        <v>3582</v>
      </c>
      <c r="C76" s="72">
        <v>1314</v>
      </c>
      <c r="D76" s="72">
        <v>0</v>
      </c>
      <c r="E76" s="72">
        <v>1314</v>
      </c>
    </row>
    <row r="77" spans="1:5" x14ac:dyDescent="0.2">
      <c r="A77" s="56">
        <v>81010601021</v>
      </c>
      <c r="B77" s="72" t="s">
        <v>3583</v>
      </c>
      <c r="C77" s="72">
        <v>1122</v>
      </c>
      <c r="D77" s="72">
        <v>0</v>
      </c>
      <c r="E77" s="72">
        <v>1122</v>
      </c>
    </row>
    <row r="78" spans="1:5" x14ac:dyDescent="0.2">
      <c r="A78" s="56">
        <v>81010601022</v>
      </c>
      <c r="B78" s="72" t="s">
        <v>3584</v>
      </c>
      <c r="C78" s="72">
        <v>1235</v>
      </c>
      <c r="D78" s="72">
        <v>0</v>
      </c>
      <c r="E78" s="72">
        <v>1235</v>
      </c>
    </row>
    <row r="79" spans="1:5" x14ac:dyDescent="0.2">
      <c r="A79" s="56">
        <v>81010601023</v>
      </c>
      <c r="B79" s="72" t="s">
        <v>3585</v>
      </c>
      <c r="C79" s="72">
        <v>8928</v>
      </c>
      <c r="D79" s="72">
        <v>0</v>
      </c>
      <c r="E79" s="72">
        <v>8928</v>
      </c>
    </row>
    <row r="80" spans="1:5" x14ac:dyDescent="0.2">
      <c r="A80" s="56">
        <v>81010601024</v>
      </c>
      <c r="B80" s="72" t="s">
        <v>3586</v>
      </c>
      <c r="C80" s="72">
        <v>1980</v>
      </c>
      <c r="D80" s="72">
        <v>0</v>
      </c>
      <c r="E80" s="72">
        <v>1980</v>
      </c>
    </row>
    <row r="81" spans="1:5" x14ac:dyDescent="0.2">
      <c r="A81" s="56">
        <v>81010601025</v>
      </c>
      <c r="B81" s="72" t="s">
        <v>3587</v>
      </c>
      <c r="C81" s="72">
        <v>7560</v>
      </c>
      <c r="D81" s="72">
        <v>0</v>
      </c>
      <c r="E81" s="72">
        <v>7560</v>
      </c>
    </row>
    <row r="82" spans="1:5" x14ac:dyDescent="0.2">
      <c r="A82" s="56">
        <v>81010601026</v>
      </c>
      <c r="B82" s="72" t="s">
        <v>3588</v>
      </c>
      <c r="C82" s="72">
        <v>9900</v>
      </c>
      <c r="D82" s="72">
        <v>0</v>
      </c>
      <c r="E82" s="72">
        <v>9900</v>
      </c>
    </row>
    <row r="83" spans="1:5" x14ac:dyDescent="0.2">
      <c r="A83" s="56">
        <v>81010601027</v>
      </c>
      <c r="B83" s="72" t="s">
        <v>3589</v>
      </c>
      <c r="C83" s="72">
        <v>11700</v>
      </c>
      <c r="D83" s="72">
        <v>0</v>
      </c>
      <c r="E83" s="72">
        <v>11700</v>
      </c>
    </row>
    <row r="84" spans="1:5" x14ac:dyDescent="0.2">
      <c r="A84" s="56">
        <v>81010601028</v>
      </c>
      <c r="B84" s="72" t="s">
        <v>3590</v>
      </c>
      <c r="C84" s="72">
        <v>767</v>
      </c>
      <c r="D84" s="72">
        <v>0</v>
      </c>
      <c r="E84" s="72">
        <v>767</v>
      </c>
    </row>
    <row r="85" spans="1:5" x14ac:dyDescent="0.2">
      <c r="A85" s="56">
        <v>81010601029</v>
      </c>
      <c r="B85" s="72" t="s">
        <v>3591</v>
      </c>
      <c r="C85" s="72">
        <v>5402</v>
      </c>
      <c r="D85" s="72">
        <v>0</v>
      </c>
      <c r="E85" s="72">
        <v>5402</v>
      </c>
    </row>
    <row r="86" spans="1:5" x14ac:dyDescent="0.2">
      <c r="A86" s="56">
        <v>81010601030</v>
      </c>
      <c r="B86" s="72" t="s">
        <v>3592</v>
      </c>
      <c r="C86" s="72">
        <v>3776</v>
      </c>
      <c r="D86" s="72">
        <v>0</v>
      </c>
      <c r="E86" s="72">
        <v>3776</v>
      </c>
    </row>
    <row r="87" spans="1:5" x14ac:dyDescent="0.2">
      <c r="A87" s="56">
        <v>81010601031</v>
      </c>
      <c r="B87" s="72" t="s">
        <v>3593</v>
      </c>
      <c r="C87" s="72">
        <v>472</v>
      </c>
      <c r="D87" s="72">
        <v>0</v>
      </c>
      <c r="E87" s="72">
        <v>472</v>
      </c>
    </row>
    <row r="88" spans="1:5" x14ac:dyDescent="0.2">
      <c r="A88" s="56">
        <v>81010601032</v>
      </c>
      <c r="B88" s="72" t="s">
        <v>3594</v>
      </c>
      <c r="C88" s="72">
        <v>1540</v>
      </c>
      <c r="D88" s="72">
        <v>0</v>
      </c>
      <c r="E88" s="72">
        <v>1540</v>
      </c>
    </row>
    <row r="89" spans="1:5" x14ac:dyDescent="0.2">
      <c r="A89" s="56">
        <v>81010602001</v>
      </c>
      <c r="B89" s="72" t="s">
        <v>3595</v>
      </c>
      <c r="C89" s="72">
        <v>4648</v>
      </c>
      <c r="D89" s="72">
        <v>0</v>
      </c>
      <c r="E89" s="72">
        <v>4648</v>
      </c>
    </row>
    <row r="90" spans="1:5" x14ac:dyDescent="0.2">
      <c r="A90" s="56">
        <v>81010602002</v>
      </c>
      <c r="B90" s="72" t="s">
        <v>3596</v>
      </c>
      <c r="C90" s="72">
        <v>1855</v>
      </c>
      <c r="D90" s="72">
        <v>0</v>
      </c>
      <c r="E90" s="72">
        <v>1855</v>
      </c>
    </row>
    <row r="91" spans="1:5" x14ac:dyDescent="0.2">
      <c r="A91" s="56">
        <v>81010602003</v>
      </c>
      <c r="B91" s="72" t="s">
        <v>3597</v>
      </c>
      <c r="C91" s="72">
        <v>752</v>
      </c>
      <c r="D91" s="72">
        <v>0</v>
      </c>
      <c r="E91" s="72">
        <v>752</v>
      </c>
    </row>
    <row r="92" spans="1:5" x14ac:dyDescent="0.2">
      <c r="A92" s="56">
        <v>81010602004</v>
      </c>
      <c r="B92" s="72" t="s">
        <v>3598</v>
      </c>
      <c r="C92" s="72">
        <v>1638</v>
      </c>
      <c r="D92" s="72">
        <v>0</v>
      </c>
      <c r="E92" s="72">
        <v>1638</v>
      </c>
    </row>
    <row r="93" spans="1:5" x14ac:dyDescent="0.2">
      <c r="A93" s="56">
        <v>81010602005</v>
      </c>
      <c r="B93" s="72" t="s">
        <v>3599</v>
      </c>
      <c r="C93" s="72">
        <v>2066.4</v>
      </c>
      <c r="D93" s="72">
        <v>0</v>
      </c>
      <c r="E93" s="72">
        <v>2066.4</v>
      </c>
    </row>
    <row r="94" spans="1:5" x14ac:dyDescent="0.2">
      <c r="A94" s="56">
        <v>81010602006</v>
      </c>
      <c r="B94" s="72" t="s">
        <v>3600</v>
      </c>
      <c r="C94" s="72">
        <v>136</v>
      </c>
      <c r="D94" s="72">
        <v>0</v>
      </c>
      <c r="E94" s="72">
        <v>136</v>
      </c>
    </row>
    <row r="95" spans="1:5" x14ac:dyDescent="0.2">
      <c r="A95" s="56">
        <v>81010602007</v>
      </c>
      <c r="B95" s="72" t="s">
        <v>3601</v>
      </c>
      <c r="C95" s="72">
        <v>4272.2</v>
      </c>
      <c r="D95" s="72">
        <v>0</v>
      </c>
      <c r="E95" s="72">
        <v>4272.2</v>
      </c>
    </row>
    <row r="96" spans="1:5" x14ac:dyDescent="0.2">
      <c r="A96" s="56">
        <v>81010603001</v>
      </c>
      <c r="B96" s="72" t="s">
        <v>3602</v>
      </c>
      <c r="C96" s="72">
        <v>0</v>
      </c>
      <c r="D96" s="72">
        <v>0</v>
      </c>
      <c r="E96" s="72">
        <v>0</v>
      </c>
    </row>
    <row r="97" spans="1:5" x14ac:dyDescent="0.2">
      <c r="A97" s="56">
        <v>81010603002</v>
      </c>
      <c r="B97" s="72" t="s">
        <v>3603</v>
      </c>
      <c r="C97" s="72">
        <v>8845</v>
      </c>
      <c r="D97" s="72">
        <v>0</v>
      </c>
      <c r="E97" s="72">
        <v>8845</v>
      </c>
    </row>
    <row r="98" spans="1:5" x14ac:dyDescent="0.2">
      <c r="A98" s="56">
        <v>81010603003</v>
      </c>
      <c r="B98" s="72" t="s">
        <v>3604</v>
      </c>
      <c r="C98" s="72">
        <v>3355</v>
      </c>
      <c r="D98" s="72">
        <v>0</v>
      </c>
      <c r="E98" s="72">
        <v>3355</v>
      </c>
    </row>
    <row r="99" spans="1:5" x14ac:dyDescent="0.2">
      <c r="A99" s="56">
        <v>81010603004</v>
      </c>
      <c r="B99" s="72" t="s">
        <v>3605</v>
      </c>
      <c r="C99" s="72">
        <v>14840</v>
      </c>
      <c r="D99" s="72">
        <v>0</v>
      </c>
      <c r="E99" s="72">
        <v>14840</v>
      </c>
    </row>
    <row r="100" spans="1:5" x14ac:dyDescent="0.2">
      <c r="A100" s="56">
        <v>81010603005</v>
      </c>
      <c r="B100" s="72" t="s">
        <v>3606</v>
      </c>
      <c r="C100" s="72">
        <v>2604</v>
      </c>
      <c r="D100" s="72">
        <v>0</v>
      </c>
      <c r="E100" s="72">
        <v>2604</v>
      </c>
    </row>
    <row r="101" spans="1:5" x14ac:dyDescent="0.2">
      <c r="A101" s="56">
        <v>81010603006</v>
      </c>
      <c r="B101" s="72" t="s">
        <v>3607</v>
      </c>
      <c r="C101" s="72">
        <v>4030</v>
      </c>
      <c r="D101" s="72">
        <v>0</v>
      </c>
      <c r="E101" s="72">
        <v>4030</v>
      </c>
    </row>
    <row r="102" spans="1:5" x14ac:dyDescent="0.2">
      <c r="A102" s="56">
        <v>81010603007</v>
      </c>
      <c r="B102" s="72" t="s">
        <v>3608</v>
      </c>
      <c r="C102" s="72">
        <v>1250</v>
      </c>
      <c r="D102" s="72">
        <v>0</v>
      </c>
      <c r="E102" s="72">
        <v>1250</v>
      </c>
    </row>
    <row r="103" spans="1:5" x14ac:dyDescent="0.2">
      <c r="A103" s="56">
        <v>81010603008</v>
      </c>
      <c r="B103" s="72" t="s">
        <v>3609</v>
      </c>
      <c r="C103" s="72">
        <v>1575</v>
      </c>
      <c r="D103" s="72">
        <v>0</v>
      </c>
      <c r="E103" s="72">
        <v>1575</v>
      </c>
    </row>
    <row r="104" spans="1:5" x14ac:dyDescent="0.2">
      <c r="A104" s="56">
        <v>81010604001</v>
      </c>
      <c r="B104" s="72" t="s">
        <v>3610</v>
      </c>
      <c r="C104" s="72">
        <v>0</v>
      </c>
      <c r="D104" s="72">
        <v>0</v>
      </c>
      <c r="E104" s="72">
        <v>0</v>
      </c>
    </row>
    <row r="105" spans="1:5" x14ac:dyDescent="0.2">
      <c r="A105" s="56">
        <v>81010604002</v>
      </c>
      <c r="B105" s="72" t="s">
        <v>3611</v>
      </c>
      <c r="C105" s="72">
        <v>15600</v>
      </c>
      <c r="D105" s="72">
        <v>0</v>
      </c>
      <c r="E105" s="72">
        <v>15600</v>
      </c>
    </row>
    <row r="106" spans="1:5" x14ac:dyDescent="0.2">
      <c r="A106" s="56">
        <v>81010604003</v>
      </c>
      <c r="B106" s="72" t="s">
        <v>3612</v>
      </c>
      <c r="C106" s="72">
        <v>450</v>
      </c>
      <c r="D106" s="72">
        <v>0</v>
      </c>
      <c r="E106" s="72">
        <v>450</v>
      </c>
    </row>
    <row r="107" spans="1:5" x14ac:dyDescent="0.2">
      <c r="A107" s="56">
        <v>81010604004</v>
      </c>
      <c r="B107" s="72" t="s">
        <v>3613</v>
      </c>
      <c r="C107" s="72">
        <v>3300</v>
      </c>
      <c r="D107" s="72">
        <v>0</v>
      </c>
      <c r="E107" s="72">
        <v>3300</v>
      </c>
    </row>
    <row r="108" spans="1:5" x14ac:dyDescent="0.2">
      <c r="A108" s="56">
        <v>81010604005</v>
      </c>
      <c r="B108" s="72" t="s">
        <v>3614</v>
      </c>
      <c r="C108" s="72">
        <v>720</v>
      </c>
      <c r="D108" s="72">
        <v>0</v>
      </c>
      <c r="E108" s="72">
        <v>720</v>
      </c>
    </row>
    <row r="109" spans="1:5" x14ac:dyDescent="0.2">
      <c r="A109" s="56">
        <v>81010604006</v>
      </c>
      <c r="B109" s="72" t="s">
        <v>3615</v>
      </c>
      <c r="C109" s="72">
        <v>3500</v>
      </c>
      <c r="D109" s="72">
        <v>0</v>
      </c>
      <c r="E109" s="72">
        <v>3500</v>
      </c>
    </row>
    <row r="110" spans="1:5" x14ac:dyDescent="0.2">
      <c r="A110" s="56">
        <v>81010604007</v>
      </c>
      <c r="B110" s="72" t="s">
        <v>3616</v>
      </c>
      <c r="C110" s="72">
        <v>1210</v>
      </c>
      <c r="D110" s="72">
        <v>0</v>
      </c>
      <c r="E110" s="72">
        <v>1210</v>
      </c>
    </row>
    <row r="111" spans="1:5" x14ac:dyDescent="0.2">
      <c r="A111" s="56">
        <v>81010604008</v>
      </c>
      <c r="B111" s="72" t="s">
        <v>3617</v>
      </c>
      <c r="C111" s="72">
        <v>825</v>
      </c>
      <c r="D111" s="72">
        <v>0</v>
      </c>
      <c r="E111" s="72">
        <v>825</v>
      </c>
    </row>
    <row r="112" spans="1:5" x14ac:dyDescent="0.2">
      <c r="A112" s="56">
        <v>81010604009</v>
      </c>
      <c r="B112" s="72" t="s">
        <v>3618</v>
      </c>
      <c r="C112" s="72">
        <v>1750</v>
      </c>
      <c r="D112" s="72">
        <v>0</v>
      </c>
      <c r="E112" s="72">
        <v>1750</v>
      </c>
    </row>
    <row r="113" spans="1:5" x14ac:dyDescent="0.2">
      <c r="A113" s="56">
        <v>81010605001</v>
      </c>
      <c r="B113" s="72" t="s">
        <v>3619</v>
      </c>
      <c r="C113" s="72">
        <v>132</v>
      </c>
      <c r="D113" s="72">
        <v>0</v>
      </c>
      <c r="E113" s="72">
        <v>132</v>
      </c>
    </row>
    <row r="114" spans="1:5" x14ac:dyDescent="0.2">
      <c r="A114" s="56">
        <v>81010606001</v>
      </c>
      <c r="B114" s="72" t="s">
        <v>3620</v>
      </c>
      <c r="C114" s="72">
        <v>0</v>
      </c>
      <c r="D114" s="72">
        <v>0</v>
      </c>
      <c r="E114" s="72">
        <v>0</v>
      </c>
    </row>
    <row r="115" spans="1:5" x14ac:dyDescent="0.2">
      <c r="A115" s="56">
        <v>81010606002</v>
      </c>
      <c r="B115" s="72" t="s">
        <v>3621</v>
      </c>
      <c r="C115" s="72">
        <v>0</v>
      </c>
      <c r="D115" s="72">
        <v>0</v>
      </c>
      <c r="E115" s="72">
        <v>0</v>
      </c>
    </row>
    <row r="116" spans="1:5" x14ac:dyDescent="0.2">
      <c r="A116" s="56">
        <v>81010607001</v>
      </c>
      <c r="B116" s="72" t="s">
        <v>3622</v>
      </c>
      <c r="C116" s="72">
        <v>94815</v>
      </c>
      <c r="D116" s="72">
        <v>0</v>
      </c>
      <c r="E116" s="72">
        <v>94815</v>
      </c>
    </row>
    <row r="117" spans="1:5" x14ac:dyDescent="0.2">
      <c r="A117" s="56">
        <v>81010608001</v>
      </c>
      <c r="B117" s="72" t="s">
        <v>3623</v>
      </c>
      <c r="C117" s="72">
        <v>2788</v>
      </c>
      <c r="D117" s="72">
        <v>0</v>
      </c>
      <c r="E117" s="72">
        <v>2788</v>
      </c>
    </row>
    <row r="118" spans="1:5" x14ac:dyDescent="0.2">
      <c r="A118" s="56">
        <v>81010609001</v>
      </c>
      <c r="B118" s="72" t="s">
        <v>3624</v>
      </c>
      <c r="C118" s="72">
        <v>26643.75</v>
      </c>
      <c r="D118" s="72">
        <v>0</v>
      </c>
      <c r="E118" s="72">
        <v>26643.75</v>
      </c>
    </row>
    <row r="119" spans="1:5" x14ac:dyDescent="0.2">
      <c r="A119" s="56">
        <v>81010610001</v>
      </c>
      <c r="B119" s="72" t="s">
        <v>3625</v>
      </c>
      <c r="C119" s="72">
        <v>5040</v>
      </c>
      <c r="D119" s="72">
        <v>0</v>
      </c>
      <c r="E119" s="72">
        <v>5040</v>
      </c>
    </row>
    <row r="120" spans="1:5" x14ac:dyDescent="0.2">
      <c r="A120" s="56">
        <v>81010611001</v>
      </c>
      <c r="B120" s="72" t="s">
        <v>3626</v>
      </c>
      <c r="C120" s="72">
        <v>10340</v>
      </c>
      <c r="D120" s="72">
        <v>0</v>
      </c>
      <c r="E120" s="72">
        <v>10340</v>
      </c>
    </row>
    <row r="121" spans="1:5" x14ac:dyDescent="0.2">
      <c r="A121" s="56">
        <v>81010612001</v>
      </c>
      <c r="B121" s="72" t="s">
        <v>3627</v>
      </c>
      <c r="C121" s="72">
        <v>1640</v>
      </c>
      <c r="D121" s="72">
        <v>0</v>
      </c>
      <c r="E121" s="72">
        <v>1640</v>
      </c>
    </row>
    <row r="122" spans="1:5" x14ac:dyDescent="0.2">
      <c r="A122" s="56">
        <v>81010612002</v>
      </c>
      <c r="B122" s="72" t="s">
        <v>3628</v>
      </c>
      <c r="C122" s="72">
        <v>3120</v>
      </c>
      <c r="D122" s="72">
        <v>0</v>
      </c>
      <c r="E122" s="72">
        <v>3120</v>
      </c>
    </row>
    <row r="123" spans="1:5" x14ac:dyDescent="0.2">
      <c r="A123" s="56">
        <v>81010612003</v>
      </c>
      <c r="B123" s="72" t="s">
        <v>3629</v>
      </c>
      <c r="C123" s="72">
        <v>4340</v>
      </c>
      <c r="D123" s="72">
        <v>0</v>
      </c>
      <c r="E123" s="72">
        <v>4340</v>
      </c>
    </row>
    <row r="124" spans="1:5" x14ac:dyDescent="0.2">
      <c r="A124" s="56">
        <v>81010613001</v>
      </c>
      <c r="B124" s="72" t="s">
        <v>3630</v>
      </c>
      <c r="C124" s="72">
        <v>3185.28</v>
      </c>
      <c r="D124" s="72">
        <v>0</v>
      </c>
      <c r="E124" s="72">
        <v>3185.28</v>
      </c>
    </row>
    <row r="125" spans="1:5" x14ac:dyDescent="0.2">
      <c r="A125" s="56">
        <v>81010614001</v>
      </c>
      <c r="B125" s="72" t="s">
        <v>3631</v>
      </c>
      <c r="C125" s="72">
        <v>3000</v>
      </c>
      <c r="D125" s="72">
        <v>0</v>
      </c>
      <c r="E125" s="72">
        <v>3000</v>
      </c>
    </row>
    <row r="126" spans="1:5" x14ac:dyDescent="0.2">
      <c r="A126" s="56">
        <v>81010615001</v>
      </c>
      <c r="B126" s="72" t="s">
        <v>3632</v>
      </c>
      <c r="C126" s="72">
        <v>2660</v>
      </c>
      <c r="D126" s="72">
        <v>0</v>
      </c>
      <c r="E126" s="72">
        <v>2660</v>
      </c>
    </row>
    <row r="127" spans="1:5" x14ac:dyDescent="0.2">
      <c r="A127" s="56">
        <v>81010616001</v>
      </c>
      <c r="B127" s="72" t="s">
        <v>3633</v>
      </c>
      <c r="C127" s="72">
        <v>6420</v>
      </c>
      <c r="D127" s="72">
        <v>0</v>
      </c>
      <c r="E127" s="72">
        <v>6420</v>
      </c>
    </row>
    <row r="128" spans="1:5" x14ac:dyDescent="0.2">
      <c r="A128" s="56">
        <v>81010617001</v>
      </c>
      <c r="B128" s="72" t="s">
        <v>3634</v>
      </c>
      <c r="C128" s="72">
        <v>22640</v>
      </c>
      <c r="D128" s="72">
        <v>0</v>
      </c>
      <c r="E128" s="72">
        <v>22640</v>
      </c>
    </row>
    <row r="129" spans="1:5" x14ac:dyDescent="0.2">
      <c r="A129" s="56">
        <v>91106101001</v>
      </c>
      <c r="B129" s="72" t="s">
        <v>3857</v>
      </c>
      <c r="C129" s="72">
        <v>2035</v>
      </c>
      <c r="D129" s="72">
        <v>0</v>
      </c>
      <c r="E129" s="72">
        <v>2035</v>
      </c>
    </row>
    <row r="130" spans="1:5" x14ac:dyDescent="0.2">
      <c r="A130" s="56">
        <v>91106101002</v>
      </c>
      <c r="B130" s="72" t="s">
        <v>3858</v>
      </c>
      <c r="C130" s="72">
        <v>0</v>
      </c>
      <c r="D130" s="72">
        <v>0</v>
      </c>
      <c r="E130" s="72">
        <v>0</v>
      </c>
    </row>
    <row r="131" spans="1:5" x14ac:dyDescent="0.2">
      <c r="A131" s="56">
        <v>91106101003</v>
      </c>
      <c r="B131" s="72" t="s">
        <v>3859</v>
      </c>
      <c r="C131" s="72">
        <v>1350</v>
      </c>
      <c r="D131" s="72">
        <v>0</v>
      </c>
      <c r="E131" s="72">
        <v>1350</v>
      </c>
    </row>
    <row r="132" spans="1:5" x14ac:dyDescent="0.2">
      <c r="A132" s="56">
        <v>91106101004</v>
      </c>
      <c r="B132" s="72" t="s">
        <v>3860</v>
      </c>
      <c r="C132" s="72">
        <v>0</v>
      </c>
      <c r="D132" s="72">
        <v>0</v>
      </c>
      <c r="E132" s="72">
        <v>0</v>
      </c>
    </row>
    <row r="133" spans="1:5" x14ac:dyDescent="0.2">
      <c r="A133" s="56">
        <v>91106101005</v>
      </c>
      <c r="B133" s="72" t="s">
        <v>3861</v>
      </c>
      <c r="C133" s="72">
        <v>435</v>
      </c>
      <c r="D133" s="72">
        <v>0</v>
      </c>
      <c r="E133" s="72">
        <v>435</v>
      </c>
    </row>
    <row r="134" spans="1:5" x14ac:dyDescent="0.2">
      <c r="A134" s="56">
        <v>91106101006</v>
      </c>
      <c r="B134" s="72" t="s">
        <v>3862</v>
      </c>
      <c r="C134" s="72">
        <v>0</v>
      </c>
      <c r="D134" s="72">
        <v>0</v>
      </c>
      <c r="E134" s="72">
        <v>0</v>
      </c>
    </row>
    <row r="135" spans="1:5" x14ac:dyDescent="0.2">
      <c r="A135" s="56">
        <v>91106101007</v>
      </c>
      <c r="B135" s="72" t="s">
        <v>3863</v>
      </c>
      <c r="C135" s="72">
        <v>180</v>
      </c>
      <c r="D135" s="72">
        <v>0</v>
      </c>
      <c r="E135" s="72">
        <v>180</v>
      </c>
    </row>
    <row r="136" spans="1:5" x14ac:dyDescent="0.2">
      <c r="A136" s="56">
        <v>91106101008</v>
      </c>
      <c r="B136" s="72" t="s">
        <v>3864</v>
      </c>
      <c r="C136" s="72">
        <v>0</v>
      </c>
      <c r="D136" s="72">
        <v>0</v>
      </c>
      <c r="E136" s="72">
        <v>0</v>
      </c>
    </row>
    <row r="137" spans="1:5" x14ac:dyDescent="0.2">
      <c r="A137" s="56">
        <v>91106101009</v>
      </c>
      <c r="B137" s="72" t="s">
        <v>3865</v>
      </c>
      <c r="C137" s="72">
        <v>0</v>
      </c>
      <c r="D137" s="72">
        <v>0</v>
      </c>
      <c r="E137" s="72">
        <v>0</v>
      </c>
    </row>
    <row r="138" spans="1:5" x14ac:dyDescent="0.2">
      <c r="A138" s="56">
        <v>91106101010</v>
      </c>
      <c r="B138" s="72" t="s">
        <v>3866</v>
      </c>
      <c r="C138" s="72">
        <v>0</v>
      </c>
      <c r="D138" s="72">
        <v>0</v>
      </c>
      <c r="E138" s="72">
        <v>0</v>
      </c>
    </row>
    <row r="139" spans="1:5" x14ac:dyDescent="0.2">
      <c r="A139" s="56">
        <v>91106101011</v>
      </c>
      <c r="B139" s="72" t="s">
        <v>3867</v>
      </c>
      <c r="C139" s="72">
        <v>0</v>
      </c>
      <c r="D139" s="72">
        <v>0</v>
      </c>
      <c r="E139" s="72">
        <v>0</v>
      </c>
    </row>
    <row r="140" spans="1:5" x14ac:dyDescent="0.2">
      <c r="A140" s="56">
        <v>91106101012</v>
      </c>
      <c r="B140" s="72" t="s">
        <v>3868</v>
      </c>
      <c r="C140" s="72">
        <v>0</v>
      </c>
      <c r="D140" s="72">
        <v>0</v>
      </c>
      <c r="E140" s="72">
        <v>0</v>
      </c>
    </row>
    <row r="141" spans="1:5" x14ac:dyDescent="0.2">
      <c r="A141" s="56">
        <v>91106101013</v>
      </c>
      <c r="B141" s="72" t="s">
        <v>3869</v>
      </c>
      <c r="C141" s="72">
        <v>0</v>
      </c>
      <c r="D141" s="72">
        <v>0</v>
      </c>
      <c r="E141" s="72">
        <v>0</v>
      </c>
    </row>
    <row r="142" spans="1:5" x14ac:dyDescent="0.2">
      <c r="A142" s="56">
        <v>91106101014</v>
      </c>
      <c r="B142" s="72" t="s">
        <v>3870</v>
      </c>
      <c r="C142" s="72">
        <v>0</v>
      </c>
      <c r="D142" s="72">
        <v>0</v>
      </c>
      <c r="E142" s="72">
        <v>0</v>
      </c>
    </row>
    <row r="143" spans="1:5" x14ac:dyDescent="0.2">
      <c r="A143" s="56">
        <v>91106101015</v>
      </c>
      <c r="B143" s="72" t="s">
        <v>3871</v>
      </c>
      <c r="C143" s="72">
        <v>0</v>
      </c>
      <c r="D143" s="72">
        <v>0</v>
      </c>
      <c r="E143" s="72">
        <v>0</v>
      </c>
    </row>
    <row r="144" spans="1:5" x14ac:dyDescent="0.2">
      <c r="A144" s="56">
        <v>91106101016</v>
      </c>
      <c r="B144" s="72" t="s">
        <v>3872</v>
      </c>
      <c r="C144" s="72">
        <v>0</v>
      </c>
      <c r="D144" s="72">
        <v>0</v>
      </c>
      <c r="E144" s="72">
        <v>0</v>
      </c>
    </row>
    <row r="145" spans="1:5" x14ac:dyDescent="0.2">
      <c r="A145" s="56">
        <v>91106101017</v>
      </c>
      <c r="B145" s="72" t="s">
        <v>3873</v>
      </c>
      <c r="C145" s="72">
        <v>0</v>
      </c>
      <c r="D145" s="72">
        <v>0</v>
      </c>
      <c r="E145" s="72">
        <v>0</v>
      </c>
    </row>
    <row r="146" spans="1:5" x14ac:dyDescent="0.2">
      <c r="A146" s="56">
        <v>91106101018</v>
      </c>
      <c r="B146" s="72" t="s">
        <v>3874</v>
      </c>
      <c r="C146" s="72">
        <v>0</v>
      </c>
      <c r="D146" s="72">
        <v>0</v>
      </c>
      <c r="E146" s="72">
        <v>0</v>
      </c>
    </row>
    <row r="147" spans="1:5" x14ac:dyDescent="0.2">
      <c r="A147" s="56">
        <v>91106101019</v>
      </c>
      <c r="B147" s="72" t="s">
        <v>3875</v>
      </c>
      <c r="C147" s="72">
        <v>0</v>
      </c>
      <c r="D147" s="72">
        <v>0</v>
      </c>
      <c r="E147" s="72">
        <v>0</v>
      </c>
    </row>
    <row r="148" spans="1:5" x14ac:dyDescent="0.2">
      <c r="A148" s="56">
        <v>91106101020</v>
      </c>
      <c r="B148" s="72" t="s">
        <v>3876</v>
      </c>
      <c r="C148" s="72">
        <v>0</v>
      </c>
      <c r="D148" s="72">
        <v>0</v>
      </c>
      <c r="E148" s="72">
        <v>0</v>
      </c>
    </row>
    <row r="149" spans="1:5" x14ac:dyDescent="0.2">
      <c r="A149" s="56">
        <v>91106101021</v>
      </c>
      <c r="B149" s="72" t="s">
        <v>3877</v>
      </c>
      <c r="C149" s="72">
        <v>0</v>
      </c>
      <c r="D149" s="72">
        <v>0</v>
      </c>
      <c r="E149" s="72">
        <v>0</v>
      </c>
    </row>
    <row r="150" spans="1:5" x14ac:dyDescent="0.2">
      <c r="A150" s="56">
        <v>91106101022</v>
      </c>
      <c r="B150" s="72" t="s">
        <v>3878</v>
      </c>
      <c r="C150" s="72">
        <v>0</v>
      </c>
      <c r="D150" s="72">
        <v>0</v>
      </c>
      <c r="E150" s="72">
        <v>0</v>
      </c>
    </row>
    <row r="151" spans="1:5" x14ac:dyDescent="0.2">
      <c r="A151" s="56">
        <v>91106101023</v>
      </c>
      <c r="B151" s="72" t="s">
        <v>3879</v>
      </c>
      <c r="C151" s="72">
        <v>0</v>
      </c>
      <c r="D151" s="72">
        <v>0</v>
      </c>
      <c r="E151" s="72">
        <v>0</v>
      </c>
    </row>
    <row r="152" spans="1:5" x14ac:dyDescent="0.2">
      <c r="A152" s="56">
        <v>91106101024</v>
      </c>
      <c r="B152" s="72" t="s">
        <v>3880</v>
      </c>
      <c r="C152" s="72">
        <v>0</v>
      </c>
      <c r="D152" s="72">
        <v>0</v>
      </c>
      <c r="E152" s="72">
        <v>0</v>
      </c>
    </row>
    <row r="153" spans="1:5" x14ac:dyDescent="0.2">
      <c r="A153" s="56">
        <v>91106101025</v>
      </c>
      <c r="B153" s="72" t="s">
        <v>3881</v>
      </c>
      <c r="C153" s="72">
        <v>0</v>
      </c>
      <c r="D153" s="72">
        <v>0</v>
      </c>
      <c r="E153" s="72">
        <v>0</v>
      </c>
    </row>
    <row r="154" spans="1:5" x14ac:dyDescent="0.2">
      <c r="A154" s="56">
        <v>91106101026</v>
      </c>
      <c r="B154" s="72" t="s">
        <v>3882</v>
      </c>
      <c r="C154" s="72">
        <v>0</v>
      </c>
      <c r="D154" s="72">
        <v>0</v>
      </c>
      <c r="E154" s="72">
        <v>0</v>
      </c>
    </row>
    <row r="155" spans="1:5" x14ac:dyDescent="0.2">
      <c r="A155" s="56">
        <v>91106101027</v>
      </c>
      <c r="B155" s="72" t="s">
        <v>3883</v>
      </c>
      <c r="C155" s="72">
        <v>1035</v>
      </c>
      <c r="D155" s="72">
        <v>0</v>
      </c>
      <c r="E155" s="72">
        <v>1035</v>
      </c>
    </row>
    <row r="156" spans="1:5" x14ac:dyDescent="0.2">
      <c r="A156" s="56">
        <v>91106101028</v>
      </c>
      <c r="B156" s="72" t="s">
        <v>3884</v>
      </c>
      <c r="C156" s="72">
        <v>0</v>
      </c>
      <c r="D156" s="72">
        <v>0</v>
      </c>
      <c r="E156" s="72">
        <v>0</v>
      </c>
    </row>
    <row r="157" spans="1:5" x14ac:dyDescent="0.2">
      <c r="A157" s="56">
        <v>91106101029</v>
      </c>
      <c r="B157" s="72" t="s">
        <v>3885</v>
      </c>
      <c r="C157" s="72">
        <v>3585</v>
      </c>
      <c r="D157" s="72">
        <v>0</v>
      </c>
      <c r="E157" s="72">
        <v>3585</v>
      </c>
    </row>
    <row r="158" spans="1:5" x14ac:dyDescent="0.2">
      <c r="A158" s="56">
        <v>91106101030</v>
      </c>
      <c r="B158" s="72" t="s">
        <v>3886</v>
      </c>
      <c r="C158" s="72">
        <v>0</v>
      </c>
      <c r="D158" s="72">
        <v>0</v>
      </c>
      <c r="E158" s="72">
        <v>0</v>
      </c>
    </row>
    <row r="159" spans="1:5" x14ac:dyDescent="0.2">
      <c r="A159" s="56">
        <v>91106101031</v>
      </c>
      <c r="B159" s="72" t="s">
        <v>3887</v>
      </c>
      <c r="C159" s="72">
        <v>0</v>
      </c>
      <c r="D159" s="72">
        <v>0</v>
      </c>
      <c r="E159" s="72">
        <v>0</v>
      </c>
    </row>
    <row r="160" spans="1:5" x14ac:dyDescent="0.2">
      <c r="A160" s="56">
        <v>91106101032</v>
      </c>
      <c r="B160" s="72" t="s">
        <v>3888</v>
      </c>
      <c r="C160" s="72">
        <v>0</v>
      </c>
      <c r="D160" s="72">
        <v>0</v>
      </c>
      <c r="E160" s="72">
        <v>0</v>
      </c>
    </row>
    <row r="161" spans="1:5" x14ac:dyDescent="0.2">
      <c r="A161" s="56">
        <v>91106101033</v>
      </c>
      <c r="B161" s="72" t="s">
        <v>3889</v>
      </c>
      <c r="C161" s="72">
        <v>0</v>
      </c>
      <c r="D161" s="72">
        <v>0</v>
      </c>
      <c r="E161" s="72">
        <v>0</v>
      </c>
    </row>
    <row r="162" spans="1:5" x14ac:dyDescent="0.2">
      <c r="A162" s="56">
        <v>91106101034</v>
      </c>
      <c r="B162" s="72" t="s">
        <v>3890</v>
      </c>
      <c r="C162" s="72">
        <v>907.5</v>
      </c>
      <c r="D162" s="72">
        <v>0</v>
      </c>
      <c r="E162" s="72">
        <v>907.5</v>
      </c>
    </row>
    <row r="163" spans="1:5" x14ac:dyDescent="0.2">
      <c r="A163" s="56">
        <v>91106101035</v>
      </c>
      <c r="B163" s="72" t="s">
        <v>3891</v>
      </c>
      <c r="C163" s="72">
        <v>544</v>
      </c>
      <c r="D163" s="72">
        <v>0</v>
      </c>
      <c r="E163" s="72">
        <v>544</v>
      </c>
    </row>
    <row r="164" spans="1:5" x14ac:dyDescent="0.2">
      <c r="A164" s="56">
        <v>91106101036</v>
      </c>
      <c r="B164" s="72" t="s">
        <v>3892</v>
      </c>
      <c r="C164" s="72">
        <v>0</v>
      </c>
      <c r="D164" s="72">
        <v>0</v>
      </c>
      <c r="E164" s="72">
        <v>0</v>
      </c>
    </row>
    <row r="165" spans="1:5" x14ac:dyDescent="0.2">
      <c r="A165" s="56">
        <v>91106101037</v>
      </c>
      <c r="B165" s="72" t="s">
        <v>3893</v>
      </c>
      <c r="C165" s="72">
        <v>21600</v>
      </c>
      <c r="D165" s="72">
        <v>0</v>
      </c>
      <c r="E165" s="72">
        <v>21600</v>
      </c>
    </row>
    <row r="166" spans="1:5" x14ac:dyDescent="0.2">
      <c r="A166" s="56">
        <v>91106101038</v>
      </c>
      <c r="B166" s="72" t="s">
        <v>3894</v>
      </c>
      <c r="C166" s="72">
        <v>0</v>
      </c>
      <c r="D166" s="72">
        <v>0</v>
      </c>
      <c r="E166" s="72">
        <v>0</v>
      </c>
    </row>
    <row r="167" spans="1:5" x14ac:dyDescent="0.2">
      <c r="A167" s="56">
        <v>91106101039</v>
      </c>
      <c r="B167" s="72" t="s">
        <v>3895</v>
      </c>
      <c r="C167" s="72">
        <v>2256</v>
      </c>
      <c r="D167" s="72">
        <v>0</v>
      </c>
      <c r="E167" s="72">
        <v>2256</v>
      </c>
    </row>
    <row r="168" spans="1:5" x14ac:dyDescent="0.2">
      <c r="A168" s="56">
        <v>91106101040</v>
      </c>
      <c r="B168" s="72" t="s">
        <v>3896</v>
      </c>
      <c r="C168" s="72">
        <v>0</v>
      </c>
      <c r="D168" s="72">
        <v>0</v>
      </c>
      <c r="E168" s="72">
        <v>0</v>
      </c>
    </row>
    <row r="169" spans="1:5" x14ac:dyDescent="0.2">
      <c r="A169" s="56">
        <v>91106101041</v>
      </c>
      <c r="B169" s="72" t="s">
        <v>3897</v>
      </c>
      <c r="C169" s="72">
        <v>270</v>
      </c>
      <c r="D169" s="72">
        <v>0</v>
      </c>
      <c r="E169" s="72">
        <v>270</v>
      </c>
    </row>
    <row r="170" spans="1:5" x14ac:dyDescent="0.2">
      <c r="A170" s="56">
        <v>91106101042</v>
      </c>
      <c r="B170" s="72" t="s">
        <v>3898</v>
      </c>
      <c r="C170" s="72">
        <v>75</v>
      </c>
      <c r="D170" s="72">
        <v>0</v>
      </c>
      <c r="E170" s="72">
        <v>75</v>
      </c>
    </row>
    <row r="171" spans="1:5" x14ac:dyDescent="0.2">
      <c r="A171" s="56">
        <v>91106101043</v>
      </c>
      <c r="B171" s="72" t="s">
        <v>3899</v>
      </c>
      <c r="C171" s="72">
        <v>0</v>
      </c>
      <c r="D171" s="72">
        <v>0</v>
      </c>
      <c r="E171" s="72">
        <v>0</v>
      </c>
    </row>
    <row r="172" spans="1:5" x14ac:dyDescent="0.2">
      <c r="A172" s="56">
        <v>91106101044</v>
      </c>
      <c r="B172" s="72" t="s">
        <v>3900</v>
      </c>
      <c r="C172" s="72">
        <v>4335</v>
      </c>
      <c r="D172" s="72">
        <v>0</v>
      </c>
      <c r="E172" s="72">
        <v>4335</v>
      </c>
    </row>
    <row r="173" spans="1:5" x14ac:dyDescent="0.2">
      <c r="A173" s="56">
        <v>91106101045</v>
      </c>
      <c r="B173" s="72" t="s">
        <v>3901</v>
      </c>
      <c r="C173" s="72">
        <v>6720</v>
      </c>
      <c r="D173" s="72">
        <v>0</v>
      </c>
      <c r="E173" s="72">
        <v>6720</v>
      </c>
    </row>
    <row r="174" spans="1:5" x14ac:dyDescent="0.2">
      <c r="A174" s="56">
        <v>91106101046</v>
      </c>
      <c r="B174" s="72" t="s">
        <v>3902</v>
      </c>
      <c r="C174" s="72">
        <v>400</v>
      </c>
      <c r="D174" s="72">
        <v>0</v>
      </c>
      <c r="E174" s="72">
        <v>400</v>
      </c>
    </row>
    <row r="175" spans="1:5" x14ac:dyDescent="0.2">
      <c r="A175" s="56">
        <v>91106101047</v>
      </c>
      <c r="B175" s="72" t="s">
        <v>3903</v>
      </c>
      <c r="C175" s="72">
        <v>280</v>
      </c>
      <c r="D175" s="72">
        <v>0</v>
      </c>
      <c r="E175" s="72">
        <v>280</v>
      </c>
    </row>
    <row r="176" spans="1:5" x14ac:dyDescent="0.2">
      <c r="A176" s="56">
        <v>91106101048</v>
      </c>
      <c r="B176" s="72" t="s">
        <v>3904</v>
      </c>
      <c r="C176" s="72">
        <v>195</v>
      </c>
      <c r="D176" s="72">
        <v>0</v>
      </c>
      <c r="E176" s="72">
        <v>195</v>
      </c>
    </row>
    <row r="177" spans="1:5" x14ac:dyDescent="0.2">
      <c r="A177" s="56">
        <v>91106101049</v>
      </c>
      <c r="B177" s="72" t="s">
        <v>3905</v>
      </c>
      <c r="C177" s="72">
        <v>300</v>
      </c>
      <c r="D177" s="72">
        <v>0</v>
      </c>
      <c r="E177" s="72">
        <v>300</v>
      </c>
    </row>
    <row r="178" spans="1:5" x14ac:dyDescent="0.2">
      <c r="A178" s="56">
        <v>91106101050</v>
      </c>
      <c r="B178" s="72" t="s">
        <v>3906</v>
      </c>
      <c r="C178" s="72">
        <v>294</v>
      </c>
      <c r="D178" s="72">
        <v>0</v>
      </c>
      <c r="E178" s="72">
        <v>294</v>
      </c>
    </row>
    <row r="179" spans="1:5" x14ac:dyDescent="0.2">
      <c r="A179" s="56">
        <v>91106101051</v>
      </c>
      <c r="B179" s="72" t="s">
        <v>3907</v>
      </c>
      <c r="C179" s="72">
        <v>1484</v>
      </c>
      <c r="D179" s="72">
        <v>0</v>
      </c>
      <c r="E179" s="72">
        <v>1484</v>
      </c>
    </row>
    <row r="180" spans="1:5" x14ac:dyDescent="0.2">
      <c r="A180" s="56">
        <v>91106101052</v>
      </c>
      <c r="B180" s="72" t="s">
        <v>3908</v>
      </c>
      <c r="C180" s="72">
        <v>0</v>
      </c>
      <c r="D180" s="72">
        <v>0</v>
      </c>
      <c r="E180" s="72">
        <v>0</v>
      </c>
    </row>
    <row r="181" spans="1:5" x14ac:dyDescent="0.2">
      <c r="A181" s="56">
        <v>91106101053</v>
      </c>
      <c r="B181" s="72" t="s">
        <v>3909</v>
      </c>
      <c r="C181" s="72">
        <v>0</v>
      </c>
      <c r="D181" s="72">
        <v>0</v>
      </c>
      <c r="E181" s="72">
        <v>0</v>
      </c>
    </row>
    <row r="182" spans="1:5" x14ac:dyDescent="0.2">
      <c r="A182" s="56">
        <v>91106101054</v>
      </c>
      <c r="B182" s="72" t="s">
        <v>3910</v>
      </c>
      <c r="C182" s="72">
        <v>0</v>
      </c>
      <c r="D182" s="72">
        <v>0</v>
      </c>
      <c r="E182" s="72">
        <v>0</v>
      </c>
    </row>
    <row r="183" spans="1:5" x14ac:dyDescent="0.2">
      <c r="A183" s="56">
        <v>91106101055</v>
      </c>
      <c r="B183" s="72" t="s">
        <v>3911</v>
      </c>
      <c r="C183" s="72">
        <v>0</v>
      </c>
      <c r="D183" s="72">
        <v>0</v>
      </c>
      <c r="E183" s="72">
        <v>0</v>
      </c>
    </row>
    <row r="184" spans="1:5" x14ac:dyDescent="0.2">
      <c r="A184" s="56">
        <v>91106101056</v>
      </c>
      <c r="B184" s="72" t="s">
        <v>3912</v>
      </c>
      <c r="C184" s="72">
        <v>0</v>
      </c>
      <c r="D184" s="72">
        <v>0</v>
      </c>
      <c r="E184" s="72">
        <v>0</v>
      </c>
    </row>
    <row r="185" spans="1:5" x14ac:dyDescent="0.2">
      <c r="A185" s="56">
        <v>91106101057</v>
      </c>
      <c r="B185" s="72" t="s">
        <v>3913</v>
      </c>
      <c r="C185" s="72">
        <v>0</v>
      </c>
      <c r="D185" s="72">
        <v>0</v>
      </c>
      <c r="E185" s="72">
        <v>0</v>
      </c>
    </row>
    <row r="186" spans="1:5" x14ac:dyDescent="0.2">
      <c r="A186" s="56">
        <v>91106101058</v>
      </c>
      <c r="B186" s="72" t="s">
        <v>3914</v>
      </c>
      <c r="C186" s="72">
        <v>1935</v>
      </c>
      <c r="D186" s="72">
        <v>0</v>
      </c>
      <c r="E186" s="72">
        <v>1935</v>
      </c>
    </row>
    <row r="187" spans="1:5" x14ac:dyDescent="0.2">
      <c r="A187" s="56">
        <v>91106101059</v>
      </c>
      <c r="B187" s="72" t="s">
        <v>3915</v>
      </c>
      <c r="C187" s="72">
        <v>495</v>
      </c>
      <c r="D187" s="72">
        <v>0</v>
      </c>
      <c r="E187" s="72">
        <v>495</v>
      </c>
    </row>
    <row r="188" spans="1:5" x14ac:dyDescent="0.2">
      <c r="A188" s="56">
        <v>91106101060</v>
      </c>
      <c r="B188" s="72" t="s">
        <v>3916</v>
      </c>
      <c r="C188" s="72">
        <v>224</v>
      </c>
      <c r="D188" s="72">
        <v>0</v>
      </c>
      <c r="E188" s="72">
        <v>224</v>
      </c>
    </row>
    <row r="189" spans="1:5" x14ac:dyDescent="0.2">
      <c r="A189" s="56">
        <v>91106101061</v>
      </c>
      <c r="B189" s="72" t="s">
        <v>3917</v>
      </c>
      <c r="C189" s="72">
        <v>0</v>
      </c>
      <c r="D189" s="72">
        <v>0</v>
      </c>
      <c r="E189" s="72">
        <v>0</v>
      </c>
    </row>
    <row r="190" spans="1:5" x14ac:dyDescent="0.2">
      <c r="A190" s="56">
        <v>91106101062</v>
      </c>
      <c r="B190" s="72" t="s">
        <v>3918</v>
      </c>
      <c r="C190" s="72">
        <v>0</v>
      </c>
      <c r="D190" s="72">
        <v>0</v>
      </c>
      <c r="E190" s="72">
        <v>0</v>
      </c>
    </row>
    <row r="191" spans="1:5" x14ac:dyDescent="0.2">
      <c r="A191" s="56">
        <v>91106101063</v>
      </c>
      <c r="B191" s="72" t="s">
        <v>3919</v>
      </c>
      <c r="C191" s="72">
        <v>240</v>
      </c>
      <c r="D191" s="72">
        <v>0</v>
      </c>
      <c r="E191" s="72">
        <v>240</v>
      </c>
    </row>
    <row r="192" spans="1:5" x14ac:dyDescent="0.2">
      <c r="A192" s="56">
        <v>91106101064</v>
      </c>
      <c r="B192" s="72" t="s">
        <v>3920</v>
      </c>
      <c r="C192" s="72">
        <v>3021</v>
      </c>
      <c r="D192" s="72">
        <v>0</v>
      </c>
      <c r="E192" s="72">
        <v>3021</v>
      </c>
    </row>
    <row r="193" spans="1:5" x14ac:dyDescent="0.2">
      <c r="A193" s="56">
        <v>91106101065</v>
      </c>
      <c r="B193" s="72" t="s">
        <v>3921</v>
      </c>
      <c r="C193" s="72">
        <v>0</v>
      </c>
      <c r="D193" s="72">
        <v>0</v>
      </c>
      <c r="E193" s="72">
        <v>0</v>
      </c>
    </row>
    <row r="194" spans="1:5" x14ac:dyDescent="0.2">
      <c r="A194" s="56">
        <v>91106101066</v>
      </c>
      <c r="B194" s="72" t="s">
        <v>3922</v>
      </c>
      <c r="C194" s="72">
        <v>300</v>
      </c>
      <c r="D194" s="72">
        <v>0</v>
      </c>
      <c r="E194" s="72">
        <v>300</v>
      </c>
    </row>
    <row r="195" spans="1:5" x14ac:dyDescent="0.2">
      <c r="A195" s="56">
        <v>91106101067</v>
      </c>
      <c r="B195" s="72" t="s">
        <v>3923</v>
      </c>
      <c r="C195" s="72">
        <v>0</v>
      </c>
      <c r="D195" s="72">
        <v>0</v>
      </c>
      <c r="E195" s="72">
        <v>0</v>
      </c>
    </row>
    <row r="196" spans="1:5" x14ac:dyDescent="0.2">
      <c r="A196" s="56">
        <v>91106101068</v>
      </c>
      <c r="B196" s="72" t="s">
        <v>3924</v>
      </c>
      <c r="C196" s="72">
        <v>0</v>
      </c>
      <c r="D196" s="72">
        <v>0</v>
      </c>
      <c r="E196" s="72">
        <v>0</v>
      </c>
    </row>
    <row r="197" spans="1:5" x14ac:dyDescent="0.2">
      <c r="A197" s="56">
        <v>91106101069</v>
      </c>
      <c r="B197" s="72" t="s">
        <v>3925</v>
      </c>
      <c r="C197" s="72">
        <v>1627.5</v>
      </c>
      <c r="D197" s="72">
        <v>0</v>
      </c>
      <c r="E197" s="72">
        <v>1627.5</v>
      </c>
    </row>
    <row r="198" spans="1:5" x14ac:dyDescent="0.2">
      <c r="A198" s="56">
        <v>91106101070</v>
      </c>
      <c r="B198" s="72" t="s">
        <v>3926</v>
      </c>
      <c r="C198" s="72">
        <v>1775</v>
      </c>
      <c r="D198" s="72">
        <v>0</v>
      </c>
      <c r="E198" s="72">
        <v>1775</v>
      </c>
    </row>
    <row r="199" spans="1:5" x14ac:dyDescent="0.2">
      <c r="A199" s="56">
        <v>91106101071</v>
      </c>
      <c r="B199" s="72" t="s">
        <v>3927</v>
      </c>
      <c r="C199" s="72">
        <v>645</v>
      </c>
      <c r="D199" s="72">
        <v>0</v>
      </c>
      <c r="E199" s="72">
        <v>645</v>
      </c>
    </row>
    <row r="200" spans="1:5" x14ac:dyDescent="0.2">
      <c r="A200" s="56">
        <v>91106101072</v>
      </c>
      <c r="B200" s="72" t="s">
        <v>3928</v>
      </c>
      <c r="C200" s="72">
        <v>0</v>
      </c>
      <c r="D200" s="72">
        <v>0</v>
      </c>
      <c r="E200" s="72">
        <v>0</v>
      </c>
    </row>
    <row r="201" spans="1:5" x14ac:dyDescent="0.2">
      <c r="A201" s="56">
        <v>91106101073</v>
      </c>
      <c r="B201" s="72" t="s">
        <v>3929</v>
      </c>
      <c r="C201" s="72">
        <v>2268</v>
      </c>
      <c r="D201" s="72">
        <v>0</v>
      </c>
      <c r="E201" s="72">
        <v>2268</v>
      </c>
    </row>
    <row r="202" spans="1:5" x14ac:dyDescent="0.2">
      <c r="A202" s="56">
        <v>91106101074</v>
      </c>
      <c r="B202" s="72" t="s">
        <v>3930</v>
      </c>
      <c r="C202" s="72">
        <v>4556</v>
      </c>
      <c r="D202" s="72">
        <v>0</v>
      </c>
      <c r="E202" s="72">
        <v>4556</v>
      </c>
    </row>
    <row r="203" spans="1:5" x14ac:dyDescent="0.2">
      <c r="A203" s="56">
        <v>91106101075</v>
      </c>
      <c r="B203" s="72" t="s">
        <v>3931</v>
      </c>
      <c r="C203" s="72">
        <v>0</v>
      </c>
      <c r="D203" s="72">
        <v>0</v>
      </c>
      <c r="E203" s="72">
        <v>0</v>
      </c>
    </row>
    <row r="204" spans="1:5" x14ac:dyDescent="0.2">
      <c r="A204" s="56">
        <v>91106101076</v>
      </c>
      <c r="B204" s="72" t="s">
        <v>3932</v>
      </c>
      <c r="C204" s="72">
        <v>0</v>
      </c>
      <c r="D204" s="72">
        <v>0</v>
      </c>
      <c r="E204" s="72">
        <v>0</v>
      </c>
    </row>
    <row r="205" spans="1:5" x14ac:dyDescent="0.2">
      <c r="A205" s="56">
        <v>91106101077</v>
      </c>
      <c r="B205" s="72" t="s">
        <v>3933</v>
      </c>
      <c r="C205" s="72">
        <v>1930.5</v>
      </c>
      <c r="D205" s="72">
        <v>0</v>
      </c>
      <c r="E205" s="72">
        <v>1930.5</v>
      </c>
    </row>
    <row r="206" spans="1:5" x14ac:dyDescent="0.2">
      <c r="A206" s="56">
        <v>91106101078</v>
      </c>
      <c r="B206" s="72" t="s">
        <v>3934</v>
      </c>
      <c r="C206" s="72">
        <v>0</v>
      </c>
      <c r="D206" s="72">
        <v>0</v>
      </c>
      <c r="E206" s="72">
        <v>0</v>
      </c>
    </row>
    <row r="207" spans="1:5" x14ac:dyDescent="0.2">
      <c r="A207" s="56">
        <v>91106101079</v>
      </c>
      <c r="B207" s="72" t="s">
        <v>3935</v>
      </c>
      <c r="C207" s="72">
        <v>0</v>
      </c>
      <c r="D207" s="72">
        <v>0</v>
      </c>
      <c r="E207" s="72">
        <v>0</v>
      </c>
    </row>
    <row r="208" spans="1:5" x14ac:dyDescent="0.2">
      <c r="A208" s="56">
        <v>91106101080</v>
      </c>
      <c r="B208" s="72" t="s">
        <v>3936</v>
      </c>
      <c r="C208" s="72">
        <v>0</v>
      </c>
      <c r="D208" s="72">
        <v>0</v>
      </c>
      <c r="E208" s="72">
        <v>0</v>
      </c>
    </row>
    <row r="209" spans="1:5" x14ac:dyDescent="0.2">
      <c r="A209" s="56">
        <v>91106101081</v>
      </c>
      <c r="B209" s="72" t="s">
        <v>3937</v>
      </c>
      <c r="C209" s="72">
        <v>0</v>
      </c>
      <c r="D209" s="72">
        <v>0</v>
      </c>
      <c r="E209" s="72">
        <v>0</v>
      </c>
    </row>
    <row r="210" spans="1:5" x14ac:dyDescent="0.2">
      <c r="A210" s="56">
        <v>91106101082</v>
      </c>
      <c r="B210" s="72" t="s">
        <v>3938</v>
      </c>
      <c r="C210" s="72">
        <v>0</v>
      </c>
      <c r="D210" s="72">
        <v>0</v>
      </c>
      <c r="E210" s="72">
        <v>0</v>
      </c>
    </row>
    <row r="211" spans="1:5" x14ac:dyDescent="0.2">
      <c r="A211" s="56">
        <v>91106101083</v>
      </c>
      <c r="B211" s="72" t="s">
        <v>3939</v>
      </c>
      <c r="C211" s="72">
        <v>0</v>
      </c>
      <c r="D211" s="72">
        <v>0</v>
      </c>
      <c r="E211" s="72">
        <v>0</v>
      </c>
    </row>
    <row r="212" spans="1:5" x14ac:dyDescent="0.2">
      <c r="A212" s="56">
        <v>91106101084</v>
      </c>
      <c r="B212" s="72" t="s">
        <v>3940</v>
      </c>
      <c r="C212" s="72">
        <v>1221</v>
      </c>
      <c r="D212" s="72">
        <v>0</v>
      </c>
      <c r="E212" s="72">
        <v>1221</v>
      </c>
    </row>
    <row r="213" spans="1:5" x14ac:dyDescent="0.2">
      <c r="A213" s="56">
        <v>91106101085</v>
      </c>
      <c r="B213" s="72" t="s">
        <v>3941</v>
      </c>
      <c r="C213" s="72">
        <v>1156</v>
      </c>
      <c r="D213" s="72">
        <v>0</v>
      </c>
      <c r="E213" s="72">
        <v>1156</v>
      </c>
    </row>
    <row r="214" spans="1:5" x14ac:dyDescent="0.2">
      <c r="A214" s="56">
        <v>91106101086</v>
      </c>
      <c r="B214" s="72" t="s">
        <v>3942</v>
      </c>
      <c r="C214" s="72">
        <v>240</v>
      </c>
      <c r="D214" s="72">
        <v>0</v>
      </c>
      <c r="E214" s="72">
        <v>240</v>
      </c>
    </row>
    <row r="215" spans="1:5" x14ac:dyDescent="0.2">
      <c r="A215" s="56">
        <v>91106101087</v>
      </c>
      <c r="B215" s="72" t="s">
        <v>3943</v>
      </c>
      <c r="C215" s="72">
        <v>0</v>
      </c>
      <c r="D215" s="72">
        <v>0</v>
      </c>
      <c r="E215" s="72">
        <v>0</v>
      </c>
    </row>
    <row r="216" spans="1:5" x14ac:dyDescent="0.2">
      <c r="A216" s="56">
        <v>91106101088</v>
      </c>
      <c r="B216" s="72" t="s">
        <v>3944</v>
      </c>
      <c r="C216" s="72">
        <v>775.5</v>
      </c>
      <c r="D216" s="72">
        <v>0</v>
      </c>
      <c r="E216" s="72">
        <v>775.5</v>
      </c>
    </row>
    <row r="217" spans="1:5" x14ac:dyDescent="0.2">
      <c r="A217" s="56">
        <v>91106101089</v>
      </c>
      <c r="B217" s="72" t="s">
        <v>3945</v>
      </c>
      <c r="C217" s="72">
        <v>144</v>
      </c>
      <c r="D217" s="72">
        <v>0</v>
      </c>
      <c r="E217" s="72">
        <v>144</v>
      </c>
    </row>
    <row r="218" spans="1:5" x14ac:dyDescent="0.2">
      <c r="A218" s="56">
        <v>91106101090</v>
      </c>
      <c r="B218" s="72" t="s">
        <v>3946</v>
      </c>
      <c r="C218" s="72">
        <v>748</v>
      </c>
      <c r="D218" s="72">
        <v>0</v>
      </c>
      <c r="E218" s="72">
        <v>748</v>
      </c>
    </row>
    <row r="219" spans="1:5" x14ac:dyDescent="0.2">
      <c r="A219" s="56">
        <v>91106101091</v>
      </c>
      <c r="B219" s="72" t="s">
        <v>3947</v>
      </c>
      <c r="C219" s="72">
        <v>799</v>
      </c>
      <c r="D219" s="72">
        <v>0</v>
      </c>
      <c r="E219" s="72">
        <v>799</v>
      </c>
    </row>
    <row r="220" spans="1:5" x14ac:dyDescent="0.2">
      <c r="A220" s="56">
        <v>91106101092</v>
      </c>
      <c r="B220" s="72" t="s">
        <v>3948</v>
      </c>
      <c r="C220" s="72">
        <v>592</v>
      </c>
      <c r="D220" s="72">
        <v>0</v>
      </c>
      <c r="E220" s="72">
        <v>592</v>
      </c>
    </row>
    <row r="221" spans="1:5" x14ac:dyDescent="0.2">
      <c r="A221" s="56">
        <v>91106101093</v>
      </c>
      <c r="B221" s="72" t="s">
        <v>3949</v>
      </c>
      <c r="C221" s="72">
        <v>225</v>
      </c>
      <c r="D221" s="72">
        <v>0</v>
      </c>
      <c r="E221" s="72">
        <v>225</v>
      </c>
    </row>
    <row r="222" spans="1:5" x14ac:dyDescent="0.2">
      <c r="A222" s="56">
        <v>91106101094</v>
      </c>
      <c r="B222" s="72" t="s">
        <v>3950</v>
      </c>
      <c r="C222" s="72">
        <v>4400</v>
      </c>
      <c r="D222" s="72">
        <v>0</v>
      </c>
      <c r="E222" s="72">
        <v>4400</v>
      </c>
    </row>
    <row r="223" spans="1:5" x14ac:dyDescent="0.2">
      <c r="A223" s="56">
        <v>91106101095</v>
      </c>
      <c r="B223" s="72" t="s">
        <v>3951</v>
      </c>
      <c r="C223" s="72">
        <v>495</v>
      </c>
      <c r="D223" s="72">
        <v>0</v>
      </c>
      <c r="E223" s="72">
        <v>495</v>
      </c>
    </row>
    <row r="224" spans="1:5" x14ac:dyDescent="0.2">
      <c r="A224" s="56">
        <v>91106101096</v>
      </c>
      <c r="B224" s="72" t="s">
        <v>3952</v>
      </c>
      <c r="C224" s="72">
        <v>300</v>
      </c>
      <c r="D224" s="72">
        <v>0</v>
      </c>
      <c r="E224" s="72">
        <v>300</v>
      </c>
    </row>
    <row r="225" spans="1:5" x14ac:dyDescent="0.2">
      <c r="A225" s="56">
        <v>91106101097</v>
      </c>
      <c r="B225" s="72" t="s">
        <v>3953</v>
      </c>
      <c r="C225" s="72">
        <v>4576.0000000000009</v>
      </c>
      <c r="D225" s="72">
        <v>0</v>
      </c>
      <c r="E225" s="72">
        <v>4576.0000000000009</v>
      </c>
    </row>
    <row r="226" spans="1:5" x14ac:dyDescent="0.2">
      <c r="A226" s="56">
        <v>91106101098</v>
      </c>
      <c r="B226" s="72" t="s">
        <v>3954</v>
      </c>
      <c r="C226" s="72">
        <v>192</v>
      </c>
      <c r="D226" s="72">
        <v>0</v>
      </c>
      <c r="E226" s="72">
        <v>192</v>
      </c>
    </row>
    <row r="227" spans="1:5" x14ac:dyDescent="0.2">
      <c r="A227" s="56">
        <v>91106101099</v>
      </c>
      <c r="B227" s="72" t="s">
        <v>3955</v>
      </c>
      <c r="C227" s="72">
        <v>8551</v>
      </c>
      <c r="D227" s="72">
        <v>0</v>
      </c>
      <c r="E227" s="72">
        <v>8551</v>
      </c>
    </row>
    <row r="228" spans="1:5" x14ac:dyDescent="0.2">
      <c r="A228" s="56">
        <v>91106101100</v>
      </c>
      <c r="B228" s="72" t="s">
        <v>3956</v>
      </c>
      <c r="C228" s="72">
        <v>1908</v>
      </c>
      <c r="D228" s="72">
        <v>0</v>
      </c>
      <c r="E228" s="72">
        <v>1908</v>
      </c>
    </row>
    <row r="229" spans="1:5" x14ac:dyDescent="0.2">
      <c r="A229" s="56">
        <v>91106101101</v>
      </c>
      <c r="B229" s="72" t="s">
        <v>3957</v>
      </c>
      <c r="C229" s="72">
        <v>0</v>
      </c>
      <c r="D229" s="72">
        <v>0</v>
      </c>
      <c r="E229" s="72">
        <v>0</v>
      </c>
    </row>
    <row r="230" spans="1:5" x14ac:dyDescent="0.2">
      <c r="A230" s="56">
        <v>91106101102</v>
      </c>
      <c r="B230" s="72" t="s">
        <v>3958</v>
      </c>
      <c r="C230" s="72">
        <v>0</v>
      </c>
      <c r="D230" s="72">
        <v>0</v>
      </c>
      <c r="E230" s="72">
        <v>0</v>
      </c>
    </row>
    <row r="231" spans="1:5" x14ac:dyDescent="0.2">
      <c r="A231" s="56">
        <v>91106101103</v>
      </c>
      <c r="B231" s="72" t="s">
        <v>3959</v>
      </c>
      <c r="C231" s="72">
        <v>2025</v>
      </c>
      <c r="D231" s="72">
        <v>0</v>
      </c>
      <c r="E231" s="72">
        <v>2025</v>
      </c>
    </row>
    <row r="232" spans="1:5" x14ac:dyDescent="0.2">
      <c r="A232" s="56">
        <v>91106101104</v>
      </c>
      <c r="B232" s="72" t="s">
        <v>3960</v>
      </c>
      <c r="C232" s="72">
        <v>14256</v>
      </c>
      <c r="D232" s="72">
        <v>0</v>
      </c>
      <c r="E232" s="72">
        <v>14256</v>
      </c>
    </row>
    <row r="233" spans="1:5" x14ac:dyDescent="0.2">
      <c r="A233" s="56">
        <v>91106101105</v>
      </c>
      <c r="B233" s="72" t="s">
        <v>3961</v>
      </c>
      <c r="C233" s="72">
        <v>1568</v>
      </c>
      <c r="D233" s="72">
        <v>0</v>
      </c>
      <c r="E233" s="72">
        <v>1568</v>
      </c>
    </row>
    <row r="234" spans="1:5" x14ac:dyDescent="0.2">
      <c r="A234" s="56">
        <v>91106101106</v>
      </c>
      <c r="B234" s="72" t="s">
        <v>3962</v>
      </c>
      <c r="C234" s="72">
        <v>0</v>
      </c>
      <c r="D234" s="72">
        <v>0</v>
      </c>
      <c r="E234" s="72">
        <v>0</v>
      </c>
    </row>
    <row r="235" spans="1:5" x14ac:dyDescent="0.2">
      <c r="A235" s="56">
        <v>91106101107</v>
      </c>
      <c r="B235" s="72" t="s">
        <v>3963</v>
      </c>
      <c r="C235" s="72">
        <v>960</v>
      </c>
      <c r="D235" s="72">
        <v>0</v>
      </c>
      <c r="E235" s="72">
        <v>960</v>
      </c>
    </row>
    <row r="236" spans="1:5" x14ac:dyDescent="0.2">
      <c r="A236" s="56">
        <v>91106101108</v>
      </c>
      <c r="B236" s="72" t="s">
        <v>3964</v>
      </c>
      <c r="C236" s="72">
        <v>160</v>
      </c>
      <c r="D236" s="72">
        <v>0</v>
      </c>
      <c r="E236" s="72">
        <v>160</v>
      </c>
    </row>
    <row r="237" spans="1:5" x14ac:dyDescent="0.2">
      <c r="A237" s="56">
        <v>91106101109</v>
      </c>
      <c r="B237" s="72" t="s">
        <v>3965</v>
      </c>
      <c r="C237" s="72">
        <v>1264</v>
      </c>
      <c r="D237" s="72">
        <v>0</v>
      </c>
      <c r="E237" s="72">
        <v>1264</v>
      </c>
    </row>
    <row r="238" spans="1:5" x14ac:dyDescent="0.2">
      <c r="A238" s="56">
        <v>91106102001</v>
      </c>
      <c r="B238" s="72" t="s">
        <v>3966</v>
      </c>
      <c r="C238" s="72">
        <v>0</v>
      </c>
      <c r="D238" s="72">
        <v>0</v>
      </c>
      <c r="E238" s="72">
        <v>0</v>
      </c>
    </row>
    <row r="239" spans="1:5" x14ac:dyDescent="0.2">
      <c r="A239" s="56">
        <v>91106102002</v>
      </c>
      <c r="B239" s="72" t="s">
        <v>3967</v>
      </c>
      <c r="C239" s="72">
        <v>4970</v>
      </c>
      <c r="D239" s="72">
        <v>0</v>
      </c>
      <c r="E239" s="72">
        <v>4970</v>
      </c>
    </row>
    <row r="240" spans="1:5" x14ac:dyDescent="0.2">
      <c r="A240" s="56">
        <v>91106102003</v>
      </c>
      <c r="B240" s="72" t="s">
        <v>3968</v>
      </c>
      <c r="C240" s="72">
        <v>29520</v>
      </c>
      <c r="D240" s="72">
        <v>0</v>
      </c>
      <c r="E240" s="72">
        <v>29520</v>
      </c>
    </row>
    <row r="241" spans="1:5" x14ac:dyDescent="0.2">
      <c r="A241" s="56">
        <v>91106102004</v>
      </c>
      <c r="B241" s="72" t="s">
        <v>3969</v>
      </c>
      <c r="C241" s="72">
        <v>0</v>
      </c>
      <c r="D241" s="72">
        <v>0</v>
      </c>
      <c r="E241" s="72">
        <v>0</v>
      </c>
    </row>
    <row r="242" spans="1:5" x14ac:dyDescent="0.2">
      <c r="A242" s="56">
        <v>91106102005</v>
      </c>
      <c r="B242" s="72" t="s">
        <v>3970</v>
      </c>
      <c r="C242" s="72">
        <v>2184</v>
      </c>
      <c r="D242" s="72">
        <v>0</v>
      </c>
      <c r="E242" s="72">
        <v>2184</v>
      </c>
    </row>
    <row r="243" spans="1:5" x14ac:dyDescent="0.2">
      <c r="A243" s="56">
        <v>91106102006</v>
      </c>
      <c r="B243" s="72" t="s">
        <v>3971</v>
      </c>
      <c r="C243" s="72">
        <v>5018</v>
      </c>
      <c r="D243" s="72">
        <v>0</v>
      </c>
      <c r="E243" s="72">
        <v>5018</v>
      </c>
    </row>
    <row r="244" spans="1:5" x14ac:dyDescent="0.2">
      <c r="A244" s="56">
        <v>91106102007</v>
      </c>
      <c r="B244" s="72" t="s">
        <v>3972</v>
      </c>
      <c r="C244" s="72">
        <v>0</v>
      </c>
      <c r="D244" s="72">
        <v>0</v>
      </c>
      <c r="E244" s="72">
        <v>0</v>
      </c>
    </row>
    <row r="245" spans="1:5" x14ac:dyDescent="0.2">
      <c r="A245" s="56">
        <v>91106102008</v>
      </c>
      <c r="B245" s="72" t="s">
        <v>3973</v>
      </c>
      <c r="C245" s="72">
        <v>976</v>
      </c>
      <c r="D245" s="72">
        <v>0</v>
      </c>
      <c r="E245" s="72">
        <v>976</v>
      </c>
    </row>
    <row r="246" spans="1:5" x14ac:dyDescent="0.2">
      <c r="A246" s="56">
        <v>91106102009</v>
      </c>
      <c r="B246" s="72" t="s">
        <v>3974</v>
      </c>
      <c r="C246" s="72">
        <v>1088</v>
      </c>
      <c r="D246" s="72">
        <v>0</v>
      </c>
      <c r="E246" s="72">
        <v>1088</v>
      </c>
    </row>
    <row r="247" spans="1:5" x14ac:dyDescent="0.2">
      <c r="A247" s="56">
        <v>91106102010</v>
      </c>
      <c r="B247" s="72" t="s">
        <v>3975</v>
      </c>
      <c r="C247" s="72">
        <v>2073.5</v>
      </c>
      <c r="D247" s="72">
        <v>0</v>
      </c>
      <c r="E247" s="72">
        <v>2073.5</v>
      </c>
    </row>
    <row r="248" spans="1:5" x14ac:dyDescent="0.2">
      <c r="A248" s="56">
        <v>91106102011</v>
      </c>
      <c r="B248" s="72" t="s">
        <v>3976</v>
      </c>
      <c r="C248" s="72">
        <v>68</v>
      </c>
      <c r="D248" s="72">
        <v>0</v>
      </c>
      <c r="E248" s="72">
        <v>68</v>
      </c>
    </row>
    <row r="249" spans="1:5" x14ac:dyDescent="0.2">
      <c r="A249" s="56">
        <v>91106102012</v>
      </c>
      <c r="B249" s="72" t="s">
        <v>3977</v>
      </c>
      <c r="C249" s="72">
        <v>0</v>
      </c>
      <c r="D249" s="72">
        <v>0</v>
      </c>
      <c r="E249" s="72">
        <v>0</v>
      </c>
    </row>
    <row r="250" spans="1:5" x14ac:dyDescent="0.2">
      <c r="A250" s="56">
        <v>91106102013</v>
      </c>
      <c r="B250" s="72" t="s">
        <v>3978</v>
      </c>
      <c r="C250" s="72">
        <v>0</v>
      </c>
      <c r="D250" s="72">
        <v>0</v>
      </c>
      <c r="E250" s="72">
        <v>0</v>
      </c>
    </row>
    <row r="251" spans="1:5" x14ac:dyDescent="0.2">
      <c r="A251" s="56">
        <v>91106102014</v>
      </c>
      <c r="B251" s="72" t="s">
        <v>3979</v>
      </c>
      <c r="C251" s="72">
        <v>12852</v>
      </c>
      <c r="D251" s="72">
        <v>0</v>
      </c>
      <c r="E251" s="72">
        <v>12852</v>
      </c>
    </row>
    <row r="252" spans="1:5" x14ac:dyDescent="0.2">
      <c r="A252" s="56">
        <v>91106102015</v>
      </c>
      <c r="B252" s="72" t="s">
        <v>3980</v>
      </c>
      <c r="C252" s="72">
        <v>0</v>
      </c>
      <c r="D252" s="72">
        <v>0</v>
      </c>
      <c r="E252" s="72">
        <v>0</v>
      </c>
    </row>
    <row r="253" spans="1:5" x14ac:dyDescent="0.2">
      <c r="A253" s="56">
        <v>91106102016</v>
      </c>
      <c r="B253" s="72" t="s">
        <v>3981</v>
      </c>
      <c r="C253" s="72">
        <v>0</v>
      </c>
      <c r="D253" s="72">
        <v>0</v>
      </c>
      <c r="E253" s="72">
        <v>0</v>
      </c>
    </row>
    <row r="254" spans="1:5" x14ac:dyDescent="0.2">
      <c r="A254" s="56">
        <v>91106102017</v>
      </c>
      <c r="B254" s="72" t="s">
        <v>3982</v>
      </c>
      <c r="C254" s="72">
        <v>232.5</v>
      </c>
      <c r="D254" s="72">
        <v>0</v>
      </c>
      <c r="E254" s="72">
        <v>232.5</v>
      </c>
    </row>
    <row r="255" spans="1:5" x14ac:dyDescent="0.2">
      <c r="A255" s="56">
        <v>91106102018</v>
      </c>
      <c r="B255" s="72" t="s">
        <v>3983</v>
      </c>
      <c r="C255" s="72">
        <v>1260</v>
      </c>
      <c r="D255" s="72">
        <v>0</v>
      </c>
      <c r="E255" s="72">
        <v>1260</v>
      </c>
    </row>
    <row r="256" spans="1:5" x14ac:dyDescent="0.2">
      <c r="A256" s="56">
        <v>91106102019</v>
      </c>
      <c r="B256" s="72" t="s">
        <v>3984</v>
      </c>
      <c r="C256" s="72">
        <v>0</v>
      </c>
      <c r="D256" s="72">
        <v>0</v>
      </c>
      <c r="E256" s="72">
        <v>0</v>
      </c>
    </row>
    <row r="257" spans="1:5" x14ac:dyDescent="0.2">
      <c r="A257" s="56">
        <v>91106102020</v>
      </c>
      <c r="B257" s="72" t="s">
        <v>3985</v>
      </c>
      <c r="C257" s="72">
        <v>0</v>
      </c>
      <c r="D257" s="72">
        <v>0</v>
      </c>
      <c r="E257" s="72">
        <v>0</v>
      </c>
    </row>
    <row r="258" spans="1:5" x14ac:dyDescent="0.2">
      <c r="A258" s="56">
        <v>91106102021</v>
      </c>
      <c r="B258" s="72" t="s">
        <v>3986</v>
      </c>
      <c r="C258" s="72">
        <v>0</v>
      </c>
      <c r="D258" s="72">
        <v>0</v>
      </c>
      <c r="E258" s="72">
        <v>0</v>
      </c>
    </row>
    <row r="259" spans="1:5" x14ac:dyDescent="0.2">
      <c r="A259" s="56">
        <v>91106102022</v>
      </c>
      <c r="B259" s="72" t="s">
        <v>3987</v>
      </c>
      <c r="C259" s="72">
        <v>0</v>
      </c>
      <c r="D259" s="72">
        <v>0</v>
      </c>
      <c r="E259" s="72">
        <v>0</v>
      </c>
    </row>
    <row r="260" spans="1:5" x14ac:dyDescent="0.2">
      <c r="A260" s="56">
        <v>91106102023</v>
      </c>
      <c r="B260" s="72" t="s">
        <v>3988</v>
      </c>
      <c r="C260" s="72">
        <v>0</v>
      </c>
      <c r="D260" s="72">
        <v>0</v>
      </c>
      <c r="E260" s="72">
        <v>0</v>
      </c>
    </row>
    <row r="261" spans="1:5" x14ac:dyDescent="0.2">
      <c r="A261" s="56">
        <v>91106102024</v>
      </c>
      <c r="B261" s="72" t="s">
        <v>3989</v>
      </c>
      <c r="C261" s="72">
        <v>0</v>
      </c>
      <c r="D261" s="72">
        <v>0</v>
      </c>
      <c r="E261" s="72">
        <v>0</v>
      </c>
    </row>
    <row r="262" spans="1:5" x14ac:dyDescent="0.2">
      <c r="A262" s="56">
        <v>91106102025</v>
      </c>
      <c r="B262" s="72" t="s">
        <v>3990</v>
      </c>
      <c r="C262" s="72">
        <v>0</v>
      </c>
      <c r="D262" s="72">
        <v>0</v>
      </c>
      <c r="E262" s="72">
        <v>0</v>
      </c>
    </row>
    <row r="263" spans="1:5" x14ac:dyDescent="0.2">
      <c r="A263" s="56">
        <v>91106102026</v>
      </c>
      <c r="B263" s="72" t="s">
        <v>3991</v>
      </c>
      <c r="C263" s="72">
        <v>0</v>
      </c>
      <c r="D263" s="72">
        <v>0</v>
      </c>
      <c r="E263" s="72">
        <v>0</v>
      </c>
    </row>
    <row r="264" spans="1:5" x14ac:dyDescent="0.2">
      <c r="A264" s="56">
        <v>91106102027</v>
      </c>
      <c r="B264" s="72" t="s">
        <v>3992</v>
      </c>
      <c r="C264" s="72">
        <v>1952</v>
      </c>
      <c r="D264" s="72">
        <v>0</v>
      </c>
      <c r="E264" s="72">
        <v>1952</v>
      </c>
    </row>
    <row r="265" spans="1:5" x14ac:dyDescent="0.2">
      <c r="A265" s="56">
        <v>91106102028</v>
      </c>
      <c r="B265" s="72" t="s">
        <v>3993</v>
      </c>
      <c r="C265" s="72">
        <v>0</v>
      </c>
      <c r="D265" s="72">
        <v>0</v>
      </c>
      <c r="E265" s="72">
        <v>0</v>
      </c>
    </row>
    <row r="266" spans="1:5" x14ac:dyDescent="0.2">
      <c r="A266" s="56">
        <v>91106102029</v>
      </c>
      <c r="B266" s="72" t="s">
        <v>3994</v>
      </c>
      <c r="C266" s="72">
        <v>3120</v>
      </c>
      <c r="D266" s="72">
        <v>0</v>
      </c>
      <c r="E266" s="72">
        <v>3120</v>
      </c>
    </row>
    <row r="267" spans="1:5" x14ac:dyDescent="0.2">
      <c r="A267" s="56">
        <v>91106102030</v>
      </c>
      <c r="B267" s="72" t="s">
        <v>3995</v>
      </c>
      <c r="C267" s="72">
        <v>7129.5</v>
      </c>
      <c r="D267" s="72">
        <v>0</v>
      </c>
      <c r="E267" s="72">
        <v>7129.5</v>
      </c>
    </row>
    <row r="268" spans="1:5" x14ac:dyDescent="0.2">
      <c r="A268" s="56">
        <v>91106102031</v>
      </c>
      <c r="B268" s="72" t="s">
        <v>3996</v>
      </c>
      <c r="C268" s="72">
        <v>0</v>
      </c>
      <c r="D268" s="72">
        <v>0</v>
      </c>
      <c r="E268" s="72">
        <v>0</v>
      </c>
    </row>
    <row r="269" spans="1:5" x14ac:dyDescent="0.2">
      <c r="A269" s="56">
        <v>91106102032</v>
      </c>
      <c r="B269" s="72" t="s">
        <v>3997</v>
      </c>
      <c r="C269" s="72">
        <v>2166</v>
      </c>
      <c r="D269" s="72">
        <v>0</v>
      </c>
      <c r="E269" s="72">
        <v>2166</v>
      </c>
    </row>
    <row r="270" spans="1:5" x14ac:dyDescent="0.2">
      <c r="A270" s="56">
        <v>91106102033</v>
      </c>
      <c r="B270" s="72" t="s">
        <v>3998</v>
      </c>
      <c r="C270" s="72">
        <v>19228</v>
      </c>
      <c r="D270" s="72">
        <v>0</v>
      </c>
      <c r="E270" s="72">
        <v>19228</v>
      </c>
    </row>
    <row r="271" spans="1:5" x14ac:dyDescent="0.2">
      <c r="A271" s="56">
        <v>91106102034</v>
      </c>
      <c r="B271" s="72" t="s">
        <v>3999</v>
      </c>
      <c r="C271" s="72">
        <v>14212</v>
      </c>
      <c r="D271" s="72">
        <v>0</v>
      </c>
      <c r="E271" s="72">
        <v>14212</v>
      </c>
    </row>
    <row r="272" spans="1:5" x14ac:dyDescent="0.2">
      <c r="A272" s="56">
        <v>91106102035</v>
      </c>
      <c r="B272" s="72" t="s">
        <v>4000</v>
      </c>
      <c r="C272" s="72">
        <v>2184</v>
      </c>
      <c r="D272" s="72">
        <v>0</v>
      </c>
      <c r="E272" s="72">
        <v>2184</v>
      </c>
    </row>
    <row r="273" spans="1:5" x14ac:dyDescent="0.2">
      <c r="A273" s="56">
        <v>91106102036</v>
      </c>
      <c r="B273" s="72" t="s">
        <v>4001</v>
      </c>
      <c r="C273" s="72">
        <v>2238.5</v>
      </c>
      <c r="D273" s="72">
        <v>0</v>
      </c>
      <c r="E273" s="72">
        <v>2238.5</v>
      </c>
    </row>
    <row r="274" spans="1:5" x14ac:dyDescent="0.2">
      <c r="A274" s="56">
        <v>91106102037</v>
      </c>
      <c r="B274" s="72" t="s">
        <v>4002</v>
      </c>
      <c r="C274" s="72">
        <v>3036</v>
      </c>
      <c r="D274" s="72">
        <v>0</v>
      </c>
      <c r="E274" s="72">
        <v>3036</v>
      </c>
    </row>
    <row r="275" spans="1:5" x14ac:dyDescent="0.2">
      <c r="A275" s="56">
        <v>91106102038</v>
      </c>
      <c r="B275" s="72" t="s">
        <v>4003</v>
      </c>
      <c r="C275" s="72">
        <v>1786</v>
      </c>
      <c r="D275" s="72">
        <v>0</v>
      </c>
      <c r="E275" s="72">
        <v>1786</v>
      </c>
    </row>
    <row r="276" spans="1:5" x14ac:dyDescent="0.2">
      <c r="A276" s="56">
        <v>91106102039</v>
      </c>
      <c r="B276" s="72" t="s">
        <v>4004</v>
      </c>
      <c r="C276" s="72">
        <v>0</v>
      </c>
      <c r="D276" s="72">
        <v>0</v>
      </c>
      <c r="E276" s="72">
        <v>0</v>
      </c>
    </row>
    <row r="277" spans="1:5" x14ac:dyDescent="0.2">
      <c r="A277" s="56">
        <v>91106102040</v>
      </c>
      <c r="B277" s="72" t="s">
        <v>4005</v>
      </c>
      <c r="C277" s="72">
        <v>2220</v>
      </c>
      <c r="D277" s="72">
        <v>0</v>
      </c>
      <c r="E277" s="72">
        <v>2220</v>
      </c>
    </row>
    <row r="278" spans="1:5" x14ac:dyDescent="0.2">
      <c r="A278" s="56">
        <v>91106102041</v>
      </c>
      <c r="B278" s="72" t="s">
        <v>4006</v>
      </c>
      <c r="C278" s="72">
        <v>14448.000000000004</v>
      </c>
      <c r="D278" s="72">
        <v>0</v>
      </c>
      <c r="E278" s="72">
        <v>14448.000000000004</v>
      </c>
    </row>
    <row r="279" spans="1:5" x14ac:dyDescent="0.2">
      <c r="A279" s="56">
        <v>91106102042</v>
      </c>
      <c r="B279" s="72" t="s">
        <v>4007</v>
      </c>
      <c r="C279" s="72">
        <v>0</v>
      </c>
      <c r="D279" s="72">
        <v>0</v>
      </c>
      <c r="E279" s="72">
        <v>0</v>
      </c>
    </row>
    <row r="280" spans="1:5" x14ac:dyDescent="0.2">
      <c r="A280" s="56">
        <v>91106102043</v>
      </c>
      <c r="B280" s="72" t="s">
        <v>4008</v>
      </c>
      <c r="C280" s="72">
        <v>0</v>
      </c>
      <c r="D280" s="72">
        <v>0</v>
      </c>
      <c r="E280" s="72">
        <v>0</v>
      </c>
    </row>
    <row r="281" spans="1:5" x14ac:dyDescent="0.2">
      <c r="A281" s="56">
        <v>91106102044</v>
      </c>
      <c r="B281" s="72" t="s">
        <v>4009</v>
      </c>
      <c r="C281" s="72">
        <v>0</v>
      </c>
      <c r="D281" s="72">
        <v>0</v>
      </c>
      <c r="E281" s="72">
        <v>0</v>
      </c>
    </row>
    <row r="282" spans="1:5" x14ac:dyDescent="0.2">
      <c r="A282" s="56">
        <v>91106102045</v>
      </c>
      <c r="B282" s="72" t="s">
        <v>4010</v>
      </c>
      <c r="C282" s="72">
        <v>0</v>
      </c>
      <c r="D282" s="72">
        <v>0</v>
      </c>
      <c r="E282" s="72">
        <v>0</v>
      </c>
    </row>
    <row r="283" spans="1:5" x14ac:dyDescent="0.2">
      <c r="A283" s="56">
        <v>91106102046</v>
      </c>
      <c r="B283" s="72" t="s">
        <v>4011</v>
      </c>
      <c r="C283" s="72">
        <v>0</v>
      </c>
      <c r="D283" s="72">
        <v>0</v>
      </c>
      <c r="E283" s="72">
        <v>0</v>
      </c>
    </row>
    <row r="284" spans="1:5" x14ac:dyDescent="0.2">
      <c r="A284" s="56">
        <v>91106102047</v>
      </c>
      <c r="B284" s="72" t="s">
        <v>4012</v>
      </c>
      <c r="C284" s="72">
        <v>53208</v>
      </c>
      <c r="D284" s="72">
        <v>0</v>
      </c>
      <c r="E284" s="72">
        <v>53208</v>
      </c>
    </row>
    <row r="285" spans="1:5" x14ac:dyDescent="0.2">
      <c r="A285" s="56">
        <v>91106102048</v>
      </c>
      <c r="B285" s="72" t="s">
        <v>4013</v>
      </c>
      <c r="C285" s="72">
        <v>4173</v>
      </c>
      <c r="D285" s="72">
        <v>0</v>
      </c>
      <c r="E285" s="72">
        <v>4173</v>
      </c>
    </row>
    <row r="286" spans="1:5" x14ac:dyDescent="0.2">
      <c r="A286" s="56">
        <v>91106102049</v>
      </c>
      <c r="B286" s="72" t="s">
        <v>4014</v>
      </c>
      <c r="C286" s="72">
        <v>962</v>
      </c>
      <c r="D286" s="72">
        <v>0</v>
      </c>
      <c r="E286" s="72">
        <v>962</v>
      </c>
    </row>
    <row r="287" spans="1:5" x14ac:dyDescent="0.2">
      <c r="A287" s="56">
        <v>91106102050</v>
      </c>
      <c r="B287" s="72" t="s">
        <v>4015</v>
      </c>
      <c r="C287" s="72">
        <v>0</v>
      </c>
      <c r="D287" s="72">
        <v>0</v>
      </c>
      <c r="E287" s="72">
        <v>0</v>
      </c>
    </row>
    <row r="288" spans="1:5" x14ac:dyDescent="0.2">
      <c r="A288" s="56">
        <v>91106102051</v>
      </c>
      <c r="B288" s="72" t="s">
        <v>4016</v>
      </c>
      <c r="C288" s="72">
        <v>0</v>
      </c>
      <c r="D288" s="72">
        <v>0</v>
      </c>
      <c r="E288" s="72">
        <v>0</v>
      </c>
    </row>
    <row r="289" spans="1:5" x14ac:dyDescent="0.2">
      <c r="A289" s="56">
        <v>91106102052</v>
      </c>
      <c r="B289" s="72" t="s">
        <v>4017</v>
      </c>
      <c r="C289" s="72">
        <v>7437</v>
      </c>
      <c r="D289" s="72">
        <v>0</v>
      </c>
      <c r="E289" s="72">
        <v>7437</v>
      </c>
    </row>
    <row r="290" spans="1:5" x14ac:dyDescent="0.2">
      <c r="A290" s="56">
        <v>91106102053</v>
      </c>
      <c r="B290" s="72" t="s">
        <v>4018</v>
      </c>
      <c r="C290" s="72">
        <v>3880</v>
      </c>
      <c r="D290" s="72">
        <v>0</v>
      </c>
      <c r="E290" s="72">
        <v>3880</v>
      </c>
    </row>
    <row r="291" spans="1:5" x14ac:dyDescent="0.2">
      <c r="A291" s="56">
        <v>91106102054</v>
      </c>
      <c r="B291" s="72" t="s">
        <v>4019</v>
      </c>
      <c r="C291" s="72">
        <v>0</v>
      </c>
      <c r="D291" s="72">
        <v>0</v>
      </c>
      <c r="E291" s="72">
        <v>0</v>
      </c>
    </row>
    <row r="292" spans="1:5" x14ac:dyDescent="0.2">
      <c r="A292" s="56">
        <v>91106102055</v>
      </c>
      <c r="B292" s="72" t="s">
        <v>4020</v>
      </c>
      <c r="C292" s="72">
        <v>0</v>
      </c>
      <c r="D292" s="72">
        <v>0</v>
      </c>
      <c r="E292" s="72">
        <v>0</v>
      </c>
    </row>
    <row r="293" spans="1:5" x14ac:dyDescent="0.2">
      <c r="A293" s="56">
        <v>91106102056</v>
      </c>
      <c r="B293" s="72" t="s">
        <v>4021</v>
      </c>
      <c r="C293" s="72">
        <v>8892</v>
      </c>
      <c r="D293" s="72">
        <v>0</v>
      </c>
      <c r="E293" s="72">
        <v>8892</v>
      </c>
    </row>
    <row r="294" spans="1:5" x14ac:dyDescent="0.2">
      <c r="A294" s="56">
        <v>91106102057</v>
      </c>
      <c r="B294" s="72" t="s">
        <v>4022</v>
      </c>
      <c r="C294" s="72">
        <v>0</v>
      </c>
      <c r="D294" s="72">
        <v>0</v>
      </c>
      <c r="E294" s="72">
        <v>0</v>
      </c>
    </row>
    <row r="295" spans="1:5" x14ac:dyDescent="0.2">
      <c r="A295" s="56">
        <v>91106102058</v>
      </c>
      <c r="B295" s="72" t="s">
        <v>4023</v>
      </c>
      <c r="C295" s="72">
        <v>2886</v>
      </c>
      <c r="D295" s="72">
        <v>0</v>
      </c>
      <c r="E295" s="72">
        <v>2886</v>
      </c>
    </row>
    <row r="296" spans="1:5" x14ac:dyDescent="0.2">
      <c r="A296" s="56">
        <v>91106102059</v>
      </c>
      <c r="B296" s="72" t="s">
        <v>4024</v>
      </c>
      <c r="C296" s="72">
        <v>1424.5</v>
      </c>
      <c r="D296" s="72">
        <v>0</v>
      </c>
      <c r="E296" s="72">
        <v>1424.5</v>
      </c>
    </row>
    <row r="297" spans="1:5" x14ac:dyDescent="0.2">
      <c r="A297" s="56">
        <v>91106102060</v>
      </c>
      <c r="B297" s="72" t="s">
        <v>4025</v>
      </c>
      <c r="C297" s="72">
        <v>8342</v>
      </c>
      <c r="D297" s="72">
        <v>0</v>
      </c>
      <c r="E297" s="72">
        <v>8342</v>
      </c>
    </row>
    <row r="298" spans="1:5" x14ac:dyDescent="0.2">
      <c r="A298" s="56">
        <v>91106102061</v>
      </c>
      <c r="B298" s="72" t="s">
        <v>4026</v>
      </c>
      <c r="C298" s="72">
        <v>33237</v>
      </c>
      <c r="D298" s="72">
        <v>0</v>
      </c>
      <c r="E298" s="72">
        <v>33237</v>
      </c>
    </row>
    <row r="299" spans="1:5" x14ac:dyDescent="0.2">
      <c r="A299" s="56">
        <v>91106102062</v>
      </c>
      <c r="B299" s="72" t="s">
        <v>4027</v>
      </c>
      <c r="C299" s="72">
        <v>19147</v>
      </c>
      <c r="D299" s="72">
        <v>0</v>
      </c>
      <c r="E299" s="72">
        <v>19147</v>
      </c>
    </row>
    <row r="300" spans="1:5" x14ac:dyDescent="0.2">
      <c r="A300" s="56">
        <v>91106102063</v>
      </c>
      <c r="B300" s="72" t="s">
        <v>4028</v>
      </c>
      <c r="C300" s="72">
        <v>5487</v>
      </c>
      <c r="D300" s="72">
        <v>0</v>
      </c>
      <c r="E300" s="72">
        <v>5487</v>
      </c>
    </row>
    <row r="301" spans="1:5" x14ac:dyDescent="0.2">
      <c r="A301" s="56">
        <v>91106102064</v>
      </c>
      <c r="B301" s="72" t="s">
        <v>4029</v>
      </c>
      <c r="C301" s="72">
        <v>0</v>
      </c>
      <c r="D301" s="72">
        <v>0</v>
      </c>
      <c r="E301" s="72">
        <v>0</v>
      </c>
    </row>
    <row r="302" spans="1:5" x14ac:dyDescent="0.2">
      <c r="A302" s="56">
        <v>91106102065</v>
      </c>
      <c r="B302" s="72" t="s">
        <v>4030</v>
      </c>
      <c r="C302" s="72">
        <v>7003</v>
      </c>
      <c r="D302" s="72">
        <v>0</v>
      </c>
      <c r="E302" s="72">
        <v>7003</v>
      </c>
    </row>
    <row r="303" spans="1:5" x14ac:dyDescent="0.2">
      <c r="A303" s="56">
        <v>91106102066</v>
      </c>
      <c r="B303" s="72" t="s">
        <v>4031</v>
      </c>
      <c r="C303" s="72">
        <v>1785</v>
      </c>
      <c r="D303" s="72">
        <v>0</v>
      </c>
      <c r="E303" s="72">
        <v>1785</v>
      </c>
    </row>
    <row r="304" spans="1:5" x14ac:dyDescent="0.2">
      <c r="A304" s="56">
        <v>91106102067</v>
      </c>
      <c r="B304" s="72" t="s">
        <v>4032</v>
      </c>
      <c r="C304" s="72">
        <v>3780</v>
      </c>
      <c r="D304" s="72">
        <v>0</v>
      </c>
      <c r="E304" s="72">
        <v>3780</v>
      </c>
    </row>
    <row r="305" spans="1:5" x14ac:dyDescent="0.2">
      <c r="A305" s="56">
        <v>91106102068</v>
      </c>
      <c r="B305" s="72" t="s">
        <v>4033</v>
      </c>
      <c r="C305" s="72">
        <v>513</v>
      </c>
      <c r="D305" s="72">
        <v>0</v>
      </c>
      <c r="E305" s="72">
        <v>513</v>
      </c>
    </row>
    <row r="306" spans="1:5" x14ac:dyDescent="0.2">
      <c r="A306" s="56">
        <v>91106102069</v>
      </c>
      <c r="B306" s="72" t="s">
        <v>4034</v>
      </c>
      <c r="C306" s="72">
        <v>159300</v>
      </c>
      <c r="D306" s="72">
        <v>0</v>
      </c>
      <c r="E306" s="72">
        <v>159300</v>
      </c>
    </row>
    <row r="307" spans="1:5" x14ac:dyDescent="0.2">
      <c r="A307" s="56">
        <v>91106102070</v>
      </c>
      <c r="B307" s="72" t="s">
        <v>4035</v>
      </c>
      <c r="C307" s="72">
        <v>8235</v>
      </c>
      <c r="D307" s="72">
        <v>0</v>
      </c>
      <c r="E307" s="72">
        <v>8235</v>
      </c>
    </row>
    <row r="308" spans="1:5" x14ac:dyDescent="0.2">
      <c r="A308" s="56">
        <v>91106102071</v>
      </c>
      <c r="B308" s="72" t="s">
        <v>4036</v>
      </c>
      <c r="C308" s="72">
        <v>855</v>
      </c>
      <c r="D308" s="72">
        <v>0</v>
      </c>
      <c r="E308" s="72">
        <v>855</v>
      </c>
    </row>
    <row r="309" spans="1:5" x14ac:dyDescent="0.2">
      <c r="A309" s="56">
        <v>91106102072</v>
      </c>
      <c r="B309" s="72" t="s">
        <v>4037</v>
      </c>
      <c r="C309" s="72">
        <v>0</v>
      </c>
      <c r="D309" s="72">
        <v>0</v>
      </c>
      <c r="E309" s="72">
        <v>0</v>
      </c>
    </row>
    <row r="310" spans="1:5" x14ac:dyDescent="0.2">
      <c r="A310" s="56">
        <v>91106102073</v>
      </c>
      <c r="B310" s="72" t="s">
        <v>4038</v>
      </c>
      <c r="C310" s="72">
        <v>7182.75</v>
      </c>
      <c r="D310" s="72">
        <v>0</v>
      </c>
      <c r="E310" s="72">
        <v>7182.75</v>
      </c>
    </row>
    <row r="311" spans="1:5" x14ac:dyDescent="0.2">
      <c r="A311" s="56">
        <v>91106102074</v>
      </c>
      <c r="B311" s="72" t="s">
        <v>4039</v>
      </c>
      <c r="C311" s="72">
        <v>416</v>
      </c>
      <c r="D311" s="72">
        <v>0</v>
      </c>
      <c r="E311" s="72">
        <v>416</v>
      </c>
    </row>
    <row r="312" spans="1:5" x14ac:dyDescent="0.2">
      <c r="A312" s="56">
        <v>91106102075</v>
      </c>
      <c r="B312" s="72" t="s">
        <v>4040</v>
      </c>
      <c r="C312" s="72">
        <v>2272</v>
      </c>
      <c r="D312" s="72">
        <v>0</v>
      </c>
      <c r="E312" s="72">
        <v>2272</v>
      </c>
    </row>
    <row r="313" spans="1:5" x14ac:dyDescent="0.2">
      <c r="A313" s="56">
        <v>91106102076</v>
      </c>
      <c r="B313" s="72" t="s">
        <v>4041</v>
      </c>
      <c r="C313" s="72">
        <v>6480</v>
      </c>
      <c r="D313" s="72">
        <v>0</v>
      </c>
      <c r="E313" s="72">
        <v>6480</v>
      </c>
    </row>
    <row r="314" spans="1:5" x14ac:dyDescent="0.2">
      <c r="A314" s="56">
        <v>91106102077</v>
      </c>
      <c r="B314" s="72" t="s">
        <v>4042</v>
      </c>
      <c r="C314" s="72">
        <v>7050</v>
      </c>
      <c r="D314" s="72">
        <v>0</v>
      </c>
      <c r="E314" s="72">
        <v>7050</v>
      </c>
    </row>
    <row r="315" spans="1:5" x14ac:dyDescent="0.2">
      <c r="A315" s="56">
        <v>91106102078</v>
      </c>
      <c r="B315" s="72" t="s">
        <v>4043</v>
      </c>
      <c r="C315" s="72">
        <v>1672</v>
      </c>
      <c r="D315" s="72">
        <v>0</v>
      </c>
      <c r="E315" s="72">
        <v>1672</v>
      </c>
    </row>
    <row r="316" spans="1:5" x14ac:dyDescent="0.2">
      <c r="A316" s="56">
        <v>91106102079</v>
      </c>
      <c r="B316" s="72" t="s">
        <v>4044</v>
      </c>
      <c r="C316" s="72">
        <v>31520</v>
      </c>
      <c r="D316" s="72">
        <v>0</v>
      </c>
      <c r="E316" s="72">
        <v>31520</v>
      </c>
    </row>
    <row r="317" spans="1:5" x14ac:dyDescent="0.2">
      <c r="A317" s="56">
        <v>91106102080</v>
      </c>
      <c r="B317" s="72" t="s">
        <v>4045</v>
      </c>
      <c r="C317" s="72">
        <v>6887</v>
      </c>
      <c r="D317" s="72">
        <v>0</v>
      </c>
      <c r="E317" s="72">
        <v>6887</v>
      </c>
    </row>
    <row r="318" spans="1:5" x14ac:dyDescent="0.2">
      <c r="A318" s="56">
        <v>91106103001</v>
      </c>
      <c r="B318" s="72" t="s">
        <v>4046</v>
      </c>
      <c r="C318" s="72">
        <v>250</v>
      </c>
      <c r="D318" s="72">
        <v>0</v>
      </c>
      <c r="E318" s="72">
        <v>250</v>
      </c>
    </row>
    <row r="319" spans="1:5" x14ac:dyDescent="0.2">
      <c r="A319" s="56">
        <v>91106103002</v>
      </c>
      <c r="B319" s="72" t="s">
        <v>4047</v>
      </c>
      <c r="C319" s="72">
        <v>0</v>
      </c>
      <c r="D319" s="72">
        <v>0</v>
      </c>
      <c r="E319" s="72">
        <v>0</v>
      </c>
    </row>
    <row r="320" spans="1:5" x14ac:dyDescent="0.2">
      <c r="A320" s="56">
        <v>91106103003</v>
      </c>
      <c r="B320" s="72" t="s">
        <v>4048</v>
      </c>
      <c r="C320" s="72">
        <v>0</v>
      </c>
      <c r="D320" s="72">
        <v>0</v>
      </c>
      <c r="E320" s="72">
        <v>0</v>
      </c>
    </row>
    <row r="321" spans="1:5" x14ac:dyDescent="0.2">
      <c r="A321" s="56">
        <v>91106103004</v>
      </c>
      <c r="B321" s="72" t="s">
        <v>4049</v>
      </c>
      <c r="C321" s="72">
        <v>143</v>
      </c>
      <c r="D321" s="72">
        <v>0</v>
      </c>
      <c r="E321" s="72">
        <v>143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F62A-5844-4493-A081-AE7EC4D58625}">
  <dimension ref="A1:E321"/>
  <sheetViews>
    <sheetView rightToLeft="1" topLeftCell="A111" workbookViewId="0">
      <selection activeCell="G132" sqref="G132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2.3999977111816406E-3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2.3999977111816406E-3</v>
      </c>
      <c r="E2" s="68">
        <f>SUBTOTAL(9,E4:E4)</f>
        <v>-2.3999977111816406E-3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101010601</v>
      </c>
      <c r="B4" s="73" t="s">
        <v>813</v>
      </c>
      <c r="C4" s="74">
        <v>0</v>
      </c>
      <c r="D4" s="75">
        <v>2.3999977111816406E-3</v>
      </c>
      <c r="E4" s="10">
        <v>-2.3999977111816406E-3</v>
      </c>
    </row>
    <row r="5" spans="1:5" ht="15" x14ac:dyDescent="0.2">
      <c r="A5" s="33">
        <v>101010602</v>
      </c>
      <c r="B5" s="72" t="s">
        <v>814</v>
      </c>
      <c r="C5" s="72">
        <v>11773894.387390032</v>
      </c>
      <c r="D5" s="72">
        <v>0</v>
      </c>
      <c r="E5" s="72">
        <v>11773894.387390032</v>
      </c>
    </row>
    <row r="6" spans="1:5" ht="15" x14ac:dyDescent="0.2">
      <c r="A6" s="33">
        <v>101010604</v>
      </c>
      <c r="B6" s="72" t="s">
        <v>815</v>
      </c>
      <c r="C6" s="72">
        <v>1.5000000596046448E-3</v>
      </c>
      <c r="D6" s="72">
        <v>0</v>
      </c>
      <c r="E6" s="72">
        <v>1.5000000596046448E-3</v>
      </c>
    </row>
    <row r="7" spans="1:5" ht="15" x14ac:dyDescent="0.2">
      <c r="A7" s="33">
        <v>101010605</v>
      </c>
      <c r="B7" s="72" t="s">
        <v>816</v>
      </c>
      <c r="C7" s="72">
        <v>312408.71960000001</v>
      </c>
      <c r="D7" s="72">
        <v>0</v>
      </c>
      <c r="E7" s="72">
        <v>312408.71960000001</v>
      </c>
    </row>
    <row r="8" spans="1:5" ht="15" x14ac:dyDescent="0.2">
      <c r="A8" s="33">
        <v>101010606</v>
      </c>
      <c r="B8" s="72" t="s">
        <v>817</v>
      </c>
      <c r="C8" s="72">
        <v>1709827.7316699999</v>
      </c>
      <c r="D8" s="72">
        <v>0</v>
      </c>
      <c r="E8" s="72">
        <v>1709827.7316699999</v>
      </c>
    </row>
    <row r="9" spans="1:5" ht="15" x14ac:dyDescent="0.2">
      <c r="A9" s="33">
        <v>101010607</v>
      </c>
      <c r="B9" s="72" t="s">
        <v>818</v>
      </c>
      <c r="C9" s="72">
        <v>3276544.8554400005</v>
      </c>
      <c r="D9" s="72">
        <v>0</v>
      </c>
      <c r="E9" s="72">
        <v>3276544.8554400005</v>
      </c>
    </row>
    <row r="10" spans="1:5" ht="15" x14ac:dyDescent="0.2">
      <c r="A10" s="33">
        <v>101010608</v>
      </c>
      <c r="B10" s="72" t="s">
        <v>819</v>
      </c>
      <c r="C10" s="72">
        <v>2028215.23</v>
      </c>
      <c r="D10" s="72">
        <v>0</v>
      </c>
      <c r="E10" s="72">
        <v>2028215.23</v>
      </c>
    </row>
    <row r="11" spans="1:5" x14ac:dyDescent="0.2">
      <c r="A11" s="56">
        <v>61010101001</v>
      </c>
      <c r="B11" s="72" t="s">
        <v>3452</v>
      </c>
      <c r="C11" s="72">
        <v>4934.41</v>
      </c>
      <c r="D11" s="72">
        <v>0</v>
      </c>
      <c r="E11" s="72">
        <v>4934.41</v>
      </c>
    </row>
    <row r="12" spans="1:5" x14ac:dyDescent="0.2">
      <c r="A12" s="56">
        <v>61010101002</v>
      </c>
      <c r="B12" s="72" t="s">
        <v>3453</v>
      </c>
      <c r="C12" s="72">
        <v>0</v>
      </c>
      <c r="D12" s="72">
        <v>0</v>
      </c>
      <c r="E12" s="72">
        <v>0</v>
      </c>
    </row>
    <row r="13" spans="1:5" x14ac:dyDescent="0.2">
      <c r="A13" s="56">
        <v>61010101003</v>
      </c>
      <c r="B13" s="72" t="s">
        <v>3454</v>
      </c>
      <c r="C13" s="72">
        <v>361.13</v>
      </c>
      <c r="D13" s="72">
        <v>0</v>
      </c>
      <c r="E13" s="72">
        <v>361.13</v>
      </c>
    </row>
    <row r="14" spans="1:5" x14ac:dyDescent="0.2">
      <c r="A14" s="56">
        <v>61010101004</v>
      </c>
      <c r="B14" s="72" t="s">
        <v>3455</v>
      </c>
      <c r="C14" s="72">
        <v>6038.01</v>
      </c>
      <c r="D14" s="72">
        <v>0</v>
      </c>
      <c r="E14" s="72">
        <v>6038.01</v>
      </c>
    </row>
    <row r="15" spans="1:5" x14ac:dyDescent="0.2">
      <c r="A15" s="56">
        <v>61010101005</v>
      </c>
      <c r="B15" s="72" t="s">
        <v>3456</v>
      </c>
      <c r="C15" s="72">
        <v>12859.779999999999</v>
      </c>
      <c r="D15" s="72">
        <v>0</v>
      </c>
      <c r="E15" s="72">
        <v>12859.779999999999</v>
      </c>
    </row>
    <row r="16" spans="1:5" x14ac:dyDescent="0.2">
      <c r="A16" s="56">
        <v>61010101006</v>
      </c>
      <c r="B16" s="72" t="s">
        <v>3457</v>
      </c>
      <c r="C16" s="72">
        <v>7150.28</v>
      </c>
      <c r="D16" s="72">
        <v>0</v>
      </c>
      <c r="E16" s="72">
        <v>7150.28</v>
      </c>
    </row>
    <row r="17" spans="1:5" x14ac:dyDescent="0.2">
      <c r="A17" s="56">
        <v>61010101007</v>
      </c>
      <c r="B17" s="72" t="s">
        <v>3458</v>
      </c>
      <c r="C17" s="72">
        <v>7475.2900000000009</v>
      </c>
      <c r="D17" s="72">
        <v>0</v>
      </c>
      <c r="E17" s="72">
        <v>7475.2900000000009</v>
      </c>
    </row>
    <row r="18" spans="1:5" x14ac:dyDescent="0.2">
      <c r="A18" s="56">
        <v>61010101008</v>
      </c>
      <c r="B18" s="72" t="s">
        <v>3459</v>
      </c>
      <c r="C18" s="72">
        <v>2925.1099999999997</v>
      </c>
      <c r="D18" s="72">
        <v>0</v>
      </c>
      <c r="E18" s="72">
        <v>2925.1099999999997</v>
      </c>
    </row>
    <row r="19" spans="1:5" x14ac:dyDescent="0.2">
      <c r="A19" s="56">
        <v>61010101009</v>
      </c>
      <c r="B19" s="72" t="s">
        <v>3460</v>
      </c>
      <c r="C19" s="72">
        <v>704.91999999999825</v>
      </c>
      <c r="D19" s="72">
        <v>0</v>
      </c>
      <c r="E19" s="72">
        <v>704.91999999999825</v>
      </c>
    </row>
    <row r="20" spans="1:5" x14ac:dyDescent="0.2">
      <c r="A20" s="56">
        <v>61010101010</v>
      </c>
      <c r="B20" s="72" t="s">
        <v>3461</v>
      </c>
      <c r="C20" s="72">
        <v>6586.92</v>
      </c>
      <c r="D20" s="72">
        <v>0</v>
      </c>
      <c r="E20" s="72">
        <v>6586.92</v>
      </c>
    </row>
    <row r="21" spans="1:5" x14ac:dyDescent="0.2">
      <c r="A21" s="56">
        <v>61010101011</v>
      </c>
      <c r="B21" s="72" t="s">
        <v>3462</v>
      </c>
      <c r="C21" s="72">
        <v>1386.7200000000003</v>
      </c>
      <c r="D21" s="72">
        <v>0</v>
      </c>
      <c r="E21" s="72">
        <v>1386.7200000000003</v>
      </c>
    </row>
    <row r="22" spans="1:5" x14ac:dyDescent="0.2">
      <c r="A22" s="56">
        <v>61010101012</v>
      </c>
      <c r="B22" s="72" t="s">
        <v>3463</v>
      </c>
      <c r="C22" s="72">
        <v>7309.17</v>
      </c>
      <c r="D22" s="72">
        <v>0</v>
      </c>
      <c r="E22" s="72">
        <v>7309.17</v>
      </c>
    </row>
    <row r="23" spans="1:5" x14ac:dyDescent="0.2">
      <c r="A23" s="56">
        <v>61010101013</v>
      </c>
      <c r="B23" s="72" t="s">
        <v>3464</v>
      </c>
      <c r="C23" s="72">
        <v>0</v>
      </c>
      <c r="D23" s="72">
        <v>0</v>
      </c>
      <c r="E23" s="72">
        <v>0</v>
      </c>
    </row>
    <row r="24" spans="1:5" x14ac:dyDescent="0.2">
      <c r="A24" s="56">
        <v>61010101014</v>
      </c>
      <c r="B24" s="72" t="s">
        <v>3465</v>
      </c>
      <c r="C24" s="72">
        <v>0</v>
      </c>
      <c r="D24" s="72">
        <v>0</v>
      </c>
      <c r="E24" s="72">
        <v>0</v>
      </c>
    </row>
    <row r="25" spans="1:5" x14ac:dyDescent="0.2">
      <c r="A25" s="56">
        <v>61010101015</v>
      </c>
      <c r="B25" s="72" t="s">
        <v>3466</v>
      </c>
      <c r="C25" s="72">
        <v>0</v>
      </c>
      <c r="D25" s="72">
        <v>0</v>
      </c>
      <c r="E25" s="72">
        <v>0</v>
      </c>
    </row>
    <row r="26" spans="1:5" x14ac:dyDescent="0.2">
      <c r="A26" s="56">
        <v>61010101016</v>
      </c>
      <c r="B26" s="72" t="s">
        <v>3467</v>
      </c>
      <c r="C26" s="72">
        <v>0</v>
      </c>
      <c r="D26" s="72">
        <v>0</v>
      </c>
      <c r="E26" s="72">
        <v>0</v>
      </c>
    </row>
    <row r="27" spans="1:5" x14ac:dyDescent="0.2">
      <c r="A27" s="56">
        <v>61010101017</v>
      </c>
      <c r="B27" s="72" t="s">
        <v>3468</v>
      </c>
      <c r="C27" s="72">
        <v>0</v>
      </c>
      <c r="D27" s="72">
        <v>0</v>
      </c>
      <c r="E27" s="72">
        <v>0</v>
      </c>
    </row>
    <row r="28" spans="1:5" x14ac:dyDescent="0.2">
      <c r="A28" s="56">
        <v>61010101018</v>
      </c>
      <c r="B28" s="72" t="s">
        <v>3469</v>
      </c>
      <c r="C28" s="72">
        <v>0</v>
      </c>
      <c r="D28" s="72">
        <v>0</v>
      </c>
      <c r="E28" s="72">
        <v>0</v>
      </c>
    </row>
    <row r="29" spans="1:5" x14ac:dyDescent="0.2">
      <c r="A29" s="56">
        <v>61010101019</v>
      </c>
      <c r="B29" s="72" t="s">
        <v>3470</v>
      </c>
      <c r="C29" s="72">
        <v>2036.25</v>
      </c>
      <c r="D29" s="72">
        <v>0</v>
      </c>
      <c r="E29" s="72">
        <v>2036.25</v>
      </c>
    </row>
    <row r="30" spans="1:5" x14ac:dyDescent="0.2">
      <c r="A30" s="56">
        <v>61010101020</v>
      </c>
      <c r="B30" s="72" t="s">
        <v>3471</v>
      </c>
      <c r="C30" s="72">
        <v>0</v>
      </c>
      <c r="D30" s="72">
        <v>0</v>
      </c>
      <c r="E30" s="72">
        <v>0</v>
      </c>
    </row>
    <row r="31" spans="1:5" x14ac:dyDescent="0.2">
      <c r="A31" s="56">
        <v>61010101021</v>
      </c>
      <c r="B31" s="72" t="s">
        <v>3472</v>
      </c>
      <c r="C31" s="72">
        <v>5156.25</v>
      </c>
      <c r="D31" s="72">
        <v>0</v>
      </c>
      <c r="E31" s="72">
        <v>5156.25</v>
      </c>
    </row>
    <row r="32" spans="1:5" x14ac:dyDescent="0.2">
      <c r="A32" s="56">
        <v>61010101022</v>
      </c>
      <c r="B32" s="72" t="s">
        <v>3473</v>
      </c>
      <c r="C32" s="72">
        <v>0</v>
      </c>
      <c r="D32" s="72">
        <v>0</v>
      </c>
      <c r="E32" s="72">
        <v>0</v>
      </c>
    </row>
    <row r="33" spans="1:5" x14ac:dyDescent="0.2">
      <c r="A33" s="56">
        <v>61010101023</v>
      </c>
      <c r="B33" s="72" t="s">
        <v>3474</v>
      </c>
      <c r="C33" s="72">
        <v>0</v>
      </c>
      <c r="D33" s="72">
        <v>0</v>
      </c>
      <c r="E33" s="72">
        <v>0</v>
      </c>
    </row>
    <row r="34" spans="1:5" x14ac:dyDescent="0.2">
      <c r="A34" s="56">
        <v>61010101024</v>
      </c>
      <c r="B34" s="72" t="s">
        <v>3475</v>
      </c>
      <c r="C34" s="72">
        <v>0</v>
      </c>
      <c r="D34" s="72">
        <v>0</v>
      </c>
      <c r="E34" s="72">
        <v>0</v>
      </c>
    </row>
    <row r="35" spans="1:5" x14ac:dyDescent="0.2">
      <c r="A35" s="56">
        <v>61010101025</v>
      </c>
      <c r="B35" s="72" t="s">
        <v>3476</v>
      </c>
      <c r="C35" s="72">
        <v>0</v>
      </c>
      <c r="D35" s="72">
        <v>0</v>
      </c>
      <c r="E35" s="72">
        <v>0</v>
      </c>
    </row>
    <row r="36" spans="1:5" x14ac:dyDescent="0.2">
      <c r="A36" s="56">
        <v>61010102001</v>
      </c>
      <c r="B36" s="72" t="s">
        <v>3477</v>
      </c>
      <c r="C36" s="72">
        <v>66240</v>
      </c>
      <c r="D36" s="72">
        <v>0</v>
      </c>
      <c r="E36" s="72">
        <v>66240</v>
      </c>
    </row>
    <row r="37" spans="1:5" x14ac:dyDescent="0.2">
      <c r="A37" s="56">
        <v>61010102002</v>
      </c>
      <c r="B37" s="72" t="s">
        <v>3478</v>
      </c>
      <c r="C37" s="72">
        <v>0</v>
      </c>
      <c r="D37" s="72">
        <v>0</v>
      </c>
      <c r="E37" s="72">
        <v>0</v>
      </c>
    </row>
    <row r="38" spans="1:5" x14ac:dyDescent="0.2">
      <c r="A38" s="56">
        <v>61010103001</v>
      </c>
      <c r="B38" s="72" t="s">
        <v>3479</v>
      </c>
      <c r="C38" s="72">
        <v>400.00000000000045</v>
      </c>
      <c r="D38" s="72">
        <v>0</v>
      </c>
      <c r="E38" s="72">
        <v>400.00000000000045</v>
      </c>
    </row>
    <row r="39" spans="1:5" x14ac:dyDescent="0.2">
      <c r="A39" s="56">
        <v>61010103002</v>
      </c>
      <c r="B39" s="72" t="s">
        <v>3480</v>
      </c>
      <c r="C39" s="72">
        <v>0</v>
      </c>
      <c r="D39" s="72">
        <v>0</v>
      </c>
      <c r="E39" s="72">
        <v>0</v>
      </c>
    </row>
    <row r="40" spans="1:5" x14ac:dyDescent="0.2">
      <c r="A40" s="56">
        <v>61010103003</v>
      </c>
      <c r="B40" s="72" t="s">
        <v>3481</v>
      </c>
      <c r="C40" s="72">
        <v>0</v>
      </c>
      <c r="D40" s="72">
        <v>0</v>
      </c>
      <c r="E40" s="72">
        <v>0</v>
      </c>
    </row>
    <row r="41" spans="1:5" x14ac:dyDescent="0.2">
      <c r="A41" s="56">
        <v>61010103004</v>
      </c>
      <c r="B41" s="72" t="s">
        <v>3482</v>
      </c>
      <c r="C41" s="72">
        <v>3000</v>
      </c>
      <c r="D41" s="72">
        <v>0</v>
      </c>
      <c r="E41" s="72">
        <v>3000</v>
      </c>
    </row>
    <row r="42" spans="1:5" x14ac:dyDescent="0.2">
      <c r="A42" s="56">
        <v>61010103005</v>
      </c>
      <c r="B42" s="72" t="s">
        <v>3483</v>
      </c>
      <c r="C42" s="72">
        <v>1000</v>
      </c>
      <c r="D42" s="72">
        <v>0</v>
      </c>
      <c r="E42" s="72">
        <v>1000</v>
      </c>
    </row>
    <row r="43" spans="1:5" x14ac:dyDescent="0.2">
      <c r="A43" s="56">
        <v>61010103006</v>
      </c>
      <c r="B43" s="72" t="s">
        <v>3484</v>
      </c>
      <c r="C43" s="72">
        <v>0</v>
      </c>
      <c r="D43" s="72">
        <v>0</v>
      </c>
      <c r="E43" s="72">
        <v>0</v>
      </c>
    </row>
    <row r="44" spans="1:5" x14ac:dyDescent="0.2">
      <c r="A44" s="56">
        <v>61010103007</v>
      </c>
      <c r="B44" s="72" t="s">
        <v>3485</v>
      </c>
      <c r="C44" s="72">
        <v>0</v>
      </c>
      <c r="D44" s="72">
        <v>0</v>
      </c>
      <c r="E44" s="72">
        <v>0</v>
      </c>
    </row>
    <row r="45" spans="1:5" x14ac:dyDescent="0.2">
      <c r="A45" s="56">
        <v>61010103008</v>
      </c>
      <c r="B45" s="72" t="s">
        <v>3486</v>
      </c>
      <c r="C45" s="72">
        <v>0</v>
      </c>
      <c r="D45" s="72">
        <v>0</v>
      </c>
      <c r="E45" s="72">
        <v>0</v>
      </c>
    </row>
    <row r="46" spans="1:5" x14ac:dyDescent="0.2">
      <c r="A46" s="56">
        <v>61010103009</v>
      </c>
      <c r="B46" s="72" t="s">
        <v>3487</v>
      </c>
      <c r="C46" s="72">
        <v>2000</v>
      </c>
      <c r="D46" s="72">
        <v>0</v>
      </c>
      <c r="E46" s="72">
        <v>2000</v>
      </c>
    </row>
    <row r="47" spans="1:5" x14ac:dyDescent="0.2">
      <c r="A47" s="56">
        <v>61010103010</v>
      </c>
      <c r="B47" s="72" t="s">
        <v>3488</v>
      </c>
      <c r="C47" s="72">
        <v>0</v>
      </c>
      <c r="D47" s="72">
        <v>0</v>
      </c>
      <c r="E47" s="72">
        <v>0</v>
      </c>
    </row>
    <row r="48" spans="1:5" x14ac:dyDescent="0.2">
      <c r="A48" s="56">
        <v>61010103021</v>
      </c>
      <c r="B48" s="72" t="s">
        <v>3489</v>
      </c>
      <c r="C48" s="72">
        <v>0</v>
      </c>
      <c r="D48" s="72">
        <v>0</v>
      </c>
      <c r="E48" s="72">
        <v>0</v>
      </c>
    </row>
    <row r="49" spans="1:5" x14ac:dyDescent="0.2">
      <c r="A49" s="56">
        <v>61010103022</v>
      </c>
      <c r="B49" s="72" t="s">
        <v>3490</v>
      </c>
      <c r="C49" s="72">
        <v>0</v>
      </c>
      <c r="D49" s="72">
        <v>0</v>
      </c>
      <c r="E49" s="72">
        <v>0</v>
      </c>
    </row>
    <row r="50" spans="1:5" x14ac:dyDescent="0.2">
      <c r="A50" s="56">
        <v>61010103023</v>
      </c>
      <c r="B50" s="72" t="s">
        <v>3491</v>
      </c>
      <c r="C50" s="72">
        <v>300</v>
      </c>
      <c r="D50" s="72">
        <v>0</v>
      </c>
      <c r="E50" s="72">
        <v>300</v>
      </c>
    </row>
    <row r="51" spans="1:5" x14ac:dyDescent="0.2">
      <c r="A51" s="56">
        <v>61010103024</v>
      </c>
      <c r="B51" s="72" t="s">
        <v>3492</v>
      </c>
      <c r="C51" s="72">
        <v>300</v>
      </c>
      <c r="D51" s="72">
        <v>0</v>
      </c>
      <c r="E51" s="72">
        <v>300</v>
      </c>
    </row>
    <row r="52" spans="1:5" x14ac:dyDescent="0.2">
      <c r="A52" s="56">
        <v>61010103025</v>
      </c>
      <c r="B52" s="72" t="s">
        <v>3493</v>
      </c>
      <c r="C52" s="72">
        <v>0</v>
      </c>
      <c r="D52" s="72">
        <v>0</v>
      </c>
      <c r="E52" s="72">
        <v>0</v>
      </c>
    </row>
    <row r="53" spans="1:5" x14ac:dyDescent="0.2">
      <c r="A53" s="56">
        <v>61010103026</v>
      </c>
      <c r="B53" s="72" t="s">
        <v>3494</v>
      </c>
      <c r="C53" s="72">
        <v>600</v>
      </c>
      <c r="D53" s="72">
        <v>0</v>
      </c>
      <c r="E53" s="72">
        <v>600</v>
      </c>
    </row>
    <row r="54" spans="1:5" x14ac:dyDescent="0.2">
      <c r="A54" s="56">
        <v>61010103027</v>
      </c>
      <c r="B54" s="72" t="s">
        <v>3495</v>
      </c>
      <c r="C54" s="72">
        <v>0</v>
      </c>
      <c r="D54" s="72">
        <v>0</v>
      </c>
      <c r="E54" s="72">
        <v>0</v>
      </c>
    </row>
    <row r="55" spans="1:5" x14ac:dyDescent="0.2">
      <c r="A55" s="56">
        <v>61010103028</v>
      </c>
      <c r="B55" s="72" t="s">
        <v>3496</v>
      </c>
      <c r="C55" s="72">
        <v>300</v>
      </c>
      <c r="D55" s="72">
        <v>0</v>
      </c>
      <c r="E55" s="72">
        <v>300</v>
      </c>
    </row>
    <row r="56" spans="1:5" x14ac:dyDescent="0.2">
      <c r="A56" s="56">
        <v>61010103029</v>
      </c>
      <c r="B56" s="72" t="s">
        <v>3497</v>
      </c>
      <c r="C56" s="72">
        <v>0</v>
      </c>
      <c r="D56" s="72">
        <v>0</v>
      </c>
      <c r="E56" s="72">
        <v>0</v>
      </c>
    </row>
    <row r="57" spans="1:5" x14ac:dyDescent="0.2">
      <c r="A57" s="56">
        <v>81010601001</v>
      </c>
      <c r="B57" s="72" t="s">
        <v>3563</v>
      </c>
      <c r="C57" s="72">
        <v>0</v>
      </c>
      <c r="D57" s="72">
        <v>0</v>
      </c>
      <c r="E57" s="72">
        <v>0</v>
      </c>
    </row>
    <row r="58" spans="1:5" x14ac:dyDescent="0.2">
      <c r="A58" s="56">
        <v>81010601002</v>
      </c>
      <c r="B58" s="72" t="s">
        <v>3564</v>
      </c>
      <c r="C58" s="72">
        <v>8125</v>
      </c>
      <c r="D58" s="72">
        <v>0</v>
      </c>
      <c r="E58" s="72">
        <v>8125</v>
      </c>
    </row>
    <row r="59" spans="1:5" x14ac:dyDescent="0.2">
      <c r="A59" s="56">
        <v>81010601003</v>
      </c>
      <c r="B59" s="72" t="s">
        <v>3565</v>
      </c>
      <c r="C59" s="72">
        <v>32000</v>
      </c>
      <c r="D59" s="72">
        <v>0</v>
      </c>
      <c r="E59" s="72">
        <v>32000</v>
      </c>
    </row>
    <row r="60" spans="1:5" x14ac:dyDescent="0.2">
      <c r="A60" s="56">
        <v>81010601004</v>
      </c>
      <c r="B60" s="72" t="s">
        <v>3566</v>
      </c>
      <c r="C60" s="72">
        <v>8280</v>
      </c>
      <c r="D60" s="72">
        <v>0</v>
      </c>
      <c r="E60" s="72">
        <v>8280</v>
      </c>
    </row>
    <row r="61" spans="1:5" x14ac:dyDescent="0.2">
      <c r="A61" s="56">
        <v>81010601005</v>
      </c>
      <c r="B61" s="72" t="s">
        <v>3567</v>
      </c>
      <c r="C61" s="72">
        <v>20860</v>
      </c>
      <c r="D61" s="72">
        <v>0</v>
      </c>
      <c r="E61" s="72">
        <v>20860</v>
      </c>
    </row>
    <row r="62" spans="1:5" x14ac:dyDescent="0.2">
      <c r="A62" s="56">
        <v>81010601006</v>
      </c>
      <c r="B62" s="72" t="s">
        <v>3568</v>
      </c>
      <c r="C62" s="72">
        <v>8510</v>
      </c>
      <c r="D62" s="72">
        <v>0</v>
      </c>
      <c r="E62" s="72">
        <v>8510</v>
      </c>
    </row>
    <row r="63" spans="1:5" x14ac:dyDescent="0.2">
      <c r="A63" s="56">
        <v>81010601007</v>
      </c>
      <c r="B63" s="72" t="s">
        <v>3569</v>
      </c>
      <c r="C63" s="72">
        <v>5115</v>
      </c>
      <c r="D63" s="72">
        <v>0</v>
      </c>
      <c r="E63" s="72">
        <v>5115</v>
      </c>
    </row>
    <row r="64" spans="1:5" x14ac:dyDescent="0.2">
      <c r="A64" s="56">
        <v>81010601008</v>
      </c>
      <c r="B64" s="72" t="s">
        <v>3570</v>
      </c>
      <c r="C64" s="72">
        <v>7650</v>
      </c>
      <c r="D64" s="72">
        <v>0</v>
      </c>
      <c r="E64" s="72">
        <v>7650</v>
      </c>
    </row>
    <row r="65" spans="1:5" x14ac:dyDescent="0.2">
      <c r="A65" s="56">
        <v>81010601009</v>
      </c>
      <c r="B65" s="72" t="s">
        <v>3571</v>
      </c>
      <c r="C65" s="72">
        <v>6500</v>
      </c>
      <c r="D65" s="72">
        <v>0</v>
      </c>
      <c r="E65" s="72">
        <v>6500</v>
      </c>
    </row>
    <row r="66" spans="1:5" x14ac:dyDescent="0.2">
      <c r="A66" s="56">
        <v>81010601010</v>
      </c>
      <c r="B66" s="72" t="s">
        <v>3572</v>
      </c>
      <c r="C66" s="72">
        <v>342</v>
      </c>
      <c r="D66" s="72">
        <v>0</v>
      </c>
      <c r="E66" s="72">
        <v>342</v>
      </c>
    </row>
    <row r="67" spans="1:5" x14ac:dyDescent="0.2">
      <c r="A67" s="56">
        <v>81010601011</v>
      </c>
      <c r="B67" s="72" t="s">
        <v>3573</v>
      </c>
      <c r="C67" s="72">
        <v>400</v>
      </c>
      <c r="D67" s="72">
        <v>0</v>
      </c>
      <c r="E67" s="72">
        <v>400</v>
      </c>
    </row>
    <row r="68" spans="1:5" x14ac:dyDescent="0.2">
      <c r="A68" s="56">
        <v>81010601012</v>
      </c>
      <c r="B68" s="72" t="s">
        <v>3574</v>
      </c>
      <c r="C68" s="72">
        <v>2160</v>
      </c>
      <c r="D68" s="72">
        <v>0</v>
      </c>
      <c r="E68" s="72">
        <v>2160</v>
      </c>
    </row>
    <row r="69" spans="1:5" x14ac:dyDescent="0.2">
      <c r="A69" s="56">
        <v>81010601013</v>
      </c>
      <c r="B69" s="72" t="s">
        <v>3575</v>
      </c>
      <c r="C69" s="72">
        <v>896</v>
      </c>
      <c r="D69" s="72">
        <v>0</v>
      </c>
      <c r="E69" s="72">
        <v>896</v>
      </c>
    </row>
    <row r="70" spans="1:5" x14ac:dyDescent="0.2">
      <c r="A70" s="56">
        <v>81010601014</v>
      </c>
      <c r="B70" s="72" t="s">
        <v>3576</v>
      </c>
      <c r="C70" s="72">
        <v>11008</v>
      </c>
      <c r="D70" s="72">
        <v>0</v>
      </c>
      <c r="E70" s="72">
        <v>11008</v>
      </c>
    </row>
    <row r="71" spans="1:5" x14ac:dyDescent="0.2">
      <c r="A71" s="56">
        <v>81010601015</v>
      </c>
      <c r="B71" s="72" t="s">
        <v>3577</v>
      </c>
      <c r="C71" s="72">
        <v>0</v>
      </c>
      <c r="D71" s="72">
        <v>0</v>
      </c>
      <c r="E71" s="72">
        <v>0</v>
      </c>
    </row>
    <row r="72" spans="1:5" x14ac:dyDescent="0.2">
      <c r="A72" s="56">
        <v>81010601016</v>
      </c>
      <c r="B72" s="72" t="s">
        <v>3578</v>
      </c>
      <c r="C72" s="72">
        <v>96</v>
      </c>
      <c r="D72" s="72">
        <v>0</v>
      </c>
      <c r="E72" s="72">
        <v>96</v>
      </c>
    </row>
    <row r="73" spans="1:5" x14ac:dyDescent="0.2">
      <c r="A73" s="56">
        <v>81010601017</v>
      </c>
      <c r="B73" s="72" t="s">
        <v>3579</v>
      </c>
      <c r="C73" s="72">
        <v>160</v>
      </c>
      <c r="D73" s="72">
        <v>0</v>
      </c>
      <c r="E73" s="72">
        <v>160</v>
      </c>
    </row>
    <row r="74" spans="1:5" x14ac:dyDescent="0.2">
      <c r="A74" s="56">
        <v>81010601018</v>
      </c>
      <c r="B74" s="72" t="s">
        <v>3580</v>
      </c>
      <c r="C74" s="72">
        <v>2916</v>
      </c>
      <c r="D74" s="72">
        <v>0</v>
      </c>
      <c r="E74" s="72">
        <v>2916</v>
      </c>
    </row>
    <row r="75" spans="1:5" x14ac:dyDescent="0.2">
      <c r="A75" s="56">
        <v>81010601019</v>
      </c>
      <c r="B75" s="72" t="s">
        <v>3581</v>
      </c>
      <c r="C75" s="72">
        <v>2750</v>
      </c>
      <c r="D75" s="72">
        <v>0</v>
      </c>
      <c r="E75" s="72">
        <v>2750</v>
      </c>
    </row>
    <row r="76" spans="1:5" x14ac:dyDescent="0.2">
      <c r="A76" s="56">
        <v>81010601020</v>
      </c>
      <c r="B76" s="72" t="s">
        <v>3582</v>
      </c>
      <c r="C76" s="72">
        <v>1314</v>
      </c>
      <c r="D76" s="72">
        <v>0</v>
      </c>
      <c r="E76" s="72">
        <v>1314</v>
      </c>
    </row>
    <row r="77" spans="1:5" x14ac:dyDescent="0.2">
      <c r="A77" s="56">
        <v>81010601021</v>
      </c>
      <c r="B77" s="72" t="s">
        <v>3583</v>
      </c>
      <c r="C77" s="72">
        <v>1122</v>
      </c>
      <c r="D77" s="72">
        <v>0</v>
      </c>
      <c r="E77" s="72">
        <v>1122</v>
      </c>
    </row>
    <row r="78" spans="1:5" x14ac:dyDescent="0.2">
      <c r="A78" s="56">
        <v>81010601022</v>
      </c>
      <c r="B78" s="72" t="s">
        <v>3584</v>
      </c>
      <c r="C78" s="72">
        <v>1235</v>
      </c>
      <c r="D78" s="72">
        <v>0</v>
      </c>
      <c r="E78" s="72">
        <v>1235</v>
      </c>
    </row>
    <row r="79" spans="1:5" x14ac:dyDescent="0.2">
      <c r="A79" s="56">
        <v>81010601023</v>
      </c>
      <c r="B79" s="72" t="s">
        <v>3585</v>
      </c>
      <c r="C79" s="72">
        <v>8928</v>
      </c>
      <c r="D79" s="72">
        <v>0</v>
      </c>
      <c r="E79" s="72">
        <v>8928</v>
      </c>
    </row>
    <row r="80" spans="1:5" x14ac:dyDescent="0.2">
      <c r="A80" s="56">
        <v>81010601024</v>
      </c>
      <c r="B80" s="72" t="s">
        <v>3586</v>
      </c>
      <c r="C80" s="72">
        <v>1980</v>
      </c>
      <c r="D80" s="72">
        <v>0</v>
      </c>
      <c r="E80" s="72">
        <v>1980</v>
      </c>
    </row>
    <row r="81" spans="1:5" x14ac:dyDescent="0.2">
      <c r="A81" s="56">
        <v>81010601025</v>
      </c>
      <c r="B81" s="72" t="s">
        <v>3587</v>
      </c>
      <c r="C81" s="72">
        <v>7560</v>
      </c>
      <c r="D81" s="72">
        <v>0</v>
      </c>
      <c r="E81" s="72">
        <v>7560</v>
      </c>
    </row>
    <row r="82" spans="1:5" x14ac:dyDescent="0.2">
      <c r="A82" s="56">
        <v>81010601026</v>
      </c>
      <c r="B82" s="72" t="s">
        <v>3588</v>
      </c>
      <c r="C82" s="72">
        <v>9900</v>
      </c>
      <c r="D82" s="72">
        <v>0</v>
      </c>
      <c r="E82" s="72">
        <v>9900</v>
      </c>
    </row>
    <row r="83" spans="1:5" x14ac:dyDescent="0.2">
      <c r="A83" s="56">
        <v>81010601027</v>
      </c>
      <c r="B83" s="72" t="s">
        <v>3589</v>
      </c>
      <c r="C83" s="72">
        <v>11700</v>
      </c>
      <c r="D83" s="72">
        <v>0</v>
      </c>
      <c r="E83" s="72">
        <v>11700</v>
      </c>
    </row>
    <row r="84" spans="1:5" x14ac:dyDescent="0.2">
      <c r="A84" s="56">
        <v>81010601028</v>
      </c>
      <c r="B84" s="72" t="s">
        <v>3590</v>
      </c>
      <c r="C84" s="72">
        <v>767</v>
      </c>
      <c r="D84" s="72">
        <v>0</v>
      </c>
      <c r="E84" s="72">
        <v>767</v>
      </c>
    </row>
    <row r="85" spans="1:5" x14ac:dyDescent="0.2">
      <c r="A85" s="56">
        <v>81010601029</v>
      </c>
      <c r="B85" s="72" t="s">
        <v>3591</v>
      </c>
      <c r="C85" s="72">
        <v>5402</v>
      </c>
      <c r="D85" s="72">
        <v>0</v>
      </c>
      <c r="E85" s="72">
        <v>5402</v>
      </c>
    </row>
    <row r="86" spans="1:5" x14ac:dyDescent="0.2">
      <c r="A86" s="56">
        <v>81010601030</v>
      </c>
      <c r="B86" s="72" t="s">
        <v>3592</v>
      </c>
      <c r="C86" s="72">
        <v>3776</v>
      </c>
      <c r="D86" s="72">
        <v>0</v>
      </c>
      <c r="E86" s="72">
        <v>3776</v>
      </c>
    </row>
    <row r="87" spans="1:5" x14ac:dyDescent="0.2">
      <c r="A87" s="56">
        <v>81010601031</v>
      </c>
      <c r="B87" s="72" t="s">
        <v>3593</v>
      </c>
      <c r="C87" s="72">
        <v>472</v>
      </c>
      <c r="D87" s="72">
        <v>0</v>
      </c>
      <c r="E87" s="72">
        <v>472</v>
      </c>
    </row>
    <row r="88" spans="1:5" x14ac:dyDescent="0.2">
      <c r="A88" s="56">
        <v>81010601032</v>
      </c>
      <c r="B88" s="72" t="s">
        <v>3594</v>
      </c>
      <c r="C88" s="72">
        <v>1540</v>
      </c>
      <c r="D88" s="72">
        <v>0</v>
      </c>
      <c r="E88" s="72">
        <v>1540</v>
      </c>
    </row>
    <row r="89" spans="1:5" x14ac:dyDescent="0.2">
      <c r="A89" s="56">
        <v>81010602001</v>
      </c>
      <c r="B89" s="72" t="s">
        <v>3595</v>
      </c>
      <c r="C89" s="72">
        <v>4648</v>
      </c>
      <c r="D89" s="72">
        <v>0</v>
      </c>
      <c r="E89" s="72">
        <v>4648</v>
      </c>
    </row>
    <row r="90" spans="1:5" x14ac:dyDescent="0.2">
      <c r="A90" s="56">
        <v>81010602002</v>
      </c>
      <c r="B90" s="72" t="s">
        <v>3596</v>
      </c>
      <c r="C90" s="72">
        <v>1855</v>
      </c>
      <c r="D90" s="72">
        <v>0</v>
      </c>
      <c r="E90" s="72">
        <v>1855</v>
      </c>
    </row>
    <row r="91" spans="1:5" x14ac:dyDescent="0.2">
      <c r="A91" s="56">
        <v>81010602003</v>
      </c>
      <c r="B91" s="72" t="s">
        <v>3597</v>
      </c>
      <c r="C91" s="72">
        <v>752</v>
      </c>
      <c r="D91" s="72">
        <v>0</v>
      </c>
      <c r="E91" s="72">
        <v>752</v>
      </c>
    </row>
    <row r="92" spans="1:5" x14ac:dyDescent="0.2">
      <c r="A92" s="56">
        <v>81010602004</v>
      </c>
      <c r="B92" s="72" t="s">
        <v>3598</v>
      </c>
      <c r="C92" s="72">
        <v>1638</v>
      </c>
      <c r="D92" s="72">
        <v>0</v>
      </c>
      <c r="E92" s="72">
        <v>1638</v>
      </c>
    </row>
    <row r="93" spans="1:5" x14ac:dyDescent="0.2">
      <c r="A93" s="56">
        <v>81010602005</v>
      </c>
      <c r="B93" s="72" t="s">
        <v>3599</v>
      </c>
      <c r="C93" s="72">
        <v>2066.4</v>
      </c>
      <c r="D93" s="72">
        <v>0</v>
      </c>
      <c r="E93" s="72">
        <v>2066.4</v>
      </c>
    </row>
    <row r="94" spans="1:5" x14ac:dyDescent="0.2">
      <c r="A94" s="56">
        <v>81010602006</v>
      </c>
      <c r="B94" s="72" t="s">
        <v>3600</v>
      </c>
      <c r="C94" s="72">
        <v>136</v>
      </c>
      <c r="D94" s="72">
        <v>0</v>
      </c>
      <c r="E94" s="72">
        <v>136</v>
      </c>
    </row>
    <row r="95" spans="1:5" x14ac:dyDescent="0.2">
      <c r="A95" s="56">
        <v>81010602007</v>
      </c>
      <c r="B95" s="72" t="s">
        <v>3601</v>
      </c>
      <c r="C95" s="72">
        <v>4272.2</v>
      </c>
      <c r="D95" s="72">
        <v>0</v>
      </c>
      <c r="E95" s="72">
        <v>4272.2</v>
      </c>
    </row>
    <row r="96" spans="1:5" x14ac:dyDescent="0.2">
      <c r="A96" s="56">
        <v>81010603001</v>
      </c>
      <c r="B96" s="72" t="s">
        <v>3602</v>
      </c>
      <c r="C96" s="72">
        <v>0</v>
      </c>
      <c r="D96" s="72">
        <v>0</v>
      </c>
      <c r="E96" s="72">
        <v>0</v>
      </c>
    </row>
    <row r="97" spans="1:5" x14ac:dyDescent="0.2">
      <c r="A97" s="56">
        <v>81010603002</v>
      </c>
      <c r="B97" s="72" t="s">
        <v>3603</v>
      </c>
      <c r="C97" s="72">
        <v>8845</v>
      </c>
      <c r="D97" s="72">
        <v>0</v>
      </c>
      <c r="E97" s="72">
        <v>8845</v>
      </c>
    </row>
    <row r="98" spans="1:5" x14ac:dyDescent="0.2">
      <c r="A98" s="56">
        <v>81010603003</v>
      </c>
      <c r="B98" s="72" t="s">
        <v>3604</v>
      </c>
      <c r="C98" s="72">
        <v>3355</v>
      </c>
      <c r="D98" s="72">
        <v>0</v>
      </c>
      <c r="E98" s="72">
        <v>3355</v>
      </c>
    </row>
    <row r="99" spans="1:5" x14ac:dyDescent="0.2">
      <c r="A99" s="56">
        <v>81010603004</v>
      </c>
      <c r="B99" s="72" t="s">
        <v>3605</v>
      </c>
      <c r="C99" s="72">
        <v>14840</v>
      </c>
      <c r="D99" s="72">
        <v>0</v>
      </c>
      <c r="E99" s="72">
        <v>14840</v>
      </c>
    </row>
    <row r="100" spans="1:5" x14ac:dyDescent="0.2">
      <c r="A100" s="56">
        <v>81010603005</v>
      </c>
      <c r="B100" s="72" t="s">
        <v>3606</v>
      </c>
      <c r="C100" s="72">
        <v>2604</v>
      </c>
      <c r="D100" s="72">
        <v>0</v>
      </c>
      <c r="E100" s="72">
        <v>2604</v>
      </c>
    </row>
    <row r="101" spans="1:5" x14ac:dyDescent="0.2">
      <c r="A101" s="56">
        <v>81010603006</v>
      </c>
      <c r="B101" s="72" t="s">
        <v>3607</v>
      </c>
      <c r="C101" s="72">
        <v>4030</v>
      </c>
      <c r="D101" s="72">
        <v>0</v>
      </c>
      <c r="E101" s="72">
        <v>4030</v>
      </c>
    </row>
    <row r="102" spans="1:5" x14ac:dyDescent="0.2">
      <c r="A102" s="56">
        <v>81010603007</v>
      </c>
      <c r="B102" s="72" t="s">
        <v>3608</v>
      </c>
      <c r="C102" s="72">
        <v>1250</v>
      </c>
      <c r="D102" s="72">
        <v>0</v>
      </c>
      <c r="E102" s="72">
        <v>1250</v>
      </c>
    </row>
    <row r="103" spans="1:5" x14ac:dyDescent="0.2">
      <c r="A103" s="56">
        <v>81010603008</v>
      </c>
      <c r="B103" s="72" t="s">
        <v>3609</v>
      </c>
      <c r="C103" s="72">
        <v>1575</v>
      </c>
      <c r="D103" s="72">
        <v>0</v>
      </c>
      <c r="E103" s="72">
        <v>1575</v>
      </c>
    </row>
    <row r="104" spans="1:5" x14ac:dyDescent="0.2">
      <c r="A104" s="56">
        <v>81010604001</v>
      </c>
      <c r="B104" s="72" t="s">
        <v>3610</v>
      </c>
      <c r="C104" s="72">
        <v>0</v>
      </c>
      <c r="D104" s="72">
        <v>0</v>
      </c>
      <c r="E104" s="72">
        <v>0</v>
      </c>
    </row>
    <row r="105" spans="1:5" x14ac:dyDescent="0.2">
      <c r="A105" s="56">
        <v>81010604002</v>
      </c>
      <c r="B105" s="72" t="s">
        <v>3611</v>
      </c>
      <c r="C105" s="72">
        <v>15600</v>
      </c>
      <c r="D105" s="72">
        <v>0</v>
      </c>
      <c r="E105" s="72">
        <v>15600</v>
      </c>
    </row>
    <row r="106" spans="1:5" x14ac:dyDescent="0.2">
      <c r="A106" s="56">
        <v>81010604003</v>
      </c>
      <c r="B106" s="72" t="s">
        <v>3612</v>
      </c>
      <c r="C106" s="72">
        <v>450</v>
      </c>
      <c r="D106" s="72">
        <v>0</v>
      </c>
      <c r="E106" s="72">
        <v>450</v>
      </c>
    </row>
    <row r="107" spans="1:5" x14ac:dyDescent="0.2">
      <c r="A107" s="56">
        <v>81010604004</v>
      </c>
      <c r="B107" s="72" t="s">
        <v>3613</v>
      </c>
      <c r="C107" s="72">
        <v>3300</v>
      </c>
      <c r="D107" s="72">
        <v>0</v>
      </c>
      <c r="E107" s="72">
        <v>3300</v>
      </c>
    </row>
    <row r="108" spans="1:5" x14ac:dyDescent="0.2">
      <c r="A108" s="56">
        <v>81010604005</v>
      </c>
      <c r="B108" s="72" t="s">
        <v>3614</v>
      </c>
      <c r="C108" s="72">
        <v>720</v>
      </c>
      <c r="D108" s="72">
        <v>0</v>
      </c>
      <c r="E108" s="72">
        <v>720</v>
      </c>
    </row>
    <row r="109" spans="1:5" x14ac:dyDescent="0.2">
      <c r="A109" s="56">
        <v>81010604006</v>
      </c>
      <c r="B109" s="72" t="s">
        <v>3615</v>
      </c>
      <c r="C109" s="72">
        <v>3500</v>
      </c>
      <c r="D109" s="72">
        <v>0</v>
      </c>
      <c r="E109" s="72">
        <v>3500</v>
      </c>
    </row>
    <row r="110" spans="1:5" x14ac:dyDescent="0.2">
      <c r="A110" s="56">
        <v>81010604007</v>
      </c>
      <c r="B110" s="72" t="s">
        <v>3616</v>
      </c>
      <c r="C110" s="72">
        <v>1210</v>
      </c>
      <c r="D110" s="72">
        <v>0</v>
      </c>
      <c r="E110" s="72">
        <v>1210</v>
      </c>
    </row>
    <row r="111" spans="1:5" x14ac:dyDescent="0.2">
      <c r="A111" s="56">
        <v>81010604008</v>
      </c>
      <c r="B111" s="72" t="s">
        <v>3617</v>
      </c>
      <c r="C111" s="72">
        <v>825</v>
      </c>
      <c r="D111" s="72">
        <v>0</v>
      </c>
      <c r="E111" s="72">
        <v>825</v>
      </c>
    </row>
    <row r="112" spans="1:5" x14ac:dyDescent="0.2">
      <c r="A112" s="56">
        <v>81010604009</v>
      </c>
      <c r="B112" s="72" t="s">
        <v>3618</v>
      </c>
      <c r="C112" s="72">
        <v>1750</v>
      </c>
      <c r="D112" s="72">
        <v>0</v>
      </c>
      <c r="E112" s="72">
        <v>1750</v>
      </c>
    </row>
    <row r="113" spans="1:5" x14ac:dyDescent="0.2">
      <c r="A113" s="56">
        <v>81010605001</v>
      </c>
      <c r="B113" s="72" t="s">
        <v>3619</v>
      </c>
      <c r="C113" s="72">
        <v>132</v>
      </c>
      <c r="D113" s="72">
        <v>0</v>
      </c>
      <c r="E113" s="72">
        <v>132</v>
      </c>
    </row>
    <row r="114" spans="1:5" x14ac:dyDescent="0.2">
      <c r="A114" s="56">
        <v>81010606001</v>
      </c>
      <c r="B114" s="72" t="s">
        <v>3620</v>
      </c>
      <c r="C114" s="72">
        <v>0</v>
      </c>
      <c r="D114" s="72">
        <v>0</v>
      </c>
      <c r="E114" s="72">
        <v>0</v>
      </c>
    </row>
    <row r="115" spans="1:5" x14ac:dyDescent="0.2">
      <c r="A115" s="56">
        <v>81010606002</v>
      </c>
      <c r="B115" s="72" t="s">
        <v>3621</v>
      </c>
      <c r="C115" s="72">
        <v>0</v>
      </c>
      <c r="D115" s="72">
        <v>0</v>
      </c>
      <c r="E115" s="72">
        <v>0</v>
      </c>
    </row>
    <row r="116" spans="1:5" x14ac:dyDescent="0.2">
      <c r="A116" s="56">
        <v>81010607001</v>
      </c>
      <c r="B116" s="72" t="s">
        <v>3622</v>
      </c>
      <c r="C116" s="72">
        <v>94815</v>
      </c>
      <c r="D116" s="72">
        <v>0</v>
      </c>
      <c r="E116" s="72">
        <v>94815</v>
      </c>
    </row>
    <row r="117" spans="1:5" x14ac:dyDescent="0.2">
      <c r="A117" s="56">
        <v>81010608001</v>
      </c>
      <c r="B117" s="72" t="s">
        <v>3623</v>
      </c>
      <c r="C117" s="72">
        <v>2788</v>
      </c>
      <c r="D117" s="72">
        <v>0</v>
      </c>
      <c r="E117" s="72">
        <v>2788</v>
      </c>
    </row>
    <row r="118" spans="1:5" x14ac:dyDescent="0.2">
      <c r="A118" s="56">
        <v>81010609001</v>
      </c>
      <c r="B118" s="72" t="s">
        <v>3624</v>
      </c>
      <c r="C118" s="72">
        <v>26643.75</v>
      </c>
      <c r="D118" s="72">
        <v>0</v>
      </c>
      <c r="E118" s="72">
        <v>26643.75</v>
      </c>
    </row>
    <row r="119" spans="1:5" x14ac:dyDescent="0.2">
      <c r="A119" s="56">
        <v>81010610001</v>
      </c>
      <c r="B119" s="72" t="s">
        <v>3625</v>
      </c>
      <c r="C119" s="72">
        <v>5040</v>
      </c>
      <c r="D119" s="72">
        <v>0</v>
      </c>
      <c r="E119" s="72">
        <v>5040</v>
      </c>
    </row>
    <row r="120" spans="1:5" x14ac:dyDescent="0.2">
      <c r="A120" s="56">
        <v>81010611001</v>
      </c>
      <c r="B120" s="72" t="s">
        <v>3626</v>
      </c>
      <c r="C120" s="72">
        <v>10340</v>
      </c>
      <c r="D120" s="72">
        <v>0</v>
      </c>
      <c r="E120" s="72">
        <v>10340</v>
      </c>
    </row>
    <row r="121" spans="1:5" x14ac:dyDescent="0.2">
      <c r="A121" s="56">
        <v>81010612001</v>
      </c>
      <c r="B121" s="72" t="s">
        <v>3627</v>
      </c>
      <c r="C121" s="72">
        <v>1640</v>
      </c>
      <c r="D121" s="72">
        <v>0</v>
      </c>
      <c r="E121" s="72">
        <v>1640</v>
      </c>
    </row>
    <row r="122" spans="1:5" x14ac:dyDescent="0.2">
      <c r="A122" s="56">
        <v>81010612002</v>
      </c>
      <c r="B122" s="72" t="s">
        <v>3628</v>
      </c>
      <c r="C122" s="72">
        <v>3120</v>
      </c>
      <c r="D122" s="72">
        <v>0</v>
      </c>
      <c r="E122" s="72">
        <v>3120</v>
      </c>
    </row>
    <row r="123" spans="1:5" x14ac:dyDescent="0.2">
      <c r="A123" s="56">
        <v>81010612003</v>
      </c>
      <c r="B123" s="72" t="s">
        <v>3629</v>
      </c>
      <c r="C123" s="72">
        <v>4340</v>
      </c>
      <c r="D123" s="72">
        <v>0</v>
      </c>
      <c r="E123" s="72">
        <v>4340</v>
      </c>
    </row>
    <row r="124" spans="1:5" x14ac:dyDescent="0.2">
      <c r="A124" s="56">
        <v>81010613001</v>
      </c>
      <c r="B124" s="72" t="s">
        <v>3630</v>
      </c>
      <c r="C124" s="72">
        <v>3185.28</v>
      </c>
      <c r="D124" s="72">
        <v>0</v>
      </c>
      <c r="E124" s="72">
        <v>3185.28</v>
      </c>
    </row>
    <row r="125" spans="1:5" x14ac:dyDescent="0.2">
      <c r="A125" s="56">
        <v>81010614001</v>
      </c>
      <c r="B125" s="72" t="s">
        <v>3631</v>
      </c>
      <c r="C125" s="72">
        <v>3000</v>
      </c>
      <c r="D125" s="72">
        <v>0</v>
      </c>
      <c r="E125" s="72">
        <v>3000</v>
      </c>
    </row>
    <row r="126" spans="1:5" x14ac:dyDescent="0.2">
      <c r="A126" s="56">
        <v>81010615001</v>
      </c>
      <c r="B126" s="72" t="s">
        <v>3632</v>
      </c>
      <c r="C126" s="72">
        <v>2660</v>
      </c>
      <c r="D126" s="72">
        <v>0</v>
      </c>
      <c r="E126" s="72">
        <v>2660</v>
      </c>
    </row>
    <row r="127" spans="1:5" x14ac:dyDescent="0.2">
      <c r="A127" s="56">
        <v>81010616001</v>
      </c>
      <c r="B127" s="72" t="s">
        <v>3633</v>
      </c>
      <c r="C127" s="72">
        <v>6420</v>
      </c>
      <c r="D127" s="72">
        <v>0</v>
      </c>
      <c r="E127" s="72">
        <v>6420</v>
      </c>
    </row>
    <row r="128" spans="1:5" x14ac:dyDescent="0.2">
      <c r="A128" s="56">
        <v>81010617001</v>
      </c>
      <c r="B128" s="72" t="s">
        <v>3634</v>
      </c>
      <c r="C128" s="72">
        <v>22640</v>
      </c>
      <c r="D128" s="72">
        <v>0</v>
      </c>
      <c r="E128" s="72">
        <v>22640</v>
      </c>
    </row>
    <row r="129" spans="1:5" x14ac:dyDescent="0.2">
      <c r="A129" s="56">
        <v>91106101001</v>
      </c>
      <c r="B129" s="72" t="s">
        <v>3857</v>
      </c>
      <c r="C129" s="72">
        <v>2035</v>
      </c>
      <c r="D129" s="72">
        <v>0</v>
      </c>
      <c r="E129" s="72">
        <v>2035</v>
      </c>
    </row>
    <row r="130" spans="1:5" x14ac:dyDescent="0.2">
      <c r="A130" s="56">
        <v>91106101002</v>
      </c>
      <c r="B130" s="72" t="s">
        <v>3858</v>
      </c>
      <c r="C130" s="72">
        <v>0</v>
      </c>
      <c r="D130" s="72">
        <v>0</v>
      </c>
      <c r="E130" s="72">
        <v>0</v>
      </c>
    </row>
    <row r="131" spans="1:5" x14ac:dyDescent="0.2">
      <c r="A131" s="56">
        <v>91106101003</v>
      </c>
      <c r="B131" s="72" t="s">
        <v>3859</v>
      </c>
      <c r="C131" s="72">
        <v>1350</v>
      </c>
      <c r="D131" s="72">
        <v>0</v>
      </c>
      <c r="E131" s="72">
        <v>1350</v>
      </c>
    </row>
    <row r="132" spans="1:5" x14ac:dyDescent="0.2">
      <c r="A132" s="56">
        <v>91106101004</v>
      </c>
      <c r="B132" s="72" t="s">
        <v>3860</v>
      </c>
      <c r="C132" s="72">
        <v>0</v>
      </c>
      <c r="D132" s="72">
        <v>0</v>
      </c>
      <c r="E132" s="72">
        <v>0</v>
      </c>
    </row>
    <row r="133" spans="1:5" x14ac:dyDescent="0.2">
      <c r="A133" s="56">
        <v>91106101005</v>
      </c>
      <c r="B133" s="72" t="s">
        <v>3861</v>
      </c>
      <c r="C133" s="72">
        <v>435</v>
      </c>
      <c r="D133" s="72">
        <v>0</v>
      </c>
      <c r="E133" s="72">
        <v>435</v>
      </c>
    </row>
    <row r="134" spans="1:5" x14ac:dyDescent="0.2">
      <c r="A134" s="56">
        <v>91106101006</v>
      </c>
      <c r="B134" s="72" t="s">
        <v>3862</v>
      </c>
      <c r="C134" s="72">
        <v>0</v>
      </c>
      <c r="D134" s="72">
        <v>0</v>
      </c>
      <c r="E134" s="72">
        <v>0</v>
      </c>
    </row>
    <row r="135" spans="1:5" x14ac:dyDescent="0.2">
      <c r="A135" s="56">
        <v>91106101007</v>
      </c>
      <c r="B135" s="72" t="s">
        <v>3863</v>
      </c>
      <c r="C135" s="72">
        <v>180</v>
      </c>
      <c r="D135" s="72">
        <v>0</v>
      </c>
      <c r="E135" s="72">
        <v>180</v>
      </c>
    </row>
    <row r="136" spans="1:5" x14ac:dyDescent="0.2">
      <c r="A136" s="56">
        <v>91106101008</v>
      </c>
      <c r="B136" s="72" t="s">
        <v>3864</v>
      </c>
      <c r="C136" s="72">
        <v>0</v>
      </c>
      <c r="D136" s="72">
        <v>0</v>
      </c>
      <c r="E136" s="72">
        <v>0</v>
      </c>
    </row>
    <row r="137" spans="1:5" x14ac:dyDescent="0.2">
      <c r="A137" s="56">
        <v>91106101009</v>
      </c>
      <c r="B137" s="72" t="s">
        <v>3865</v>
      </c>
      <c r="C137" s="72">
        <v>0</v>
      </c>
      <c r="D137" s="72">
        <v>0</v>
      </c>
      <c r="E137" s="72">
        <v>0</v>
      </c>
    </row>
    <row r="138" spans="1:5" x14ac:dyDescent="0.2">
      <c r="A138" s="56">
        <v>91106101010</v>
      </c>
      <c r="B138" s="72" t="s">
        <v>3866</v>
      </c>
      <c r="C138" s="72">
        <v>0</v>
      </c>
      <c r="D138" s="72">
        <v>0</v>
      </c>
      <c r="E138" s="72">
        <v>0</v>
      </c>
    </row>
    <row r="139" spans="1:5" x14ac:dyDescent="0.2">
      <c r="A139" s="56">
        <v>91106101011</v>
      </c>
      <c r="B139" s="72" t="s">
        <v>3867</v>
      </c>
      <c r="C139" s="72">
        <v>0</v>
      </c>
      <c r="D139" s="72">
        <v>0</v>
      </c>
      <c r="E139" s="72">
        <v>0</v>
      </c>
    </row>
    <row r="140" spans="1:5" x14ac:dyDescent="0.2">
      <c r="A140" s="56">
        <v>91106101012</v>
      </c>
      <c r="B140" s="72" t="s">
        <v>3868</v>
      </c>
      <c r="C140" s="72">
        <v>0</v>
      </c>
      <c r="D140" s="72">
        <v>0</v>
      </c>
      <c r="E140" s="72">
        <v>0</v>
      </c>
    </row>
    <row r="141" spans="1:5" x14ac:dyDescent="0.2">
      <c r="A141" s="56">
        <v>91106101013</v>
      </c>
      <c r="B141" s="72" t="s">
        <v>3869</v>
      </c>
      <c r="C141" s="72">
        <v>0</v>
      </c>
      <c r="D141" s="72">
        <v>0</v>
      </c>
      <c r="E141" s="72">
        <v>0</v>
      </c>
    </row>
    <row r="142" spans="1:5" x14ac:dyDescent="0.2">
      <c r="A142" s="56">
        <v>91106101014</v>
      </c>
      <c r="B142" s="72" t="s">
        <v>3870</v>
      </c>
      <c r="C142" s="72">
        <v>0</v>
      </c>
      <c r="D142" s="72">
        <v>0</v>
      </c>
      <c r="E142" s="72">
        <v>0</v>
      </c>
    </row>
    <row r="143" spans="1:5" x14ac:dyDescent="0.2">
      <c r="A143" s="56">
        <v>91106101015</v>
      </c>
      <c r="B143" s="72" t="s">
        <v>3871</v>
      </c>
      <c r="C143" s="72">
        <v>0</v>
      </c>
      <c r="D143" s="72">
        <v>0</v>
      </c>
      <c r="E143" s="72">
        <v>0</v>
      </c>
    </row>
    <row r="144" spans="1:5" x14ac:dyDescent="0.2">
      <c r="A144" s="56">
        <v>91106101016</v>
      </c>
      <c r="B144" s="72" t="s">
        <v>3872</v>
      </c>
      <c r="C144" s="72">
        <v>0</v>
      </c>
      <c r="D144" s="72">
        <v>0</v>
      </c>
      <c r="E144" s="72">
        <v>0</v>
      </c>
    </row>
    <row r="145" spans="1:5" x14ac:dyDescent="0.2">
      <c r="A145" s="56">
        <v>91106101017</v>
      </c>
      <c r="B145" s="72" t="s">
        <v>3873</v>
      </c>
      <c r="C145" s="72">
        <v>0</v>
      </c>
      <c r="D145" s="72">
        <v>0</v>
      </c>
      <c r="E145" s="72">
        <v>0</v>
      </c>
    </row>
    <row r="146" spans="1:5" x14ac:dyDescent="0.2">
      <c r="A146" s="56">
        <v>91106101018</v>
      </c>
      <c r="B146" s="72" t="s">
        <v>3874</v>
      </c>
      <c r="C146" s="72">
        <v>0</v>
      </c>
      <c r="D146" s="72">
        <v>0</v>
      </c>
      <c r="E146" s="72">
        <v>0</v>
      </c>
    </row>
    <row r="147" spans="1:5" x14ac:dyDescent="0.2">
      <c r="A147" s="56">
        <v>91106101019</v>
      </c>
      <c r="B147" s="72" t="s">
        <v>3875</v>
      </c>
      <c r="C147" s="72">
        <v>0</v>
      </c>
      <c r="D147" s="72">
        <v>0</v>
      </c>
      <c r="E147" s="72">
        <v>0</v>
      </c>
    </row>
    <row r="148" spans="1:5" x14ac:dyDescent="0.2">
      <c r="A148" s="56">
        <v>91106101020</v>
      </c>
      <c r="B148" s="72" t="s">
        <v>3876</v>
      </c>
      <c r="C148" s="72">
        <v>0</v>
      </c>
      <c r="D148" s="72">
        <v>0</v>
      </c>
      <c r="E148" s="72">
        <v>0</v>
      </c>
    </row>
    <row r="149" spans="1:5" x14ac:dyDescent="0.2">
      <c r="A149" s="56">
        <v>91106101021</v>
      </c>
      <c r="B149" s="72" t="s">
        <v>3877</v>
      </c>
      <c r="C149" s="72">
        <v>0</v>
      </c>
      <c r="D149" s="72">
        <v>0</v>
      </c>
      <c r="E149" s="72">
        <v>0</v>
      </c>
    </row>
    <row r="150" spans="1:5" x14ac:dyDescent="0.2">
      <c r="A150" s="56">
        <v>91106101022</v>
      </c>
      <c r="B150" s="72" t="s">
        <v>3878</v>
      </c>
      <c r="C150" s="72">
        <v>0</v>
      </c>
      <c r="D150" s="72">
        <v>0</v>
      </c>
      <c r="E150" s="72">
        <v>0</v>
      </c>
    </row>
    <row r="151" spans="1:5" x14ac:dyDescent="0.2">
      <c r="A151" s="56">
        <v>91106101023</v>
      </c>
      <c r="B151" s="72" t="s">
        <v>3879</v>
      </c>
      <c r="C151" s="72">
        <v>0</v>
      </c>
      <c r="D151" s="72">
        <v>0</v>
      </c>
      <c r="E151" s="72">
        <v>0</v>
      </c>
    </row>
    <row r="152" spans="1:5" x14ac:dyDescent="0.2">
      <c r="A152" s="56">
        <v>91106101024</v>
      </c>
      <c r="B152" s="72" t="s">
        <v>3880</v>
      </c>
      <c r="C152" s="72">
        <v>0</v>
      </c>
      <c r="D152" s="72">
        <v>0</v>
      </c>
      <c r="E152" s="72">
        <v>0</v>
      </c>
    </row>
    <row r="153" spans="1:5" x14ac:dyDescent="0.2">
      <c r="A153" s="56">
        <v>91106101025</v>
      </c>
      <c r="B153" s="72" t="s">
        <v>3881</v>
      </c>
      <c r="C153" s="72">
        <v>0</v>
      </c>
      <c r="D153" s="72">
        <v>0</v>
      </c>
      <c r="E153" s="72">
        <v>0</v>
      </c>
    </row>
    <row r="154" spans="1:5" x14ac:dyDescent="0.2">
      <c r="A154" s="56">
        <v>91106101026</v>
      </c>
      <c r="B154" s="72" t="s">
        <v>3882</v>
      </c>
      <c r="C154" s="72">
        <v>0</v>
      </c>
      <c r="D154" s="72">
        <v>0</v>
      </c>
      <c r="E154" s="72">
        <v>0</v>
      </c>
    </row>
    <row r="155" spans="1:5" x14ac:dyDescent="0.2">
      <c r="A155" s="56">
        <v>91106101027</v>
      </c>
      <c r="B155" s="72" t="s">
        <v>3883</v>
      </c>
      <c r="C155" s="72">
        <v>1035</v>
      </c>
      <c r="D155" s="72">
        <v>0</v>
      </c>
      <c r="E155" s="72">
        <v>1035</v>
      </c>
    </row>
    <row r="156" spans="1:5" x14ac:dyDescent="0.2">
      <c r="A156" s="56">
        <v>91106101028</v>
      </c>
      <c r="B156" s="72" t="s">
        <v>3884</v>
      </c>
      <c r="C156" s="72">
        <v>0</v>
      </c>
      <c r="D156" s="72">
        <v>0</v>
      </c>
      <c r="E156" s="72">
        <v>0</v>
      </c>
    </row>
    <row r="157" spans="1:5" x14ac:dyDescent="0.2">
      <c r="A157" s="56">
        <v>91106101029</v>
      </c>
      <c r="B157" s="72" t="s">
        <v>3885</v>
      </c>
      <c r="C157" s="72">
        <v>3585</v>
      </c>
      <c r="D157" s="72">
        <v>0</v>
      </c>
      <c r="E157" s="72">
        <v>3585</v>
      </c>
    </row>
    <row r="158" spans="1:5" x14ac:dyDescent="0.2">
      <c r="A158" s="56">
        <v>91106101030</v>
      </c>
      <c r="B158" s="72" t="s">
        <v>3886</v>
      </c>
      <c r="C158" s="72">
        <v>0</v>
      </c>
      <c r="D158" s="72">
        <v>0</v>
      </c>
      <c r="E158" s="72">
        <v>0</v>
      </c>
    </row>
    <row r="159" spans="1:5" x14ac:dyDescent="0.2">
      <c r="A159" s="56">
        <v>91106101031</v>
      </c>
      <c r="B159" s="72" t="s">
        <v>3887</v>
      </c>
      <c r="C159" s="72">
        <v>0</v>
      </c>
      <c r="D159" s="72">
        <v>0</v>
      </c>
      <c r="E159" s="72">
        <v>0</v>
      </c>
    </row>
    <row r="160" spans="1:5" x14ac:dyDescent="0.2">
      <c r="A160" s="56">
        <v>91106101032</v>
      </c>
      <c r="B160" s="72" t="s">
        <v>3888</v>
      </c>
      <c r="C160" s="72">
        <v>0</v>
      </c>
      <c r="D160" s="72">
        <v>0</v>
      </c>
      <c r="E160" s="72">
        <v>0</v>
      </c>
    </row>
    <row r="161" spans="1:5" x14ac:dyDescent="0.2">
      <c r="A161" s="56">
        <v>91106101033</v>
      </c>
      <c r="B161" s="72" t="s">
        <v>3889</v>
      </c>
      <c r="C161" s="72">
        <v>0</v>
      </c>
      <c r="D161" s="72">
        <v>0</v>
      </c>
      <c r="E161" s="72">
        <v>0</v>
      </c>
    </row>
    <row r="162" spans="1:5" x14ac:dyDescent="0.2">
      <c r="A162" s="56">
        <v>91106101034</v>
      </c>
      <c r="B162" s="72" t="s">
        <v>3890</v>
      </c>
      <c r="C162" s="72">
        <v>907.5</v>
      </c>
      <c r="D162" s="72">
        <v>0</v>
      </c>
      <c r="E162" s="72">
        <v>907.5</v>
      </c>
    </row>
    <row r="163" spans="1:5" x14ac:dyDescent="0.2">
      <c r="A163" s="56">
        <v>91106101035</v>
      </c>
      <c r="B163" s="72" t="s">
        <v>3891</v>
      </c>
      <c r="C163" s="72">
        <v>544</v>
      </c>
      <c r="D163" s="72">
        <v>0</v>
      </c>
      <c r="E163" s="72">
        <v>544</v>
      </c>
    </row>
    <row r="164" spans="1:5" x14ac:dyDescent="0.2">
      <c r="A164" s="56">
        <v>91106101036</v>
      </c>
      <c r="B164" s="72" t="s">
        <v>3892</v>
      </c>
      <c r="C164" s="72">
        <v>0</v>
      </c>
      <c r="D164" s="72">
        <v>0</v>
      </c>
      <c r="E164" s="72">
        <v>0</v>
      </c>
    </row>
    <row r="165" spans="1:5" x14ac:dyDescent="0.2">
      <c r="A165" s="56">
        <v>91106101037</v>
      </c>
      <c r="B165" s="72" t="s">
        <v>3893</v>
      </c>
      <c r="C165" s="72">
        <v>21600</v>
      </c>
      <c r="D165" s="72">
        <v>0</v>
      </c>
      <c r="E165" s="72">
        <v>21600</v>
      </c>
    </row>
    <row r="166" spans="1:5" x14ac:dyDescent="0.2">
      <c r="A166" s="56">
        <v>91106101038</v>
      </c>
      <c r="B166" s="72" t="s">
        <v>3894</v>
      </c>
      <c r="C166" s="72">
        <v>0</v>
      </c>
      <c r="D166" s="72">
        <v>0</v>
      </c>
      <c r="E166" s="72">
        <v>0</v>
      </c>
    </row>
    <row r="167" spans="1:5" x14ac:dyDescent="0.2">
      <c r="A167" s="56">
        <v>91106101039</v>
      </c>
      <c r="B167" s="72" t="s">
        <v>3895</v>
      </c>
      <c r="C167" s="72">
        <v>2256</v>
      </c>
      <c r="D167" s="72">
        <v>0</v>
      </c>
      <c r="E167" s="72">
        <v>2256</v>
      </c>
    </row>
    <row r="168" spans="1:5" x14ac:dyDescent="0.2">
      <c r="A168" s="56">
        <v>91106101040</v>
      </c>
      <c r="B168" s="72" t="s">
        <v>3896</v>
      </c>
      <c r="C168" s="72">
        <v>0</v>
      </c>
      <c r="D168" s="72">
        <v>0</v>
      </c>
      <c r="E168" s="72">
        <v>0</v>
      </c>
    </row>
    <row r="169" spans="1:5" x14ac:dyDescent="0.2">
      <c r="A169" s="56">
        <v>91106101041</v>
      </c>
      <c r="B169" s="72" t="s">
        <v>3897</v>
      </c>
      <c r="C169" s="72">
        <v>270</v>
      </c>
      <c r="D169" s="72">
        <v>0</v>
      </c>
      <c r="E169" s="72">
        <v>270</v>
      </c>
    </row>
    <row r="170" spans="1:5" x14ac:dyDescent="0.2">
      <c r="A170" s="56">
        <v>91106101042</v>
      </c>
      <c r="B170" s="72" t="s">
        <v>3898</v>
      </c>
      <c r="C170" s="72">
        <v>75</v>
      </c>
      <c r="D170" s="72">
        <v>0</v>
      </c>
      <c r="E170" s="72">
        <v>75</v>
      </c>
    </row>
    <row r="171" spans="1:5" x14ac:dyDescent="0.2">
      <c r="A171" s="56">
        <v>91106101043</v>
      </c>
      <c r="B171" s="72" t="s">
        <v>3899</v>
      </c>
      <c r="C171" s="72">
        <v>0</v>
      </c>
      <c r="D171" s="72">
        <v>0</v>
      </c>
      <c r="E171" s="72">
        <v>0</v>
      </c>
    </row>
    <row r="172" spans="1:5" x14ac:dyDescent="0.2">
      <c r="A172" s="56">
        <v>91106101044</v>
      </c>
      <c r="B172" s="72" t="s">
        <v>3900</v>
      </c>
      <c r="C172" s="72">
        <v>4335</v>
      </c>
      <c r="D172" s="72">
        <v>0</v>
      </c>
      <c r="E172" s="72">
        <v>4335</v>
      </c>
    </row>
    <row r="173" spans="1:5" x14ac:dyDescent="0.2">
      <c r="A173" s="56">
        <v>91106101045</v>
      </c>
      <c r="B173" s="72" t="s">
        <v>3901</v>
      </c>
      <c r="C173" s="72">
        <v>6720</v>
      </c>
      <c r="D173" s="72">
        <v>0</v>
      </c>
      <c r="E173" s="72">
        <v>6720</v>
      </c>
    </row>
    <row r="174" spans="1:5" x14ac:dyDescent="0.2">
      <c r="A174" s="56">
        <v>91106101046</v>
      </c>
      <c r="B174" s="72" t="s">
        <v>3902</v>
      </c>
      <c r="C174" s="72">
        <v>400</v>
      </c>
      <c r="D174" s="72">
        <v>0</v>
      </c>
      <c r="E174" s="72">
        <v>400</v>
      </c>
    </row>
    <row r="175" spans="1:5" x14ac:dyDescent="0.2">
      <c r="A175" s="56">
        <v>91106101047</v>
      </c>
      <c r="B175" s="72" t="s">
        <v>3903</v>
      </c>
      <c r="C175" s="72">
        <v>280</v>
      </c>
      <c r="D175" s="72">
        <v>0</v>
      </c>
      <c r="E175" s="72">
        <v>280</v>
      </c>
    </row>
    <row r="176" spans="1:5" x14ac:dyDescent="0.2">
      <c r="A176" s="56">
        <v>91106101048</v>
      </c>
      <c r="B176" s="72" t="s">
        <v>3904</v>
      </c>
      <c r="C176" s="72">
        <v>195</v>
      </c>
      <c r="D176" s="72">
        <v>0</v>
      </c>
      <c r="E176" s="72">
        <v>195</v>
      </c>
    </row>
    <row r="177" spans="1:5" x14ac:dyDescent="0.2">
      <c r="A177" s="56">
        <v>91106101049</v>
      </c>
      <c r="B177" s="72" t="s">
        <v>3905</v>
      </c>
      <c r="C177" s="72">
        <v>300</v>
      </c>
      <c r="D177" s="72">
        <v>0</v>
      </c>
      <c r="E177" s="72">
        <v>300</v>
      </c>
    </row>
    <row r="178" spans="1:5" x14ac:dyDescent="0.2">
      <c r="A178" s="56">
        <v>91106101050</v>
      </c>
      <c r="B178" s="72" t="s">
        <v>3906</v>
      </c>
      <c r="C178" s="72">
        <v>294</v>
      </c>
      <c r="D178" s="72">
        <v>0</v>
      </c>
      <c r="E178" s="72">
        <v>294</v>
      </c>
    </row>
    <row r="179" spans="1:5" x14ac:dyDescent="0.2">
      <c r="A179" s="56">
        <v>91106101051</v>
      </c>
      <c r="B179" s="72" t="s">
        <v>3907</v>
      </c>
      <c r="C179" s="72">
        <v>1484</v>
      </c>
      <c r="D179" s="72">
        <v>0</v>
      </c>
      <c r="E179" s="72">
        <v>1484</v>
      </c>
    </row>
    <row r="180" spans="1:5" x14ac:dyDescent="0.2">
      <c r="A180" s="56">
        <v>91106101052</v>
      </c>
      <c r="B180" s="72" t="s">
        <v>3908</v>
      </c>
      <c r="C180" s="72">
        <v>0</v>
      </c>
      <c r="D180" s="72">
        <v>0</v>
      </c>
      <c r="E180" s="72">
        <v>0</v>
      </c>
    </row>
    <row r="181" spans="1:5" x14ac:dyDescent="0.2">
      <c r="A181" s="56">
        <v>91106101053</v>
      </c>
      <c r="B181" s="72" t="s">
        <v>3909</v>
      </c>
      <c r="C181" s="72">
        <v>0</v>
      </c>
      <c r="D181" s="72">
        <v>0</v>
      </c>
      <c r="E181" s="72">
        <v>0</v>
      </c>
    </row>
    <row r="182" spans="1:5" x14ac:dyDescent="0.2">
      <c r="A182" s="56">
        <v>91106101054</v>
      </c>
      <c r="B182" s="72" t="s">
        <v>3910</v>
      </c>
      <c r="C182" s="72">
        <v>0</v>
      </c>
      <c r="D182" s="72">
        <v>0</v>
      </c>
      <c r="E182" s="72">
        <v>0</v>
      </c>
    </row>
    <row r="183" spans="1:5" x14ac:dyDescent="0.2">
      <c r="A183" s="56">
        <v>91106101055</v>
      </c>
      <c r="B183" s="72" t="s">
        <v>3911</v>
      </c>
      <c r="C183" s="72">
        <v>0</v>
      </c>
      <c r="D183" s="72">
        <v>0</v>
      </c>
      <c r="E183" s="72">
        <v>0</v>
      </c>
    </row>
    <row r="184" spans="1:5" x14ac:dyDescent="0.2">
      <c r="A184" s="56">
        <v>91106101056</v>
      </c>
      <c r="B184" s="72" t="s">
        <v>3912</v>
      </c>
      <c r="C184" s="72">
        <v>0</v>
      </c>
      <c r="D184" s="72">
        <v>0</v>
      </c>
      <c r="E184" s="72">
        <v>0</v>
      </c>
    </row>
    <row r="185" spans="1:5" x14ac:dyDescent="0.2">
      <c r="A185" s="56">
        <v>91106101057</v>
      </c>
      <c r="B185" s="72" t="s">
        <v>3913</v>
      </c>
      <c r="C185" s="72">
        <v>0</v>
      </c>
      <c r="D185" s="72">
        <v>0</v>
      </c>
      <c r="E185" s="72">
        <v>0</v>
      </c>
    </row>
    <row r="186" spans="1:5" x14ac:dyDescent="0.2">
      <c r="A186" s="56">
        <v>91106101058</v>
      </c>
      <c r="B186" s="72" t="s">
        <v>3914</v>
      </c>
      <c r="C186" s="72">
        <v>1935</v>
      </c>
      <c r="D186" s="72">
        <v>0</v>
      </c>
      <c r="E186" s="72">
        <v>1935</v>
      </c>
    </row>
    <row r="187" spans="1:5" x14ac:dyDescent="0.2">
      <c r="A187" s="56">
        <v>91106101059</v>
      </c>
      <c r="B187" s="72" t="s">
        <v>3915</v>
      </c>
      <c r="C187" s="72">
        <v>495</v>
      </c>
      <c r="D187" s="72">
        <v>0</v>
      </c>
      <c r="E187" s="72">
        <v>495</v>
      </c>
    </row>
    <row r="188" spans="1:5" x14ac:dyDescent="0.2">
      <c r="A188" s="56">
        <v>91106101060</v>
      </c>
      <c r="B188" s="72" t="s">
        <v>3916</v>
      </c>
      <c r="C188" s="72">
        <v>224</v>
      </c>
      <c r="D188" s="72">
        <v>0</v>
      </c>
      <c r="E188" s="72">
        <v>224</v>
      </c>
    </row>
    <row r="189" spans="1:5" x14ac:dyDescent="0.2">
      <c r="A189" s="56">
        <v>91106101061</v>
      </c>
      <c r="B189" s="72" t="s">
        <v>3917</v>
      </c>
      <c r="C189" s="72">
        <v>0</v>
      </c>
      <c r="D189" s="72">
        <v>0</v>
      </c>
      <c r="E189" s="72">
        <v>0</v>
      </c>
    </row>
    <row r="190" spans="1:5" x14ac:dyDescent="0.2">
      <c r="A190" s="56">
        <v>91106101062</v>
      </c>
      <c r="B190" s="72" t="s">
        <v>3918</v>
      </c>
      <c r="C190" s="72">
        <v>0</v>
      </c>
      <c r="D190" s="72">
        <v>0</v>
      </c>
      <c r="E190" s="72">
        <v>0</v>
      </c>
    </row>
    <row r="191" spans="1:5" x14ac:dyDescent="0.2">
      <c r="A191" s="56">
        <v>91106101063</v>
      </c>
      <c r="B191" s="72" t="s">
        <v>3919</v>
      </c>
      <c r="C191" s="72">
        <v>240</v>
      </c>
      <c r="D191" s="72">
        <v>0</v>
      </c>
      <c r="E191" s="72">
        <v>240</v>
      </c>
    </row>
    <row r="192" spans="1:5" x14ac:dyDescent="0.2">
      <c r="A192" s="56">
        <v>91106101064</v>
      </c>
      <c r="B192" s="72" t="s">
        <v>3920</v>
      </c>
      <c r="C192" s="72">
        <v>3021</v>
      </c>
      <c r="D192" s="72">
        <v>0</v>
      </c>
      <c r="E192" s="72">
        <v>3021</v>
      </c>
    </row>
    <row r="193" spans="1:5" x14ac:dyDescent="0.2">
      <c r="A193" s="56">
        <v>91106101065</v>
      </c>
      <c r="B193" s="72" t="s">
        <v>3921</v>
      </c>
      <c r="C193" s="72">
        <v>0</v>
      </c>
      <c r="D193" s="72">
        <v>0</v>
      </c>
      <c r="E193" s="72">
        <v>0</v>
      </c>
    </row>
    <row r="194" spans="1:5" x14ac:dyDescent="0.2">
      <c r="A194" s="56">
        <v>91106101066</v>
      </c>
      <c r="B194" s="72" t="s">
        <v>3922</v>
      </c>
      <c r="C194" s="72">
        <v>300</v>
      </c>
      <c r="D194" s="72">
        <v>0</v>
      </c>
      <c r="E194" s="72">
        <v>300</v>
      </c>
    </row>
    <row r="195" spans="1:5" x14ac:dyDescent="0.2">
      <c r="A195" s="56">
        <v>91106101067</v>
      </c>
      <c r="B195" s="72" t="s">
        <v>3923</v>
      </c>
      <c r="C195" s="72">
        <v>0</v>
      </c>
      <c r="D195" s="72">
        <v>0</v>
      </c>
      <c r="E195" s="72">
        <v>0</v>
      </c>
    </row>
    <row r="196" spans="1:5" x14ac:dyDescent="0.2">
      <c r="A196" s="56">
        <v>91106101068</v>
      </c>
      <c r="B196" s="72" t="s">
        <v>3924</v>
      </c>
      <c r="C196" s="72">
        <v>0</v>
      </c>
      <c r="D196" s="72">
        <v>0</v>
      </c>
      <c r="E196" s="72">
        <v>0</v>
      </c>
    </row>
    <row r="197" spans="1:5" x14ac:dyDescent="0.2">
      <c r="A197" s="56">
        <v>91106101069</v>
      </c>
      <c r="B197" s="72" t="s">
        <v>3925</v>
      </c>
      <c r="C197" s="72">
        <v>1627.5</v>
      </c>
      <c r="D197" s="72">
        <v>0</v>
      </c>
      <c r="E197" s="72">
        <v>1627.5</v>
      </c>
    </row>
    <row r="198" spans="1:5" x14ac:dyDescent="0.2">
      <c r="A198" s="56">
        <v>91106101070</v>
      </c>
      <c r="B198" s="72" t="s">
        <v>3926</v>
      </c>
      <c r="C198" s="72">
        <v>1775</v>
      </c>
      <c r="D198" s="72">
        <v>0</v>
      </c>
      <c r="E198" s="72">
        <v>1775</v>
      </c>
    </row>
    <row r="199" spans="1:5" x14ac:dyDescent="0.2">
      <c r="A199" s="56">
        <v>91106101071</v>
      </c>
      <c r="B199" s="72" t="s">
        <v>3927</v>
      </c>
      <c r="C199" s="72">
        <v>645</v>
      </c>
      <c r="D199" s="72">
        <v>0</v>
      </c>
      <c r="E199" s="72">
        <v>645</v>
      </c>
    </row>
    <row r="200" spans="1:5" x14ac:dyDescent="0.2">
      <c r="A200" s="56">
        <v>91106101072</v>
      </c>
      <c r="B200" s="72" t="s">
        <v>3928</v>
      </c>
      <c r="C200" s="72">
        <v>0</v>
      </c>
      <c r="D200" s="72">
        <v>0</v>
      </c>
      <c r="E200" s="72">
        <v>0</v>
      </c>
    </row>
    <row r="201" spans="1:5" x14ac:dyDescent="0.2">
      <c r="A201" s="56">
        <v>91106101073</v>
      </c>
      <c r="B201" s="72" t="s">
        <v>3929</v>
      </c>
      <c r="C201" s="72">
        <v>2268</v>
      </c>
      <c r="D201" s="72">
        <v>0</v>
      </c>
      <c r="E201" s="72">
        <v>2268</v>
      </c>
    </row>
    <row r="202" spans="1:5" x14ac:dyDescent="0.2">
      <c r="A202" s="56">
        <v>91106101074</v>
      </c>
      <c r="B202" s="72" t="s">
        <v>3930</v>
      </c>
      <c r="C202" s="72">
        <v>4556</v>
      </c>
      <c r="D202" s="72">
        <v>0</v>
      </c>
      <c r="E202" s="72">
        <v>4556</v>
      </c>
    </row>
    <row r="203" spans="1:5" x14ac:dyDescent="0.2">
      <c r="A203" s="56">
        <v>91106101075</v>
      </c>
      <c r="B203" s="72" t="s">
        <v>3931</v>
      </c>
      <c r="C203" s="72">
        <v>0</v>
      </c>
      <c r="D203" s="72">
        <v>0</v>
      </c>
      <c r="E203" s="72">
        <v>0</v>
      </c>
    </row>
    <row r="204" spans="1:5" x14ac:dyDescent="0.2">
      <c r="A204" s="56">
        <v>91106101076</v>
      </c>
      <c r="B204" s="72" t="s">
        <v>3932</v>
      </c>
      <c r="C204" s="72">
        <v>0</v>
      </c>
      <c r="D204" s="72">
        <v>0</v>
      </c>
      <c r="E204" s="72">
        <v>0</v>
      </c>
    </row>
    <row r="205" spans="1:5" x14ac:dyDescent="0.2">
      <c r="A205" s="56">
        <v>91106101077</v>
      </c>
      <c r="B205" s="72" t="s">
        <v>3933</v>
      </c>
      <c r="C205" s="72">
        <v>1930.5</v>
      </c>
      <c r="D205" s="72">
        <v>0</v>
      </c>
      <c r="E205" s="72">
        <v>1930.5</v>
      </c>
    </row>
    <row r="206" spans="1:5" x14ac:dyDescent="0.2">
      <c r="A206" s="56">
        <v>91106101078</v>
      </c>
      <c r="B206" s="72" t="s">
        <v>3934</v>
      </c>
      <c r="C206" s="72">
        <v>0</v>
      </c>
      <c r="D206" s="72">
        <v>0</v>
      </c>
      <c r="E206" s="72">
        <v>0</v>
      </c>
    </row>
    <row r="207" spans="1:5" x14ac:dyDescent="0.2">
      <c r="A207" s="56">
        <v>91106101079</v>
      </c>
      <c r="B207" s="72" t="s">
        <v>3935</v>
      </c>
      <c r="C207" s="72">
        <v>0</v>
      </c>
      <c r="D207" s="72">
        <v>0</v>
      </c>
      <c r="E207" s="72">
        <v>0</v>
      </c>
    </row>
    <row r="208" spans="1:5" x14ac:dyDescent="0.2">
      <c r="A208" s="56">
        <v>91106101080</v>
      </c>
      <c r="B208" s="72" t="s">
        <v>3936</v>
      </c>
      <c r="C208" s="72">
        <v>0</v>
      </c>
      <c r="D208" s="72">
        <v>0</v>
      </c>
      <c r="E208" s="72">
        <v>0</v>
      </c>
    </row>
    <row r="209" spans="1:5" x14ac:dyDescent="0.2">
      <c r="A209" s="56">
        <v>91106101081</v>
      </c>
      <c r="B209" s="72" t="s">
        <v>3937</v>
      </c>
      <c r="C209" s="72">
        <v>0</v>
      </c>
      <c r="D209" s="72">
        <v>0</v>
      </c>
      <c r="E209" s="72">
        <v>0</v>
      </c>
    </row>
    <row r="210" spans="1:5" x14ac:dyDescent="0.2">
      <c r="A210" s="56">
        <v>91106101082</v>
      </c>
      <c r="B210" s="72" t="s">
        <v>3938</v>
      </c>
      <c r="C210" s="72">
        <v>0</v>
      </c>
      <c r="D210" s="72">
        <v>0</v>
      </c>
      <c r="E210" s="72">
        <v>0</v>
      </c>
    </row>
    <row r="211" spans="1:5" x14ac:dyDescent="0.2">
      <c r="A211" s="56">
        <v>91106101083</v>
      </c>
      <c r="B211" s="72" t="s">
        <v>3939</v>
      </c>
      <c r="C211" s="72">
        <v>0</v>
      </c>
      <c r="D211" s="72">
        <v>0</v>
      </c>
      <c r="E211" s="72">
        <v>0</v>
      </c>
    </row>
    <row r="212" spans="1:5" x14ac:dyDescent="0.2">
      <c r="A212" s="56">
        <v>91106101084</v>
      </c>
      <c r="B212" s="72" t="s">
        <v>3940</v>
      </c>
      <c r="C212" s="72">
        <v>1221</v>
      </c>
      <c r="D212" s="72">
        <v>0</v>
      </c>
      <c r="E212" s="72">
        <v>1221</v>
      </c>
    </row>
    <row r="213" spans="1:5" x14ac:dyDescent="0.2">
      <c r="A213" s="56">
        <v>91106101085</v>
      </c>
      <c r="B213" s="72" t="s">
        <v>3941</v>
      </c>
      <c r="C213" s="72">
        <v>1156</v>
      </c>
      <c r="D213" s="72">
        <v>0</v>
      </c>
      <c r="E213" s="72">
        <v>1156</v>
      </c>
    </row>
    <row r="214" spans="1:5" x14ac:dyDescent="0.2">
      <c r="A214" s="56">
        <v>91106101086</v>
      </c>
      <c r="B214" s="72" t="s">
        <v>3942</v>
      </c>
      <c r="C214" s="72">
        <v>240</v>
      </c>
      <c r="D214" s="72">
        <v>0</v>
      </c>
      <c r="E214" s="72">
        <v>240</v>
      </c>
    </row>
    <row r="215" spans="1:5" x14ac:dyDescent="0.2">
      <c r="A215" s="56">
        <v>91106101087</v>
      </c>
      <c r="B215" s="72" t="s">
        <v>3943</v>
      </c>
      <c r="C215" s="72">
        <v>0</v>
      </c>
      <c r="D215" s="72">
        <v>0</v>
      </c>
      <c r="E215" s="72">
        <v>0</v>
      </c>
    </row>
    <row r="216" spans="1:5" x14ac:dyDescent="0.2">
      <c r="A216" s="56">
        <v>91106101088</v>
      </c>
      <c r="B216" s="72" t="s">
        <v>3944</v>
      </c>
      <c r="C216" s="72">
        <v>775.5</v>
      </c>
      <c r="D216" s="72">
        <v>0</v>
      </c>
      <c r="E216" s="72">
        <v>775.5</v>
      </c>
    </row>
    <row r="217" spans="1:5" x14ac:dyDescent="0.2">
      <c r="A217" s="56">
        <v>91106101089</v>
      </c>
      <c r="B217" s="72" t="s">
        <v>3945</v>
      </c>
      <c r="C217" s="72">
        <v>144</v>
      </c>
      <c r="D217" s="72">
        <v>0</v>
      </c>
      <c r="E217" s="72">
        <v>144</v>
      </c>
    </row>
    <row r="218" spans="1:5" x14ac:dyDescent="0.2">
      <c r="A218" s="56">
        <v>91106101090</v>
      </c>
      <c r="B218" s="72" t="s">
        <v>3946</v>
      </c>
      <c r="C218" s="72">
        <v>748</v>
      </c>
      <c r="D218" s="72">
        <v>0</v>
      </c>
      <c r="E218" s="72">
        <v>748</v>
      </c>
    </row>
    <row r="219" spans="1:5" x14ac:dyDescent="0.2">
      <c r="A219" s="56">
        <v>91106101091</v>
      </c>
      <c r="B219" s="72" t="s">
        <v>3947</v>
      </c>
      <c r="C219" s="72">
        <v>799</v>
      </c>
      <c r="D219" s="72">
        <v>0</v>
      </c>
      <c r="E219" s="72">
        <v>799</v>
      </c>
    </row>
    <row r="220" spans="1:5" x14ac:dyDescent="0.2">
      <c r="A220" s="56">
        <v>91106101092</v>
      </c>
      <c r="B220" s="72" t="s">
        <v>3948</v>
      </c>
      <c r="C220" s="72">
        <v>592</v>
      </c>
      <c r="D220" s="72">
        <v>0</v>
      </c>
      <c r="E220" s="72">
        <v>592</v>
      </c>
    </row>
    <row r="221" spans="1:5" x14ac:dyDescent="0.2">
      <c r="A221" s="56">
        <v>91106101093</v>
      </c>
      <c r="B221" s="72" t="s">
        <v>3949</v>
      </c>
      <c r="C221" s="72">
        <v>225</v>
      </c>
      <c r="D221" s="72">
        <v>0</v>
      </c>
      <c r="E221" s="72">
        <v>225</v>
      </c>
    </row>
    <row r="222" spans="1:5" x14ac:dyDescent="0.2">
      <c r="A222" s="56">
        <v>91106101094</v>
      </c>
      <c r="B222" s="72" t="s">
        <v>3950</v>
      </c>
      <c r="C222" s="72">
        <v>4400</v>
      </c>
      <c r="D222" s="72">
        <v>0</v>
      </c>
      <c r="E222" s="72">
        <v>4400</v>
      </c>
    </row>
    <row r="223" spans="1:5" x14ac:dyDescent="0.2">
      <c r="A223" s="56">
        <v>91106101095</v>
      </c>
      <c r="B223" s="72" t="s">
        <v>3951</v>
      </c>
      <c r="C223" s="72">
        <v>495</v>
      </c>
      <c r="D223" s="72">
        <v>0</v>
      </c>
      <c r="E223" s="72">
        <v>495</v>
      </c>
    </row>
    <row r="224" spans="1:5" x14ac:dyDescent="0.2">
      <c r="A224" s="56">
        <v>91106101096</v>
      </c>
      <c r="B224" s="72" t="s">
        <v>3952</v>
      </c>
      <c r="C224" s="72">
        <v>300</v>
      </c>
      <c r="D224" s="72">
        <v>0</v>
      </c>
      <c r="E224" s="72">
        <v>300</v>
      </c>
    </row>
    <row r="225" spans="1:5" x14ac:dyDescent="0.2">
      <c r="A225" s="56">
        <v>91106101097</v>
      </c>
      <c r="B225" s="72" t="s">
        <v>3953</v>
      </c>
      <c r="C225" s="72">
        <v>4576.0000000000009</v>
      </c>
      <c r="D225" s="72">
        <v>0</v>
      </c>
      <c r="E225" s="72">
        <v>4576.0000000000009</v>
      </c>
    </row>
    <row r="226" spans="1:5" x14ac:dyDescent="0.2">
      <c r="A226" s="56">
        <v>91106101098</v>
      </c>
      <c r="B226" s="72" t="s">
        <v>3954</v>
      </c>
      <c r="C226" s="72">
        <v>192</v>
      </c>
      <c r="D226" s="72">
        <v>0</v>
      </c>
      <c r="E226" s="72">
        <v>192</v>
      </c>
    </row>
    <row r="227" spans="1:5" x14ac:dyDescent="0.2">
      <c r="A227" s="56">
        <v>91106101099</v>
      </c>
      <c r="B227" s="72" t="s">
        <v>3955</v>
      </c>
      <c r="C227" s="72">
        <v>8551</v>
      </c>
      <c r="D227" s="72">
        <v>0</v>
      </c>
      <c r="E227" s="72">
        <v>8551</v>
      </c>
    </row>
    <row r="228" spans="1:5" x14ac:dyDescent="0.2">
      <c r="A228" s="56">
        <v>91106101100</v>
      </c>
      <c r="B228" s="72" t="s">
        <v>3956</v>
      </c>
      <c r="C228" s="72">
        <v>1908</v>
      </c>
      <c r="D228" s="72">
        <v>0</v>
      </c>
      <c r="E228" s="72">
        <v>1908</v>
      </c>
    </row>
    <row r="229" spans="1:5" x14ac:dyDescent="0.2">
      <c r="A229" s="56">
        <v>91106101101</v>
      </c>
      <c r="B229" s="72" t="s">
        <v>3957</v>
      </c>
      <c r="C229" s="72">
        <v>0</v>
      </c>
      <c r="D229" s="72">
        <v>0</v>
      </c>
      <c r="E229" s="72">
        <v>0</v>
      </c>
    </row>
    <row r="230" spans="1:5" x14ac:dyDescent="0.2">
      <c r="A230" s="56">
        <v>91106101102</v>
      </c>
      <c r="B230" s="72" t="s">
        <v>3958</v>
      </c>
      <c r="C230" s="72">
        <v>0</v>
      </c>
      <c r="D230" s="72">
        <v>0</v>
      </c>
      <c r="E230" s="72">
        <v>0</v>
      </c>
    </row>
    <row r="231" spans="1:5" x14ac:dyDescent="0.2">
      <c r="A231" s="56">
        <v>91106101103</v>
      </c>
      <c r="B231" s="72" t="s">
        <v>3959</v>
      </c>
      <c r="C231" s="72">
        <v>2025</v>
      </c>
      <c r="D231" s="72">
        <v>0</v>
      </c>
      <c r="E231" s="72">
        <v>2025</v>
      </c>
    </row>
    <row r="232" spans="1:5" x14ac:dyDescent="0.2">
      <c r="A232" s="56">
        <v>91106101104</v>
      </c>
      <c r="B232" s="72" t="s">
        <v>3960</v>
      </c>
      <c r="C232" s="72">
        <v>14256</v>
      </c>
      <c r="D232" s="72">
        <v>0</v>
      </c>
      <c r="E232" s="72">
        <v>14256</v>
      </c>
    </row>
    <row r="233" spans="1:5" x14ac:dyDescent="0.2">
      <c r="A233" s="56">
        <v>91106101105</v>
      </c>
      <c r="B233" s="72" t="s">
        <v>3961</v>
      </c>
      <c r="C233" s="72">
        <v>1568</v>
      </c>
      <c r="D233" s="72">
        <v>0</v>
      </c>
      <c r="E233" s="72">
        <v>1568</v>
      </c>
    </row>
    <row r="234" spans="1:5" x14ac:dyDescent="0.2">
      <c r="A234" s="56">
        <v>91106101106</v>
      </c>
      <c r="B234" s="72" t="s">
        <v>3962</v>
      </c>
      <c r="C234" s="72">
        <v>0</v>
      </c>
      <c r="D234" s="72">
        <v>0</v>
      </c>
      <c r="E234" s="72">
        <v>0</v>
      </c>
    </row>
    <row r="235" spans="1:5" x14ac:dyDescent="0.2">
      <c r="A235" s="56">
        <v>91106101107</v>
      </c>
      <c r="B235" s="72" t="s">
        <v>3963</v>
      </c>
      <c r="C235" s="72">
        <v>960</v>
      </c>
      <c r="D235" s="72">
        <v>0</v>
      </c>
      <c r="E235" s="72">
        <v>960</v>
      </c>
    </row>
    <row r="236" spans="1:5" x14ac:dyDescent="0.2">
      <c r="A236" s="56">
        <v>91106101108</v>
      </c>
      <c r="B236" s="72" t="s">
        <v>3964</v>
      </c>
      <c r="C236" s="72">
        <v>160</v>
      </c>
      <c r="D236" s="72">
        <v>0</v>
      </c>
      <c r="E236" s="72">
        <v>160</v>
      </c>
    </row>
    <row r="237" spans="1:5" x14ac:dyDescent="0.2">
      <c r="A237" s="56">
        <v>91106101109</v>
      </c>
      <c r="B237" s="72" t="s">
        <v>3965</v>
      </c>
      <c r="C237" s="72">
        <v>1264</v>
      </c>
      <c r="D237" s="72">
        <v>0</v>
      </c>
      <c r="E237" s="72">
        <v>1264</v>
      </c>
    </row>
    <row r="238" spans="1:5" x14ac:dyDescent="0.2">
      <c r="A238" s="56">
        <v>91106102001</v>
      </c>
      <c r="B238" s="72" t="s">
        <v>3966</v>
      </c>
      <c r="C238" s="72">
        <v>0</v>
      </c>
      <c r="D238" s="72">
        <v>0</v>
      </c>
      <c r="E238" s="72">
        <v>0</v>
      </c>
    </row>
    <row r="239" spans="1:5" x14ac:dyDescent="0.2">
      <c r="A239" s="56">
        <v>91106102002</v>
      </c>
      <c r="B239" s="72" t="s">
        <v>3967</v>
      </c>
      <c r="C239" s="72">
        <v>4970</v>
      </c>
      <c r="D239" s="72">
        <v>0</v>
      </c>
      <c r="E239" s="72">
        <v>4970</v>
      </c>
    </row>
    <row r="240" spans="1:5" x14ac:dyDescent="0.2">
      <c r="A240" s="56">
        <v>91106102003</v>
      </c>
      <c r="B240" s="72" t="s">
        <v>3968</v>
      </c>
      <c r="C240" s="72">
        <v>29520</v>
      </c>
      <c r="D240" s="72">
        <v>0</v>
      </c>
      <c r="E240" s="72">
        <v>29520</v>
      </c>
    </row>
    <row r="241" spans="1:5" x14ac:dyDescent="0.2">
      <c r="A241" s="56">
        <v>91106102004</v>
      </c>
      <c r="B241" s="72" t="s">
        <v>3969</v>
      </c>
      <c r="C241" s="72">
        <v>0</v>
      </c>
      <c r="D241" s="72">
        <v>0</v>
      </c>
      <c r="E241" s="72">
        <v>0</v>
      </c>
    </row>
    <row r="242" spans="1:5" x14ac:dyDescent="0.2">
      <c r="A242" s="56">
        <v>91106102005</v>
      </c>
      <c r="B242" s="72" t="s">
        <v>3970</v>
      </c>
      <c r="C242" s="72">
        <v>2184</v>
      </c>
      <c r="D242" s="72">
        <v>0</v>
      </c>
      <c r="E242" s="72">
        <v>2184</v>
      </c>
    </row>
    <row r="243" spans="1:5" x14ac:dyDescent="0.2">
      <c r="A243" s="56">
        <v>91106102006</v>
      </c>
      <c r="B243" s="72" t="s">
        <v>3971</v>
      </c>
      <c r="C243" s="72">
        <v>5018</v>
      </c>
      <c r="D243" s="72">
        <v>0</v>
      </c>
      <c r="E243" s="72">
        <v>5018</v>
      </c>
    </row>
    <row r="244" spans="1:5" x14ac:dyDescent="0.2">
      <c r="A244" s="56">
        <v>91106102007</v>
      </c>
      <c r="B244" s="72" t="s">
        <v>3972</v>
      </c>
      <c r="C244" s="72">
        <v>0</v>
      </c>
      <c r="D244" s="72">
        <v>0</v>
      </c>
      <c r="E244" s="72">
        <v>0</v>
      </c>
    </row>
    <row r="245" spans="1:5" x14ac:dyDescent="0.2">
      <c r="A245" s="56">
        <v>91106102008</v>
      </c>
      <c r="B245" s="72" t="s">
        <v>3973</v>
      </c>
      <c r="C245" s="72">
        <v>976</v>
      </c>
      <c r="D245" s="72">
        <v>0</v>
      </c>
      <c r="E245" s="72">
        <v>976</v>
      </c>
    </row>
    <row r="246" spans="1:5" x14ac:dyDescent="0.2">
      <c r="A246" s="56">
        <v>91106102009</v>
      </c>
      <c r="B246" s="72" t="s">
        <v>3974</v>
      </c>
      <c r="C246" s="72">
        <v>1088</v>
      </c>
      <c r="D246" s="72">
        <v>0</v>
      </c>
      <c r="E246" s="72">
        <v>1088</v>
      </c>
    </row>
    <row r="247" spans="1:5" x14ac:dyDescent="0.2">
      <c r="A247" s="56">
        <v>91106102010</v>
      </c>
      <c r="B247" s="72" t="s">
        <v>3975</v>
      </c>
      <c r="C247" s="72">
        <v>2073.5</v>
      </c>
      <c r="D247" s="72">
        <v>0</v>
      </c>
      <c r="E247" s="72">
        <v>2073.5</v>
      </c>
    </row>
    <row r="248" spans="1:5" x14ac:dyDescent="0.2">
      <c r="A248" s="56">
        <v>91106102011</v>
      </c>
      <c r="B248" s="72" t="s">
        <v>3976</v>
      </c>
      <c r="C248" s="72">
        <v>68</v>
      </c>
      <c r="D248" s="72">
        <v>0</v>
      </c>
      <c r="E248" s="72">
        <v>68</v>
      </c>
    </row>
    <row r="249" spans="1:5" x14ac:dyDescent="0.2">
      <c r="A249" s="56">
        <v>91106102012</v>
      </c>
      <c r="B249" s="72" t="s">
        <v>3977</v>
      </c>
      <c r="C249" s="72">
        <v>0</v>
      </c>
      <c r="D249" s="72">
        <v>0</v>
      </c>
      <c r="E249" s="72">
        <v>0</v>
      </c>
    </row>
    <row r="250" spans="1:5" x14ac:dyDescent="0.2">
      <c r="A250" s="56">
        <v>91106102013</v>
      </c>
      <c r="B250" s="72" t="s">
        <v>3978</v>
      </c>
      <c r="C250" s="72">
        <v>0</v>
      </c>
      <c r="D250" s="72">
        <v>0</v>
      </c>
      <c r="E250" s="72">
        <v>0</v>
      </c>
    </row>
    <row r="251" spans="1:5" x14ac:dyDescent="0.2">
      <c r="A251" s="56">
        <v>91106102014</v>
      </c>
      <c r="B251" s="72" t="s">
        <v>3979</v>
      </c>
      <c r="C251" s="72">
        <v>12852</v>
      </c>
      <c r="D251" s="72">
        <v>0</v>
      </c>
      <c r="E251" s="72">
        <v>12852</v>
      </c>
    </row>
    <row r="252" spans="1:5" x14ac:dyDescent="0.2">
      <c r="A252" s="56">
        <v>91106102015</v>
      </c>
      <c r="B252" s="72" t="s">
        <v>3980</v>
      </c>
      <c r="C252" s="72">
        <v>0</v>
      </c>
      <c r="D252" s="72">
        <v>0</v>
      </c>
      <c r="E252" s="72">
        <v>0</v>
      </c>
    </row>
    <row r="253" spans="1:5" x14ac:dyDescent="0.2">
      <c r="A253" s="56">
        <v>91106102016</v>
      </c>
      <c r="B253" s="72" t="s">
        <v>3981</v>
      </c>
      <c r="C253" s="72">
        <v>0</v>
      </c>
      <c r="D253" s="72">
        <v>0</v>
      </c>
      <c r="E253" s="72">
        <v>0</v>
      </c>
    </row>
    <row r="254" spans="1:5" x14ac:dyDescent="0.2">
      <c r="A254" s="56">
        <v>91106102017</v>
      </c>
      <c r="B254" s="72" t="s">
        <v>3982</v>
      </c>
      <c r="C254" s="72">
        <v>232.5</v>
      </c>
      <c r="D254" s="72">
        <v>0</v>
      </c>
      <c r="E254" s="72">
        <v>232.5</v>
      </c>
    </row>
    <row r="255" spans="1:5" x14ac:dyDescent="0.2">
      <c r="A255" s="56">
        <v>91106102018</v>
      </c>
      <c r="B255" s="72" t="s">
        <v>3983</v>
      </c>
      <c r="C255" s="72">
        <v>1260</v>
      </c>
      <c r="D255" s="72">
        <v>0</v>
      </c>
      <c r="E255" s="72">
        <v>1260</v>
      </c>
    </row>
    <row r="256" spans="1:5" x14ac:dyDescent="0.2">
      <c r="A256" s="56">
        <v>91106102019</v>
      </c>
      <c r="B256" s="72" t="s">
        <v>3984</v>
      </c>
      <c r="C256" s="72">
        <v>0</v>
      </c>
      <c r="D256" s="72">
        <v>0</v>
      </c>
      <c r="E256" s="72">
        <v>0</v>
      </c>
    </row>
    <row r="257" spans="1:5" x14ac:dyDescent="0.2">
      <c r="A257" s="56">
        <v>91106102020</v>
      </c>
      <c r="B257" s="72" t="s">
        <v>3985</v>
      </c>
      <c r="C257" s="72">
        <v>0</v>
      </c>
      <c r="D257" s="72">
        <v>0</v>
      </c>
      <c r="E257" s="72">
        <v>0</v>
      </c>
    </row>
    <row r="258" spans="1:5" x14ac:dyDescent="0.2">
      <c r="A258" s="56">
        <v>91106102021</v>
      </c>
      <c r="B258" s="72" t="s">
        <v>3986</v>
      </c>
      <c r="C258" s="72">
        <v>0</v>
      </c>
      <c r="D258" s="72">
        <v>0</v>
      </c>
      <c r="E258" s="72">
        <v>0</v>
      </c>
    </row>
    <row r="259" spans="1:5" x14ac:dyDescent="0.2">
      <c r="A259" s="56">
        <v>91106102022</v>
      </c>
      <c r="B259" s="72" t="s">
        <v>3987</v>
      </c>
      <c r="C259" s="72">
        <v>0</v>
      </c>
      <c r="D259" s="72">
        <v>0</v>
      </c>
      <c r="E259" s="72">
        <v>0</v>
      </c>
    </row>
    <row r="260" spans="1:5" x14ac:dyDescent="0.2">
      <c r="A260" s="56">
        <v>91106102023</v>
      </c>
      <c r="B260" s="72" t="s">
        <v>3988</v>
      </c>
      <c r="C260" s="72">
        <v>0</v>
      </c>
      <c r="D260" s="72">
        <v>0</v>
      </c>
      <c r="E260" s="72">
        <v>0</v>
      </c>
    </row>
    <row r="261" spans="1:5" x14ac:dyDescent="0.2">
      <c r="A261" s="56">
        <v>91106102024</v>
      </c>
      <c r="B261" s="72" t="s">
        <v>3989</v>
      </c>
      <c r="C261" s="72">
        <v>0</v>
      </c>
      <c r="D261" s="72">
        <v>0</v>
      </c>
      <c r="E261" s="72">
        <v>0</v>
      </c>
    </row>
    <row r="262" spans="1:5" x14ac:dyDescent="0.2">
      <c r="A262" s="56">
        <v>91106102025</v>
      </c>
      <c r="B262" s="72" t="s">
        <v>3990</v>
      </c>
      <c r="C262" s="72">
        <v>0</v>
      </c>
      <c r="D262" s="72">
        <v>0</v>
      </c>
      <c r="E262" s="72">
        <v>0</v>
      </c>
    </row>
    <row r="263" spans="1:5" x14ac:dyDescent="0.2">
      <c r="A263" s="56">
        <v>91106102026</v>
      </c>
      <c r="B263" s="72" t="s">
        <v>3991</v>
      </c>
      <c r="C263" s="72">
        <v>0</v>
      </c>
      <c r="D263" s="72">
        <v>0</v>
      </c>
      <c r="E263" s="72">
        <v>0</v>
      </c>
    </row>
    <row r="264" spans="1:5" x14ac:dyDescent="0.2">
      <c r="A264" s="56">
        <v>91106102027</v>
      </c>
      <c r="B264" s="72" t="s">
        <v>3992</v>
      </c>
      <c r="C264" s="72">
        <v>1952</v>
      </c>
      <c r="D264" s="72">
        <v>0</v>
      </c>
      <c r="E264" s="72">
        <v>1952</v>
      </c>
    </row>
    <row r="265" spans="1:5" x14ac:dyDescent="0.2">
      <c r="A265" s="56">
        <v>91106102028</v>
      </c>
      <c r="B265" s="72" t="s">
        <v>3993</v>
      </c>
      <c r="C265" s="72">
        <v>0</v>
      </c>
      <c r="D265" s="72">
        <v>0</v>
      </c>
      <c r="E265" s="72">
        <v>0</v>
      </c>
    </row>
    <row r="266" spans="1:5" x14ac:dyDescent="0.2">
      <c r="A266" s="56">
        <v>91106102029</v>
      </c>
      <c r="B266" s="72" t="s">
        <v>3994</v>
      </c>
      <c r="C266" s="72">
        <v>3120</v>
      </c>
      <c r="D266" s="72">
        <v>0</v>
      </c>
      <c r="E266" s="72">
        <v>3120</v>
      </c>
    </row>
    <row r="267" spans="1:5" x14ac:dyDescent="0.2">
      <c r="A267" s="56">
        <v>91106102030</v>
      </c>
      <c r="B267" s="72" t="s">
        <v>3995</v>
      </c>
      <c r="C267" s="72">
        <v>7129.5</v>
      </c>
      <c r="D267" s="72">
        <v>0</v>
      </c>
      <c r="E267" s="72">
        <v>7129.5</v>
      </c>
    </row>
    <row r="268" spans="1:5" x14ac:dyDescent="0.2">
      <c r="A268" s="56">
        <v>91106102031</v>
      </c>
      <c r="B268" s="72" t="s">
        <v>3996</v>
      </c>
      <c r="C268" s="72">
        <v>0</v>
      </c>
      <c r="D268" s="72">
        <v>0</v>
      </c>
      <c r="E268" s="72">
        <v>0</v>
      </c>
    </row>
    <row r="269" spans="1:5" x14ac:dyDescent="0.2">
      <c r="A269" s="56">
        <v>91106102032</v>
      </c>
      <c r="B269" s="72" t="s">
        <v>3997</v>
      </c>
      <c r="C269" s="72">
        <v>2166</v>
      </c>
      <c r="D269" s="72">
        <v>0</v>
      </c>
      <c r="E269" s="72">
        <v>2166</v>
      </c>
    </row>
    <row r="270" spans="1:5" x14ac:dyDescent="0.2">
      <c r="A270" s="56">
        <v>91106102033</v>
      </c>
      <c r="B270" s="72" t="s">
        <v>3998</v>
      </c>
      <c r="C270" s="72">
        <v>19228</v>
      </c>
      <c r="D270" s="72">
        <v>0</v>
      </c>
      <c r="E270" s="72">
        <v>19228</v>
      </c>
    </row>
    <row r="271" spans="1:5" x14ac:dyDescent="0.2">
      <c r="A271" s="56">
        <v>91106102034</v>
      </c>
      <c r="B271" s="72" t="s">
        <v>3999</v>
      </c>
      <c r="C271" s="72">
        <v>14212</v>
      </c>
      <c r="D271" s="72">
        <v>0</v>
      </c>
      <c r="E271" s="72">
        <v>14212</v>
      </c>
    </row>
    <row r="272" spans="1:5" x14ac:dyDescent="0.2">
      <c r="A272" s="56">
        <v>91106102035</v>
      </c>
      <c r="B272" s="72" t="s">
        <v>4000</v>
      </c>
      <c r="C272" s="72">
        <v>2184</v>
      </c>
      <c r="D272" s="72">
        <v>0</v>
      </c>
      <c r="E272" s="72">
        <v>2184</v>
      </c>
    </row>
    <row r="273" spans="1:5" x14ac:dyDescent="0.2">
      <c r="A273" s="56">
        <v>91106102036</v>
      </c>
      <c r="B273" s="72" t="s">
        <v>4001</v>
      </c>
      <c r="C273" s="72">
        <v>2238.5</v>
      </c>
      <c r="D273" s="72">
        <v>0</v>
      </c>
      <c r="E273" s="72">
        <v>2238.5</v>
      </c>
    </row>
    <row r="274" spans="1:5" x14ac:dyDescent="0.2">
      <c r="A274" s="56">
        <v>91106102037</v>
      </c>
      <c r="B274" s="72" t="s">
        <v>4002</v>
      </c>
      <c r="C274" s="72">
        <v>3036</v>
      </c>
      <c r="D274" s="72">
        <v>0</v>
      </c>
      <c r="E274" s="72">
        <v>3036</v>
      </c>
    </row>
    <row r="275" spans="1:5" x14ac:dyDescent="0.2">
      <c r="A275" s="56">
        <v>91106102038</v>
      </c>
      <c r="B275" s="72" t="s">
        <v>4003</v>
      </c>
      <c r="C275" s="72">
        <v>1786</v>
      </c>
      <c r="D275" s="72">
        <v>0</v>
      </c>
      <c r="E275" s="72">
        <v>1786</v>
      </c>
    </row>
    <row r="276" spans="1:5" x14ac:dyDescent="0.2">
      <c r="A276" s="56">
        <v>91106102039</v>
      </c>
      <c r="B276" s="72" t="s">
        <v>4004</v>
      </c>
      <c r="C276" s="72">
        <v>0</v>
      </c>
      <c r="D276" s="72">
        <v>0</v>
      </c>
      <c r="E276" s="72">
        <v>0</v>
      </c>
    </row>
    <row r="277" spans="1:5" x14ac:dyDescent="0.2">
      <c r="A277" s="56">
        <v>91106102040</v>
      </c>
      <c r="B277" s="72" t="s">
        <v>4005</v>
      </c>
      <c r="C277" s="72">
        <v>2220</v>
      </c>
      <c r="D277" s="72">
        <v>0</v>
      </c>
      <c r="E277" s="72">
        <v>2220</v>
      </c>
    </row>
    <row r="278" spans="1:5" x14ac:dyDescent="0.2">
      <c r="A278" s="56">
        <v>91106102041</v>
      </c>
      <c r="B278" s="72" t="s">
        <v>4006</v>
      </c>
      <c r="C278" s="72">
        <v>14448.000000000004</v>
      </c>
      <c r="D278" s="72">
        <v>0</v>
      </c>
      <c r="E278" s="72">
        <v>14448.000000000004</v>
      </c>
    </row>
    <row r="279" spans="1:5" x14ac:dyDescent="0.2">
      <c r="A279" s="56">
        <v>91106102042</v>
      </c>
      <c r="B279" s="72" t="s">
        <v>4007</v>
      </c>
      <c r="C279" s="72">
        <v>0</v>
      </c>
      <c r="D279" s="72">
        <v>0</v>
      </c>
      <c r="E279" s="72">
        <v>0</v>
      </c>
    </row>
    <row r="280" spans="1:5" x14ac:dyDescent="0.2">
      <c r="A280" s="56">
        <v>91106102043</v>
      </c>
      <c r="B280" s="72" t="s">
        <v>4008</v>
      </c>
      <c r="C280" s="72">
        <v>0</v>
      </c>
      <c r="D280" s="72">
        <v>0</v>
      </c>
      <c r="E280" s="72">
        <v>0</v>
      </c>
    </row>
    <row r="281" spans="1:5" x14ac:dyDescent="0.2">
      <c r="A281" s="56">
        <v>91106102044</v>
      </c>
      <c r="B281" s="72" t="s">
        <v>4009</v>
      </c>
      <c r="C281" s="72">
        <v>0</v>
      </c>
      <c r="D281" s="72">
        <v>0</v>
      </c>
      <c r="E281" s="72">
        <v>0</v>
      </c>
    </row>
    <row r="282" spans="1:5" x14ac:dyDescent="0.2">
      <c r="A282" s="56">
        <v>91106102045</v>
      </c>
      <c r="B282" s="72" t="s">
        <v>4010</v>
      </c>
      <c r="C282" s="72">
        <v>0</v>
      </c>
      <c r="D282" s="72">
        <v>0</v>
      </c>
      <c r="E282" s="72">
        <v>0</v>
      </c>
    </row>
    <row r="283" spans="1:5" x14ac:dyDescent="0.2">
      <c r="A283" s="56">
        <v>91106102046</v>
      </c>
      <c r="B283" s="72" t="s">
        <v>4011</v>
      </c>
      <c r="C283" s="72">
        <v>0</v>
      </c>
      <c r="D283" s="72">
        <v>0</v>
      </c>
      <c r="E283" s="72">
        <v>0</v>
      </c>
    </row>
    <row r="284" spans="1:5" x14ac:dyDescent="0.2">
      <c r="A284" s="56">
        <v>91106102047</v>
      </c>
      <c r="B284" s="72" t="s">
        <v>4012</v>
      </c>
      <c r="C284" s="72">
        <v>53208</v>
      </c>
      <c r="D284" s="72">
        <v>0</v>
      </c>
      <c r="E284" s="72">
        <v>53208</v>
      </c>
    </row>
    <row r="285" spans="1:5" x14ac:dyDescent="0.2">
      <c r="A285" s="56">
        <v>91106102048</v>
      </c>
      <c r="B285" s="72" t="s">
        <v>4013</v>
      </c>
      <c r="C285" s="72">
        <v>4173</v>
      </c>
      <c r="D285" s="72">
        <v>0</v>
      </c>
      <c r="E285" s="72">
        <v>4173</v>
      </c>
    </row>
    <row r="286" spans="1:5" x14ac:dyDescent="0.2">
      <c r="A286" s="56">
        <v>91106102049</v>
      </c>
      <c r="B286" s="72" t="s">
        <v>4014</v>
      </c>
      <c r="C286" s="72">
        <v>962</v>
      </c>
      <c r="D286" s="72">
        <v>0</v>
      </c>
      <c r="E286" s="72">
        <v>962</v>
      </c>
    </row>
    <row r="287" spans="1:5" x14ac:dyDescent="0.2">
      <c r="A287" s="56">
        <v>91106102050</v>
      </c>
      <c r="B287" s="72" t="s">
        <v>4015</v>
      </c>
      <c r="C287" s="72">
        <v>0</v>
      </c>
      <c r="D287" s="72">
        <v>0</v>
      </c>
      <c r="E287" s="72">
        <v>0</v>
      </c>
    </row>
    <row r="288" spans="1:5" x14ac:dyDescent="0.2">
      <c r="A288" s="56">
        <v>91106102051</v>
      </c>
      <c r="B288" s="72" t="s">
        <v>4016</v>
      </c>
      <c r="C288" s="72">
        <v>0</v>
      </c>
      <c r="D288" s="72">
        <v>0</v>
      </c>
      <c r="E288" s="72">
        <v>0</v>
      </c>
    </row>
    <row r="289" spans="1:5" x14ac:dyDescent="0.2">
      <c r="A289" s="56">
        <v>91106102052</v>
      </c>
      <c r="B289" s="72" t="s">
        <v>4017</v>
      </c>
      <c r="C289" s="72">
        <v>7437</v>
      </c>
      <c r="D289" s="72">
        <v>0</v>
      </c>
      <c r="E289" s="72">
        <v>7437</v>
      </c>
    </row>
    <row r="290" spans="1:5" x14ac:dyDescent="0.2">
      <c r="A290" s="56">
        <v>91106102053</v>
      </c>
      <c r="B290" s="72" t="s">
        <v>4018</v>
      </c>
      <c r="C290" s="72">
        <v>3880</v>
      </c>
      <c r="D290" s="72">
        <v>0</v>
      </c>
      <c r="E290" s="72">
        <v>3880</v>
      </c>
    </row>
    <row r="291" spans="1:5" x14ac:dyDescent="0.2">
      <c r="A291" s="56">
        <v>91106102054</v>
      </c>
      <c r="B291" s="72" t="s">
        <v>4019</v>
      </c>
      <c r="C291" s="72">
        <v>0</v>
      </c>
      <c r="D291" s="72">
        <v>0</v>
      </c>
      <c r="E291" s="72">
        <v>0</v>
      </c>
    </row>
    <row r="292" spans="1:5" x14ac:dyDescent="0.2">
      <c r="A292" s="56">
        <v>91106102055</v>
      </c>
      <c r="B292" s="72" t="s">
        <v>4020</v>
      </c>
      <c r="C292" s="72">
        <v>0</v>
      </c>
      <c r="D292" s="72">
        <v>0</v>
      </c>
      <c r="E292" s="72">
        <v>0</v>
      </c>
    </row>
    <row r="293" spans="1:5" x14ac:dyDescent="0.2">
      <c r="A293" s="56">
        <v>91106102056</v>
      </c>
      <c r="B293" s="72" t="s">
        <v>4021</v>
      </c>
      <c r="C293" s="72">
        <v>8892</v>
      </c>
      <c r="D293" s="72">
        <v>0</v>
      </c>
      <c r="E293" s="72">
        <v>8892</v>
      </c>
    </row>
    <row r="294" spans="1:5" x14ac:dyDescent="0.2">
      <c r="A294" s="56">
        <v>91106102057</v>
      </c>
      <c r="B294" s="72" t="s">
        <v>4022</v>
      </c>
      <c r="C294" s="72">
        <v>0</v>
      </c>
      <c r="D294" s="72">
        <v>0</v>
      </c>
      <c r="E294" s="72">
        <v>0</v>
      </c>
    </row>
    <row r="295" spans="1:5" x14ac:dyDescent="0.2">
      <c r="A295" s="56">
        <v>91106102058</v>
      </c>
      <c r="B295" s="72" t="s">
        <v>4023</v>
      </c>
      <c r="C295" s="72">
        <v>2886</v>
      </c>
      <c r="D295" s="72">
        <v>0</v>
      </c>
      <c r="E295" s="72">
        <v>2886</v>
      </c>
    </row>
    <row r="296" spans="1:5" x14ac:dyDescent="0.2">
      <c r="A296" s="56">
        <v>91106102059</v>
      </c>
      <c r="B296" s="72" t="s">
        <v>4024</v>
      </c>
      <c r="C296" s="72">
        <v>1424.5</v>
      </c>
      <c r="D296" s="72">
        <v>0</v>
      </c>
      <c r="E296" s="72">
        <v>1424.5</v>
      </c>
    </row>
    <row r="297" spans="1:5" x14ac:dyDescent="0.2">
      <c r="A297" s="56">
        <v>91106102060</v>
      </c>
      <c r="B297" s="72" t="s">
        <v>4025</v>
      </c>
      <c r="C297" s="72">
        <v>8342</v>
      </c>
      <c r="D297" s="72">
        <v>0</v>
      </c>
      <c r="E297" s="72">
        <v>8342</v>
      </c>
    </row>
    <row r="298" spans="1:5" x14ac:dyDescent="0.2">
      <c r="A298" s="56">
        <v>91106102061</v>
      </c>
      <c r="B298" s="72" t="s">
        <v>4026</v>
      </c>
      <c r="C298" s="72">
        <v>33237</v>
      </c>
      <c r="D298" s="72">
        <v>0</v>
      </c>
      <c r="E298" s="72">
        <v>33237</v>
      </c>
    </row>
    <row r="299" spans="1:5" x14ac:dyDescent="0.2">
      <c r="A299" s="56">
        <v>91106102062</v>
      </c>
      <c r="B299" s="72" t="s">
        <v>4027</v>
      </c>
      <c r="C299" s="72">
        <v>19147</v>
      </c>
      <c r="D299" s="72">
        <v>0</v>
      </c>
      <c r="E299" s="72">
        <v>19147</v>
      </c>
    </row>
    <row r="300" spans="1:5" x14ac:dyDescent="0.2">
      <c r="A300" s="56">
        <v>91106102063</v>
      </c>
      <c r="B300" s="72" t="s">
        <v>4028</v>
      </c>
      <c r="C300" s="72">
        <v>5487</v>
      </c>
      <c r="D300" s="72">
        <v>0</v>
      </c>
      <c r="E300" s="72">
        <v>5487</v>
      </c>
    </row>
    <row r="301" spans="1:5" x14ac:dyDescent="0.2">
      <c r="A301" s="56">
        <v>91106102064</v>
      </c>
      <c r="B301" s="72" t="s">
        <v>4029</v>
      </c>
      <c r="C301" s="72">
        <v>0</v>
      </c>
      <c r="D301" s="72">
        <v>0</v>
      </c>
      <c r="E301" s="72">
        <v>0</v>
      </c>
    </row>
    <row r="302" spans="1:5" x14ac:dyDescent="0.2">
      <c r="A302" s="56">
        <v>91106102065</v>
      </c>
      <c r="B302" s="72" t="s">
        <v>4030</v>
      </c>
      <c r="C302" s="72">
        <v>7003</v>
      </c>
      <c r="D302" s="72">
        <v>0</v>
      </c>
      <c r="E302" s="72">
        <v>7003</v>
      </c>
    </row>
    <row r="303" spans="1:5" x14ac:dyDescent="0.2">
      <c r="A303" s="56">
        <v>91106102066</v>
      </c>
      <c r="B303" s="72" t="s">
        <v>4031</v>
      </c>
      <c r="C303" s="72">
        <v>1785</v>
      </c>
      <c r="D303" s="72">
        <v>0</v>
      </c>
      <c r="E303" s="72">
        <v>1785</v>
      </c>
    </row>
    <row r="304" spans="1:5" x14ac:dyDescent="0.2">
      <c r="A304" s="56">
        <v>91106102067</v>
      </c>
      <c r="B304" s="72" t="s">
        <v>4032</v>
      </c>
      <c r="C304" s="72">
        <v>3780</v>
      </c>
      <c r="D304" s="72">
        <v>0</v>
      </c>
      <c r="E304" s="72">
        <v>3780</v>
      </c>
    </row>
    <row r="305" spans="1:5" x14ac:dyDescent="0.2">
      <c r="A305" s="56">
        <v>91106102068</v>
      </c>
      <c r="B305" s="72" t="s">
        <v>4033</v>
      </c>
      <c r="C305" s="72">
        <v>513</v>
      </c>
      <c r="D305" s="72">
        <v>0</v>
      </c>
      <c r="E305" s="72">
        <v>513</v>
      </c>
    </row>
    <row r="306" spans="1:5" x14ac:dyDescent="0.2">
      <c r="A306" s="56">
        <v>91106102069</v>
      </c>
      <c r="B306" s="72" t="s">
        <v>4034</v>
      </c>
      <c r="C306" s="72">
        <v>159300</v>
      </c>
      <c r="D306" s="72">
        <v>0</v>
      </c>
      <c r="E306" s="72">
        <v>159300</v>
      </c>
    </row>
    <row r="307" spans="1:5" x14ac:dyDescent="0.2">
      <c r="A307" s="56">
        <v>91106102070</v>
      </c>
      <c r="B307" s="72" t="s">
        <v>4035</v>
      </c>
      <c r="C307" s="72">
        <v>8235</v>
      </c>
      <c r="D307" s="72">
        <v>0</v>
      </c>
      <c r="E307" s="72">
        <v>8235</v>
      </c>
    </row>
    <row r="308" spans="1:5" x14ac:dyDescent="0.2">
      <c r="A308" s="56">
        <v>91106102071</v>
      </c>
      <c r="B308" s="72" t="s">
        <v>4036</v>
      </c>
      <c r="C308" s="72">
        <v>855</v>
      </c>
      <c r="D308" s="72">
        <v>0</v>
      </c>
      <c r="E308" s="72">
        <v>855</v>
      </c>
    </row>
    <row r="309" spans="1:5" x14ac:dyDescent="0.2">
      <c r="A309" s="56">
        <v>91106102072</v>
      </c>
      <c r="B309" s="72" t="s">
        <v>4037</v>
      </c>
      <c r="C309" s="72">
        <v>0</v>
      </c>
      <c r="D309" s="72">
        <v>0</v>
      </c>
      <c r="E309" s="72">
        <v>0</v>
      </c>
    </row>
    <row r="310" spans="1:5" x14ac:dyDescent="0.2">
      <c r="A310" s="56">
        <v>91106102073</v>
      </c>
      <c r="B310" s="72" t="s">
        <v>4038</v>
      </c>
      <c r="C310" s="72">
        <v>7182.75</v>
      </c>
      <c r="D310" s="72">
        <v>0</v>
      </c>
      <c r="E310" s="72">
        <v>7182.75</v>
      </c>
    </row>
    <row r="311" spans="1:5" x14ac:dyDescent="0.2">
      <c r="A311" s="56">
        <v>91106102074</v>
      </c>
      <c r="B311" s="72" t="s">
        <v>4039</v>
      </c>
      <c r="C311" s="72">
        <v>416</v>
      </c>
      <c r="D311" s="72">
        <v>0</v>
      </c>
      <c r="E311" s="72">
        <v>416</v>
      </c>
    </row>
    <row r="312" spans="1:5" x14ac:dyDescent="0.2">
      <c r="A312" s="56">
        <v>91106102075</v>
      </c>
      <c r="B312" s="72" t="s">
        <v>4040</v>
      </c>
      <c r="C312" s="72">
        <v>2272</v>
      </c>
      <c r="D312" s="72">
        <v>0</v>
      </c>
      <c r="E312" s="72">
        <v>2272</v>
      </c>
    </row>
    <row r="313" spans="1:5" x14ac:dyDescent="0.2">
      <c r="A313" s="56">
        <v>91106102076</v>
      </c>
      <c r="B313" s="72" t="s">
        <v>4041</v>
      </c>
      <c r="C313" s="72">
        <v>6480</v>
      </c>
      <c r="D313" s="72">
        <v>0</v>
      </c>
      <c r="E313" s="72">
        <v>6480</v>
      </c>
    </row>
    <row r="314" spans="1:5" x14ac:dyDescent="0.2">
      <c r="A314" s="56">
        <v>91106102077</v>
      </c>
      <c r="B314" s="72" t="s">
        <v>4042</v>
      </c>
      <c r="C314" s="72">
        <v>7050</v>
      </c>
      <c r="D314" s="72">
        <v>0</v>
      </c>
      <c r="E314" s="72">
        <v>7050</v>
      </c>
    </row>
    <row r="315" spans="1:5" x14ac:dyDescent="0.2">
      <c r="A315" s="56">
        <v>91106102078</v>
      </c>
      <c r="B315" s="72" t="s">
        <v>4043</v>
      </c>
      <c r="C315" s="72">
        <v>1672</v>
      </c>
      <c r="D315" s="72">
        <v>0</v>
      </c>
      <c r="E315" s="72">
        <v>1672</v>
      </c>
    </row>
    <row r="316" spans="1:5" x14ac:dyDescent="0.2">
      <c r="A316" s="56">
        <v>91106102079</v>
      </c>
      <c r="B316" s="72" t="s">
        <v>4044</v>
      </c>
      <c r="C316" s="72">
        <v>31520</v>
      </c>
      <c r="D316" s="72">
        <v>0</v>
      </c>
      <c r="E316" s="72">
        <v>31520</v>
      </c>
    </row>
    <row r="317" spans="1:5" x14ac:dyDescent="0.2">
      <c r="A317" s="56">
        <v>91106102080</v>
      </c>
      <c r="B317" s="72" t="s">
        <v>4045</v>
      </c>
      <c r="C317" s="72">
        <v>6887</v>
      </c>
      <c r="D317" s="72">
        <v>0</v>
      </c>
      <c r="E317" s="72">
        <v>6887</v>
      </c>
    </row>
    <row r="318" spans="1:5" x14ac:dyDescent="0.2">
      <c r="A318" s="56">
        <v>91106103001</v>
      </c>
      <c r="B318" s="72" t="s">
        <v>4046</v>
      </c>
      <c r="C318" s="72">
        <v>250</v>
      </c>
      <c r="D318" s="72">
        <v>0</v>
      </c>
      <c r="E318" s="72">
        <v>250</v>
      </c>
    </row>
    <row r="319" spans="1:5" x14ac:dyDescent="0.2">
      <c r="A319" s="56">
        <v>91106103002</v>
      </c>
      <c r="B319" s="72" t="s">
        <v>4047</v>
      </c>
      <c r="C319" s="72">
        <v>0</v>
      </c>
      <c r="D319" s="72">
        <v>0</v>
      </c>
      <c r="E319" s="72">
        <v>0</v>
      </c>
    </row>
    <row r="320" spans="1:5" x14ac:dyDescent="0.2">
      <c r="A320" s="56">
        <v>91106103003</v>
      </c>
      <c r="B320" s="72" t="s">
        <v>4048</v>
      </c>
      <c r="C320" s="72">
        <v>0</v>
      </c>
      <c r="D320" s="72">
        <v>0</v>
      </c>
      <c r="E320" s="72">
        <v>0</v>
      </c>
    </row>
    <row r="321" spans="1:5" x14ac:dyDescent="0.2">
      <c r="A321" s="56">
        <v>91106103004</v>
      </c>
      <c r="B321" s="72" t="s">
        <v>4049</v>
      </c>
      <c r="C321" s="72">
        <v>143</v>
      </c>
      <c r="D321" s="72">
        <v>0</v>
      </c>
      <c r="E321" s="72">
        <v>143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A799A-3E54-4253-839C-0F60E6DE2DD3}">
  <dimension ref="A1:E6"/>
  <sheetViews>
    <sheetView rightToLeft="1" workbookViewId="0">
      <selection activeCell="C4" sqref="C4:E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2929774.75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2929774.75</v>
      </c>
      <c r="E2" s="68">
        <f>SUBTOTAL(9,E4:E4)</f>
        <v>-2929774.75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2060301</v>
      </c>
      <c r="B4" s="36" t="s">
        <v>623</v>
      </c>
      <c r="C4" s="37">
        <v>0</v>
      </c>
      <c r="D4" s="39">
        <v>2929774.75</v>
      </c>
      <c r="E4" s="10">
        <v>-2929774.75</v>
      </c>
    </row>
    <row r="5" spans="1:5" x14ac:dyDescent="0.2">
      <c r="A5" s="56">
        <v>82060200001</v>
      </c>
      <c r="B5" s="57" t="s">
        <v>3779</v>
      </c>
      <c r="C5" s="37">
        <v>0</v>
      </c>
      <c r="D5" s="39">
        <v>0</v>
      </c>
      <c r="E5" s="10">
        <v>0</v>
      </c>
    </row>
    <row r="6" spans="1:5" x14ac:dyDescent="0.2">
      <c r="A6" s="56">
        <v>92602000001</v>
      </c>
      <c r="B6" s="57" t="s">
        <v>4084</v>
      </c>
      <c r="C6" s="37">
        <v>0</v>
      </c>
      <c r="D6" s="39">
        <v>0</v>
      </c>
      <c r="E6" s="1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689CF-7FE0-4AF2-8A8D-462DE7E6B0F0}">
  <dimension ref="A1:E8"/>
  <sheetViews>
    <sheetView rightToLeft="1" workbookViewId="0">
      <selection activeCell="D12" sqref="D12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999417.8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999417.8</v>
      </c>
      <c r="E2" s="68">
        <f>SUBTOTAL(9,E4:E4)</f>
        <v>-999417.8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2060302</v>
      </c>
      <c r="B4" s="36" t="s">
        <v>625</v>
      </c>
      <c r="C4" s="37">
        <v>0</v>
      </c>
      <c r="D4" s="39">
        <v>999417.8</v>
      </c>
      <c r="E4" s="10">
        <v>-999417.8</v>
      </c>
    </row>
    <row r="5" spans="1:5" x14ac:dyDescent="0.2">
      <c r="A5" s="56">
        <v>82060200002</v>
      </c>
      <c r="B5" s="57" t="s">
        <v>3780</v>
      </c>
      <c r="C5" s="37">
        <v>0</v>
      </c>
      <c r="D5" s="39">
        <v>0</v>
      </c>
      <c r="E5" s="10">
        <v>0</v>
      </c>
    </row>
    <row r="6" spans="1:5" x14ac:dyDescent="0.2">
      <c r="A6" s="56">
        <v>92602000002</v>
      </c>
      <c r="B6" s="57" t="s">
        <v>3780</v>
      </c>
      <c r="C6" s="37">
        <v>0</v>
      </c>
      <c r="D6" s="39">
        <v>0</v>
      </c>
      <c r="E6" s="10">
        <v>0</v>
      </c>
    </row>
    <row r="7" spans="1:5" x14ac:dyDescent="0.2">
      <c r="B7" s="57"/>
    </row>
    <row r="8" spans="1:5" x14ac:dyDescent="0.2">
      <c r="B8" s="57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E7C35-D9DC-4DBC-8B4C-61291BF1F6C0}">
  <dimension ref="A1:E6"/>
  <sheetViews>
    <sheetView rightToLeft="1" workbookViewId="0">
      <selection activeCell="E26" sqref="E2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437500.1399999999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437500.1399999999</v>
      </c>
      <c r="E2" s="68">
        <f>SUBTOTAL(9,E4:E4)</f>
        <v>-437500.1399999999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2060304</v>
      </c>
      <c r="B4" s="36" t="s">
        <v>629</v>
      </c>
      <c r="C4" s="37">
        <v>0</v>
      </c>
      <c r="D4" s="39">
        <v>437500.1399999999</v>
      </c>
      <c r="E4" s="10">
        <v>-437500.1399999999</v>
      </c>
    </row>
    <row r="5" spans="1:5" x14ac:dyDescent="0.2">
      <c r="B5" s="57"/>
    </row>
    <row r="6" spans="1:5" x14ac:dyDescent="0.2">
      <c r="B6" s="57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0A355-FECE-4D11-BFE2-6F8A0A222E37}">
  <dimension ref="A1:K3997"/>
  <sheetViews>
    <sheetView rightToLeft="1" zoomScale="98" zoomScaleNormal="98" workbookViewId="0">
      <pane ySplit="6" topLeftCell="A529" activePane="bottomLeft" state="frozen"/>
      <selection pane="bottomLeft" activeCell="I1" sqref="I1"/>
    </sheetView>
  </sheetViews>
  <sheetFormatPr defaultColWidth="6.875" defaultRowHeight="13.5" x14ac:dyDescent="0.2"/>
  <cols>
    <col min="1" max="1" width="5.5" style="1" customWidth="1"/>
    <col min="2" max="2" width="12" style="56" bestFit="1" customWidth="1"/>
    <col min="3" max="3" width="8.5" style="52" customWidth="1"/>
    <col min="4" max="4" width="9.5" style="52" customWidth="1"/>
    <col min="5" max="5" width="16.625" style="52" customWidth="1"/>
    <col min="6" max="6" width="28.625" style="52" customWidth="1"/>
    <col min="7" max="7" width="24.25" style="52" customWidth="1"/>
    <col min="8" max="8" width="58.5" style="57" bestFit="1" customWidth="1"/>
    <col min="9" max="9" width="12.5" style="7" customWidth="1"/>
    <col min="10" max="10" width="15.125" style="64" customWidth="1"/>
    <col min="11" max="11" width="17.125" style="8" bestFit="1" customWidth="1"/>
    <col min="12" max="247" width="6.875" style="1"/>
    <col min="248" max="248" width="5.5" style="1" customWidth="1"/>
    <col min="249" max="249" width="12" style="1" bestFit="1" customWidth="1"/>
    <col min="250" max="250" width="8.5" style="1" customWidth="1"/>
    <col min="251" max="251" width="9.5" style="1" customWidth="1"/>
    <col min="252" max="252" width="16.625" style="1" customWidth="1"/>
    <col min="253" max="253" width="28.625" style="1" customWidth="1"/>
    <col min="254" max="254" width="24.25" style="1" customWidth="1"/>
    <col min="255" max="255" width="20.5" style="1" bestFit="1" customWidth="1"/>
    <col min="256" max="256" width="29.75" style="1" customWidth="1"/>
    <col min="257" max="257" width="14.125" style="1" bestFit="1" customWidth="1"/>
    <col min="258" max="258" width="12.5" style="1" bestFit="1" customWidth="1"/>
    <col min="259" max="259" width="15.125" style="1" bestFit="1" customWidth="1"/>
    <col min="260" max="260" width="14.125" style="1" bestFit="1" customWidth="1"/>
    <col min="261" max="261" width="12.5" style="1" bestFit="1" customWidth="1"/>
    <col min="262" max="262" width="15.125" style="1" bestFit="1" customWidth="1"/>
    <col min="263" max="263" width="17.125" style="1" bestFit="1" customWidth="1"/>
    <col min="264" max="264" width="14.875" style="1" bestFit="1" customWidth="1"/>
    <col min="265" max="265" width="17.125" style="1" bestFit="1" customWidth="1"/>
    <col min="266" max="266" width="17.375" style="1" bestFit="1" customWidth="1"/>
    <col min="267" max="503" width="6.875" style="1"/>
    <col min="504" max="504" width="5.5" style="1" customWidth="1"/>
    <col min="505" max="505" width="12" style="1" bestFit="1" customWidth="1"/>
    <col min="506" max="506" width="8.5" style="1" customWidth="1"/>
    <col min="507" max="507" width="9.5" style="1" customWidth="1"/>
    <col min="508" max="508" width="16.625" style="1" customWidth="1"/>
    <col min="509" max="509" width="28.625" style="1" customWidth="1"/>
    <col min="510" max="510" width="24.25" style="1" customWidth="1"/>
    <col min="511" max="511" width="20.5" style="1" bestFit="1" customWidth="1"/>
    <col min="512" max="512" width="29.75" style="1" customWidth="1"/>
    <col min="513" max="513" width="14.125" style="1" bestFit="1" customWidth="1"/>
    <col min="514" max="514" width="12.5" style="1" bestFit="1" customWidth="1"/>
    <col min="515" max="515" width="15.125" style="1" bestFit="1" customWidth="1"/>
    <col min="516" max="516" width="14.125" style="1" bestFit="1" customWidth="1"/>
    <col min="517" max="517" width="12.5" style="1" bestFit="1" customWidth="1"/>
    <col min="518" max="518" width="15.125" style="1" bestFit="1" customWidth="1"/>
    <col min="519" max="519" width="17.125" style="1" bestFit="1" customWidth="1"/>
    <col min="520" max="520" width="14.875" style="1" bestFit="1" customWidth="1"/>
    <col min="521" max="521" width="17.125" style="1" bestFit="1" customWidth="1"/>
    <col min="522" max="522" width="17.375" style="1" bestFit="1" customWidth="1"/>
    <col min="523" max="759" width="6.875" style="1"/>
    <col min="760" max="760" width="5.5" style="1" customWidth="1"/>
    <col min="761" max="761" width="12" style="1" bestFit="1" customWidth="1"/>
    <col min="762" max="762" width="8.5" style="1" customWidth="1"/>
    <col min="763" max="763" width="9.5" style="1" customWidth="1"/>
    <col min="764" max="764" width="16.625" style="1" customWidth="1"/>
    <col min="765" max="765" width="28.625" style="1" customWidth="1"/>
    <col min="766" max="766" width="24.25" style="1" customWidth="1"/>
    <col min="767" max="767" width="20.5" style="1" bestFit="1" customWidth="1"/>
    <col min="768" max="768" width="29.75" style="1" customWidth="1"/>
    <col min="769" max="769" width="14.125" style="1" bestFit="1" customWidth="1"/>
    <col min="770" max="770" width="12.5" style="1" bestFit="1" customWidth="1"/>
    <col min="771" max="771" width="15.125" style="1" bestFit="1" customWidth="1"/>
    <col min="772" max="772" width="14.125" style="1" bestFit="1" customWidth="1"/>
    <col min="773" max="773" width="12.5" style="1" bestFit="1" customWidth="1"/>
    <col min="774" max="774" width="15.125" style="1" bestFit="1" customWidth="1"/>
    <col min="775" max="775" width="17.125" style="1" bestFit="1" customWidth="1"/>
    <col min="776" max="776" width="14.875" style="1" bestFit="1" customWidth="1"/>
    <col min="777" max="777" width="17.125" style="1" bestFit="1" customWidth="1"/>
    <col min="778" max="778" width="17.375" style="1" bestFit="1" customWidth="1"/>
    <col min="779" max="1015" width="6.875" style="1"/>
    <col min="1016" max="1016" width="5.5" style="1" customWidth="1"/>
    <col min="1017" max="1017" width="12" style="1" bestFit="1" customWidth="1"/>
    <col min="1018" max="1018" width="8.5" style="1" customWidth="1"/>
    <col min="1019" max="1019" width="9.5" style="1" customWidth="1"/>
    <col min="1020" max="1020" width="16.625" style="1" customWidth="1"/>
    <col min="1021" max="1021" width="28.625" style="1" customWidth="1"/>
    <col min="1022" max="1022" width="24.25" style="1" customWidth="1"/>
    <col min="1023" max="1023" width="20.5" style="1" bestFit="1" customWidth="1"/>
    <col min="1024" max="1024" width="29.75" style="1" customWidth="1"/>
    <col min="1025" max="1025" width="14.125" style="1" bestFit="1" customWidth="1"/>
    <col min="1026" max="1026" width="12.5" style="1" bestFit="1" customWidth="1"/>
    <col min="1027" max="1027" width="15.125" style="1" bestFit="1" customWidth="1"/>
    <col min="1028" max="1028" width="14.125" style="1" bestFit="1" customWidth="1"/>
    <col min="1029" max="1029" width="12.5" style="1" bestFit="1" customWidth="1"/>
    <col min="1030" max="1030" width="15.125" style="1" bestFit="1" customWidth="1"/>
    <col min="1031" max="1031" width="17.125" style="1" bestFit="1" customWidth="1"/>
    <col min="1032" max="1032" width="14.875" style="1" bestFit="1" customWidth="1"/>
    <col min="1033" max="1033" width="17.125" style="1" bestFit="1" customWidth="1"/>
    <col min="1034" max="1034" width="17.375" style="1" bestFit="1" customWidth="1"/>
    <col min="1035" max="1271" width="6.875" style="1"/>
    <col min="1272" max="1272" width="5.5" style="1" customWidth="1"/>
    <col min="1273" max="1273" width="12" style="1" bestFit="1" customWidth="1"/>
    <col min="1274" max="1274" width="8.5" style="1" customWidth="1"/>
    <col min="1275" max="1275" width="9.5" style="1" customWidth="1"/>
    <col min="1276" max="1276" width="16.625" style="1" customWidth="1"/>
    <col min="1277" max="1277" width="28.625" style="1" customWidth="1"/>
    <col min="1278" max="1278" width="24.25" style="1" customWidth="1"/>
    <col min="1279" max="1279" width="20.5" style="1" bestFit="1" customWidth="1"/>
    <col min="1280" max="1280" width="29.75" style="1" customWidth="1"/>
    <col min="1281" max="1281" width="14.125" style="1" bestFit="1" customWidth="1"/>
    <col min="1282" max="1282" width="12.5" style="1" bestFit="1" customWidth="1"/>
    <col min="1283" max="1283" width="15.125" style="1" bestFit="1" customWidth="1"/>
    <col min="1284" max="1284" width="14.125" style="1" bestFit="1" customWidth="1"/>
    <col min="1285" max="1285" width="12.5" style="1" bestFit="1" customWidth="1"/>
    <col min="1286" max="1286" width="15.125" style="1" bestFit="1" customWidth="1"/>
    <col min="1287" max="1287" width="17.125" style="1" bestFit="1" customWidth="1"/>
    <col min="1288" max="1288" width="14.875" style="1" bestFit="1" customWidth="1"/>
    <col min="1289" max="1289" width="17.125" style="1" bestFit="1" customWidth="1"/>
    <col min="1290" max="1290" width="17.375" style="1" bestFit="1" customWidth="1"/>
    <col min="1291" max="1527" width="6.875" style="1"/>
    <col min="1528" max="1528" width="5.5" style="1" customWidth="1"/>
    <col min="1529" max="1529" width="12" style="1" bestFit="1" customWidth="1"/>
    <col min="1530" max="1530" width="8.5" style="1" customWidth="1"/>
    <col min="1531" max="1531" width="9.5" style="1" customWidth="1"/>
    <col min="1532" max="1532" width="16.625" style="1" customWidth="1"/>
    <col min="1533" max="1533" width="28.625" style="1" customWidth="1"/>
    <col min="1534" max="1534" width="24.25" style="1" customWidth="1"/>
    <col min="1535" max="1535" width="20.5" style="1" bestFit="1" customWidth="1"/>
    <col min="1536" max="1536" width="29.75" style="1" customWidth="1"/>
    <col min="1537" max="1537" width="14.125" style="1" bestFit="1" customWidth="1"/>
    <col min="1538" max="1538" width="12.5" style="1" bestFit="1" customWidth="1"/>
    <col min="1539" max="1539" width="15.125" style="1" bestFit="1" customWidth="1"/>
    <col min="1540" max="1540" width="14.125" style="1" bestFit="1" customWidth="1"/>
    <col min="1541" max="1541" width="12.5" style="1" bestFit="1" customWidth="1"/>
    <col min="1542" max="1542" width="15.125" style="1" bestFit="1" customWidth="1"/>
    <col min="1543" max="1543" width="17.125" style="1" bestFit="1" customWidth="1"/>
    <col min="1544" max="1544" width="14.875" style="1" bestFit="1" customWidth="1"/>
    <col min="1545" max="1545" width="17.125" style="1" bestFit="1" customWidth="1"/>
    <col min="1546" max="1546" width="17.375" style="1" bestFit="1" customWidth="1"/>
    <col min="1547" max="1783" width="6.875" style="1"/>
    <col min="1784" max="1784" width="5.5" style="1" customWidth="1"/>
    <col min="1785" max="1785" width="12" style="1" bestFit="1" customWidth="1"/>
    <col min="1786" max="1786" width="8.5" style="1" customWidth="1"/>
    <col min="1787" max="1787" width="9.5" style="1" customWidth="1"/>
    <col min="1788" max="1788" width="16.625" style="1" customWidth="1"/>
    <col min="1789" max="1789" width="28.625" style="1" customWidth="1"/>
    <col min="1790" max="1790" width="24.25" style="1" customWidth="1"/>
    <col min="1791" max="1791" width="20.5" style="1" bestFit="1" customWidth="1"/>
    <col min="1792" max="1792" width="29.75" style="1" customWidth="1"/>
    <col min="1793" max="1793" width="14.125" style="1" bestFit="1" customWidth="1"/>
    <col min="1794" max="1794" width="12.5" style="1" bestFit="1" customWidth="1"/>
    <col min="1795" max="1795" width="15.125" style="1" bestFit="1" customWidth="1"/>
    <col min="1796" max="1796" width="14.125" style="1" bestFit="1" customWidth="1"/>
    <col min="1797" max="1797" width="12.5" style="1" bestFit="1" customWidth="1"/>
    <col min="1798" max="1798" width="15.125" style="1" bestFit="1" customWidth="1"/>
    <col min="1799" max="1799" width="17.125" style="1" bestFit="1" customWidth="1"/>
    <col min="1800" max="1800" width="14.875" style="1" bestFit="1" customWidth="1"/>
    <col min="1801" max="1801" width="17.125" style="1" bestFit="1" customWidth="1"/>
    <col min="1802" max="1802" width="17.375" style="1" bestFit="1" customWidth="1"/>
    <col min="1803" max="2039" width="6.875" style="1"/>
    <col min="2040" max="2040" width="5.5" style="1" customWidth="1"/>
    <col min="2041" max="2041" width="12" style="1" bestFit="1" customWidth="1"/>
    <col min="2042" max="2042" width="8.5" style="1" customWidth="1"/>
    <col min="2043" max="2043" width="9.5" style="1" customWidth="1"/>
    <col min="2044" max="2044" width="16.625" style="1" customWidth="1"/>
    <col min="2045" max="2045" width="28.625" style="1" customWidth="1"/>
    <col min="2046" max="2046" width="24.25" style="1" customWidth="1"/>
    <col min="2047" max="2047" width="20.5" style="1" bestFit="1" customWidth="1"/>
    <col min="2048" max="2048" width="29.75" style="1" customWidth="1"/>
    <col min="2049" max="2049" width="14.125" style="1" bestFit="1" customWidth="1"/>
    <col min="2050" max="2050" width="12.5" style="1" bestFit="1" customWidth="1"/>
    <col min="2051" max="2051" width="15.125" style="1" bestFit="1" customWidth="1"/>
    <col min="2052" max="2052" width="14.125" style="1" bestFit="1" customWidth="1"/>
    <col min="2053" max="2053" width="12.5" style="1" bestFit="1" customWidth="1"/>
    <col min="2054" max="2054" width="15.125" style="1" bestFit="1" customWidth="1"/>
    <col min="2055" max="2055" width="17.125" style="1" bestFit="1" customWidth="1"/>
    <col min="2056" max="2056" width="14.875" style="1" bestFit="1" customWidth="1"/>
    <col min="2057" max="2057" width="17.125" style="1" bestFit="1" customWidth="1"/>
    <col min="2058" max="2058" width="17.375" style="1" bestFit="1" customWidth="1"/>
    <col min="2059" max="2295" width="6.875" style="1"/>
    <col min="2296" max="2296" width="5.5" style="1" customWidth="1"/>
    <col min="2297" max="2297" width="12" style="1" bestFit="1" customWidth="1"/>
    <col min="2298" max="2298" width="8.5" style="1" customWidth="1"/>
    <col min="2299" max="2299" width="9.5" style="1" customWidth="1"/>
    <col min="2300" max="2300" width="16.625" style="1" customWidth="1"/>
    <col min="2301" max="2301" width="28.625" style="1" customWidth="1"/>
    <col min="2302" max="2302" width="24.25" style="1" customWidth="1"/>
    <col min="2303" max="2303" width="20.5" style="1" bestFit="1" customWidth="1"/>
    <col min="2304" max="2304" width="29.75" style="1" customWidth="1"/>
    <col min="2305" max="2305" width="14.125" style="1" bestFit="1" customWidth="1"/>
    <col min="2306" max="2306" width="12.5" style="1" bestFit="1" customWidth="1"/>
    <col min="2307" max="2307" width="15.125" style="1" bestFit="1" customWidth="1"/>
    <col min="2308" max="2308" width="14.125" style="1" bestFit="1" customWidth="1"/>
    <col min="2309" max="2309" width="12.5" style="1" bestFit="1" customWidth="1"/>
    <col min="2310" max="2310" width="15.125" style="1" bestFit="1" customWidth="1"/>
    <col min="2311" max="2311" width="17.125" style="1" bestFit="1" customWidth="1"/>
    <col min="2312" max="2312" width="14.875" style="1" bestFit="1" customWidth="1"/>
    <col min="2313" max="2313" width="17.125" style="1" bestFit="1" customWidth="1"/>
    <col min="2314" max="2314" width="17.375" style="1" bestFit="1" customWidth="1"/>
    <col min="2315" max="2551" width="6.875" style="1"/>
    <col min="2552" max="2552" width="5.5" style="1" customWidth="1"/>
    <col min="2553" max="2553" width="12" style="1" bestFit="1" customWidth="1"/>
    <col min="2554" max="2554" width="8.5" style="1" customWidth="1"/>
    <col min="2555" max="2555" width="9.5" style="1" customWidth="1"/>
    <col min="2556" max="2556" width="16.625" style="1" customWidth="1"/>
    <col min="2557" max="2557" width="28.625" style="1" customWidth="1"/>
    <col min="2558" max="2558" width="24.25" style="1" customWidth="1"/>
    <col min="2559" max="2559" width="20.5" style="1" bestFit="1" customWidth="1"/>
    <col min="2560" max="2560" width="29.75" style="1" customWidth="1"/>
    <col min="2561" max="2561" width="14.125" style="1" bestFit="1" customWidth="1"/>
    <col min="2562" max="2562" width="12.5" style="1" bestFit="1" customWidth="1"/>
    <col min="2563" max="2563" width="15.125" style="1" bestFit="1" customWidth="1"/>
    <col min="2564" max="2564" width="14.125" style="1" bestFit="1" customWidth="1"/>
    <col min="2565" max="2565" width="12.5" style="1" bestFit="1" customWidth="1"/>
    <col min="2566" max="2566" width="15.125" style="1" bestFit="1" customWidth="1"/>
    <col min="2567" max="2567" width="17.125" style="1" bestFit="1" customWidth="1"/>
    <col min="2568" max="2568" width="14.875" style="1" bestFit="1" customWidth="1"/>
    <col min="2569" max="2569" width="17.125" style="1" bestFit="1" customWidth="1"/>
    <col min="2570" max="2570" width="17.375" style="1" bestFit="1" customWidth="1"/>
    <col min="2571" max="2807" width="6.875" style="1"/>
    <col min="2808" max="2808" width="5.5" style="1" customWidth="1"/>
    <col min="2809" max="2809" width="12" style="1" bestFit="1" customWidth="1"/>
    <col min="2810" max="2810" width="8.5" style="1" customWidth="1"/>
    <col min="2811" max="2811" width="9.5" style="1" customWidth="1"/>
    <col min="2812" max="2812" width="16.625" style="1" customWidth="1"/>
    <col min="2813" max="2813" width="28.625" style="1" customWidth="1"/>
    <col min="2814" max="2814" width="24.25" style="1" customWidth="1"/>
    <col min="2815" max="2815" width="20.5" style="1" bestFit="1" customWidth="1"/>
    <col min="2816" max="2816" width="29.75" style="1" customWidth="1"/>
    <col min="2817" max="2817" width="14.125" style="1" bestFit="1" customWidth="1"/>
    <col min="2818" max="2818" width="12.5" style="1" bestFit="1" customWidth="1"/>
    <col min="2819" max="2819" width="15.125" style="1" bestFit="1" customWidth="1"/>
    <col min="2820" max="2820" width="14.125" style="1" bestFit="1" customWidth="1"/>
    <col min="2821" max="2821" width="12.5" style="1" bestFit="1" customWidth="1"/>
    <col min="2822" max="2822" width="15.125" style="1" bestFit="1" customWidth="1"/>
    <col min="2823" max="2823" width="17.125" style="1" bestFit="1" customWidth="1"/>
    <col min="2824" max="2824" width="14.875" style="1" bestFit="1" customWidth="1"/>
    <col min="2825" max="2825" width="17.125" style="1" bestFit="1" customWidth="1"/>
    <col min="2826" max="2826" width="17.375" style="1" bestFit="1" customWidth="1"/>
    <col min="2827" max="3063" width="6.875" style="1"/>
    <col min="3064" max="3064" width="5.5" style="1" customWidth="1"/>
    <col min="3065" max="3065" width="12" style="1" bestFit="1" customWidth="1"/>
    <col min="3066" max="3066" width="8.5" style="1" customWidth="1"/>
    <col min="3067" max="3067" width="9.5" style="1" customWidth="1"/>
    <col min="3068" max="3068" width="16.625" style="1" customWidth="1"/>
    <col min="3069" max="3069" width="28.625" style="1" customWidth="1"/>
    <col min="3070" max="3070" width="24.25" style="1" customWidth="1"/>
    <col min="3071" max="3071" width="20.5" style="1" bestFit="1" customWidth="1"/>
    <col min="3072" max="3072" width="29.75" style="1" customWidth="1"/>
    <col min="3073" max="3073" width="14.125" style="1" bestFit="1" customWidth="1"/>
    <col min="3074" max="3074" width="12.5" style="1" bestFit="1" customWidth="1"/>
    <col min="3075" max="3075" width="15.125" style="1" bestFit="1" customWidth="1"/>
    <col min="3076" max="3076" width="14.125" style="1" bestFit="1" customWidth="1"/>
    <col min="3077" max="3077" width="12.5" style="1" bestFit="1" customWidth="1"/>
    <col min="3078" max="3078" width="15.125" style="1" bestFit="1" customWidth="1"/>
    <col min="3079" max="3079" width="17.125" style="1" bestFit="1" customWidth="1"/>
    <col min="3080" max="3080" width="14.875" style="1" bestFit="1" customWidth="1"/>
    <col min="3081" max="3081" width="17.125" style="1" bestFit="1" customWidth="1"/>
    <col min="3082" max="3082" width="17.375" style="1" bestFit="1" customWidth="1"/>
    <col min="3083" max="3319" width="6.875" style="1"/>
    <col min="3320" max="3320" width="5.5" style="1" customWidth="1"/>
    <col min="3321" max="3321" width="12" style="1" bestFit="1" customWidth="1"/>
    <col min="3322" max="3322" width="8.5" style="1" customWidth="1"/>
    <col min="3323" max="3323" width="9.5" style="1" customWidth="1"/>
    <col min="3324" max="3324" width="16.625" style="1" customWidth="1"/>
    <col min="3325" max="3325" width="28.625" style="1" customWidth="1"/>
    <col min="3326" max="3326" width="24.25" style="1" customWidth="1"/>
    <col min="3327" max="3327" width="20.5" style="1" bestFit="1" customWidth="1"/>
    <col min="3328" max="3328" width="29.75" style="1" customWidth="1"/>
    <col min="3329" max="3329" width="14.125" style="1" bestFit="1" customWidth="1"/>
    <col min="3330" max="3330" width="12.5" style="1" bestFit="1" customWidth="1"/>
    <col min="3331" max="3331" width="15.125" style="1" bestFit="1" customWidth="1"/>
    <col min="3332" max="3332" width="14.125" style="1" bestFit="1" customWidth="1"/>
    <col min="3333" max="3333" width="12.5" style="1" bestFit="1" customWidth="1"/>
    <col min="3334" max="3334" width="15.125" style="1" bestFit="1" customWidth="1"/>
    <col min="3335" max="3335" width="17.125" style="1" bestFit="1" customWidth="1"/>
    <col min="3336" max="3336" width="14.875" style="1" bestFit="1" customWidth="1"/>
    <col min="3337" max="3337" width="17.125" style="1" bestFit="1" customWidth="1"/>
    <col min="3338" max="3338" width="17.375" style="1" bestFit="1" customWidth="1"/>
    <col min="3339" max="3575" width="6.875" style="1"/>
    <col min="3576" max="3576" width="5.5" style="1" customWidth="1"/>
    <col min="3577" max="3577" width="12" style="1" bestFit="1" customWidth="1"/>
    <col min="3578" max="3578" width="8.5" style="1" customWidth="1"/>
    <col min="3579" max="3579" width="9.5" style="1" customWidth="1"/>
    <col min="3580" max="3580" width="16.625" style="1" customWidth="1"/>
    <col min="3581" max="3581" width="28.625" style="1" customWidth="1"/>
    <col min="3582" max="3582" width="24.25" style="1" customWidth="1"/>
    <col min="3583" max="3583" width="20.5" style="1" bestFit="1" customWidth="1"/>
    <col min="3584" max="3584" width="29.75" style="1" customWidth="1"/>
    <col min="3585" max="3585" width="14.125" style="1" bestFit="1" customWidth="1"/>
    <col min="3586" max="3586" width="12.5" style="1" bestFit="1" customWidth="1"/>
    <col min="3587" max="3587" width="15.125" style="1" bestFit="1" customWidth="1"/>
    <col min="3588" max="3588" width="14.125" style="1" bestFit="1" customWidth="1"/>
    <col min="3589" max="3589" width="12.5" style="1" bestFit="1" customWidth="1"/>
    <col min="3590" max="3590" width="15.125" style="1" bestFit="1" customWidth="1"/>
    <col min="3591" max="3591" width="17.125" style="1" bestFit="1" customWidth="1"/>
    <col min="3592" max="3592" width="14.875" style="1" bestFit="1" customWidth="1"/>
    <col min="3593" max="3593" width="17.125" style="1" bestFit="1" customWidth="1"/>
    <col min="3594" max="3594" width="17.375" style="1" bestFit="1" customWidth="1"/>
    <col min="3595" max="3831" width="6.875" style="1"/>
    <col min="3832" max="3832" width="5.5" style="1" customWidth="1"/>
    <col min="3833" max="3833" width="12" style="1" bestFit="1" customWidth="1"/>
    <col min="3834" max="3834" width="8.5" style="1" customWidth="1"/>
    <col min="3835" max="3835" width="9.5" style="1" customWidth="1"/>
    <col min="3836" max="3836" width="16.625" style="1" customWidth="1"/>
    <col min="3837" max="3837" width="28.625" style="1" customWidth="1"/>
    <col min="3838" max="3838" width="24.25" style="1" customWidth="1"/>
    <col min="3839" max="3839" width="20.5" style="1" bestFit="1" customWidth="1"/>
    <col min="3840" max="3840" width="29.75" style="1" customWidth="1"/>
    <col min="3841" max="3841" width="14.125" style="1" bestFit="1" customWidth="1"/>
    <col min="3842" max="3842" width="12.5" style="1" bestFit="1" customWidth="1"/>
    <col min="3843" max="3843" width="15.125" style="1" bestFit="1" customWidth="1"/>
    <col min="3844" max="3844" width="14.125" style="1" bestFit="1" customWidth="1"/>
    <col min="3845" max="3845" width="12.5" style="1" bestFit="1" customWidth="1"/>
    <col min="3846" max="3846" width="15.125" style="1" bestFit="1" customWidth="1"/>
    <col min="3847" max="3847" width="17.125" style="1" bestFit="1" customWidth="1"/>
    <col min="3848" max="3848" width="14.875" style="1" bestFit="1" customWidth="1"/>
    <col min="3849" max="3849" width="17.125" style="1" bestFit="1" customWidth="1"/>
    <col min="3850" max="3850" width="17.375" style="1" bestFit="1" customWidth="1"/>
    <col min="3851" max="4087" width="6.875" style="1"/>
    <col min="4088" max="4088" width="5.5" style="1" customWidth="1"/>
    <col min="4089" max="4089" width="12" style="1" bestFit="1" customWidth="1"/>
    <col min="4090" max="4090" width="8.5" style="1" customWidth="1"/>
    <col min="4091" max="4091" width="9.5" style="1" customWidth="1"/>
    <col min="4092" max="4092" width="16.625" style="1" customWidth="1"/>
    <col min="4093" max="4093" width="28.625" style="1" customWidth="1"/>
    <col min="4094" max="4094" width="24.25" style="1" customWidth="1"/>
    <col min="4095" max="4095" width="20.5" style="1" bestFit="1" customWidth="1"/>
    <col min="4096" max="4096" width="29.75" style="1" customWidth="1"/>
    <col min="4097" max="4097" width="14.125" style="1" bestFit="1" customWidth="1"/>
    <col min="4098" max="4098" width="12.5" style="1" bestFit="1" customWidth="1"/>
    <col min="4099" max="4099" width="15.125" style="1" bestFit="1" customWidth="1"/>
    <col min="4100" max="4100" width="14.125" style="1" bestFit="1" customWidth="1"/>
    <col min="4101" max="4101" width="12.5" style="1" bestFit="1" customWidth="1"/>
    <col min="4102" max="4102" width="15.125" style="1" bestFit="1" customWidth="1"/>
    <col min="4103" max="4103" width="17.125" style="1" bestFit="1" customWidth="1"/>
    <col min="4104" max="4104" width="14.875" style="1" bestFit="1" customWidth="1"/>
    <col min="4105" max="4105" width="17.125" style="1" bestFit="1" customWidth="1"/>
    <col min="4106" max="4106" width="17.375" style="1" bestFit="1" customWidth="1"/>
    <col min="4107" max="4343" width="6.875" style="1"/>
    <col min="4344" max="4344" width="5.5" style="1" customWidth="1"/>
    <col min="4345" max="4345" width="12" style="1" bestFit="1" customWidth="1"/>
    <col min="4346" max="4346" width="8.5" style="1" customWidth="1"/>
    <col min="4347" max="4347" width="9.5" style="1" customWidth="1"/>
    <col min="4348" max="4348" width="16.625" style="1" customWidth="1"/>
    <col min="4349" max="4349" width="28.625" style="1" customWidth="1"/>
    <col min="4350" max="4350" width="24.25" style="1" customWidth="1"/>
    <col min="4351" max="4351" width="20.5" style="1" bestFit="1" customWidth="1"/>
    <col min="4352" max="4352" width="29.75" style="1" customWidth="1"/>
    <col min="4353" max="4353" width="14.125" style="1" bestFit="1" customWidth="1"/>
    <col min="4354" max="4354" width="12.5" style="1" bestFit="1" customWidth="1"/>
    <col min="4355" max="4355" width="15.125" style="1" bestFit="1" customWidth="1"/>
    <col min="4356" max="4356" width="14.125" style="1" bestFit="1" customWidth="1"/>
    <col min="4357" max="4357" width="12.5" style="1" bestFit="1" customWidth="1"/>
    <col min="4358" max="4358" width="15.125" style="1" bestFit="1" customWidth="1"/>
    <col min="4359" max="4359" width="17.125" style="1" bestFit="1" customWidth="1"/>
    <col min="4360" max="4360" width="14.875" style="1" bestFit="1" customWidth="1"/>
    <col min="4361" max="4361" width="17.125" style="1" bestFit="1" customWidth="1"/>
    <col min="4362" max="4362" width="17.375" style="1" bestFit="1" customWidth="1"/>
    <col min="4363" max="4599" width="6.875" style="1"/>
    <col min="4600" max="4600" width="5.5" style="1" customWidth="1"/>
    <col min="4601" max="4601" width="12" style="1" bestFit="1" customWidth="1"/>
    <col min="4602" max="4602" width="8.5" style="1" customWidth="1"/>
    <col min="4603" max="4603" width="9.5" style="1" customWidth="1"/>
    <col min="4604" max="4604" width="16.625" style="1" customWidth="1"/>
    <col min="4605" max="4605" width="28.625" style="1" customWidth="1"/>
    <col min="4606" max="4606" width="24.25" style="1" customWidth="1"/>
    <col min="4607" max="4607" width="20.5" style="1" bestFit="1" customWidth="1"/>
    <col min="4608" max="4608" width="29.75" style="1" customWidth="1"/>
    <col min="4609" max="4609" width="14.125" style="1" bestFit="1" customWidth="1"/>
    <col min="4610" max="4610" width="12.5" style="1" bestFit="1" customWidth="1"/>
    <col min="4611" max="4611" width="15.125" style="1" bestFit="1" customWidth="1"/>
    <col min="4612" max="4612" width="14.125" style="1" bestFit="1" customWidth="1"/>
    <col min="4613" max="4613" width="12.5" style="1" bestFit="1" customWidth="1"/>
    <col min="4614" max="4614" width="15.125" style="1" bestFit="1" customWidth="1"/>
    <col min="4615" max="4615" width="17.125" style="1" bestFit="1" customWidth="1"/>
    <col min="4616" max="4616" width="14.875" style="1" bestFit="1" customWidth="1"/>
    <col min="4617" max="4617" width="17.125" style="1" bestFit="1" customWidth="1"/>
    <col min="4618" max="4618" width="17.375" style="1" bestFit="1" customWidth="1"/>
    <col min="4619" max="4855" width="6.875" style="1"/>
    <col min="4856" max="4856" width="5.5" style="1" customWidth="1"/>
    <col min="4857" max="4857" width="12" style="1" bestFit="1" customWidth="1"/>
    <col min="4858" max="4858" width="8.5" style="1" customWidth="1"/>
    <col min="4859" max="4859" width="9.5" style="1" customWidth="1"/>
    <col min="4860" max="4860" width="16.625" style="1" customWidth="1"/>
    <col min="4861" max="4861" width="28.625" style="1" customWidth="1"/>
    <col min="4862" max="4862" width="24.25" style="1" customWidth="1"/>
    <col min="4863" max="4863" width="20.5" style="1" bestFit="1" customWidth="1"/>
    <col min="4864" max="4864" width="29.75" style="1" customWidth="1"/>
    <col min="4865" max="4865" width="14.125" style="1" bestFit="1" customWidth="1"/>
    <col min="4866" max="4866" width="12.5" style="1" bestFit="1" customWidth="1"/>
    <col min="4867" max="4867" width="15.125" style="1" bestFit="1" customWidth="1"/>
    <col min="4868" max="4868" width="14.125" style="1" bestFit="1" customWidth="1"/>
    <col min="4869" max="4869" width="12.5" style="1" bestFit="1" customWidth="1"/>
    <col min="4870" max="4870" width="15.125" style="1" bestFit="1" customWidth="1"/>
    <col min="4871" max="4871" width="17.125" style="1" bestFit="1" customWidth="1"/>
    <col min="4872" max="4872" width="14.875" style="1" bestFit="1" customWidth="1"/>
    <col min="4873" max="4873" width="17.125" style="1" bestFit="1" customWidth="1"/>
    <col min="4874" max="4874" width="17.375" style="1" bestFit="1" customWidth="1"/>
    <col min="4875" max="5111" width="6.875" style="1"/>
    <col min="5112" max="5112" width="5.5" style="1" customWidth="1"/>
    <col min="5113" max="5113" width="12" style="1" bestFit="1" customWidth="1"/>
    <col min="5114" max="5114" width="8.5" style="1" customWidth="1"/>
    <col min="5115" max="5115" width="9.5" style="1" customWidth="1"/>
    <col min="5116" max="5116" width="16.625" style="1" customWidth="1"/>
    <col min="5117" max="5117" width="28.625" style="1" customWidth="1"/>
    <col min="5118" max="5118" width="24.25" style="1" customWidth="1"/>
    <col min="5119" max="5119" width="20.5" style="1" bestFit="1" customWidth="1"/>
    <col min="5120" max="5120" width="29.75" style="1" customWidth="1"/>
    <col min="5121" max="5121" width="14.125" style="1" bestFit="1" customWidth="1"/>
    <col min="5122" max="5122" width="12.5" style="1" bestFit="1" customWidth="1"/>
    <col min="5123" max="5123" width="15.125" style="1" bestFit="1" customWidth="1"/>
    <col min="5124" max="5124" width="14.125" style="1" bestFit="1" customWidth="1"/>
    <col min="5125" max="5125" width="12.5" style="1" bestFit="1" customWidth="1"/>
    <col min="5126" max="5126" width="15.125" style="1" bestFit="1" customWidth="1"/>
    <col min="5127" max="5127" width="17.125" style="1" bestFit="1" customWidth="1"/>
    <col min="5128" max="5128" width="14.875" style="1" bestFit="1" customWidth="1"/>
    <col min="5129" max="5129" width="17.125" style="1" bestFit="1" customWidth="1"/>
    <col min="5130" max="5130" width="17.375" style="1" bestFit="1" customWidth="1"/>
    <col min="5131" max="5367" width="6.875" style="1"/>
    <col min="5368" max="5368" width="5.5" style="1" customWidth="1"/>
    <col min="5369" max="5369" width="12" style="1" bestFit="1" customWidth="1"/>
    <col min="5370" max="5370" width="8.5" style="1" customWidth="1"/>
    <col min="5371" max="5371" width="9.5" style="1" customWidth="1"/>
    <col min="5372" max="5372" width="16.625" style="1" customWidth="1"/>
    <col min="5373" max="5373" width="28.625" style="1" customWidth="1"/>
    <col min="5374" max="5374" width="24.25" style="1" customWidth="1"/>
    <col min="5375" max="5375" width="20.5" style="1" bestFit="1" customWidth="1"/>
    <col min="5376" max="5376" width="29.75" style="1" customWidth="1"/>
    <col min="5377" max="5377" width="14.125" style="1" bestFit="1" customWidth="1"/>
    <col min="5378" max="5378" width="12.5" style="1" bestFit="1" customWidth="1"/>
    <col min="5379" max="5379" width="15.125" style="1" bestFit="1" customWidth="1"/>
    <col min="5380" max="5380" width="14.125" style="1" bestFit="1" customWidth="1"/>
    <col min="5381" max="5381" width="12.5" style="1" bestFit="1" customWidth="1"/>
    <col min="5382" max="5382" width="15.125" style="1" bestFit="1" customWidth="1"/>
    <col min="5383" max="5383" width="17.125" style="1" bestFit="1" customWidth="1"/>
    <col min="5384" max="5384" width="14.875" style="1" bestFit="1" customWidth="1"/>
    <col min="5385" max="5385" width="17.125" style="1" bestFit="1" customWidth="1"/>
    <col min="5386" max="5386" width="17.375" style="1" bestFit="1" customWidth="1"/>
    <col min="5387" max="5623" width="6.875" style="1"/>
    <col min="5624" max="5624" width="5.5" style="1" customWidth="1"/>
    <col min="5625" max="5625" width="12" style="1" bestFit="1" customWidth="1"/>
    <col min="5626" max="5626" width="8.5" style="1" customWidth="1"/>
    <col min="5627" max="5627" width="9.5" style="1" customWidth="1"/>
    <col min="5628" max="5628" width="16.625" style="1" customWidth="1"/>
    <col min="5629" max="5629" width="28.625" style="1" customWidth="1"/>
    <col min="5630" max="5630" width="24.25" style="1" customWidth="1"/>
    <col min="5631" max="5631" width="20.5" style="1" bestFit="1" customWidth="1"/>
    <col min="5632" max="5632" width="29.75" style="1" customWidth="1"/>
    <col min="5633" max="5633" width="14.125" style="1" bestFit="1" customWidth="1"/>
    <col min="5634" max="5634" width="12.5" style="1" bestFit="1" customWidth="1"/>
    <col min="5635" max="5635" width="15.125" style="1" bestFit="1" customWidth="1"/>
    <col min="5636" max="5636" width="14.125" style="1" bestFit="1" customWidth="1"/>
    <col min="5637" max="5637" width="12.5" style="1" bestFit="1" customWidth="1"/>
    <col min="5638" max="5638" width="15.125" style="1" bestFit="1" customWidth="1"/>
    <col min="5639" max="5639" width="17.125" style="1" bestFit="1" customWidth="1"/>
    <col min="5640" max="5640" width="14.875" style="1" bestFit="1" customWidth="1"/>
    <col min="5641" max="5641" width="17.125" style="1" bestFit="1" customWidth="1"/>
    <col min="5642" max="5642" width="17.375" style="1" bestFit="1" customWidth="1"/>
    <col min="5643" max="5879" width="6.875" style="1"/>
    <col min="5880" max="5880" width="5.5" style="1" customWidth="1"/>
    <col min="5881" max="5881" width="12" style="1" bestFit="1" customWidth="1"/>
    <col min="5882" max="5882" width="8.5" style="1" customWidth="1"/>
    <col min="5883" max="5883" width="9.5" style="1" customWidth="1"/>
    <col min="5884" max="5884" width="16.625" style="1" customWidth="1"/>
    <col min="5885" max="5885" width="28.625" style="1" customWidth="1"/>
    <col min="5886" max="5886" width="24.25" style="1" customWidth="1"/>
    <col min="5887" max="5887" width="20.5" style="1" bestFit="1" customWidth="1"/>
    <col min="5888" max="5888" width="29.75" style="1" customWidth="1"/>
    <col min="5889" max="5889" width="14.125" style="1" bestFit="1" customWidth="1"/>
    <col min="5890" max="5890" width="12.5" style="1" bestFit="1" customWidth="1"/>
    <col min="5891" max="5891" width="15.125" style="1" bestFit="1" customWidth="1"/>
    <col min="5892" max="5892" width="14.125" style="1" bestFit="1" customWidth="1"/>
    <col min="5893" max="5893" width="12.5" style="1" bestFit="1" customWidth="1"/>
    <col min="5894" max="5894" width="15.125" style="1" bestFit="1" customWidth="1"/>
    <col min="5895" max="5895" width="17.125" style="1" bestFit="1" customWidth="1"/>
    <col min="5896" max="5896" width="14.875" style="1" bestFit="1" customWidth="1"/>
    <col min="5897" max="5897" width="17.125" style="1" bestFit="1" customWidth="1"/>
    <col min="5898" max="5898" width="17.375" style="1" bestFit="1" customWidth="1"/>
    <col min="5899" max="6135" width="6.875" style="1"/>
    <col min="6136" max="6136" width="5.5" style="1" customWidth="1"/>
    <col min="6137" max="6137" width="12" style="1" bestFit="1" customWidth="1"/>
    <col min="6138" max="6138" width="8.5" style="1" customWidth="1"/>
    <col min="6139" max="6139" width="9.5" style="1" customWidth="1"/>
    <col min="6140" max="6140" width="16.625" style="1" customWidth="1"/>
    <col min="6141" max="6141" width="28.625" style="1" customWidth="1"/>
    <col min="6142" max="6142" width="24.25" style="1" customWidth="1"/>
    <col min="6143" max="6143" width="20.5" style="1" bestFit="1" customWidth="1"/>
    <col min="6144" max="6144" width="29.75" style="1" customWidth="1"/>
    <col min="6145" max="6145" width="14.125" style="1" bestFit="1" customWidth="1"/>
    <col min="6146" max="6146" width="12.5" style="1" bestFit="1" customWidth="1"/>
    <col min="6147" max="6147" width="15.125" style="1" bestFit="1" customWidth="1"/>
    <col min="6148" max="6148" width="14.125" style="1" bestFit="1" customWidth="1"/>
    <col min="6149" max="6149" width="12.5" style="1" bestFit="1" customWidth="1"/>
    <col min="6150" max="6150" width="15.125" style="1" bestFit="1" customWidth="1"/>
    <col min="6151" max="6151" width="17.125" style="1" bestFit="1" customWidth="1"/>
    <col min="6152" max="6152" width="14.875" style="1" bestFit="1" customWidth="1"/>
    <col min="6153" max="6153" width="17.125" style="1" bestFit="1" customWidth="1"/>
    <col min="6154" max="6154" width="17.375" style="1" bestFit="1" customWidth="1"/>
    <col min="6155" max="6391" width="6.875" style="1"/>
    <col min="6392" max="6392" width="5.5" style="1" customWidth="1"/>
    <col min="6393" max="6393" width="12" style="1" bestFit="1" customWidth="1"/>
    <col min="6394" max="6394" width="8.5" style="1" customWidth="1"/>
    <col min="6395" max="6395" width="9.5" style="1" customWidth="1"/>
    <col min="6396" max="6396" width="16.625" style="1" customWidth="1"/>
    <col min="6397" max="6397" width="28.625" style="1" customWidth="1"/>
    <col min="6398" max="6398" width="24.25" style="1" customWidth="1"/>
    <col min="6399" max="6399" width="20.5" style="1" bestFit="1" customWidth="1"/>
    <col min="6400" max="6400" width="29.75" style="1" customWidth="1"/>
    <col min="6401" max="6401" width="14.125" style="1" bestFit="1" customWidth="1"/>
    <col min="6402" max="6402" width="12.5" style="1" bestFit="1" customWidth="1"/>
    <col min="6403" max="6403" width="15.125" style="1" bestFit="1" customWidth="1"/>
    <col min="6404" max="6404" width="14.125" style="1" bestFit="1" customWidth="1"/>
    <col min="6405" max="6405" width="12.5" style="1" bestFit="1" customWidth="1"/>
    <col min="6406" max="6406" width="15.125" style="1" bestFit="1" customWidth="1"/>
    <col min="6407" max="6407" width="17.125" style="1" bestFit="1" customWidth="1"/>
    <col min="6408" max="6408" width="14.875" style="1" bestFit="1" customWidth="1"/>
    <col min="6409" max="6409" width="17.125" style="1" bestFit="1" customWidth="1"/>
    <col min="6410" max="6410" width="17.375" style="1" bestFit="1" customWidth="1"/>
    <col min="6411" max="6647" width="6.875" style="1"/>
    <col min="6648" max="6648" width="5.5" style="1" customWidth="1"/>
    <col min="6649" max="6649" width="12" style="1" bestFit="1" customWidth="1"/>
    <col min="6650" max="6650" width="8.5" style="1" customWidth="1"/>
    <col min="6651" max="6651" width="9.5" style="1" customWidth="1"/>
    <col min="6652" max="6652" width="16.625" style="1" customWidth="1"/>
    <col min="6653" max="6653" width="28.625" style="1" customWidth="1"/>
    <col min="6654" max="6654" width="24.25" style="1" customWidth="1"/>
    <col min="6655" max="6655" width="20.5" style="1" bestFit="1" customWidth="1"/>
    <col min="6656" max="6656" width="29.75" style="1" customWidth="1"/>
    <col min="6657" max="6657" width="14.125" style="1" bestFit="1" customWidth="1"/>
    <col min="6658" max="6658" width="12.5" style="1" bestFit="1" customWidth="1"/>
    <col min="6659" max="6659" width="15.125" style="1" bestFit="1" customWidth="1"/>
    <col min="6660" max="6660" width="14.125" style="1" bestFit="1" customWidth="1"/>
    <col min="6661" max="6661" width="12.5" style="1" bestFit="1" customWidth="1"/>
    <col min="6662" max="6662" width="15.125" style="1" bestFit="1" customWidth="1"/>
    <col min="6663" max="6663" width="17.125" style="1" bestFit="1" customWidth="1"/>
    <col min="6664" max="6664" width="14.875" style="1" bestFit="1" customWidth="1"/>
    <col min="6665" max="6665" width="17.125" style="1" bestFit="1" customWidth="1"/>
    <col min="6666" max="6666" width="17.375" style="1" bestFit="1" customWidth="1"/>
    <col min="6667" max="6903" width="6.875" style="1"/>
    <col min="6904" max="6904" width="5.5" style="1" customWidth="1"/>
    <col min="6905" max="6905" width="12" style="1" bestFit="1" customWidth="1"/>
    <col min="6906" max="6906" width="8.5" style="1" customWidth="1"/>
    <col min="6907" max="6907" width="9.5" style="1" customWidth="1"/>
    <col min="6908" max="6908" width="16.625" style="1" customWidth="1"/>
    <col min="6909" max="6909" width="28.625" style="1" customWidth="1"/>
    <col min="6910" max="6910" width="24.25" style="1" customWidth="1"/>
    <col min="6911" max="6911" width="20.5" style="1" bestFit="1" customWidth="1"/>
    <col min="6912" max="6912" width="29.75" style="1" customWidth="1"/>
    <col min="6913" max="6913" width="14.125" style="1" bestFit="1" customWidth="1"/>
    <col min="6914" max="6914" width="12.5" style="1" bestFit="1" customWidth="1"/>
    <col min="6915" max="6915" width="15.125" style="1" bestFit="1" customWidth="1"/>
    <col min="6916" max="6916" width="14.125" style="1" bestFit="1" customWidth="1"/>
    <col min="6917" max="6917" width="12.5" style="1" bestFit="1" customWidth="1"/>
    <col min="6918" max="6918" width="15.125" style="1" bestFit="1" customWidth="1"/>
    <col min="6919" max="6919" width="17.125" style="1" bestFit="1" customWidth="1"/>
    <col min="6920" max="6920" width="14.875" style="1" bestFit="1" customWidth="1"/>
    <col min="6921" max="6921" width="17.125" style="1" bestFit="1" customWidth="1"/>
    <col min="6922" max="6922" width="17.375" style="1" bestFit="1" customWidth="1"/>
    <col min="6923" max="7159" width="6.875" style="1"/>
    <col min="7160" max="7160" width="5.5" style="1" customWidth="1"/>
    <col min="7161" max="7161" width="12" style="1" bestFit="1" customWidth="1"/>
    <col min="7162" max="7162" width="8.5" style="1" customWidth="1"/>
    <col min="7163" max="7163" width="9.5" style="1" customWidth="1"/>
    <col min="7164" max="7164" width="16.625" style="1" customWidth="1"/>
    <col min="7165" max="7165" width="28.625" style="1" customWidth="1"/>
    <col min="7166" max="7166" width="24.25" style="1" customWidth="1"/>
    <col min="7167" max="7167" width="20.5" style="1" bestFit="1" customWidth="1"/>
    <col min="7168" max="7168" width="29.75" style="1" customWidth="1"/>
    <col min="7169" max="7169" width="14.125" style="1" bestFit="1" customWidth="1"/>
    <col min="7170" max="7170" width="12.5" style="1" bestFit="1" customWidth="1"/>
    <col min="7171" max="7171" width="15.125" style="1" bestFit="1" customWidth="1"/>
    <col min="7172" max="7172" width="14.125" style="1" bestFit="1" customWidth="1"/>
    <col min="7173" max="7173" width="12.5" style="1" bestFit="1" customWidth="1"/>
    <col min="7174" max="7174" width="15.125" style="1" bestFit="1" customWidth="1"/>
    <col min="7175" max="7175" width="17.125" style="1" bestFit="1" customWidth="1"/>
    <col min="7176" max="7176" width="14.875" style="1" bestFit="1" customWidth="1"/>
    <col min="7177" max="7177" width="17.125" style="1" bestFit="1" customWidth="1"/>
    <col min="7178" max="7178" width="17.375" style="1" bestFit="1" customWidth="1"/>
    <col min="7179" max="7415" width="6.875" style="1"/>
    <col min="7416" max="7416" width="5.5" style="1" customWidth="1"/>
    <col min="7417" max="7417" width="12" style="1" bestFit="1" customWidth="1"/>
    <col min="7418" max="7418" width="8.5" style="1" customWidth="1"/>
    <col min="7419" max="7419" width="9.5" style="1" customWidth="1"/>
    <col min="7420" max="7420" width="16.625" style="1" customWidth="1"/>
    <col min="7421" max="7421" width="28.625" style="1" customWidth="1"/>
    <col min="7422" max="7422" width="24.25" style="1" customWidth="1"/>
    <col min="7423" max="7423" width="20.5" style="1" bestFit="1" customWidth="1"/>
    <col min="7424" max="7424" width="29.75" style="1" customWidth="1"/>
    <col min="7425" max="7425" width="14.125" style="1" bestFit="1" customWidth="1"/>
    <col min="7426" max="7426" width="12.5" style="1" bestFit="1" customWidth="1"/>
    <col min="7427" max="7427" width="15.125" style="1" bestFit="1" customWidth="1"/>
    <col min="7428" max="7428" width="14.125" style="1" bestFit="1" customWidth="1"/>
    <col min="7429" max="7429" width="12.5" style="1" bestFit="1" customWidth="1"/>
    <col min="7430" max="7430" width="15.125" style="1" bestFit="1" customWidth="1"/>
    <col min="7431" max="7431" width="17.125" style="1" bestFit="1" customWidth="1"/>
    <col min="7432" max="7432" width="14.875" style="1" bestFit="1" customWidth="1"/>
    <col min="7433" max="7433" width="17.125" style="1" bestFit="1" customWidth="1"/>
    <col min="7434" max="7434" width="17.375" style="1" bestFit="1" customWidth="1"/>
    <col min="7435" max="7671" width="6.875" style="1"/>
    <col min="7672" max="7672" width="5.5" style="1" customWidth="1"/>
    <col min="7673" max="7673" width="12" style="1" bestFit="1" customWidth="1"/>
    <col min="7674" max="7674" width="8.5" style="1" customWidth="1"/>
    <col min="7675" max="7675" width="9.5" style="1" customWidth="1"/>
    <col min="7676" max="7676" width="16.625" style="1" customWidth="1"/>
    <col min="7677" max="7677" width="28.625" style="1" customWidth="1"/>
    <col min="7678" max="7678" width="24.25" style="1" customWidth="1"/>
    <col min="7679" max="7679" width="20.5" style="1" bestFit="1" customWidth="1"/>
    <col min="7680" max="7680" width="29.75" style="1" customWidth="1"/>
    <col min="7681" max="7681" width="14.125" style="1" bestFit="1" customWidth="1"/>
    <col min="7682" max="7682" width="12.5" style="1" bestFit="1" customWidth="1"/>
    <col min="7683" max="7683" width="15.125" style="1" bestFit="1" customWidth="1"/>
    <col min="7684" max="7684" width="14.125" style="1" bestFit="1" customWidth="1"/>
    <col min="7685" max="7685" width="12.5" style="1" bestFit="1" customWidth="1"/>
    <col min="7686" max="7686" width="15.125" style="1" bestFit="1" customWidth="1"/>
    <col min="7687" max="7687" width="17.125" style="1" bestFit="1" customWidth="1"/>
    <col min="7688" max="7688" width="14.875" style="1" bestFit="1" customWidth="1"/>
    <col min="7689" max="7689" width="17.125" style="1" bestFit="1" customWidth="1"/>
    <col min="7690" max="7690" width="17.375" style="1" bestFit="1" customWidth="1"/>
    <col min="7691" max="7927" width="6.875" style="1"/>
    <col min="7928" max="7928" width="5.5" style="1" customWidth="1"/>
    <col min="7929" max="7929" width="12" style="1" bestFit="1" customWidth="1"/>
    <col min="7930" max="7930" width="8.5" style="1" customWidth="1"/>
    <col min="7931" max="7931" width="9.5" style="1" customWidth="1"/>
    <col min="7932" max="7932" width="16.625" style="1" customWidth="1"/>
    <col min="7933" max="7933" width="28.625" style="1" customWidth="1"/>
    <col min="7934" max="7934" width="24.25" style="1" customWidth="1"/>
    <col min="7935" max="7935" width="20.5" style="1" bestFit="1" customWidth="1"/>
    <col min="7936" max="7936" width="29.75" style="1" customWidth="1"/>
    <col min="7937" max="7937" width="14.125" style="1" bestFit="1" customWidth="1"/>
    <col min="7938" max="7938" width="12.5" style="1" bestFit="1" customWidth="1"/>
    <col min="7939" max="7939" width="15.125" style="1" bestFit="1" customWidth="1"/>
    <col min="7940" max="7940" width="14.125" style="1" bestFit="1" customWidth="1"/>
    <col min="7941" max="7941" width="12.5" style="1" bestFit="1" customWidth="1"/>
    <col min="7942" max="7942" width="15.125" style="1" bestFit="1" customWidth="1"/>
    <col min="7943" max="7943" width="17.125" style="1" bestFit="1" customWidth="1"/>
    <col min="7944" max="7944" width="14.875" style="1" bestFit="1" customWidth="1"/>
    <col min="7945" max="7945" width="17.125" style="1" bestFit="1" customWidth="1"/>
    <col min="7946" max="7946" width="17.375" style="1" bestFit="1" customWidth="1"/>
    <col min="7947" max="8183" width="6.875" style="1"/>
    <col min="8184" max="8184" width="5.5" style="1" customWidth="1"/>
    <col min="8185" max="8185" width="12" style="1" bestFit="1" customWidth="1"/>
    <col min="8186" max="8186" width="8.5" style="1" customWidth="1"/>
    <col min="8187" max="8187" width="9.5" style="1" customWidth="1"/>
    <col min="8188" max="8188" width="16.625" style="1" customWidth="1"/>
    <col min="8189" max="8189" width="28.625" style="1" customWidth="1"/>
    <col min="8190" max="8190" width="24.25" style="1" customWidth="1"/>
    <col min="8191" max="8191" width="20.5" style="1" bestFit="1" customWidth="1"/>
    <col min="8192" max="8192" width="29.75" style="1" customWidth="1"/>
    <col min="8193" max="8193" width="14.125" style="1" bestFit="1" customWidth="1"/>
    <col min="8194" max="8194" width="12.5" style="1" bestFit="1" customWidth="1"/>
    <col min="8195" max="8195" width="15.125" style="1" bestFit="1" customWidth="1"/>
    <col min="8196" max="8196" width="14.125" style="1" bestFit="1" customWidth="1"/>
    <col min="8197" max="8197" width="12.5" style="1" bestFit="1" customWidth="1"/>
    <col min="8198" max="8198" width="15.125" style="1" bestFit="1" customWidth="1"/>
    <col min="8199" max="8199" width="17.125" style="1" bestFit="1" customWidth="1"/>
    <col min="8200" max="8200" width="14.875" style="1" bestFit="1" customWidth="1"/>
    <col min="8201" max="8201" width="17.125" style="1" bestFit="1" customWidth="1"/>
    <col min="8202" max="8202" width="17.375" style="1" bestFit="1" customWidth="1"/>
    <col min="8203" max="8439" width="6.875" style="1"/>
    <col min="8440" max="8440" width="5.5" style="1" customWidth="1"/>
    <col min="8441" max="8441" width="12" style="1" bestFit="1" customWidth="1"/>
    <col min="8442" max="8442" width="8.5" style="1" customWidth="1"/>
    <col min="8443" max="8443" width="9.5" style="1" customWidth="1"/>
    <col min="8444" max="8444" width="16.625" style="1" customWidth="1"/>
    <col min="8445" max="8445" width="28.625" style="1" customWidth="1"/>
    <col min="8446" max="8446" width="24.25" style="1" customWidth="1"/>
    <col min="8447" max="8447" width="20.5" style="1" bestFit="1" customWidth="1"/>
    <col min="8448" max="8448" width="29.75" style="1" customWidth="1"/>
    <col min="8449" max="8449" width="14.125" style="1" bestFit="1" customWidth="1"/>
    <col min="8450" max="8450" width="12.5" style="1" bestFit="1" customWidth="1"/>
    <col min="8451" max="8451" width="15.125" style="1" bestFit="1" customWidth="1"/>
    <col min="8452" max="8452" width="14.125" style="1" bestFit="1" customWidth="1"/>
    <col min="8453" max="8453" width="12.5" style="1" bestFit="1" customWidth="1"/>
    <col min="8454" max="8454" width="15.125" style="1" bestFit="1" customWidth="1"/>
    <col min="8455" max="8455" width="17.125" style="1" bestFit="1" customWidth="1"/>
    <col min="8456" max="8456" width="14.875" style="1" bestFit="1" customWidth="1"/>
    <col min="8457" max="8457" width="17.125" style="1" bestFit="1" customWidth="1"/>
    <col min="8458" max="8458" width="17.375" style="1" bestFit="1" customWidth="1"/>
    <col min="8459" max="8695" width="6.875" style="1"/>
    <col min="8696" max="8696" width="5.5" style="1" customWidth="1"/>
    <col min="8697" max="8697" width="12" style="1" bestFit="1" customWidth="1"/>
    <col min="8698" max="8698" width="8.5" style="1" customWidth="1"/>
    <col min="8699" max="8699" width="9.5" style="1" customWidth="1"/>
    <col min="8700" max="8700" width="16.625" style="1" customWidth="1"/>
    <col min="8701" max="8701" width="28.625" style="1" customWidth="1"/>
    <col min="8702" max="8702" width="24.25" style="1" customWidth="1"/>
    <col min="8703" max="8703" width="20.5" style="1" bestFit="1" customWidth="1"/>
    <col min="8704" max="8704" width="29.75" style="1" customWidth="1"/>
    <col min="8705" max="8705" width="14.125" style="1" bestFit="1" customWidth="1"/>
    <col min="8706" max="8706" width="12.5" style="1" bestFit="1" customWidth="1"/>
    <col min="8707" max="8707" width="15.125" style="1" bestFit="1" customWidth="1"/>
    <col min="8708" max="8708" width="14.125" style="1" bestFit="1" customWidth="1"/>
    <col min="8709" max="8709" width="12.5" style="1" bestFit="1" customWidth="1"/>
    <col min="8710" max="8710" width="15.125" style="1" bestFit="1" customWidth="1"/>
    <col min="8711" max="8711" width="17.125" style="1" bestFit="1" customWidth="1"/>
    <col min="8712" max="8712" width="14.875" style="1" bestFit="1" customWidth="1"/>
    <col min="8713" max="8713" width="17.125" style="1" bestFit="1" customWidth="1"/>
    <col min="8714" max="8714" width="17.375" style="1" bestFit="1" customWidth="1"/>
    <col min="8715" max="8951" width="6.875" style="1"/>
    <col min="8952" max="8952" width="5.5" style="1" customWidth="1"/>
    <col min="8953" max="8953" width="12" style="1" bestFit="1" customWidth="1"/>
    <col min="8954" max="8954" width="8.5" style="1" customWidth="1"/>
    <col min="8955" max="8955" width="9.5" style="1" customWidth="1"/>
    <col min="8956" max="8956" width="16.625" style="1" customWidth="1"/>
    <col min="8957" max="8957" width="28.625" style="1" customWidth="1"/>
    <col min="8958" max="8958" width="24.25" style="1" customWidth="1"/>
    <col min="8959" max="8959" width="20.5" style="1" bestFit="1" customWidth="1"/>
    <col min="8960" max="8960" width="29.75" style="1" customWidth="1"/>
    <col min="8961" max="8961" width="14.125" style="1" bestFit="1" customWidth="1"/>
    <col min="8962" max="8962" width="12.5" style="1" bestFit="1" customWidth="1"/>
    <col min="8963" max="8963" width="15.125" style="1" bestFit="1" customWidth="1"/>
    <col min="8964" max="8964" width="14.125" style="1" bestFit="1" customWidth="1"/>
    <col min="8965" max="8965" width="12.5" style="1" bestFit="1" customWidth="1"/>
    <col min="8966" max="8966" width="15.125" style="1" bestFit="1" customWidth="1"/>
    <col min="8967" max="8967" width="17.125" style="1" bestFit="1" customWidth="1"/>
    <col min="8968" max="8968" width="14.875" style="1" bestFit="1" customWidth="1"/>
    <col min="8969" max="8969" width="17.125" style="1" bestFit="1" customWidth="1"/>
    <col min="8970" max="8970" width="17.375" style="1" bestFit="1" customWidth="1"/>
    <col min="8971" max="9207" width="6.875" style="1"/>
    <col min="9208" max="9208" width="5.5" style="1" customWidth="1"/>
    <col min="9209" max="9209" width="12" style="1" bestFit="1" customWidth="1"/>
    <col min="9210" max="9210" width="8.5" style="1" customWidth="1"/>
    <col min="9211" max="9211" width="9.5" style="1" customWidth="1"/>
    <col min="9212" max="9212" width="16.625" style="1" customWidth="1"/>
    <col min="9213" max="9213" width="28.625" style="1" customWidth="1"/>
    <col min="9214" max="9214" width="24.25" style="1" customWidth="1"/>
    <col min="9215" max="9215" width="20.5" style="1" bestFit="1" customWidth="1"/>
    <col min="9216" max="9216" width="29.75" style="1" customWidth="1"/>
    <col min="9217" max="9217" width="14.125" style="1" bestFit="1" customWidth="1"/>
    <col min="9218" max="9218" width="12.5" style="1" bestFit="1" customWidth="1"/>
    <col min="9219" max="9219" width="15.125" style="1" bestFit="1" customWidth="1"/>
    <col min="9220" max="9220" width="14.125" style="1" bestFit="1" customWidth="1"/>
    <col min="9221" max="9221" width="12.5" style="1" bestFit="1" customWidth="1"/>
    <col min="9222" max="9222" width="15.125" style="1" bestFit="1" customWidth="1"/>
    <col min="9223" max="9223" width="17.125" style="1" bestFit="1" customWidth="1"/>
    <col min="9224" max="9224" width="14.875" style="1" bestFit="1" customWidth="1"/>
    <col min="9225" max="9225" width="17.125" style="1" bestFit="1" customWidth="1"/>
    <col min="9226" max="9226" width="17.375" style="1" bestFit="1" customWidth="1"/>
    <col min="9227" max="9463" width="6.875" style="1"/>
    <col min="9464" max="9464" width="5.5" style="1" customWidth="1"/>
    <col min="9465" max="9465" width="12" style="1" bestFit="1" customWidth="1"/>
    <col min="9466" max="9466" width="8.5" style="1" customWidth="1"/>
    <col min="9467" max="9467" width="9.5" style="1" customWidth="1"/>
    <col min="9468" max="9468" width="16.625" style="1" customWidth="1"/>
    <col min="9469" max="9469" width="28.625" style="1" customWidth="1"/>
    <col min="9470" max="9470" width="24.25" style="1" customWidth="1"/>
    <col min="9471" max="9471" width="20.5" style="1" bestFit="1" customWidth="1"/>
    <col min="9472" max="9472" width="29.75" style="1" customWidth="1"/>
    <col min="9473" max="9473" width="14.125" style="1" bestFit="1" customWidth="1"/>
    <col min="9474" max="9474" width="12.5" style="1" bestFit="1" customWidth="1"/>
    <col min="9475" max="9475" width="15.125" style="1" bestFit="1" customWidth="1"/>
    <col min="9476" max="9476" width="14.125" style="1" bestFit="1" customWidth="1"/>
    <col min="9477" max="9477" width="12.5" style="1" bestFit="1" customWidth="1"/>
    <col min="9478" max="9478" width="15.125" style="1" bestFit="1" customWidth="1"/>
    <col min="9479" max="9479" width="17.125" style="1" bestFit="1" customWidth="1"/>
    <col min="9480" max="9480" width="14.875" style="1" bestFit="1" customWidth="1"/>
    <col min="9481" max="9481" width="17.125" style="1" bestFit="1" customWidth="1"/>
    <col min="9482" max="9482" width="17.375" style="1" bestFit="1" customWidth="1"/>
    <col min="9483" max="9719" width="6.875" style="1"/>
    <col min="9720" max="9720" width="5.5" style="1" customWidth="1"/>
    <col min="9721" max="9721" width="12" style="1" bestFit="1" customWidth="1"/>
    <col min="9722" max="9722" width="8.5" style="1" customWidth="1"/>
    <col min="9723" max="9723" width="9.5" style="1" customWidth="1"/>
    <col min="9724" max="9724" width="16.625" style="1" customWidth="1"/>
    <col min="9725" max="9725" width="28.625" style="1" customWidth="1"/>
    <col min="9726" max="9726" width="24.25" style="1" customWidth="1"/>
    <col min="9727" max="9727" width="20.5" style="1" bestFit="1" customWidth="1"/>
    <col min="9728" max="9728" width="29.75" style="1" customWidth="1"/>
    <col min="9729" max="9729" width="14.125" style="1" bestFit="1" customWidth="1"/>
    <col min="9730" max="9730" width="12.5" style="1" bestFit="1" customWidth="1"/>
    <col min="9731" max="9731" width="15.125" style="1" bestFit="1" customWidth="1"/>
    <col min="9732" max="9732" width="14.125" style="1" bestFit="1" customWidth="1"/>
    <col min="9733" max="9733" width="12.5" style="1" bestFit="1" customWidth="1"/>
    <col min="9734" max="9734" width="15.125" style="1" bestFit="1" customWidth="1"/>
    <col min="9735" max="9735" width="17.125" style="1" bestFit="1" customWidth="1"/>
    <col min="9736" max="9736" width="14.875" style="1" bestFit="1" customWidth="1"/>
    <col min="9737" max="9737" width="17.125" style="1" bestFit="1" customWidth="1"/>
    <col min="9738" max="9738" width="17.375" style="1" bestFit="1" customWidth="1"/>
    <col min="9739" max="9975" width="6.875" style="1"/>
    <col min="9976" max="9976" width="5.5" style="1" customWidth="1"/>
    <col min="9977" max="9977" width="12" style="1" bestFit="1" customWidth="1"/>
    <col min="9978" max="9978" width="8.5" style="1" customWidth="1"/>
    <col min="9979" max="9979" width="9.5" style="1" customWidth="1"/>
    <col min="9980" max="9980" width="16.625" style="1" customWidth="1"/>
    <col min="9981" max="9981" width="28.625" style="1" customWidth="1"/>
    <col min="9982" max="9982" width="24.25" style="1" customWidth="1"/>
    <col min="9983" max="9983" width="20.5" style="1" bestFit="1" customWidth="1"/>
    <col min="9984" max="9984" width="29.75" style="1" customWidth="1"/>
    <col min="9985" max="9985" width="14.125" style="1" bestFit="1" customWidth="1"/>
    <col min="9986" max="9986" width="12.5" style="1" bestFit="1" customWidth="1"/>
    <col min="9987" max="9987" width="15.125" style="1" bestFit="1" customWidth="1"/>
    <col min="9988" max="9988" width="14.125" style="1" bestFit="1" customWidth="1"/>
    <col min="9989" max="9989" width="12.5" style="1" bestFit="1" customWidth="1"/>
    <col min="9990" max="9990" width="15.125" style="1" bestFit="1" customWidth="1"/>
    <col min="9991" max="9991" width="17.125" style="1" bestFit="1" customWidth="1"/>
    <col min="9992" max="9992" width="14.875" style="1" bestFit="1" customWidth="1"/>
    <col min="9993" max="9993" width="17.125" style="1" bestFit="1" customWidth="1"/>
    <col min="9994" max="9994" width="17.375" style="1" bestFit="1" customWidth="1"/>
    <col min="9995" max="10231" width="6.875" style="1"/>
    <col min="10232" max="10232" width="5.5" style="1" customWidth="1"/>
    <col min="10233" max="10233" width="12" style="1" bestFit="1" customWidth="1"/>
    <col min="10234" max="10234" width="8.5" style="1" customWidth="1"/>
    <col min="10235" max="10235" width="9.5" style="1" customWidth="1"/>
    <col min="10236" max="10236" width="16.625" style="1" customWidth="1"/>
    <col min="10237" max="10237" width="28.625" style="1" customWidth="1"/>
    <col min="10238" max="10238" width="24.25" style="1" customWidth="1"/>
    <col min="10239" max="10239" width="20.5" style="1" bestFit="1" customWidth="1"/>
    <col min="10240" max="10240" width="29.75" style="1" customWidth="1"/>
    <col min="10241" max="10241" width="14.125" style="1" bestFit="1" customWidth="1"/>
    <col min="10242" max="10242" width="12.5" style="1" bestFit="1" customWidth="1"/>
    <col min="10243" max="10243" width="15.125" style="1" bestFit="1" customWidth="1"/>
    <col min="10244" max="10244" width="14.125" style="1" bestFit="1" customWidth="1"/>
    <col min="10245" max="10245" width="12.5" style="1" bestFit="1" customWidth="1"/>
    <col min="10246" max="10246" width="15.125" style="1" bestFit="1" customWidth="1"/>
    <col min="10247" max="10247" width="17.125" style="1" bestFit="1" customWidth="1"/>
    <col min="10248" max="10248" width="14.875" style="1" bestFit="1" customWidth="1"/>
    <col min="10249" max="10249" width="17.125" style="1" bestFit="1" customWidth="1"/>
    <col min="10250" max="10250" width="17.375" style="1" bestFit="1" customWidth="1"/>
    <col min="10251" max="10487" width="6.875" style="1"/>
    <col min="10488" max="10488" width="5.5" style="1" customWidth="1"/>
    <col min="10489" max="10489" width="12" style="1" bestFit="1" customWidth="1"/>
    <col min="10490" max="10490" width="8.5" style="1" customWidth="1"/>
    <col min="10491" max="10491" width="9.5" style="1" customWidth="1"/>
    <col min="10492" max="10492" width="16.625" style="1" customWidth="1"/>
    <col min="10493" max="10493" width="28.625" style="1" customWidth="1"/>
    <col min="10494" max="10494" width="24.25" style="1" customWidth="1"/>
    <col min="10495" max="10495" width="20.5" style="1" bestFit="1" customWidth="1"/>
    <col min="10496" max="10496" width="29.75" style="1" customWidth="1"/>
    <col min="10497" max="10497" width="14.125" style="1" bestFit="1" customWidth="1"/>
    <col min="10498" max="10498" width="12.5" style="1" bestFit="1" customWidth="1"/>
    <col min="10499" max="10499" width="15.125" style="1" bestFit="1" customWidth="1"/>
    <col min="10500" max="10500" width="14.125" style="1" bestFit="1" customWidth="1"/>
    <col min="10501" max="10501" width="12.5" style="1" bestFit="1" customWidth="1"/>
    <col min="10502" max="10502" width="15.125" style="1" bestFit="1" customWidth="1"/>
    <col min="10503" max="10503" width="17.125" style="1" bestFit="1" customWidth="1"/>
    <col min="10504" max="10504" width="14.875" style="1" bestFit="1" customWidth="1"/>
    <col min="10505" max="10505" width="17.125" style="1" bestFit="1" customWidth="1"/>
    <col min="10506" max="10506" width="17.375" style="1" bestFit="1" customWidth="1"/>
    <col min="10507" max="10743" width="6.875" style="1"/>
    <col min="10744" max="10744" width="5.5" style="1" customWidth="1"/>
    <col min="10745" max="10745" width="12" style="1" bestFit="1" customWidth="1"/>
    <col min="10746" max="10746" width="8.5" style="1" customWidth="1"/>
    <col min="10747" max="10747" width="9.5" style="1" customWidth="1"/>
    <col min="10748" max="10748" width="16.625" style="1" customWidth="1"/>
    <col min="10749" max="10749" width="28.625" style="1" customWidth="1"/>
    <col min="10750" max="10750" width="24.25" style="1" customWidth="1"/>
    <col min="10751" max="10751" width="20.5" style="1" bestFit="1" customWidth="1"/>
    <col min="10752" max="10752" width="29.75" style="1" customWidth="1"/>
    <col min="10753" max="10753" width="14.125" style="1" bestFit="1" customWidth="1"/>
    <col min="10754" max="10754" width="12.5" style="1" bestFit="1" customWidth="1"/>
    <col min="10755" max="10755" width="15.125" style="1" bestFit="1" customWidth="1"/>
    <col min="10756" max="10756" width="14.125" style="1" bestFit="1" customWidth="1"/>
    <col min="10757" max="10757" width="12.5" style="1" bestFit="1" customWidth="1"/>
    <col min="10758" max="10758" width="15.125" style="1" bestFit="1" customWidth="1"/>
    <col min="10759" max="10759" width="17.125" style="1" bestFit="1" customWidth="1"/>
    <col min="10760" max="10760" width="14.875" style="1" bestFit="1" customWidth="1"/>
    <col min="10761" max="10761" width="17.125" style="1" bestFit="1" customWidth="1"/>
    <col min="10762" max="10762" width="17.375" style="1" bestFit="1" customWidth="1"/>
    <col min="10763" max="10999" width="6.875" style="1"/>
    <col min="11000" max="11000" width="5.5" style="1" customWidth="1"/>
    <col min="11001" max="11001" width="12" style="1" bestFit="1" customWidth="1"/>
    <col min="11002" max="11002" width="8.5" style="1" customWidth="1"/>
    <col min="11003" max="11003" width="9.5" style="1" customWidth="1"/>
    <col min="11004" max="11004" width="16.625" style="1" customWidth="1"/>
    <col min="11005" max="11005" width="28.625" style="1" customWidth="1"/>
    <col min="11006" max="11006" width="24.25" style="1" customWidth="1"/>
    <col min="11007" max="11007" width="20.5" style="1" bestFit="1" customWidth="1"/>
    <col min="11008" max="11008" width="29.75" style="1" customWidth="1"/>
    <col min="11009" max="11009" width="14.125" style="1" bestFit="1" customWidth="1"/>
    <col min="11010" max="11010" width="12.5" style="1" bestFit="1" customWidth="1"/>
    <col min="11011" max="11011" width="15.125" style="1" bestFit="1" customWidth="1"/>
    <col min="11012" max="11012" width="14.125" style="1" bestFit="1" customWidth="1"/>
    <col min="11013" max="11013" width="12.5" style="1" bestFit="1" customWidth="1"/>
    <col min="11014" max="11014" width="15.125" style="1" bestFit="1" customWidth="1"/>
    <col min="11015" max="11015" width="17.125" style="1" bestFit="1" customWidth="1"/>
    <col min="11016" max="11016" width="14.875" style="1" bestFit="1" customWidth="1"/>
    <col min="11017" max="11017" width="17.125" style="1" bestFit="1" customWidth="1"/>
    <col min="11018" max="11018" width="17.375" style="1" bestFit="1" customWidth="1"/>
    <col min="11019" max="11255" width="6.875" style="1"/>
    <col min="11256" max="11256" width="5.5" style="1" customWidth="1"/>
    <col min="11257" max="11257" width="12" style="1" bestFit="1" customWidth="1"/>
    <col min="11258" max="11258" width="8.5" style="1" customWidth="1"/>
    <col min="11259" max="11259" width="9.5" style="1" customWidth="1"/>
    <col min="11260" max="11260" width="16.625" style="1" customWidth="1"/>
    <col min="11261" max="11261" width="28.625" style="1" customWidth="1"/>
    <col min="11262" max="11262" width="24.25" style="1" customWidth="1"/>
    <col min="11263" max="11263" width="20.5" style="1" bestFit="1" customWidth="1"/>
    <col min="11264" max="11264" width="29.75" style="1" customWidth="1"/>
    <col min="11265" max="11265" width="14.125" style="1" bestFit="1" customWidth="1"/>
    <col min="11266" max="11266" width="12.5" style="1" bestFit="1" customWidth="1"/>
    <col min="11267" max="11267" width="15.125" style="1" bestFit="1" customWidth="1"/>
    <col min="11268" max="11268" width="14.125" style="1" bestFit="1" customWidth="1"/>
    <col min="11269" max="11269" width="12.5" style="1" bestFit="1" customWidth="1"/>
    <col min="11270" max="11270" width="15.125" style="1" bestFit="1" customWidth="1"/>
    <col min="11271" max="11271" width="17.125" style="1" bestFit="1" customWidth="1"/>
    <col min="11272" max="11272" width="14.875" style="1" bestFit="1" customWidth="1"/>
    <col min="11273" max="11273" width="17.125" style="1" bestFit="1" customWidth="1"/>
    <col min="11274" max="11274" width="17.375" style="1" bestFit="1" customWidth="1"/>
    <col min="11275" max="11511" width="6.875" style="1"/>
    <col min="11512" max="11512" width="5.5" style="1" customWidth="1"/>
    <col min="11513" max="11513" width="12" style="1" bestFit="1" customWidth="1"/>
    <col min="11514" max="11514" width="8.5" style="1" customWidth="1"/>
    <col min="11515" max="11515" width="9.5" style="1" customWidth="1"/>
    <col min="11516" max="11516" width="16.625" style="1" customWidth="1"/>
    <col min="11517" max="11517" width="28.625" style="1" customWidth="1"/>
    <col min="11518" max="11518" width="24.25" style="1" customWidth="1"/>
    <col min="11519" max="11519" width="20.5" style="1" bestFit="1" customWidth="1"/>
    <col min="11520" max="11520" width="29.75" style="1" customWidth="1"/>
    <col min="11521" max="11521" width="14.125" style="1" bestFit="1" customWidth="1"/>
    <col min="11522" max="11522" width="12.5" style="1" bestFit="1" customWidth="1"/>
    <col min="11523" max="11523" width="15.125" style="1" bestFit="1" customWidth="1"/>
    <col min="11524" max="11524" width="14.125" style="1" bestFit="1" customWidth="1"/>
    <col min="11525" max="11525" width="12.5" style="1" bestFit="1" customWidth="1"/>
    <col min="11526" max="11526" width="15.125" style="1" bestFit="1" customWidth="1"/>
    <col min="11527" max="11527" width="17.125" style="1" bestFit="1" customWidth="1"/>
    <col min="11528" max="11528" width="14.875" style="1" bestFit="1" customWidth="1"/>
    <col min="11529" max="11529" width="17.125" style="1" bestFit="1" customWidth="1"/>
    <col min="11530" max="11530" width="17.375" style="1" bestFit="1" customWidth="1"/>
    <col min="11531" max="11767" width="6.875" style="1"/>
    <col min="11768" max="11768" width="5.5" style="1" customWidth="1"/>
    <col min="11769" max="11769" width="12" style="1" bestFit="1" customWidth="1"/>
    <col min="11770" max="11770" width="8.5" style="1" customWidth="1"/>
    <col min="11771" max="11771" width="9.5" style="1" customWidth="1"/>
    <col min="11772" max="11772" width="16.625" style="1" customWidth="1"/>
    <col min="11773" max="11773" width="28.625" style="1" customWidth="1"/>
    <col min="11774" max="11774" width="24.25" style="1" customWidth="1"/>
    <col min="11775" max="11775" width="20.5" style="1" bestFit="1" customWidth="1"/>
    <col min="11776" max="11776" width="29.75" style="1" customWidth="1"/>
    <col min="11777" max="11777" width="14.125" style="1" bestFit="1" customWidth="1"/>
    <col min="11778" max="11778" width="12.5" style="1" bestFit="1" customWidth="1"/>
    <col min="11779" max="11779" width="15.125" style="1" bestFit="1" customWidth="1"/>
    <col min="11780" max="11780" width="14.125" style="1" bestFit="1" customWidth="1"/>
    <col min="11781" max="11781" width="12.5" style="1" bestFit="1" customWidth="1"/>
    <col min="11782" max="11782" width="15.125" style="1" bestFit="1" customWidth="1"/>
    <col min="11783" max="11783" width="17.125" style="1" bestFit="1" customWidth="1"/>
    <col min="11784" max="11784" width="14.875" style="1" bestFit="1" customWidth="1"/>
    <col min="11785" max="11785" width="17.125" style="1" bestFit="1" customWidth="1"/>
    <col min="11786" max="11786" width="17.375" style="1" bestFit="1" customWidth="1"/>
    <col min="11787" max="12023" width="6.875" style="1"/>
    <col min="12024" max="12024" width="5.5" style="1" customWidth="1"/>
    <col min="12025" max="12025" width="12" style="1" bestFit="1" customWidth="1"/>
    <col min="12026" max="12026" width="8.5" style="1" customWidth="1"/>
    <col min="12027" max="12027" width="9.5" style="1" customWidth="1"/>
    <col min="12028" max="12028" width="16.625" style="1" customWidth="1"/>
    <col min="12029" max="12029" width="28.625" style="1" customWidth="1"/>
    <col min="12030" max="12030" width="24.25" style="1" customWidth="1"/>
    <col min="12031" max="12031" width="20.5" style="1" bestFit="1" customWidth="1"/>
    <col min="12032" max="12032" width="29.75" style="1" customWidth="1"/>
    <col min="12033" max="12033" width="14.125" style="1" bestFit="1" customWidth="1"/>
    <col min="12034" max="12034" width="12.5" style="1" bestFit="1" customWidth="1"/>
    <col min="12035" max="12035" width="15.125" style="1" bestFit="1" customWidth="1"/>
    <col min="12036" max="12036" width="14.125" style="1" bestFit="1" customWidth="1"/>
    <col min="12037" max="12037" width="12.5" style="1" bestFit="1" customWidth="1"/>
    <col min="12038" max="12038" width="15.125" style="1" bestFit="1" customWidth="1"/>
    <col min="12039" max="12039" width="17.125" style="1" bestFit="1" customWidth="1"/>
    <col min="12040" max="12040" width="14.875" style="1" bestFit="1" customWidth="1"/>
    <col min="12041" max="12041" width="17.125" style="1" bestFit="1" customWidth="1"/>
    <col min="12042" max="12042" width="17.375" style="1" bestFit="1" customWidth="1"/>
    <col min="12043" max="12279" width="6.875" style="1"/>
    <col min="12280" max="12280" width="5.5" style="1" customWidth="1"/>
    <col min="12281" max="12281" width="12" style="1" bestFit="1" customWidth="1"/>
    <col min="12282" max="12282" width="8.5" style="1" customWidth="1"/>
    <col min="12283" max="12283" width="9.5" style="1" customWidth="1"/>
    <col min="12284" max="12284" width="16.625" style="1" customWidth="1"/>
    <col min="12285" max="12285" width="28.625" style="1" customWidth="1"/>
    <col min="12286" max="12286" width="24.25" style="1" customWidth="1"/>
    <col min="12287" max="12287" width="20.5" style="1" bestFit="1" customWidth="1"/>
    <col min="12288" max="12288" width="29.75" style="1" customWidth="1"/>
    <col min="12289" max="12289" width="14.125" style="1" bestFit="1" customWidth="1"/>
    <col min="12290" max="12290" width="12.5" style="1" bestFit="1" customWidth="1"/>
    <col min="12291" max="12291" width="15.125" style="1" bestFit="1" customWidth="1"/>
    <col min="12292" max="12292" width="14.125" style="1" bestFit="1" customWidth="1"/>
    <col min="12293" max="12293" width="12.5" style="1" bestFit="1" customWidth="1"/>
    <col min="12294" max="12294" width="15.125" style="1" bestFit="1" customWidth="1"/>
    <col min="12295" max="12295" width="17.125" style="1" bestFit="1" customWidth="1"/>
    <col min="12296" max="12296" width="14.875" style="1" bestFit="1" customWidth="1"/>
    <col min="12297" max="12297" width="17.125" style="1" bestFit="1" customWidth="1"/>
    <col min="12298" max="12298" width="17.375" style="1" bestFit="1" customWidth="1"/>
    <col min="12299" max="12535" width="6.875" style="1"/>
    <col min="12536" max="12536" width="5.5" style="1" customWidth="1"/>
    <col min="12537" max="12537" width="12" style="1" bestFit="1" customWidth="1"/>
    <col min="12538" max="12538" width="8.5" style="1" customWidth="1"/>
    <col min="12539" max="12539" width="9.5" style="1" customWidth="1"/>
    <col min="12540" max="12540" width="16.625" style="1" customWidth="1"/>
    <col min="12541" max="12541" width="28.625" style="1" customWidth="1"/>
    <col min="12542" max="12542" width="24.25" style="1" customWidth="1"/>
    <col min="12543" max="12543" width="20.5" style="1" bestFit="1" customWidth="1"/>
    <col min="12544" max="12544" width="29.75" style="1" customWidth="1"/>
    <col min="12545" max="12545" width="14.125" style="1" bestFit="1" customWidth="1"/>
    <col min="12546" max="12546" width="12.5" style="1" bestFit="1" customWidth="1"/>
    <col min="12547" max="12547" width="15.125" style="1" bestFit="1" customWidth="1"/>
    <col min="12548" max="12548" width="14.125" style="1" bestFit="1" customWidth="1"/>
    <col min="12549" max="12549" width="12.5" style="1" bestFit="1" customWidth="1"/>
    <col min="12550" max="12550" width="15.125" style="1" bestFit="1" customWidth="1"/>
    <col min="12551" max="12551" width="17.125" style="1" bestFit="1" customWidth="1"/>
    <col min="12552" max="12552" width="14.875" style="1" bestFit="1" customWidth="1"/>
    <col min="12553" max="12553" width="17.125" style="1" bestFit="1" customWidth="1"/>
    <col min="12554" max="12554" width="17.375" style="1" bestFit="1" customWidth="1"/>
    <col min="12555" max="12791" width="6.875" style="1"/>
    <col min="12792" max="12792" width="5.5" style="1" customWidth="1"/>
    <col min="12793" max="12793" width="12" style="1" bestFit="1" customWidth="1"/>
    <col min="12794" max="12794" width="8.5" style="1" customWidth="1"/>
    <col min="12795" max="12795" width="9.5" style="1" customWidth="1"/>
    <col min="12796" max="12796" width="16.625" style="1" customWidth="1"/>
    <col min="12797" max="12797" width="28.625" style="1" customWidth="1"/>
    <col min="12798" max="12798" width="24.25" style="1" customWidth="1"/>
    <col min="12799" max="12799" width="20.5" style="1" bestFit="1" customWidth="1"/>
    <col min="12800" max="12800" width="29.75" style="1" customWidth="1"/>
    <col min="12801" max="12801" width="14.125" style="1" bestFit="1" customWidth="1"/>
    <col min="12802" max="12802" width="12.5" style="1" bestFit="1" customWidth="1"/>
    <col min="12803" max="12803" width="15.125" style="1" bestFit="1" customWidth="1"/>
    <col min="12804" max="12804" width="14.125" style="1" bestFit="1" customWidth="1"/>
    <col min="12805" max="12805" width="12.5" style="1" bestFit="1" customWidth="1"/>
    <col min="12806" max="12806" width="15.125" style="1" bestFit="1" customWidth="1"/>
    <col min="12807" max="12807" width="17.125" style="1" bestFit="1" customWidth="1"/>
    <col min="12808" max="12808" width="14.875" style="1" bestFit="1" customWidth="1"/>
    <col min="12809" max="12809" width="17.125" style="1" bestFit="1" customWidth="1"/>
    <col min="12810" max="12810" width="17.375" style="1" bestFit="1" customWidth="1"/>
    <col min="12811" max="13047" width="6.875" style="1"/>
    <col min="13048" max="13048" width="5.5" style="1" customWidth="1"/>
    <col min="13049" max="13049" width="12" style="1" bestFit="1" customWidth="1"/>
    <col min="13050" max="13050" width="8.5" style="1" customWidth="1"/>
    <col min="13051" max="13051" width="9.5" style="1" customWidth="1"/>
    <col min="13052" max="13052" width="16.625" style="1" customWidth="1"/>
    <col min="13053" max="13053" width="28.625" style="1" customWidth="1"/>
    <col min="13054" max="13054" width="24.25" style="1" customWidth="1"/>
    <col min="13055" max="13055" width="20.5" style="1" bestFit="1" customWidth="1"/>
    <col min="13056" max="13056" width="29.75" style="1" customWidth="1"/>
    <col min="13057" max="13057" width="14.125" style="1" bestFit="1" customWidth="1"/>
    <col min="13058" max="13058" width="12.5" style="1" bestFit="1" customWidth="1"/>
    <col min="13059" max="13059" width="15.125" style="1" bestFit="1" customWidth="1"/>
    <col min="13060" max="13060" width="14.125" style="1" bestFit="1" customWidth="1"/>
    <col min="13061" max="13061" width="12.5" style="1" bestFit="1" customWidth="1"/>
    <col min="13062" max="13062" width="15.125" style="1" bestFit="1" customWidth="1"/>
    <col min="13063" max="13063" width="17.125" style="1" bestFit="1" customWidth="1"/>
    <col min="13064" max="13064" width="14.875" style="1" bestFit="1" customWidth="1"/>
    <col min="13065" max="13065" width="17.125" style="1" bestFit="1" customWidth="1"/>
    <col min="13066" max="13066" width="17.375" style="1" bestFit="1" customWidth="1"/>
    <col min="13067" max="13303" width="6.875" style="1"/>
    <col min="13304" max="13304" width="5.5" style="1" customWidth="1"/>
    <col min="13305" max="13305" width="12" style="1" bestFit="1" customWidth="1"/>
    <col min="13306" max="13306" width="8.5" style="1" customWidth="1"/>
    <col min="13307" max="13307" width="9.5" style="1" customWidth="1"/>
    <col min="13308" max="13308" width="16.625" style="1" customWidth="1"/>
    <col min="13309" max="13309" width="28.625" style="1" customWidth="1"/>
    <col min="13310" max="13310" width="24.25" style="1" customWidth="1"/>
    <col min="13311" max="13311" width="20.5" style="1" bestFit="1" customWidth="1"/>
    <col min="13312" max="13312" width="29.75" style="1" customWidth="1"/>
    <col min="13313" max="13313" width="14.125" style="1" bestFit="1" customWidth="1"/>
    <col min="13314" max="13314" width="12.5" style="1" bestFit="1" customWidth="1"/>
    <col min="13315" max="13315" width="15.125" style="1" bestFit="1" customWidth="1"/>
    <col min="13316" max="13316" width="14.125" style="1" bestFit="1" customWidth="1"/>
    <col min="13317" max="13317" width="12.5" style="1" bestFit="1" customWidth="1"/>
    <col min="13318" max="13318" width="15.125" style="1" bestFit="1" customWidth="1"/>
    <col min="13319" max="13319" width="17.125" style="1" bestFit="1" customWidth="1"/>
    <col min="13320" max="13320" width="14.875" style="1" bestFit="1" customWidth="1"/>
    <col min="13321" max="13321" width="17.125" style="1" bestFit="1" customWidth="1"/>
    <col min="13322" max="13322" width="17.375" style="1" bestFit="1" customWidth="1"/>
    <col min="13323" max="13559" width="6.875" style="1"/>
    <col min="13560" max="13560" width="5.5" style="1" customWidth="1"/>
    <col min="13561" max="13561" width="12" style="1" bestFit="1" customWidth="1"/>
    <col min="13562" max="13562" width="8.5" style="1" customWidth="1"/>
    <col min="13563" max="13563" width="9.5" style="1" customWidth="1"/>
    <col min="13564" max="13564" width="16.625" style="1" customWidth="1"/>
    <col min="13565" max="13565" width="28.625" style="1" customWidth="1"/>
    <col min="13566" max="13566" width="24.25" style="1" customWidth="1"/>
    <col min="13567" max="13567" width="20.5" style="1" bestFit="1" customWidth="1"/>
    <col min="13568" max="13568" width="29.75" style="1" customWidth="1"/>
    <col min="13569" max="13569" width="14.125" style="1" bestFit="1" customWidth="1"/>
    <col min="13570" max="13570" width="12.5" style="1" bestFit="1" customWidth="1"/>
    <col min="13571" max="13571" width="15.125" style="1" bestFit="1" customWidth="1"/>
    <col min="13572" max="13572" width="14.125" style="1" bestFit="1" customWidth="1"/>
    <col min="13573" max="13573" width="12.5" style="1" bestFit="1" customWidth="1"/>
    <col min="13574" max="13574" width="15.125" style="1" bestFit="1" customWidth="1"/>
    <col min="13575" max="13575" width="17.125" style="1" bestFit="1" customWidth="1"/>
    <col min="13576" max="13576" width="14.875" style="1" bestFit="1" customWidth="1"/>
    <col min="13577" max="13577" width="17.125" style="1" bestFit="1" customWidth="1"/>
    <col min="13578" max="13578" width="17.375" style="1" bestFit="1" customWidth="1"/>
    <col min="13579" max="13815" width="6.875" style="1"/>
    <col min="13816" max="13816" width="5.5" style="1" customWidth="1"/>
    <col min="13817" max="13817" width="12" style="1" bestFit="1" customWidth="1"/>
    <col min="13818" max="13818" width="8.5" style="1" customWidth="1"/>
    <col min="13819" max="13819" width="9.5" style="1" customWidth="1"/>
    <col min="13820" max="13820" width="16.625" style="1" customWidth="1"/>
    <col min="13821" max="13821" width="28.625" style="1" customWidth="1"/>
    <col min="13822" max="13822" width="24.25" style="1" customWidth="1"/>
    <col min="13823" max="13823" width="20.5" style="1" bestFit="1" customWidth="1"/>
    <col min="13824" max="13824" width="29.75" style="1" customWidth="1"/>
    <col min="13825" max="13825" width="14.125" style="1" bestFit="1" customWidth="1"/>
    <col min="13826" max="13826" width="12.5" style="1" bestFit="1" customWidth="1"/>
    <col min="13827" max="13827" width="15.125" style="1" bestFit="1" customWidth="1"/>
    <col min="13828" max="13828" width="14.125" style="1" bestFit="1" customWidth="1"/>
    <col min="13829" max="13829" width="12.5" style="1" bestFit="1" customWidth="1"/>
    <col min="13830" max="13830" width="15.125" style="1" bestFit="1" customWidth="1"/>
    <col min="13831" max="13831" width="17.125" style="1" bestFit="1" customWidth="1"/>
    <col min="13832" max="13832" width="14.875" style="1" bestFit="1" customWidth="1"/>
    <col min="13833" max="13833" width="17.125" style="1" bestFit="1" customWidth="1"/>
    <col min="13834" max="13834" width="17.375" style="1" bestFit="1" customWidth="1"/>
    <col min="13835" max="14071" width="6.875" style="1"/>
    <col min="14072" max="14072" width="5.5" style="1" customWidth="1"/>
    <col min="14073" max="14073" width="12" style="1" bestFit="1" customWidth="1"/>
    <col min="14074" max="14074" width="8.5" style="1" customWidth="1"/>
    <col min="14075" max="14075" width="9.5" style="1" customWidth="1"/>
    <col min="14076" max="14076" width="16.625" style="1" customWidth="1"/>
    <col min="14077" max="14077" width="28.625" style="1" customWidth="1"/>
    <col min="14078" max="14078" width="24.25" style="1" customWidth="1"/>
    <col min="14079" max="14079" width="20.5" style="1" bestFit="1" customWidth="1"/>
    <col min="14080" max="14080" width="29.75" style="1" customWidth="1"/>
    <col min="14081" max="14081" width="14.125" style="1" bestFit="1" customWidth="1"/>
    <col min="14082" max="14082" width="12.5" style="1" bestFit="1" customWidth="1"/>
    <col min="14083" max="14083" width="15.125" style="1" bestFit="1" customWidth="1"/>
    <col min="14084" max="14084" width="14.125" style="1" bestFit="1" customWidth="1"/>
    <col min="14085" max="14085" width="12.5" style="1" bestFit="1" customWidth="1"/>
    <col min="14086" max="14086" width="15.125" style="1" bestFit="1" customWidth="1"/>
    <col min="14087" max="14087" width="17.125" style="1" bestFit="1" customWidth="1"/>
    <col min="14088" max="14088" width="14.875" style="1" bestFit="1" customWidth="1"/>
    <col min="14089" max="14089" width="17.125" style="1" bestFit="1" customWidth="1"/>
    <col min="14090" max="14090" width="17.375" style="1" bestFit="1" customWidth="1"/>
    <col min="14091" max="14327" width="6.875" style="1"/>
    <col min="14328" max="14328" width="5.5" style="1" customWidth="1"/>
    <col min="14329" max="14329" width="12" style="1" bestFit="1" customWidth="1"/>
    <col min="14330" max="14330" width="8.5" style="1" customWidth="1"/>
    <col min="14331" max="14331" width="9.5" style="1" customWidth="1"/>
    <col min="14332" max="14332" width="16.625" style="1" customWidth="1"/>
    <col min="14333" max="14333" width="28.625" style="1" customWidth="1"/>
    <col min="14334" max="14334" width="24.25" style="1" customWidth="1"/>
    <col min="14335" max="14335" width="20.5" style="1" bestFit="1" customWidth="1"/>
    <col min="14336" max="14336" width="29.75" style="1" customWidth="1"/>
    <col min="14337" max="14337" width="14.125" style="1" bestFit="1" customWidth="1"/>
    <col min="14338" max="14338" width="12.5" style="1" bestFit="1" customWidth="1"/>
    <col min="14339" max="14339" width="15.125" style="1" bestFit="1" customWidth="1"/>
    <col min="14340" max="14340" width="14.125" style="1" bestFit="1" customWidth="1"/>
    <col min="14341" max="14341" width="12.5" style="1" bestFit="1" customWidth="1"/>
    <col min="14342" max="14342" width="15.125" style="1" bestFit="1" customWidth="1"/>
    <col min="14343" max="14343" width="17.125" style="1" bestFit="1" customWidth="1"/>
    <col min="14344" max="14344" width="14.875" style="1" bestFit="1" customWidth="1"/>
    <col min="14345" max="14345" width="17.125" style="1" bestFit="1" customWidth="1"/>
    <col min="14346" max="14346" width="17.375" style="1" bestFit="1" customWidth="1"/>
    <col min="14347" max="14583" width="6.875" style="1"/>
    <col min="14584" max="14584" width="5.5" style="1" customWidth="1"/>
    <col min="14585" max="14585" width="12" style="1" bestFit="1" customWidth="1"/>
    <col min="14586" max="14586" width="8.5" style="1" customWidth="1"/>
    <col min="14587" max="14587" width="9.5" style="1" customWidth="1"/>
    <col min="14588" max="14588" width="16.625" style="1" customWidth="1"/>
    <col min="14589" max="14589" width="28.625" style="1" customWidth="1"/>
    <col min="14590" max="14590" width="24.25" style="1" customWidth="1"/>
    <col min="14591" max="14591" width="20.5" style="1" bestFit="1" customWidth="1"/>
    <col min="14592" max="14592" width="29.75" style="1" customWidth="1"/>
    <col min="14593" max="14593" width="14.125" style="1" bestFit="1" customWidth="1"/>
    <col min="14594" max="14594" width="12.5" style="1" bestFit="1" customWidth="1"/>
    <col min="14595" max="14595" width="15.125" style="1" bestFit="1" customWidth="1"/>
    <col min="14596" max="14596" width="14.125" style="1" bestFit="1" customWidth="1"/>
    <col min="14597" max="14597" width="12.5" style="1" bestFit="1" customWidth="1"/>
    <col min="14598" max="14598" width="15.125" style="1" bestFit="1" customWidth="1"/>
    <col min="14599" max="14599" width="17.125" style="1" bestFit="1" customWidth="1"/>
    <col min="14600" max="14600" width="14.875" style="1" bestFit="1" customWidth="1"/>
    <col min="14601" max="14601" width="17.125" style="1" bestFit="1" customWidth="1"/>
    <col min="14602" max="14602" width="17.375" style="1" bestFit="1" customWidth="1"/>
    <col min="14603" max="14839" width="6.875" style="1"/>
    <col min="14840" max="14840" width="5.5" style="1" customWidth="1"/>
    <col min="14841" max="14841" width="12" style="1" bestFit="1" customWidth="1"/>
    <col min="14842" max="14842" width="8.5" style="1" customWidth="1"/>
    <col min="14843" max="14843" width="9.5" style="1" customWidth="1"/>
    <col min="14844" max="14844" width="16.625" style="1" customWidth="1"/>
    <col min="14845" max="14845" width="28.625" style="1" customWidth="1"/>
    <col min="14846" max="14846" width="24.25" style="1" customWidth="1"/>
    <col min="14847" max="14847" width="20.5" style="1" bestFit="1" customWidth="1"/>
    <col min="14848" max="14848" width="29.75" style="1" customWidth="1"/>
    <col min="14849" max="14849" width="14.125" style="1" bestFit="1" customWidth="1"/>
    <col min="14850" max="14850" width="12.5" style="1" bestFit="1" customWidth="1"/>
    <col min="14851" max="14851" width="15.125" style="1" bestFit="1" customWidth="1"/>
    <col min="14852" max="14852" width="14.125" style="1" bestFit="1" customWidth="1"/>
    <col min="14853" max="14853" width="12.5" style="1" bestFit="1" customWidth="1"/>
    <col min="14854" max="14854" width="15.125" style="1" bestFit="1" customWidth="1"/>
    <col min="14855" max="14855" width="17.125" style="1" bestFit="1" customWidth="1"/>
    <col min="14856" max="14856" width="14.875" style="1" bestFit="1" customWidth="1"/>
    <col min="14857" max="14857" width="17.125" style="1" bestFit="1" customWidth="1"/>
    <col min="14858" max="14858" width="17.375" style="1" bestFit="1" customWidth="1"/>
    <col min="14859" max="15095" width="6.875" style="1"/>
    <col min="15096" max="15096" width="5.5" style="1" customWidth="1"/>
    <col min="15097" max="15097" width="12" style="1" bestFit="1" customWidth="1"/>
    <col min="15098" max="15098" width="8.5" style="1" customWidth="1"/>
    <col min="15099" max="15099" width="9.5" style="1" customWidth="1"/>
    <col min="15100" max="15100" width="16.625" style="1" customWidth="1"/>
    <col min="15101" max="15101" width="28.625" style="1" customWidth="1"/>
    <col min="15102" max="15102" width="24.25" style="1" customWidth="1"/>
    <col min="15103" max="15103" width="20.5" style="1" bestFit="1" customWidth="1"/>
    <col min="15104" max="15104" width="29.75" style="1" customWidth="1"/>
    <col min="15105" max="15105" width="14.125" style="1" bestFit="1" customWidth="1"/>
    <col min="15106" max="15106" width="12.5" style="1" bestFit="1" customWidth="1"/>
    <col min="15107" max="15107" width="15.125" style="1" bestFit="1" customWidth="1"/>
    <col min="15108" max="15108" width="14.125" style="1" bestFit="1" customWidth="1"/>
    <col min="15109" max="15109" width="12.5" style="1" bestFit="1" customWidth="1"/>
    <col min="15110" max="15110" width="15.125" style="1" bestFit="1" customWidth="1"/>
    <col min="15111" max="15111" width="17.125" style="1" bestFit="1" customWidth="1"/>
    <col min="15112" max="15112" width="14.875" style="1" bestFit="1" customWidth="1"/>
    <col min="15113" max="15113" width="17.125" style="1" bestFit="1" customWidth="1"/>
    <col min="15114" max="15114" width="17.375" style="1" bestFit="1" customWidth="1"/>
    <col min="15115" max="15351" width="6.875" style="1"/>
    <col min="15352" max="15352" width="5.5" style="1" customWidth="1"/>
    <col min="15353" max="15353" width="12" style="1" bestFit="1" customWidth="1"/>
    <col min="15354" max="15354" width="8.5" style="1" customWidth="1"/>
    <col min="15355" max="15355" width="9.5" style="1" customWidth="1"/>
    <col min="15356" max="15356" width="16.625" style="1" customWidth="1"/>
    <col min="15357" max="15357" width="28.625" style="1" customWidth="1"/>
    <col min="15358" max="15358" width="24.25" style="1" customWidth="1"/>
    <col min="15359" max="15359" width="20.5" style="1" bestFit="1" customWidth="1"/>
    <col min="15360" max="15360" width="29.75" style="1" customWidth="1"/>
    <col min="15361" max="15361" width="14.125" style="1" bestFit="1" customWidth="1"/>
    <col min="15362" max="15362" width="12.5" style="1" bestFit="1" customWidth="1"/>
    <col min="15363" max="15363" width="15.125" style="1" bestFit="1" customWidth="1"/>
    <col min="15364" max="15364" width="14.125" style="1" bestFit="1" customWidth="1"/>
    <col min="15365" max="15365" width="12.5" style="1" bestFit="1" customWidth="1"/>
    <col min="15366" max="15366" width="15.125" style="1" bestFit="1" customWidth="1"/>
    <col min="15367" max="15367" width="17.125" style="1" bestFit="1" customWidth="1"/>
    <col min="15368" max="15368" width="14.875" style="1" bestFit="1" customWidth="1"/>
    <col min="15369" max="15369" width="17.125" style="1" bestFit="1" customWidth="1"/>
    <col min="15370" max="15370" width="17.375" style="1" bestFit="1" customWidth="1"/>
    <col min="15371" max="15607" width="6.875" style="1"/>
    <col min="15608" max="15608" width="5.5" style="1" customWidth="1"/>
    <col min="15609" max="15609" width="12" style="1" bestFit="1" customWidth="1"/>
    <col min="15610" max="15610" width="8.5" style="1" customWidth="1"/>
    <col min="15611" max="15611" width="9.5" style="1" customWidth="1"/>
    <col min="15612" max="15612" width="16.625" style="1" customWidth="1"/>
    <col min="15613" max="15613" width="28.625" style="1" customWidth="1"/>
    <col min="15614" max="15614" width="24.25" style="1" customWidth="1"/>
    <col min="15615" max="15615" width="20.5" style="1" bestFit="1" customWidth="1"/>
    <col min="15616" max="15616" width="29.75" style="1" customWidth="1"/>
    <col min="15617" max="15617" width="14.125" style="1" bestFit="1" customWidth="1"/>
    <col min="15618" max="15618" width="12.5" style="1" bestFit="1" customWidth="1"/>
    <col min="15619" max="15619" width="15.125" style="1" bestFit="1" customWidth="1"/>
    <col min="15620" max="15620" width="14.125" style="1" bestFit="1" customWidth="1"/>
    <col min="15621" max="15621" width="12.5" style="1" bestFit="1" customWidth="1"/>
    <col min="15622" max="15622" width="15.125" style="1" bestFit="1" customWidth="1"/>
    <col min="15623" max="15623" width="17.125" style="1" bestFit="1" customWidth="1"/>
    <col min="15624" max="15624" width="14.875" style="1" bestFit="1" customWidth="1"/>
    <col min="15625" max="15625" width="17.125" style="1" bestFit="1" customWidth="1"/>
    <col min="15626" max="15626" width="17.375" style="1" bestFit="1" customWidth="1"/>
    <col min="15627" max="15863" width="6.875" style="1"/>
    <col min="15864" max="15864" width="5.5" style="1" customWidth="1"/>
    <col min="15865" max="15865" width="12" style="1" bestFit="1" customWidth="1"/>
    <col min="15866" max="15866" width="8.5" style="1" customWidth="1"/>
    <col min="15867" max="15867" width="9.5" style="1" customWidth="1"/>
    <col min="15868" max="15868" width="16.625" style="1" customWidth="1"/>
    <col min="15869" max="15869" width="28.625" style="1" customWidth="1"/>
    <col min="15870" max="15870" width="24.25" style="1" customWidth="1"/>
    <col min="15871" max="15871" width="20.5" style="1" bestFit="1" customWidth="1"/>
    <col min="15872" max="15872" width="29.75" style="1" customWidth="1"/>
    <col min="15873" max="15873" width="14.125" style="1" bestFit="1" customWidth="1"/>
    <col min="15874" max="15874" width="12.5" style="1" bestFit="1" customWidth="1"/>
    <col min="15875" max="15875" width="15.125" style="1" bestFit="1" customWidth="1"/>
    <col min="15876" max="15876" width="14.125" style="1" bestFit="1" customWidth="1"/>
    <col min="15877" max="15877" width="12.5" style="1" bestFit="1" customWidth="1"/>
    <col min="15878" max="15878" width="15.125" style="1" bestFit="1" customWidth="1"/>
    <col min="15879" max="15879" width="17.125" style="1" bestFit="1" customWidth="1"/>
    <col min="15880" max="15880" width="14.875" style="1" bestFit="1" customWidth="1"/>
    <col min="15881" max="15881" width="17.125" style="1" bestFit="1" customWidth="1"/>
    <col min="15882" max="15882" width="17.375" style="1" bestFit="1" customWidth="1"/>
    <col min="15883" max="16119" width="6.875" style="1"/>
    <col min="16120" max="16120" width="5.5" style="1" customWidth="1"/>
    <col min="16121" max="16121" width="12" style="1" bestFit="1" customWidth="1"/>
    <col min="16122" max="16122" width="8.5" style="1" customWidth="1"/>
    <col min="16123" max="16123" width="9.5" style="1" customWidth="1"/>
    <col min="16124" max="16124" width="16.625" style="1" customWidth="1"/>
    <col min="16125" max="16125" width="28.625" style="1" customWidth="1"/>
    <col min="16126" max="16126" width="24.25" style="1" customWidth="1"/>
    <col min="16127" max="16127" width="20.5" style="1" bestFit="1" customWidth="1"/>
    <col min="16128" max="16128" width="29.75" style="1" customWidth="1"/>
    <col min="16129" max="16129" width="14.125" style="1" bestFit="1" customWidth="1"/>
    <col min="16130" max="16130" width="12.5" style="1" bestFit="1" customWidth="1"/>
    <col min="16131" max="16131" width="15.125" style="1" bestFit="1" customWidth="1"/>
    <col min="16132" max="16132" width="14.125" style="1" bestFit="1" customWidth="1"/>
    <col min="16133" max="16133" width="12.5" style="1" bestFit="1" customWidth="1"/>
    <col min="16134" max="16134" width="15.125" style="1" bestFit="1" customWidth="1"/>
    <col min="16135" max="16135" width="17.125" style="1" bestFit="1" customWidth="1"/>
    <col min="16136" max="16136" width="14.875" style="1" bestFit="1" customWidth="1"/>
    <col min="16137" max="16137" width="17.125" style="1" bestFit="1" customWidth="1"/>
    <col min="16138" max="16138" width="17.375" style="1" bestFit="1" customWidth="1"/>
    <col min="16139" max="16384" width="6.875" style="1"/>
  </cols>
  <sheetData>
    <row r="1" spans="1:11" ht="13.9" customHeight="1" x14ac:dyDescent="0.3">
      <c r="B1" s="2"/>
      <c r="C1" s="3"/>
      <c r="D1" s="3"/>
      <c r="E1" s="3"/>
      <c r="F1" s="3"/>
      <c r="G1" s="4"/>
      <c r="H1" s="6"/>
      <c r="J1" s="7"/>
    </row>
    <row r="2" spans="1:11" ht="17.25" customHeight="1" x14ac:dyDescent="0.3">
      <c r="A2" s="3" t="s">
        <v>339</v>
      </c>
      <c r="B2" s="2"/>
      <c r="C2" s="3"/>
      <c r="D2" s="3"/>
      <c r="E2" s="3"/>
      <c r="F2" s="3"/>
      <c r="G2" s="4"/>
      <c r="H2" s="11"/>
      <c r="J2" s="7"/>
    </row>
    <row r="3" spans="1:11" ht="13.9" customHeight="1" x14ac:dyDescent="0.25">
      <c r="A3" s="3"/>
      <c r="B3" s="2"/>
      <c r="C3" s="3"/>
      <c r="D3" s="3"/>
      <c r="E3" s="3"/>
      <c r="F3" s="3"/>
      <c r="G3" s="4"/>
      <c r="H3" s="13"/>
      <c r="J3" s="15"/>
    </row>
    <row r="4" spans="1:11" ht="13.15" customHeight="1" x14ac:dyDescent="0.3">
      <c r="A4" s="3"/>
      <c r="B4" s="2"/>
      <c r="C4" s="3"/>
      <c r="D4" s="3"/>
      <c r="E4" s="3"/>
      <c r="F4" s="3"/>
      <c r="G4" s="4"/>
      <c r="H4" s="6"/>
      <c r="I4" s="16"/>
      <c r="J4" s="16">
        <v>-2.389073371887207E-3</v>
      </c>
      <c r="K4" s="1"/>
    </row>
    <row r="5" spans="1:11" ht="13.15" customHeight="1" x14ac:dyDescent="0.85">
      <c r="A5" s="19"/>
      <c r="B5" s="20"/>
      <c r="C5" s="21"/>
      <c r="D5" s="22"/>
      <c r="E5" s="22"/>
      <c r="F5" s="22"/>
      <c r="G5" s="23"/>
      <c r="H5" s="25">
        <f>SUBTOTAL(3,H8:H622)</f>
        <v>615</v>
      </c>
      <c r="I5" s="26">
        <v>431187835.45063037</v>
      </c>
      <c r="J5" s="26">
        <v>431187835.45301944</v>
      </c>
      <c r="K5" s="26">
        <v>-2.3890737447800348E-3</v>
      </c>
    </row>
    <row r="6" spans="1:11" s="31" customFormat="1" ht="17.25" x14ac:dyDescent="0.2">
      <c r="A6" s="27" t="s">
        <v>340</v>
      </c>
      <c r="B6" s="27" t="s">
        <v>341</v>
      </c>
      <c r="C6" s="27" t="s">
        <v>342</v>
      </c>
      <c r="D6" s="27" t="s">
        <v>343</v>
      </c>
      <c r="E6" s="28" t="s">
        <v>344</v>
      </c>
      <c r="F6" s="28" t="s">
        <v>345</v>
      </c>
      <c r="G6" s="28" t="s">
        <v>346</v>
      </c>
      <c r="H6" s="27" t="s">
        <v>347</v>
      </c>
      <c r="I6" s="27" t="s">
        <v>352</v>
      </c>
      <c r="J6" s="30" t="s">
        <v>353</v>
      </c>
      <c r="K6" s="27" t="s">
        <v>354</v>
      </c>
    </row>
    <row r="7" spans="1:11" ht="15" x14ac:dyDescent="0.2">
      <c r="A7" s="32">
        <v>1</v>
      </c>
      <c r="B7" s="33">
        <v>10301</v>
      </c>
      <c r="C7" s="34" t="s">
        <v>356</v>
      </c>
      <c r="D7" s="35" t="s">
        <v>357</v>
      </c>
      <c r="E7" s="35" t="s">
        <v>358</v>
      </c>
      <c r="F7" s="35" t="s">
        <v>359</v>
      </c>
      <c r="G7" s="35" t="s">
        <v>359</v>
      </c>
      <c r="H7" s="36" t="s">
        <v>4098</v>
      </c>
      <c r="I7" s="37">
        <v>976155</v>
      </c>
      <c r="J7" s="39">
        <v>0</v>
      </c>
      <c r="K7" s="10">
        <v>976155</v>
      </c>
    </row>
    <row r="8" spans="1:11" ht="15" x14ac:dyDescent="0.2">
      <c r="A8" s="32">
        <v>2</v>
      </c>
      <c r="B8" s="33">
        <v>10302</v>
      </c>
      <c r="C8" s="34" t="s">
        <v>356</v>
      </c>
      <c r="D8" s="35" t="s">
        <v>357</v>
      </c>
      <c r="E8" s="35" t="s">
        <v>358</v>
      </c>
      <c r="F8" s="35" t="s">
        <v>359</v>
      </c>
      <c r="G8" s="35" t="s">
        <v>359</v>
      </c>
      <c r="H8" s="36" t="s">
        <v>360</v>
      </c>
      <c r="I8" s="37">
        <v>17812108.060000002</v>
      </c>
      <c r="J8" s="39">
        <v>0</v>
      </c>
      <c r="K8" s="10">
        <v>17812108.060000002</v>
      </c>
    </row>
    <row r="9" spans="1:11" ht="15" x14ac:dyDescent="0.2">
      <c r="A9" s="32">
        <v>3</v>
      </c>
      <c r="B9" s="33">
        <v>10303</v>
      </c>
      <c r="C9" s="34" t="s">
        <v>356</v>
      </c>
      <c r="D9" s="35" t="s">
        <v>357</v>
      </c>
      <c r="E9" s="35" t="s">
        <v>358</v>
      </c>
      <c r="F9" s="35" t="s">
        <v>359</v>
      </c>
      <c r="G9" s="35" t="s">
        <v>359</v>
      </c>
      <c r="H9" s="36" t="s">
        <v>361</v>
      </c>
      <c r="I9" s="37">
        <v>0</v>
      </c>
      <c r="J9" s="39">
        <v>0</v>
      </c>
      <c r="K9" s="10">
        <v>0</v>
      </c>
    </row>
    <row r="10" spans="1:11" ht="15" x14ac:dyDescent="0.2">
      <c r="A10" s="32">
        <v>4</v>
      </c>
      <c r="B10" s="33">
        <v>10304</v>
      </c>
      <c r="C10" s="34" t="s">
        <v>356</v>
      </c>
      <c r="D10" s="35" t="s">
        <v>357</v>
      </c>
      <c r="E10" s="35" t="s">
        <v>358</v>
      </c>
      <c r="F10" s="35" t="s">
        <v>359</v>
      </c>
      <c r="G10" s="35" t="s">
        <v>359</v>
      </c>
      <c r="H10" s="36" t="s">
        <v>362</v>
      </c>
      <c r="I10" s="37">
        <v>0</v>
      </c>
      <c r="J10" s="39">
        <v>0</v>
      </c>
      <c r="K10" s="10">
        <v>0</v>
      </c>
    </row>
    <row r="11" spans="1:11" ht="15" x14ac:dyDescent="0.2">
      <c r="A11" s="32">
        <v>5</v>
      </c>
      <c r="B11" s="33">
        <v>20238</v>
      </c>
      <c r="C11" s="34" t="s">
        <v>356</v>
      </c>
      <c r="D11" s="35" t="s">
        <v>357</v>
      </c>
      <c r="E11" s="35" t="s">
        <v>363</v>
      </c>
      <c r="F11" s="35" t="s">
        <v>364</v>
      </c>
      <c r="G11" s="35" t="s">
        <v>365</v>
      </c>
      <c r="H11" s="36" t="s">
        <v>366</v>
      </c>
      <c r="I11" s="37">
        <v>0</v>
      </c>
      <c r="J11" s="39">
        <v>0</v>
      </c>
      <c r="K11" s="10">
        <v>0</v>
      </c>
    </row>
    <row r="12" spans="1:11" ht="15" x14ac:dyDescent="0.2">
      <c r="A12" s="32">
        <v>6</v>
      </c>
      <c r="B12" s="33">
        <v>20239</v>
      </c>
      <c r="C12" s="34" t="s">
        <v>356</v>
      </c>
      <c r="D12" s="35" t="s">
        <v>357</v>
      </c>
      <c r="E12" s="35" t="s">
        <v>363</v>
      </c>
      <c r="F12" s="35" t="s">
        <v>364</v>
      </c>
      <c r="G12" s="35" t="s">
        <v>365</v>
      </c>
      <c r="H12" s="36" t="s">
        <v>367</v>
      </c>
      <c r="I12" s="37">
        <v>0</v>
      </c>
      <c r="J12" s="39">
        <v>0</v>
      </c>
      <c r="K12" s="10">
        <v>0</v>
      </c>
    </row>
    <row r="13" spans="1:11" ht="15" x14ac:dyDescent="0.2">
      <c r="A13" s="32">
        <v>7</v>
      </c>
      <c r="B13" s="33">
        <v>20240</v>
      </c>
      <c r="C13" s="34" t="s">
        <v>356</v>
      </c>
      <c r="D13" s="35" t="s">
        <v>357</v>
      </c>
      <c r="E13" s="35" t="s">
        <v>363</v>
      </c>
      <c r="F13" s="35" t="s">
        <v>364</v>
      </c>
      <c r="G13" s="35" t="s">
        <v>365</v>
      </c>
      <c r="H13" s="36" t="s">
        <v>368</v>
      </c>
      <c r="I13" s="37">
        <v>0</v>
      </c>
      <c r="J13" s="39">
        <v>0</v>
      </c>
      <c r="K13" s="10">
        <v>0</v>
      </c>
    </row>
    <row r="14" spans="1:11" ht="15" x14ac:dyDescent="0.2">
      <c r="A14" s="32">
        <v>8</v>
      </c>
      <c r="B14" s="33">
        <v>20241</v>
      </c>
      <c r="C14" s="34" t="s">
        <v>356</v>
      </c>
      <c r="D14" s="35" t="s">
        <v>357</v>
      </c>
      <c r="E14" s="35" t="s">
        <v>363</v>
      </c>
      <c r="F14" s="35" t="s">
        <v>364</v>
      </c>
      <c r="G14" s="35" t="s">
        <v>365</v>
      </c>
      <c r="H14" s="36" t="s">
        <v>369</v>
      </c>
      <c r="I14" s="37">
        <v>0</v>
      </c>
      <c r="J14" s="39">
        <v>0</v>
      </c>
      <c r="K14" s="10">
        <v>0</v>
      </c>
    </row>
    <row r="15" spans="1:11" ht="15" x14ac:dyDescent="0.2">
      <c r="A15" s="32">
        <v>9</v>
      </c>
      <c r="B15" s="33">
        <v>20242</v>
      </c>
      <c r="C15" s="34" t="s">
        <v>356</v>
      </c>
      <c r="D15" s="35" t="s">
        <v>357</v>
      </c>
      <c r="E15" s="35" t="s">
        <v>363</v>
      </c>
      <c r="F15" s="35" t="s">
        <v>364</v>
      </c>
      <c r="G15" s="35" t="s">
        <v>365</v>
      </c>
      <c r="H15" s="36" t="s">
        <v>370</v>
      </c>
      <c r="I15" s="37">
        <v>0</v>
      </c>
      <c r="J15" s="39">
        <v>0</v>
      </c>
      <c r="K15" s="10">
        <v>0</v>
      </c>
    </row>
    <row r="16" spans="1:11" ht="15" x14ac:dyDescent="0.2">
      <c r="A16" s="32">
        <v>10</v>
      </c>
      <c r="B16" s="33">
        <v>20243</v>
      </c>
      <c r="C16" s="34" t="s">
        <v>356</v>
      </c>
      <c r="D16" s="35" t="s">
        <v>357</v>
      </c>
      <c r="E16" s="35" t="s">
        <v>363</v>
      </c>
      <c r="F16" s="35" t="s">
        <v>364</v>
      </c>
      <c r="G16" s="35" t="s">
        <v>365</v>
      </c>
      <c r="H16" s="36" t="s">
        <v>371</v>
      </c>
      <c r="I16" s="37">
        <v>0</v>
      </c>
      <c r="J16" s="39">
        <v>0</v>
      </c>
      <c r="K16" s="10">
        <v>0</v>
      </c>
    </row>
    <row r="17" spans="1:11" ht="15" x14ac:dyDescent="0.2">
      <c r="A17" s="32">
        <v>11</v>
      </c>
      <c r="B17" s="33">
        <v>20244</v>
      </c>
      <c r="C17" s="34" t="s">
        <v>356</v>
      </c>
      <c r="D17" s="35" t="s">
        <v>357</v>
      </c>
      <c r="E17" s="35" t="s">
        <v>363</v>
      </c>
      <c r="F17" s="35" t="s">
        <v>364</v>
      </c>
      <c r="G17" s="35" t="s">
        <v>365</v>
      </c>
      <c r="H17" s="36" t="s">
        <v>372</v>
      </c>
      <c r="I17" s="37">
        <v>0</v>
      </c>
      <c r="J17" s="39">
        <v>0</v>
      </c>
      <c r="K17" s="10">
        <v>0</v>
      </c>
    </row>
    <row r="18" spans="1:11" ht="15" x14ac:dyDescent="0.2">
      <c r="A18" s="32">
        <v>12</v>
      </c>
      <c r="B18" s="33">
        <v>20245</v>
      </c>
      <c r="C18" s="34" t="s">
        <v>356</v>
      </c>
      <c r="D18" s="35" t="s">
        <v>357</v>
      </c>
      <c r="E18" s="35" t="s">
        <v>363</v>
      </c>
      <c r="F18" s="35" t="s">
        <v>364</v>
      </c>
      <c r="G18" s="35" t="s">
        <v>365</v>
      </c>
      <c r="H18" s="36" t="s">
        <v>373</v>
      </c>
      <c r="I18" s="37">
        <v>0</v>
      </c>
      <c r="J18" s="39">
        <v>0</v>
      </c>
      <c r="K18" s="10">
        <v>0</v>
      </c>
    </row>
    <row r="19" spans="1:11" ht="15" x14ac:dyDescent="0.2">
      <c r="A19" s="32">
        <v>13</v>
      </c>
      <c r="B19" s="33">
        <v>20246</v>
      </c>
      <c r="C19" s="34" t="s">
        <v>356</v>
      </c>
      <c r="D19" s="35" t="s">
        <v>357</v>
      </c>
      <c r="E19" s="35" t="s">
        <v>363</v>
      </c>
      <c r="F19" s="35" t="s">
        <v>364</v>
      </c>
      <c r="G19" s="35" t="s">
        <v>365</v>
      </c>
      <c r="H19" s="36" t="s">
        <v>374</v>
      </c>
      <c r="I19" s="37">
        <v>0</v>
      </c>
      <c r="J19" s="39">
        <v>0</v>
      </c>
      <c r="K19" s="10">
        <v>0</v>
      </c>
    </row>
    <row r="20" spans="1:11" ht="15" x14ac:dyDescent="0.2">
      <c r="A20" s="32">
        <v>14</v>
      </c>
      <c r="B20" s="33">
        <v>20247</v>
      </c>
      <c r="C20" s="34" t="s">
        <v>356</v>
      </c>
      <c r="D20" s="35" t="s">
        <v>357</v>
      </c>
      <c r="E20" s="35" t="s">
        <v>363</v>
      </c>
      <c r="F20" s="35" t="s">
        <v>364</v>
      </c>
      <c r="G20" s="35" t="s">
        <v>365</v>
      </c>
      <c r="H20" s="36" t="s">
        <v>375</v>
      </c>
      <c r="I20" s="37">
        <v>0</v>
      </c>
      <c r="J20" s="39">
        <v>0</v>
      </c>
      <c r="K20" s="10">
        <v>0</v>
      </c>
    </row>
    <row r="21" spans="1:11" ht="15" x14ac:dyDescent="0.2">
      <c r="A21" s="32">
        <v>15</v>
      </c>
      <c r="B21" s="33">
        <v>20248</v>
      </c>
      <c r="C21" s="34" t="s">
        <v>356</v>
      </c>
      <c r="D21" s="35" t="s">
        <v>357</v>
      </c>
      <c r="E21" s="35" t="s">
        <v>363</v>
      </c>
      <c r="F21" s="35" t="s">
        <v>364</v>
      </c>
      <c r="G21" s="35" t="s">
        <v>365</v>
      </c>
      <c r="H21" s="36" t="s">
        <v>376</v>
      </c>
      <c r="I21" s="37">
        <v>0</v>
      </c>
      <c r="J21" s="39">
        <v>0</v>
      </c>
      <c r="K21" s="10">
        <v>0</v>
      </c>
    </row>
    <row r="22" spans="1:11" ht="15" x14ac:dyDescent="0.2">
      <c r="A22" s="32">
        <v>16</v>
      </c>
      <c r="B22" s="33">
        <v>20249</v>
      </c>
      <c r="C22" s="34" t="s">
        <v>356</v>
      </c>
      <c r="D22" s="35" t="s">
        <v>357</v>
      </c>
      <c r="E22" s="35" t="s">
        <v>363</v>
      </c>
      <c r="F22" s="35" t="s">
        <v>364</v>
      </c>
      <c r="G22" s="35" t="s">
        <v>365</v>
      </c>
      <c r="H22" s="36" t="s">
        <v>377</v>
      </c>
      <c r="I22" s="37">
        <v>0</v>
      </c>
      <c r="J22" s="39">
        <v>0</v>
      </c>
      <c r="K22" s="10">
        <v>0</v>
      </c>
    </row>
    <row r="23" spans="1:11" ht="15" x14ac:dyDescent="0.2">
      <c r="A23" s="32">
        <v>17</v>
      </c>
      <c r="B23" s="33">
        <v>20250</v>
      </c>
      <c r="C23" s="34" t="s">
        <v>356</v>
      </c>
      <c r="D23" s="35" t="s">
        <v>357</v>
      </c>
      <c r="E23" s="35" t="s">
        <v>363</v>
      </c>
      <c r="F23" s="35" t="s">
        <v>364</v>
      </c>
      <c r="G23" s="35" t="s">
        <v>365</v>
      </c>
      <c r="H23" s="36" t="s">
        <v>378</v>
      </c>
      <c r="I23" s="37">
        <v>0</v>
      </c>
      <c r="J23" s="39">
        <v>0</v>
      </c>
      <c r="K23" s="10">
        <v>0</v>
      </c>
    </row>
    <row r="24" spans="1:11" ht="15" x14ac:dyDescent="0.2">
      <c r="A24" s="32">
        <v>18</v>
      </c>
      <c r="B24" s="33">
        <v>20251</v>
      </c>
      <c r="C24" s="34" t="s">
        <v>356</v>
      </c>
      <c r="D24" s="35" t="s">
        <v>357</v>
      </c>
      <c r="E24" s="35" t="s">
        <v>363</v>
      </c>
      <c r="F24" s="35" t="s">
        <v>364</v>
      </c>
      <c r="G24" s="35" t="s">
        <v>365</v>
      </c>
      <c r="H24" s="36" t="s">
        <v>379</v>
      </c>
      <c r="I24" s="37">
        <v>0</v>
      </c>
      <c r="J24" s="39">
        <v>0</v>
      </c>
      <c r="K24" s="10">
        <v>0</v>
      </c>
    </row>
    <row r="25" spans="1:11" ht="15" x14ac:dyDescent="0.2">
      <c r="A25" s="32">
        <v>19</v>
      </c>
      <c r="B25" s="33">
        <v>20252</v>
      </c>
      <c r="C25" s="34" t="s">
        <v>356</v>
      </c>
      <c r="D25" s="35" t="s">
        <v>357</v>
      </c>
      <c r="E25" s="35" t="s">
        <v>363</v>
      </c>
      <c r="F25" s="35" t="s">
        <v>364</v>
      </c>
      <c r="G25" s="35" t="s">
        <v>365</v>
      </c>
      <c r="H25" s="36" t="s">
        <v>380</v>
      </c>
      <c r="I25" s="37">
        <v>0</v>
      </c>
      <c r="J25" s="39">
        <v>0</v>
      </c>
      <c r="K25" s="10">
        <v>0</v>
      </c>
    </row>
    <row r="26" spans="1:11" ht="15" x14ac:dyDescent="0.2">
      <c r="A26" s="32">
        <v>20</v>
      </c>
      <c r="B26" s="33">
        <v>20253</v>
      </c>
      <c r="C26" s="34" t="s">
        <v>356</v>
      </c>
      <c r="D26" s="35" t="s">
        <v>357</v>
      </c>
      <c r="E26" s="35" t="s">
        <v>363</v>
      </c>
      <c r="F26" s="35" t="s">
        <v>364</v>
      </c>
      <c r="G26" s="35" t="s">
        <v>365</v>
      </c>
      <c r="H26" s="36" t="s">
        <v>381</v>
      </c>
      <c r="I26" s="37">
        <v>0</v>
      </c>
      <c r="J26" s="39">
        <v>0</v>
      </c>
      <c r="K26" s="10">
        <v>0</v>
      </c>
    </row>
    <row r="27" spans="1:11" ht="15" x14ac:dyDescent="0.2">
      <c r="A27" s="32">
        <v>21</v>
      </c>
      <c r="B27" s="33">
        <v>20254</v>
      </c>
      <c r="C27" s="34" t="s">
        <v>356</v>
      </c>
      <c r="D27" s="35" t="s">
        <v>357</v>
      </c>
      <c r="E27" s="35" t="s">
        <v>363</v>
      </c>
      <c r="F27" s="35" t="s">
        <v>364</v>
      </c>
      <c r="G27" s="35" t="s">
        <v>365</v>
      </c>
      <c r="H27" s="36" t="s">
        <v>382</v>
      </c>
      <c r="I27" s="37">
        <v>0</v>
      </c>
      <c r="J27" s="39">
        <v>0</v>
      </c>
      <c r="K27" s="10">
        <v>0</v>
      </c>
    </row>
    <row r="28" spans="1:11" ht="15" x14ac:dyDescent="0.2">
      <c r="A28" s="32">
        <v>22</v>
      </c>
      <c r="B28" s="33">
        <v>20255</v>
      </c>
      <c r="C28" s="34" t="s">
        <v>356</v>
      </c>
      <c r="D28" s="35" t="s">
        <v>357</v>
      </c>
      <c r="E28" s="35" t="s">
        <v>363</v>
      </c>
      <c r="F28" s="35" t="s">
        <v>364</v>
      </c>
      <c r="G28" s="35" t="s">
        <v>365</v>
      </c>
      <c r="H28" s="36" t="s">
        <v>383</v>
      </c>
      <c r="I28" s="37">
        <v>0</v>
      </c>
      <c r="J28" s="39">
        <v>0</v>
      </c>
      <c r="K28" s="10">
        <v>0</v>
      </c>
    </row>
    <row r="29" spans="1:11" ht="15" x14ac:dyDescent="0.2">
      <c r="A29" s="32">
        <v>23</v>
      </c>
      <c r="B29" s="33">
        <v>20256</v>
      </c>
      <c r="C29" s="34" t="s">
        <v>356</v>
      </c>
      <c r="D29" s="35" t="s">
        <v>357</v>
      </c>
      <c r="E29" s="35" t="s">
        <v>363</v>
      </c>
      <c r="F29" s="35" t="s">
        <v>364</v>
      </c>
      <c r="G29" s="35" t="s">
        <v>365</v>
      </c>
      <c r="H29" s="36" t="s">
        <v>384</v>
      </c>
      <c r="I29" s="37">
        <v>0</v>
      </c>
      <c r="J29" s="39">
        <v>0</v>
      </c>
      <c r="K29" s="10">
        <v>0</v>
      </c>
    </row>
    <row r="30" spans="1:11" ht="15" x14ac:dyDescent="0.2">
      <c r="A30" s="32">
        <v>24</v>
      </c>
      <c r="B30" s="33">
        <v>20257</v>
      </c>
      <c r="C30" s="34" t="s">
        <v>356</v>
      </c>
      <c r="D30" s="35" t="s">
        <v>357</v>
      </c>
      <c r="E30" s="35" t="s">
        <v>363</v>
      </c>
      <c r="F30" s="35" t="s">
        <v>364</v>
      </c>
      <c r="G30" s="35" t="s">
        <v>365</v>
      </c>
      <c r="H30" s="36" t="s">
        <v>385</v>
      </c>
      <c r="I30" s="37">
        <v>0</v>
      </c>
      <c r="J30" s="39">
        <v>0</v>
      </c>
      <c r="K30" s="10">
        <v>0</v>
      </c>
    </row>
    <row r="31" spans="1:11" ht="15" x14ac:dyDescent="0.2">
      <c r="A31" s="32">
        <v>25</v>
      </c>
      <c r="B31" s="33">
        <v>20258</v>
      </c>
      <c r="C31" s="34" t="s">
        <v>356</v>
      </c>
      <c r="D31" s="35" t="s">
        <v>357</v>
      </c>
      <c r="E31" s="35" t="s">
        <v>363</v>
      </c>
      <c r="F31" s="35" t="s">
        <v>364</v>
      </c>
      <c r="G31" s="35" t="s">
        <v>365</v>
      </c>
      <c r="H31" s="36" t="s">
        <v>386</v>
      </c>
      <c r="I31" s="37">
        <v>0</v>
      </c>
      <c r="J31" s="39">
        <v>0</v>
      </c>
      <c r="K31" s="10">
        <v>0</v>
      </c>
    </row>
    <row r="32" spans="1:11" ht="15" x14ac:dyDescent="0.2">
      <c r="A32" s="32">
        <v>26</v>
      </c>
      <c r="B32" s="33">
        <v>20259</v>
      </c>
      <c r="C32" s="34" t="s">
        <v>356</v>
      </c>
      <c r="D32" s="35" t="s">
        <v>357</v>
      </c>
      <c r="E32" s="35" t="s">
        <v>363</v>
      </c>
      <c r="F32" s="35" t="s">
        <v>364</v>
      </c>
      <c r="G32" s="35" t="s">
        <v>365</v>
      </c>
      <c r="H32" s="36" t="s">
        <v>387</v>
      </c>
      <c r="I32" s="37">
        <v>0</v>
      </c>
      <c r="J32" s="39">
        <v>0</v>
      </c>
      <c r="K32" s="10">
        <v>0</v>
      </c>
    </row>
    <row r="33" spans="1:11" ht="15" x14ac:dyDescent="0.2">
      <c r="A33" s="32">
        <v>27</v>
      </c>
      <c r="B33" s="33">
        <v>20260</v>
      </c>
      <c r="C33" s="34" t="s">
        <v>356</v>
      </c>
      <c r="D33" s="35" t="s">
        <v>357</v>
      </c>
      <c r="E33" s="35" t="s">
        <v>363</v>
      </c>
      <c r="F33" s="35" t="s">
        <v>364</v>
      </c>
      <c r="G33" s="35" t="s">
        <v>365</v>
      </c>
      <c r="H33" s="36" t="s">
        <v>388</v>
      </c>
      <c r="I33" s="37">
        <v>0</v>
      </c>
      <c r="J33" s="39">
        <v>0</v>
      </c>
      <c r="K33" s="10">
        <v>0</v>
      </c>
    </row>
    <row r="34" spans="1:11" ht="15" x14ac:dyDescent="0.2">
      <c r="A34" s="32">
        <v>28</v>
      </c>
      <c r="B34" s="33">
        <v>20261</v>
      </c>
      <c r="C34" s="34" t="s">
        <v>356</v>
      </c>
      <c r="D34" s="35" t="s">
        <v>357</v>
      </c>
      <c r="E34" s="35" t="s">
        <v>363</v>
      </c>
      <c r="F34" s="35" t="s">
        <v>364</v>
      </c>
      <c r="G34" s="35" t="s">
        <v>365</v>
      </c>
      <c r="H34" s="36" t="s">
        <v>389</v>
      </c>
      <c r="I34" s="37">
        <v>0</v>
      </c>
      <c r="J34" s="39">
        <v>38732</v>
      </c>
      <c r="K34" s="10">
        <v>-38732</v>
      </c>
    </row>
    <row r="35" spans="1:11" ht="15" x14ac:dyDescent="0.2">
      <c r="A35" s="32">
        <v>29</v>
      </c>
      <c r="B35" s="33">
        <v>20262</v>
      </c>
      <c r="C35" s="34" t="s">
        <v>356</v>
      </c>
      <c r="D35" s="35" t="s">
        <v>357</v>
      </c>
      <c r="E35" s="35" t="s">
        <v>363</v>
      </c>
      <c r="F35" s="35" t="s">
        <v>364</v>
      </c>
      <c r="G35" s="35" t="s">
        <v>365</v>
      </c>
      <c r="H35" s="36" t="s">
        <v>390</v>
      </c>
      <c r="I35" s="37">
        <v>0</v>
      </c>
      <c r="J35" s="39">
        <v>539359</v>
      </c>
      <c r="K35" s="10">
        <v>-539359</v>
      </c>
    </row>
    <row r="36" spans="1:11" ht="15" x14ac:dyDescent="0.2">
      <c r="A36" s="32">
        <v>30</v>
      </c>
      <c r="B36" s="33">
        <v>20263</v>
      </c>
      <c r="C36" s="34" t="s">
        <v>356</v>
      </c>
      <c r="D36" s="35" t="s">
        <v>357</v>
      </c>
      <c r="E36" s="35" t="s">
        <v>363</v>
      </c>
      <c r="F36" s="35" t="s">
        <v>364</v>
      </c>
      <c r="G36" s="35" t="s">
        <v>365</v>
      </c>
      <c r="H36" s="36" t="s">
        <v>391</v>
      </c>
      <c r="I36" s="37">
        <v>0</v>
      </c>
      <c r="J36" s="39">
        <v>497987</v>
      </c>
      <c r="K36" s="10">
        <v>-497987</v>
      </c>
    </row>
    <row r="37" spans="1:11" ht="15" x14ac:dyDescent="0.2">
      <c r="A37" s="32">
        <v>31</v>
      </c>
      <c r="B37" s="33">
        <v>20264</v>
      </c>
      <c r="C37" s="34" t="s">
        <v>356</v>
      </c>
      <c r="D37" s="35" t="s">
        <v>357</v>
      </c>
      <c r="E37" s="35" t="s">
        <v>363</v>
      </c>
      <c r="F37" s="35" t="s">
        <v>364</v>
      </c>
      <c r="G37" s="35" t="s">
        <v>365</v>
      </c>
      <c r="H37" s="36" t="s">
        <v>392</v>
      </c>
      <c r="I37" s="37">
        <v>0</v>
      </c>
      <c r="J37" s="39">
        <v>614005</v>
      </c>
      <c r="K37" s="10">
        <v>-614005</v>
      </c>
    </row>
    <row r="38" spans="1:11" ht="15" x14ac:dyDescent="0.2">
      <c r="A38" s="32">
        <v>32</v>
      </c>
      <c r="B38" s="33">
        <v>20265</v>
      </c>
      <c r="C38" s="34" t="s">
        <v>356</v>
      </c>
      <c r="D38" s="35" t="s">
        <v>357</v>
      </c>
      <c r="E38" s="35" t="s">
        <v>363</v>
      </c>
      <c r="F38" s="35" t="s">
        <v>364</v>
      </c>
      <c r="G38" s="35" t="s">
        <v>365</v>
      </c>
      <c r="H38" s="36" t="s">
        <v>393</v>
      </c>
      <c r="I38" s="37">
        <v>0</v>
      </c>
      <c r="J38" s="39">
        <v>555691</v>
      </c>
      <c r="K38" s="10">
        <v>-555691</v>
      </c>
    </row>
    <row r="39" spans="1:11" ht="15" x14ac:dyDescent="0.2">
      <c r="A39" s="32">
        <v>33</v>
      </c>
      <c r="B39" s="33">
        <v>20266</v>
      </c>
      <c r="C39" s="34" t="s">
        <v>356</v>
      </c>
      <c r="D39" s="35" t="s">
        <v>357</v>
      </c>
      <c r="E39" s="35" t="s">
        <v>363</v>
      </c>
      <c r="F39" s="35" t="s">
        <v>364</v>
      </c>
      <c r="G39" s="35" t="s">
        <v>365</v>
      </c>
      <c r="H39" s="41" t="s">
        <v>394</v>
      </c>
      <c r="I39" s="37">
        <v>0</v>
      </c>
      <c r="J39" s="39">
        <v>306808</v>
      </c>
      <c r="K39" s="10">
        <v>-306808</v>
      </c>
    </row>
    <row r="40" spans="1:11" ht="15" x14ac:dyDescent="0.2">
      <c r="A40" s="32">
        <v>34</v>
      </c>
      <c r="B40" s="33">
        <v>20267</v>
      </c>
      <c r="C40" s="34" t="s">
        <v>356</v>
      </c>
      <c r="D40" s="35" t="s">
        <v>357</v>
      </c>
      <c r="E40" s="35" t="s">
        <v>363</v>
      </c>
      <c r="F40" s="35" t="s">
        <v>364</v>
      </c>
      <c r="G40" s="35" t="s">
        <v>365</v>
      </c>
      <c r="H40" s="41" t="s">
        <v>395</v>
      </c>
      <c r="I40" s="37">
        <v>0</v>
      </c>
      <c r="J40" s="39">
        <v>229346</v>
      </c>
      <c r="K40" s="10">
        <v>-229346</v>
      </c>
    </row>
    <row r="41" spans="1:11" ht="15" x14ac:dyDescent="0.2">
      <c r="A41" s="32">
        <v>35</v>
      </c>
      <c r="B41" s="33">
        <v>20268</v>
      </c>
      <c r="C41" s="34" t="s">
        <v>356</v>
      </c>
      <c r="D41" s="35" t="s">
        <v>357</v>
      </c>
      <c r="E41" s="35" t="s">
        <v>363</v>
      </c>
      <c r="F41" s="35" t="s">
        <v>364</v>
      </c>
      <c r="G41" s="35" t="s">
        <v>365</v>
      </c>
      <c r="H41" s="41" t="s">
        <v>396</v>
      </c>
      <c r="I41" s="37">
        <v>0</v>
      </c>
      <c r="J41" s="39">
        <v>0</v>
      </c>
      <c r="K41" s="10">
        <v>0</v>
      </c>
    </row>
    <row r="42" spans="1:11" ht="15" x14ac:dyDescent="0.2">
      <c r="A42" s="32">
        <v>36</v>
      </c>
      <c r="B42" s="33">
        <v>20501</v>
      </c>
      <c r="C42" s="34" t="s">
        <v>356</v>
      </c>
      <c r="D42" s="35" t="s">
        <v>357</v>
      </c>
      <c r="E42" s="35" t="s">
        <v>363</v>
      </c>
      <c r="F42" s="35" t="s">
        <v>397</v>
      </c>
      <c r="G42" s="35" t="s">
        <v>398</v>
      </c>
      <c r="H42" s="36" t="s">
        <v>58</v>
      </c>
      <c r="I42" s="37">
        <v>0</v>
      </c>
      <c r="J42" s="39">
        <v>3517905.33</v>
      </c>
      <c r="K42" s="10">
        <v>-3517905.33</v>
      </c>
    </row>
    <row r="43" spans="1:11" ht="15" x14ac:dyDescent="0.2">
      <c r="A43" s="32">
        <v>37</v>
      </c>
      <c r="B43" s="33">
        <v>20502</v>
      </c>
      <c r="C43" s="34" t="s">
        <v>356</v>
      </c>
      <c r="D43" s="35" t="s">
        <v>357</v>
      </c>
      <c r="E43" s="35" t="s">
        <v>363</v>
      </c>
      <c r="F43" s="35" t="s">
        <v>397</v>
      </c>
      <c r="G43" s="35" t="s">
        <v>398</v>
      </c>
      <c r="H43" s="36" t="s">
        <v>399</v>
      </c>
      <c r="I43" s="37">
        <v>0</v>
      </c>
      <c r="J43" s="39">
        <v>0</v>
      </c>
      <c r="K43" s="10">
        <v>0</v>
      </c>
    </row>
    <row r="44" spans="1:11" ht="15" x14ac:dyDescent="0.2">
      <c r="A44" s="32">
        <v>38</v>
      </c>
      <c r="B44" s="33">
        <v>20503</v>
      </c>
      <c r="C44" s="34" t="s">
        <v>356</v>
      </c>
      <c r="D44" s="35" t="s">
        <v>357</v>
      </c>
      <c r="E44" s="35" t="s">
        <v>363</v>
      </c>
      <c r="F44" s="35" t="s">
        <v>397</v>
      </c>
      <c r="G44" s="35" t="s">
        <v>398</v>
      </c>
      <c r="H44" s="36" t="s">
        <v>400</v>
      </c>
      <c r="I44" s="37">
        <v>0</v>
      </c>
      <c r="J44" s="39">
        <v>0</v>
      </c>
      <c r="K44" s="10">
        <v>0</v>
      </c>
    </row>
    <row r="45" spans="1:11" ht="15" x14ac:dyDescent="0.2">
      <c r="A45" s="32">
        <v>39</v>
      </c>
      <c r="B45" s="33">
        <v>20504</v>
      </c>
      <c r="C45" s="34" t="s">
        <v>356</v>
      </c>
      <c r="D45" s="35" t="s">
        <v>357</v>
      </c>
      <c r="E45" s="35" t="s">
        <v>363</v>
      </c>
      <c r="F45" s="35" t="s">
        <v>397</v>
      </c>
      <c r="G45" s="35" t="s">
        <v>398</v>
      </c>
      <c r="H45" s="36" t="s">
        <v>401</v>
      </c>
      <c r="I45" s="37">
        <v>0</v>
      </c>
      <c r="J45" s="39">
        <v>2085173.26</v>
      </c>
      <c r="K45" s="10">
        <v>-2085173.26</v>
      </c>
    </row>
    <row r="46" spans="1:11" ht="15" x14ac:dyDescent="0.2">
      <c r="A46" s="32">
        <v>40</v>
      </c>
      <c r="B46" s="33">
        <v>20506</v>
      </c>
      <c r="C46" s="34" t="s">
        <v>356</v>
      </c>
      <c r="D46" s="35" t="s">
        <v>357</v>
      </c>
      <c r="E46" s="35" t="s">
        <v>363</v>
      </c>
      <c r="F46" s="35" t="s">
        <v>397</v>
      </c>
      <c r="G46" s="35" t="s">
        <v>398</v>
      </c>
      <c r="H46" s="36" t="s">
        <v>59</v>
      </c>
      <c r="I46" s="37">
        <v>0</v>
      </c>
      <c r="J46" s="39">
        <v>0</v>
      </c>
      <c r="K46" s="10">
        <v>0</v>
      </c>
    </row>
    <row r="47" spans="1:11" ht="15" x14ac:dyDescent="0.2">
      <c r="A47" s="32">
        <v>41</v>
      </c>
      <c r="B47" s="33">
        <v>40202</v>
      </c>
      <c r="C47" s="34" t="s">
        <v>356</v>
      </c>
      <c r="D47" s="35" t="s">
        <v>195</v>
      </c>
      <c r="E47" s="35" t="s">
        <v>402</v>
      </c>
      <c r="F47" s="35" t="s">
        <v>403</v>
      </c>
      <c r="G47" s="35" t="s">
        <v>403</v>
      </c>
      <c r="H47" s="36" t="s">
        <v>404</v>
      </c>
      <c r="I47" s="37">
        <v>0</v>
      </c>
      <c r="J47" s="39">
        <v>1.58</v>
      </c>
      <c r="K47" s="10">
        <v>-1.58</v>
      </c>
    </row>
    <row r="48" spans="1:11" ht="15" x14ac:dyDescent="0.2">
      <c r="A48" s="32">
        <v>42</v>
      </c>
      <c r="B48" s="33">
        <v>40203</v>
      </c>
      <c r="C48" s="34" t="s">
        <v>356</v>
      </c>
      <c r="D48" s="35" t="s">
        <v>195</v>
      </c>
      <c r="E48" s="35" t="s">
        <v>402</v>
      </c>
      <c r="F48" s="35" t="s">
        <v>403</v>
      </c>
      <c r="G48" s="35" t="s">
        <v>403</v>
      </c>
      <c r="H48" s="36" t="s">
        <v>193</v>
      </c>
      <c r="I48" s="37">
        <v>0</v>
      </c>
      <c r="J48" s="39">
        <v>0</v>
      </c>
      <c r="K48" s="10">
        <v>0</v>
      </c>
    </row>
    <row r="49" spans="1:11" ht="15" x14ac:dyDescent="0.2">
      <c r="A49" s="32">
        <v>43</v>
      </c>
      <c r="B49" s="33">
        <v>40204</v>
      </c>
      <c r="C49" s="34" t="s">
        <v>356</v>
      </c>
      <c r="D49" s="35" t="s">
        <v>195</v>
      </c>
      <c r="E49" s="35" t="s">
        <v>402</v>
      </c>
      <c r="F49" s="35" t="s">
        <v>403</v>
      </c>
      <c r="G49" s="35" t="s">
        <v>403</v>
      </c>
      <c r="H49" s="36" t="s">
        <v>194</v>
      </c>
      <c r="I49" s="37">
        <v>0</v>
      </c>
      <c r="J49" s="39">
        <v>3374090.88</v>
      </c>
      <c r="K49" s="10">
        <v>-3374090.88</v>
      </c>
    </row>
    <row r="50" spans="1:11" ht="15" x14ac:dyDescent="0.2">
      <c r="A50" s="32">
        <v>44</v>
      </c>
      <c r="B50" s="33">
        <v>40301</v>
      </c>
      <c r="C50" s="34" t="s">
        <v>356</v>
      </c>
      <c r="D50" s="35" t="s">
        <v>195</v>
      </c>
      <c r="E50" s="35" t="s">
        <v>405</v>
      </c>
      <c r="F50" s="42" t="s">
        <v>406</v>
      </c>
      <c r="G50" s="42" t="s">
        <v>406</v>
      </c>
      <c r="H50" s="36" t="s">
        <v>407</v>
      </c>
      <c r="I50" s="37">
        <v>0</v>
      </c>
      <c r="J50" s="39">
        <v>27034.49</v>
      </c>
      <c r="K50" s="10">
        <v>-27034.49</v>
      </c>
    </row>
    <row r="51" spans="1:11" ht="15" x14ac:dyDescent="0.2">
      <c r="A51" s="32">
        <v>45</v>
      </c>
      <c r="B51" s="33">
        <v>40601</v>
      </c>
      <c r="C51" s="34" t="s">
        <v>356</v>
      </c>
      <c r="D51" s="35" t="s">
        <v>195</v>
      </c>
      <c r="E51" s="35" t="s">
        <v>402</v>
      </c>
      <c r="F51" s="35" t="s">
        <v>403</v>
      </c>
      <c r="G51" s="35" t="s">
        <v>403</v>
      </c>
      <c r="H51" s="36" t="s">
        <v>408</v>
      </c>
      <c r="I51" s="37">
        <v>0</v>
      </c>
      <c r="J51" s="39">
        <v>13459.800000000001</v>
      </c>
      <c r="K51" s="10">
        <v>-13459.800000000001</v>
      </c>
    </row>
    <row r="52" spans="1:11" ht="15" x14ac:dyDescent="0.2">
      <c r="A52" s="32">
        <v>46</v>
      </c>
      <c r="B52" s="33">
        <v>202101</v>
      </c>
      <c r="C52" s="34" t="s">
        <v>356</v>
      </c>
      <c r="D52" s="35" t="s">
        <v>357</v>
      </c>
      <c r="E52" s="35" t="s">
        <v>363</v>
      </c>
      <c r="F52" s="35" t="s">
        <v>397</v>
      </c>
      <c r="G52" s="35" t="s">
        <v>409</v>
      </c>
      <c r="H52" s="36" t="s">
        <v>410</v>
      </c>
      <c r="I52" s="37">
        <v>0</v>
      </c>
      <c r="J52" s="39">
        <v>0</v>
      </c>
      <c r="K52" s="10">
        <v>0</v>
      </c>
    </row>
    <row r="53" spans="1:11" ht="15" x14ac:dyDescent="0.2">
      <c r="A53" s="32">
        <v>47</v>
      </c>
      <c r="B53" s="33">
        <v>202102</v>
      </c>
      <c r="C53" s="34" t="s">
        <v>356</v>
      </c>
      <c r="D53" s="35" t="s">
        <v>357</v>
      </c>
      <c r="E53" s="35" t="s">
        <v>363</v>
      </c>
      <c r="F53" s="35" t="s">
        <v>397</v>
      </c>
      <c r="G53" s="35" t="s">
        <v>409</v>
      </c>
      <c r="H53" s="36" t="s">
        <v>411</v>
      </c>
      <c r="I53" s="37">
        <v>0</v>
      </c>
      <c r="J53" s="39">
        <v>0</v>
      </c>
      <c r="K53" s="10">
        <v>0</v>
      </c>
    </row>
    <row r="54" spans="1:11" ht="15" x14ac:dyDescent="0.2">
      <c r="A54" s="32">
        <v>48</v>
      </c>
      <c r="B54" s="33">
        <v>202103</v>
      </c>
      <c r="C54" s="34" t="s">
        <v>356</v>
      </c>
      <c r="D54" s="35" t="s">
        <v>357</v>
      </c>
      <c r="E54" s="35" t="s">
        <v>363</v>
      </c>
      <c r="F54" s="35" t="s">
        <v>397</v>
      </c>
      <c r="G54" s="35" t="s">
        <v>409</v>
      </c>
      <c r="H54" s="36" t="s">
        <v>412</v>
      </c>
      <c r="I54" s="37">
        <v>0</v>
      </c>
      <c r="J54" s="39">
        <v>0</v>
      </c>
      <c r="K54" s="10">
        <v>0</v>
      </c>
    </row>
    <row r="55" spans="1:11" ht="15" x14ac:dyDescent="0.2">
      <c r="A55" s="32">
        <v>49</v>
      </c>
      <c r="B55" s="33">
        <v>202104</v>
      </c>
      <c r="C55" s="34" t="s">
        <v>356</v>
      </c>
      <c r="D55" s="35" t="s">
        <v>357</v>
      </c>
      <c r="E55" s="35" t="s">
        <v>363</v>
      </c>
      <c r="F55" s="35" t="s">
        <v>397</v>
      </c>
      <c r="G55" s="35" t="s">
        <v>409</v>
      </c>
      <c r="H55" s="36" t="s">
        <v>413</v>
      </c>
      <c r="I55" s="37">
        <v>0</v>
      </c>
      <c r="J55" s="39">
        <v>0</v>
      </c>
      <c r="K55" s="10">
        <v>0</v>
      </c>
    </row>
    <row r="56" spans="1:11" ht="15" x14ac:dyDescent="0.2">
      <c r="A56" s="32">
        <v>50</v>
      </c>
      <c r="B56" s="33">
        <v>202105</v>
      </c>
      <c r="C56" s="34" t="s">
        <v>356</v>
      </c>
      <c r="D56" s="35" t="s">
        <v>357</v>
      </c>
      <c r="E56" s="35" t="s">
        <v>363</v>
      </c>
      <c r="F56" s="35" t="s">
        <v>397</v>
      </c>
      <c r="G56" s="35" t="s">
        <v>409</v>
      </c>
      <c r="H56" s="36" t="s">
        <v>414</v>
      </c>
      <c r="I56" s="37">
        <v>0</v>
      </c>
      <c r="J56" s="39">
        <v>0</v>
      </c>
      <c r="K56" s="10">
        <v>0</v>
      </c>
    </row>
    <row r="57" spans="1:11" ht="15" x14ac:dyDescent="0.2">
      <c r="A57" s="32">
        <v>51</v>
      </c>
      <c r="B57" s="33">
        <v>202106</v>
      </c>
      <c r="C57" s="34" t="s">
        <v>356</v>
      </c>
      <c r="D57" s="35" t="s">
        <v>357</v>
      </c>
      <c r="E57" s="35" t="s">
        <v>363</v>
      </c>
      <c r="F57" s="35" t="s">
        <v>397</v>
      </c>
      <c r="G57" s="35" t="s">
        <v>409</v>
      </c>
      <c r="H57" s="36" t="s">
        <v>415</v>
      </c>
      <c r="I57" s="37">
        <v>0</v>
      </c>
      <c r="J57" s="39">
        <v>0</v>
      </c>
      <c r="K57" s="10">
        <v>0</v>
      </c>
    </row>
    <row r="58" spans="1:11" ht="15" x14ac:dyDescent="0.2">
      <c r="A58" s="32">
        <v>52</v>
      </c>
      <c r="B58" s="33">
        <v>202107</v>
      </c>
      <c r="C58" s="34" t="s">
        <v>356</v>
      </c>
      <c r="D58" s="35" t="s">
        <v>357</v>
      </c>
      <c r="E58" s="35" t="s">
        <v>363</v>
      </c>
      <c r="F58" s="35" t="s">
        <v>397</v>
      </c>
      <c r="G58" s="35" t="s">
        <v>409</v>
      </c>
      <c r="H58" s="36" t="s">
        <v>416</v>
      </c>
      <c r="I58" s="37">
        <v>0</v>
      </c>
      <c r="J58" s="39">
        <v>0</v>
      </c>
      <c r="K58" s="10">
        <v>0</v>
      </c>
    </row>
    <row r="59" spans="1:11" ht="15" x14ac:dyDescent="0.2">
      <c r="A59" s="32">
        <v>53</v>
      </c>
      <c r="B59" s="33">
        <v>202108</v>
      </c>
      <c r="C59" s="34" t="s">
        <v>356</v>
      </c>
      <c r="D59" s="35" t="s">
        <v>357</v>
      </c>
      <c r="E59" s="35" t="s">
        <v>363</v>
      </c>
      <c r="F59" s="35" t="s">
        <v>397</v>
      </c>
      <c r="G59" s="35" t="s">
        <v>409</v>
      </c>
      <c r="H59" s="36" t="s">
        <v>417</v>
      </c>
      <c r="I59" s="37">
        <v>0</v>
      </c>
      <c r="J59" s="39">
        <v>0</v>
      </c>
      <c r="K59" s="10">
        <v>0</v>
      </c>
    </row>
    <row r="60" spans="1:11" ht="15" x14ac:dyDescent="0.2">
      <c r="A60" s="32">
        <v>54</v>
      </c>
      <c r="B60" s="33">
        <v>202109</v>
      </c>
      <c r="C60" s="34" t="s">
        <v>356</v>
      </c>
      <c r="D60" s="35" t="s">
        <v>357</v>
      </c>
      <c r="E60" s="35" t="s">
        <v>363</v>
      </c>
      <c r="F60" s="35" t="s">
        <v>397</v>
      </c>
      <c r="G60" s="35" t="s">
        <v>409</v>
      </c>
      <c r="H60" s="36" t="s">
        <v>418</v>
      </c>
      <c r="I60" s="37">
        <v>0</v>
      </c>
      <c r="J60" s="39">
        <v>0</v>
      </c>
      <c r="K60" s="10">
        <v>0</v>
      </c>
    </row>
    <row r="61" spans="1:11" ht="15" x14ac:dyDescent="0.2">
      <c r="A61" s="32">
        <v>55</v>
      </c>
      <c r="B61" s="33">
        <v>202110</v>
      </c>
      <c r="C61" s="34" t="s">
        <v>356</v>
      </c>
      <c r="D61" s="35" t="s">
        <v>357</v>
      </c>
      <c r="E61" s="35" t="s">
        <v>363</v>
      </c>
      <c r="F61" s="35" t="s">
        <v>397</v>
      </c>
      <c r="G61" s="35" t="s">
        <v>409</v>
      </c>
      <c r="H61" s="36" t="s">
        <v>419</v>
      </c>
      <c r="I61" s="37">
        <v>0</v>
      </c>
      <c r="J61" s="39">
        <v>0</v>
      </c>
      <c r="K61" s="10">
        <v>0</v>
      </c>
    </row>
    <row r="62" spans="1:11" ht="15" x14ac:dyDescent="0.2">
      <c r="A62" s="32">
        <v>56</v>
      </c>
      <c r="B62" s="33">
        <v>202111</v>
      </c>
      <c r="C62" s="34" t="s">
        <v>356</v>
      </c>
      <c r="D62" s="35" t="s">
        <v>357</v>
      </c>
      <c r="E62" s="35" t="s">
        <v>363</v>
      </c>
      <c r="F62" s="35" t="s">
        <v>397</v>
      </c>
      <c r="G62" s="35" t="s">
        <v>409</v>
      </c>
      <c r="H62" s="36" t="s">
        <v>420</v>
      </c>
      <c r="I62" s="37">
        <v>0</v>
      </c>
      <c r="J62" s="39">
        <v>0</v>
      </c>
      <c r="K62" s="10">
        <v>0</v>
      </c>
    </row>
    <row r="63" spans="1:11" ht="15" x14ac:dyDescent="0.2">
      <c r="A63" s="32">
        <v>57</v>
      </c>
      <c r="B63" s="33">
        <v>202112</v>
      </c>
      <c r="C63" s="34" t="s">
        <v>356</v>
      </c>
      <c r="D63" s="35" t="s">
        <v>357</v>
      </c>
      <c r="E63" s="35" t="s">
        <v>363</v>
      </c>
      <c r="F63" s="35" t="s">
        <v>397</v>
      </c>
      <c r="G63" s="35" t="s">
        <v>409</v>
      </c>
      <c r="H63" s="36" t="s">
        <v>421</v>
      </c>
      <c r="I63" s="37">
        <v>0</v>
      </c>
      <c r="J63" s="39">
        <v>0</v>
      </c>
      <c r="K63" s="10">
        <v>0</v>
      </c>
    </row>
    <row r="64" spans="1:11" ht="15" x14ac:dyDescent="0.2">
      <c r="A64" s="32">
        <v>58</v>
      </c>
      <c r="B64" s="33">
        <v>202113</v>
      </c>
      <c r="C64" s="34" t="s">
        <v>356</v>
      </c>
      <c r="D64" s="35" t="s">
        <v>357</v>
      </c>
      <c r="E64" s="35" t="s">
        <v>363</v>
      </c>
      <c r="F64" s="35" t="s">
        <v>397</v>
      </c>
      <c r="G64" s="35" t="s">
        <v>409</v>
      </c>
      <c r="H64" s="36" t="s">
        <v>422</v>
      </c>
      <c r="I64" s="37">
        <v>0</v>
      </c>
      <c r="J64" s="39">
        <v>0</v>
      </c>
      <c r="K64" s="10">
        <v>0</v>
      </c>
    </row>
    <row r="65" spans="1:11" ht="15" x14ac:dyDescent="0.2">
      <c r="A65" s="32">
        <v>59</v>
      </c>
      <c r="B65" s="33">
        <v>202114</v>
      </c>
      <c r="C65" s="34" t="s">
        <v>356</v>
      </c>
      <c r="D65" s="35" t="s">
        <v>357</v>
      </c>
      <c r="E65" s="35" t="s">
        <v>363</v>
      </c>
      <c r="F65" s="35" t="s">
        <v>397</v>
      </c>
      <c r="G65" s="35" t="s">
        <v>409</v>
      </c>
      <c r="H65" s="36" t="s">
        <v>423</v>
      </c>
      <c r="I65" s="37">
        <v>0</v>
      </c>
      <c r="J65" s="39">
        <v>0</v>
      </c>
      <c r="K65" s="10">
        <v>0</v>
      </c>
    </row>
    <row r="66" spans="1:11" ht="15" x14ac:dyDescent="0.2">
      <c r="A66" s="32">
        <v>60</v>
      </c>
      <c r="B66" s="33">
        <v>202115</v>
      </c>
      <c r="C66" s="34" t="s">
        <v>356</v>
      </c>
      <c r="D66" s="35" t="s">
        <v>357</v>
      </c>
      <c r="E66" s="35" t="s">
        <v>363</v>
      </c>
      <c r="F66" s="35" t="s">
        <v>397</v>
      </c>
      <c r="G66" s="35" t="s">
        <v>409</v>
      </c>
      <c r="H66" s="36" t="s">
        <v>424</v>
      </c>
      <c r="I66" s="37">
        <v>0</v>
      </c>
      <c r="J66" s="39">
        <v>0</v>
      </c>
      <c r="K66" s="10">
        <v>0</v>
      </c>
    </row>
    <row r="67" spans="1:11" ht="15" x14ac:dyDescent="0.2">
      <c r="A67" s="32">
        <v>61</v>
      </c>
      <c r="B67" s="33">
        <v>202116</v>
      </c>
      <c r="C67" s="34" t="s">
        <v>356</v>
      </c>
      <c r="D67" s="35" t="s">
        <v>357</v>
      </c>
      <c r="E67" s="35" t="s">
        <v>363</v>
      </c>
      <c r="F67" s="35" t="s">
        <v>397</v>
      </c>
      <c r="G67" s="35" t="s">
        <v>409</v>
      </c>
      <c r="H67" s="36" t="s">
        <v>425</v>
      </c>
      <c r="I67" s="37">
        <v>0</v>
      </c>
      <c r="J67" s="39">
        <v>0</v>
      </c>
      <c r="K67" s="10">
        <v>0</v>
      </c>
    </row>
    <row r="68" spans="1:11" ht="15" x14ac:dyDescent="0.2">
      <c r="A68" s="32">
        <v>62</v>
      </c>
      <c r="B68" s="33">
        <v>202117</v>
      </c>
      <c r="C68" s="34" t="s">
        <v>356</v>
      </c>
      <c r="D68" s="35" t="s">
        <v>357</v>
      </c>
      <c r="E68" s="35" t="s">
        <v>363</v>
      </c>
      <c r="F68" s="35" t="s">
        <v>397</v>
      </c>
      <c r="G68" s="35" t="s">
        <v>409</v>
      </c>
      <c r="H68" s="36" t="s">
        <v>426</v>
      </c>
      <c r="I68" s="37">
        <v>0</v>
      </c>
      <c r="J68" s="39">
        <v>332032</v>
      </c>
      <c r="K68" s="10">
        <v>-332032</v>
      </c>
    </row>
    <row r="69" spans="1:11" ht="15" x14ac:dyDescent="0.2">
      <c r="A69" s="32">
        <v>63</v>
      </c>
      <c r="B69" s="33">
        <v>202118</v>
      </c>
      <c r="C69" s="34" t="s">
        <v>356</v>
      </c>
      <c r="D69" s="35" t="s">
        <v>357</v>
      </c>
      <c r="E69" s="35" t="s">
        <v>363</v>
      </c>
      <c r="F69" s="35" t="s">
        <v>397</v>
      </c>
      <c r="G69" s="35" t="s">
        <v>409</v>
      </c>
      <c r="H69" s="36" t="s">
        <v>427</v>
      </c>
      <c r="I69" s="37">
        <v>0</v>
      </c>
      <c r="J69" s="39">
        <v>0</v>
      </c>
      <c r="K69" s="10">
        <v>0</v>
      </c>
    </row>
    <row r="70" spans="1:11" ht="15" x14ac:dyDescent="0.2">
      <c r="A70" s="32">
        <v>64</v>
      </c>
      <c r="B70" s="33">
        <v>1020103</v>
      </c>
      <c r="C70" s="34" t="s">
        <v>356</v>
      </c>
      <c r="D70" s="35" t="s">
        <v>357</v>
      </c>
      <c r="E70" s="35" t="s">
        <v>358</v>
      </c>
      <c r="F70" s="35" t="s">
        <v>428</v>
      </c>
      <c r="G70" s="35" t="s">
        <v>429</v>
      </c>
      <c r="H70" s="36" t="s">
        <v>430</v>
      </c>
      <c r="I70" s="37">
        <v>482778.59999000002</v>
      </c>
      <c r="J70" s="39">
        <v>0</v>
      </c>
      <c r="K70" s="10">
        <v>482778.59999000002</v>
      </c>
    </row>
    <row r="71" spans="1:11" ht="15" x14ac:dyDescent="0.2">
      <c r="A71" s="32">
        <v>65</v>
      </c>
      <c r="B71" s="33">
        <v>1020104</v>
      </c>
      <c r="C71" s="34" t="s">
        <v>356</v>
      </c>
      <c r="D71" s="35" t="s">
        <v>357</v>
      </c>
      <c r="E71" s="35" t="s">
        <v>358</v>
      </c>
      <c r="F71" s="35" t="s">
        <v>428</v>
      </c>
      <c r="G71" s="35" t="s">
        <v>431</v>
      </c>
      <c r="H71" s="36" t="s">
        <v>15</v>
      </c>
      <c r="I71" s="37">
        <v>1029332.47</v>
      </c>
      <c r="J71" s="39">
        <v>0</v>
      </c>
      <c r="K71" s="10">
        <v>1029332.47</v>
      </c>
    </row>
    <row r="72" spans="1:11" ht="15" x14ac:dyDescent="0.2">
      <c r="A72" s="32">
        <v>66</v>
      </c>
      <c r="B72" s="33">
        <v>1020105</v>
      </c>
      <c r="C72" s="34" t="s">
        <v>356</v>
      </c>
      <c r="D72" s="35" t="s">
        <v>357</v>
      </c>
      <c r="E72" s="35" t="s">
        <v>358</v>
      </c>
      <c r="F72" s="35" t="s">
        <v>428</v>
      </c>
      <c r="G72" s="35" t="s">
        <v>432</v>
      </c>
      <c r="H72" s="36" t="s">
        <v>16</v>
      </c>
      <c r="I72" s="37">
        <v>314183</v>
      </c>
      <c r="J72" s="39">
        <v>0</v>
      </c>
      <c r="K72" s="10">
        <v>314183</v>
      </c>
    </row>
    <row r="73" spans="1:11" ht="15" x14ac:dyDescent="0.2">
      <c r="A73" s="32">
        <v>67</v>
      </c>
      <c r="B73" s="33">
        <v>1020106</v>
      </c>
      <c r="C73" s="34" t="s">
        <v>356</v>
      </c>
      <c r="D73" s="35" t="s">
        <v>357</v>
      </c>
      <c r="E73" s="35" t="s">
        <v>358</v>
      </c>
      <c r="F73" s="35" t="s">
        <v>428</v>
      </c>
      <c r="G73" s="35" t="s">
        <v>432</v>
      </c>
      <c r="H73" s="36" t="s">
        <v>433</v>
      </c>
      <c r="I73" s="37">
        <v>0</v>
      </c>
      <c r="J73" s="39">
        <v>0</v>
      </c>
      <c r="K73" s="10">
        <v>0</v>
      </c>
    </row>
    <row r="74" spans="1:11" ht="15" x14ac:dyDescent="0.2">
      <c r="A74" s="32">
        <v>68</v>
      </c>
      <c r="B74" s="33">
        <v>1020202</v>
      </c>
      <c r="C74" s="34" t="s">
        <v>356</v>
      </c>
      <c r="D74" s="35" t="s">
        <v>357</v>
      </c>
      <c r="E74" s="35" t="s">
        <v>358</v>
      </c>
      <c r="F74" s="35" t="s">
        <v>428</v>
      </c>
      <c r="G74" s="35" t="s">
        <v>431</v>
      </c>
      <c r="H74" s="36" t="s">
        <v>17</v>
      </c>
      <c r="I74" s="37">
        <v>288060.15000000002</v>
      </c>
      <c r="J74" s="39">
        <v>0</v>
      </c>
      <c r="K74" s="10">
        <v>288060.15000000002</v>
      </c>
    </row>
    <row r="75" spans="1:11" ht="15" x14ac:dyDescent="0.2">
      <c r="A75" s="32">
        <v>69</v>
      </c>
      <c r="B75" s="33">
        <v>1020203</v>
      </c>
      <c r="C75" s="34" t="s">
        <v>356</v>
      </c>
      <c r="D75" s="35" t="s">
        <v>357</v>
      </c>
      <c r="E75" s="35" t="s">
        <v>358</v>
      </c>
      <c r="F75" s="35" t="s">
        <v>428</v>
      </c>
      <c r="G75" s="35" t="s">
        <v>429</v>
      </c>
      <c r="H75" s="36" t="s">
        <v>434</v>
      </c>
      <c r="I75" s="37">
        <v>902551.45000000007</v>
      </c>
      <c r="J75" s="39">
        <v>0</v>
      </c>
      <c r="K75" s="10">
        <v>902551.45000000007</v>
      </c>
    </row>
    <row r="76" spans="1:11" ht="15" x14ac:dyDescent="0.2">
      <c r="A76" s="32">
        <v>70</v>
      </c>
      <c r="B76" s="33">
        <v>1020204</v>
      </c>
      <c r="C76" s="34" t="s">
        <v>356</v>
      </c>
      <c r="D76" s="35" t="s">
        <v>357</v>
      </c>
      <c r="E76" s="35" t="s">
        <v>358</v>
      </c>
      <c r="F76" s="35" t="s">
        <v>428</v>
      </c>
      <c r="G76" s="35" t="s">
        <v>435</v>
      </c>
      <c r="H76" s="36" t="s">
        <v>18</v>
      </c>
      <c r="I76" s="37">
        <v>6241394.9500000002</v>
      </c>
      <c r="J76" s="39">
        <v>0</v>
      </c>
      <c r="K76" s="10">
        <v>6241394.9500000002</v>
      </c>
    </row>
    <row r="77" spans="1:11" ht="15" x14ac:dyDescent="0.2">
      <c r="A77" s="32">
        <v>71</v>
      </c>
      <c r="B77" s="33">
        <v>1020205</v>
      </c>
      <c r="C77" s="34" t="s">
        <v>356</v>
      </c>
      <c r="D77" s="35" t="s">
        <v>357</v>
      </c>
      <c r="E77" s="35" t="s">
        <v>358</v>
      </c>
      <c r="F77" s="35" t="s">
        <v>428</v>
      </c>
      <c r="G77" s="35" t="s">
        <v>432</v>
      </c>
      <c r="H77" s="36" t="s">
        <v>19</v>
      </c>
      <c r="I77" s="37">
        <v>2108831.67</v>
      </c>
      <c r="J77" s="39">
        <v>0</v>
      </c>
      <c r="K77" s="10">
        <v>2108831.67</v>
      </c>
    </row>
    <row r="78" spans="1:11" ht="15" x14ac:dyDescent="0.2">
      <c r="A78" s="32">
        <v>72</v>
      </c>
      <c r="B78" s="33">
        <v>1020206</v>
      </c>
      <c r="C78" s="34" t="s">
        <v>356</v>
      </c>
      <c r="D78" s="35" t="s">
        <v>357</v>
      </c>
      <c r="E78" s="35" t="s">
        <v>358</v>
      </c>
      <c r="F78" s="35" t="s">
        <v>428</v>
      </c>
      <c r="G78" s="35" t="s">
        <v>436</v>
      </c>
      <c r="H78" s="36" t="s">
        <v>20</v>
      </c>
      <c r="I78" s="37">
        <v>2282839.08</v>
      </c>
      <c r="J78" s="39">
        <v>0</v>
      </c>
      <c r="K78" s="10">
        <v>2282839.08</v>
      </c>
    </row>
    <row r="79" spans="1:11" ht="15" x14ac:dyDescent="0.2">
      <c r="A79" s="32">
        <v>73</v>
      </c>
      <c r="B79" s="33">
        <v>1020207</v>
      </c>
      <c r="C79" s="34" t="s">
        <v>356</v>
      </c>
      <c r="D79" s="35" t="s">
        <v>357</v>
      </c>
      <c r="E79" s="35" t="s">
        <v>358</v>
      </c>
      <c r="F79" s="35" t="s">
        <v>428</v>
      </c>
      <c r="G79" s="35" t="s">
        <v>429</v>
      </c>
      <c r="H79" s="36" t="s">
        <v>437</v>
      </c>
      <c r="I79" s="37">
        <v>248512.78</v>
      </c>
      <c r="J79" s="39">
        <v>0</v>
      </c>
      <c r="K79" s="10">
        <v>248512.78</v>
      </c>
    </row>
    <row r="80" spans="1:11" ht="15" x14ac:dyDescent="0.2">
      <c r="A80" s="32">
        <v>74</v>
      </c>
      <c r="B80" s="33">
        <v>1020209</v>
      </c>
      <c r="C80" s="34" t="s">
        <v>356</v>
      </c>
      <c r="D80" s="35" t="s">
        <v>357</v>
      </c>
      <c r="E80" s="35" t="s">
        <v>358</v>
      </c>
      <c r="F80" s="35" t="s">
        <v>428</v>
      </c>
      <c r="G80" s="35" t="s">
        <v>435</v>
      </c>
      <c r="H80" s="36" t="s">
        <v>21</v>
      </c>
      <c r="I80" s="37">
        <v>147850</v>
      </c>
      <c r="J80" s="39">
        <v>0</v>
      </c>
      <c r="K80" s="10">
        <v>147850</v>
      </c>
    </row>
    <row r="81" spans="1:11" ht="15" x14ac:dyDescent="0.2">
      <c r="A81" s="32">
        <v>75</v>
      </c>
      <c r="B81" s="33">
        <v>1020210</v>
      </c>
      <c r="C81" s="34" t="s">
        <v>356</v>
      </c>
      <c r="D81" s="35" t="s">
        <v>357</v>
      </c>
      <c r="E81" s="35" t="s">
        <v>358</v>
      </c>
      <c r="F81" s="35" t="s">
        <v>438</v>
      </c>
      <c r="G81" s="35" t="s">
        <v>438</v>
      </c>
      <c r="H81" s="36" t="s">
        <v>22</v>
      </c>
      <c r="I81" s="37">
        <v>12615704.85</v>
      </c>
      <c r="J81" s="39">
        <v>0</v>
      </c>
      <c r="K81" s="10">
        <v>12615704.85</v>
      </c>
    </row>
    <row r="82" spans="1:11" ht="15" x14ac:dyDescent="0.2">
      <c r="A82" s="32">
        <v>76</v>
      </c>
      <c r="B82" s="33">
        <v>1020211</v>
      </c>
      <c r="C82" s="34" t="s">
        <v>356</v>
      </c>
      <c r="D82" s="35" t="s">
        <v>357</v>
      </c>
      <c r="E82" s="35" t="s">
        <v>358</v>
      </c>
      <c r="F82" s="35" t="s">
        <v>428</v>
      </c>
      <c r="G82" s="35" t="s">
        <v>435</v>
      </c>
      <c r="H82" s="36" t="s">
        <v>23</v>
      </c>
      <c r="I82" s="37">
        <v>1011900</v>
      </c>
      <c r="J82" s="39">
        <v>0</v>
      </c>
      <c r="K82" s="10">
        <v>1011900</v>
      </c>
    </row>
    <row r="83" spans="1:11" ht="15" x14ac:dyDescent="0.2">
      <c r="A83" s="32">
        <v>77</v>
      </c>
      <c r="B83" s="33">
        <v>1020212</v>
      </c>
      <c r="C83" s="34" t="s">
        <v>356</v>
      </c>
      <c r="D83" s="35" t="s">
        <v>357</v>
      </c>
      <c r="E83" s="35" t="s">
        <v>358</v>
      </c>
      <c r="F83" s="35" t="s">
        <v>428</v>
      </c>
      <c r="G83" s="35" t="s">
        <v>432</v>
      </c>
      <c r="H83" s="36" t="s">
        <v>439</v>
      </c>
      <c r="I83" s="37">
        <v>0</v>
      </c>
      <c r="J83" s="39">
        <v>0</v>
      </c>
      <c r="K83" s="10">
        <v>0</v>
      </c>
    </row>
    <row r="84" spans="1:11" ht="15" x14ac:dyDescent="0.2">
      <c r="A84" s="32">
        <v>78</v>
      </c>
      <c r="B84" s="33">
        <v>1020213</v>
      </c>
      <c r="C84" s="34" t="s">
        <v>356</v>
      </c>
      <c r="D84" s="35" t="s">
        <v>357</v>
      </c>
      <c r="E84" s="35" t="s">
        <v>358</v>
      </c>
      <c r="F84" s="35" t="s">
        <v>428</v>
      </c>
      <c r="G84" s="35" t="s">
        <v>435</v>
      </c>
      <c r="H84" s="36" t="s">
        <v>24</v>
      </c>
      <c r="I84" s="37">
        <v>46200</v>
      </c>
      <c r="J84" s="39">
        <v>0</v>
      </c>
      <c r="K84" s="10">
        <v>46200</v>
      </c>
    </row>
    <row r="85" spans="1:11" ht="15" x14ac:dyDescent="0.2">
      <c r="A85" s="32">
        <v>79</v>
      </c>
      <c r="B85" s="33">
        <v>1020304</v>
      </c>
      <c r="C85" s="34" t="s">
        <v>356</v>
      </c>
      <c r="D85" s="35" t="s">
        <v>357</v>
      </c>
      <c r="E85" s="35" t="s">
        <v>358</v>
      </c>
      <c r="F85" s="35" t="s">
        <v>428</v>
      </c>
      <c r="G85" s="35" t="s">
        <v>429</v>
      </c>
      <c r="H85" s="36" t="s">
        <v>441</v>
      </c>
      <c r="I85" s="37">
        <v>149911.07</v>
      </c>
      <c r="J85" s="39">
        <v>0</v>
      </c>
      <c r="K85" s="10">
        <v>149911.07</v>
      </c>
    </row>
    <row r="86" spans="1:11" ht="15" x14ac:dyDescent="0.2">
      <c r="A86" s="32">
        <v>80</v>
      </c>
      <c r="B86" s="33">
        <v>1020305</v>
      </c>
      <c r="C86" s="34" t="s">
        <v>356</v>
      </c>
      <c r="D86" s="35" t="s">
        <v>357</v>
      </c>
      <c r="E86" s="35" t="s">
        <v>358</v>
      </c>
      <c r="F86" s="35" t="s">
        <v>428</v>
      </c>
      <c r="G86" s="35" t="s">
        <v>435</v>
      </c>
      <c r="H86" s="36" t="s">
        <v>25</v>
      </c>
      <c r="I86" s="37">
        <v>3633241.0300000003</v>
      </c>
      <c r="J86" s="39">
        <v>0</v>
      </c>
      <c r="K86" s="10">
        <v>3633241.0300000003</v>
      </c>
    </row>
    <row r="87" spans="1:11" ht="15" x14ac:dyDescent="0.2">
      <c r="A87" s="32">
        <v>81</v>
      </c>
      <c r="B87" s="33">
        <v>1020306</v>
      </c>
      <c r="C87" s="34" t="s">
        <v>356</v>
      </c>
      <c r="D87" s="35" t="s">
        <v>357</v>
      </c>
      <c r="E87" s="35" t="s">
        <v>358</v>
      </c>
      <c r="F87" s="35" t="s">
        <v>428</v>
      </c>
      <c r="G87" s="35" t="s">
        <v>436</v>
      </c>
      <c r="H87" s="36" t="s">
        <v>26</v>
      </c>
      <c r="I87" s="37">
        <v>610422.24</v>
      </c>
      <c r="J87" s="39">
        <v>0</v>
      </c>
      <c r="K87" s="10">
        <v>610422.24</v>
      </c>
    </row>
    <row r="88" spans="1:11" ht="15" x14ac:dyDescent="0.2">
      <c r="A88" s="32">
        <v>82</v>
      </c>
      <c r="B88" s="33">
        <v>1020308</v>
      </c>
      <c r="C88" s="34" t="s">
        <v>356</v>
      </c>
      <c r="D88" s="35" t="s">
        <v>357</v>
      </c>
      <c r="E88" s="35" t="s">
        <v>358</v>
      </c>
      <c r="F88" s="35" t="s">
        <v>428</v>
      </c>
      <c r="G88" s="35" t="s">
        <v>431</v>
      </c>
      <c r="H88" s="36" t="s">
        <v>27</v>
      </c>
      <c r="I88" s="37">
        <v>117657.70000000001</v>
      </c>
      <c r="J88" s="39">
        <v>0</v>
      </c>
      <c r="K88" s="10">
        <v>117657.70000000001</v>
      </c>
    </row>
    <row r="89" spans="1:11" ht="15" x14ac:dyDescent="0.2">
      <c r="A89" s="32">
        <v>83</v>
      </c>
      <c r="B89" s="33">
        <v>1020402</v>
      </c>
      <c r="C89" s="34" t="s">
        <v>356</v>
      </c>
      <c r="D89" s="35" t="s">
        <v>357</v>
      </c>
      <c r="E89" s="35" t="s">
        <v>358</v>
      </c>
      <c r="F89" s="35" t="s">
        <v>428</v>
      </c>
      <c r="G89" s="35" t="s">
        <v>429</v>
      </c>
      <c r="H89" s="36" t="s">
        <v>442</v>
      </c>
      <c r="I89" s="37">
        <v>722546.79</v>
      </c>
      <c r="J89" s="39">
        <v>0</v>
      </c>
      <c r="K89" s="10">
        <v>722546.79</v>
      </c>
    </row>
    <row r="90" spans="1:11" ht="15" x14ac:dyDescent="0.2">
      <c r="A90" s="32">
        <v>84</v>
      </c>
      <c r="B90" s="33">
        <v>1020403</v>
      </c>
      <c r="C90" s="34" t="s">
        <v>356</v>
      </c>
      <c r="D90" s="35" t="s">
        <v>357</v>
      </c>
      <c r="E90" s="35" t="s">
        <v>358</v>
      </c>
      <c r="F90" s="35" t="s">
        <v>428</v>
      </c>
      <c r="G90" s="35" t="s">
        <v>435</v>
      </c>
      <c r="H90" s="36" t="s">
        <v>28</v>
      </c>
      <c r="I90" s="37">
        <v>575616.67000000004</v>
      </c>
      <c r="J90" s="39">
        <v>0</v>
      </c>
      <c r="K90" s="10">
        <v>575616.67000000004</v>
      </c>
    </row>
    <row r="91" spans="1:11" ht="15" x14ac:dyDescent="0.2">
      <c r="A91" s="32">
        <v>85</v>
      </c>
      <c r="B91" s="33">
        <v>1020501</v>
      </c>
      <c r="C91" s="34" t="s">
        <v>356</v>
      </c>
      <c r="D91" s="35" t="s">
        <v>357</v>
      </c>
      <c r="E91" s="35" t="s">
        <v>358</v>
      </c>
      <c r="F91" s="35" t="s">
        <v>443</v>
      </c>
      <c r="G91" s="35" t="s">
        <v>444</v>
      </c>
      <c r="H91" s="43" t="str">
        <f>VLOOKUP(B91,'[1]11.2023'!A$1:B$65536,2,0)</f>
        <v>حق الاستخدام_ المعايير الدولية IFRS._ عقود الايجارات</v>
      </c>
      <c r="I91" s="37">
        <v>3663245.2699999996</v>
      </c>
      <c r="J91" s="39">
        <v>0</v>
      </c>
      <c r="K91" s="10">
        <v>3663245.2699999996</v>
      </c>
    </row>
    <row r="92" spans="1:11" ht="15" x14ac:dyDescent="0.2">
      <c r="A92" s="32">
        <v>86</v>
      </c>
      <c r="B92" s="33">
        <v>1020502</v>
      </c>
      <c r="C92" s="34" t="s">
        <v>356</v>
      </c>
      <c r="D92" s="35" t="s">
        <v>357</v>
      </c>
      <c r="E92" s="35" t="s">
        <v>358</v>
      </c>
      <c r="F92" s="35" t="s">
        <v>443</v>
      </c>
      <c r="G92" s="35" t="s">
        <v>445</v>
      </c>
      <c r="H92" s="43" t="str">
        <f>VLOOKUP(B92,'[1]11.2023'!A$1:B$65536,2,0)</f>
        <v>حق الاستخدام_ المعايير الدولية IFRS._ عقود السيارات</v>
      </c>
      <c r="I92" s="37">
        <v>1220508.8400000001</v>
      </c>
      <c r="J92" s="39">
        <v>0</v>
      </c>
      <c r="K92" s="10">
        <v>1220508.8400000001</v>
      </c>
    </row>
    <row r="93" spans="1:11" ht="15" x14ac:dyDescent="0.2">
      <c r="A93" s="32">
        <v>87</v>
      </c>
      <c r="B93" s="33">
        <v>1040301</v>
      </c>
      <c r="C93" s="34" t="s">
        <v>356</v>
      </c>
      <c r="D93" s="35" t="s">
        <v>357</v>
      </c>
      <c r="E93" s="35" t="s">
        <v>446</v>
      </c>
      <c r="F93" s="35" t="s">
        <v>447</v>
      </c>
      <c r="G93" s="35" t="s">
        <v>447</v>
      </c>
      <c r="H93" s="36" t="s">
        <v>29</v>
      </c>
      <c r="I93" s="37">
        <v>231870.15</v>
      </c>
      <c r="J93" s="39">
        <v>0</v>
      </c>
      <c r="K93" s="10">
        <v>231870.15</v>
      </c>
    </row>
    <row r="94" spans="1:11" ht="15" x14ac:dyDescent="0.2">
      <c r="A94" s="32">
        <v>88</v>
      </c>
      <c r="B94" s="33">
        <v>1040401</v>
      </c>
      <c r="C94" s="34" t="s">
        <v>356</v>
      </c>
      <c r="D94" s="35" t="s">
        <v>357</v>
      </c>
      <c r="E94" s="35" t="s">
        <v>448</v>
      </c>
      <c r="F94" s="35" t="s">
        <v>449</v>
      </c>
      <c r="G94" s="35" t="s">
        <v>449</v>
      </c>
      <c r="H94" s="36" t="s">
        <v>450</v>
      </c>
      <c r="I94" s="37">
        <v>1121.9799999999996</v>
      </c>
      <c r="J94" s="39">
        <v>0</v>
      </c>
      <c r="K94" s="10">
        <v>1121.9799999999996</v>
      </c>
    </row>
    <row r="95" spans="1:11" ht="15" x14ac:dyDescent="0.2">
      <c r="A95" s="32">
        <v>89</v>
      </c>
      <c r="B95" s="33">
        <v>1040402</v>
      </c>
      <c r="C95" s="34" t="s">
        <v>356</v>
      </c>
      <c r="D95" s="35" t="s">
        <v>357</v>
      </c>
      <c r="E95" s="35" t="s">
        <v>448</v>
      </c>
      <c r="F95" s="35" t="s">
        <v>449</v>
      </c>
      <c r="G95" s="35" t="s">
        <v>449</v>
      </c>
      <c r="H95" s="36" t="s">
        <v>451</v>
      </c>
      <c r="I95" s="37">
        <v>5200.4600000000009</v>
      </c>
      <c r="J95" s="39">
        <v>0</v>
      </c>
      <c r="K95" s="10">
        <v>5200.4600000000009</v>
      </c>
    </row>
    <row r="96" spans="1:11" ht="15" x14ac:dyDescent="0.2">
      <c r="A96" s="32">
        <v>90</v>
      </c>
      <c r="B96" s="33">
        <v>1040403</v>
      </c>
      <c r="C96" s="34" t="s">
        <v>356</v>
      </c>
      <c r="D96" s="35" t="s">
        <v>357</v>
      </c>
      <c r="E96" s="35" t="s">
        <v>448</v>
      </c>
      <c r="F96" s="35" t="s">
        <v>449</v>
      </c>
      <c r="G96" s="35" t="s">
        <v>449</v>
      </c>
      <c r="H96" s="36" t="s">
        <v>452</v>
      </c>
      <c r="I96" s="37">
        <v>30957.58</v>
      </c>
      <c r="J96" s="39">
        <v>0</v>
      </c>
      <c r="K96" s="10">
        <v>30957.58</v>
      </c>
    </row>
    <row r="97" spans="1:11" ht="15" x14ac:dyDescent="0.2">
      <c r="A97" s="32">
        <v>91</v>
      </c>
      <c r="B97" s="33">
        <v>1040404</v>
      </c>
      <c r="C97" s="34" t="s">
        <v>356</v>
      </c>
      <c r="D97" s="35" t="s">
        <v>357</v>
      </c>
      <c r="E97" s="35" t="s">
        <v>448</v>
      </c>
      <c r="F97" s="35" t="s">
        <v>449</v>
      </c>
      <c r="G97" s="35" t="s">
        <v>449</v>
      </c>
      <c r="H97" s="36" t="s">
        <v>453</v>
      </c>
      <c r="I97" s="37">
        <v>0</v>
      </c>
      <c r="J97" s="39">
        <v>0</v>
      </c>
      <c r="K97" s="10">
        <v>0</v>
      </c>
    </row>
    <row r="98" spans="1:11" ht="15" x14ac:dyDescent="0.2">
      <c r="A98" s="32">
        <v>92</v>
      </c>
      <c r="B98" s="33">
        <v>1040405</v>
      </c>
      <c r="C98" s="34" t="s">
        <v>356</v>
      </c>
      <c r="D98" s="35" t="s">
        <v>357</v>
      </c>
      <c r="E98" s="35" t="s">
        <v>448</v>
      </c>
      <c r="F98" s="35" t="s">
        <v>449</v>
      </c>
      <c r="G98" s="35" t="s">
        <v>449</v>
      </c>
      <c r="H98" s="36" t="s">
        <v>454</v>
      </c>
      <c r="I98" s="37">
        <v>15526.91</v>
      </c>
      <c r="J98" s="39">
        <v>0</v>
      </c>
      <c r="K98" s="10">
        <v>15526.91</v>
      </c>
    </row>
    <row r="99" spans="1:11" ht="15" x14ac:dyDescent="0.2">
      <c r="A99" s="32">
        <v>93</v>
      </c>
      <c r="B99" s="33">
        <v>1040406</v>
      </c>
      <c r="C99" s="34" t="s">
        <v>356</v>
      </c>
      <c r="D99" s="35" t="s">
        <v>357</v>
      </c>
      <c r="E99" s="35" t="s">
        <v>448</v>
      </c>
      <c r="F99" s="35" t="s">
        <v>449</v>
      </c>
      <c r="G99" s="35" t="s">
        <v>449</v>
      </c>
      <c r="H99" s="36" t="s">
        <v>455</v>
      </c>
      <c r="I99" s="37">
        <v>15526.91</v>
      </c>
      <c r="J99" s="39">
        <v>0</v>
      </c>
      <c r="K99" s="10">
        <v>15526.91</v>
      </c>
    </row>
    <row r="100" spans="1:11" ht="15" x14ac:dyDescent="0.2">
      <c r="A100" s="32">
        <v>94</v>
      </c>
      <c r="B100" s="33">
        <v>1040407</v>
      </c>
      <c r="C100" s="34" t="s">
        <v>356</v>
      </c>
      <c r="D100" s="35" t="s">
        <v>357</v>
      </c>
      <c r="E100" s="35" t="s">
        <v>448</v>
      </c>
      <c r="F100" s="35" t="s">
        <v>449</v>
      </c>
      <c r="G100" s="35" t="s">
        <v>449</v>
      </c>
      <c r="H100" s="36" t="s">
        <v>456</v>
      </c>
      <c r="I100" s="37">
        <v>45547.710000000006</v>
      </c>
      <c r="J100" s="39">
        <v>0</v>
      </c>
      <c r="K100" s="10">
        <v>45547.710000000006</v>
      </c>
    </row>
    <row r="101" spans="1:11" ht="15" x14ac:dyDescent="0.2">
      <c r="A101" s="32">
        <v>95</v>
      </c>
      <c r="B101" s="33">
        <v>1040408</v>
      </c>
      <c r="C101" s="34" t="s">
        <v>356</v>
      </c>
      <c r="D101" s="35" t="s">
        <v>357</v>
      </c>
      <c r="E101" s="35" t="s">
        <v>448</v>
      </c>
      <c r="F101" s="35" t="s">
        <v>449</v>
      </c>
      <c r="G101" s="35" t="s">
        <v>449</v>
      </c>
      <c r="H101" s="36" t="s">
        <v>457</v>
      </c>
      <c r="I101" s="37">
        <v>22511.260000000002</v>
      </c>
      <c r="J101" s="39">
        <v>0</v>
      </c>
      <c r="K101" s="10">
        <v>22511.260000000002</v>
      </c>
    </row>
    <row r="102" spans="1:11" ht="15" x14ac:dyDescent="0.2">
      <c r="A102" s="32">
        <v>96</v>
      </c>
      <c r="B102" s="33">
        <v>1040409</v>
      </c>
      <c r="C102" s="34" t="s">
        <v>356</v>
      </c>
      <c r="D102" s="35" t="s">
        <v>357</v>
      </c>
      <c r="E102" s="35" t="s">
        <v>448</v>
      </c>
      <c r="F102" s="35" t="s">
        <v>449</v>
      </c>
      <c r="G102" s="35" t="s">
        <v>449</v>
      </c>
      <c r="H102" s="36" t="s">
        <v>458</v>
      </c>
      <c r="I102" s="37">
        <v>29123.989999999998</v>
      </c>
      <c r="J102" s="39">
        <v>0</v>
      </c>
      <c r="K102" s="10">
        <v>29123.989999999998</v>
      </c>
    </row>
    <row r="103" spans="1:11" ht="15" x14ac:dyDescent="0.2">
      <c r="A103" s="32">
        <v>97</v>
      </c>
      <c r="B103" s="33">
        <v>1040410</v>
      </c>
      <c r="C103" s="34" t="s">
        <v>356</v>
      </c>
      <c r="D103" s="35" t="s">
        <v>357</v>
      </c>
      <c r="E103" s="35" t="s">
        <v>448</v>
      </c>
      <c r="F103" s="35" t="s">
        <v>449</v>
      </c>
      <c r="G103" s="35" t="s">
        <v>449</v>
      </c>
      <c r="H103" s="36" t="s">
        <v>459</v>
      </c>
      <c r="I103" s="37">
        <v>35106.380000000005</v>
      </c>
      <c r="J103" s="39">
        <v>0</v>
      </c>
      <c r="K103" s="10">
        <v>35106.380000000005</v>
      </c>
    </row>
    <row r="104" spans="1:11" ht="15" x14ac:dyDescent="0.2">
      <c r="A104" s="32">
        <v>98</v>
      </c>
      <c r="B104" s="33">
        <v>1040501</v>
      </c>
      <c r="C104" s="34" t="s">
        <v>356</v>
      </c>
      <c r="D104" s="35" t="s">
        <v>357</v>
      </c>
      <c r="E104" s="35" t="s">
        <v>448</v>
      </c>
      <c r="F104" s="35" t="s">
        <v>449</v>
      </c>
      <c r="G104" s="35" t="s">
        <v>449</v>
      </c>
      <c r="H104" s="36" t="s">
        <v>30</v>
      </c>
      <c r="I104" s="37">
        <v>470975.67999999993</v>
      </c>
      <c r="J104" s="39">
        <v>0</v>
      </c>
      <c r="K104" s="10">
        <v>470975.67999999993</v>
      </c>
    </row>
    <row r="105" spans="1:11" ht="15" x14ac:dyDescent="0.2">
      <c r="A105" s="32">
        <v>99</v>
      </c>
      <c r="B105" s="33">
        <v>2010306</v>
      </c>
      <c r="C105" s="34" t="s">
        <v>356</v>
      </c>
      <c r="D105" s="35" t="s">
        <v>357</v>
      </c>
      <c r="E105" s="35" t="s">
        <v>363</v>
      </c>
      <c r="F105" s="35" t="s">
        <v>397</v>
      </c>
      <c r="G105" s="35" t="s">
        <v>460</v>
      </c>
      <c r="H105" s="36" t="s">
        <v>461</v>
      </c>
      <c r="I105" s="37">
        <v>0</v>
      </c>
      <c r="J105" s="39">
        <v>0</v>
      </c>
      <c r="K105" s="10">
        <v>0</v>
      </c>
    </row>
    <row r="106" spans="1:11" ht="15" x14ac:dyDescent="0.2">
      <c r="A106" s="32">
        <v>100</v>
      </c>
      <c r="B106" s="33">
        <v>2010322</v>
      </c>
      <c r="C106" s="34" t="s">
        <v>356</v>
      </c>
      <c r="D106" s="35" t="s">
        <v>357</v>
      </c>
      <c r="E106" s="35" t="s">
        <v>363</v>
      </c>
      <c r="F106" s="35" t="s">
        <v>397</v>
      </c>
      <c r="G106" s="35" t="s">
        <v>460</v>
      </c>
      <c r="H106" s="36" t="s">
        <v>462</v>
      </c>
      <c r="I106" s="37">
        <v>0</v>
      </c>
      <c r="J106" s="39">
        <v>122786.31000000006</v>
      </c>
      <c r="K106" s="10">
        <v>-122786.31000000006</v>
      </c>
    </row>
    <row r="107" spans="1:11" ht="15" x14ac:dyDescent="0.2">
      <c r="A107" s="32">
        <v>101</v>
      </c>
      <c r="B107" s="33">
        <v>2010329</v>
      </c>
      <c r="C107" s="34" t="s">
        <v>356</v>
      </c>
      <c r="D107" s="35" t="s">
        <v>357</v>
      </c>
      <c r="E107" s="35" t="s">
        <v>363</v>
      </c>
      <c r="F107" s="35" t="s">
        <v>397</v>
      </c>
      <c r="G107" s="35" t="s">
        <v>460</v>
      </c>
      <c r="H107" s="36" t="s">
        <v>463</v>
      </c>
      <c r="I107" s="37">
        <v>0</v>
      </c>
      <c r="J107" s="39">
        <v>422908.22</v>
      </c>
      <c r="K107" s="10">
        <v>-422908.22</v>
      </c>
    </row>
    <row r="108" spans="1:11" ht="15" x14ac:dyDescent="0.2">
      <c r="A108" s="32">
        <v>102</v>
      </c>
      <c r="B108" s="33">
        <v>2010332</v>
      </c>
      <c r="C108" s="34" t="s">
        <v>356</v>
      </c>
      <c r="D108" s="35" t="s">
        <v>357</v>
      </c>
      <c r="E108" s="35" t="s">
        <v>363</v>
      </c>
      <c r="F108" s="35" t="s">
        <v>397</v>
      </c>
      <c r="G108" s="35" t="s">
        <v>460</v>
      </c>
      <c r="H108" s="36" t="s">
        <v>464</v>
      </c>
      <c r="I108" s="37">
        <v>0</v>
      </c>
      <c r="J108" s="39">
        <v>143520.04</v>
      </c>
      <c r="K108" s="10">
        <v>-143520.04</v>
      </c>
    </row>
    <row r="109" spans="1:11" ht="15" x14ac:dyDescent="0.2">
      <c r="A109" s="32">
        <v>103</v>
      </c>
      <c r="B109" s="33">
        <v>2010333</v>
      </c>
      <c r="C109" s="34" t="s">
        <v>356</v>
      </c>
      <c r="D109" s="35" t="s">
        <v>357</v>
      </c>
      <c r="E109" s="35" t="s">
        <v>363</v>
      </c>
      <c r="F109" s="35" t="s">
        <v>397</v>
      </c>
      <c r="G109" s="35" t="s">
        <v>460</v>
      </c>
      <c r="H109" s="36" t="s">
        <v>465</v>
      </c>
      <c r="I109" s="37">
        <v>0</v>
      </c>
      <c r="J109" s="39">
        <v>0</v>
      </c>
      <c r="K109" s="10">
        <v>0</v>
      </c>
    </row>
    <row r="110" spans="1:11" ht="15" x14ac:dyDescent="0.2">
      <c r="A110" s="32">
        <v>104</v>
      </c>
      <c r="B110" s="33">
        <v>2010338</v>
      </c>
      <c r="C110" s="34" t="s">
        <v>356</v>
      </c>
      <c r="D110" s="35" t="s">
        <v>357</v>
      </c>
      <c r="E110" s="35" t="s">
        <v>363</v>
      </c>
      <c r="F110" s="35" t="s">
        <v>397</v>
      </c>
      <c r="G110" s="35" t="s">
        <v>460</v>
      </c>
      <c r="H110" s="36" t="s">
        <v>466</v>
      </c>
      <c r="I110" s="37">
        <v>0</v>
      </c>
      <c r="J110" s="39">
        <v>0</v>
      </c>
      <c r="K110" s="10">
        <v>0</v>
      </c>
    </row>
    <row r="111" spans="1:11" ht="15" x14ac:dyDescent="0.2">
      <c r="A111" s="32">
        <v>105</v>
      </c>
      <c r="B111" s="33">
        <v>2010339</v>
      </c>
      <c r="C111" s="34" t="s">
        <v>356</v>
      </c>
      <c r="D111" s="35" t="s">
        <v>357</v>
      </c>
      <c r="E111" s="35" t="s">
        <v>363</v>
      </c>
      <c r="F111" s="35" t="s">
        <v>397</v>
      </c>
      <c r="G111" s="35" t="s">
        <v>460</v>
      </c>
      <c r="H111" s="36" t="s">
        <v>467</v>
      </c>
      <c r="I111" s="37">
        <v>0</v>
      </c>
      <c r="J111" s="39">
        <v>146040.71000000002</v>
      </c>
      <c r="K111" s="10">
        <v>-146040.71000000002</v>
      </c>
    </row>
    <row r="112" spans="1:11" ht="15" x14ac:dyDescent="0.2">
      <c r="A112" s="32">
        <v>106</v>
      </c>
      <c r="B112" s="33">
        <v>2010344</v>
      </c>
      <c r="C112" s="34" t="s">
        <v>356</v>
      </c>
      <c r="D112" s="35" t="s">
        <v>357</v>
      </c>
      <c r="E112" s="35" t="s">
        <v>363</v>
      </c>
      <c r="F112" s="35" t="s">
        <v>397</v>
      </c>
      <c r="G112" s="35" t="s">
        <v>460</v>
      </c>
      <c r="H112" s="36" t="s">
        <v>468</v>
      </c>
      <c r="I112" s="37">
        <v>0</v>
      </c>
      <c r="J112" s="39">
        <v>63854.29</v>
      </c>
      <c r="K112" s="10">
        <v>-63854.29</v>
      </c>
    </row>
    <row r="113" spans="1:11" ht="15" x14ac:dyDescent="0.2">
      <c r="A113" s="32">
        <v>107</v>
      </c>
      <c r="B113" s="33">
        <v>2010347</v>
      </c>
      <c r="C113" s="34" t="s">
        <v>356</v>
      </c>
      <c r="D113" s="35" t="s">
        <v>357</v>
      </c>
      <c r="E113" s="35" t="s">
        <v>363</v>
      </c>
      <c r="F113" s="35" t="s">
        <v>397</v>
      </c>
      <c r="G113" s="35" t="s">
        <v>460</v>
      </c>
      <c r="H113" s="36" t="s">
        <v>469</v>
      </c>
      <c r="I113" s="37">
        <v>0</v>
      </c>
      <c r="J113" s="39">
        <v>6609.55</v>
      </c>
      <c r="K113" s="10">
        <v>-6609.55</v>
      </c>
    </row>
    <row r="114" spans="1:11" ht="15" x14ac:dyDescent="0.2">
      <c r="A114" s="32">
        <v>108</v>
      </c>
      <c r="B114" s="33">
        <v>2010363</v>
      </c>
      <c r="C114" s="34" t="s">
        <v>356</v>
      </c>
      <c r="D114" s="35" t="s">
        <v>357</v>
      </c>
      <c r="E114" s="35" t="s">
        <v>363</v>
      </c>
      <c r="F114" s="35" t="s">
        <v>397</v>
      </c>
      <c r="G114" s="35" t="s">
        <v>460</v>
      </c>
      <c r="H114" s="36" t="s">
        <v>470</v>
      </c>
      <c r="I114" s="37">
        <v>0</v>
      </c>
      <c r="J114" s="39">
        <v>257185.58000000002</v>
      </c>
      <c r="K114" s="10">
        <v>-257185.58000000002</v>
      </c>
    </row>
    <row r="115" spans="1:11" ht="15" x14ac:dyDescent="0.2">
      <c r="A115" s="32">
        <v>109</v>
      </c>
      <c r="B115" s="33">
        <v>2010366</v>
      </c>
      <c r="C115" s="34" t="s">
        <v>356</v>
      </c>
      <c r="D115" s="35" t="s">
        <v>357</v>
      </c>
      <c r="E115" s="35" t="s">
        <v>363</v>
      </c>
      <c r="F115" s="35" t="s">
        <v>397</v>
      </c>
      <c r="G115" s="35" t="s">
        <v>460</v>
      </c>
      <c r="H115" s="36" t="s">
        <v>471</v>
      </c>
      <c r="I115" s="37">
        <v>0</v>
      </c>
      <c r="J115" s="39">
        <v>40033.239999999991</v>
      </c>
      <c r="K115" s="10">
        <v>-40033.239999999991</v>
      </c>
    </row>
    <row r="116" spans="1:11" ht="15" x14ac:dyDescent="0.2">
      <c r="A116" s="32">
        <v>110</v>
      </c>
      <c r="B116" s="33">
        <v>2010369</v>
      </c>
      <c r="C116" s="34" t="s">
        <v>356</v>
      </c>
      <c r="D116" s="35" t="s">
        <v>357</v>
      </c>
      <c r="E116" s="35" t="s">
        <v>363</v>
      </c>
      <c r="F116" s="35" t="s">
        <v>397</v>
      </c>
      <c r="G116" s="35" t="s">
        <v>460</v>
      </c>
      <c r="H116" s="36" t="s">
        <v>472</v>
      </c>
      <c r="I116" s="37">
        <v>0</v>
      </c>
      <c r="J116" s="39">
        <v>1668941.67</v>
      </c>
      <c r="K116" s="10">
        <v>-1668941.67</v>
      </c>
    </row>
    <row r="117" spans="1:11" ht="15" x14ac:dyDescent="0.2">
      <c r="A117" s="32">
        <v>111</v>
      </c>
      <c r="B117" s="33">
        <v>2010372</v>
      </c>
      <c r="C117" s="34" t="s">
        <v>356</v>
      </c>
      <c r="D117" s="35" t="s">
        <v>357</v>
      </c>
      <c r="E117" s="35" t="s">
        <v>363</v>
      </c>
      <c r="F117" s="35" t="s">
        <v>397</v>
      </c>
      <c r="G117" s="35" t="s">
        <v>460</v>
      </c>
      <c r="H117" s="36" t="s">
        <v>473</v>
      </c>
      <c r="I117" s="37">
        <v>0</v>
      </c>
      <c r="J117" s="39">
        <v>893942.74</v>
      </c>
      <c r="K117" s="10">
        <v>-893942.74</v>
      </c>
    </row>
    <row r="118" spans="1:11" ht="15" x14ac:dyDescent="0.2">
      <c r="A118" s="32">
        <v>112</v>
      </c>
      <c r="B118" s="33">
        <v>2010373</v>
      </c>
      <c r="C118" s="34" t="s">
        <v>356</v>
      </c>
      <c r="D118" s="35" t="s">
        <v>357</v>
      </c>
      <c r="E118" s="35" t="s">
        <v>363</v>
      </c>
      <c r="F118" s="35" t="s">
        <v>397</v>
      </c>
      <c r="G118" s="35" t="s">
        <v>460</v>
      </c>
      <c r="H118" s="36" t="s">
        <v>474</v>
      </c>
      <c r="I118" s="37">
        <v>7.999999999992724E-2</v>
      </c>
      <c r="J118" s="39">
        <v>0</v>
      </c>
      <c r="K118" s="10">
        <v>7.999999999992724E-2</v>
      </c>
    </row>
    <row r="119" spans="1:11" ht="15" x14ac:dyDescent="0.2">
      <c r="A119" s="32">
        <v>113</v>
      </c>
      <c r="B119" s="33">
        <v>2010376</v>
      </c>
      <c r="C119" s="34" t="s">
        <v>356</v>
      </c>
      <c r="D119" s="35" t="s">
        <v>357</v>
      </c>
      <c r="E119" s="35" t="s">
        <v>363</v>
      </c>
      <c r="F119" s="35" t="s">
        <v>397</v>
      </c>
      <c r="G119" s="35" t="s">
        <v>460</v>
      </c>
      <c r="H119" s="36" t="s">
        <v>475</v>
      </c>
      <c r="I119" s="37">
        <v>0</v>
      </c>
      <c r="J119" s="39">
        <v>0</v>
      </c>
      <c r="K119" s="10">
        <v>0</v>
      </c>
    </row>
    <row r="120" spans="1:11" ht="15" x14ac:dyDescent="0.2">
      <c r="A120" s="32">
        <v>114</v>
      </c>
      <c r="B120" s="33">
        <v>2010393</v>
      </c>
      <c r="C120" s="34" t="s">
        <v>356</v>
      </c>
      <c r="D120" s="35" t="s">
        <v>357</v>
      </c>
      <c r="E120" s="35" t="s">
        <v>363</v>
      </c>
      <c r="F120" s="35" t="s">
        <v>397</v>
      </c>
      <c r="G120" s="35" t="s">
        <v>460</v>
      </c>
      <c r="H120" s="36" t="s">
        <v>476</v>
      </c>
      <c r="I120" s="37">
        <v>0</v>
      </c>
      <c r="J120" s="39">
        <v>24937.14</v>
      </c>
      <c r="K120" s="10">
        <v>-24937.14</v>
      </c>
    </row>
    <row r="121" spans="1:11" ht="15" x14ac:dyDescent="0.2">
      <c r="A121" s="32">
        <v>115</v>
      </c>
      <c r="B121" s="33">
        <v>2010603</v>
      </c>
      <c r="C121" s="34" t="s">
        <v>356</v>
      </c>
      <c r="D121" s="35" t="s">
        <v>357</v>
      </c>
      <c r="E121" s="35" t="s">
        <v>363</v>
      </c>
      <c r="F121" s="35" t="s">
        <v>397</v>
      </c>
      <c r="G121" s="35" t="s">
        <v>460</v>
      </c>
      <c r="H121" s="36" t="s">
        <v>477</v>
      </c>
      <c r="I121" s="37">
        <v>0</v>
      </c>
      <c r="J121" s="39">
        <v>0.28000000002793968</v>
      </c>
      <c r="K121" s="10">
        <v>-0.28000000002793968</v>
      </c>
    </row>
    <row r="122" spans="1:11" ht="15" x14ac:dyDescent="0.2">
      <c r="A122" s="32">
        <v>116</v>
      </c>
      <c r="B122" s="33">
        <v>2010604</v>
      </c>
      <c r="C122" s="34" t="s">
        <v>356</v>
      </c>
      <c r="D122" s="35" t="s">
        <v>357</v>
      </c>
      <c r="E122" s="35" t="s">
        <v>363</v>
      </c>
      <c r="F122" s="35" t="s">
        <v>397</v>
      </c>
      <c r="G122" s="35" t="s">
        <v>460</v>
      </c>
      <c r="H122" s="36" t="s">
        <v>478</v>
      </c>
      <c r="I122" s="37">
        <v>0</v>
      </c>
      <c r="J122" s="39">
        <v>0</v>
      </c>
      <c r="K122" s="10">
        <v>0</v>
      </c>
    </row>
    <row r="123" spans="1:11" ht="15" x14ac:dyDescent="0.2">
      <c r="A123" s="32">
        <v>117</v>
      </c>
      <c r="B123" s="33">
        <v>2010606</v>
      </c>
      <c r="C123" s="34" t="s">
        <v>356</v>
      </c>
      <c r="D123" s="35" t="s">
        <v>357</v>
      </c>
      <c r="E123" s="35" t="s">
        <v>363</v>
      </c>
      <c r="F123" s="35" t="s">
        <v>397</v>
      </c>
      <c r="G123" s="35" t="s">
        <v>460</v>
      </c>
      <c r="H123" s="36" t="s">
        <v>479</v>
      </c>
      <c r="I123" s="37">
        <v>0</v>
      </c>
      <c r="J123" s="39">
        <v>2307.5499999999993</v>
      </c>
      <c r="K123" s="10">
        <v>-2307.5499999999993</v>
      </c>
    </row>
    <row r="124" spans="1:11" ht="15" x14ac:dyDescent="0.2">
      <c r="A124" s="32">
        <v>118</v>
      </c>
      <c r="B124" s="33">
        <v>2010610</v>
      </c>
      <c r="C124" s="34" t="s">
        <v>356</v>
      </c>
      <c r="D124" s="35" t="s">
        <v>357</v>
      </c>
      <c r="E124" s="35" t="s">
        <v>363</v>
      </c>
      <c r="F124" s="35" t="s">
        <v>397</v>
      </c>
      <c r="G124" s="35" t="s">
        <v>460</v>
      </c>
      <c r="H124" s="36" t="s">
        <v>480</v>
      </c>
      <c r="I124" s="37">
        <v>0</v>
      </c>
      <c r="J124" s="39">
        <v>640439.20000000007</v>
      </c>
      <c r="K124" s="10">
        <v>-640439.20000000007</v>
      </c>
    </row>
    <row r="125" spans="1:11" ht="15" x14ac:dyDescent="0.2">
      <c r="A125" s="32">
        <v>119</v>
      </c>
      <c r="B125" s="33">
        <v>2010614</v>
      </c>
      <c r="C125" s="34" t="s">
        <v>356</v>
      </c>
      <c r="D125" s="35" t="s">
        <v>357</v>
      </c>
      <c r="E125" s="35" t="s">
        <v>363</v>
      </c>
      <c r="F125" s="35" t="s">
        <v>397</v>
      </c>
      <c r="G125" s="35" t="s">
        <v>460</v>
      </c>
      <c r="H125" s="36" t="s">
        <v>481</v>
      </c>
      <c r="I125" s="37">
        <v>0</v>
      </c>
      <c r="J125" s="39">
        <v>85527.209999999992</v>
      </c>
      <c r="K125" s="10">
        <v>-85527.209999999992</v>
      </c>
    </row>
    <row r="126" spans="1:11" ht="15" x14ac:dyDescent="0.2">
      <c r="A126" s="32">
        <v>120</v>
      </c>
      <c r="B126" s="33">
        <v>2010616</v>
      </c>
      <c r="C126" s="34" t="s">
        <v>356</v>
      </c>
      <c r="D126" s="35" t="s">
        <v>357</v>
      </c>
      <c r="E126" s="35" t="s">
        <v>363</v>
      </c>
      <c r="F126" s="35" t="s">
        <v>397</v>
      </c>
      <c r="G126" s="35" t="s">
        <v>460</v>
      </c>
      <c r="H126" s="36" t="s">
        <v>482</v>
      </c>
      <c r="I126" s="37">
        <v>0</v>
      </c>
      <c r="J126" s="39">
        <v>0</v>
      </c>
      <c r="K126" s="10">
        <v>0</v>
      </c>
    </row>
    <row r="127" spans="1:11" ht="15" x14ac:dyDescent="0.2">
      <c r="A127" s="32">
        <v>121</v>
      </c>
      <c r="B127" s="33">
        <v>2010618</v>
      </c>
      <c r="C127" s="34" t="s">
        <v>356</v>
      </c>
      <c r="D127" s="35" t="s">
        <v>357</v>
      </c>
      <c r="E127" s="35" t="s">
        <v>363</v>
      </c>
      <c r="F127" s="35" t="s">
        <v>397</v>
      </c>
      <c r="G127" s="35" t="s">
        <v>460</v>
      </c>
      <c r="H127" s="36" t="s">
        <v>483</v>
      </c>
      <c r="I127" s="37">
        <v>0</v>
      </c>
      <c r="J127" s="39">
        <v>0</v>
      </c>
      <c r="K127" s="10">
        <v>0</v>
      </c>
    </row>
    <row r="128" spans="1:11" ht="15" x14ac:dyDescent="0.2">
      <c r="A128" s="32">
        <v>122</v>
      </c>
      <c r="B128" s="33">
        <v>2010620</v>
      </c>
      <c r="C128" s="34" t="s">
        <v>356</v>
      </c>
      <c r="D128" s="35" t="s">
        <v>357</v>
      </c>
      <c r="E128" s="35" t="s">
        <v>363</v>
      </c>
      <c r="F128" s="35" t="s">
        <v>397</v>
      </c>
      <c r="G128" s="35" t="s">
        <v>460</v>
      </c>
      <c r="H128" s="36" t="s">
        <v>484</v>
      </c>
      <c r="I128" s="37">
        <v>0</v>
      </c>
      <c r="J128" s="39">
        <v>94303</v>
      </c>
      <c r="K128" s="10">
        <v>-94303</v>
      </c>
    </row>
    <row r="129" spans="1:11" ht="15" x14ac:dyDescent="0.2">
      <c r="A129" s="32">
        <v>123</v>
      </c>
      <c r="B129" s="33">
        <v>2010621</v>
      </c>
      <c r="C129" s="34" t="s">
        <v>356</v>
      </c>
      <c r="D129" s="35" t="s">
        <v>357</v>
      </c>
      <c r="E129" s="35" t="s">
        <v>363</v>
      </c>
      <c r="F129" s="35" t="s">
        <v>397</v>
      </c>
      <c r="G129" s="35" t="s">
        <v>460</v>
      </c>
      <c r="H129" s="36" t="s">
        <v>485</v>
      </c>
      <c r="I129" s="37">
        <v>0</v>
      </c>
      <c r="J129" s="39">
        <v>0</v>
      </c>
      <c r="K129" s="10">
        <v>0</v>
      </c>
    </row>
    <row r="130" spans="1:11" ht="15" x14ac:dyDescent="0.2">
      <c r="A130" s="32">
        <v>124</v>
      </c>
      <c r="B130" s="33">
        <v>2010622</v>
      </c>
      <c r="C130" s="34" t="s">
        <v>356</v>
      </c>
      <c r="D130" s="35" t="s">
        <v>357</v>
      </c>
      <c r="E130" s="35" t="s">
        <v>363</v>
      </c>
      <c r="F130" s="35" t="s">
        <v>397</v>
      </c>
      <c r="G130" s="35" t="s">
        <v>460</v>
      </c>
      <c r="H130" s="36" t="s">
        <v>486</v>
      </c>
      <c r="I130" s="37">
        <v>0</v>
      </c>
      <c r="J130" s="39">
        <v>0</v>
      </c>
      <c r="K130" s="10">
        <v>0</v>
      </c>
    </row>
    <row r="131" spans="1:11" ht="15" x14ac:dyDescent="0.2">
      <c r="A131" s="32">
        <v>125</v>
      </c>
      <c r="B131" s="33">
        <v>2010623</v>
      </c>
      <c r="C131" s="34" t="s">
        <v>356</v>
      </c>
      <c r="D131" s="35" t="s">
        <v>357</v>
      </c>
      <c r="E131" s="35" t="s">
        <v>363</v>
      </c>
      <c r="F131" s="35" t="s">
        <v>397</v>
      </c>
      <c r="G131" s="35" t="s">
        <v>460</v>
      </c>
      <c r="H131" s="36" t="s">
        <v>487</v>
      </c>
      <c r="I131" s="37">
        <v>0</v>
      </c>
      <c r="J131" s="39">
        <v>1151102.5900000001</v>
      </c>
      <c r="K131" s="10">
        <v>-1151102.5900000001</v>
      </c>
    </row>
    <row r="132" spans="1:11" ht="15" x14ac:dyDescent="0.2">
      <c r="A132" s="32">
        <v>126</v>
      </c>
      <c r="B132" s="33">
        <v>2010624</v>
      </c>
      <c r="C132" s="34" t="s">
        <v>356</v>
      </c>
      <c r="D132" s="35" t="s">
        <v>357</v>
      </c>
      <c r="E132" s="35" t="s">
        <v>363</v>
      </c>
      <c r="F132" s="35" t="s">
        <v>397</v>
      </c>
      <c r="G132" s="35" t="s">
        <v>460</v>
      </c>
      <c r="H132" s="36" t="s">
        <v>488</v>
      </c>
      <c r="I132" s="37">
        <v>0</v>
      </c>
      <c r="J132" s="39">
        <v>36244.36</v>
      </c>
      <c r="K132" s="10">
        <v>-36244.36</v>
      </c>
    </row>
    <row r="133" spans="1:11" ht="15" x14ac:dyDescent="0.2">
      <c r="A133" s="32">
        <v>127</v>
      </c>
      <c r="B133" s="33">
        <v>2010626</v>
      </c>
      <c r="C133" s="34" t="s">
        <v>356</v>
      </c>
      <c r="D133" s="35" t="s">
        <v>357</v>
      </c>
      <c r="E133" s="35" t="s">
        <v>363</v>
      </c>
      <c r="F133" s="35" t="s">
        <v>397</v>
      </c>
      <c r="G133" s="35" t="s">
        <v>460</v>
      </c>
      <c r="H133" s="36" t="s">
        <v>489</v>
      </c>
      <c r="I133" s="37">
        <v>0</v>
      </c>
      <c r="J133" s="39">
        <v>0</v>
      </c>
      <c r="K133" s="10">
        <v>0</v>
      </c>
    </row>
    <row r="134" spans="1:11" ht="15" x14ac:dyDescent="0.2">
      <c r="A134" s="32">
        <v>128</v>
      </c>
      <c r="B134" s="33">
        <v>2010630</v>
      </c>
      <c r="C134" s="34" t="s">
        <v>356</v>
      </c>
      <c r="D134" s="35" t="s">
        <v>357</v>
      </c>
      <c r="E134" s="35" t="s">
        <v>363</v>
      </c>
      <c r="F134" s="35" t="s">
        <v>397</v>
      </c>
      <c r="G134" s="35" t="s">
        <v>460</v>
      </c>
      <c r="H134" s="36" t="s">
        <v>490</v>
      </c>
      <c r="I134" s="37">
        <v>0</v>
      </c>
      <c r="J134" s="39">
        <v>28204.350000000002</v>
      </c>
      <c r="K134" s="10">
        <v>-28204.350000000002</v>
      </c>
    </row>
    <row r="135" spans="1:11" ht="15" x14ac:dyDescent="0.2">
      <c r="A135" s="32">
        <v>129</v>
      </c>
      <c r="B135" s="33">
        <v>2010632</v>
      </c>
      <c r="C135" s="34" t="s">
        <v>356</v>
      </c>
      <c r="D135" s="35" t="s">
        <v>357</v>
      </c>
      <c r="E135" s="35" t="s">
        <v>363</v>
      </c>
      <c r="F135" s="35" t="s">
        <v>397</v>
      </c>
      <c r="G135" s="35" t="s">
        <v>460</v>
      </c>
      <c r="H135" s="36" t="s">
        <v>491</v>
      </c>
      <c r="I135" s="37">
        <v>0</v>
      </c>
      <c r="J135" s="39">
        <v>462.53999999999905</v>
      </c>
      <c r="K135" s="10">
        <v>-462.53999999999905</v>
      </c>
    </row>
    <row r="136" spans="1:11" ht="15" x14ac:dyDescent="0.2">
      <c r="A136" s="32">
        <v>130</v>
      </c>
      <c r="B136" s="33">
        <v>2010633</v>
      </c>
      <c r="C136" s="34" t="s">
        <v>356</v>
      </c>
      <c r="D136" s="35" t="s">
        <v>357</v>
      </c>
      <c r="E136" s="35" t="s">
        <v>363</v>
      </c>
      <c r="F136" s="35" t="s">
        <v>397</v>
      </c>
      <c r="G136" s="35" t="s">
        <v>460</v>
      </c>
      <c r="H136" s="36" t="s">
        <v>492</v>
      </c>
      <c r="I136" s="37">
        <v>0</v>
      </c>
      <c r="J136" s="39">
        <v>54410.880000000005</v>
      </c>
      <c r="K136" s="10">
        <v>-54410.880000000005</v>
      </c>
    </row>
    <row r="137" spans="1:11" ht="15" x14ac:dyDescent="0.2">
      <c r="A137" s="32">
        <v>131</v>
      </c>
      <c r="B137" s="33">
        <v>2010634</v>
      </c>
      <c r="C137" s="34" t="s">
        <v>356</v>
      </c>
      <c r="D137" s="35" t="s">
        <v>357</v>
      </c>
      <c r="E137" s="35" t="s">
        <v>363</v>
      </c>
      <c r="F137" s="35" t="s">
        <v>397</v>
      </c>
      <c r="G137" s="35" t="s">
        <v>460</v>
      </c>
      <c r="H137" s="36" t="s">
        <v>493</v>
      </c>
      <c r="I137" s="37">
        <v>0</v>
      </c>
      <c r="J137" s="39">
        <v>26031.149999999994</v>
      </c>
      <c r="K137" s="10">
        <v>-26031.149999999994</v>
      </c>
    </row>
    <row r="138" spans="1:11" ht="15" x14ac:dyDescent="0.2">
      <c r="A138" s="32">
        <v>132</v>
      </c>
      <c r="B138" s="33">
        <v>2010635</v>
      </c>
      <c r="C138" s="34" t="s">
        <v>356</v>
      </c>
      <c r="D138" s="35" t="s">
        <v>357</v>
      </c>
      <c r="E138" s="35" t="s">
        <v>363</v>
      </c>
      <c r="F138" s="35" t="s">
        <v>397</v>
      </c>
      <c r="G138" s="35" t="s">
        <v>460</v>
      </c>
      <c r="H138" s="36" t="s">
        <v>494</v>
      </c>
      <c r="I138" s="37">
        <v>1.0000000009313226E-2</v>
      </c>
      <c r="J138" s="39">
        <v>0</v>
      </c>
      <c r="K138" s="10">
        <v>1.0000000009313226E-2</v>
      </c>
    </row>
    <row r="139" spans="1:11" ht="15" x14ac:dyDescent="0.2">
      <c r="A139" s="32">
        <v>133</v>
      </c>
      <c r="B139" s="33">
        <v>2010636</v>
      </c>
      <c r="C139" s="34" t="s">
        <v>356</v>
      </c>
      <c r="D139" s="35" t="s">
        <v>357</v>
      </c>
      <c r="E139" s="35" t="s">
        <v>363</v>
      </c>
      <c r="F139" s="35" t="s">
        <v>397</v>
      </c>
      <c r="G139" s="35" t="s">
        <v>460</v>
      </c>
      <c r="H139" s="36" t="s">
        <v>495</v>
      </c>
      <c r="I139" s="37">
        <v>0</v>
      </c>
      <c r="J139" s="39">
        <v>2263932.81</v>
      </c>
      <c r="K139" s="10">
        <v>-2263932.81</v>
      </c>
    </row>
    <row r="140" spans="1:11" ht="15" x14ac:dyDescent="0.2">
      <c r="A140" s="32">
        <v>134</v>
      </c>
      <c r="B140" s="33">
        <v>2010637</v>
      </c>
      <c r="C140" s="34" t="s">
        <v>356</v>
      </c>
      <c r="D140" s="35" t="s">
        <v>357</v>
      </c>
      <c r="E140" s="35" t="s">
        <v>363</v>
      </c>
      <c r="F140" s="35" t="s">
        <v>397</v>
      </c>
      <c r="G140" s="35" t="s">
        <v>460</v>
      </c>
      <c r="H140" s="36" t="s">
        <v>496</v>
      </c>
      <c r="I140" s="37">
        <v>0</v>
      </c>
      <c r="J140" s="39">
        <v>1173747.2800000003</v>
      </c>
      <c r="K140" s="10">
        <v>-1173747.2800000003</v>
      </c>
    </row>
    <row r="141" spans="1:11" ht="15" x14ac:dyDescent="0.2">
      <c r="A141" s="32">
        <v>135</v>
      </c>
      <c r="B141" s="33">
        <v>2010638</v>
      </c>
      <c r="C141" s="34" t="s">
        <v>356</v>
      </c>
      <c r="D141" s="35" t="s">
        <v>357</v>
      </c>
      <c r="E141" s="35" t="s">
        <v>363</v>
      </c>
      <c r="F141" s="35" t="s">
        <v>397</v>
      </c>
      <c r="G141" s="35" t="s">
        <v>460</v>
      </c>
      <c r="H141" s="36" t="s">
        <v>497</v>
      </c>
      <c r="I141" s="37">
        <v>0</v>
      </c>
      <c r="J141" s="39">
        <v>0</v>
      </c>
      <c r="K141" s="10">
        <v>0</v>
      </c>
    </row>
    <row r="142" spans="1:11" ht="15" x14ac:dyDescent="0.2">
      <c r="A142" s="32">
        <v>136</v>
      </c>
      <c r="B142" s="33">
        <v>2010639</v>
      </c>
      <c r="C142" s="34" t="s">
        <v>356</v>
      </c>
      <c r="D142" s="35" t="s">
        <v>357</v>
      </c>
      <c r="E142" s="35" t="s">
        <v>363</v>
      </c>
      <c r="F142" s="35" t="s">
        <v>397</v>
      </c>
      <c r="G142" s="35" t="s">
        <v>460</v>
      </c>
      <c r="H142" s="36" t="s">
        <v>498</v>
      </c>
      <c r="I142" s="37">
        <v>0</v>
      </c>
      <c r="J142" s="39">
        <v>0</v>
      </c>
      <c r="K142" s="10">
        <v>0</v>
      </c>
    </row>
    <row r="143" spans="1:11" ht="15" x14ac:dyDescent="0.2">
      <c r="A143" s="32">
        <v>137</v>
      </c>
      <c r="B143" s="33">
        <v>2010640</v>
      </c>
      <c r="C143" s="34" t="s">
        <v>356</v>
      </c>
      <c r="D143" s="35" t="s">
        <v>357</v>
      </c>
      <c r="E143" s="35" t="s">
        <v>363</v>
      </c>
      <c r="F143" s="35" t="s">
        <v>397</v>
      </c>
      <c r="G143" s="35" t="s">
        <v>460</v>
      </c>
      <c r="H143" s="36" t="s">
        <v>499</v>
      </c>
      <c r="I143" s="37">
        <v>0</v>
      </c>
      <c r="J143" s="39">
        <v>0</v>
      </c>
      <c r="K143" s="10">
        <v>0</v>
      </c>
    </row>
    <row r="144" spans="1:11" ht="15" x14ac:dyDescent="0.2">
      <c r="A144" s="32">
        <v>138</v>
      </c>
      <c r="B144" s="33">
        <v>2010641</v>
      </c>
      <c r="C144" s="34" t="s">
        <v>356</v>
      </c>
      <c r="D144" s="35" t="s">
        <v>357</v>
      </c>
      <c r="E144" s="35" t="s">
        <v>363</v>
      </c>
      <c r="F144" s="35" t="s">
        <v>397</v>
      </c>
      <c r="G144" s="35" t="s">
        <v>460</v>
      </c>
      <c r="H144" s="36" t="s">
        <v>500</v>
      </c>
      <c r="I144" s="37">
        <v>0</v>
      </c>
      <c r="J144" s="39">
        <v>0</v>
      </c>
      <c r="K144" s="10">
        <v>0</v>
      </c>
    </row>
    <row r="145" spans="1:11" ht="15" x14ac:dyDescent="0.2">
      <c r="A145" s="32">
        <v>139</v>
      </c>
      <c r="B145" s="33">
        <v>2010642</v>
      </c>
      <c r="C145" s="34" t="s">
        <v>356</v>
      </c>
      <c r="D145" s="35" t="s">
        <v>357</v>
      </c>
      <c r="E145" s="35" t="s">
        <v>363</v>
      </c>
      <c r="F145" s="35" t="s">
        <v>397</v>
      </c>
      <c r="G145" s="35" t="s">
        <v>460</v>
      </c>
      <c r="H145" s="36" t="s">
        <v>501</v>
      </c>
      <c r="I145" s="37">
        <v>0</v>
      </c>
      <c r="J145" s="39">
        <v>0</v>
      </c>
      <c r="K145" s="10">
        <v>0</v>
      </c>
    </row>
    <row r="146" spans="1:11" ht="15" x14ac:dyDescent="0.2">
      <c r="A146" s="32">
        <v>140</v>
      </c>
      <c r="B146" s="33">
        <v>2010643</v>
      </c>
      <c r="C146" s="34" t="s">
        <v>356</v>
      </c>
      <c r="D146" s="35" t="s">
        <v>357</v>
      </c>
      <c r="E146" s="35" t="s">
        <v>363</v>
      </c>
      <c r="F146" s="35" t="s">
        <v>397</v>
      </c>
      <c r="G146" s="35" t="s">
        <v>460</v>
      </c>
      <c r="H146" s="36" t="s">
        <v>502</v>
      </c>
      <c r="I146" s="37">
        <v>0</v>
      </c>
      <c r="J146" s="39">
        <v>2430024.12</v>
      </c>
      <c r="K146" s="10">
        <v>-2430024.12</v>
      </c>
    </row>
    <row r="147" spans="1:11" ht="15" x14ac:dyDescent="0.2">
      <c r="A147" s="32">
        <v>141</v>
      </c>
      <c r="B147" s="33">
        <v>2010644</v>
      </c>
      <c r="C147" s="34" t="s">
        <v>356</v>
      </c>
      <c r="D147" s="35" t="s">
        <v>357</v>
      </c>
      <c r="E147" s="35" t="s">
        <v>363</v>
      </c>
      <c r="F147" s="35" t="s">
        <v>397</v>
      </c>
      <c r="G147" s="35" t="s">
        <v>460</v>
      </c>
      <c r="H147" s="36" t="s">
        <v>503</v>
      </c>
      <c r="I147" s="37">
        <v>0</v>
      </c>
      <c r="J147" s="39">
        <v>0</v>
      </c>
      <c r="K147" s="10">
        <v>0</v>
      </c>
    </row>
    <row r="148" spans="1:11" ht="15" x14ac:dyDescent="0.2">
      <c r="A148" s="32">
        <v>142</v>
      </c>
      <c r="B148" s="33">
        <v>2010645</v>
      </c>
      <c r="C148" s="34" t="s">
        <v>356</v>
      </c>
      <c r="D148" s="35" t="s">
        <v>357</v>
      </c>
      <c r="E148" s="35" t="s">
        <v>363</v>
      </c>
      <c r="F148" s="35" t="s">
        <v>397</v>
      </c>
      <c r="G148" s="35" t="s">
        <v>460</v>
      </c>
      <c r="H148" s="36" t="s">
        <v>504</v>
      </c>
      <c r="I148" s="37">
        <v>0</v>
      </c>
      <c r="J148" s="39">
        <v>62243.96</v>
      </c>
      <c r="K148" s="10">
        <v>-62243.96</v>
      </c>
    </row>
    <row r="149" spans="1:11" ht="15" x14ac:dyDescent="0.2">
      <c r="A149" s="32">
        <v>143</v>
      </c>
      <c r="B149" s="33">
        <v>2010646</v>
      </c>
      <c r="C149" s="34" t="s">
        <v>356</v>
      </c>
      <c r="D149" s="35" t="s">
        <v>357</v>
      </c>
      <c r="E149" s="35" t="s">
        <v>363</v>
      </c>
      <c r="F149" s="35" t="s">
        <v>397</v>
      </c>
      <c r="G149" s="35" t="s">
        <v>460</v>
      </c>
      <c r="H149" s="36" t="s">
        <v>505</v>
      </c>
      <c r="I149" s="37">
        <v>0</v>
      </c>
      <c r="J149" s="39">
        <v>0</v>
      </c>
      <c r="K149" s="10">
        <v>0</v>
      </c>
    </row>
    <row r="150" spans="1:11" ht="15" x14ac:dyDescent="0.2">
      <c r="A150" s="32">
        <v>144</v>
      </c>
      <c r="B150" s="33">
        <v>2010647</v>
      </c>
      <c r="C150" s="34" t="s">
        <v>356</v>
      </c>
      <c r="D150" s="35" t="s">
        <v>357</v>
      </c>
      <c r="E150" s="35" t="s">
        <v>363</v>
      </c>
      <c r="F150" s="35" t="s">
        <v>397</v>
      </c>
      <c r="G150" s="35" t="s">
        <v>460</v>
      </c>
      <c r="H150" s="36" t="s">
        <v>506</v>
      </c>
      <c r="I150" s="37">
        <v>0</v>
      </c>
      <c r="J150" s="39">
        <v>0</v>
      </c>
      <c r="K150" s="10">
        <v>0</v>
      </c>
    </row>
    <row r="151" spans="1:11" ht="15" x14ac:dyDescent="0.2">
      <c r="A151" s="32">
        <v>145</v>
      </c>
      <c r="B151" s="33">
        <v>2010648</v>
      </c>
      <c r="C151" s="34" t="s">
        <v>356</v>
      </c>
      <c r="D151" s="35" t="s">
        <v>357</v>
      </c>
      <c r="E151" s="35" t="s">
        <v>363</v>
      </c>
      <c r="F151" s="35" t="s">
        <v>397</v>
      </c>
      <c r="G151" s="35" t="s">
        <v>460</v>
      </c>
      <c r="H151" s="36" t="s">
        <v>507</v>
      </c>
      <c r="I151" s="37">
        <v>0</v>
      </c>
      <c r="J151" s="39">
        <v>0</v>
      </c>
      <c r="K151" s="10">
        <v>0</v>
      </c>
    </row>
    <row r="152" spans="1:11" ht="15" x14ac:dyDescent="0.2">
      <c r="A152" s="32">
        <v>146</v>
      </c>
      <c r="B152" s="33">
        <v>2010649</v>
      </c>
      <c r="C152" s="34" t="s">
        <v>356</v>
      </c>
      <c r="D152" s="35" t="s">
        <v>357</v>
      </c>
      <c r="E152" s="35" t="s">
        <v>363</v>
      </c>
      <c r="F152" s="35" t="s">
        <v>397</v>
      </c>
      <c r="G152" s="35" t="s">
        <v>460</v>
      </c>
      <c r="H152" s="36" t="s">
        <v>508</v>
      </c>
      <c r="I152" s="37">
        <v>0</v>
      </c>
      <c r="J152" s="39">
        <v>0</v>
      </c>
      <c r="K152" s="10">
        <v>0</v>
      </c>
    </row>
    <row r="153" spans="1:11" ht="15" x14ac:dyDescent="0.2">
      <c r="A153" s="32">
        <v>147</v>
      </c>
      <c r="B153" s="33">
        <v>2010650</v>
      </c>
      <c r="C153" s="34" t="s">
        <v>356</v>
      </c>
      <c r="D153" s="35" t="s">
        <v>357</v>
      </c>
      <c r="E153" s="35" t="s">
        <v>363</v>
      </c>
      <c r="F153" s="35" t="s">
        <v>397</v>
      </c>
      <c r="G153" s="35" t="s">
        <v>460</v>
      </c>
      <c r="H153" s="36" t="s">
        <v>509</v>
      </c>
      <c r="I153" s="37">
        <v>0</v>
      </c>
      <c r="J153" s="39">
        <v>0</v>
      </c>
      <c r="K153" s="10">
        <v>0</v>
      </c>
    </row>
    <row r="154" spans="1:11" ht="15" x14ac:dyDescent="0.2">
      <c r="A154" s="32">
        <v>148</v>
      </c>
      <c r="B154" s="33">
        <v>2010653</v>
      </c>
      <c r="C154" s="34" t="s">
        <v>356</v>
      </c>
      <c r="D154" s="35" t="s">
        <v>357</v>
      </c>
      <c r="E154" s="35" t="s">
        <v>363</v>
      </c>
      <c r="F154" s="35" t="s">
        <v>397</v>
      </c>
      <c r="G154" s="35" t="s">
        <v>460</v>
      </c>
      <c r="H154" s="36" t="s">
        <v>510</v>
      </c>
      <c r="I154" s="37">
        <v>0</v>
      </c>
      <c r="J154" s="39">
        <v>0</v>
      </c>
      <c r="K154" s="10">
        <v>0</v>
      </c>
    </row>
    <row r="155" spans="1:11" ht="15" x14ac:dyDescent="0.2">
      <c r="A155" s="32">
        <v>149</v>
      </c>
      <c r="B155" s="33">
        <v>2010656</v>
      </c>
      <c r="C155" s="34" t="s">
        <v>356</v>
      </c>
      <c r="D155" s="35" t="s">
        <v>357</v>
      </c>
      <c r="E155" s="35" t="s">
        <v>363</v>
      </c>
      <c r="F155" s="35" t="s">
        <v>397</v>
      </c>
      <c r="G155" s="35" t="s">
        <v>460</v>
      </c>
      <c r="H155" s="36" t="s">
        <v>511</v>
      </c>
      <c r="I155" s="37">
        <v>0</v>
      </c>
      <c r="J155" s="39">
        <v>86956.52</v>
      </c>
      <c r="K155" s="10">
        <v>-86956.52</v>
      </c>
    </row>
    <row r="156" spans="1:11" ht="15" x14ac:dyDescent="0.2">
      <c r="A156" s="32">
        <v>150</v>
      </c>
      <c r="B156" s="33">
        <v>2010657</v>
      </c>
      <c r="C156" s="34" t="s">
        <v>356</v>
      </c>
      <c r="D156" s="35" t="s">
        <v>357</v>
      </c>
      <c r="E156" s="35" t="s">
        <v>363</v>
      </c>
      <c r="F156" s="35" t="s">
        <v>397</v>
      </c>
      <c r="G156" s="35" t="s">
        <v>460</v>
      </c>
      <c r="H156" s="36" t="s">
        <v>512</v>
      </c>
      <c r="I156" s="37">
        <v>0</v>
      </c>
      <c r="J156" s="39">
        <v>541268.59000000032</v>
      </c>
      <c r="K156" s="10">
        <v>-541268.59000000032</v>
      </c>
    </row>
    <row r="157" spans="1:11" ht="15" x14ac:dyDescent="0.2">
      <c r="A157" s="32">
        <v>151</v>
      </c>
      <c r="B157" s="33">
        <v>2010659</v>
      </c>
      <c r="C157" s="34" t="s">
        <v>356</v>
      </c>
      <c r="D157" s="35" t="s">
        <v>357</v>
      </c>
      <c r="E157" s="35" t="s">
        <v>363</v>
      </c>
      <c r="F157" s="35" t="s">
        <v>397</v>
      </c>
      <c r="G157" s="35" t="s">
        <v>460</v>
      </c>
      <c r="H157" s="36" t="s">
        <v>513</v>
      </c>
      <c r="I157" s="37">
        <v>0</v>
      </c>
      <c r="J157" s="39">
        <v>872686.96</v>
      </c>
      <c r="K157" s="10">
        <v>-872686.96</v>
      </c>
    </row>
    <row r="158" spans="1:11" ht="15" x14ac:dyDescent="0.2">
      <c r="A158" s="32">
        <v>152</v>
      </c>
      <c r="B158" s="33">
        <v>2010661</v>
      </c>
      <c r="C158" s="34" t="s">
        <v>356</v>
      </c>
      <c r="D158" s="35" t="s">
        <v>357</v>
      </c>
      <c r="E158" s="35" t="s">
        <v>363</v>
      </c>
      <c r="F158" s="35" t="s">
        <v>397</v>
      </c>
      <c r="G158" s="35" t="s">
        <v>460</v>
      </c>
      <c r="H158" s="36" t="s">
        <v>514</v>
      </c>
      <c r="I158" s="37">
        <v>0</v>
      </c>
      <c r="J158" s="39">
        <v>0</v>
      </c>
      <c r="K158" s="10">
        <v>0</v>
      </c>
    </row>
    <row r="159" spans="1:11" ht="15" x14ac:dyDescent="0.2">
      <c r="A159" s="32">
        <v>153</v>
      </c>
      <c r="B159" s="33">
        <v>2010662</v>
      </c>
      <c r="C159" s="34" t="s">
        <v>356</v>
      </c>
      <c r="D159" s="35" t="s">
        <v>357</v>
      </c>
      <c r="E159" s="35" t="s">
        <v>363</v>
      </c>
      <c r="F159" s="35" t="s">
        <v>397</v>
      </c>
      <c r="G159" s="35" t="s">
        <v>460</v>
      </c>
      <c r="H159" s="36" t="s">
        <v>515</v>
      </c>
      <c r="I159" s="37">
        <v>0</v>
      </c>
      <c r="J159" s="39">
        <v>0</v>
      </c>
      <c r="K159" s="10">
        <v>0</v>
      </c>
    </row>
    <row r="160" spans="1:11" ht="15" x14ac:dyDescent="0.2">
      <c r="A160" s="32">
        <v>154</v>
      </c>
      <c r="B160" s="33">
        <v>2010663</v>
      </c>
      <c r="C160" s="34" t="s">
        <v>356</v>
      </c>
      <c r="D160" s="35" t="s">
        <v>357</v>
      </c>
      <c r="E160" s="35" t="s">
        <v>363</v>
      </c>
      <c r="F160" s="35" t="s">
        <v>397</v>
      </c>
      <c r="G160" s="35" t="s">
        <v>460</v>
      </c>
      <c r="H160" s="36" t="s">
        <v>516</v>
      </c>
      <c r="I160" s="37">
        <v>0</v>
      </c>
      <c r="J160" s="39">
        <v>195652.17</v>
      </c>
      <c r="K160" s="10">
        <v>-195652.17</v>
      </c>
    </row>
    <row r="161" spans="1:11" ht="15" x14ac:dyDescent="0.2">
      <c r="A161" s="32">
        <v>155</v>
      </c>
      <c r="B161" s="33">
        <v>2010664</v>
      </c>
      <c r="C161" s="34" t="s">
        <v>356</v>
      </c>
      <c r="D161" s="35" t="s">
        <v>357</v>
      </c>
      <c r="E161" s="35" t="s">
        <v>363</v>
      </c>
      <c r="F161" s="35" t="s">
        <v>397</v>
      </c>
      <c r="G161" s="35" t="s">
        <v>460</v>
      </c>
      <c r="H161" s="36" t="s">
        <v>517</v>
      </c>
      <c r="I161" s="37">
        <v>0</v>
      </c>
      <c r="J161" s="39">
        <v>0</v>
      </c>
      <c r="K161" s="10">
        <v>0</v>
      </c>
    </row>
    <row r="162" spans="1:11" ht="15" x14ac:dyDescent="0.2">
      <c r="A162" s="32">
        <v>156</v>
      </c>
      <c r="B162" s="33">
        <v>2010665</v>
      </c>
      <c r="C162" s="34" t="s">
        <v>356</v>
      </c>
      <c r="D162" s="35" t="s">
        <v>357</v>
      </c>
      <c r="E162" s="35" t="s">
        <v>363</v>
      </c>
      <c r="F162" s="35" t="s">
        <v>397</v>
      </c>
      <c r="G162" s="35" t="s">
        <v>460</v>
      </c>
      <c r="H162" s="36" t="s">
        <v>518</v>
      </c>
      <c r="I162" s="37">
        <v>0</v>
      </c>
      <c r="J162" s="39">
        <v>1641727.58</v>
      </c>
      <c r="K162" s="10">
        <v>-1641727.58</v>
      </c>
    </row>
    <row r="163" spans="1:11" ht="15" x14ac:dyDescent="0.2">
      <c r="A163" s="32">
        <v>157</v>
      </c>
      <c r="B163" s="33">
        <v>2010666</v>
      </c>
      <c r="C163" s="34" t="s">
        <v>356</v>
      </c>
      <c r="D163" s="35" t="s">
        <v>357</v>
      </c>
      <c r="E163" s="35" t="s">
        <v>363</v>
      </c>
      <c r="F163" s="35" t="s">
        <v>397</v>
      </c>
      <c r="G163" s="35" t="s">
        <v>460</v>
      </c>
      <c r="H163" s="36" t="s">
        <v>519</v>
      </c>
      <c r="I163" s="37">
        <v>0</v>
      </c>
      <c r="J163" s="39">
        <v>1080324.3999999999</v>
      </c>
      <c r="K163" s="10">
        <v>-1080324.3999999999</v>
      </c>
    </row>
    <row r="164" spans="1:11" ht="15" x14ac:dyDescent="0.2">
      <c r="A164" s="32">
        <v>158</v>
      </c>
      <c r="B164" s="33">
        <v>2010667</v>
      </c>
      <c r="C164" s="34" t="s">
        <v>356</v>
      </c>
      <c r="D164" s="35" t="s">
        <v>357</v>
      </c>
      <c r="E164" s="35" t="s">
        <v>363</v>
      </c>
      <c r="F164" s="35" t="s">
        <v>397</v>
      </c>
      <c r="G164" s="35" t="s">
        <v>460</v>
      </c>
      <c r="H164" s="36" t="s">
        <v>520</v>
      </c>
      <c r="I164" s="37">
        <v>9.9999999947613105E-3</v>
      </c>
      <c r="J164" s="39">
        <v>0</v>
      </c>
      <c r="K164" s="10">
        <v>9.9999999947613105E-3</v>
      </c>
    </row>
    <row r="165" spans="1:11" ht="15" x14ac:dyDescent="0.2">
      <c r="A165" s="32">
        <v>159</v>
      </c>
      <c r="B165" s="33">
        <v>2010668</v>
      </c>
      <c r="C165" s="34" t="s">
        <v>356</v>
      </c>
      <c r="D165" s="35" t="s">
        <v>357</v>
      </c>
      <c r="E165" s="35" t="s">
        <v>363</v>
      </c>
      <c r="F165" s="35" t="s">
        <v>397</v>
      </c>
      <c r="G165" s="35" t="s">
        <v>460</v>
      </c>
      <c r="H165" s="36" t="s">
        <v>521</v>
      </c>
      <c r="I165" s="37">
        <v>0</v>
      </c>
      <c r="J165" s="39">
        <v>0</v>
      </c>
      <c r="K165" s="10">
        <v>0</v>
      </c>
    </row>
    <row r="166" spans="1:11" ht="15" x14ac:dyDescent="0.2">
      <c r="A166" s="32">
        <v>160</v>
      </c>
      <c r="B166" s="33">
        <v>2010669</v>
      </c>
      <c r="C166" s="34" t="s">
        <v>356</v>
      </c>
      <c r="D166" s="35" t="s">
        <v>357</v>
      </c>
      <c r="E166" s="35" t="s">
        <v>363</v>
      </c>
      <c r="F166" s="35" t="s">
        <v>397</v>
      </c>
      <c r="G166" s="35" t="s">
        <v>460</v>
      </c>
      <c r="H166" s="36" t="s">
        <v>522</v>
      </c>
      <c r="I166" s="37">
        <v>1.0000000009313226E-2</v>
      </c>
      <c r="J166" s="39">
        <v>0</v>
      </c>
      <c r="K166" s="10">
        <v>1.0000000009313226E-2</v>
      </c>
    </row>
    <row r="167" spans="1:11" ht="15" x14ac:dyDescent="0.2">
      <c r="A167" s="32">
        <v>161</v>
      </c>
      <c r="B167" s="33">
        <v>2010670</v>
      </c>
      <c r="C167" s="34" t="s">
        <v>356</v>
      </c>
      <c r="D167" s="35" t="s">
        <v>357</v>
      </c>
      <c r="E167" s="35" t="s">
        <v>363</v>
      </c>
      <c r="F167" s="35" t="s">
        <v>397</v>
      </c>
      <c r="G167" s="35" t="s">
        <v>460</v>
      </c>
      <c r="H167" s="36" t="s">
        <v>523</v>
      </c>
      <c r="I167" s="37">
        <v>0</v>
      </c>
      <c r="J167" s="39">
        <v>393207.15</v>
      </c>
      <c r="K167" s="10">
        <v>-393207.15</v>
      </c>
    </row>
    <row r="168" spans="1:11" ht="15" x14ac:dyDescent="0.2">
      <c r="A168" s="32">
        <v>162</v>
      </c>
      <c r="B168" s="33">
        <v>2010671</v>
      </c>
      <c r="C168" s="34" t="s">
        <v>356</v>
      </c>
      <c r="D168" s="35" t="s">
        <v>357</v>
      </c>
      <c r="E168" s="35" t="s">
        <v>363</v>
      </c>
      <c r="F168" s="35" t="s">
        <v>397</v>
      </c>
      <c r="G168" s="35" t="s">
        <v>460</v>
      </c>
      <c r="H168" s="36" t="s">
        <v>524</v>
      </c>
      <c r="I168" s="37">
        <v>0</v>
      </c>
      <c r="J168" s="39">
        <v>0</v>
      </c>
      <c r="K168" s="10">
        <v>0</v>
      </c>
    </row>
    <row r="169" spans="1:11" ht="15" x14ac:dyDescent="0.2">
      <c r="A169" s="32">
        <v>163</v>
      </c>
      <c r="B169" s="33">
        <v>2010672</v>
      </c>
      <c r="C169" s="34" t="s">
        <v>356</v>
      </c>
      <c r="D169" s="35" t="s">
        <v>357</v>
      </c>
      <c r="E169" s="35" t="s">
        <v>363</v>
      </c>
      <c r="F169" s="35" t="s">
        <v>397</v>
      </c>
      <c r="G169" s="35" t="s">
        <v>460</v>
      </c>
      <c r="H169" s="36" t="s">
        <v>525</v>
      </c>
      <c r="I169" s="37">
        <v>0</v>
      </c>
      <c r="J169" s="39">
        <v>0</v>
      </c>
      <c r="K169" s="10">
        <v>0</v>
      </c>
    </row>
    <row r="170" spans="1:11" ht="15" x14ac:dyDescent="0.2">
      <c r="A170" s="32">
        <v>164</v>
      </c>
      <c r="B170" s="33">
        <v>2010673</v>
      </c>
      <c r="C170" s="34" t="s">
        <v>356</v>
      </c>
      <c r="D170" s="35" t="s">
        <v>357</v>
      </c>
      <c r="E170" s="35" t="s">
        <v>363</v>
      </c>
      <c r="F170" s="35" t="s">
        <v>397</v>
      </c>
      <c r="G170" s="35" t="s">
        <v>460</v>
      </c>
      <c r="H170" s="36" t="s">
        <v>526</v>
      </c>
      <c r="I170" s="37">
        <v>0</v>
      </c>
      <c r="J170" s="39">
        <v>0</v>
      </c>
      <c r="K170" s="10">
        <v>0</v>
      </c>
    </row>
    <row r="171" spans="1:11" ht="15" x14ac:dyDescent="0.2">
      <c r="A171" s="32">
        <v>165</v>
      </c>
      <c r="B171" s="33">
        <v>2010674</v>
      </c>
      <c r="C171" s="34" t="s">
        <v>356</v>
      </c>
      <c r="D171" s="35" t="s">
        <v>357</v>
      </c>
      <c r="E171" s="35" t="s">
        <v>363</v>
      </c>
      <c r="F171" s="35" t="s">
        <v>397</v>
      </c>
      <c r="G171" s="35" t="s">
        <v>460</v>
      </c>
      <c r="H171" s="36" t="s">
        <v>527</v>
      </c>
      <c r="I171" s="37">
        <v>0</v>
      </c>
      <c r="J171" s="39">
        <v>0</v>
      </c>
      <c r="K171" s="10">
        <v>0</v>
      </c>
    </row>
    <row r="172" spans="1:11" ht="15" x14ac:dyDescent="0.2">
      <c r="A172" s="32">
        <v>166</v>
      </c>
      <c r="B172" s="33">
        <v>2010675</v>
      </c>
      <c r="C172" s="34" t="s">
        <v>356</v>
      </c>
      <c r="D172" s="35" t="s">
        <v>357</v>
      </c>
      <c r="E172" s="35" t="s">
        <v>363</v>
      </c>
      <c r="F172" s="35" t="s">
        <v>397</v>
      </c>
      <c r="G172" s="35" t="s">
        <v>460</v>
      </c>
      <c r="H172" s="36" t="s">
        <v>528</v>
      </c>
      <c r="I172" s="37">
        <v>0</v>
      </c>
      <c r="J172" s="39">
        <v>0</v>
      </c>
      <c r="K172" s="10">
        <v>0</v>
      </c>
    </row>
    <row r="173" spans="1:11" ht="15" x14ac:dyDescent="0.2">
      <c r="A173" s="32">
        <v>167</v>
      </c>
      <c r="B173" s="33">
        <v>2010676</v>
      </c>
      <c r="C173" s="34" t="s">
        <v>356</v>
      </c>
      <c r="D173" s="35" t="s">
        <v>357</v>
      </c>
      <c r="E173" s="35" t="s">
        <v>363</v>
      </c>
      <c r="F173" s="35" t="s">
        <v>397</v>
      </c>
      <c r="G173" s="35" t="s">
        <v>460</v>
      </c>
      <c r="H173" s="36" t="s">
        <v>529</v>
      </c>
      <c r="I173" s="37">
        <v>0</v>
      </c>
      <c r="J173" s="39">
        <v>389898.15999999992</v>
      </c>
      <c r="K173" s="10">
        <v>-389898.15999999992</v>
      </c>
    </row>
    <row r="174" spans="1:11" ht="15" x14ac:dyDescent="0.2">
      <c r="A174" s="32">
        <v>168</v>
      </c>
      <c r="B174" s="33">
        <v>2010677</v>
      </c>
      <c r="C174" s="34" t="s">
        <v>356</v>
      </c>
      <c r="D174" s="35" t="s">
        <v>357</v>
      </c>
      <c r="E174" s="35" t="s">
        <v>363</v>
      </c>
      <c r="F174" s="35" t="s">
        <v>397</v>
      </c>
      <c r="G174" s="35" t="s">
        <v>460</v>
      </c>
      <c r="H174" s="36" t="s">
        <v>530</v>
      </c>
      <c r="I174" s="37">
        <v>0</v>
      </c>
      <c r="J174" s="39">
        <v>0</v>
      </c>
      <c r="K174" s="10">
        <v>0</v>
      </c>
    </row>
    <row r="175" spans="1:11" ht="15" x14ac:dyDescent="0.2">
      <c r="A175" s="32">
        <v>169</v>
      </c>
      <c r="B175" s="33">
        <v>2010678</v>
      </c>
      <c r="C175" s="34" t="s">
        <v>356</v>
      </c>
      <c r="D175" s="35" t="s">
        <v>357</v>
      </c>
      <c r="E175" s="35" t="s">
        <v>363</v>
      </c>
      <c r="F175" s="35" t="s">
        <v>397</v>
      </c>
      <c r="G175" s="35" t="s">
        <v>460</v>
      </c>
      <c r="H175" s="36" t="s">
        <v>531</v>
      </c>
      <c r="I175" s="37">
        <v>0</v>
      </c>
      <c r="J175" s="39">
        <v>258486.76</v>
      </c>
      <c r="K175" s="10">
        <v>-258486.76</v>
      </c>
    </row>
    <row r="176" spans="1:11" ht="15" x14ac:dyDescent="0.2">
      <c r="A176" s="32">
        <v>170</v>
      </c>
      <c r="B176" s="33">
        <v>2010679</v>
      </c>
      <c r="C176" s="34" t="s">
        <v>356</v>
      </c>
      <c r="D176" s="35" t="s">
        <v>357</v>
      </c>
      <c r="E176" s="35" t="s">
        <v>363</v>
      </c>
      <c r="F176" s="35" t="s">
        <v>397</v>
      </c>
      <c r="G176" s="35" t="s">
        <v>460</v>
      </c>
      <c r="H176" s="36" t="s">
        <v>532</v>
      </c>
      <c r="I176" s="37">
        <v>0</v>
      </c>
      <c r="J176" s="39">
        <v>38959.47000000003</v>
      </c>
      <c r="K176" s="10">
        <v>-38959.47000000003</v>
      </c>
    </row>
    <row r="177" spans="1:11" ht="15" x14ac:dyDescent="0.2">
      <c r="A177" s="32">
        <v>171</v>
      </c>
      <c r="B177" s="33">
        <v>2010680</v>
      </c>
      <c r="C177" s="34" t="s">
        <v>356</v>
      </c>
      <c r="D177" s="35" t="s">
        <v>357</v>
      </c>
      <c r="E177" s="35" t="s">
        <v>363</v>
      </c>
      <c r="F177" s="35" t="s">
        <v>397</v>
      </c>
      <c r="G177" s="35" t="s">
        <v>460</v>
      </c>
      <c r="H177" s="36" t="s">
        <v>533</v>
      </c>
      <c r="I177" s="37">
        <v>1.0000000009313226E-2</v>
      </c>
      <c r="J177" s="39">
        <v>0</v>
      </c>
      <c r="K177" s="10">
        <v>1.0000000009313226E-2</v>
      </c>
    </row>
    <row r="178" spans="1:11" ht="15" x14ac:dyDescent="0.2">
      <c r="A178" s="32">
        <v>172</v>
      </c>
      <c r="B178" s="33">
        <v>2010681</v>
      </c>
      <c r="C178" s="34" t="s">
        <v>356</v>
      </c>
      <c r="D178" s="35" t="s">
        <v>357</v>
      </c>
      <c r="E178" s="35" t="s">
        <v>363</v>
      </c>
      <c r="F178" s="35" t="s">
        <v>397</v>
      </c>
      <c r="G178" s="35" t="s">
        <v>460</v>
      </c>
      <c r="H178" s="36" t="s">
        <v>534</v>
      </c>
      <c r="I178" s="37">
        <v>0</v>
      </c>
      <c r="J178" s="39">
        <v>0</v>
      </c>
      <c r="K178" s="10">
        <v>0</v>
      </c>
    </row>
    <row r="179" spans="1:11" ht="15" x14ac:dyDescent="0.2">
      <c r="A179" s="32">
        <v>173</v>
      </c>
      <c r="B179" s="33">
        <v>2010682</v>
      </c>
      <c r="C179" s="34" t="s">
        <v>356</v>
      </c>
      <c r="D179" s="35" t="s">
        <v>357</v>
      </c>
      <c r="E179" s="35" t="s">
        <v>363</v>
      </c>
      <c r="F179" s="35" t="s">
        <v>397</v>
      </c>
      <c r="G179" s="35" t="s">
        <v>460</v>
      </c>
      <c r="H179" s="36" t="s">
        <v>535</v>
      </c>
      <c r="I179" s="37">
        <v>0</v>
      </c>
      <c r="J179" s="39">
        <v>388290.13999999996</v>
      </c>
      <c r="K179" s="10">
        <v>-388290.13999999996</v>
      </c>
    </row>
    <row r="180" spans="1:11" ht="15" x14ac:dyDescent="0.2">
      <c r="A180" s="32">
        <v>174</v>
      </c>
      <c r="B180" s="33">
        <v>2010683</v>
      </c>
      <c r="C180" s="34" t="s">
        <v>356</v>
      </c>
      <c r="D180" s="35" t="s">
        <v>357</v>
      </c>
      <c r="E180" s="35" t="s">
        <v>363</v>
      </c>
      <c r="F180" s="35" t="s">
        <v>397</v>
      </c>
      <c r="G180" s="35" t="s">
        <v>460</v>
      </c>
      <c r="H180" s="36" t="s">
        <v>536</v>
      </c>
      <c r="I180" s="37">
        <v>0</v>
      </c>
      <c r="J180" s="39">
        <v>0</v>
      </c>
      <c r="K180" s="10">
        <v>0</v>
      </c>
    </row>
    <row r="181" spans="1:11" ht="15" x14ac:dyDescent="0.2">
      <c r="A181" s="32">
        <v>175</v>
      </c>
      <c r="B181" s="33">
        <v>2010684</v>
      </c>
      <c r="C181" s="34" t="s">
        <v>356</v>
      </c>
      <c r="D181" s="35" t="s">
        <v>357</v>
      </c>
      <c r="E181" s="35" t="s">
        <v>363</v>
      </c>
      <c r="F181" s="35" t="s">
        <v>397</v>
      </c>
      <c r="G181" s="35" t="s">
        <v>460</v>
      </c>
      <c r="H181" s="36" t="s">
        <v>537</v>
      </c>
      <c r="I181" s="37">
        <v>0</v>
      </c>
      <c r="J181" s="39">
        <v>5456444.4800000004</v>
      </c>
      <c r="K181" s="10">
        <v>-5456444.4800000004</v>
      </c>
    </row>
    <row r="182" spans="1:11" ht="15" x14ac:dyDescent="0.2">
      <c r="A182" s="32">
        <v>176</v>
      </c>
      <c r="B182" s="33">
        <v>2010685</v>
      </c>
      <c r="C182" s="34" t="s">
        <v>356</v>
      </c>
      <c r="D182" s="35" t="s">
        <v>357</v>
      </c>
      <c r="E182" s="35" t="s">
        <v>363</v>
      </c>
      <c r="F182" s="35" t="s">
        <v>397</v>
      </c>
      <c r="G182" s="35" t="s">
        <v>460</v>
      </c>
      <c r="H182" s="36" t="s">
        <v>538</v>
      </c>
      <c r="I182" s="37">
        <v>0</v>
      </c>
      <c r="J182" s="39">
        <v>1850000</v>
      </c>
      <c r="K182" s="10">
        <v>-1850000</v>
      </c>
    </row>
    <row r="183" spans="1:11" ht="15" x14ac:dyDescent="0.2">
      <c r="A183" s="32">
        <v>177</v>
      </c>
      <c r="B183" s="33">
        <v>2010686</v>
      </c>
      <c r="C183" s="34" t="s">
        <v>356</v>
      </c>
      <c r="D183" s="35" t="s">
        <v>357</v>
      </c>
      <c r="E183" s="35" t="s">
        <v>363</v>
      </c>
      <c r="F183" s="35" t="s">
        <v>397</v>
      </c>
      <c r="G183" s="35" t="s">
        <v>460</v>
      </c>
      <c r="H183" s="36" t="s">
        <v>539</v>
      </c>
      <c r="I183" s="37">
        <v>0</v>
      </c>
      <c r="J183" s="39">
        <v>0</v>
      </c>
      <c r="K183" s="10">
        <v>0</v>
      </c>
    </row>
    <row r="184" spans="1:11" ht="15" x14ac:dyDescent="0.2">
      <c r="A184" s="32">
        <v>178</v>
      </c>
      <c r="B184" s="33">
        <v>2010687</v>
      </c>
      <c r="C184" s="34" t="s">
        <v>356</v>
      </c>
      <c r="D184" s="35" t="s">
        <v>357</v>
      </c>
      <c r="E184" s="35" t="s">
        <v>363</v>
      </c>
      <c r="F184" s="35" t="s">
        <v>397</v>
      </c>
      <c r="G184" s="35" t="s">
        <v>460</v>
      </c>
      <c r="H184" s="36" t="s">
        <v>540</v>
      </c>
      <c r="I184" s="37">
        <v>0</v>
      </c>
      <c r="J184" s="39">
        <v>0</v>
      </c>
      <c r="K184" s="10">
        <v>0</v>
      </c>
    </row>
    <row r="185" spans="1:11" ht="15" x14ac:dyDescent="0.2">
      <c r="A185" s="32">
        <v>179</v>
      </c>
      <c r="B185" s="33">
        <v>2010688</v>
      </c>
      <c r="C185" s="34" t="s">
        <v>356</v>
      </c>
      <c r="D185" s="35" t="s">
        <v>357</v>
      </c>
      <c r="E185" s="35" t="s">
        <v>363</v>
      </c>
      <c r="F185" s="35" t="s">
        <v>397</v>
      </c>
      <c r="G185" s="35" t="s">
        <v>460</v>
      </c>
      <c r="H185" s="36" t="s">
        <v>541</v>
      </c>
      <c r="I185" s="37">
        <v>0</v>
      </c>
      <c r="J185" s="39">
        <v>1015113.5000000001</v>
      </c>
      <c r="K185" s="10">
        <v>-1015113.5000000001</v>
      </c>
    </row>
    <row r="186" spans="1:11" ht="15" x14ac:dyDescent="0.2">
      <c r="A186" s="32">
        <v>180</v>
      </c>
      <c r="B186" s="33">
        <v>2010689</v>
      </c>
      <c r="C186" s="34" t="s">
        <v>356</v>
      </c>
      <c r="D186" s="35" t="s">
        <v>357</v>
      </c>
      <c r="E186" s="35" t="s">
        <v>363</v>
      </c>
      <c r="F186" s="35" t="s">
        <v>397</v>
      </c>
      <c r="G186" s="35" t="s">
        <v>460</v>
      </c>
      <c r="H186" s="36" t="s">
        <v>542</v>
      </c>
      <c r="I186" s="37">
        <v>0</v>
      </c>
      <c r="J186" s="39">
        <v>0</v>
      </c>
      <c r="K186" s="10">
        <v>0</v>
      </c>
    </row>
    <row r="187" spans="1:11" ht="15" x14ac:dyDescent="0.2">
      <c r="A187" s="32">
        <v>181</v>
      </c>
      <c r="B187" s="33">
        <v>2010690</v>
      </c>
      <c r="C187" s="34" t="s">
        <v>356</v>
      </c>
      <c r="D187" s="35" t="s">
        <v>357</v>
      </c>
      <c r="E187" s="35" t="s">
        <v>363</v>
      </c>
      <c r="F187" s="35" t="s">
        <v>397</v>
      </c>
      <c r="G187" s="35" t="s">
        <v>460</v>
      </c>
      <c r="H187" s="36" t="s">
        <v>543</v>
      </c>
      <c r="I187" s="37">
        <v>0</v>
      </c>
      <c r="J187" s="39">
        <v>0</v>
      </c>
      <c r="K187" s="10">
        <v>0</v>
      </c>
    </row>
    <row r="188" spans="1:11" ht="15" x14ac:dyDescent="0.2">
      <c r="A188" s="32">
        <v>182</v>
      </c>
      <c r="B188" s="33">
        <v>2010691</v>
      </c>
      <c r="C188" s="34" t="s">
        <v>356</v>
      </c>
      <c r="D188" s="35" t="s">
        <v>357</v>
      </c>
      <c r="E188" s="35" t="s">
        <v>363</v>
      </c>
      <c r="F188" s="35" t="s">
        <v>397</v>
      </c>
      <c r="G188" s="35" t="s">
        <v>460</v>
      </c>
      <c r="H188" s="36" t="s">
        <v>544</v>
      </c>
      <c r="I188" s="37">
        <v>0</v>
      </c>
      <c r="J188" s="39">
        <v>0</v>
      </c>
      <c r="K188" s="10">
        <v>0</v>
      </c>
    </row>
    <row r="189" spans="1:11" ht="15" x14ac:dyDescent="0.2">
      <c r="A189" s="32">
        <v>183</v>
      </c>
      <c r="B189" s="33">
        <v>2010692</v>
      </c>
      <c r="C189" s="34" t="s">
        <v>356</v>
      </c>
      <c r="D189" s="35" t="s">
        <v>357</v>
      </c>
      <c r="E189" s="35" t="s">
        <v>363</v>
      </c>
      <c r="F189" s="35" t="s">
        <v>397</v>
      </c>
      <c r="G189" s="35" t="s">
        <v>460</v>
      </c>
      <c r="H189" s="36" t="s">
        <v>545</v>
      </c>
      <c r="I189" s="37">
        <v>0</v>
      </c>
      <c r="J189" s="39">
        <v>2225846.4500000002</v>
      </c>
      <c r="K189" s="10">
        <v>-2225846.4500000002</v>
      </c>
    </row>
    <row r="190" spans="1:11" ht="15" x14ac:dyDescent="0.2">
      <c r="A190" s="32">
        <v>184</v>
      </c>
      <c r="B190" s="33">
        <v>2010693</v>
      </c>
      <c r="C190" s="34" t="s">
        <v>356</v>
      </c>
      <c r="D190" s="35" t="s">
        <v>357</v>
      </c>
      <c r="E190" s="35" t="s">
        <v>363</v>
      </c>
      <c r="F190" s="35" t="s">
        <v>397</v>
      </c>
      <c r="G190" s="35" t="s">
        <v>460</v>
      </c>
      <c r="H190" s="36" t="s">
        <v>546</v>
      </c>
      <c r="I190" s="37">
        <v>0</v>
      </c>
      <c r="J190" s="39">
        <v>2902349.57</v>
      </c>
      <c r="K190" s="10">
        <v>-2902349.57</v>
      </c>
    </row>
    <row r="191" spans="1:11" ht="15" x14ac:dyDescent="0.2">
      <c r="A191" s="32">
        <v>185</v>
      </c>
      <c r="B191" s="33">
        <v>2010694</v>
      </c>
      <c r="C191" s="34" t="s">
        <v>356</v>
      </c>
      <c r="D191" s="35" t="s">
        <v>357</v>
      </c>
      <c r="E191" s="35" t="s">
        <v>363</v>
      </c>
      <c r="F191" s="35" t="s">
        <v>397</v>
      </c>
      <c r="G191" s="35" t="s">
        <v>460</v>
      </c>
      <c r="H191" s="36" t="s">
        <v>547</v>
      </c>
      <c r="I191" s="37">
        <v>0</v>
      </c>
      <c r="J191" s="39">
        <v>0</v>
      </c>
      <c r="K191" s="10">
        <v>0</v>
      </c>
    </row>
    <row r="192" spans="1:11" ht="15" x14ac:dyDescent="0.2">
      <c r="A192" s="32">
        <v>186</v>
      </c>
      <c r="B192" s="33">
        <v>2010695</v>
      </c>
      <c r="C192" s="34" t="s">
        <v>356</v>
      </c>
      <c r="D192" s="35" t="s">
        <v>357</v>
      </c>
      <c r="E192" s="35" t="s">
        <v>363</v>
      </c>
      <c r="F192" s="35" t="s">
        <v>397</v>
      </c>
      <c r="G192" s="35" t="s">
        <v>460</v>
      </c>
      <c r="H192" s="36" t="s">
        <v>548</v>
      </c>
      <c r="I192" s="37">
        <v>0</v>
      </c>
      <c r="J192" s="39">
        <v>1097038.6400000001</v>
      </c>
      <c r="K192" s="10">
        <v>-1097038.6400000001</v>
      </c>
    </row>
    <row r="193" spans="1:11" ht="15" x14ac:dyDescent="0.2">
      <c r="A193" s="32">
        <v>187</v>
      </c>
      <c r="B193" s="33">
        <v>2010696</v>
      </c>
      <c r="C193" s="34" t="s">
        <v>356</v>
      </c>
      <c r="D193" s="35" t="s">
        <v>357</v>
      </c>
      <c r="E193" s="35" t="s">
        <v>363</v>
      </c>
      <c r="F193" s="35" t="s">
        <v>397</v>
      </c>
      <c r="G193" s="35" t="s">
        <v>460</v>
      </c>
      <c r="H193" s="36" t="s">
        <v>549</v>
      </c>
      <c r="I193" s="37">
        <v>0</v>
      </c>
      <c r="J193" s="39">
        <v>4458001.1199999992</v>
      </c>
      <c r="K193" s="10">
        <v>-4458001.1199999992</v>
      </c>
    </row>
    <row r="194" spans="1:11" ht="15" x14ac:dyDescent="0.2">
      <c r="A194" s="32">
        <v>188</v>
      </c>
      <c r="B194" s="33">
        <v>2010697</v>
      </c>
      <c r="C194" s="34" t="s">
        <v>356</v>
      </c>
      <c r="D194" s="35" t="s">
        <v>357</v>
      </c>
      <c r="E194" s="35" t="s">
        <v>363</v>
      </c>
      <c r="F194" s="35" t="s">
        <v>397</v>
      </c>
      <c r="G194" s="35" t="s">
        <v>460</v>
      </c>
      <c r="H194" s="36" t="s">
        <v>550</v>
      </c>
      <c r="I194" s="37">
        <v>0</v>
      </c>
      <c r="J194" s="39">
        <v>55850.699999999953</v>
      </c>
      <c r="K194" s="10">
        <v>-55850.699999999953</v>
      </c>
    </row>
    <row r="195" spans="1:11" ht="15" x14ac:dyDescent="0.2">
      <c r="A195" s="32">
        <v>189</v>
      </c>
      <c r="B195" s="33">
        <v>2010698</v>
      </c>
      <c r="C195" s="34" t="s">
        <v>356</v>
      </c>
      <c r="D195" s="35" t="s">
        <v>357</v>
      </c>
      <c r="E195" s="35" t="s">
        <v>363</v>
      </c>
      <c r="F195" s="35" t="s">
        <v>397</v>
      </c>
      <c r="G195" s="35" t="s">
        <v>460</v>
      </c>
      <c r="H195" s="36" t="s">
        <v>551</v>
      </c>
      <c r="I195" s="37">
        <v>0</v>
      </c>
      <c r="J195" s="39">
        <v>0.46999999997206032</v>
      </c>
      <c r="K195" s="10">
        <v>-0.46999999997206032</v>
      </c>
    </row>
    <row r="196" spans="1:11" ht="15" x14ac:dyDescent="0.2">
      <c r="A196" s="32">
        <v>190</v>
      </c>
      <c r="B196" s="33">
        <v>2010699</v>
      </c>
      <c r="C196" s="34" t="s">
        <v>356</v>
      </c>
      <c r="D196" s="35" t="s">
        <v>357</v>
      </c>
      <c r="E196" s="35" t="s">
        <v>363</v>
      </c>
      <c r="F196" s="35" t="s">
        <v>397</v>
      </c>
      <c r="G196" s="35" t="s">
        <v>460</v>
      </c>
      <c r="H196" s="36" t="s">
        <v>552</v>
      </c>
      <c r="I196" s="37">
        <v>0</v>
      </c>
      <c r="J196" s="39">
        <v>2472685.4899999998</v>
      </c>
      <c r="K196" s="10">
        <v>-2472685.4899999998</v>
      </c>
    </row>
    <row r="197" spans="1:11" ht="15" x14ac:dyDescent="0.2">
      <c r="A197" s="32">
        <v>191</v>
      </c>
      <c r="B197" s="33">
        <v>2010700</v>
      </c>
      <c r="C197" s="34" t="s">
        <v>356</v>
      </c>
      <c r="D197" s="35" t="s">
        <v>357</v>
      </c>
      <c r="E197" s="35" t="s">
        <v>363</v>
      </c>
      <c r="F197" s="35" t="s">
        <v>397</v>
      </c>
      <c r="G197" s="35" t="s">
        <v>460</v>
      </c>
      <c r="H197" s="36" t="s">
        <v>553</v>
      </c>
      <c r="I197" s="37">
        <v>0</v>
      </c>
      <c r="J197" s="39">
        <v>176348.67</v>
      </c>
      <c r="K197" s="10">
        <v>-176348.67</v>
      </c>
    </row>
    <row r="198" spans="1:11" ht="15" x14ac:dyDescent="0.2">
      <c r="A198" s="32">
        <v>192</v>
      </c>
      <c r="B198" s="33">
        <v>2010701</v>
      </c>
      <c r="C198" s="34" t="s">
        <v>356</v>
      </c>
      <c r="D198" s="35" t="s">
        <v>357</v>
      </c>
      <c r="E198" s="35" t="s">
        <v>363</v>
      </c>
      <c r="F198" s="35" t="s">
        <v>397</v>
      </c>
      <c r="G198" s="35" t="s">
        <v>460</v>
      </c>
      <c r="H198" s="36" t="s">
        <v>554</v>
      </c>
      <c r="I198" s="37">
        <v>0</v>
      </c>
      <c r="J198" s="39">
        <v>54020.59</v>
      </c>
      <c r="K198" s="10">
        <v>-54020.59</v>
      </c>
    </row>
    <row r="199" spans="1:11" ht="15" x14ac:dyDescent="0.2">
      <c r="A199" s="32">
        <v>193</v>
      </c>
      <c r="B199" s="33">
        <v>2010702</v>
      </c>
      <c r="C199" s="34" t="s">
        <v>356</v>
      </c>
      <c r="D199" s="35" t="s">
        <v>357</v>
      </c>
      <c r="E199" s="35" t="s">
        <v>363</v>
      </c>
      <c r="F199" s="35" t="s">
        <v>397</v>
      </c>
      <c r="G199" s="35" t="s">
        <v>460</v>
      </c>
      <c r="H199" s="36" t="s">
        <v>555</v>
      </c>
      <c r="I199" s="37">
        <v>0</v>
      </c>
      <c r="J199" s="39">
        <v>1340097.3400000001</v>
      </c>
      <c r="K199" s="10">
        <v>-1340097.3400000001</v>
      </c>
    </row>
    <row r="200" spans="1:11" ht="15" x14ac:dyDescent="0.2">
      <c r="A200" s="32">
        <v>194</v>
      </c>
      <c r="B200" s="33">
        <v>2010703</v>
      </c>
      <c r="C200" s="34" t="s">
        <v>356</v>
      </c>
      <c r="D200" s="35" t="s">
        <v>357</v>
      </c>
      <c r="E200" s="35" t="s">
        <v>363</v>
      </c>
      <c r="F200" s="35" t="s">
        <v>397</v>
      </c>
      <c r="G200" s="35" t="s">
        <v>460</v>
      </c>
      <c r="H200" s="41" t="s">
        <v>556</v>
      </c>
      <c r="I200" s="37">
        <v>0</v>
      </c>
      <c r="J200" s="39">
        <v>120000</v>
      </c>
      <c r="K200" s="10">
        <v>-120000</v>
      </c>
    </row>
    <row r="201" spans="1:11" ht="15" x14ac:dyDescent="0.2">
      <c r="A201" s="32">
        <v>195</v>
      </c>
      <c r="B201" s="33">
        <v>2010704</v>
      </c>
      <c r="C201" s="34" t="s">
        <v>356</v>
      </c>
      <c r="D201" s="35" t="s">
        <v>357</v>
      </c>
      <c r="E201" s="35" t="s">
        <v>363</v>
      </c>
      <c r="F201" s="35" t="s">
        <v>397</v>
      </c>
      <c r="G201" s="35" t="s">
        <v>460</v>
      </c>
      <c r="H201" s="41" t="s">
        <v>557</v>
      </c>
      <c r="I201" s="37">
        <v>0</v>
      </c>
      <c r="J201" s="39">
        <v>2680000</v>
      </c>
      <c r="K201" s="10">
        <v>-2680000</v>
      </c>
    </row>
    <row r="202" spans="1:11" ht="15" x14ac:dyDescent="0.2">
      <c r="A202" s="32"/>
      <c r="B202" s="33">
        <v>2010705</v>
      </c>
      <c r="C202" s="34" t="s">
        <v>356</v>
      </c>
      <c r="D202" s="35" t="s">
        <v>357</v>
      </c>
      <c r="E202" s="35" t="s">
        <v>363</v>
      </c>
      <c r="F202" s="35" t="s">
        <v>397</v>
      </c>
      <c r="G202" s="35" t="s">
        <v>460</v>
      </c>
      <c r="H202" s="41" t="s">
        <v>558</v>
      </c>
      <c r="I202" s="37">
        <v>0</v>
      </c>
      <c r="J202" s="39">
        <v>4782608.7</v>
      </c>
      <c r="K202" s="10">
        <v>-4782608.7</v>
      </c>
    </row>
    <row r="203" spans="1:11" ht="15" x14ac:dyDescent="0.2">
      <c r="A203" s="32">
        <v>196</v>
      </c>
      <c r="B203" s="46">
        <v>2010801</v>
      </c>
      <c r="C203" s="34" t="s">
        <v>356</v>
      </c>
      <c r="D203" s="47" t="s">
        <v>357</v>
      </c>
      <c r="E203" s="47" t="s">
        <v>363</v>
      </c>
      <c r="F203" s="47" t="s">
        <v>559</v>
      </c>
      <c r="G203" s="47" t="s">
        <v>560</v>
      </c>
      <c r="H203" s="43" t="s">
        <v>561</v>
      </c>
      <c r="I203" s="37">
        <v>0</v>
      </c>
      <c r="J203" s="39">
        <v>1190706.7499999998</v>
      </c>
      <c r="K203" s="10">
        <v>-1190706.7499999998</v>
      </c>
    </row>
    <row r="204" spans="1:11" ht="15" x14ac:dyDescent="0.2">
      <c r="A204" s="32">
        <v>197</v>
      </c>
      <c r="B204" s="33">
        <v>2030102</v>
      </c>
      <c r="C204" s="34" t="s">
        <v>356</v>
      </c>
      <c r="D204" s="35" t="s">
        <v>357</v>
      </c>
      <c r="E204" s="35" t="s">
        <v>363</v>
      </c>
      <c r="F204" s="35" t="s">
        <v>397</v>
      </c>
      <c r="G204" s="35" t="s">
        <v>398</v>
      </c>
      <c r="H204" s="36" t="s">
        <v>562</v>
      </c>
      <c r="I204" s="37">
        <v>0</v>
      </c>
      <c r="J204" s="39">
        <v>424525.82999999996</v>
      </c>
      <c r="K204" s="10">
        <v>-424525.82999999996</v>
      </c>
    </row>
    <row r="205" spans="1:11" ht="15" x14ac:dyDescent="0.2">
      <c r="A205" s="32">
        <v>198</v>
      </c>
      <c r="B205" s="33">
        <v>2030103</v>
      </c>
      <c r="C205" s="34" t="s">
        <v>356</v>
      </c>
      <c r="D205" s="35" t="s">
        <v>357</v>
      </c>
      <c r="E205" s="35" t="s">
        <v>363</v>
      </c>
      <c r="F205" s="35" t="s">
        <v>397</v>
      </c>
      <c r="G205" s="35" t="s">
        <v>398</v>
      </c>
      <c r="H205" s="36" t="s">
        <v>563</v>
      </c>
      <c r="I205" s="37">
        <v>0</v>
      </c>
      <c r="J205" s="39">
        <v>132685.01999999996</v>
      </c>
      <c r="K205" s="10">
        <v>-132685.01999999996</v>
      </c>
    </row>
    <row r="206" spans="1:11" ht="15" x14ac:dyDescent="0.2">
      <c r="A206" s="32">
        <v>199</v>
      </c>
      <c r="B206" s="33">
        <v>2030107</v>
      </c>
      <c r="C206" s="34" t="s">
        <v>356</v>
      </c>
      <c r="D206" s="35" t="s">
        <v>357</v>
      </c>
      <c r="E206" s="35" t="s">
        <v>363</v>
      </c>
      <c r="F206" s="35" t="s">
        <v>397</v>
      </c>
      <c r="G206" s="35" t="s">
        <v>398</v>
      </c>
      <c r="H206" s="36" t="s">
        <v>564</v>
      </c>
      <c r="I206" s="37">
        <v>0</v>
      </c>
      <c r="J206" s="39">
        <v>185142.16000000003</v>
      </c>
      <c r="K206" s="10">
        <v>-185142.16000000003</v>
      </c>
    </row>
    <row r="207" spans="1:11" ht="15" x14ac:dyDescent="0.2">
      <c r="A207" s="32">
        <v>200</v>
      </c>
      <c r="B207" s="33">
        <v>2030108</v>
      </c>
      <c r="C207" s="34" t="s">
        <v>356</v>
      </c>
      <c r="D207" s="35" t="s">
        <v>357</v>
      </c>
      <c r="E207" s="35" t="s">
        <v>363</v>
      </c>
      <c r="F207" s="35" t="s">
        <v>397</v>
      </c>
      <c r="G207" s="35" t="s">
        <v>398</v>
      </c>
      <c r="H207" s="36" t="s">
        <v>565</v>
      </c>
      <c r="I207" s="37">
        <v>0</v>
      </c>
      <c r="J207" s="39">
        <v>300000.02</v>
      </c>
      <c r="K207" s="10">
        <v>-300000.02</v>
      </c>
    </row>
    <row r="208" spans="1:11" ht="15" x14ac:dyDescent="0.2">
      <c r="A208" s="32">
        <v>201</v>
      </c>
      <c r="B208" s="33">
        <v>2030109</v>
      </c>
      <c r="C208" s="34" t="s">
        <v>356</v>
      </c>
      <c r="D208" s="35" t="s">
        <v>357</v>
      </c>
      <c r="E208" s="35" t="s">
        <v>363</v>
      </c>
      <c r="F208" s="35" t="s">
        <v>397</v>
      </c>
      <c r="G208" s="35" t="s">
        <v>398</v>
      </c>
      <c r="H208" s="36" t="s">
        <v>566</v>
      </c>
      <c r="I208" s="37">
        <v>0</v>
      </c>
      <c r="J208" s="39">
        <v>0</v>
      </c>
      <c r="K208" s="10">
        <v>0</v>
      </c>
    </row>
    <row r="209" spans="1:11" ht="15" x14ac:dyDescent="0.2">
      <c r="A209" s="32">
        <v>202</v>
      </c>
      <c r="B209" s="33">
        <v>2030120</v>
      </c>
      <c r="C209" s="34" t="s">
        <v>356</v>
      </c>
      <c r="D209" s="35" t="s">
        <v>357</v>
      </c>
      <c r="E209" s="35" t="s">
        <v>363</v>
      </c>
      <c r="F209" s="35" t="s">
        <v>397</v>
      </c>
      <c r="G209" s="35" t="s">
        <v>398</v>
      </c>
      <c r="H209" s="36" t="s">
        <v>567</v>
      </c>
      <c r="I209" s="37">
        <v>0</v>
      </c>
      <c r="J209" s="39">
        <v>0</v>
      </c>
      <c r="K209" s="10">
        <v>0</v>
      </c>
    </row>
    <row r="210" spans="1:11" ht="15" x14ac:dyDescent="0.2">
      <c r="A210" s="32">
        <v>203</v>
      </c>
      <c r="B210" s="33">
        <v>2030125</v>
      </c>
      <c r="C210" s="34" t="s">
        <v>356</v>
      </c>
      <c r="D210" s="35" t="s">
        <v>357</v>
      </c>
      <c r="E210" s="35" t="s">
        <v>363</v>
      </c>
      <c r="F210" s="35" t="s">
        <v>397</v>
      </c>
      <c r="G210" s="35" t="s">
        <v>568</v>
      </c>
      <c r="H210" s="36" t="s">
        <v>569</v>
      </c>
      <c r="I210" s="37">
        <v>0</v>
      </c>
      <c r="J210" s="39">
        <v>0</v>
      </c>
      <c r="K210" s="10">
        <v>0</v>
      </c>
    </row>
    <row r="211" spans="1:11" ht="15" x14ac:dyDescent="0.2">
      <c r="A211" s="32">
        <v>204</v>
      </c>
      <c r="B211" s="33">
        <v>2030138</v>
      </c>
      <c r="C211" s="34" t="s">
        <v>356</v>
      </c>
      <c r="D211" s="35" t="s">
        <v>357</v>
      </c>
      <c r="E211" s="35" t="s">
        <v>363</v>
      </c>
      <c r="F211" s="35" t="s">
        <v>397</v>
      </c>
      <c r="G211" s="35" t="s">
        <v>568</v>
      </c>
      <c r="H211" s="36" t="s">
        <v>570</v>
      </c>
      <c r="I211" s="37">
        <v>0</v>
      </c>
      <c r="J211" s="39">
        <v>393434.87</v>
      </c>
      <c r="K211" s="10">
        <v>-393434.87</v>
      </c>
    </row>
    <row r="212" spans="1:11" ht="15" x14ac:dyDescent="0.2">
      <c r="A212" s="32">
        <v>205</v>
      </c>
      <c r="B212" s="33">
        <v>2030140</v>
      </c>
      <c r="C212" s="34" t="s">
        <v>356</v>
      </c>
      <c r="D212" s="35" t="s">
        <v>357</v>
      </c>
      <c r="E212" s="35" t="s">
        <v>363</v>
      </c>
      <c r="F212" s="35" t="s">
        <v>397</v>
      </c>
      <c r="G212" s="35" t="s">
        <v>568</v>
      </c>
      <c r="H212" s="36" t="s">
        <v>571</v>
      </c>
      <c r="I212" s="37">
        <v>0</v>
      </c>
      <c r="J212" s="39">
        <v>0</v>
      </c>
      <c r="K212" s="10">
        <v>0</v>
      </c>
    </row>
    <row r="213" spans="1:11" ht="15" x14ac:dyDescent="0.2">
      <c r="A213" s="32">
        <v>206</v>
      </c>
      <c r="B213" s="33">
        <v>2030145</v>
      </c>
      <c r="C213" s="34" t="s">
        <v>356</v>
      </c>
      <c r="D213" s="35" t="s">
        <v>357</v>
      </c>
      <c r="E213" s="35" t="s">
        <v>363</v>
      </c>
      <c r="F213" s="35" t="s">
        <v>397</v>
      </c>
      <c r="G213" s="35" t="s">
        <v>568</v>
      </c>
      <c r="H213" s="36" t="s">
        <v>572</v>
      </c>
      <c r="I213" s="37">
        <v>0</v>
      </c>
      <c r="J213" s="39">
        <v>27802.48</v>
      </c>
      <c r="K213" s="10">
        <v>-27802.48</v>
      </c>
    </row>
    <row r="214" spans="1:11" ht="15" x14ac:dyDescent="0.2">
      <c r="A214" s="32">
        <v>207</v>
      </c>
      <c r="B214" s="33">
        <v>2030155</v>
      </c>
      <c r="C214" s="34" t="s">
        <v>356</v>
      </c>
      <c r="D214" s="35" t="s">
        <v>357</v>
      </c>
      <c r="E214" s="35" t="s">
        <v>363</v>
      </c>
      <c r="F214" s="35" t="s">
        <v>397</v>
      </c>
      <c r="G214" s="35" t="s">
        <v>568</v>
      </c>
      <c r="H214" s="36" t="s">
        <v>573</v>
      </c>
      <c r="I214" s="37">
        <v>0</v>
      </c>
      <c r="J214" s="39">
        <v>190367.94</v>
      </c>
      <c r="K214" s="10">
        <v>-190367.94</v>
      </c>
    </row>
    <row r="215" spans="1:11" ht="15" x14ac:dyDescent="0.2">
      <c r="A215" s="32">
        <v>208</v>
      </c>
      <c r="B215" s="33">
        <v>2030165</v>
      </c>
      <c r="C215" s="34" t="s">
        <v>356</v>
      </c>
      <c r="D215" s="35" t="s">
        <v>357</v>
      </c>
      <c r="E215" s="35" t="s">
        <v>363</v>
      </c>
      <c r="F215" s="35" t="s">
        <v>397</v>
      </c>
      <c r="G215" s="35" t="s">
        <v>568</v>
      </c>
      <c r="H215" s="36" t="s">
        <v>574</v>
      </c>
      <c r="I215" s="37">
        <v>18186.060000000056</v>
      </c>
      <c r="J215" s="39">
        <v>0</v>
      </c>
      <c r="K215" s="10">
        <v>18186.060000000056</v>
      </c>
    </row>
    <row r="216" spans="1:11" ht="15" x14ac:dyDescent="0.2">
      <c r="A216" s="32">
        <v>209</v>
      </c>
      <c r="B216" s="33">
        <v>2030169</v>
      </c>
      <c r="C216" s="34" t="s">
        <v>356</v>
      </c>
      <c r="D216" s="35" t="s">
        <v>357</v>
      </c>
      <c r="E216" s="35" t="s">
        <v>363</v>
      </c>
      <c r="F216" s="35" t="s">
        <v>397</v>
      </c>
      <c r="G216" s="35" t="s">
        <v>568</v>
      </c>
      <c r="H216" s="36" t="s">
        <v>575</v>
      </c>
      <c r="I216" s="37">
        <v>0</v>
      </c>
      <c r="J216" s="39">
        <v>0</v>
      </c>
      <c r="K216" s="10">
        <v>0</v>
      </c>
    </row>
    <row r="217" spans="1:11" ht="15" x14ac:dyDescent="0.2">
      <c r="A217" s="32">
        <v>210</v>
      </c>
      <c r="B217" s="33">
        <v>2030170</v>
      </c>
      <c r="C217" s="34" t="s">
        <v>356</v>
      </c>
      <c r="D217" s="35" t="s">
        <v>357</v>
      </c>
      <c r="E217" s="35" t="s">
        <v>363</v>
      </c>
      <c r="F217" s="35" t="s">
        <v>397</v>
      </c>
      <c r="G217" s="35" t="s">
        <v>568</v>
      </c>
      <c r="H217" s="36" t="s">
        <v>576</v>
      </c>
      <c r="I217" s="37">
        <v>0</v>
      </c>
      <c r="J217" s="39">
        <v>0</v>
      </c>
      <c r="K217" s="10">
        <v>0</v>
      </c>
    </row>
    <row r="218" spans="1:11" ht="15" x14ac:dyDescent="0.2">
      <c r="A218" s="32">
        <v>211</v>
      </c>
      <c r="B218" s="33">
        <v>2030171</v>
      </c>
      <c r="C218" s="34" t="s">
        <v>356</v>
      </c>
      <c r="D218" s="35" t="s">
        <v>357</v>
      </c>
      <c r="E218" s="35" t="s">
        <v>363</v>
      </c>
      <c r="F218" s="35" t="s">
        <v>397</v>
      </c>
      <c r="G218" s="35" t="s">
        <v>568</v>
      </c>
      <c r="H218" s="36" t="s">
        <v>577</v>
      </c>
      <c r="I218" s="37">
        <v>0</v>
      </c>
      <c r="J218" s="39">
        <v>0.79999999998835847</v>
      </c>
      <c r="K218" s="10">
        <v>-0.79999999998835847</v>
      </c>
    </row>
    <row r="219" spans="1:11" ht="15" x14ac:dyDescent="0.2">
      <c r="A219" s="32">
        <v>212</v>
      </c>
      <c r="B219" s="33">
        <v>2030172</v>
      </c>
      <c r="C219" s="34" t="s">
        <v>356</v>
      </c>
      <c r="D219" s="35" t="s">
        <v>357</v>
      </c>
      <c r="E219" s="35" t="s">
        <v>363</v>
      </c>
      <c r="F219" s="35" t="s">
        <v>397</v>
      </c>
      <c r="G219" s="35" t="s">
        <v>568</v>
      </c>
      <c r="H219" s="36" t="s">
        <v>578</v>
      </c>
      <c r="I219" s="37">
        <v>0</v>
      </c>
      <c r="J219" s="39">
        <v>1118.07</v>
      </c>
      <c r="K219" s="10">
        <v>-1118.07</v>
      </c>
    </row>
    <row r="220" spans="1:11" ht="15" x14ac:dyDescent="0.2">
      <c r="A220" s="32">
        <v>213</v>
      </c>
      <c r="B220" s="33">
        <v>2030173</v>
      </c>
      <c r="C220" s="34" t="s">
        <v>356</v>
      </c>
      <c r="D220" s="35" t="s">
        <v>357</v>
      </c>
      <c r="E220" s="35" t="s">
        <v>363</v>
      </c>
      <c r="F220" s="35" t="s">
        <v>397</v>
      </c>
      <c r="G220" s="35" t="s">
        <v>568</v>
      </c>
      <c r="H220" s="36" t="s">
        <v>579</v>
      </c>
      <c r="I220" s="37">
        <v>0</v>
      </c>
      <c r="J220" s="39">
        <v>0</v>
      </c>
      <c r="K220" s="10">
        <v>0</v>
      </c>
    </row>
    <row r="221" spans="1:11" ht="15" x14ac:dyDescent="0.2">
      <c r="A221" s="32">
        <v>214</v>
      </c>
      <c r="B221" s="33">
        <v>2030174</v>
      </c>
      <c r="C221" s="34" t="s">
        <v>356</v>
      </c>
      <c r="D221" s="35" t="s">
        <v>357</v>
      </c>
      <c r="E221" s="35" t="s">
        <v>363</v>
      </c>
      <c r="F221" s="35" t="s">
        <v>397</v>
      </c>
      <c r="G221" s="35" t="s">
        <v>568</v>
      </c>
      <c r="H221" s="36" t="s">
        <v>580</v>
      </c>
      <c r="I221" s="37">
        <v>0</v>
      </c>
      <c r="J221" s="39">
        <v>0</v>
      </c>
      <c r="K221" s="10">
        <v>0</v>
      </c>
    </row>
    <row r="222" spans="1:11" ht="15" x14ac:dyDescent="0.2">
      <c r="A222" s="32">
        <v>215</v>
      </c>
      <c r="B222" s="33">
        <v>2030175</v>
      </c>
      <c r="C222" s="34" t="s">
        <v>356</v>
      </c>
      <c r="D222" s="35" t="s">
        <v>357</v>
      </c>
      <c r="E222" s="35" t="s">
        <v>363</v>
      </c>
      <c r="F222" s="35" t="s">
        <v>397</v>
      </c>
      <c r="G222" s="35" t="s">
        <v>568</v>
      </c>
      <c r="H222" s="36" t="s">
        <v>581</v>
      </c>
      <c r="I222" s="37">
        <v>0</v>
      </c>
      <c r="J222" s="39">
        <v>0</v>
      </c>
      <c r="K222" s="10">
        <v>0</v>
      </c>
    </row>
    <row r="223" spans="1:11" ht="15" x14ac:dyDescent="0.2">
      <c r="A223" s="32">
        <v>216</v>
      </c>
      <c r="B223" s="33">
        <v>2030176</v>
      </c>
      <c r="C223" s="34" t="s">
        <v>356</v>
      </c>
      <c r="D223" s="35" t="s">
        <v>357</v>
      </c>
      <c r="E223" s="35" t="s">
        <v>363</v>
      </c>
      <c r="F223" s="35" t="s">
        <v>397</v>
      </c>
      <c r="G223" s="35" t="s">
        <v>568</v>
      </c>
      <c r="H223" s="36" t="s">
        <v>582</v>
      </c>
      <c r="I223" s="37">
        <v>0.24000000000160071</v>
      </c>
      <c r="J223" s="39">
        <v>0</v>
      </c>
      <c r="K223" s="10">
        <v>0.24000000000160071</v>
      </c>
    </row>
    <row r="224" spans="1:11" ht="15" x14ac:dyDescent="0.2">
      <c r="A224" s="32">
        <v>217</v>
      </c>
      <c r="B224" s="33">
        <v>2030177</v>
      </c>
      <c r="C224" s="34" t="s">
        <v>356</v>
      </c>
      <c r="D224" s="35" t="s">
        <v>357</v>
      </c>
      <c r="E224" s="35" t="s">
        <v>363</v>
      </c>
      <c r="F224" s="35" t="s">
        <v>397</v>
      </c>
      <c r="G224" s="35" t="s">
        <v>568</v>
      </c>
      <c r="H224" s="36" t="s">
        <v>583</v>
      </c>
      <c r="I224" s="37">
        <v>0</v>
      </c>
      <c r="J224" s="39">
        <v>0</v>
      </c>
      <c r="K224" s="10">
        <v>0</v>
      </c>
    </row>
    <row r="225" spans="1:11" ht="15" x14ac:dyDescent="0.2">
      <c r="A225" s="32">
        <v>218</v>
      </c>
      <c r="B225" s="33">
        <v>2030178</v>
      </c>
      <c r="C225" s="34" t="s">
        <v>356</v>
      </c>
      <c r="D225" s="35" t="s">
        <v>357</v>
      </c>
      <c r="E225" s="35" t="s">
        <v>363</v>
      </c>
      <c r="F225" s="35" t="s">
        <v>397</v>
      </c>
      <c r="G225" s="35" t="s">
        <v>568</v>
      </c>
      <c r="H225" s="36" t="s">
        <v>584</v>
      </c>
      <c r="I225" s="37">
        <v>0</v>
      </c>
      <c r="J225" s="39">
        <v>0</v>
      </c>
      <c r="K225" s="10">
        <v>0</v>
      </c>
    </row>
    <row r="226" spans="1:11" ht="15" x14ac:dyDescent="0.2">
      <c r="A226" s="32">
        <v>219</v>
      </c>
      <c r="B226" s="33">
        <v>2030179</v>
      </c>
      <c r="C226" s="34" t="s">
        <v>356</v>
      </c>
      <c r="D226" s="35" t="s">
        <v>357</v>
      </c>
      <c r="E226" s="35" t="s">
        <v>363</v>
      </c>
      <c r="F226" s="35" t="s">
        <v>397</v>
      </c>
      <c r="G226" s="35" t="s">
        <v>568</v>
      </c>
      <c r="H226" s="36" t="s">
        <v>585</v>
      </c>
      <c r="I226" s="37">
        <v>198.07999999984168</v>
      </c>
      <c r="J226" s="39">
        <v>0</v>
      </c>
      <c r="K226" s="10">
        <v>198.07999999984168</v>
      </c>
    </row>
    <row r="227" spans="1:11" ht="15" x14ac:dyDescent="0.2">
      <c r="A227" s="32">
        <v>220</v>
      </c>
      <c r="B227" s="33">
        <v>2030180</v>
      </c>
      <c r="C227" s="34" t="s">
        <v>356</v>
      </c>
      <c r="D227" s="35" t="s">
        <v>357</v>
      </c>
      <c r="E227" s="35" t="s">
        <v>363</v>
      </c>
      <c r="F227" s="35" t="s">
        <v>397</v>
      </c>
      <c r="G227" s="35" t="s">
        <v>568</v>
      </c>
      <c r="H227" s="36" t="s">
        <v>586</v>
      </c>
      <c r="I227" s="37">
        <v>6.8000000000465661</v>
      </c>
      <c r="J227" s="39">
        <v>0</v>
      </c>
      <c r="K227" s="10">
        <v>6.8000000000465661</v>
      </c>
    </row>
    <row r="228" spans="1:11" ht="15" x14ac:dyDescent="0.2">
      <c r="A228" s="32">
        <v>221</v>
      </c>
      <c r="B228" s="33">
        <v>2030181</v>
      </c>
      <c r="C228" s="34" t="s">
        <v>356</v>
      </c>
      <c r="D228" s="35" t="s">
        <v>357</v>
      </c>
      <c r="E228" s="35" t="s">
        <v>363</v>
      </c>
      <c r="F228" s="35" t="s">
        <v>397</v>
      </c>
      <c r="G228" s="35" t="s">
        <v>568</v>
      </c>
      <c r="H228" s="36" t="s">
        <v>587</v>
      </c>
      <c r="I228" s="37">
        <v>0.8500000000349246</v>
      </c>
      <c r="J228" s="39">
        <v>0</v>
      </c>
      <c r="K228" s="10">
        <v>0.8500000000349246</v>
      </c>
    </row>
    <row r="229" spans="1:11" ht="15" x14ac:dyDescent="0.2">
      <c r="A229" s="32">
        <v>222</v>
      </c>
      <c r="B229" s="33">
        <v>2030183</v>
      </c>
      <c r="C229" s="34" t="s">
        <v>356</v>
      </c>
      <c r="D229" s="35" t="s">
        <v>357</v>
      </c>
      <c r="E229" s="35" t="s">
        <v>363</v>
      </c>
      <c r="F229" s="35" t="s">
        <v>397</v>
      </c>
      <c r="G229" s="35" t="s">
        <v>568</v>
      </c>
      <c r="H229" s="36" t="s">
        <v>588</v>
      </c>
      <c r="I229" s="37">
        <v>0</v>
      </c>
      <c r="J229" s="39">
        <v>0</v>
      </c>
      <c r="K229" s="10">
        <v>0</v>
      </c>
    </row>
    <row r="230" spans="1:11" ht="15" x14ac:dyDescent="0.2">
      <c r="A230" s="32">
        <v>223</v>
      </c>
      <c r="B230" s="33">
        <v>2030184</v>
      </c>
      <c r="C230" s="34" t="s">
        <v>356</v>
      </c>
      <c r="D230" s="35" t="s">
        <v>357</v>
      </c>
      <c r="E230" s="35" t="s">
        <v>363</v>
      </c>
      <c r="F230" s="35" t="s">
        <v>397</v>
      </c>
      <c r="G230" s="35" t="s">
        <v>568</v>
      </c>
      <c r="H230" s="41" t="s">
        <v>589</v>
      </c>
      <c r="I230" s="37">
        <v>68400.820000000007</v>
      </c>
      <c r="J230" s="39">
        <v>0</v>
      </c>
      <c r="K230" s="10">
        <v>68400.820000000007</v>
      </c>
    </row>
    <row r="231" spans="1:11" ht="15" x14ac:dyDescent="0.2">
      <c r="A231" s="32">
        <v>224</v>
      </c>
      <c r="B231" s="33">
        <v>2030185</v>
      </c>
      <c r="C231" s="34" t="s">
        <v>356</v>
      </c>
      <c r="D231" s="35" t="s">
        <v>357</v>
      </c>
      <c r="E231" s="35" t="s">
        <v>363</v>
      </c>
      <c r="F231" s="35" t="s">
        <v>397</v>
      </c>
      <c r="G231" s="35" t="s">
        <v>568</v>
      </c>
      <c r="H231" s="41" t="s">
        <v>590</v>
      </c>
      <c r="I231" s="37">
        <v>13288.830000000002</v>
      </c>
      <c r="J231" s="39">
        <v>0</v>
      </c>
      <c r="K231" s="10">
        <v>13288.830000000002</v>
      </c>
    </row>
    <row r="232" spans="1:11" ht="15" x14ac:dyDescent="0.2">
      <c r="A232" s="32">
        <v>225</v>
      </c>
      <c r="B232" s="33">
        <v>2030401</v>
      </c>
      <c r="C232" s="34" t="s">
        <v>356</v>
      </c>
      <c r="D232" s="35" t="s">
        <v>357</v>
      </c>
      <c r="E232" s="35" t="s">
        <v>363</v>
      </c>
      <c r="F232" s="35" t="s">
        <v>397</v>
      </c>
      <c r="G232" s="35" t="s">
        <v>568</v>
      </c>
      <c r="H232" s="36" t="s">
        <v>31</v>
      </c>
      <c r="I232" s="37">
        <v>0</v>
      </c>
      <c r="J232" s="39">
        <v>0</v>
      </c>
      <c r="K232" s="10">
        <v>0</v>
      </c>
    </row>
    <row r="233" spans="1:11" ht="15" x14ac:dyDescent="0.2">
      <c r="A233" s="32">
        <v>226</v>
      </c>
      <c r="B233" s="33">
        <v>2030402</v>
      </c>
      <c r="C233" s="34" t="s">
        <v>356</v>
      </c>
      <c r="D233" s="35" t="s">
        <v>357</v>
      </c>
      <c r="E233" s="35" t="s">
        <v>363</v>
      </c>
      <c r="F233" s="35" t="s">
        <v>397</v>
      </c>
      <c r="G233" s="35" t="s">
        <v>568</v>
      </c>
      <c r="H233" s="36" t="s">
        <v>32</v>
      </c>
      <c r="I233" s="37">
        <v>0</v>
      </c>
      <c r="J233" s="39">
        <v>2158241.9399899989</v>
      </c>
      <c r="K233" s="10">
        <v>-2158241.9399899989</v>
      </c>
    </row>
    <row r="234" spans="1:11" ht="15" x14ac:dyDescent="0.2">
      <c r="A234" s="32">
        <v>227</v>
      </c>
      <c r="B234" s="33">
        <v>2030501</v>
      </c>
      <c r="C234" s="34" t="s">
        <v>356</v>
      </c>
      <c r="D234" s="35" t="s">
        <v>357</v>
      </c>
      <c r="E234" s="35" t="s">
        <v>363</v>
      </c>
      <c r="F234" s="35" t="s">
        <v>397</v>
      </c>
      <c r="G234" s="35" t="s">
        <v>568</v>
      </c>
      <c r="H234" s="36" t="s">
        <v>33</v>
      </c>
      <c r="I234" s="37">
        <v>4.3200000002980232</v>
      </c>
      <c r="J234" s="39">
        <v>0</v>
      </c>
      <c r="K234" s="10">
        <v>4.3200000002980232</v>
      </c>
    </row>
    <row r="235" spans="1:11" ht="15" x14ac:dyDescent="0.2">
      <c r="A235" s="32">
        <v>228</v>
      </c>
      <c r="B235" s="33">
        <v>2030503</v>
      </c>
      <c r="C235" s="34" t="s">
        <v>356</v>
      </c>
      <c r="D235" s="35" t="s">
        <v>357</v>
      </c>
      <c r="E235" s="35" t="s">
        <v>363</v>
      </c>
      <c r="F235" s="35" t="s">
        <v>397</v>
      </c>
      <c r="G235" s="35" t="s">
        <v>568</v>
      </c>
      <c r="H235" s="36" t="s">
        <v>591</v>
      </c>
      <c r="I235" s="37">
        <v>0</v>
      </c>
      <c r="J235" s="39">
        <v>0</v>
      </c>
      <c r="K235" s="10">
        <v>0</v>
      </c>
    </row>
    <row r="236" spans="1:11" ht="15" x14ac:dyDescent="0.2">
      <c r="A236" s="32">
        <v>229</v>
      </c>
      <c r="B236" s="33">
        <v>2030504</v>
      </c>
      <c r="C236" s="34" t="s">
        <v>356</v>
      </c>
      <c r="D236" s="35" t="s">
        <v>357</v>
      </c>
      <c r="E236" s="35" t="s">
        <v>363</v>
      </c>
      <c r="F236" s="35" t="s">
        <v>397</v>
      </c>
      <c r="G236" s="35" t="s">
        <v>592</v>
      </c>
      <c r="H236" s="36" t="s">
        <v>34</v>
      </c>
      <c r="I236" s="37">
        <v>4.0000000000873115E-2</v>
      </c>
      <c r="J236" s="39">
        <v>0</v>
      </c>
      <c r="K236" s="10">
        <v>4.0000000000873115E-2</v>
      </c>
    </row>
    <row r="237" spans="1:11" ht="15" x14ac:dyDescent="0.2">
      <c r="A237" s="32">
        <v>230</v>
      </c>
      <c r="B237" s="33">
        <v>2040101</v>
      </c>
      <c r="C237" s="34" t="s">
        <v>356</v>
      </c>
      <c r="D237" s="35" t="s">
        <v>357</v>
      </c>
      <c r="E237" s="35" t="s">
        <v>363</v>
      </c>
      <c r="F237" s="35" t="s">
        <v>35</v>
      </c>
      <c r="G237" s="35" t="s">
        <v>35</v>
      </c>
      <c r="H237" s="36" t="s">
        <v>35</v>
      </c>
      <c r="I237" s="37">
        <v>0</v>
      </c>
      <c r="J237" s="39">
        <v>479099.16000000015</v>
      </c>
      <c r="K237" s="10">
        <v>-479099.16000000015</v>
      </c>
    </row>
    <row r="238" spans="1:11" ht="15" x14ac:dyDescent="0.2">
      <c r="A238" s="32">
        <v>231</v>
      </c>
      <c r="B238" s="33">
        <v>2040104</v>
      </c>
      <c r="C238" s="34" t="s">
        <v>356</v>
      </c>
      <c r="D238" s="35" t="s">
        <v>357</v>
      </c>
      <c r="E238" s="35" t="s">
        <v>448</v>
      </c>
      <c r="F238" s="35" t="s">
        <v>593</v>
      </c>
      <c r="G238" s="35" t="s">
        <v>594</v>
      </c>
      <c r="H238" s="36" t="s">
        <v>36</v>
      </c>
      <c r="I238" s="37">
        <v>0</v>
      </c>
      <c r="J238" s="39">
        <v>6627253</v>
      </c>
      <c r="K238" s="10">
        <v>-6627253</v>
      </c>
    </row>
    <row r="239" spans="1:11" ht="15" x14ac:dyDescent="0.2">
      <c r="A239" s="32">
        <v>232</v>
      </c>
      <c r="B239" s="33">
        <v>2040105</v>
      </c>
      <c r="C239" s="34" t="s">
        <v>356</v>
      </c>
      <c r="D239" s="35" t="s">
        <v>357</v>
      </c>
      <c r="E239" s="35" t="s">
        <v>363</v>
      </c>
      <c r="F239" s="35" t="s">
        <v>397</v>
      </c>
      <c r="G239" s="35" t="s">
        <v>595</v>
      </c>
      <c r="H239" s="36" t="s">
        <v>596</v>
      </c>
      <c r="I239" s="37">
        <v>0</v>
      </c>
      <c r="J239" s="39">
        <v>208520.04650000005</v>
      </c>
      <c r="K239" s="10">
        <v>-208520.04650000005</v>
      </c>
    </row>
    <row r="240" spans="1:11" ht="15" x14ac:dyDescent="0.2">
      <c r="A240" s="32">
        <v>233</v>
      </c>
      <c r="B240" s="33">
        <v>2040106</v>
      </c>
      <c r="C240" s="34" t="s">
        <v>356</v>
      </c>
      <c r="D240" s="35" t="s">
        <v>357</v>
      </c>
      <c r="E240" s="35" t="s">
        <v>446</v>
      </c>
      <c r="F240" s="35" t="s">
        <v>597</v>
      </c>
      <c r="G240" s="35" t="s">
        <v>598</v>
      </c>
      <c r="H240" s="36" t="s">
        <v>37</v>
      </c>
      <c r="I240" s="37">
        <v>0</v>
      </c>
      <c r="J240" s="39">
        <v>2698933.2</v>
      </c>
      <c r="K240" s="10">
        <v>-2698933.2</v>
      </c>
    </row>
    <row r="241" spans="1:11" ht="15" x14ac:dyDescent="0.2">
      <c r="A241" s="32">
        <v>234</v>
      </c>
      <c r="B241" s="33">
        <v>2040108</v>
      </c>
      <c r="C241" s="34" t="s">
        <v>356</v>
      </c>
      <c r="D241" s="35" t="s">
        <v>357</v>
      </c>
      <c r="E241" s="35" t="s">
        <v>448</v>
      </c>
      <c r="F241" s="35" t="s">
        <v>599</v>
      </c>
      <c r="G241" s="35" t="s">
        <v>38</v>
      </c>
      <c r="H241" s="36" t="s">
        <v>38</v>
      </c>
      <c r="I241" s="37">
        <v>0</v>
      </c>
      <c r="J241" s="39">
        <v>119728.16</v>
      </c>
      <c r="K241" s="10">
        <v>-119728.16</v>
      </c>
    </row>
    <row r="242" spans="1:11" ht="15" x14ac:dyDescent="0.2">
      <c r="A242" s="32">
        <v>235</v>
      </c>
      <c r="B242" s="33">
        <v>2040110</v>
      </c>
      <c r="C242" s="34" t="s">
        <v>356</v>
      </c>
      <c r="D242" s="35" t="s">
        <v>357</v>
      </c>
      <c r="E242" s="35" t="s">
        <v>448</v>
      </c>
      <c r="F242" s="35" t="s">
        <v>600</v>
      </c>
      <c r="G242" s="35" t="s">
        <v>601</v>
      </c>
      <c r="H242" s="36" t="s">
        <v>39</v>
      </c>
      <c r="I242" s="37">
        <v>0</v>
      </c>
      <c r="J242" s="39">
        <v>468881</v>
      </c>
      <c r="K242" s="10">
        <v>-468881</v>
      </c>
    </row>
    <row r="243" spans="1:11" ht="15" x14ac:dyDescent="0.2">
      <c r="A243" s="32">
        <v>236</v>
      </c>
      <c r="B243" s="33">
        <v>2040111</v>
      </c>
      <c r="C243" s="34" t="s">
        <v>356</v>
      </c>
      <c r="D243" s="35" t="s">
        <v>357</v>
      </c>
      <c r="E243" s="35" t="s">
        <v>363</v>
      </c>
      <c r="F243" s="35" t="s">
        <v>35</v>
      </c>
      <c r="G243" s="35" t="s">
        <v>602</v>
      </c>
      <c r="H243" s="36" t="s">
        <v>40</v>
      </c>
      <c r="I243" s="37">
        <v>7401.429999999993</v>
      </c>
      <c r="J243" s="39">
        <v>0</v>
      </c>
      <c r="K243" s="10">
        <v>7401.429999999993</v>
      </c>
    </row>
    <row r="244" spans="1:11" ht="15" x14ac:dyDescent="0.2">
      <c r="A244" s="32">
        <v>237</v>
      </c>
      <c r="B244" s="33">
        <v>2040501</v>
      </c>
      <c r="C244" s="34" t="s">
        <v>356</v>
      </c>
      <c r="D244" s="35" t="s">
        <v>357</v>
      </c>
      <c r="E244" s="35" t="s">
        <v>448</v>
      </c>
      <c r="F244" s="35" t="s">
        <v>449</v>
      </c>
      <c r="G244" s="35" t="s">
        <v>449</v>
      </c>
      <c r="H244" s="36" t="s">
        <v>603</v>
      </c>
      <c r="I244" s="37">
        <v>0</v>
      </c>
      <c r="J244" s="39">
        <v>887015.49000100011</v>
      </c>
      <c r="K244" s="10">
        <v>-887015.49000100011</v>
      </c>
    </row>
    <row r="245" spans="1:11" ht="15" x14ac:dyDescent="0.2">
      <c r="A245" s="32">
        <v>238</v>
      </c>
      <c r="B245" s="33">
        <v>2040601</v>
      </c>
      <c r="C245" s="34" t="s">
        <v>356</v>
      </c>
      <c r="D245" s="35" t="s">
        <v>357</v>
      </c>
      <c r="E245" s="35" t="s">
        <v>448</v>
      </c>
      <c r="F245" s="35" t="s">
        <v>449</v>
      </c>
      <c r="G245" s="35" t="s">
        <v>449</v>
      </c>
      <c r="H245" s="36" t="s">
        <v>604</v>
      </c>
      <c r="I245" s="37">
        <v>0</v>
      </c>
      <c r="J245" s="39">
        <v>13007</v>
      </c>
      <c r="K245" s="10">
        <v>-13007</v>
      </c>
    </row>
    <row r="246" spans="1:11" ht="15" x14ac:dyDescent="0.2">
      <c r="A246" s="32">
        <v>239</v>
      </c>
      <c r="B246" s="33">
        <v>2040602</v>
      </c>
      <c r="C246" s="34" t="s">
        <v>356</v>
      </c>
      <c r="D246" s="35" t="s">
        <v>357</v>
      </c>
      <c r="E246" s="35" t="s">
        <v>448</v>
      </c>
      <c r="F246" s="35" t="s">
        <v>449</v>
      </c>
      <c r="G246" s="35" t="s">
        <v>449</v>
      </c>
      <c r="H246" s="36" t="s">
        <v>605</v>
      </c>
      <c r="I246" s="37">
        <v>0</v>
      </c>
      <c r="J246" s="39">
        <v>44785.990000000005</v>
      </c>
      <c r="K246" s="10">
        <v>-44785.990000000005</v>
      </c>
    </row>
    <row r="247" spans="1:11" ht="15" x14ac:dyDescent="0.2">
      <c r="A247" s="32">
        <v>240</v>
      </c>
      <c r="B247" s="33">
        <v>2040603</v>
      </c>
      <c r="C247" s="34" t="s">
        <v>356</v>
      </c>
      <c r="D247" s="35" t="s">
        <v>357</v>
      </c>
      <c r="E247" s="35" t="s">
        <v>448</v>
      </c>
      <c r="F247" s="35" t="s">
        <v>449</v>
      </c>
      <c r="G247" s="35" t="s">
        <v>449</v>
      </c>
      <c r="H247" s="36" t="s">
        <v>606</v>
      </c>
      <c r="I247" s="37">
        <v>0</v>
      </c>
      <c r="J247" s="39">
        <v>152636</v>
      </c>
      <c r="K247" s="10">
        <v>-152636</v>
      </c>
    </row>
    <row r="248" spans="1:11" ht="15" x14ac:dyDescent="0.2">
      <c r="A248" s="32">
        <v>241</v>
      </c>
      <c r="B248" s="33">
        <v>2040604</v>
      </c>
      <c r="C248" s="34" t="s">
        <v>356</v>
      </c>
      <c r="D248" s="35" t="s">
        <v>357</v>
      </c>
      <c r="E248" s="35" t="s">
        <v>448</v>
      </c>
      <c r="F248" s="35" t="s">
        <v>449</v>
      </c>
      <c r="G248" s="35" t="s">
        <v>449</v>
      </c>
      <c r="H248" s="36" t="s">
        <v>607</v>
      </c>
      <c r="I248" s="37">
        <v>0</v>
      </c>
      <c r="J248" s="39">
        <v>0</v>
      </c>
      <c r="K248" s="10">
        <v>0</v>
      </c>
    </row>
    <row r="249" spans="1:11" ht="15" x14ac:dyDescent="0.2">
      <c r="A249" s="32">
        <v>242</v>
      </c>
      <c r="B249" s="33">
        <v>2040605</v>
      </c>
      <c r="C249" s="34" t="s">
        <v>356</v>
      </c>
      <c r="D249" s="35" t="s">
        <v>357</v>
      </c>
      <c r="E249" s="35" t="s">
        <v>448</v>
      </c>
      <c r="F249" s="35" t="s">
        <v>449</v>
      </c>
      <c r="G249" s="35" t="s">
        <v>449</v>
      </c>
      <c r="H249" s="36" t="s">
        <v>608</v>
      </c>
      <c r="I249" s="37">
        <v>0</v>
      </c>
      <c r="J249" s="39">
        <v>72749</v>
      </c>
      <c r="K249" s="10">
        <v>-72749</v>
      </c>
    </row>
    <row r="250" spans="1:11" ht="15" x14ac:dyDescent="0.2">
      <c r="A250" s="32">
        <v>243</v>
      </c>
      <c r="B250" s="33">
        <v>2040606</v>
      </c>
      <c r="C250" s="34" t="s">
        <v>356</v>
      </c>
      <c r="D250" s="35" t="s">
        <v>357</v>
      </c>
      <c r="E250" s="35" t="s">
        <v>448</v>
      </c>
      <c r="F250" s="35" t="s">
        <v>449</v>
      </c>
      <c r="G250" s="35" t="s">
        <v>449</v>
      </c>
      <c r="H250" s="36" t="s">
        <v>609</v>
      </c>
      <c r="I250" s="37">
        <v>0</v>
      </c>
      <c r="J250" s="39">
        <v>72755</v>
      </c>
      <c r="K250" s="10">
        <v>-72755</v>
      </c>
    </row>
    <row r="251" spans="1:11" ht="15" x14ac:dyDescent="0.2">
      <c r="A251" s="32">
        <v>244</v>
      </c>
      <c r="B251" s="33">
        <v>2040607</v>
      </c>
      <c r="C251" s="34" t="s">
        <v>356</v>
      </c>
      <c r="D251" s="35" t="s">
        <v>357</v>
      </c>
      <c r="E251" s="35" t="s">
        <v>448</v>
      </c>
      <c r="F251" s="35" t="s">
        <v>449</v>
      </c>
      <c r="G251" s="35" t="s">
        <v>449</v>
      </c>
      <c r="H251" s="36" t="s">
        <v>610</v>
      </c>
      <c r="I251" s="37">
        <v>0</v>
      </c>
      <c r="J251" s="39">
        <v>170098</v>
      </c>
      <c r="K251" s="10">
        <v>-170098</v>
      </c>
    </row>
    <row r="252" spans="1:11" ht="15" x14ac:dyDescent="0.2">
      <c r="A252" s="32">
        <v>245</v>
      </c>
      <c r="B252" s="33">
        <v>2040608</v>
      </c>
      <c r="C252" s="34" t="s">
        <v>356</v>
      </c>
      <c r="D252" s="35" t="s">
        <v>357</v>
      </c>
      <c r="E252" s="35" t="s">
        <v>448</v>
      </c>
      <c r="F252" s="35" t="s">
        <v>449</v>
      </c>
      <c r="G252" s="35" t="s">
        <v>449</v>
      </c>
      <c r="H252" s="36" t="s">
        <v>611</v>
      </c>
      <c r="I252" s="37">
        <v>0</v>
      </c>
      <c r="J252" s="39">
        <v>84432.69</v>
      </c>
      <c r="K252" s="10">
        <v>-84432.69</v>
      </c>
    </row>
    <row r="253" spans="1:11" ht="15" x14ac:dyDescent="0.2">
      <c r="A253" s="32">
        <v>246</v>
      </c>
      <c r="B253" s="33">
        <v>2040609</v>
      </c>
      <c r="C253" s="34" t="s">
        <v>356</v>
      </c>
      <c r="D253" s="35" t="s">
        <v>357</v>
      </c>
      <c r="E253" s="35" t="s">
        <v>448</v>
      </c>
      <c r="F253" s="35" t="s">
        <v>449</v>
      </c>
      <c r="G253" s="35" t="s">
        <v>449</v>
      </c>
      <c r="H253" s="36" t="s">
        <v>612</v>
      </c>
      <c r="I253" s="37">
        <v>0</v>
      </c>
      <c r="J253" s="39">
        <v>110146.97</v>
      </c>
      <c r="K253" s="10">
        <v>-110146.97</v>
      </c>
    </row>
    <row r="254" spans="1:11" ht="15" x14ac:dyDescent="0.2">
      <c r="A254" s="32">
        <v>247</v>
      </c>
      <c r="B254" s="33">
        <v>2040610</v>
      </c>
      <c r="C254" s="34" t="s">
        <v>356</v>
      </c>
      <c r="D254" s="35" t="s">
        <v>357</v>
      </c>
      <c r="E254" s="35" t="s">
        <v>448</v>
      </c>
      <c r="F254" s="35" t="s">
        <v>449</v>
      </c>
      <c r="G254" s="35" t="s">
        <v>449</v>
      </c>
      <c r="H254" s="36" t="s">
        <v>613</v>
      </c>
      <c r="I254" s="37">
        <v>0</v>
      </c>
      <c r="J254" s="39">
        <v>133992.41</v>
      </c>
      <c r="K254" s="10">
        <v>-133992.41</v>
      </c>
    </row>
    <row r="255" spans="1:11" ht="15" x14ac:dyDescent="0.2">
      <c r="A255" s="32">
        <v>248</v>
      </c>
      <c r="B255" s="33">
        <v>2040611</v>
      </c>
      <c r="C255" s="34" t="s">
        <v>356</v>
      </c>
      <c r="D255" s="35" t="s">
        <v>357</v>
      </c>
      <c r="E255" s="35" t="s">
        <v>448</v>
      </c>
      <c r="F255" s="35" t="s">
        <v>449</v>
      </c>
      <c r="G255" s="35" t="s">
        <v>449</v>
      </c>
      <c r="H255" s="36" t="s">
        <v>614</v>
      </c>
      <c r="I255" s="37">
        <v>0</v>
      </c>
      <c r="J255" s="39">
        <v>0</v>
      </c>
      <c r="K255" s="10">
        <v>0</v>
      </c>
    </row>
    <row r="256" spans="1:11" ht="15" x14ac:dyDescent="0.2">
      <c r="A256" s="32">
        <v>249</v>
      </c>
      <c r="B256" s="33">
        <v>2040612</v>
      </c>
      <c r="C256" s="34" t="s">
        <v>356</v>
      </c>
      <c r="D256" s="35" t="s">
        <v>357</v>
      </c>
      <c r="E256" s="35" t="s">
        <v>448</v>
      </c>
      <c r="F256" s="35" t="s">
        <v>449</v>
      </c>
      <c r="G256" s="35" t="s">
        <v>449</v>
      </c>
      <c r="H256" s="36" t="s">
        <v>615</v>
      </c>
      <c r="I256" s="37">
        <v>0</v>
      </c>
      <c r="J256" s="39">
        <v>0</v>
      </c>
      <c r="K256" s="10">
        <v>0</v>
      </c>
    </row>
    <row r="257" spans="1:11" ht="15" x14ac:dyDescent="0.2">
      <c r="A257" s="32">
        <v>250</v>
      </c>
      <c r="B257" s="33">
        <v>2040613</v>
      </c>
      <c r="C257" s="34" t="s">
        <v>356</v>
      </c>
      <c r="D257" s="35" t="s">
        <v>357</v>
      </c>
      <c r="E257" s="35" t="s">
        <v>448</v>
      </c>
      <c r="F257" s="35" t="s">
        <v>449</v>
      </c>
      <c r="G257" s="35" t="s">
        <v>449</v>
      </c>
      <c r="H257" s="36" t="s">
        <v>616</v>
      </c>
      <c r="I257" s="37">
        <v>0</v>
      </c>
      <c r="J257" s="39">
        <v>0</v>
      </c>
      <c r="K257" s="10">
        <v>0</v>
      </c>
    </row>
    <row r="258" spans="1:11" ht="15" x14ac:dyDescent="0.2">
      <c r="A258" s="32">
        <v>251</v>
      </c>
      <c r="B258" s="33">
        <v>2050801</v>
      </c>
      <c r="C258" s="34" t="s">
        <v>356</v>
      </c>
      <c r="D258" s="35" t="s">
        <v>357</v>
      </c>
      <c r="E258" s="35" t="s">
        <v>363</v>
      </c>
      <c r="F258" s="35" t="s">
        <v>397</v>
      </c>
      <c r="G258" s="35" t="s">
        <v>398</v>
      </c>
      <c r="H258" s="36" t="s">
        <v>60</v>
      </c>
      <c r="I258" s="37">
        <v>0</v>
      </c>
      <c r="J258" s="39">
        <v>2780063.49</v>
      </c>
      <c r="K258" s="10">
        <v>-2780063.49</v>
      </c>
    </row>
    <row r="259" spans="1:11" ht="15" x14ac:dyDescent="0.2">
      <c r="A259" s="32">
        <v>252</v>
      </c>
      <c r="B259" s="33">
        <v>2050802</v>
      </c>
      <c r="C259" s="34" t="s">
        <v>356</v>
      </c>
      <c r="D259" s="35" t="s">
        <v>357</v>
      </c>
      <c r="E259" s="35" t="s">
        <v>363</v>
      </c>
      <c r="F259" s="35" t="s">
        <v>397</v>
      </c>
      <c r="G259" s="35" t="s">
        <v>398</v>
      </c>
      <c r="H259" s="36" t="s">
        <v>61</v>
      </c>
      <c r="I259" s="37">
        <v>0</v>
      </c>
      <c r="J259" s="39">
        <v>1234616.1800000002</v>
      </c>
      <c r="K259" s="10">
        <v>-1234616.1800000002</v>
      </c>
    </row>
    <row r="260" spans="1:11" ht="15" x14ac:dyDescent="0.2">
      <c r="A260" s="32">
        <v>253</v>
      </c>
      <c r="B260" s="33">
        <v>2050803</v>
      </c>
      <c r="C260" s="34" t="s">
        <v>356</v>
      </c>
      <c r="D260" s="35" t="s">
        <v>357</v>
      </c>
      <c r="E260" s="35" t="s">
        <v>363</v>
      </c>
      <c r="F260" s="35" t="s">
        <v>397</v>
      </c>
      <c r="G260" s="35" t="s">
        <v>398</v>
      </c>
      <c r="H260" s="36" t="s">
        <v>62</v>
      </c>
      <c r="I260" s="37">
        <v>0</v>
      </c>
      <c r="J260" s="39">
        <v>505</v>
      </c>
      <c r="K260" s="10">
        <v>-505</v>
      </c>
    </row>
    <row r="261" spans="1:11" ht="15" x14ac:dyDescent="0.2">
      <c r="A261" s="32">
        <v>254</v>
      </c>
      <c r="B261" s="33">
        <v>2060101</v>
      </c>
      <c r="C261" s="34" t="s">
        <v>356</v>
      </c>
      <c r="D261" s="35" t="s">
        <v>357</v>
      </c>
      <c r="E261" s="35" t="s">
        <v>617</v>
      </c>
      <c r="F261" s="35" t="s">
        <v>618</v>
      </c>
      <c r="G261" s="35" t="s">
        <v>618</v>
      </c>
      <c r="H261" s="36" t="s">
        <v>63</v>
      </c>
      <c r="I261" s="37">
        <v>0</v>
      </c>
      <c r="J261" s="39">
        <v>3037500</v>
      </c>
      <c r="K261" s="10">
        <v>-3037500</v>
      </c>
    </row>
    <row r="262" spans="1:11" ht="15" x14ac:dyDescent="0.2">
      <c r="A262" s="32">
        <v>255</v>
      </c>
      <c r="B262" s="33">
        <v>2060102</v>
      </c>
      <c r="C262" s="34" t="s">
        <v>356</v>
      </c>
      <c r="D262" s="35" t="s">
        <v>357</v>
      </c>
      <c r="E262" s="35" t="s">
        <v>617</v>
      </c>
      <c r="F262" s="35" t="s">
        <v>618</v>
      </c>
      <c r="G262" s="35" t="s">
        <v>618</v>
      </c>
      <c r="H262" s="36" t="s">
        <v>64</v>
      </c>
      <c r="I262" s="37">
        <v>0</v>
      </c>
      <c r="J262" s="39">
        <v>12150000</v>
      </c>
      <c r="K262" s="10">
        <v>-12150000</v>
      </c>
    </row>
    <row r="263" spans="1:11" ht="15" x14ac:dyDescent="0.2">
      <c r="A263" s="32">
        <v>256</v>
      </c>
      <c r="B263" s="33">
        <v>2060103</v>
      </c>
      <c r="C263" s="34" t="s">
        <v>356</v>
      </c>
      <c r="D263" s="35" t="s">
        <v>357</v>
      </c>
      <c r="E263" s="35" t="s">
        <v>617</v>
      </c>
      <c r="F263" s="35" t="s">
        <v>618</v>
      </c>
      <c r="G263" s="35" t="s">
        <v>618</v>
      </c>
      <c r="H263" s="36" t="s">
        <v>619</v>
      </c>
      <c r="I263" s="37">
        <v>0</v>
      </c>
      <c r="J263" s="39">
        <v>18000000</v>
      </c>
      <c r="K263" s="10">
        <v>-18000000</v>
      </c>
    </row>
    <row r="264" spans="1:11" ht="15" x14ac:dyDescent="0.2">
      <c r="A264" s="32">
        <v>257</v>
      </c>
      <c r="B264" s="33">
        <v>2060104</v>
      </c>
      <c r="C264" s="34" t="s">
        <v>356</v>
      </c>
      <c r="D264" s="35" t="s">
        <v>357</v>
      </c>
      <c r="E264" s="35" t="s">
        <v>617</v>
      </c>
      <c r="F264" s="35" t="s">
        <v>618</v>
      </c>
      <c r="G264" s="35" t="s">
        <v>618</v>
      </c>
      <c r="H264" s="36" t="s">
        <v>620</v>
      </c>
      <c r="I264" s="37">
        <v>0</v>
      </c>
      <c r="J264" s="39">
        <v>11812500</v>
      </c>
      <c r="K264" s="10">
        <v>-11812500</v>
      </c>
    </row>
    <row r="265" spans="1:11" ht="15" x14ac:dyDescent="0.2">
      <c r="A265" s="32">
        <v>258</v>
      </c>
      <c r="B265" s="33">
        <v>2060301</v>
      </c>
      <c r="C265" s="34" t="s">
        <v>356</v>
      </c>
      <c r="D265" s="35" t="s">
        <v>357</v>
      </c>
      <c r="E265" s="35" t="s">
        <v>363</v>
      </c>
      <c r="F265" s="35" t="s">
        <v>621</v>
      </c>
      <c r="G265" s="35" t="s">
        <v>622</v>
      </c>
      <c r="H265" s="36" t="s">
        <v>623</v>
      </c>
      <c r="I265" s="37">
        <v>0</v>
      </c>
      <c r="J265" s="39">
        <v>2929774.75</v>
      </c>
      <c r="K265" s="10">
        <v>-2929774.75</v>
      </c>
    </row>
    <row r="266" spans="1:11" ht="15" x14ac:dyDescent="0.2">
      <c r="A266" s="32">
        <v>259</v>
      </c>
      <c r="B266" s="33">
        <v>2060302</v>
      </c>
      <c r="C266" s="34" t="s">
        <v>356</v>
      </c>
      <c r="D266" s="35" t="s">
        <v>357</v>
      </c>
      <c r="E266" s="35" t="s">
        <v>363</v>
      </c>
      <c r="F266" s="35" t="s">
        <v>621</v>
      </c>
      <c r="G266" s="35" t="s">
        <v>624</v>
      </c>
      <c r="H266" s="36" t="s">
        <v>625</v>
      </c>
      <c r="I266" s="37">
        <v>0</v>
      </c>
      <c r="J266" s="39">
        <v>999417.8</v>
      </c>
      <c r="K266" s="10">
        <v>-999417.8</v>
      </c>
    </row>
    <row r="267" spans="1:11" ht="15" x14ac:dyDescent="0.2">
      <c r="A267" s="32">
        <v>260</v>
      </c>
      <c r="B267" s="33">
        <v>2060303</v>
      </c>
      <c r="C267" s="34" t="s">
        <v>356</v>
      </c>
      <c r="D267" s="35" t="s">
        <v>357</v>
      </c>
      <c r="E267" s="35" t="s">
        <v>363</v>
      </c>
      <c r="F267" s="35" t="s">
        <v>621</v>
      </c>
      <c r="G267" s="35" t="s">
        <v>626</v>
      </c>
      <c r="H267" s="36" t="s">
        <v>627</v>
      </c>
      <c r="I267" s="37">
        <v>0</v>
      </c>
      <c r="J267" s="39">
        <v>940000</v>
      </c>
      <c r="K267" s="10">
        <v>-940000</v>
      </c>
    </row>
    <row r="268" spans="1:11" ht="15" x14ac:dyDescent="0.2">
      <c r="A268" s="32">
        <v>261</v>
      </c>
      <c r="B268" s="33">
        <v>2060304</v>
      </c>
      <c r="C268" s="34" t="s">
        <v>356</v>
      </c>
      <c r="D268" s="35" t="s">
        <v>357</v>
      </c>
      <c r="E268" s="35" t="s">
        <v>363</v>
      </c>
      <c r="F268" s="35" t="s">
        <v>621</v>
      </c>
      <c r="G268" s="35" t="s">
        <v>628</v>
      </c>
      <c r="H268" s="36" t="s">
        <v>629</v>
      </c>
      <c r="I268" s="37">
        <v>0</v>
      </c>
      <c r="J268" s="39">
        <v>437500.1399999999</v>
      </c>
      <c r="K268" s="10">
        <v>-437500.1399999999</v>
      </c>
    </row>
    <row r="269" spans="1:11" ht="15" x14ac:dyDescent="0.2">
      <c r="A269" s="32">
        <v>262</v>
      </c>
      <c r="B269" s="33">
        <v>2060401</v>
      </c>
      <c r="C269" s="34" t="s">
        <v>356</v>
      </c>
      <c r="D269" s="35" t="s">
        <v>357</v>
      </c>
      <c r="E269" s="35" t="s">
        <v>617</v>
      </c>
      <c r="F269" s="35" t="s">
        <v>630</v>
      </c>
      <c r="G269" s="35" t="s">
        <v>630</v>
      </c>
      <c r="H269" s="36" t="s">
        <v>65</v>
      </c>
      <c r="I269" s="37">
        <v>0</v>
      </c>
      <c r="J269" s="39">
        <v>2491343</v>
      </c>
      <c r="K269" s="10">
        <v>-2491343</v>
      </c>
    </row>
    <row r="270" spans="1:11" ht="15" x14ac:dyDescent="0.2">
      <c r="A270" s="32">
        <v>263</v>
      </c>
      <c r="B270" s="33">
        <v>2060501</v>
      </c>
      <c r="C270" s="34" t="s">
        <v>356</v>
      </c>
      <c r="D270" s="35" t="s">
        <v>357</v>
      </c>
      <c r="E270" s="35" t="s">
        <v>617</v>
      </c>
      <c r="F270" s="35" t="s">
        <v>631</v>
      </c>
      <c r="G270" s="35" t="s">
        <v>632</v>
      </c>
      <c r="H270" s="36" t="s">
        <v>633</v>
      </c>
      <c r="I270" s="37">
        <v>0</v>
      </c>
      <c r="J270" s="39">
        <v>13490113.399999</v>
      </c>
      <c r="K270" s="10">
        <v>-13490113.399999</v>
      </c>
    </row>
    <row r="271" spans="1:11" ht="15" x14ac:dyDescent="0.2">
      <c r="A271" s="32">
        <v>264</v>
      </c>
      <c r="B271" s="33">
        <v>2060502</v>
      </c>
      <c r="C271" s="34" t="s">
        <v>356</v>
      </c>
      <c r="D271" s="35" t="s">
        <v>357</v>
      </c>
      <c r="E271" s="35" t="s">
        <v>617</v>
      </c>
      <c r="F271" s="35" t="s">
        <v>634</v>
      </c>
      <c r="G271" s="35" t="s">
        <v>632</v>
      </c>
      <c r="H271" s="36" t="s">
        <v>635</v>
      </c>
      <c r="I271" s="37">
        <v>2310337.5500000003</v>
      </c>
      <c r="J271" s="39">
        <v>0</v>
      </c>
      <c r="K271" s="10">
        <v>2310337.5500000003</v>
      </c>
    </row>
    <row r="272" spans="1:11" ht="15" x14ac:dyDescent="0.2">
      <c r="A272" s="32">
        <v>265</v>
      </c>
      <c r="B272" s="33">
        <v>2060601</v>
      </c>
      <c r="C272" s="34" t="s">
        <v>356</v>
      </c>
      <c r="D272" s="35" t="s">
        <v>357</v>
      </c>
      <c r="E272" s="35" t="s">
        <v>617</v>
      </c>
      <c r="F272" s="35" t="s">
        <v>631</v>
      </c>
      <c r="G272" s="35" t="s">
        <v>632</v>
      </c>
      <c r="H272" s="36" t="s">
        <v>636</v>
      </c>
      <c r="I272" s="37">
        <v>0</v>
      </c>
      <c r="J272" s="39">
        <v>0</v>
      </c>
      <c r="K272" s="10">
        <v>0</v>
      </c>
    </row>
    <row r="273" spans="1:11" ht="15" x14ac:dyDescent="0.2">
      <c r="A273" s="32">
        <v>266</v>
      </c>
      <c r="B273" s="33">
        <v>3020001</v>
      </c>
      <c r="C273" s="34" t="s">
        <v>356</v>
      </c>
      <c r="D273" s="35" t="s">
        <v>195</v>
      </c>
      <c r="E273" s="35" t="s">
        <v>637</v>
      </c>
      <c r="F273" s="35" t="s">
        <v>638</v>
      </c>
      <c r="G273" s="35" t="s">
        <v>639</v>
      </c>
      <c r="H273" s="36" t="s">
        <v>66</v>
      </c>
      <c r="I273" s="37">
        <v>965373</v>
      </c>
      <c r="J273" s="39">
        <v>0</v>
      </c>
      <c r="K273" s="10">
        <v>965373</v>
      </c>
    </row>
    <row r="274" spans="1:11" ht="15" x14ac:dyDescent="0.2">
      <c r="A274" s="32">
        <v>267</v>
      </c>
      <c r="B274" s="33">
        <v>3020002</v>
      </c>
      <c r="C274" s="34" t="s">
        <v>356</v>
      </c>
      <c r="D274" s="35" t="s">
        <v>195</v>
      </c>
      <c r="E274" s="35" t="s">
        <v>637</v>
      </c>
      <c r="F274" s="35" t="s">
        <v>638</v>
      </c>
      <c r="G274" s="35" t="s">
        <v>639</v>
      </c>
      <c r="H274" s="36" t="s">
        <v>67</v>
      </c>
      <c r="I274" s="37">
        <v>248281</v>
      </c>
      <c r="J274" s="39">
        <v>0</v>
      </c>
      <c r="K274" s="10">
        <v>248281</v>
      </c>
    </row>
    <row r="275" spans="1:11" ht="15" x14ac:dyDescent="0.2">
      <c r="A275" s="32">
        <v>268</v>
      </c>
      <c r="B275" s="33">
        <v>3020003</v>
      </c>
      <c r="C275" s="34" t="s">
        <v>356</v>
      </c>
      <c r="D275" s="35" t="s">
        <v>195</v>
      </c>
      <c r="E275" s="35" t="s">
        <v>637</v>
      </c>
      <c r="F275" s="35" t="s">
        <v>638</v>
      </c>
      <c r="G275" s="35" t="s">
        <v>639</v>
      </c>
      <c r="H275" s="36" t="s">
        <v>68</v>
      </c>
      <c r="I275" s="37">
        <v>83544.479999999996</v>
      </c>
      <c r="J275" s="39">
        <v>0</v>
      </c>
      <c r="K275" s="10">
        <v>83544.479999999996</v>
      </c>
    </row>
    <row r="276" spans="1:11" ht="15" x14ac:dyDescent="0.2">
      <c r="A276" s="32">
        <v>269</v>
      </c>
      <c r="B276" s="33">
        <v>3020004</v>
      </c>
      <c r="C276" s="34" t="s">
        <v>356</v>
      </c>
      <c r="D276" s="35" t="s">
        <v>195</v>
      </c>
      <c r="E276" s="35" t="s">
        <v>637</v>
      </c>
      <c r="F276" s="35" t="s">
        <v>638</v>
      </c>
      <c r="G276" s="35" t="s">
        <v>639</v>
      </c>
      <c r="H276" s="36" t="s">
        <v>640</v>
      </c>
      <c r="I276" s="37">
        <v>0</v>
      </c>
      <c r="J276" s="39">
        <v>0</v>
      </c>
      <c r="K276" s="10">
        <v>0</v>
      </c>
    </row>
    <row r="277" spans="1:11" ht="15" x14ac:dyDescent="0.2">
      <c r="A277" s="32">
        <v>270</v>
      </c>
      <c r="B277" s="33">
        <v>3020005</v>
      </c>
      <c r="C277" s="34" t="s">
        <v>356</v>
      </c>
      <c r="D277" s="35" t="s">
        <v>195</v>
      </c>
      <c r="E277" s="35" t="s">
        <v>637</v>
      </c>
      <c r="F277" s="35" t="s">
        <v>638</v>
      </c>
      <c r="G277" s="35" t="s">
        <v>639</v>
      </c>
      <c r="H277" s="36" t="s">
        <v>69</v>
      </c>
      <c r="I277" s="37">
        <v>19365</v>
      </c>
      <c r="J277" s="39">
        <v>0</v>
      </c>
      <c r="K277" s="10">
        <v>19365</v>
      </c>
    </row>
    <row r="278" spans="1:11" ht="15" x14ac:dyDescent="0.2">
      <c r="A278" s="32">
        <v>271</v>
      </c>
      <c r="B278" s="33">
        <v>3020007</v>
      </c>
      <c r="C278" s="34" t="s">
        <v>356</v>
      </c>
      <c r="D278" s="35" t="s">
        <v>195</v>
      </c>
      <c r="E278" s="35" t="s">
        <v>637</v>
      </c>
      <c r="F278" s="35" t="s">
        <v>638</v>
      </c>
      <c r="G278" s="35" t="s">
        <v>639</v>
      </c>
      <c r="H278" s="36" t="s">
        <v>641</v>
      </c>
      <c r="I278" s="37">
        <v>19800</v>
      </c>
      <c r="J278" s="39">
        <v>0</v>
      </c>
      <c r="K278" s="10">
        <v>19800</v>
      </c>
    </row>
    <row r="279" spans="1:11" ht="15" x14ac:dyDescent="0.2">
      <c r="A279" s="32">
        <v>272</v>
      </c>
      <c r="B279" s="33">
        <v>3020008</v>
      </c>
      <c r="C279" s="34" t="s">
        <v>356</v>
      </c>
      <c r="D279" s="35" t="s">
        <v>195</v>
      </c>
      <c r="E279" s="35" t="s">
        <v>637</v>
      </c>
      <c r="F279" s="35" t="s">
        <v>638</v>
      </c>
      <c r="G279" s="35" t="s">
        <v>639</v>
      </c>
      <c r="H279" s="36" t="s">
        <v>70</v>
      </c>
      <c r="I279" s="37">
        <v>0</v>
      </c>
      <c r="J279" s="39">
        <v>0</v>
      </c>
      <c r="K279" s="10">
        <v>0</v>
      </c>
    </row>
    <row r="280" spans="1:11" ht="15" x14ac:dyDescent="0.2">
      <c r="A280" s="32">
        <v>273</v>
      </c>
      <c r="B280" s="33">
        <v>3020009</v>
      </c>
      <c r="C280" s="34" t="s">
        <v>356</v>
      </c>
      <c r="D280" s="35" t="s">
        <v>195</v>
      </c>
      <c r="E280" s="35" t="s">
        <v>637</v>
      </c>
      <c r="F280" s="35" t="s">
        <v>638</v>
      </c>
      <c r="G280" s="35" t="s">
        <v>639</v>
      </c>
      <c r="H280" s="36" t="s">
        <v>71</v>
      </c>
      <c r="I280" s="37">
        <v>1947</v>
      </c>
      <c r="J280" s="39">
        <v>0</v>
      </c>
      <c r="K280" s="10">
        <v>1947</v>
      </c>
    </row>
    <row r="281" spans="1:11" ht="15" x14ac:dyDescent="0.2">
      <c r="A281" s="32">
        <v>274</v>
      </c>
      <c r="B281" s="33">
        <v>3020010</v>
      </c>
      <c r="C281" s="34" t="s">
        <v>356</v>
      </c>
      <c r="D281" s="35" t="s">
        <v>195</v>
      </c>
      <c r="E281" s="35" t="s">
        <v>637</v>
      </c>
      <c r="F281" s="35" t="s">
        <v>638</v>
      </c>
      <c r="G281" s="35" t="s">
        <v>639</v>
      </c>
      <c r="H281" s="36" t="s">
        <v>72</v>
      </c>
      <c r="I281" s="37">
        <v>19077</v>
      </c>
      <c r="J281" s="39">
        <v>0</v>
      </c>
      <c r="K281" s="10">
        <v>19077</v>
      </c>
    </row>
    <row r="282" spans="1:11" ht="15" x14ac:dyDescent="0.2">
      <c r="A282" s="32">
        <v>275</v>
      </c>
      <c r="B282" s="33">
        <v>3020011</v>
      </c>
      <c r="C282" s="34" t="s">
        <v>356</v>
      </c>
      <c r="D282" s="35" t="s">
        <v>195</v>
      </c>
      <c r="E282" s="35" t="s">
        <v>637</v>
      </c>
      <c r="F282" s="35" t="s">
        <v>638</v>
      </c>
      <c r="G282" s="35" t="s">
        <v>639</v>
      </c>
      <c r="H282" s="36" t="s">
        <v>642</v>
      </c>
      <c r="I282" s="37">
        <v>0</v>
      </c>
      <c r="J282" s="39">
        <v>0</v>
      </c>
      <c r="K282" s="10">
        <v>0</v>
      </c>
    </row>
    <row r="283" spans="1:11" ht="15" x14ac:dyDescent="0.2">
      <c r="A283" s="32">
        <v>276</v>
      </c>
      <c r="B283" s="33">
        <v>3020012</v>
      </c>
      <c r="C283" s="34" t="s">
        <v>356</v>
      </c>
      <c r="D283" s="35" t="s">
        <v>195</v>
      </c>
      <c r="E283" s="35" t="s">
        <v>637</v>
      </c>
      <c r="F283" s="35" t="s">
        <v>638</v>
      </c>
      <c r="G283" s="35" t="s">
        <v>643</v>
      </c>
      <c r="H283" s="36" t="s">
        <v>73</v>
      </c>
      <c r="I283" s="37">
        <v>15970.5</v>
      </c>
      <c r="J283" s="39">
        <v>0</v>
      </c>
      <c r="K283" s="10">
        <v>15970.5</v>
      </c>
    </row>
    <row r="284" spans="1:11" ht="15" x14ac:dyDescent="0.2">
      <c r="A284" s="32">
        <v>277</v>
      </c>
      <c r="B284" s="33">
        <v>3020013</v>
      </c>
      <c r="C284" s="34" t="s">
        <v>356</v>
      </c>
      <c r="D284" s="35" t="s">
        <v>195</v>
      </c>
      <c r="E284" s="35" t="s">
        <v>637</v>
      </c>
      <c r="F284" s="35" t="s">
        <v>638</v>
      </c>
      <c r="G284" s="35" t="s">
        <v>644</v>
      </c>
      <c r="H284" s="36" t="s">
        <v>74</v>
      </c>
      <c r="I284" s="37">
        <v>118624.33</v>
      </c>
      <c r="J284" s="39">
        <v>0</v>
      </c>
      <c r="K284" s="10">
        <v>118624.33</v>
      </c>
    </row>
    <row r="285" spans="1:11" ht="15" x14ac:dyDescent="0.2">
      <c r="A285" s="32">
        <v>278</v>
      </c>
      <c r="B285" s="33">
        <v>3020015</v>
      </c>
      <c r="C285" s="34" t="s">
        <v>356</v>
      </c>
      <c r="D285" s="35" t="s">
        <v>195</v>
      </c>
      <c r="E285" s="35" t="s">
        <v>637</v>
      </c>
      <c r="F285" s="35" t="s">
        <v>638</v>
      </c>
      <c r="G285" s="35" t="s">
        <v>644</v>
      </c>
      <c r="H285" s="36" t="s">
        <v>645</v>
      </c>
      <c r="I285" s="37">
        <v>156</v>
      </c>
      <c r="J285" s="39">
        <v>0</v>
      </c>
      <c r="K285" s="10">
        <v>156</v>
      </c>
    </row>
    <row r="286" spans="1:11" ht="15" x14ac:dyDescent="0.2">
      <c r="A286" s="32">
        <v>279</v>
      </c>
      <c r="B286" s="33">
        <v>3020016</v>
      </c>
      <c r="C286" s="34" t="s">
        <v>356</v>
      </c>
      <c r="D286" s="35" t="s">
        <v>195</v>
      </c>
      <c r="E286" s="35" t="s">
        <v>637</v>
      </c>
      <c r="F286" s="35" t="s">
        <v>638</v>
      </c>
      <c r="G286" s="35" t="s">
        <v>639</v>
      </c>
      <c r="H286" s="36" t="s">
        <v>646</v>
      </c>
      <c r="I286" s="37">
        <v>0</v>
      </c>
      <c r="J286" s="39">
        <v>0</v>
      </c>
      <c r="K286" s="10">
        <v>0</v>
      </c>
    </row>
    <row r="287" spans="1:11" ht="15" x14ac:dyDescent="0.2">
      <c r="A287" s="32">
        <v>280</v>
      </c>
      <c r="B287" s="33">
        <v>3020017</v>
      </c>
      <c r="C287" s="34" t="s">
        <v>356</v>
      </c>
      <c r="D287" s="35" t="s">
        <v>195</v>
      </c>
      <c r="E287" s="35" t="s">
        <v>637</v>
      </c>
      <c r="F287" s="35" t="s">
        <v>638</v>
      </c>
      <c r="G287" s="35" t="s">
        <v>639</v>
      </c>
      <c r="H287" s="36" t="s">
        <v>647</v>
      </c>
      <c r="I287" s="37">
        <v>0</v>
      </c>
      <c r="J287" s="39">
        <v>0</v>
      </c>
      <c r="K287" s="10">
        <v>0</v>
      </c>
    </row>
    <row r="288" spans="1:11" ht="15" x14ac:dyDescent="0.2">
      <c r="A288" s="32">
        <v>281</v>
      </c>
      <c r="B288" s="33">
        <v>3020019</v>
      </c>
      <c r="C288" s="34" t="s">
        <v>356</v>
      </c>
      <c r="D288" s="35" t="s">
        <v>195</v>
      </c>
      <c r="E288" s="35" t="s">
        <v>637</v>
      </c>
      <c r="F288" s="35" t="s">
        <v>638</v>
      </c>
      <c r="G288" s="35" t="s">
        <v>643</v>
      </c>
      <c r="H288" s="36" t="s">
        <v>75</v>
      </c>
      <c r="I288" s="37">
        <v>230</v>
      </c>
      <c r="J288" s="39">
        <v>0</v>
      </c>
      <c r="K288" s="10">
        <v>230</v>
      </c>
    </row>
    <row r="289" spans="1:11" ht="15" x14ac:dyDescent="0.2">
      <c r="A289" s="32">
        <v>282</v>
      </c>
      <c r="B289" s="33">
        <v>3020020</v>
      </c>
      <c r="C289" s="34" t="s">
        <v>356</v>
      </c>
      <c r="D289" s="35" t="s">
        <v>195</v>
      </c>
      <c r="E289" s="35" t="s">
        <v>637</v>
      </c>
      <c r="F289" s="35" t="s">
        <v>638</v>
      </c>
      <c r="G289" s="35" t="s">
        <v>648</v>
      </c>
      <c r="H289" s="36" t="s">
        <v>76</v>
      </c>
      <c r="I289" s="37">
        <v>1606.27</v>
      </c>
      <c r="J289" s="39">
        <v>0</v>
      </c>
      <c r="K289" s="10">
        <v>1606.27</v>
      </c>
    </row>
    <row r="290" spans="1:11" ht="15" x14ac:dyDescent="0.2">
      <c r="A290" s="32">
        <v>283</v>
      </c>
      <c r="B290" s="33">
        <v>3020022</v>
      </c>
      <c r="C290" s="34" t="s">
        <v>356</v>
      </c>
      <c r="D290" s="35" t="s">
        <v>195</v>
      </c>
      <c r="E290" s="35" t="s">
        <v>637</v>
      </c>
      <c r="F290" s="35" t="s">
        <v>638</v>
      </c>
      <c r="G290" s="35" t="s">
        <v>649</v>
      </c>
      <c r="H290" s="36" t="s">
        <v>77</v>
      </c>
      <c r="I290" s="37">
        <v>0</v>
      </c>
      <c r="J290" s="39">
        <v>0</v>
      </c>
      <c r="K290" s="10">
        <v>0</v>
      </c>
    </row>
    <row r="291" spans="1:11" ht="15" x14ac:dyDescent="0.2">
      <c r="A291" s="32">
        <v>284</v>
      </c>
      <c r="B291" s="33">
        <v>3020023</v>
      </c>
      <c r="C291" s="34" t="s">
        <v>356</v>
      </c>
      <c r="D291" s="35" t="s">
        <v>195</v>
      </c>
      <c r="E291" s="35" t="s">
        <v>637</v>
      </c>
      <c r="F291" s="35" t="s">
        <v>638</v>
      </c>
      <c r="G291" s="35" t="s">
        <v>649</v>
      </c>
      <c r="H291" s="36" t="s">
        <v>78</v>
      </c>
      <c r="I291" s="37">
        <v>8614.51</v>
      </c>
      <c r="J291" s="39">
        <v>0</v>
      </c>
      <c r="K291" s="10">
        <v>8614.51</v>
      </c>
    </row>
    <row r="292" spans="1:11" ht="15" x14ac:dyDescent="0.2">
      <c r="A292" s="32">
        <v>285</v>
      </c>
      <c r="B292" s="33">
        <v>3020031</v>
      </c>
      <c r="C292" s="34" t="s">
        <v>356</v>
      </c>
      <c r="D292" s="35" t="s">
        <v>195</v>
      </c>
      <c r="E292" s="35" t="s">
        <v>637</v>
      </c>
      <c r="F292" s="35" t="s">
        <v>638</v>
      </c>
      <c r="G292" s="35" t="s">
        <v>650</v>
      </c>
      <c r="H292" s="36" t="s">
        <v>79</v>
      </c>
      <c r="I292" s="37">
        <v>12119.22</v>
      </c>
      <c r="J292" s="39">
        <v>0</v>
      </c>
      <c r="K292" s="10">
        <v>12119.22</v>
      </c>
    </row>
    <row r="293" spans="1:11" ht="15" x14ac:dyDescent="0.2">
      <c r="A293" s="32">
        <v>286</v>
      </c>
      <c r="B293" s="33">
        <v>3020032</v>
      </c>
      <c r="C293" s="34" t="s">
        <v>356</v>
      </c>
      <c r="D293" s="35" t="s">
        <v>195</v>
      </c>
      <c r="E293" s="35" t="s">
        <v>637</v>
      </c>
      <c r="F293" s="35" t="s">
        <v>638</v>
      </c>
      <c r="G293" s="35" t="s">
        <v>649</v>
      </c>
      <c r="H293" s="36" t="s">
        <v>80</v>
      </c>
      <c r="I293" s="37">
        <v>258</v>
      </c>
      <c r="J293" s="39">
        <v>0</v>
      </c>
      <c r="K293" s="10">
        <v>258</v>
      </c>
    </row>
    <row r="294" spans="1:11" ht="15" x14ac:dyDescent="0.2">
      <c r="A294" s="32">
        <v>287</v>
      </c>
      <c r="B294" s="33">
        <v>3020033</v>
      </c>
      <c r="C294" s="34" t="s">
        <v>356</v>
      </c>
      <c r="D294" s="35" t="s">
        <v>195</v>
      </c>
      <c r="E294" s="35" t="s">
        <v>637</v>
      </c>
      <c r="F294" s="35" t="s">
        <v>638</v>
      </c>
      <c r="G294" s="35" t="s">
        <v>651</v>
      </c>
      <c r="H294" s="36" t="s">
        <v>652</v>
      </c>
      <c r="I294" s="37">
        <v>258.14999999999998</v>
      </c>
      <c r="J294" s="39">
        <v>0</v>
      </c>
      <c r="K294" s="10">
        <v>258.14999999999998</v>
      </c>
    </row>
    <row r="295" spans="1:11" ht="15" x14ac:dyDescent="0.2">
      <c r="A295" s="32">
        <v>288</v>
      </c>
      <c r="B295" s="33">
        <v>3020034</v>
      </c>
      <c r="C295" s="34" t="s">
        <v>356</v>
      </c>
      <c r="D295" s="35" t="s">
        <v>195</v>
      </c>
      <c r="E295" s="35" t="s">
        <v>637</v>
      </c>
      <c r="F295" s="35" t="s">
        <v>638</v>
      </c>
      <c r="G295" s="35" t="s">
        <v>653</v>
      </c>
      <c r="H295" s="36" t="s">
        <v>81</v>
      </c>
      <c r="I295" s="37">
        <v>30187.55</v>
      </c>
      <c r="J295" s="39">
        <v>0</v>
      </c>
      <c r="K295" s="10">
        <v>30187.55</v>
      </c>
    </row>
    <row r="296" spans="1:11" ht="15" x14ac:dyDescent="0.2">
      <c r="A296" s="32">
        <v>289</v>
      </c>
      <c r="B296" s="33">
        <v>3020035</v>
      </c>
      <c r="C296" s="34" t="s">
        <v>356</v>
      </c>
      <c r="D296" s="35" t="s">
        <v>195</v>
      </c>
      <c r="E296" s="35" t="s">
        <v>637</v>
      </c>
      <c r="F296" s="35" t="s">
        <v>638</v>
      </c>
      <c r="G296" s="35" t="s">
        <v>643</v>
      </c>
      <c r="H296" s="36" t="s">
        <v>654</v>
      </c>
      <c r="I296" s="37">
        <v>150.35</v>
      </c>
      <c r="J296" s="39">
        <v>0</v>
      </c>
      <c r="K296" s="10">
        <v>150.35</v>
      </c>
    </row>
    <row r="297" spans="1:11" ht="15" x14ac:dyDescent="0.2">
      <c r="A297" s="32">
        <v>290</v>
      </c>
      <c r="B297" s="33">
        <v>3020036</v>
      </c>
      <c r="C297" s="34" t="s">
        <v>356</v>
      </c>
      <c r="D297" s="35" t="s">
        <v>195</v>
      </c>
      <c r="E297" s="35" t="s">
        <v>637</v>
      </c>
      <c r="F297" s="35" t="s">
        <v>638</v>
      </c>
      <c r="G297" s="35" t="s">
        <v>651</v>
      </c>
      <c r="H297" s="36" t="s">
        <v>82</v>
      </c>
      <c r="I297" s="37">
        <v>4221.2300000000005</v>
      </c>
      <c r="J297" s="39">
        <v>0</v>
      </c>
      <c r="K297" s="10">
        <v>4221.2300000000005</v>
      </c>
    </row>
    <row r="298" spans="1:11" ht="15" x14ac:dyDescent="0.2">
      <c r="A298" s="32">
        <v>291</v>
      </c>
      <c r="B298" s="33">
        <v>3020037</v>
      </c>
      <c r="C298" s="34" t="s">
        <v>356</v>
      </c>
      <c r="D298" s="35" t="s">
        <v>195</v>
      </c>
      <c r="E298" s="35" t="s">
        <v>637</v>
      </c>
      <c r="F298" s="35" t="s">
        <v>638</v>
      </c>
      <c r="G298" s="35" t="s">
        <v>655</v>
      </c>
      <c r="H298" s="36" t="s">
        <v>83</v>
      </c>
      <c r="I298" s="37">
        <v>3507.71</v>
      </c>
      <c r="J298" s="39">
        <v>0</v>
      </c>
      <c r="K298" s="10">
        <v>3507.71</v>
      </c>
    </row>
    <row r="299" spans="1:11" ht="15" x14ac:dyDescent="0.2">
      <c r="A299" s="32">
        <v>292</v>
      </c>
      <c r="B299" s="33">
        <v>3020039</v>
      </c>
      <c r="C299" s="34" t="s">
        <v>356</v>
      </c>
      <c r="D299" s="35" t="s">
        <v>195</v>
      </c>
      <c r="E299" s="35" t="s">
        <v>637</v>
      </c>
      <c r="F299" s="35" t="s">
        <v>638</v>
      </c>
      <c r="G299" s="35" t="s">
        <v>656</v>
      </c>
      <c r="H299" s="36" t="s">
        <v>657</v>
      </c>
      <c r="I299" s="37">
        <v>0</v>
      </c>
      <c r="J299" s="39">
        <v>0</v>
      </c>
      <c r="K299" s="10">
        <v>0</v>
      </c>
    </row>
    <row r="300" spans="1:11" ht="15" x14ac:dyDescent="0.2">
      <c r="A300" s="32">
        <v>293</v>
      </c>
      <c r="B300" s="33">
        <v>3020041</v>
      </c>
      <c r="C300" s="34" t="s">
        <v>356</v>
      </c>
      <c r="D300" s="35" t="s">
        <v>195</v>
      </c>
      <c r="E300" s="35" t="s">
        <v>637</v>
      </c>
      <c r="F300" s="35" t="s">
        <v>638</v>
      </c>
      <c r="G300" s="35" t="s">
        <v>653</v>
      </c>
      <c r="H300" s="36" t="s">
        <v>84</v>
      </c>
      <c r="I300" s="37">
        <v>362.72</v>
      </c>
      <c r="J300" s="39">
        <v>0</v>
      </c>
      <c r="K300" s="10">
        <v>362.72</v>
      </c>
    </row>
    <row r="301" spans="1:11" ht="15" x14ac:dyDescent="0.2">
      <c r="A301" s="32">
        <v>294</v>
      </c>
      <c r="B301" s="33">
        <v>3020047</v>
      </c>
      <c r="C301" s="34" t="s">
        <v>356</v>
      </c>
      <c r="D301" s="35" t="s">
        <v>195</v>
      </c>
      <c r="E301" s="35" t="s">
        <v>637</v>
      </c>
      <c r="F301" s="35" t="s">
        <v>638</v>
      </c>
      <c r="G301" s="35" t="s">
        <v>658</v>
      </c>
      <c r="H301" s="36" t="s">
        <v>659</v>
      </c>
      <c r="I301" s="37">
        <v>0</v>
      </c>
      <c r="J301" s="39">
        <v>0</v>
      </c>
      <c r="K301" s="10">
        <v>0</v>
      </c>
    </row>
    <row r="302" spans="1:11" ht="15" x14ac:dyDescent="0.2">
      <c r="A302" s="32">
        <v>295</v>
      </c>
      <c r="B302" s="33">
        <v>3020056</v>
      </c>
      <c r="C302" s="34" t="s">
        <v>356</v>
      </c>
      <c r="D302" s="35" t="s">
        <v>195</v>
      </c>
      <c r="E302" s="35" t="s">
        <v>637</v>
      </c>
      <c r="F302" s="35" t="s">
        <v>638</v>
      </c>
      <c r="G302" s="35" t="s">
        <v>643</v>
      </c>
      <c r="H302" s="36" t="s">
        <v>85</v>
      </c>
      <c r="I302" s="37">
        <v>600</v>
      </c>
      <c r="J302" s="39">
        <v>0</v>
      </c>
      <c r="K302" s="10">
        <v>600</v>
      </c>
    </row>
    <row r="303" spans="1:11" ht="15" x14ac:dyDescent="0.2">
      <c r="A303" s="32">
        <v>296</v>
      </c>
      <c r="B303" s="33">
        <v>3020057</v>
      </c>
      <c r="C303" s="34" t="s">
        <v>356</v>
      </c>
      <c r="D303" s="35" t="s">
        <v>195</v>
      </c>
      <c r="E303" s="35" t="s">
        <v>637</v>
      </c>
      <c r="F303" s="35" t="s">
        <v>638</v>
      </c>
      <c r="G303" s="35" t="s">
        <v>653</v>
      </c>
      <c r="H303" s="36" t="s">
        <v>86</v>
      </c>
      <c r="I303" s="37">
        <v>6193.7300000000005</v>
      </c>
      <c r="J303" s="39">
        <v>0</v>
      </c>
      <c r="K303" s="10">
        <v>6193.7300000000005</v>
      </c>
    </row>
    <row r="304" spans="1:11" ht="15" x14ac:dyDescent="0.2">
      <c r="A304" s="32">
        <v>297</v>
      </c>
      <c r="B304" s="33">
        <v>3020059</v>
      </c>
      <c r="C304" s="34" t="s">
        <v>356</v>
      </c>
      <c r="D304" s="35" t="s">
        <v>195</v>
      </c>
      <c r="E304" s="35" t="s">
        <v>637</v>
      </c>
      <c r="F304" s="35" t="s">
        <v>638</v>
      </c>
      <c r="G304" s="35" t="s">
        <v>643</v>
      </c>
      <c r="H304" s="36" t="s">
        <v>87</v>
      </c>
      <c r="I304" s="37">
        <v>4000</v>
      </c>
      <c r="J304" s="39">
        <v>0</v>
      </c>
      <c r="K304" s="10">
        <v>4000</v>
      </c>
    </row>
    <row r="305" spans="1:11" ht="15" x14ac:dyDescent="0.2">
      <c r="A305" s="32">
        <v>298</v>
      </c>
      <c r="B305" s="33">
        <v>3020060</v>
      </c>
      <c r="C305" s="34" t="s">
        <v>356</v>
      </c>
      <c r="D305" s="35" t="s">
        <v>195</v>
      </c>
      <c r="E305" s="35" t="s">
        <v>637</v>
      </c>
      <c r="F305" s="35" t="s">
        <v>638</v>
      </c>
      <c r="G305" s="35" t="s">
        <v>653</v>
      </c>
      <c r="H305" s="36" t="s">
        <v>88</v>
      </c>
      <c r="I305" s="37">
        <v>5356.66</v>
      </c>
      <c r="J305" s="39">
        <v>0</v>
      </c>
      <c r="K305" s="10">
        <v>5356.66</v>
      </c>
    </row>
    <row r="306" spans="1:11" ht="15" x14ac:dyDescent="0.2">
      <c r="A306" s="32">
        <v>299</v>
      </c>
      <c r="B306" s="33">
        <v>3020063</v>
      </c>
      <c r="C306" s="34" t="s">
        <v>356</v>
      </c>
      <c r="D306" s="35" t="s">
        <v>195</v>
      </c>
      <c r="E306" s="35" t="s">
        <v>637</v>
      </c>
      <c r="F306" s="35" t="s">
        <v>638</v>
      </c>
      <c r="G306" s="35" t="s">
        <v>651</v>
      </c>
      <c r="H306" s="36" t="s">
        <v>660</v>
      </c>
      <c r="I306" s="37">
        <v>290</v>
      </c>
      <c r="J306" s="39">
        <v>0</v>
      </c>
      <c r="K306" s="10">
        <v>290</v>
      </c>
    </row>
    <row r="307" spans="1:11" ht="15" x14ac:dyDescent="0.2">
      <c r="A307" s="32">
        <v>300</v>
      </c>
      <c r="B307" s="33">
        <v>3020064</v>
      </c>
      <c r="C307" s="34" t="s">
        <v>356</v>
      </c>
      <c r="D307" s="35" t="s">
        <v>195</v>
      </c>
      <c r="E307" s="35" t="s">
        <v>637</v>
      </c>
      <c r="F307" s="35" t="s">
        <v>638</v>
      </c>
      <c r="G307" s="35" t="s">
        <v>644</v>
      </c>
      <c r="H307" s="36" t="s">
        <v>661</v>
      </c>
      <c r="I307" s="37">
        <v>0</v>
      </c>
      <c r="J307" s="39">
        <v>0</v>
      </c>
      <c r="K307" s="10">
        <v>0</v>
      </c>
    </row>
    <row r="308" spans="1:11" ht="15" x14ac:dyDescent="0.2">
      <c r="A308" s="32">
        <v>301</v>
      </c>
      <c r="B308" s="33">
        <v>3020065</v>
      </c>
      <c r="C308" s="34" t="s">
        <v>356</v>
      </c>
      <c r="D308" s="35" t="s">
        <v>195</v>
      </c>
      <c r="E308" s="35" t="s">
        <v>637</v>
      </c>
      <c r="F308" s="35" t="s">
        <v>638</v>
      </c>
      <c r="G308" s="35" t="s">
        <v>639</v>
      </c>
      <c r="H308" s="36" t="s">
        <v>662</v>
      </c>
      <c r="I308" s="37">
        <v>28416</v>
      </c>
      <c r="J308" s="39">
        <v>0</v>
      </c>
      <c r="K308" s="10">
        <v>28416</v>
      </c>
    </row>
    <row r="309" spans="1:11" ht="15" x14ac:dyDescent="0.2">
      <c r="A309" s="32">
        <v>302</v>
      </c>
      <c r="B309" s="33">
        <v>3020066</v>
      </c>
      <c r="C309" s="34" t="s">
        <v>356</v>
      </c>
      <c r="D309" s="35" t="s">
        <v>195</v>
      </c>
      <c r="E309" s="35" t="s">
        <v>637</v>
      </c>
      <c r="F309" s="35" t="s">
        <v>638</v>
      </c>
      <c r="G309" s="35" t="s">
        <v>649</v>
      </c>
      <c r="H309" s="36" t="s">
        <v>663</v>
      </c>
      <c r="I309" s="37">
        <v>0</v>
      </c>
      <c r="J309" s="39">
        <v>0</v>
      </c>
      <c r="K309" s="10">
        <v>0</v>
      </c>
    </row>
    <row r="310" spans="1:11" ht="15" x14ac:dyDescent="0.2">
      <c r="A310" s="32">
        <v>303</v>
      </c>
      <c r="B310" s="33">
        <v>3030001</v>
      </c>
      <c r="C310" s="34" t="s">
        <v>356</v>
      </c>
      <c r="D310" s="35" t="s">
        <v>195</v>
      </c>
      <c r="E310" s="35" t="s">
        <v>637</v>
      </c>
      <c r="F310" s="35" t="s">
        <v>664</v>
      </c>
      <c r="G310" s="35" t="s">
        <v>639</v>
      </c>
      <c r="H310" s="36" t="s">
        <v>89</v>
      </c>
      <c r="I310" s="37">
        <v>6012329.4500000002</v>
      </c>
      <c r="J310" s="39">
        <v>0</v>
      </c>
      <c r="K310" s="10">
        <v>6012329.4500000002</v>
      </c>
    </row>
    <row r="311" spans="1:11" ht="15" x14ac:dyDescent="0.2">
      <c r="A311" s="32">
        <v>304</v>
      </c>
      <c r="B311" s="33">
        <v>3030002</v>
      </c>
      <c r="C311" s="34" t="s">
        <v>356</v>
      </c>
      <c r="D311" s="35" t="s">
        <v>195</v>
      </c>
      <c r="E311" s="35" t="s">
        <v>637</v>
      </c>
      <c r="F311" s="35" t="s">
        <v>664</v>
      </c>
      <c r="G311" s="35" t="s">
        <v>639</v>
      </c>
      <c r="H311" s="36" t="s">
        <v>90</v>
      </c>
      <c r="I311" s="37">
        <v>610000</v>
      </c>
      <c r="J311" s="39">
        <v>0</v>
      </c>
      <c r="K311" s="10">
        <v>610000</v>
      </c>
    </row>
    <row r="312" spans="1:11" ht="15" x14ac:dyDescent="0.2">
      <c r="A312" s="32">
        <v>305</v>
      </c>
      <c r="B312" s="33">
        <v>3030003</v>
      </c>
      <c r="C312" s="34" t="s">
        <v>356</v>
      </c>
      <c r="D312" s="35" t="s">
        <v>195</v>
      </c>
      <c r="E312" s="35" t="s">
        <v>637</v>
      </c>
      <c r="F312" s="35" t="s">
        <v>664</v>
      </c>
      <c r="G312" s="35" t="s">
        <v>639</v>
      </c>
      <c r="H312" s="36" t="s">
        <v>91</v>
      </c>
      <c r="I312" s="37">
        <v>292330</v>
      </c>
      <c r="J312" s="39">
        <v>0</v>
      </c>
      <c r="K312" s="10">
        <v>292330</v>
      </c>
    </row>
    <row r="313" spans="1:11" ht="15" x14ac:dyDescent="0.2">
      <c r="A313" s="32">
        <v>306</v>
      </c>
      <c r="B313" s="33">
        <v>3030004</v>
      </c>
      <c r="C313" s="34" t="s">
        <v>356</v>
      </c>
      <c r="D313" s="35" t="s">
        <v>195</v>
      </c>
      <c r="E313" s="35" t="s">
        <v>637</v>
      </c>
      <c r="F313" s="35" t="s">
        <v>664</v>
      </c>
      <c r="G313" s="35" t="s">
        <v>639</v>
      </c>
      <c r="H313" s="36" t="s">
        <v>665</v>
      </c>
      <c r="I313" s="37">
        <v>10000</v>
      </c>
      <c r="J313" s="39">
        <v>0</v>
      </c>
      <c r="K313" s="10">
        <v>10000</v>
      </c>
    </row>
    <row r="314" spans="1:11" ht="15" x14ac:dyDescent="0.2">
      <c r="A314" s="32">
        <v>307</v>
      </c>
      <c r="B314" s="33">
        <v>3030005</v>
      </c>
      <c r="C314" s="34" t="s">
        <v>356</v>
      </c>
      <c r="D314" s="35" t="s">
        <v>195</v>
      </c>
      <c r="E314" s="35" t="s">
        <v>637</v>
      </c>
      <c r="F314" s="35" t="s">
        <v>664</v>
      </c>
      <c r="G314" s="35" t="s">
        <v>639</v>
      </c>
      <c r="H314" s="36" t="s">
        <v>92</v>
      </c>
      <c r="I314" s="37">
        <v>21500</v>
      </c>
      <c r="J314" s="39">
        <v>0</v>
      </c>
      <c r="K314" s="10">
        <v>21500</v>
      </c>
    </row>
    <row r="315" spans="1:11" ht="15" x14ac:dyDescent="0.2">
      <c r="A315" s="32">
        <v>308</v>
      </c>
      <c r="B315" s="33">
        <v>3030006</v>
      </c>
      <c r="C315" s="34" t="s">
        <v>356</v>
      </c>
      <c r="D315" s="35" t="s">
        <v>195</v>
      </c>
      <c r="E315" s="35" t="s">
        <v>637</v>
      </c>
      <c r="F315" s="35" t="s">
        <v>664</v>
      </c>
      <c r="G315" s="35" t="s">
        <v>639</v>
      </c>
      <c r="H315" s="36" t="s">
        <v>666</v>
      </c>
      <c r="I315" s="37">
        <v>7156</v>
      </c>
      <c r="J315" s="39">
        <v>0</v>
      </c>
      <c r="K315" s="10">
        <v>7156</v>
      </c>
    </row>
    <row r="316" spans="1:11" ht="15" x14ac:dyDescent="0.2">
      <c r="A316" s="32">
        <v>309</v>
      </c>
      <c r="B316" s="33">
        <v>3030007</v>
      </c>
      <c r="C316" s="34" t="s">
        <v>356</v>
      </c>
      <c r="D316" s="35" t="s">
        <v>195</v>
      </c>
      <c r="E316" s="35" t="s">
        <v>637</v>
      </c>
      <c r="F316" s="35" t="s">
        <v>664</v>
      </c>
      <c r="G316" s="35" t="s">
        <v>639</v>
      </c>
      <c r="H316" s="36" t="s">
        <v>667</v>
      </c>
      <c r="I316" s="37">
        <v>358</v>
      </c>
      <c r="J316" s="39">
        <v>0</v>
      </c>
      <c r="K316" s="10">
        <v>358</v>
      </c>
    </row>
    <row r="317" spans="1:11" ht="15" x14ac:dyDescent="0.2">
      <c r="A317" s="32">
        <v>310</v>
      </c>
      <c r="B317" s="33">
        <v>3030008</v>
      </c>
      <c r="C317" s="34" t="s">
        <v>356</v>
      </c>
      <c r="D317" s="35" t="s">
        <v>195</v>
      </c>
      <c r="E317" s="35" t="s">
        <v>637</v>
      </c>
      <c r="F317" s="35" t="s">
        <v>664</v>
      </c>
      <c r="G317" s="35" t="s">
        <v>639</v>
      </c>
      <c r="H317" s="36" t="s">
        <v>668</v>
      </c>
      <c r="I317" s="37">
        <v>0</v>
      </c>
      <c r="J317" s="39">
        <v>0</v>
      </c>
      <c r="K317" s="10">
        <v>0</v>
      </c>
    </row>
    <row r="318" spans="1:11" ht="15" x14ac:dyDescent="0.2">
      <c r="A318" s="32">
        <v>311</v>
      </c>
      <c r="B318" s="33">
        <v>3030009</v>
      </c>
      <c r="C318" s="34" t="s">
        <v>356</v>
      </c>
      <c r="D318" s="35" t="s">
        <v>195</v>
      </c>
      <c r="E318" s="35" t="s">
        <v>637</v>
      </c>
      <c r="F318" s="35" t="s">
        <v>664</v>
      </c>
      <c r="G318" s="35" t="s">
        <v>639</v>
      </c>
      <c r="H318" s="36" t="s">
        <v>93</v>
      </c>
      <c r="I318" s="37">
        <v>72540</v>
      </c>
      <c r="J318" s="39">
        <v>0</v>
      </c>
      <c r="K318" s="10">
        <v>72540</v>
      </c>
    </row>
    <row r="319" spans="1:11" ht="15" x14ac:dyDescent="0.2">
      <c r="A319" s="32">
        <v>312</v>
      </c>
      <c r="B319" s="33">
        <v>3030010</v>
      </c>
      <c r="C319" s="34" t="s">
        <v>356</v>
      </c>
      <c r="D319" s="35" t="s">
        <v>195</v>
      </c>
      <c r="E319" s="35" t="s">
        <v>637</v>
      </c>
      <c r="F319" s="35" t="s">
        <v>664</v>
      </c>
      <c r="G319" s="35" t="s">
        <v>643</v>
      </c>
      <c r="H319" s="36" t="s">
        <v>94</v>
      </c>
      <c r="I319" s="37">
        <v>39640.53</v>
      </c>
      <c r="J319" s="39">
        <v>0</v>
      </c>
      <c r="K319" s="10">
        <v>39640.53</v>
      </c>
    </row>
    <row r="320" spans="1:11" ht="15" x14ac:dyDescent="0.2">
      <c r="A320" s="32">
        <v>313</v>
      </c>
      <c r="B320" s="33">
        <v>3030011</v>
      </c>
      <c r="C320" s="34" t="s">
        <v>356</v>
      </c>
      <c r="D320" s="35" t="s">
        <v>195</v>
      </c>
      <c r="E320" s="35" t="s">
        <v>637</v>
      </c>
      <c r="F320" s="35" t="s">
        <v>664</v>
      </c>
      <c r="G320" s="35" t="s">
        <v>639</v>
      </c>
      <c r="H320" s="36" t="s">
        <v>95</v>
      </c>
      <c r="I320" s="37">
        <v>895564</v>
      </c>
      <c r="J320" s="39">
        <v>0</v>
      </c>
      <c r="K320" s="10">
        <v>895564</v>
      </c>
    </row>
    <row r="321" spans="1:11" ht="15" x14ac:dyDescent="0.2">
      <c r="A321" s="32">
        <v>314</v>
      </c>
      <c r="B321" s="33">
        <v>3030012</v>
      </c>
      <c r="C321" s="34" t="s">
        <v>356</v>
      </c>
      <c r="D321" s="35" t="s">
        <v>195</v>
      </c>
      <c r="E321" s="35" t="s">
        <v>637</v>
      </c>
      <c r="F321" s="35" t="s">
        <v>664</v>
      </c>
      <c r="G321" s="35" t="s">
        <v>649</v>
      </c>
      <c r="H321" s="36" t="s">
        <v>669</v>
      </c>
      <c r="I321" s="37">
        <v>0</v>
      </c>
      <c r="J321" s="39">
        <v>0</v>
      </c>
      <c r="K321" s="10">
        <v>0</v>
      </c>
    </row>
    <row r="322" spans="1:11" ht="15" x14ac:dyDescent="0.2">
      <c r="A322" s="32">
        <v>315</v>
      </c>
      <c r="B322" s="33">
        <v>3030013</v>
      </c>
      <c r="C322" s="34" t="s">
        <v>356</v>
      </c>
      <c r="D322" s="35" t="s">
        <v>195</v>
      </c>
      <c r="E322" s="35" t="s">
        <v>637</v>
      </c>
      <c r="F322" s="35" t="s">
        <v>664</v>
      </c>
      <c r="G322" s="35" t="s">
        <v>644</v>
      </c>
      <c r="H322" s="36" t="s">
        <v>96</v>
      </c>
      <c r="I322" s="37">
        <v>269091.62</v>
      </c>
      <c r="J322" s="39">
        <v>0</v>
      </c>
      <c r="K322" s="10">
        <v>269091.62</v>
      </c>
    </row>
    <row r="323" spans="1:11" ht="15" x14ac:dyDescent="0.2">
      <c r="A323" s="32">
        <v>316</v>
      </c>
      <c r="B323" s="33">
        <v>3030014</v>
      </c>
      <c r="C323" s="34" t="s">
        <v>356</v>
      </c>
      <c r="D323" s="35" t="s">
        <v>195</v>
      </c>
      <c r="E323" s="35" t="s">
        <v>637</v>
      </c>
      <c r="F323" s="35" t="s">
        <v>664</v>
      </c>
      <c r="G323" s="35" t="s">
        <v>639</v>
      </c>
      <c r="H323" s="36" t="s">
        <v>97</v>
      </c>
      <c r="I323" s="37">
        <v>2598043.58</v>
      </c>
      <c r="J323" s="39">
        <v>0</v>
      </c>
      <c r="K323" s="10">
        <v>2598043.58</v>
      </c>
    </row>
    <row r="324" spans="1:11" ht="15" x14ac:dyDescent="0.2">
      <c r="A324" s="32">
        <v>317</v>
      </c>
      <c r="B324" s="33">
        <v>3030015</v>
      </c>
      <c r="C324" s="34" t="s">
        <v>356</v>
      </c>
      <c r="D324" s="35" t="s">
        <v>195</v>
      </c>
      <c r="E324" s="35" t="s">
        <v>637</v>
      </c>
      <c r="F324" s="35" t="s">
        <v>664</v>
      </c>
      <c r="G324" s="35" t="s">
        <v>644</v>
      </c>
      <c r="H324" s="36" t="s">
        <v>670</v>
      </c>
      <c r="I324" s="37">
        <v>1105.6000000000001</v>
      </c>
      <c r="J324" s="39">
        <v>0</v>
      </c>
      <c r="K324" s="10">
        <v>1105.6000000000001</v>
      </c>
    </row>
    <row r="325" spans="1:11" ht="15" x14ac:dyDescent="0.2">
      <c r="A325" s="32">
        <v>318</v>
      </c>
      <c r="B325" s="33">
        <v>3030016</v>
      </c>
      <c r="C325" s="34" t="s">
        <v>356</v>
      </c>
      <c r="D325" s="35" t="s">
        <v>195</v>
      </c>
      <c r="E325" s="35" t="s">
        <v>637</v>
      </c>
      <c r="F325" s="35" t="s">
        <v>664</v>
      </c>
      <c r="G325" s="35" t="s">
        <v>639</v>
      </c>
      <c r="H325" s="36" t="s">
        <v>671</v>
      </c>
      <c r="I325" s="37">
        <v>0</v>
      </c>
      <c r="J325" s="39">
        <v>0</v>
      </c>
      <c r="K325" s="10">
        <v>0</v>
      </c>
    </row>
    <row r="326" spans="1:11" ht="15" x14ac:dyDescent="0.2">
      <c r="A326" s="32">
        <v>319</v>
      </c>
      <c r="B326" s="33">
        <v>3030017</v>
      </c>
      <c r="C326" s="34" t="s">
        <v>356</v>
      </c>
      <c r="D326" s="35" t="s">
        <v>195</v>
      </c>
      <c r="E326" s="35" t="s">
        <v>637</v>
      </c>
      <c r="F326" s="35" t="s">
        <v>664</v>
      </c>
      <c r="G326" s="35" t="s">
        <v>639</v>
      </c>
      <c r="H326" s="36" t="s">
        <v>672</v>
      </c>
      <c r="I326" s="37">
        <v>0</v>
      </c>
      <c r="J326" s="39">
        <v>0</v>
      </c>
      <c r="K326" s="10">
        <v>0</v>
      </c>
    </row>
    <row r="327" spans="1:11" ht="15" x14ac:dyDescent="0.2">
      <c r="A327" s="32">
        <v>320</v>
      </c>
      <c r="B327" s="33">
        <v>3030018</v>
      </c>
      <c r="C327" s="34" t="s">
        <v>356</v>
      </c>
      <c r="D327" s="35" t="s">
        <v>195</v>
      </c>
      <c r="E327" s="35" t="s">
        <v>637</v>
      </c>
      <c r="F327" s="35" t="s">
        <v>664</v>
      </c>
      <c r="G327" s="35" t="s">
        <v>673</v>
      </c>
      <c r="H327" s="36" t="s">
        <v>98</v>
      </c>
      <c r="I327" s="37">
        <v>62272.090000000004</v>
      </c>
      <c r="J327" s="39">
        <v>0</v>
      </c>
      <c r="K327" s="10">
        <v>62272.090000000004</v>
      </c>
    </row>
    <row r="328" spans="1:11" ht="15" x14ac:dyDescent="0.2">
      <c r="A328" s="32">
        <v>321</v>
      </c>
      <c r="B328" s="33">
        <v>3030020</v>
      </c>
      <c r="C328" s="34" t="s">
        <v>356</v>
      </c>
      <c r="D328" s="35" t="s">
        <v>195</v>
      </c>
      <c r="E328" s="35" t="s">
        <v>637</v>
      </c>
      <c r="F328" s="35" t="s">
        <v>664</v>
      </c>
      <c r="G328" s="35" t="s">
        <v>649</v>
      </c>
      <c r="H328" s="36" t="s">
        <v>99</v>
      </c>
      <c r="I328" s="37">
        <v>36272.75</v>
      </c>
      <c r="J328" s="39">
        <v>0</v>
      </c>
      <c r="K328" s="10">
        <v>36272.75</v>
      </c>
    </row>
    <row r="329" spans="1:11" ht="15" x14ac:dyDescent="0.2">
      <c r="A329" s="32">
        <v>322</v>
      </c>
      <c r="B329" s="33">
        <v>3030022</v>
      </c>
      <c r="C329" s="34" t="s">
        <v>356</v>
      </c>
      <c r="D329" s="35" t="s">
        <v>195</v>
      </c>
      <c r="E329" s="35" t="s">
        <v>637</v>
      </c>
      <c r="F329" s="35" t="s">
        <v>664</v>
      </c>
      <c r="G329" s="35" t="s">
        <v>655</v>
      </c>
      <c r="H329" s="36" t="s">
        <v>100</v>
      </c>
      <c r="I329" s="37">
        <v>45798.81</v>
      </c>
      <c r="J329" s="39">
        <v>0</v>
      </c>
      <c r="K329" s="10">
        <v>45798.81</v>
      </c>
    </row>
    <row r="330" spans="1:11" ht="15" x14ac:dyDescent="0.2">
      <c r="A330" s="32">
        <v>323</v>
      </c>
      <c r="B330" s="33">
        <v>3030025</v>
      </c>
      <c r="C330" s="34" t="s">
        <v>356</v>
      </c>
      <c r="D330" s="35" t="s">
        <v>195</v>
      </c>
      <c r="E330" s="35" t="s">
        <v>637</v>
      </c>
      <c r="F330" s="35" t="s">
        <v>664</v>
      </c>
      <c r="G330" s="35" t="s">
        <v>650</v>
      </c>
      <c r="H330" s="36" t="s">
        <v>101</v>
      </c>
      <c r="I330" s="37">
        <v>22078.179990000001</v>
      </c>
      <c r="J330" s="39">
        <v>0</v>
      </c>
      <c r="K330" s="10">
        <v>22078.179990000001</v>
      </c>
    </row>
    <row r="331" spans="1:11" ht="15" x14ac:dyDescent="0.2">
      <c r="A331" s="32">
        <v>324</v>
      </c>
      <c r="B331" s="33">
        <v>3030029</v>
      </c>
      <c r="C331" s="34" t="s">
        <v>356</v>
      </c>
      <c r="D331" s="35" t="s">
        <v>195</v>
      </c>
      <c r="E331" s="35" t="s">
        <v>637</v>
      </c>
      <c r="F331" s="35" t="s">
        <v>664</v>
      </c>
      <c r="G331" s="35" t="s">
        <v>651</v>
      </c>
      <c r="H331" s="36" t="s">
        <v>102</v>
      </c>
      <c r="I331" s="37">
        <v>21918.239969999999</v>
      </c>
      <c r="J331" s="39">
        <v>0</v>
      </c>
      <c r="K331" s="10">
        <v>21918.239969999999</v>
      </c>
    </row>
    <row r="332" spans="1:11" ht="15" x14ac:dyDescent="0.2">
      <c r="A332" s="32">
        <v>325</v>
      </c>
      <c r="B332" s="33">
        <v>3030032</v>
      </c>
      <c r="C332" s="34" t="s">
        <v>356</v>
      </c>
      <c r="D332" s="35" t="s">
        <v>195</v>
      </c>
      <c r="E332" s="35" t="s">
        <v>637</v>
      </c>
      <c r="F332" s="35" t="s">
        <v>664</v>
      </c>
      <c r="G332" s="35" t="s">
        <v>649</v>
      </c>
      <c r="H332" s="36" t="s">
        <v>103</v>
      </c>
      <c r="I332" s="37">
        <v>6641.3499899999997</v>
      </c>
      <c r="J332" s="39">
        <v>0</v>
      </c>
      <c r="K332" s="10">
        <v>6641.3499899999997</v>
      </c>
    </row>
    <row r="333" spans="1:11" ht="15" x14ac:dyDescent="0.2">
      <c r="A333" s="32">
        <v>326</v>
      </c>
      <c r="B333" s="33">
        <v>3030034</v>
      </c>
      <c r="C333" s="34" t="s">
        <v>356</v>
      </c>
      <c r="D333" s="35" t="s">
        <v>195</v>
      </c>
      <c r="E333" s="35" t="s">
        <v>637</v>
      </c>
      <c r="F333" s="35" t="s">
        <v>664</v>
      </c>
      <c r="G333" s="35" t="s">
        <v>649</v>
      </c>
      <c r="H333" s="36" t="s">
        <v>104</v>
      </c>
      <c r="I333" s="37">
        <v>349</v>
      </c>
      <c r="J333" s="39">
        <v>0</v>
      </c>
      <c r="K333" s="10">
        <v>349</v>
      </c>
    </row>
    <row r="334" spans="1:11" ht="15" x14ac:dyDescent="0.2">
      <c r="A334" s="32">
        <v>327</v>
      </c>
      <c r="B334" s="33">
        <v>3030036</v>
      </c>
      <c r="C334" s="34" t="s">
        <v>356</v>
      </c>
      <c r="D334" s="35" t="s">
        <v>195</v>
      </c>
      <c r="E334" s="35" t="s">
        <v>637</v>
      </c>
      <c r="F334" s="35" t="s">
        <v>664</v>
      </c>
      <c r="G334" s="35" t="s">
        <v>644</v>
      </c>
      <c r="H334" s="36" t="s">
        <v>105</v>
      </c>
      <c r="I334" s="37">
        <v>5946.1</v>
      </c>
      <c r="J334" s="39">
        <v>0</v>
      </c>
      <c r="K334" s="10">
        <v>5946.1</v>
      </c>
    </row>
    <row r="335" spans="1:11" ht="15" x14ac:dyDescent="0.2">
      <c r="A335" s="32">
        <v>328</v>
      </c>
      <c r="B335" s="33">
        <v>3030037</v>
      </c>
      <c r="C335" s="34" t="s">
        <v>356</v>
      </c>
      <c r="D335" s="35" t="s">
        <v>195</v>
      </c>
      <c r="E335" s="35" t="s">
        <v>637</v>
      </c>
      <c r="F335" s="35" t="s">
        <v>664</v>
      </c>
      <c r="G335" s="35" t="s">
        <v>649</v>
      </c>
      <c r="H335" s="36" t="s">
        <v>106</v>
      </c>
      <c r="I335" s="37">
        <v>726.94</v>
      </c>
      <c r="J335" s="39">
        <v>0</v>
      </c>
      <c r="K335" s="10">
        <v>726.94</v>
      </c>
    </row>
    <row r="336" spans="1:11" ht="15" x14ac:dyDescent="0.2">
      <c r="A336" s="32">
        <v>329</v>
      </c>
      <c r="B336" s="33">
        <v>3030038</v>
      </c>
      <c r="C336" s="34" t="s">
        <v>356</v>
      </c>
      <c r="D336" s="35" t="s">
        <v>195</v>
      </c>
      <c r="E336" s="35" t="s">
        <v>637</v>
      </c>
      <c r="F336" s="35" t="s">
        <v>664</v>
      </c>
      <c r="G336" s="35" t="s">
        <v>651</v>
      </c>
      <c r="H336" s="36" t="s">
        <v>107</v>
      </c>
      <c r="I336" s="37">
        <v>23206.5</v>
      </c>
      <c r="J336" s="39">
        <v>0</v>
      </c>
      <c r="K336" s="10">
        <v>23206.5</v>
      </c>
    </row>
    <row r="337" spans="1:11" ht="15" x14ac:dyDescent="0.2">
      <c r="A337" s="32">
        <v>330</v>
      </c>
      <c r="B337" s="33">
        <v>3030039</v>
      </c>
      <c r="C337" s="34" t="s">
        <v>356</v>
      </c>
      <c r="D337" s="35" t="s">
        <v>195</v>
      </c>
      <c r="E337" s="35" t="s">
        <v>637</v>
      </c>
      <c r="F337" s="35" t="s">
        <v>664</v>
      </c>
      <c r="G337" s="35" t="s">
        <v>653</v>
      </c>
      <c r="H337" s="36" t="s">
        <v>108</v>
      </c>
      <c r="I337" s="37">
        <v>65847.69</v>
      </c>
      <c r="J337" s="39">
        <v>0</v>
      </c>
      <c r="K337" s="10">
        <v>65847.69</v>
      </c>
    </row>
    <row r="338" spans="1:11" ht="15" x14ac:dyDescent="0.2">
      <c r="A338" s="32">
        <v>331</v>
      </c>
      <c r="B338" s="33">
        <v>3030040</v>
      </c>
      <c r="C338" s="34" t="s">
        <v>356</v>
      </c>
      <c r="D338" s="35" t="s">
        <v>195</v>
      </c>
      <c r="E338" s="35" t="s">
        <v>637</v>
      </c>
      <c r="F338" s="35" t="s">
        <v>664</v>
      </c>
      <c r="G338" s="35" t="s">
        <v>649</v>
      </c>
      <c r="H338" s="36" t="s">
        <v>674</v>
      </c>
      <c r="I338" s="37">
        <v>0</v>
      </c>
      <c r="J338" s="39">
        <v>0</v>
      </c>
      <c r="K338" s="10">
        <v>0</v>
      </c>
    </row>
    <row r="339" spans="1:11" ht="15" x14ac:dyDescent="0.2">
      <c r="A339" s="32">
        <v>332</v>
      </c>
      <c r="B339" s="33">
        <v>3030042</v>
      </c>
      <c r="C339" s="34" t="s">
        <v>356</v>
      </c>
      <c r="D339" s="35" t="s">
        <v>195</v>
      </c>
      <c r="E339" s="35" t="s">
        <v>637</v>
      </c>
      <c r="F339" s="35" t="s">
        <v>664</v>
      </c>
      <c r="G339" s="35" t="s">
        <v>643</v>
      </c>
      <c r="H339" s="36" t="s">
        <v>109</v>
      </c>
      <c r="I339" s="37">
        <v>205679.33999000001</v>
      </c>
      <c r="J339" s="39">
        <v>0</v>
      </c>
      <c r="K339" s="10">
        <v>205679.33999000001</v>
      </c>
    </row>
    <row r="340" spans="1:11" ht="15" x14ac:dyDescent="0.2">
      <c r="A340" s="32">
        <v>333</v>
      </c>
      <c r="B340" s="33">
        <v>3030043</v>
      </c>
      <c r="C340" s="34" t="s">
        <v>356</v>
      </c>
      <c r="D340" s="35" t="s">
        <v>195</v>
      </c>
      <c r="E340" s="35" t="s">
        <v>637</v>
      </c>
      <c r="F340" s="35" t="s">
        <v>664</v>
      </c>
      <c r="G340" s="35" t="s">
        <v>648</v>
      </c>
      <c r="H340" s="36" t="s">
        <v>110</v>
      </c>
      <c r="I340" s="37">
        <v>199096.1</v>
      </c>
      <c r="J340" s="39">
        <v>0</v>
      </c>
      <c r="K340" s="10">
        <v>199096.1</v>
      </c>
    </row>
    <row r="341" spans="1:11" ht="15" x14ac:dyDescent="0.2">
      <c r="A341" s="32">
        <v>334</v>
      </c>
      <c r="B341" s="33">
        <v>3030044</v>
      </c>
      <c r="C341" s="34" t="s">
        <v>356</v>
      </c>
      <c r="D341" s="35" t="s">
        <v>195</v>
      </c>
      <c r="E341" s="35" t="s">
        <v>675</v>
      </c>
      <c r="F341" s="35" t="s">
        <v>675</v>
      </c>
      <c r="G341" s="35" t="s">
        <v>675</v>
      </c>
      <c r="H341" s="36" t="s">
        <v>111</v>
      </c>
      <c r="I341" s="37">
        <v>1363201.33</v>
      </c>
      <c r="J341" s="39">
        <v>0</v>
      </c>
      <c r="K341" s="10">
        <v>1363201.33</v>
      </c>
    </row>
    <row r="342" spans="1:11" ht="15" x14ac:dyDescent="0.2">
      <c r="A342" s="32">
        <v>335</v>
      </c>
      <c r="B342" s="33">
        <v>3030045</v>
      </c>
      <c r="C342" s="34" t="s">
        <v>356</v>
      </c>
      <c r="D342" s="35" t="s">
        <v>195</v>
      </c>
      <c r="E342" s="35" t="s">
        <v>675</v>
      </c>
      <c r="F342" s="35" t="s">
        <v>675</v>
      </c>
      <c r="G342" s="35" t="s">
        <v>675</v>
      </c>
      <c r="H342" s="36" t="s">
        <v>112</v>
      </c>
      <c r="I342" s="37">
        <v>368048.24</v>
      </c>
      <c r="J342" s="39">
        <v>0</v>
      </c>
      <c r="K342" s="10">
        <v>368048.24</v>
      </c>
    </row>
    <row r="343" spans="1:11" ht="15" x14ac:dyDescent="0.2">
      <c r="A343" s="32">
        <v>336</v>
      </c>
      <c r="B343" s="33">
        <v>3030047</v>
      </c>
      <c r="C343" s="34" t="s">
        <v>356</v>
      </c>
      <c r="D343" s="35" t="s">
        <v>195</v>
      </c>
      <c r="E343" s="35" t="s">
        <v>637</v>
      </c>
      <c r="F343" s="35" t="s">
        <v>664</v>
      </c>
      <c r="G343" s="35" t="s">
        <v>676</v>
      </c>
      <c r="H343" s="36" t="s">
        <v>113</v>
      </c>
      <c r="I343" s="37">
        <v>174101.23</v>
      </c>
      <c r="J343" s="39">
        <v>0</v>
      </c>
      <c r="K343" s="10">
        <v>174101.23</v>
      </c>
    </row>
    <row r="344" spans="1:11" ht="15" x14ac:dyDescent="0.2">
      <c r="A344" s="32">
        <v>337</v>
      </c>
      <c r="B344" s="33">
        <v>3030049</v>
      </c>
      <c r="C344" s="34" t="s">
        <v>356</v>
      </c>
      <c r="D344" s="35" t="s">
        <v>195</v>
      </c>
      <c r="E344" s="35" t="s">
        <v>637</v>
      </c>
      <c r="F344" s="35" t="s">
        <v>664</v>
      </c>
      <c r="G344" s="35" t="s">
        <v>643</v>
      </c>
      <c r="H344" s="36" t="s">
        <v>114</v>
      </c>
      <c r="I344" s="37">
        <v>7039.6399999999994</v>
      </c>
      <c r="J344" s="39">
        <v>0</v>
      </c>
      <c r="K344" s="10">
        <v>7039.6399999999994</v>
      </c>
    </row>
    <row r="345" spans="1:11" ht="15" x14ac:dyDescent="0.2">
      <c r="A345" s="32">
        <v>338</v>
      </c>
      <c r="B345" s="33">
        <v>3030052</v>
      </c>
      <c r="C345" s="34" t="s">
        <v>356</v>
      </c>
      <c r="D345" s="35" t="s">
        <v>195</v>
      </c>
      <c r="E345" s="35" t="s">
        <v>637</v>
      </c>
      <c r="F345" s="35" t="s">
        <v>664</v>
      </c>
      <c r="G345" s="35" t="s">
        <v>677</v>
      </c>
      <c r="H345" s="36" t="s">
        <v>115</v>
      </c>
      <c r="I345" s="37">
        <v>862090.71</v>
      </c>
      <c r="J345" s="39">
        <v>0</v>
      </c>
      <c r="K345" s="10">
        <v>862090.71</v>
      </c>
    </row>
    <row r="346" spans="1:11" ht="15" x14ac:dyDescent="0.2">
      <c r="A346" s="32">
        <v>339</v>
      </c>
      <c r="B346" s="33">
        <v>3030053</v>
      </c>
      <c r="C346" s="34" t="s">
        <v>356</v>
      </c>
      <c r="D346" s="35" t="s">
        <v>195</v>
      </c>
      <c r="E346" s="35" t="s">
        <v>637</v>
      </c>
      <c r="F346" s="35" t="s">
        <v>664</v>
      </c>
      <c r="G346" s="35" t="s">
        <v>651</v>
      </c>
      <c r="H346" s="36" t="s">
        <v>116</v>
      </c>
      <c r="I346" s="37">
        <v>715</v>
      </c>
      <c r="J346" s="39">
        <v>0</v>
      </c>
      <c r="K346" s="10">
        <v>715</v>
      </c>
    </row>
    <row r="347" spans="1:11" ht="15" x14ac:dyDescent="0.2">
      <c r="A347" s="32">
        <v>340</v>
      </c>
      <c r="B347" s="33">
        <v>3030054</v>
      </c>
      <c r="C347" s="34" t="s">
        <v>356</v>
      </c>
      <c r="D347" s="35" t="s">
        <v>195</v>
      </c>
      <c r="E347" s="35" t="s">
        <v>637</v>
      </c>
      <c r="F347" s="35" t="s">
        <v>664</v>
      </c>
      <c r="G347" s="35" t="s">
        <v>649</v>
      </c>
      <c r="H347" s="36" t="s">
        <v>678</v>
      </c>
      <c r="I347" s="37">
        <v>0.28000000000000003</v>
      </c>
      <c r="J347" s="39">
        <v>0</v>
      </c>
      <c r="K347" s="10">
        <v>0.28000000000000003</v>
      </c>
    </row>
    <row r="348" spans="1:11" ht="15" x14ac:dyDescent="0.2">
      <c r="A348" s="32">
        <v>341</v>
      </c>
      <c r="B348" s="33">
        <v>3030055</v>
      </c>
      <c r="C348" s="34" t="s">
        <v>356</v>
      </c>
      <c r="D348" s="35" t="s">
        <v>195</v>
      </c>
      <c r="E348" s="35" t="s">
        <v>637</v>
      </c>
      <c r="F348" s="35" t="s">
        <v>664</v>
      </c>
      <c r="G348" s="35" t="s">
        <v>644</v>
      </c>
      <c r="H348" s="36" t="s">
        <v>679</v>
      </c>
      <c r="I348" s="37">
        <v>2359.66</v>
      </c>
      <c r="J348" s="39">
        <v>0</v>
      </c>
      <c r="K348" s="10">
        <v>2359.66</v>
      </c>
    </row>
    <row r="349" spans="1:11" ht="15" x14ac:dyDescent="0.2">
      <c r="A349" s="32">
        <v>342</v>
      </c>
      <c r="B349" s="33">
        <v>3030056</v>
      </c>
      <c r="C349" s="34" t="s">
        <v>356</v>
      </c>
      <c r="D349" s="35" t="s">
        <v>195</v>
      </c>
      <c r="E349" s="35" t="s">
        <v>680</v>
      </c>
      <c r="F349" s="35" t="s">
        <v>680</v>
      </c>
      <c r="G349" s="35" t="s">
        <v>681</v>
      </c>
      <c r="H349" s="36" t="s">
        <v>683</v>
      </c>
      <c r="I349" s="37">
        <v>32607.360000000001</v>
      </c>
      <c r="J349" s="39">
        <v>0</v>
      </c>
      <c r="K349" s="10">
        <v>32607.360000000001</v>
      </c>
    </row>
    <row r="350" spans="1:11" ht="15" x14ac:dyDescent="0.2">
      <c r="A350" s="32">
        <v>343</v>
      </c>
      <c r="B350" s="33">
        <v>3030057</v>
      </c>
      <c r="C350" s="34" t="s">
        <v>356</v>
      </c>
      <c r="D350" s="35" t="s">
        <v>195</v>
      </c>
      <c r="E350" s="35" t="s">
        <v>637</v>
      </c>
      <c r="F350" s="35" t="s">
        <v>664</v>
      </c>
      <c r="G350" s="35" t="s">
        <v>649</v>
      </c>
      <c r="H350" s="36" t="s">
        <v>684</v>
      </c>
      <c r="I350" s="37">
        <v>0</v>
      </c>
      <c r="J350" s="39">
        <v>0</v>
      </c>
      <c r="K350" s="10">
        <v>0</v>
      </c>
    </row>
    <row r="351" spans="1:11" ht="15" x14ac:dyDescent="0.2">
      <c r="A351" s="32">
        <v>344</v>
      </c>
      <c r="B351" s="33">
        <v>3030058</v>
      </c>
      <c r="C351" s="34" t="s">
        <v>356</v>
      </c>
      <c r="D351" s="35" t="s">
        <v>195</v>
      </c>
      <c r="E351" s="35" t="s">
        <v>637</v>
      </c>
      <c r="F351" s="35" t="s">
        <v>664</v>
      </c>
      <c r="G351" s="35" t="s">
        <v>34</v>
      </c>
      <c r="H351" s="36" t="s">
        <v>117</v>
      </c>
      <c r="I351" s="37">
        <v>34140.74</v>
      </c>
      <c r="J351" s="39">
        <v>0</v>
      </c>
      <c r="K351" s="10">
        <v>34140.74</v>
      </c>
    </row>
    <row r="352" spans="1:11" ht="15" x14ac:dyDescent="0.2">
      <c r="A352" s="32">
        <v>345</v>
      </c>
      <c r="B352" s="33">
        <v>3030059</v>
      </c>
      <c r="C352" s="34" t="s">
        <v>356</v>
      </c>
      <c r="D352" s="35" t="s">
        <v>195</v>
      </c>
      <c r="E352" s="35" t="s">
        <v>637</v>
      </c>
      <c r="F352" s="35" t="s">
        <v>664</v>
      </c>
      <c r="G352" s="35" t="s">
        <v>686</v>
      </c>
      <c r="H352" s="36" t="s">
        <v>118</v>
      </c>
      <c r="I352" s="37">
        <v>170072.25</v>
      </c>
      <c r="J352" s="39">
        <v>0</v>
      </c>
      <c r="K352" s="10">
        <v>170072.25</v>
      </c>
    </row>
    <row r="353" spans="1:11" ht="15" x14ac:dyDescent="0.2">
      <c r="A353" s="32">
        <v>346</v>
      </c>
      <c r="B353" s="33">
        <v>3030060</v>
      </c>
      <c r="C353" s="34" t="s">
        <v>356</v>
      </c>
      <c r="D353" s="35" t="s">
        <v>195</v>
      </c>
      <c r="E353" s="35" t="s">
        <v>637</v>
      </c>
      <c r="F353" s="35" t="s">
        <v>664</v>
      </c>
      <c r="G353" s="35" t="s">
        <v>655</v>
      </c>
      <c r="H353" s="36" t="s">
        <v>687</v>
      </c>
      <c r="I353" s="37">
        <v>199</v>
      </c>
      <c r="J353" s="39">
        <v>0</v>
      </c>
      <c r="K353" s="10">
        <v>199</v>
      </c>
    </row>
    <row r="354" spans="1:11" ht="15" x14ac:dyDescent="0.2">
      <c r="A354" s="32">
        <v>347</v>
      </c>
      <c r="B354" s="33">
        <v>3030061</v>
      </c>
      <c r="C354" s="34" t="s">
        <v>356</v>
      </c>
      <c r="D354" s="35" t="s">
        <v>195</v>
      </c>
      <c r="E354" s="35" t="s">
        <v>675</v>
      </c>
      <c r="F354" s="35" t="s">
        <v>675</v>
      </c>
      <c r="G354" s="35" t="s">
        <v>675</v>
      </c>
      <c r="H354" s="36" t="s">
        <v>119</v>
      </c>
      <c r="I354" s="37">
        <v>215634.79</v>
      </c>
      <c r="J354" s="39">
        <v>0</v>
      </c>
      <c r="K354" s="10">
        <v>215634.79</v>
      </c>
    </row>
    <row r="355" spans="1:11" ht="15" x14ac:dyDescent="0.2">
      <c r="A355" s="32">
        <v>348</v>
      </c>
      <c r="B355" s="33">
        <v>3030062</v>
      </c>
      <c r="C355" s="34" t="s">
        <v>356</v>
      </c>
      <c r="D355" s="35" t="s">
        <v>195</v>
      </c>
      <c r="E355" s="35" t="s">
        <v>637</v>
      </c>
      <c r="F355" s="35" t="s">
        <v>664</v>
      </c>
      <c r="G355" s="35" t="s">
        <v>688</v>
      </c>
      <c r="H355" s="36" t="s">
        <v>120</v>
      </c>
      <c r="I355" s="37">
        <v>0</v>
      </c>
      <c r="J355" s="39">
        <v>0</v>
      </c>
      <c r="K355" s="10">
        <v>0</v>
      </c>
    </row>
    <row r="356" spans="1:11" ht="15" x14ac:dyDescent="0.2">
      <c r="A356" s="32">
        <v>349</v>
      </c>
      <c r="B356" s="33">
        <v>3030063</v>
      </c>
      <c r="C356" s="34" t="s">
        <v>356</v>
      </c>
      <c r="D356" s="35" t="s">
        <v>195</v>
      </c>
      <c r="E356" s="35" t="s">
        <v>637</v>
      </c>
      <c r="F356" s="35" t="s">
        <v>664</v>
      </c>
      <c r="G356" s="35" t="s">
        <v>643</v>
      </c>
      <c r="H356" s="36" t="s">
        <v>689</v>
      </c>
      <c r="I356" s="37">
        <v>0</v>
      </c>
      <c r="J356" s="39">
        <v>0</v>
      </c>
      <c r="K356" s="10">
        <v>0</v>
      </c>
    </row>
    <row r="357" spans="1:11" ht="15" x14ac:dyDescent="0.2">
      <c r="A357" s="32">
        <v>350</v>
      </c>
      <c r="B357" s="33">
        <v>3030064</v>
      </c>
      <c r="C357" s="34" t="s">
        <v>356</v>
      </c>
      <c r="D357" s="35" t="s">
        <v>195</v>
      </c>
      <c r="E357" s="35" t="s">
        <v>637</v>
      </c>
      <c r="F357" s="35" t="s">
        <v>664</v>
      </c>
      <c r="G357" s="35" t="s">
        <v>690</v>
      </c>
      <c r="H357" s="43" t="str">
        <f>VLOOKUP(B357,'[1]11.2023'!A$1:B$65536,2,0)</f>
        <v>مصاريف استهلاك حق الاستخدام_ عقود السيارات</v>
      </c>
      <c r="I357" s="37">
        <v>210897.6</v>
      </c>
      <c r="J357" s="39">
        <v>0</v>
      </c>
      <c r="K357" s="10">
        <v>210897.6</v>
      </c>
    </row>
    <row r="358" spans="1:11" ht="15" x14ac:dyDescent="0.2">
      <c r="A358" s="32"/>
      <c r="B358" s="33">
        <v>3030065</v>
      </c>
      <c r="C358" s="34" t="s">
        <v>356</v>
      </c>
      <c r="D358" s="35" t="s">
        <v>195</v>
      </c>
      <c r="E358" s="35" t="s">
        <v>637</v>
      </c>
      <c r="F358" s="35" t="s">
        <v>664</v>
      </c>
      <c r="G358" s="35" t="s">
        <v>639</v>
      </c>
      <c r="H358" s="41" t="s">
        <v>692</v>
      </c>
      <c r="I358" s="37">
        <v>2915494</v>
      </c>
      <c r="J358" s="39">
        <v>0</v>
      </c>
      <c r="K358" s="10">
        <v>2915494</v>
      </c>
    </row>
    <row r="359" spans="1:11" ht="15" x14ac:dyDescent="0.2">
      <c r="A359" s="32">
        <v>351</v>
      </c>
      <c r="B359" s="33">
        <v>3040001</v>
      </c>
      <c r="C359" s="34" t="s">
        <v>356</v>
      </c>
      <c r="D359" s="35" t="s">
        <v>195</v>
      </c>
      <c r="E359" s="35" t="s">
        <v>693</v>
      </c>
      <c r="F359" s="35" t="s">
        <v>694</v>
      </c>
      <c r="G359" s="35" t="s">
        <v>639</v>
      </c>
      <c r="H359" s="36" t="s">
        <v>121</v>
      </c>
      <c r="I359" s="37">
        <v>4801184.6399999997</v>
      </c>
      <c r="J359" s="39">
        <v>0</v>
      </c>
      <c r="K359" s="10">
        <v>4801184.6399999997</v>
      </c>
    </row>
    <row r="360" spans="1:11" ht="15" x14ac:dyDescent="0.2">
      <c r="A360" s="32">
        <v>352</v>
      </c>
      <c r="B360" s="33">
        <v>3040002</v>
      </c>
      <c r="C360" s="34" t="s">
        <v>356</v>
      </c>
      <c r="D360" s="35" t="s">
        <v>195</v>
      </c>
      <c r="E360" s="35" t="s">
        <v>693</v>
      </c>
      <c r="F360" s="35" t="s">
        <v>694</v>
      </c>
      <c r="G360" s="35" t="s">
        <v>639</v>
      </c>
      <c r="H360" s="36" t="s">
        <v>122</v>
      </c>
      <c r="I360" s="37">
        <v>702235</v>
      </c>
      <c r="J360" s="39">
        <v>0</v>
      </c>
      <c r="K360" s="10">
        <v>702235</v>
      </c>
    </row>
    <row r="361" spans="1:11" ht="15" x14ac:dyDescent="0.2">
      <c r="A361" s="32">
        <v>353</v>
      </c>
      <c r="B361" s="33">
        <v>3040003</v>
      </c>
      <c r="C361" s="34" t="s">
        <v>356</v>
      </c>
      <c r="D361" s="35" t="s">
        <v>195</v>
      </c>
      <c r="E361" s="35" t="s">
        <v>693</v>
      </c>
      <c r="F361" s="35" t="s">
        <v>694</v>
      </c>
      <c r="G361" s="35" t="s">
        <v>639</v>
      </c>
      <c r="H361" s="36" t="s">
        <v>123</v>
      </c>
      <c r="I361" s="37">
        <v>310400</v>
      </c>
      <c r="J361" s="39">
        <v>0</v>
      </c>
      <c r="K361" s="10">
        <v>310400</v>
      </c>
    </row>
    <row r="362" spans="1:11" ht="15" x14ac:dyDescent="0.2">
      <c r="A362" s="32">
        <v>354</v>
      </c>
      <c r="B362" s="33">
        <v>3040004</v>
      </c>
      <c r="C362" s="34" t="s">
        <v>356</v>
      </c>
      <c r="D362" s="35" t="s">
        <v>195</v>
      </c>
      <c r="E362" s="35" t="s">
        <v>693</v>
      </c>
      <c r="F362" s="35" t="s">
        <v>694</v>
      </c>
      <c r="G362" s="35" t="s">
        <v>639</v>
      </c>
      <c r="H362" s="36" t="s">
        <v>695</v>
      </c>
      <c r="I362" s="37">
        <v>606</v>
      </c>
      <c r="J362" s="39">
        <v>0</v>
      </c>
      <c r="K362" s="10">
        <v>606</v>
      </c>
    </row>
    <row r="363" spans="1:11" ht="15" x14ac:dyDescent="0.2">
      <c r="A363" s="32">
        <v>355</v>
      </c>
      <c r="B363" s="33">
        <v>3040005</v>
      </c>
      <c r="C363" s="34" t="s">
        <v>356</v>
      </c>
      <c r="D363" s="35" t="s">
        <v>195</v>
      </c>
      <c r="E363" s="35" t="s">
        <v>693</v>
      </c>
      <c r="F363" s="35" t="s">
        <v>694</v>
      </c>
      <c r="G363" s="35" t="s">
        <v>639</v>
      </c>
      <c r="H363" s="36" t="s">
        <v>124</v>
      </c>
      <c r="I363" s="37">
        <v>48900</v>
      </c>
      <c r="J363" s="39">
        <v>0</v>
      </c>
      <c r="K363" s="10">
        <v>48900</v>
      </c>
    </row>
    <row r="364" spans="1:11" ht="15" x14ac:dyDescent="0.2">
      <c r="A364" s="32">
        <v>356</v>
      </c>
      <c r="B364" s="33">
        <v>3040006</v>
      </c>
      <c r="C364" s="34" t="s">
        <v>356</v>
      </c>
      <c r="D364" s="35" t="s">
        <v>195</v>
      </c>
      <c r="E364" s="35" t="s">
        <v>693</v>
      </c>
      <c r="F364" s="35" t="s">
        <v>694</v>
      </c>
      <c r="G364" s="35" t="s">
        <v>639</v>
      </c>
      <c r="H364" s="36" t="s">
        <v>696</v>
      </c>
      <c r="I364" s="37">
        <v>798114</v>
      </c>
      <c r="J364" s="39">
        <v>0</v>
      </c>
      <c r="K364" s="10">
        <v>798114</v>
      </c>
    </row>
    <row r="365" spans="1:11" ht="15" x14ac:dyDescent="0.2">
      <c r="A365" s="32">
        <v>357</v>
      </c>
      <c r="B365" s="33">
        <v>3040007</v>
      </c>
      <c r="C365" s="34" t="s">
        <v>356</v>
      </c>
      <c r="D365" s="35" t="s">
        <v>195</v>
      </c>
      <c r="E365" s="35" t="s">
        <v>693</v>
      </c>
      <c r="F365" s="35" t="s">
        <v>694</v>
      </c>
      <c r="G365" s="35" t="s">
        <v>639</v>
      </c>
      <c r="H365" s="36" t="s">
        <v>125</v>
      </c>
      <c r="I365" s="37">
        <v>105334</v>
      </c>
      <c r="J365" s="39">
        <v>0</v>
      </c>
      <c r="K365" s="10">
        <v>105334</v>
      </c>
    </row>
    <row r="366" spans="1:11" ht="15" x14ac:dyDescent="0.2">
      <c r="A366" s="32">
        <v>358</v>
      </c>
      <c r="B366" s="33">
        <v>3040008</v>
      </c>
      <c r="C366" s="34" t="s">
        <v>356</v>
      </c>
      <c r="D366" s="35" t="s">
        <v>195</v>
      </c>
      <c r="E366" s="35" t="s">
        <v>693</v>
      </c>
      <c r="F366" s="35" t="s">
        <v>694</v>
      </c>
      <c r="G366" s="35" t="s">
        <v>639</v>
      </c>
      <c r="H366" s="36" t="s">
        <v>126</v>
      </c>
      <c r="I366" s="37">
        <v>31961</v>
      </c>
      <c r="J366" s="39">
        <v>0</v>
      </c>
      <c r="K366" s="10">
        <v>31961</v>
      </c>
    </row>
    <row r="367" spans="1:11" ht="15" x14ac:dyDescent="0.2">
      <c r="A367" s="32">
        <v>359</v>
      </c>
      <c r="B367" s="33">
        <v>3040010</v>
      </c>
      <c r="C367" s="34" t="s">
        <v>356</v>
      </c>
      <c r="D367" s="35" t="s">
        <v>195</v>
      </c>
      <c r="E367" s="35" t="s">
        <v>693</v>
      </c>
      <c r="F367" s="35" t="s">
        <v>694</v>
      </c>
      <c r="G367" s="35" t="s">
        <v>697</v>
      </c>
      <c r="H367" s="36" t="s">
        <v>127</v>
      </c>
      <c r="I367" s="37">
        <v>280259.01</v>
      </c>
      <c r="J367" s="39">
        <v>0</v>
      </c>
      <c r="K367" s="10">
        <v>280259.01</v>
      </c>
    </row>
    <row r="368" spans="1:11" ht="15" x14ac:dyDescent="0.2">
      <c r="A368" s="32">
        <v>360</v>
      </c>
      <c r="B368" s="33">
        <v>3040011</v>
      </c>
      <c r="C368" s="34" t="s">
        <v>356</v>
      </c>
      <c r="D368" s="35" t="s">
        <v>195</v>
      </c>
      <c r="E368" s="35" t="s">
        <v>693</v>
      </c>
      <c r="F368" s="35" t="s">
        <v>694</v>
      </c>
      <c r="G368" s="35" t="s">
        <v>644</v>
      </c>
      <c r="H368" s="36" t="s">
        <v>128</v>
      </c>
      <c r="I368" s="37">
        <v>519461.96</v>
      </c>
      <c r="J368" s="39">
        <v>0</v>
      </c>
      <c r="K368" s="10">
        <v>519461.96</v>
      </c>
    </row>
    <row r="369" spans="1:11" ht="15" x14ac:dyDescent="0.2">
      <c r="A369" s="32">
        <v>361</v>
      </c>
      <c r="B369" s="33">
        <v>3040012</v>
      </c>
      <c r="C369" s="34" t="s">
        <v>356</v>
      </c>
      <c r="D369" s="35" t="s">
        <v>195</v>
      </c>
      <c r="E369" s="35" t="s">
        <v>693</v>
      </c>
      <c r="F369" s="35" t="s">
        <v>694</v>
      </c>
      <c r="G369" s="35" t="s">
        <v>639</v>
      </c>
      <c r="H369" s="36" t="s">
        <v>698</v>
      </c>
      <c r="I369" s="37">
        <v>230569</v>
      </c>
      <c r="J369" s="39">
        <v>0</v>
      </c>
      <c r="K369" s="10">
        <v>230569</v>
      </c>
    </row>
    <row r="370" spans="1:11" ht="15" x14ac:dyDescent="0.2">
      <c r="A370" s="32">
        <v>362</v>
      </c>
      <c r="B370" s="33">
        <v>3040013</v>
      </c>
      <c r="C370" s="34" t="s">
        <v>356</v>
      </c>
      <c r="D370" s="35" t="s">
        <v>195</v>
      </c>
      <c r="E370" s="35" t="s">
        <v>693</v>
      </c>
      <c r="F370" s="35" t="s">
        <v>694</v>
      </c>
      <c r="G370" s="35" t="s">
        <v>644</v>
      </c>
      <c r="H370" s="36" t="s">
        <v>699</v>
      </c>
      <c r="I370" s="37">
        <v>4971.3599999999997</v>
      </c>
      <c r="J370" s="39">
        <v>0</v>
      </c>
      <c r="K370" s="10">
        <v>4971.3599999999997</v>
      </c>
    </row>
    <row r="371" spans="1:11" ht="15" x14ac:dyDescent="0.2">
      <c r="A371" s="32">
        <v>363</v>
      </c>
      <c r="B371" s="33">
        <v>3040014</v>
      </c>
      <c r="C371" s="34" t="s">
        <v>356</v>
      </c>
      <c r="D371" s="35" t="s">
        <v>195</v>
      </c>
      <c r="E371" s="35" t="s">
        <v>693</v>
      </c>
      <c r="F371" s="35" t="s">
        <v>694</v>
      </c>
      <c r="G371" s="35" t="s">
        <v>639</v>
      </c>
      <c r="H371" s="36" t="s">
        <v>700</v>
      </c>
      <c r="I371" s="37">
        <v>6966</v>
      </c>
      <c r="J371" s="39">
        <v>0</v>
      </c>
      <c r="K371" s="10">
        <v>6966</v>
      </c>
    </row>
    <row r="372" spans="1:11" ht="15" x14ac:dyDescent="0.2">
      <c r="A372" s="32">
        <v>364</v>
      </c>
      <c r="B372" s="33">
        <v>3040015</v>
      </c>
      <c r="C372" s="34" t="s">
        <v>356</v>
      </c>
      <c r="D372" s="35" t="s">
        <v>195</v>
      </c>
      <c r="E372" s="35" t="s">
        <v>693</v>
      </c>
      <c r="F372" s="35" t="s">
        <v>694</v>
      </c>
      <c r="G372" s="35" t="s">
        <v>639</v>
      </c>
      <c r="H372" s="36" t="s">
        <v>701</v>
      </c>
      <c r="I372" s="37">
        <v>0</v>
      </c>
      <c r="J372" s="39">
        <v>0</v>
      </c>
      <c r="K372" s="10">
        <v>0</v>
      </c>
    </row>
    <row r="373" spans="1:11" ht="15" x14ac:dyDescent="0.2">
      <c r="A373" s="32">
        <v>365</v>
      </c>
      <c r="B373" s="33">
        <v>3040016</v>
      </c>
      <c r="C373" s="34" t="s">
        <v>356</v>
      </c>
      <c r="D373" s="35" t="s">
        <v>195</v>
      </c>
      <c r="E373" s="35" t="s">
        <v>693</v>
      </c>
      <c r="F373" s="35" t="s">
        <v>694</v>
      </c>
      <c r="G373" s="35" t="s">
        <v>702</v>
      </c>
      <c r="H373" s="36" t="s">
        <v>129</v>
      </c>
      <c r="I373" s="37">
        <v>294723</v>
      </c>
      <c r="J373" s="39">
        <v>0</v>
      </c>
      <c r="K373" s="10">
        <v>294723</v>
      </c>
    </row>
    <row r="374" spans="1:11" ht="15" x14ac:dyDescent="0.2">
      <c r="A374" s="32">
        <v>366</v>
      </c>
      <c r="B374" s="33">
        <v>3040017</v>
      </c>
      <c r="C374" s="34" t="s">
        <v>356</v>
      </c>
      <c r="D374" s="35" t="s">
        <v>195</v>
      </c>
      <c r="E374" s="35" t="s">
        <v>693</v>
      </c>
      <c r="F374" s="35" t="s">
        <v>694</v>
      </c>
      <c r="G374" s="35" t="s">
        <v>656</v>
      </c>
      <c r="H374" s="36" t="s">
        <v>130</v>
      </c>
      <c r="I374" s="37">
        <v>429785.98998999997</v>
      </c>
      <c r="J374" s="39">
        <v>0</v>
      </c>
      <c r="K374" s="10">
        <v>429785.98998999997</v>
      </c>
    </row>
    <row r="375" spans="1:11" ht="15" x14ac:dyDescent="0.2">
      <c r="A375" s="32">
        <v>367</v>
      </c>
      <c r="B375" s="33">
        <v>3040018</v>
      </c>
      <c r="C375" s="34" t="s">
        <v>356</v>
      </c>
      <c r="D375" s="35" t="s">
        <v>195</v>
      </c>
      <c r="E375" s="35" t="s">
        <v>693</v>
      </c>
      <c r="F375" s="35" t="s">
        <v>694</v>
      </c>
      <c r="G375" s="35" t="s">
        <v>673</v>
      </c>
      <c r="H375" s="36" t="s">
        <v>131</v>
      </c>
      <c r="I375" s="37">
        <v>548871.77</v>
      </c>
      <c r="J375" s="39">
        <v>0</v>
      </c>
      <c r="K375" s="10">
        <v>548871.77</v>
      </c>
    </row>
    <row r="376" spans="1:11" ht="15" x14ac:dyDescent="0.2">
      <c r="A376" s="32">
        <v>368</v>
      </c>
      <c r="B376" s="33">
        <v>3040020</v>
      </c>
      <c r="C376" s="34" t="s">
        <v>356</v>
      </c>
      <c r="D376" s="35" t="s">
        <v>195</v>
      </c>
      <c r="E376" s="35" t="s">
        <v>693</v>
      </c>
      <c r="F376" s="35" t="s">
        <v>694</v>
      </c>
      <c r="G376" s="35" t="s">
        <v>658</v>
      </c>
      <c r="H376" s="36" t="s">
        <v>132</v>
      </c>
      <c r="I376" s="37">
        <v>49580.54</v>
      </c>
      <c r="J376" s="39">
        <v>0</v>
      </c>
      <c r="K376" s="10">
        <v>49580.54</v>
      </c>
    </row>
    <row r="377" spans="1:11" ht="15" x14ac:dyDescent="0.2">
      <c r="A377" s="32">
        <v>369</v>
      </c>
      <c r="B377" s="33">
        <v>3040021</v>
      </c>
      <c r="C377" s="34" t="s">
        <v>356</v>
      </c>
      <c r="D377" s="35" t="s">
        <v>195</v>
      </c>
      <c r="E377" s="35" t="s">
        <v>693</v>
      </c>
      <c r="F377" s="35" t="s">
        <v>694</v>
      </c>
      <c r="G377" s="35" t="s">
        <v>655</v>
      </c>
      <c r="H377" s="36" t="s">
        <v>133</v>
      </c>
      <c r="I377" s="37">
        <v>522261.53</v>
      </c>
      <c r="J377" s="39">
        <v>0</v>
      </c>
      <c r="K377" s="10">
        <v>522261.53</v>
      </c>
    </row>
    <row r="378" spans="1:11" ht="15" x14ac:dyDescent="0.2">
      <c r="A378" s="32">
        <v>370</v>
      </c>
      <c r="B378" s="33">
        <v>3040022</v>
      </c>
      <c r="C378" s="34" t="s">
        <v>356</v>
      </c>
      <c r="D378" s="35" t="s">
        <v>195</v>
      </c>
      <c r="E378" s="35" t="s">
        <v>693</v>
      </c>
      <c r="F378" s="35" t="s">
        <v>694</v>
      </c>
      <c r="G378" s="35" t="s">
        <v>655</v>
      </c>
      <c r="H378" s="36" t="s">
        <v>134</v>
      </c>
      <c r="I378" s="37">
        <v>1426482.98</v>
      </c>
      <c r="J378" s="39">
        <v>0</v>
      </c>
      <c r="K378" s="10">
        <v>1426482.98</v>
      </c>
    </row>
    <row r="379" spans="1:11" ht="15" x14ac:dyDescent="0.2">
      <c r="A379" s="32">
        <v>371</v>
      </c>
      <c r="B379" s="33">
        <v>3040023</v>
      </c>
      <c r="C379" s="34" t="s">
        <v>356</v>
      </c>
      <c r="D379" s="35" t="s">
        <v>195</v>
      </c>
      <c r="E379" s="35" t="s">
        <v>693</v>
      </c>
      <c r="F379" s="35" t="s">
        <v>694</v>
      </c>
      <c r="G379" s="35" t="s">
        <v>651</v>
      </c>
      <c r="H379" s="36" t="s">
        <v>135</v>
      </c>
      <c r="I379" s="37">
        <v>430427.72000000003</v>
      </c>
      <c r="J379" s="39">
        <v>0</v>
      </c>
      <c r="K379" s="10">
        <v>430427.72000000003</v>
      </c>
    </row>
    <row r="380" spans="1:11" ht="15" x14ac:dyDescent="0.2">
      <c r="A380" s="32">
        <v>372</v>
      </c>
      <c r="B380" s="33">
        <v>3040024</v>
      </c>
      <c r="C380" s="34" t="s">
        <v>356</v>
      </c>
      <c r="D380" s="35" t="s">
        <v>195</v>
      </c>
      <c r="E380" s="35" t="s">
        <v>693</v>
      </c>
      <c r="F380" s="35" t="s">
        <v>694</v>
      </c>
      <c r="G380" s="35" t="s">
        <v>658</v>
      </c>
      <c r="H380" s="36" t="s">
        <v>136</v>
      </c>
      <c r="I380" s="37">
        <v>3300</v>
      </c>
      <c r="J380" s="39">
        <v>0</v>
      </c>
      <c r="K380" s="10">
        <v>3300</v>
      </c>
    </row>
    <row r="381" spans="1:11" ht="15" x14ac:dyDescent="0.2">
      <c r="A381" s="32">
        <v>373</v>
      </c>
      <c r="B381" s="33">
        <v>3040025</v>
      </c>
      <c r="C381" s="34" t="s">
        <v>356</v>
      </c>
      <c r="D381" s="35" t="s">
        <v>195</v>
      </c>
      <c r="E381" s="35" t="s">
        <v>693</v>
      </c>
      <c r="F381" s="35" t="s">
        <v>694</v>
      </c>
      <c r="G381" s="35" t="s">
        <v>650</v>
      </c>
      <c r="H381" s="36" t="s">
        <v>137</v>
      </c>
      <c r="I381" s="37">
        <v>347672.58</v>
      </c>
      <c r="J381" s="39">
        <v>0</v>
      </c>
      <c r="K381" s="10">
        <v>347672.58</v>
      </c>
    </row>
    <row r="382" spans="1:11" ht="15" x14ac:dyDescent="0.2">
      <c r="A382" s="32">
        <v>374</v>
      </c>
      <c r="B382" s="33">
        <v>3040026</v>
      </c>
      <c r="C382" s="34" t="s">
        <v>356</v>
      </c>
      <c r="D382" s="35" t="s">
        <v>195</v>
      </c>
      <c r="E382" s="35" t="s">
        <v>693</v>
      </c>
      <c r="F382" s="35" t="s">
        <v>694</v>
      </c>
      <c r="G382" s="35" t="s">
        <v>658</v>
      </c>
      <c r="H382" s="36" t="s">
        <v>138</v>
      </c>
      <c r="I382" s="37">
        <v>352580.29998999997</v>
      </c>
      <c r="J382" s="39">
        <v>0</v>
      </c>
      <c r="K382" s="10">
        <v>352580.29998999997</v>
      </c>
    </row>
    <row r="383" spans="1:11" ht="15" x14ac:dyDescent="0.2">
      <c r="A383" s="32">
        <v>375</v>
      </c>
      <c r="B383" s="33">
        <v>3040027</v>
      </c>
      <c r="C383" s="34" t="s">
        <v>356</v>
      </c>
      <c r="D383" s="35" t="s">
        <v>195</v>
      </c>
      <c r="E383" s="35" t="s">
        <v>693</v>
      </c>
      <c r="F383" s="35" t="s">
        <v>694</v>
      </c>
      <c r="G383" s="35" t="s">
        <v>653</v>
      </c>
      <c r="H383" s="36" t="s">
        <v>139</v>
      </c>
      <c r="I383" s="37">
        <v>78790.95</v>
      </c>
      <c r="J383" s="39">
        <v>0</v>
      </c>
      <c r="K383" s="10">
        <v>78790.95</v>
      </c>
    </row>
    <row r="384" spans="1:11" ht="15" x14ac:dyDescent="0.2">
      <c r="A384" s="32">
        <v>376</v>
      </c>
      <c r="B384" s="33">
        <v>3040028</v>
      </c>
      <c r="C384" s="34" t="s">
        <v>356</v>
      </c>
      <c r="D384" s="35" t="s">
        <v>195</v>
      </c>
      <c r="E384" s="35" t="s">
        <v>693</v>
      </c>
      <c r="F384" s="35" t="s">
        <v>694</v>
      </c>
      <c r="G384" s="35" t="s">
        <v>697</v>
      </c>
      <c r="H384" s="36" t="s">
        <v>140</v>
      </c>
      <c r="I384" s="37">
        <v>160521.64999000001</v>
      </c>
      <c r="J384" s="39">
        <v>0</v>
      </c>
      <c r="K384" s="10">
        <v>160521.64999000001</v>
      </c>
    </row>
    <row r="385" spans="1:11" ht="15" x14ac:dyDescent="0.2">
      <c r="A385" s="32">
        <v>377</v>
      </c>
      <c r="B385" s="33">
        <v>3040029</v>
      </c>
      <c r="C385" s="34" t="s">
        <v>356</v>
      </c>
      <c r="D385" s="35" t="s">
        <v>195</v>
      </c>
      <c r="E385" s="35" t="s">
        <v>693</v>
      </c>
      <c r="F385" s="35" t="s">
        <v>694</v>
      </c>
      <c r="G385" s="35" t="s">
        <v>651</v>
      </c>
      <c r="H385" s="36" t="s">
        <v>141</v>
      </c>
      <c r="I385" s="37">
        <v>315566.58999999997</v>
      </c>
      <c r="J385" s="39">
        <v>0</v>
      </c>
      <c r="K385" s="10">
        <v>315566.58999999997</v>
      </c>
    </row>
    <row r="386" spans="1:11" ht="15" x14ac:dyDescent="0.2">
      <c r="A386" s="32">
        <v>378</v>
      </c>
      <c r="B386" s="33">
        <v>3040030</v>
      </c>
      <c r="C386" s="34" t="s">
        <v>356</v>
      </c>
      <c r="D386" s="35" t="s">
        <v>195</v>
      </c>
      <c r="E386" s="35" t="s">
        <v>693</v>
      </c>
      <c r="F386" s="35" t="s">
        <v>694</v>
      </c>
      <c r="G386" s="35" t="s">
        <v>655</v>
      </c>
      <c r="H386" s="36" t="s">
        <v>142</v>
      </c>
      <c r="I386" s="37">
        <v>1920.15</v>
      </c>
      <c r="J386" s="39">
        <v>0</v>
      </c>
      <c r="K386" s="10">
        <v>1920.15</v>
      </c>
    </row>
    <row r="387" spans="1:11" ht="15" x14ac:dyDescent="0.2">
      <c r="A387" s="32">
        <v>379</v>
      </c>
      <c r="B387" s="33">
        <v>3040032</v>
      </c>
      <c r="C387" s="34" t="s">
        <v>356</v>
      </c>
      <c r="D387" s="35" t="s">
        <v>195</v>
      </c>
      <c r="E387" s="35" t="s">
        <v>693</v>
      </c>
      <c r="F387" s="35" t="s">
        <v>694</v>
      </c>
      <c r="G387" s="35" t="s">
        <v>655</v>
      </c>
      <c r="H387" s="36" t="s">
        <v>143</v>
      </c>
      <c r="I387" s="37">
        <v>459058.59</v>
      </c>
      <c r="J387" s="39">
        <v>0</v>
      </c>
      <c r="K387" s="10">
        <v>459058.59</v>
      </c>
    </row>
    <row r="388" spans="1:11" ht="15" x14ac:dyDescent="0.2">
      <c r="A388" s="32">
        <v>380</v>
      </c>
      <c r="B388" s="33">
        <v>3040033</v>
      </c>
      <c r="C388" s="34" t="s">
        <v>356</v>
      </c>
      <c r="D388" s="35" t="s">
        <v>195</v>
      </c>
      <c r="E388" s="35" t="s">
        <v>693</v>
      </c>
      <c r="F388" s="35" t="s">
        <v>694</v>
      </c>
      <c r="G388" s="35" t="s">
        <v>697</v>
      </c>
      <c r="H388" s="36" t="s">
        <v>144</v>
      </c>
      <c r="I388" s="37">
        <v>13600</v>
      </c>
      <c r="J388" s="39">
        <v>0</v>
      </c>
      <c r="K388" s="10">
        <v>13600</v>
      </c>
    </row>
    <row r="389" spans="1:11" ht="15" x14ac:dyDescent="0.2">
      <c r="A389" s="32">
        <v>381</v>
      </c>
      <c r="B389" s="33">
        <v>3040034</v>
      </c>
      <c r="C389" s="34" t="s">
        <v>356</v>
      </c>
      <c r="D389" s="35" t="s">
        <v>195</v>
      </c>
      <c r="E389" s="35" t="s">
        <v>693</v>
      </c>
      <c r="F389" s="35" t="s">
        <v>694</v>
      </c>
      <c r="G389" s="35" t="s">
        <v>658</v>
      </c>
      <c r="H389" s="36" t="s">
        <v>145</v>
      </c>
      <c r="I389" s="37">
        <v>27125.65</v>
      </c>
      <c r="J389" s="39">
        <v>0</v>
      </c>
      <c r="K389" s="10">
        <v>27125.65</v>
      </c>
    </row>
    <row r="390" spans="1:11" ht="15" x14ac:dyDescent="0.2">
      <c r="A390" s="32">
        <v>382</v>
      </c>
      <c r="B390" s="33">
        <v>3040035</v>
      </c>
      <c r="C390" s="34" t="s">
        <v>356</v>
      </c>
      <c r="D390" s="35" t="s">
        <v>195</v>
      </c>
      <c r="E390" s="35" t="s">
        <v>693</v>
      </c>
      <c r="F390" s="35" t="s">
        <v>694</v>
      </c>
      <c r="G390" s="35" t="s">
        <v>658</v>
      </c>
      <c r="H390" s="36" t="s">
        <v>146</v>
      </c>
      <c r="I390" s="37">
        <v>28705</v>
      </c>
      <c r="J390" s="39">
        <v>0</v>
      </c>
      <c r="K390" s="10">
        <v>28705</v>
      </c>
    </row>
    <row r="391" spans="1:11" ht="15" x14ac:dyDescent="0.2">
      <c r="A391" s="32">
        <v>383</v>
      </c>
      <c r="B391" s="33">
        <v>3040036</v>
      </c>
      <c r="C391" s="34" t="s">
        <v>356</v>
      </c>
      <c r="D391" s="35" t="s">
        <v>195</v>
      </c>
      <c r="E391" s="35" t="s">
        <v>693</v>
      </c>
      <c r="F391" s="35" t="s">
        <v>694</v>
      </c>
      <c r="G391" s="35" t="s">
        <v>704</v>
      </c>
      <c r="H391" s="36" t="s">
        <v>705</v>
      </c>
      <c r="I391" s="37">
        <v>381743</v>
      </c>
      <c r="J391" s="39">
        <v>0</v>
      </c>
      <c r="K391" s="10">
        <v>381743</v>
      </c>
    </row>
    <row r="392" spans="1:11" ht="15" x14ac:dyDescent="0.2">
      <c r="A392" s="32">
        <v>384</v>
      </c>
      <c r="B392" s="33">
        <v>3040037</v>
      </c>
      <c r="C392" s="34" t="s">
        <v>356</v>
      </c>
      <c r="D392" s="35" t="s">
        <v>195</v>
      </c>
      <c r="E392" s="35" t="s">
        <v>693</v>
      </c>
      <c r="F392" s="35" t="s">
        <v>694</v>
      </c>
      <c r="G392" s="35" t="s">
        <v>697</v>
      </c>
      <c r="H392" s="36" t="s">
        <v>147</v>
      </c>
      <c r="I392" s="37">
        <v>92074.66</v>
      </c>
      <c r="J392" s="39">
        <v>0</v>
      </c>
      <c r="K392" s="10">
        <v>92074.66</v>
      </c>
    </row>
    <row r="393" spans="1:11" ht="15" x14ac:dyDescent="0.2">
      <c r="A393" s="32">
        <v>385</v>
      </c>
      <c r="B393" s="33">
        <v>3040038</v>
      </c>
      <c r="C393" s="34" t="s">
        <v>356</v>
      </c>
      <c r="D393" s="35" t="s">
        <v>195</v>
      </c>
      <c r="E393" s="35" t="s">
        <v>693</v>
      </c>
      <c r="F393" s="35" t="s">
        <v>694</v>
      </c>
      <c r="G393" s="35" t="s">
        <v>658</v>
      </c>
      <c r="H393" s="36" t="s">
        <v>706</v>
      </c>
      <c r="I393" s="37">
        <v>0</v>
      </c>
      <c r="J393" s="39">
        <v>0</v>
      </c>
      <c r="K393" s="10">
        <v>0</v>
      </c>
    </row>
    <row r="394" spans="1:11" ht="15" x14ac:dyDescent="0.2">
      <c r="A394" s="32">
        <v>386</v>
      </c>
      <c r="B394" s="33">
        <v>3040039</v>
      </c>
      <c r="C394" s="34" t="s">
        <v>356</v>
      </c>
      <c r="D394" s="35" t="s">
        <v>195</v>
      </c>
      <c r="E394" s="35" t="s">
        <v>693</v>
      </c>
      <c r="F394" s="35" t="s">
        <v>694</v>
      </c>
      <c r="G394" s="35" t="s">
        <v>658</v>
      </c>
      <c r="H394" s="36" t="s">
        <v>148</v>
      </c>
      <c r="I394" s="37">
        <v>211061.83000000002</v>
      </c>
      <c r="J394" s="39">
        <v>0</v>
      </c>
      <c r="K394" s="10">
        <v>211061.83000000002</v>
      </c>
    </row>
    <row r="395" spans="1:11" ht="15" x14ac:dyDescent="0.2">
      <c r="A395" s="32">
        <v>387</v>
      </c>
      <c r="B395" s="33">
        <v>3040040</v>
      </c>
      <c r="C395" s="34" t="s">
        <v>356</v>
      </c>
      <c r="D395" s="35" t="s">
        <v>195</v>
      </c>
      <c r="E395" s="35" t="s">
        <v>693</v>
      </c>
      <c r="F395" s="35" t="s">
        <v>694</v>
      </c>
      <c r="G395" s="35" t="s">
        <v>651</v>
      </c>
      <c r="H395" s="36" t="s">
        <v>149</v>
      </c>
      <c r="I395" s="37">
        <v>64499.61</v>
      </c>
      <c r="J395" s="39">
        <v>0</v>
      </c>
      <c r="K395" s="10">
        <v>64499.61</v>
      </c>
    </row>
    <row r="396" spans="1:11" ht="15" x14ac:dyDescent="0.2">
      <c r="A396" s="32">
        <v>388</v>
      </c>
      <c r="B396" s="33">
        <v>3040041</v>
      </c>
      <c r="C396" s="34" t="s">
        <v>356</v>
      </c>
      <c r="D396" s="35" t="s">
        <v>195</v>
      </c>
      <c r="E396" s="35" t="s">
        <v>693</v>
      </c>
      <c r="F396" s="35" t="s">
        <v>694</v>
      </c>
      <c r="G396" s="35" t="s">
        <v>697</v>
      </c>
      <c r="H396" s="36" t="s">
        <v>150</v>
      </c>
      <c r="I396" s="37">
        <v>23843</v>
      </c>
      <c r="J396" s="39">
        <v>0</v>
      </c>
      <c r="K396" s="10">
        <v>23843</v>
      </c>
    </row>
    <row r="397" spans="1:11" ht="15" x14ac:dyDescent="0.2">
      <c r="A397" s="32">
        <v>389</v>
      </c>
      <c r="B397" s="33">
        <v>3040042</v>
      </c>
      <c r="C397" s="34" t="s">
        <v>356</v>
      </c>
      <c r="D397" s="35" t="s">
        <v>195</v>
      </c>
      <c r="E397" s="35" t="s">
        <v>693</v>
      </c>
      <c r="F397" s="35" t="s">
        <v>694</v>
      </c>
      <c r="G397" s="35" t="s">
        <v>644</v>
      </c>
      <c r="H397" s="36" t="s">
        <v>707</v>
      </c>
      <c r="I397" s="37">
        <v>0</v>
      </c>
      <c r="J397" s="39">
        <v>0</v>
      </c>
      <c r="K397" s="10">
        <v>0</v>
      </c>
    </row>
    <row r="398" spans="1:11" ht="15" x14ac:dyDescent="0.2">
      <c r="A398" s="32">
        <v>390</v>
      </c>
      <c r="B398" s="33">
        <v>3040043</v>
      </c>
      <c r="C398" s="34" t="s">
        <v>356</v>
      </c>
      <c r="D398" s="35" t="s">
        <v>195</v>
      </c>
      <c r="E398" s="35" t="s">
        <v>693</v>
      </c>
      <c r="F398" s="35" t="s">
        <v>694</v>
      </c>
      <c r="G398" s="35" t="s">
        <v>658</v>
      </c>
      <c r="H398" s="36" t="s">
        <v>151</v>
      </c>
      <c r="I398" s="37">
        <v>272076.15000000002</v>
      </c>
      <c r="J398" s="39">
        <v>0</v>
      </c>
      <c r="K398" s="10">
        <v>272076.15000000002</v>
      </c>
    </row>
    <row r="399" spans="1:11" ht="15" x14ac:dyDescent="0.2">
      <c r="A399" s="32">
        <v>391</v>
      </c>
      <c r="B399" s="33">
        <v>3040044</v>
      </c>
      <c r="C399" s="34" t="s">
        <v>356</v>
      </c>
      <c r="D399" s="35" t="s">
        <v>195</v>
      </c>
      <c r="E399" s="35" t="s">
        <v>693</v>
      </c>
      <c r="F399" s="35" t="s">
        <v>694</v>
      </c>
      <c r="G399" s="35" t="s">
        <v>656</v>
      </c>
      <c r="H399" s="36" t="s">
        <v>152</v>
      </c>
      <c r="I399" s="37">
        <v>198836.52999000001</v>
      </c>
      <c r="J399" s="39">
        <v>0</v>
      </c>
      <c r="K399" s="10">
        <v>198836.52999000001</v>
      </c>
    </row>
    <row r="400" spans="1:11" ht="15" x14ac:dyDescent="0.2">
      <c r="A400" s="32">
        <v>392</v>
      </c>
      <c r="B400" s="33">
        <v>3040045</v>
      </c>
      <c r="C400" s="34" t="s">
        <v>356</v>
      </c>
      <c r="D400" s="35" t="s">
        <v>195</v>
      </c>
      <c r="E400" s="35" t="s">
        <v>693</v>
      </c>
      <c r="F400" s="35" t="s">
        <v>694</v>
      </c>
      <c r="G400" s="35" t="s">
        <v>655</v>
      </c>
      <c r="H400" s="36" t="s">
        <v>708</v>
      </c>
      <c r="I400" s="37">
        <v>6000</v>
      </c>
      <c r="J400" s="39">
        <v>0</v>
      </c>
      <c r="K400" s="10">
        <v>6000</v>
      </c>
    </row>
    <row r="401" spans="1:11" ht="15" x14ac:dyDescent="0.2">
      <c r="A401" s="32">
        <v>393</v>
      </c>
      <c r="B401" s="33">
        <v>3040046</v>
      </c>
      <c r="C401" s="34" t="s">
        <v>356</v>
      </c>
      <c r="D401" s="35" t="s">
        <v>195</v>
      </c>
      <c r="E401" s="35" t="s">
        <v>693</v>
      </c>
      <c r="F401" s="35" t="s">
        <v>694</v>
      </c>
      <c r="G401" s="35" t="s">
        <v>709</v>
      </c>
      <c r="H401" s="36" t="s">
        <v>710</v>
      </c>
      <c r="I401" s="37">
        <v>210055.09</v>
      </c>
      <c r="J401" s="39">
        <v>0</v>
      </c>
      <c r="K401" s="10">
        <v>210055.09</v>
      </c>
    </row>
    <row r="402" spans="1:11" ht="15" x14ac:dyDescent="0.2">
      <c r="A402" s="32">
        <v>394</v>
      </c>
      <c r="B402" s="33">
        <v>3040047</v>
      </c>
      <c r="C402" s="34" t="s">
        <v>356</v>
      </c>
      <c r="D402" s="35" t="s">
        <v>195</v>
      </c>
      <c r="E402" s="35" t="s">
        <v>693</v>
      </c>
      <c r="F402" s="35" t="s">
        <v>711</v>
      </c>
      <c r="G402" s="35" t="s">
        <v>686</v>
      </c>
      <c r="H402" s="36" t="s">
        <v>712</v>
      </c>
      <c r="I402" s="37">
        <v>431835.37</v>
      </c>
      <c r="J402" s="39">
        <v>0</v>
      </c>
      <c r="K402" s="10">
        <v>431835.37</v>
      </c>
    </row>
    <row r="403" spans="1:11" ht="15" x14ac:dyDescent="0.2">
      <c r="A403" s="32">
        <v>395</v>
      </c>
      <c r="B403" s="33">
        <v>3040048</v>
      </c>
      <c r="C403" s="34" t="s">
        <v>356</v>
      </c>
      <c r="D403" s="35" t="s">
        <v>195</v>
      </c>
      <c r="E403" s="35" t="s">
        <v>693</v>
      </c>
      <c r="F403" s="35" t="s">
        <v>711</v>
      </c>
      <c r="G403" s="35" t="s">
        <v>686</v>
      </c>
      <c r="H403" s="36" t="s">
        <v>713</v>
      </c>
      <c r="I403" s="37">
        <v>61829.380000000005</v>
      </c>
      <c r="J403" s="39">
        <v>0</v>
      </c>
      <c r="K403" s="10">
        <v>61829.380000000005</v>
      </c>
    </row>
    <row r="404" spans="1:11" ht="15" x14ac:dyDescent="0.2">
      <c r="A404" s="32">
        <v>396</v>
      </c>
      <c r="B404" s="33">
        <v>3040049</v>
      </c>
      <c r="C404" s="34" t="s">
        <v>356</v>
      </c>
      <c r="D404" s="35" t="s">
        <v>195</v>
      </c>
      <c r="E404" s="35" t="s">
        <v>693</v>
      </c>
      <c r="F404" s="35" t="s">
        <v>711</v>
      </c>
      <c r="G404" s="35" t="s">
        <v>686</v>
      </c>
      <c r="H404" s="36" t="s">
        <v>153</v>
      </c>
      <c r="I404" s="37">
        <v>1214146.18</v>
      </c>
      <c r="J404" s="39">
        <v>0</v>
      </c>
      <c r="K404" s="10">
        <v>1214146.18</v>
      </c>
    </row>
    <row r="405" spans="1:11" ht="15" x14ac:dyDescent="0.2">
      <c r="A405" s="32">
        <v>397</v>
      </c>
      <c r="B405" s="33">
        <v>3040050</v>
      </c>
      <c r="C405" s="34" t="s">
        <v>356</v>
      </c>
      <c r="D405" s="35" t="s">
        <v>195</v>
      </c>
      <c r="E405" s="35" t="s">
        <v>693</v>
      </c>
      <c r="F405" s="35" t="s">
        <v>155</v>
      </c>
      <c r="G405" s="35" t="s">
        <v>714</v>
      </c>
      <c r="H405" s="36" t="s">
        <v>715</v>
      </c>
      <c r="I405" s="37">
        <v>7600</v>
      </c>
      <c r="J405" s="39">
        <v>0</v>
      </c>
      <c r="K405" s="10">
        <v>7600</v>
      </c>
    </row>
    <row r="406" spans="1:11" ht="15" x14ac:dyDescent="0.2">
      <c r="A406" s="32">
        <v>398</v>
      </c>
      <c r="B406" s="33">
        <v>3040051</v>
      </c>
      <c r="C406" s="34" t="s">
        <v>356</v>
      </c>
      <c r="D406" s="35" t="s">
        <v>195</v>
      </c>
      <c r="E406" s="35" t="s">
        <v>693</v>
      </c>
      <c r="F406" s="35" t="s">
        <v>694</v>
      </c>
      <c r="G406" s="35" t="s">
        <v>651</v>
      </c>
      <c r="H406" s="36" t="s">
        <v>154</v>
      </c>
      <c r="I406" s="37">
        <v>50078.62</v>
      </c>
      <c r="J406" s="39">
        <v>0</v>
      </c>
      <c r="K406" s="10">
        <v>50078.62</v>
      </c>
    </row>
    <row r="407" spans="1:11" ht="15" x14ac:dyDescent="0.2">
      <c r="A407" s="32">
        <v>399</v>
      </c>
      <c r="B407" s="33">
        <v>3040052</v>
      </c>
      <c r="C407" s="34" t="s">
        <v>356</v>
      </c>
      <c r="D407" s="35" t="s">
        <v>195</v>
      </c>
      <c r="E407" s="35" t="s">
        <v>693</v>
      </c>
      <c r="F407" s="35" t="s">
        <v>694</v>
      </c>
      <c r="G407" s="35" t="s">
        <v>653</v>
      </c>
      <c r="H407" s="36" t="s">
        <v>716</v>
      </c>
      <c r="I407" s="37">
        <v>0</v>
      </c>
      <c r="J407" s="39">
        <v>0</v>
      </c>
      <c r="K407" s="10">
        <v>0</v>
      </c>
    </row>
    <row r="408" spans="1:11" ht="15" x14ac:dyDescent="0.2">
      <c r="A408" s="32">
        <v>400</v>
      </c>
      <c r="B408" s="33">
        <v>3040053</v>
      </c>
      <c r="C408" s="34" t="s">
        <v>356</v>
      </c>
      <c r="D408" s="35" t="s">
        <v>195</v>
      </c>
      <c r="E408" s="35" t="s">
        <v>693</v>
      </c>
      <c r="F408" s="35" t="s">
        <v>694</v>
      </c>
      <c r="G408" s="35" t="s">
        <v>717</v>
      </c>
      <c r="H408" s="36" t="s">
        <v>718</v>
      </c>
      <c r="I408" s="37">
        <v>1265868.3</v>
      </c>
      <c r="J408" s="39">
        <v>0</v>
      </c>
      <c r="K408" s="10">
        <v>1265868.3</v>
      </c>
    </row>
    <row r="409" spans="1:11" ht="15" x14ac:dyDescent="0.2">
      <c r="A409" s="32">
        <v>401</v>
      </c>
      <c r="B409" s="33">
        <v>3040054</v>
      </c>
      <c r="C409" s="34" t="s">
        <v>356</v>
      </c>
      <c r="D409" s="35" t="s">
        <v>195</v>
      </c>
      <c r="E409" s="35" t="s">
        <v>693</v>
      </c>
      <c r="F409" s="35" t="s">
        <v>694</v>
      </c>
      <c r="G409" s="35" t="s">
        <v>702</v>
      </c>
      <c r="H409" s="36" t="s">
        <v>719</v>
      </c>
      <c r="I409" s="37">
        <v>13511.880000000001</v>
      </c>
      <c r="J409" s="39">
        <v>0</v>
      </c>
      <c r="K409" s="10">
        <v>13511.880000000001</v>
      </c>
    </row>
    <row r="410" spans="1:11" ht="15" x14ac:dyDescent="0.2">
      <c r="A410" s="32">
        <v>402</v>
      </c>
      <c r="B410" s="33">
        <v>3050002</v>
      </c>
      <c r="C410" s="34" t="s">
        <v>356</v>
      </c>
      <c r="D410" s="35" t="s">
        <v>195</v>
      </c>
      <c r="E410" s="35" t="s">
        <v>693</v>
      </c>
      <c r="F410" s="35" t="s">
        <v>155</v>
      </c>
      <c r="G410" s="35" t="s">
        <v>714</v>
      </c>
      <c r="H410" s="36" t="s">
        <v>720</v>
      </c>
      <c r="I410" s="37">
        <v>3527710.3111100006</v>
      </c>
      <c r="J410" s="39">
        <v>0</v>
      </c>
      <c r="K410" s="10">
        <v>3527710.3111100006</v>
      </c>
    </row>
    <row r="411" spans="1:11" ht="15" x14ac:dyDescent="0.2">
      <c r="A411" s="32">
        <v>403</v>
      </c>
      <c r="B411" s="33">
        <v>3050003</v>
      </c>
      <c r="C411" s="34" t="s">
        <v>356</v>
      </c>
      <c r="D411" s="35" t="s">
        <v>195</v>
      </c>
      <c r="E411" s="35" t="s">
        <v>693</v>
      </c>
      <c r="F411" s="35" t="s">
        <v>155</v>
      </c>
      <c r="G411" s="35" t="s">
        <v>714</v>
      </c>
      <c r="H411" s="36" t="s">
        <v>721</v>
      </c>
      <c r="I411" s="37">
        <v>18091447.02375</v>
      </c>
      <c r="J411" s="39">
        <v>0</v>
      </c>
      <c r="K411" s="10">
        <v>18091447.02375</v>
      </c>
    </row>
    <row r="412" spans="1:11" ht="15" x14ac:dyDescent="0.2">
      <c r="A412" s="32">
        <v>404</v>
      </c>
      <c r="B412" s="33">
        <v>3050004</v>
      </c>
      <c r="C412" s="34" t="s">
        <v>356</v>
      </c>
      <c r="D412" s="35" t="s">
        <v>195</v>
      </c>
      <c r="E412" s="35" t="s">
        <v>693</v>
      </c>
      <c r="F412" s="35" t="s">
        <v>155</v>
      </c>
      <c r="G412" s="35" t="s">
        <v>714</v>
      </c>
      <c r="H412" s="36" t="s">
        <v>722</v>
      </c>
      <c r="I412" s="37">
        <v>607937.63205999997</v>
      </c>
      <c r="J412" s="39">
        <v>0</v>
      </c>
      <c r="K412" s="10">
        <v>607937.63205999997</v>
      </c>
    </row>
    <row r="413" spans="1:11" ht="15" x14ac:dyDescent="0.2">
      <c r="A413" s="32">
        <v>405</v>
      </c>
      <c r="B413" s="33">
        <v>3050005</v>
      </c>
      <c r="C413" s="34" t="s">
        <v>356</v>
      </c>
      <c r="D413" s="35" t="s">
        <v>195</v>
      </c>
      <c r="E413" s="35" t="s">
        <v>693</v>
      </c>
      <c r="F413" s="35" t="s">
        <v>155</v>
      </c>
      <c r="G413" s="35" t="s">
        <v>714</v>
      </c>
      <c r="H413" s="36" t="s">
        <v>723</v>
      </c>
      <c r="I413" s="37">
        <v>25850881.496060003</v>
      </c>
      <c r="J413" s="39">
        <v>0</v>
      </c>
      <c r="K413" s="10">
        <v>25850881.496060003</v>
      </c>
    </row>
    <row r="414" spans="1:11" ht="15" x14ac:dyDescent="0.2">
      <c r="A414" s="32">
        <v>406</v>
      </c>
      <c r="B414" s="33">
        <v>3050006</v>
      </c>
      <c r="C414" s="34" t="s">
        <v>356</v>
      </c>
      <c r="D414" s="35" t="s">
        <v>195</v>
      </c>
      <c r="E414" s="35" t="s">
        <v>693</v>
      </c>
      <c r="F414" s="35" t="s">
        <v>155</v>
      </c>
      <c r="G414" s="35" t="s">
        <v>714</v>
      </c>
      <c r="H414" s="36" t="s">
        <v>724</v>
      </c>
      <c r="I414" s="37">
        <v>247753.82261</v>
      </c>
      <c r="J414" s="39">
        <v>0</v>
      </c>
      <c r="K414" s="10">
        <v>247753.82261</v>
      </c>
    </row>
    <row r="415" spans="1:11" ht="15" x14ac:dyDescent="0.2">
      <c r="A415" s="32">
        <v>407</v>
      </c>
      <c r="B415" s="33">
        <v>3050007</v>
      </c>
      <c r="C415" s="34" t="s">
        <v>356</v>
      </c>
      <c r="D415" s="35" t="s">
        <v>195</v>
      </c>
      <c r="E415" s="35" t="s">
        <v>693</v>
      </c>
      <c r="F415" s="35" t="s">
        <v>155</v>
      </c>
      <c r="G415" s="35" t="s">
        <v>714</v>
      </c>
      <c r="H415" s="36" t="s">
        <v>725</v>
      </c>
      <c r="I415" s="37">
        <v>2441609.1811199998</v>
      </c>
      <c r="J415" s="39">
        <v>0</v>
      </c>
      <c r="K415" s="10">
        <v>2441609.1811199998</v>
      </c>
    </row>
    <row r="416" spans="1:11" ht="15" x14ac:dyDescent="0.2">
      <c r="A416" s="32">
        <v>408</v>
      </c>
      <c r="B416" s="33">
        <v>3050008</v>
      </c>
      <c r="C416" s="34" t="s">
        <v>356</v>
      </c>
      <c r="D416" s="35" t="s">
        <v>195</v>
      </c>
      <c r="E416" s="35" t="s">
        <v>693</v>
      </c>
      <c r="F416" s="35" t="s">
        <v>155</v>
      </c>
      <c r="G416" s="35" t="s">
        <v>714</v>
      </c>
      <c r="H416" s="36" t="s">
        <v>726</v>
      </c>
      <c r="I416" s="37">
        <v>3499641.3232</v>
      </c>
      <c r="J416" s="39">
        <v>0</v>
      </c>
      <c r="K416" s="10">
        <v>3499641.3232</v>
      </c>
    </row>
    <row r="417" spans="1:11" ht="15" x14ac:dyDescent="0.2">
      <c r="A417" s="32">
        <v>409</v>
      </c>
      <c r="B417" s="33">
        <v>3050009</v>
      </c>
      <c r="C417" s="34" t="s">
        <v>356</v>
      </c>
      <c r="D417" s="35" t="s">
        <v>195</v>
      </c>
      <c r="E417" s="35" t="s">
        <v>693</v>
      </c>
      <c r="F417" s="35" t="s">
        <v>155</v>
      </c>
      <c r="G417" s="35" t="s">
        <v>714</v>
      </c>
      <c r="H417" s="36" t="s">
        <v>727</v>
      </c>
      <c r="I417" s="37">
        <v>5393573.1801899988</v>
      </c>
      <c r="J417" s="39">
        <v>0</v>
      </c>
      <c r="K417" s="10">
        <v>5393573.1801899988</v>
      </c>
    </row>
    <row r="418" spans="1:11" ht="15" x14ac:dyDescent="0.2">
      <c r="A418" s="32">
        <v>410</v>
      </c>
      <c r="B418" s="33">
        <v>3050010</v>
      </c>
      <c r="C418" s="34" t="s">
        <v>356</v>
      </c>
      <c r="D418" s="35" t="s">
        <v>195</v>
      </c>
      <c r="E418" s="35" t="s">
        <v>693</v>
      </c>
      <c r="F418" s="35" t="s">
        <v>155</v>
      </c>
      <c r="G418" s="35" t="s">
        <v>714</v>
      </c>
      <c r="H418" s="36" t="s">
        <v>728</v>
      </c>
      <c r="I418" s="37">
        <v>2238461.7403800003</v>
      </c>
      <c r="J418" s="39">
        <v>0</v>
      </c>
      <c r="K418" s="10">
        <v>2238461.7403800003</v>
      </c>
    </row>
    <row r="419" spans="1:11" ht="15" x14ac:dyDescent="0.2">
      <c r="A419" s="32">
        <v>411</v>
      </c>
      <c r="B419" s="33">
        <v>3050011</v>
      </c>
      <c r="C419" s="34" t="s">
        <v>356</v>
      </c>
      <c r="D419" s="35" t="s">
        <v>195</v>
      </c>
      <c r="E419" s="35" t="s">
        <v>693</v>
      </c>
      <c r="F419" s="35" t="s">
        <v>155</v>
      </c>
      <c r="G419" s="35" t="s">
        <v>714</v>
      </c>
      <c r="H419" s="36" t="s">
        <v>729</v>
      </c>
      <c r="I419" s="37">
        <v>880</v>
      </c>
      <c r="J419" s="39">
        <v>0</v>
      </c>
      <c r="K419" s="10">
        <v>880</v>
      </c>
    </row>
    <row r="420" spans="1:11" ht="15" x14ac:dyDescent="0.2">
      <c r="A420" s="32">
        <v>412</v>
      </c>
      <c r="B420" s="33">
        <v>3050012</v>
      </c>
      <c r="C420" s="34" t="s">
        <v>356</v>
      </c>
      <c r="D420" s="35" t="s">
        <v>195</v>
      </c>
      <c r="E420" s="35" t="s">
        <v>693</v>
      </c>
      <c r="F420" s="35" t="s">
        <v>155</v>
      </c>
      <c r="G420" s="35" t="s">
        <v>714</v>
      </c>
      <c r="H420" s="36" t="s">
        <v>730</v>
      </c>
      <c r="I420" s="37">
        <v>349952.88387000002</v>
      </c>
      <c r="J420" s="39">
        <v>0</v>
      </c>
      <c r="K420" s="10">
        <v>349952.88387000002</v>
      </c>
    </row>
    <row r="421" spans="1:11" ht="15" x14ac:dyDescent="0.2">
      <c r="A421" s="32">
        <v>413</v>
      </c>
      <c r="B421" s="33">
        <v>3050013</v>
      </c>
      <c r="C421" s="34" t="s">
        <v>356</v>
      </c>
      <c r="D421" s="35" t="s">
        <v>195</v>
      </c>
      <c r="E421" s="35" t="s">
        <v>693</v>
      </c>
      <c r="F421" s="35" t="s">
        <v>155</v>
      </c>
      <c r="G421" s="35" t="s">
        <v>714</v>
      </c>
      <c r="H421" s="36" t="s">
        <v>731</v>
      </c>
      <c r="I421" s="37">
        <v>20000</v>
      </c>
      <c r="J421" s="39">
        <v>0</v>
      </c>
      <c r="K421" s="10">
        <v>20000</v>
      </c>
    </row>
    <row r="422" spans="1:11" ht="15" x14ac:dyDescent="0.2">
      <c r="A422" s="32">
        <v>414</v>
      </c>
      <c r="B422" s="33">
        <v>3050014</v>
      </c>
      <c r="C422" s="34" t="s">
        <v>356</v>
      </c>
      <c r="D422" s="35" t="s">
        <v>195</v>
      </c>
      <c r="E422" s="35" t="s">
        <v>693</v>
      </c>
      <c r="F422" s="35" t="s">
        <v>155</v>
      </c>
      <c r="G422" s="35" t="s">
        <v>714</v>
      </c>
      <c r="H422" s="36" t="s">
        <v>732</v>
      </c>
      <c r="I422" s="37">
        <v>0</v>
      </c>
      <c r="J422" s="39">
        <v>0</v>
      </c>
      <c r="K422" s="10">
        <v>0</v>
      </c>
    </row>
    <row r="423" spans="1:11" ht="15" x14ac:dyDescent="0.2">
      <c r="A423" s="32">
        <v>415</v>
      </c>
      <c r="B423" s="33">
        <v>3050015</v>
      </c>
      <c r="C423" s="34" t="s">
        <v>356</v>
      </c>
      <c r="D423" s="35" t="s">
        <v>195</v>
      </c>
      <c r="E423" s="35" t="s">
        <v>693</v>
      </c>
      <c r="F423" s="35" t="s">
        <v>155</v>
      </c>
      <c r="G423" s="35" t="s">
        <v>714</v>
      </c>
      <c r="H423" s="36" t="s">
        <v>733</v>
      </c>
      <c r="I423" s="37">
        <v>120735.81</v>
      </c>
      <c r="J423" s="39">
        <v>0</v>
      </c>
      <c r="K423" s="10">
        <v>120735.81</v>
      </c>
    </row>
    <row r="424" spans="1:11" ht="15" x14ac:dyDescent="0.2">
      <c r="A424" s="32">
        <v>416</v>
      </c>
      <c r="B424" s="33">
        <v>3050016</v>
      </c>
      <c r="C424" s="34" t="s">
        <v>356</v>
      </c>
      <c r="D424" s="35" t="s">
        <v>195</v>
      </c>
      <c r="E424" s="35" t="s">
        <v>693</v>
      </c>
      <c r="F424" s="35" t="s">
        <v>155</v>
      </c>
      <c r="G424" s="35" t="s">
        <v>714</v>
      </c>
      <c r="H424" s="36" t="s">
        <v>734</v>
      </c>
      <c r="I424" s="37">
        <v>1076825</v>
      </c>
      <c r="J424" s="39">
        <v>0</v>
      </c>
      <c r="K424" s="10">
        <v>1076825</v>
      </c>
    </row>
    <row r="425" spans="1:11" ht="15" x14ac:dyDescent="0.2">
      <c r="A425" s="32">
        <v>417</v>
      </c>
      <c r="B425" s="33">
        <v>3050017</v>
      </c>
      <c r="C425" s="34" t="s">
        <v>356</v>
      </c>
      <c r="D425" s="35" t="s">
        <v>195</v>
      </c>
      <c r="E425" s="35" t="s">
        <v>693</v>
      </c>
      <c r="F425" s="35" t="s">
        <v>155</v>
      </c>
      <c r="G425" s="35" t="s">
        <v>714</v>
      </c>
      <c r="H425" s="36" t="s">
        <v>735</v>
      </c>
      <c r="I425" s="37">
        <v>153387.54</v>
      </c>
      <c r="J425" s="39">
        <v>0</v>
      </c>
      <c r="K425" s="10">
        <v>153387.54</v>
      </c>
    </row>
    <row r="426" spans="1:11" ht="15" x14ac:dyDescent="0.2">
      <c r="A426" s="32">
        <v>418</v>
      </c>
      <c r="B426" s="33">
        <v>3050018</v>
      </c>
      <c r="C426" s="34" t="s">
        <v>356</v>
      </c>
      <c r="D426" s="35" t="s">
        <v>195</v>
      </c>
      <c r="E426" s="35" t="s">
        <v>693</v>
      </c>
      <c r="F426" s="35" t="s">
        <v>155</v>
      </c>
      <c r="G426" s="35" t="s">
        <v>714</v>
      </c>
      <c r="H426" s="36" t="s">
        <v>736</v>
      </c>
      <c r="I426" s="37">
        <v>16601224.680000002</v>
      </c>
      <c r="J426" s="39">
        <v>0</v>
      </c>
      <c r="K426" s="10">
        <v>16601224.680000002</v>
      </c>
    </row>
    <row r="427" spans="1:11" ht="15" x14ac:dyDescent="0.2">
      <c r="A427" s="32">
        <v>419</v>
      </c>
      <c r="B427" s="33">
        <v>3050019</v>
      </c>
      <c r="C427" s="34" t="s">
        <v>356</v>
      </c>
      <c r="D427" s="35" t="s">
        <v>195</v>
      </c>
      <c r="E427" s="35" t="s">
        <v>693</v>
      </c>
      <c r="F427" s="35" t="s">
        <v>155</v>
      </c>
      <c r="G427" s="35" t="s">
        <v>714</v>
      </c>
      <c r="H427" s="36" t="s">
        <v>737</v>
      </c>
      <c r="I427" s="37">
        <v>4571207.41</v>
      </c>
      <c r="J427" s="39">
        <v>0</v>
      </c>
      <c r="K427" s="10">
        <v>4571207.41</v>
      </c>
    </row>
    <row r="428" spans="1:11" ht="15" x14ac:dyDescent="0.2">
      <c r="A428" s="32">
        <v>420</v>
      </c>
      <c r="B428" s="33">
        <v>3050020</v>
      </c>
      <c r="C428" s="34" t="s">
        <v>356</v>
      </c>
      <c r="D428" s="35" t="s">
        <v>195</v>
      </c>
      <c r="E428" s="35" t="s">
        <v>693</v>
      </c>
      <c r="F428" s="35" t="s">
        <v>155</v>
      </c>
      <c r="G428" s="35" t="s">
        <v>714</v>
      </c>
      <c r="H428" s="36" t="s">
        <v>738</v>
      </c>
      <c r="I428" s="37">
        <v>2605595.65</v>
      </c>
      <c r="J428" s="39">
        <v>0</v>
      </c>
      <c r="K428" s="10">
        <v>2605595.65</v>
      </c>
    </row>
    <row r="429" spans="1:11" ht="15" x14ac:dyDescent="0.2">
      <c r="A429" s="32">
        <v>421</v>
      </c>
      <c r="B429" s="33">
        <v>3050021</v>
      </c>
      <c r="C429" s="34" t="s">
        <v>356</v>
      </c>
      <c r="D429" s="35" t="s">
        <v>195</v>
      </c>
      <c r="E429" s="35" t="s">
        <v>693</v>
      </c>
      <c r="F429" s="35" t="s">
        <v>155</v>
      </c>
      <c r="G429" s="35" t="s">
        <v>714</v>
      </c>
      <c r="H429" s="36" t="s">
        <v>739</v>
      </c>
      <c r="I429" s="37">
        <v>1430399.58</v>
      </c>
      <c r="J429" s="39">
        <v>0</v>
      </c>
      <c r="K429" s="10">
        <v>1430399.58</v>
      </c>
    </row>
    <row r="430" spans="1:11" ht="15" x14ac:dyDescent="0.2">
      <c r="A430" s="32">
        <v>422</v>
      </c>
      <c r="B430" s="33">
        <v>3050022</v>
      </c>
      <c r="C430" s="34" t="s">
        <v>356</v>
      </c>
      <c r="D430" s="35" t="s">
        <v>195</v>
      </c>
      <c r="E430" s="35" t="s">
        <v>693</v>
      </c>
      <c r="F430" s="35" t="s">
        <v>155</v>
      </c>
      <c r="G430" s="35" t="s">
        <v>714</v>
      </c>
      <c r="H430" s="36" t="s">
        <v>740</v>
      </c>
      <c r="I430" s="37">
        <v>15200</v>
      </c>
      <c r="J430" s="39">
        <v>0</v>
      </c>
      <c r="K430" s="10">
        <v>15200</v>
      </c>
    </row>
    <row r="431" spans="1:11" ht="15" x14ac:dyDescent="0.2">
      <c r="A431" s="32">
        <v>423</v>
      </c>
      <c r="B431" s="33">
        <v>3050023</v>
      </c>
      <c r="C431" s="34" t="s">
        <v>356</v>
      </c>
      <c r="D431" s="35" t="s">
        <v>195</v>
      </c>
      <c r="E431" s="35" t="s">
        <v>693</v>
      </c>
      <c r="F431" s="35" t="s">
        <v>155</v>
      </c>
      <c r="G431" s="35" t="s">
        <v>714</v>
      </c>
      <c r="H431" s="36" t="s">
        <v>741</v>
      </c>
      <c r="I431" s="37">
        <v>1735270.31</v>
      </c>
      <c r="J431" s="39">
        <v>0</v>
      </c>
      <c r="K431" s="10">
        <v>1735270.31</v>
      </c>
    </row>
    <row r="432" spans="1:11" ht="15" x14ac:dyDescent="0.2">
      <c r="A432" s="32">
        <v>424</v>
      </c>
      <c r="B432" s="33">
        <v>3050024</v>
      </c>
      <c r="C432" s="34" t="s">
        <v>356</v>
      </c>
      <c r="D432" s="35" t="s">
        <v>195</v>
      </c>
      <c r="E432" s="35" t="s">
        <v>693</v>
      </c>
      <c r="F432" s="35" t="s">
        <v>155</v>
      </c>
      <c r="G432" s="35" t="s">
        <v>714</v>
      </c>
      <c r="H432" s="36" t="s">
        <v>742</v>
      </c>
      <c r="I432" s="37">
        <v>0</v>
      </c>
      <c r="J432" s="39">
        <v>0</v>
      </c>
      <c r="K432" s="10">
        <v>0</v>
      </c>
    </row>
    <row r="433" spans="1:11" ht="15" x14ac:dyDescent="0.2">
      <c r="A433" s="32">
        <v>425</v>
      </c>
      <c r="B433" s="33">
        <v>3050025</v>
      </c>
      <c r="C433" s="34" t="s">
        <v>356</v>
      </c>
      <c r="D433" s="35" t="s">
        <v>195</v>
      </c>
      <c r="E433" s="35" t="s">
        <v>693</v>
      </c>
      <c r="F433" s="35" t="s">
        <v>155</v>
      </c>
      <c r="G433" s="35" t="s">
        <v>714</v>
      </c>
      <c r="H433" s="36" t="s">
        <v>743</v>
      </c>
      <c r="I433" s="37">
        <v>3347589.0299900002</v>
      </c>
      <c r="J433" s="39">
        <v>0</v>
      </c>
      <c r="K433" s="10">
        <v>3347589.0299900002</v>
      </c>
    </row>
    <row r="434" spans="1:11" ht="15" x14ac:dyDescent="0.2">
      <c r="A434" s="32">
        <v>426</v>
      </c>
      <c r="B434" s="33">
        <v>3050026</v>
      </c>
      <c r="C434" s="34" t="s">
        <v>356</v>
      </c>
      <c r="D434" s="35" t="s">
        <v>195</v>
      </c>
      <c r="E434" s="35" t="s">
        <v>693</v>
      </c>
      <c r="F434" s="35" t="s">
        <v>155</v>
      </c>
      <c r="G434" s="35" t="s">
        <v>714</v>
      </c>
      <c r="H434" s="36" t="s">
        <v>744</v>
      </c>
      <c r="I434" s="37">
        <v>2108216.19</v>
      </c>
      <c r="J434" s="39">
        <v>0</v>
      </c>
      <c r="K434" s="10">
        <v>2108216.19</v>
      </c>
    </row>
    <row r="435" spans="1:11" ht="15" x14ac:dyDescent="0.2">
      <c r="A435" s="32">
        <v>427</v>
      </c>
      <c r="B435" s="33">
        <v>3050027</v>
      </c>
      <c r="C435" s="34" t="s">
        <v>356</v>
      </c>
      <c r="D435" s="35" t="s">
        <v>195</v>
      </c>
      <c r="E435" s="35" t="s">
        <v>693</v>
      </c>
      <c r="F435" s="35" t="s">
        <v>155</v>
      </c>
      <c r="G435" s="35" t="s">
        <v>714</v>
      </c>
      <c r="H435" s="36" t="s">
        <v>745</v>
      </c>
      <c r="I435" s="37">
        <v>8056508.3500000006</v>
      </c>
      <c r="J435" s="39">
        <v>0</v>
      </c>
      <c r="K435" s="10">
        <v>8056508.3500000006</v>
      </c>
    </row>
    <row r="436" spans="1:11" ht="15" x14ac:dyDescent="0.2">
      <c r="A436" s="32">
        <v>428</v>
      </c>
      <c r="B436" s="33">
        <v>3050028</v>
      </c>
      <c r="C436" s="34" t="s">
        <v>356</v>
      </c>
      <c r="D436" s="35" t="s">
        <v>195</v>
      </c>
      <c r="E436" s="35" t="s">
        <v>693</v>
      </c>
      <c r="F436" s="35" t="s">
        <v>155</v>
      </c>
      <c r="G436" s="35" t="s">
        <v>714</v>
      </c>
      <c r="H436" s="36" t="s">
        <v>746</v>
      </c>
      <c r="I436" s="37">
        <v>0</v>
      </c>
      <c r="J436" s="39">
        <v>0</v>
      </c>
      <c r="K436" s="10">
        <v>0</v>
      </c>
    </row>
    <row r="437" spans="1:11" ht="15" x14ac:dyDescent="0.2">
      <c r="A437" s="32">
        <v>429</v>
      </c>
      <c r="B437" s="33">
        <v>3050029</v>
      </c>
      <c r="C437" s="34" t="s">
        <v>356</v>
      </c>
      <c r="D437" s="35" t="s">
        <v>195</v>
      </c>
      <c r="E437" s="35" t="s">
        <v>693</v>
      </c>
      <c r="F437" s="35" t="s">
        <v>155</v>
      </c>
      <c r="G437" s="35" t="s">
        <v>714</v>
      </c>
      <c r="H437" s="36" t="s">
        <v>747</v>
      </c>
      <c r="I437" s="37">
        <v>427695.8</v>
      </c>
      <c r="J437" s="39">
        <v>0</v>
      </c>
      <c r="K437" s="10">
        <v>427695.8</v>
      </c>
    </row>
    <row r="438" spans="1:11" ht="15" x14ac:dyDescent="0.2">
      <c r="A438" s="32">
        <v>430</v>
      </c>
      <c r="B438" s="33">
        <v>3050030</v>
      </c>
      <c r="C438" s="34" t="s">
        <v>356</v>
      </c>
      <c r="D438" s="35" t="s">
        <v>195</v>
      </c>
      <c r="E438" s="35" t="s">
        <v>693</v>
      </c>
      <c r="F438" s="35" t="s">
        <v>155</v>
      </c>
      <c r="G438" s="35" t="s">
        <v>714</v>
      </c>
      <c r="H438" s="36" t="s">
        <v>748</v>
      </c>
      <c r="I438" s="37">
        <v>56145.53</v>
      </c>
      <c r="J438" s="39">
        <v>0</v>
      </c>
      <c r="K438" s="10">
        <v>56145.53</v>
      </c>
    </row>
    <row r="439" spans="1:11" ht="15" x14ac:dyDescent="0.2">
      <c r="A439" s="32">
        <v>431</v>
      </c>
      <c r="B439" s="33">
        <v>3050031</v>
      </c>
      <c r="C439" s="34" t="s">
        <v>356</v>
      </c>
      <c r="D439" s="35" t="s">
        <v>195</v>
      </c>
      <c r="E439" s="35" t="s">
        <v>693</v>
      </c>
      <c r="F439" s="35" t="s">
        <v>155</v>
      </c>
      <c r="G439" s="35" t="s">
        <v>714</v>
      </c>
      <c r="H439" s="36" t="s">
        <v>749</v>
      </c>
      <c r="I439" s="37">
        <v>269445.5</v>
      </c>
      <c r="J439" s="39">
        <v>0</v>
      </c>
      <c r="K439" s="10">
        <v>269445.5</v>
      </c>
    </row>
    <row r="440" spans="1:11" ht="15" x14ac:dyDescent="0.2">
      <c r="A440" s="32">
        <v>432</v>
      </c>
      <c r="B440" s="33">
        <v>3050032</v>
      </c>
      <c r="C440" s="34" t="s">
        <v>356</v>
      </c>
      <c r="D440" s="35" t="s">
        <v>195</v>
      </c>
      <c r="E440" s="35" t="s">
        <v>693</v>
      </c>
      <c r="F440" s="35" t="s">
        <v>155</v>
      </c>
      <c r="G440" s="35" t="s">
        <v>714</v>
      </c>
      <c r="H440" s="36" t="s">
        <v>750</v>
      </c>
      <c r="I440" s="37">
        <v>935037.77</v>
      </c>
      <c r="J440" s="39">
        <v>0</v>
      </c>
      <c r="K440" s="10">
        <v>935037.77</v>
      </c>
    </row>
    <row r="441" spans="1:11" ht="15" x14ac:dyDescent="0.2">
      <c r="A441" s="32">
        <v>433</v>
      </c>
      <c r="B441" s="33">
        <v>3060001</v>
      </c>
      <c r="C441" s="34" t="s">
        <v>356</v>
      </c>
      <c r="D441" s="35" t="s">
        <v>195</v>
      </c>
      <c r="E441" s="35" t="s">
        <v>693</v>
      </c>
      <c r="F441" s="35" t="s">
        <v>751</v>
      </c>
      <c r="G441" s="35" t="s">
        <v>639</v>
      </c>
      <c r="H441" s="36" t="s">
        <v>156</v>
      </c>
      <c r="I441" s="37">
        <v>13677391.92</v>
      </c>
      <c r="J441" s="39">
        <v>0</v>
      </c>
      <c r="K441" s="10">
        <v>13677391.92</v>
      </c>
    </row>
    <row r="442" spans="1:11" ht="15" x14ac:dyDescent="0.2">
      <c r="A442" s="32">
        <v>434</v>
      </c>
      <c r="B442" s="33">
        <v>3060002</v>
      </c>
      <c r="C442" s="34" t="s">
        <v>356</v>
      </c>
      <c r="D442" s="35" t="s">
        <v>195</v>
      </c>
      <c r="E442" s="35" t="s">
        <v>693</v>
      </c>
      <c r="F442" s="35" t="s">
        <v>751</v>
      </c>
      <c r="G442" s="35" t="s">
        <v>639</v>
      </c>
      <c r="H442" s="36" t="s">
        <v>157</v>
      </c>
      <c r="I442" s="37">
        <v>1365292</v>
      </c>
      <c r="J442" s="39">
        <v>0</v>
      </c>
      <c r="K442" s="10">
        <v>1365292</v>
      </c>
    </row>
    <row r="443" spans="1:11" ht="15" x14ac:dyDescent="0.2">
      <c r="A443" s="32">
        <v>435</v>
      </c>
      <c r="B443" s="33">
        <v>3060003</v>
      </c>
      <c r="C443" s="34" t="s">
        <v>356</v>
      </c>
      <c r="D443" s="35" t="s">
        <v>195</v>
      </c>
      <c r="E443" s="35" t="s">
        <v>693</v>
      </c>
      <c r="F443" s="35" t="s">
        <v>751</v>
      </c>
      <c r="G443" s="35" t="s">
        <v>639</v>
      </c>
      <c r="H443" s="36" t="s">
        <v>158</v>
      </c>
      <c r="I443" s="37">
        <v>735501</v>
      </c>
      <c r="J443" s="39">
        <v>0</v>
      </c>
      <c r="K443" s="10">
        <v>735501</v>
      </c>
    </row>
    <row r="444" spans="1:11" ht="15" x14ac:dyDescent="0.2">
      <c r="A444" s="32">
        <v>436</v>
      </c>
      <c r="B444" s="33">
        <v>3060004</v>
      </c>
      <c r="C444" s="34" t="s">
        <v>356</v>
      </c>
      <c r="D444" s="35" t="s">
        <v>195</v>
      </c>
      <c r="E444" s="35" t="s">
        <v>693</v>
      </c>
      <c r="F444" s="35" t="s">
        <v>751</v>
      </c>
      <c r="G444" s="35" t="s">
        <v>639</v>
      </c>
      <c r="H444" s="36" t="s">
        <v>159</v>
      </c>
      <c r="I444" s="37">
        <v>2880</v>
      </c>
      <c r="J444" s="39">
        <v>0</v>
      </c>
      <c r="K444" s="10">
        <v>2880</v>
      </c>
    </row>
    <row r="445" spans="1:11" ht="15" x14ac:dyDescent="0.2">
      <c r="A445" s="32">
        <v>437</v>
      </c>
      <c r="B445" s="33">
        <v>3060005</v>
      </c>
      <c r="C445" s="34" t="s">
        <v>356</v>
      </c>
      <c r="D445" s="35" t="s">
        <v>195</v>
      </c>
      <c r="E445" s="35" t="s">
        <v>693</v>
      </c>
      <c r="F445" s="35" t="s">
        <v>751</v>
      </c>
      <c r="G445" s="35" t="s">
        <v>639</v>
      </c>
      <c r="H445" s="36" t="s">
        <v>160</v>
      </c>
      <c r="I445" s="37">
        <v>103320</v>
      </c>
      <c r="J445" s="39">
        <v>0</v>
      </c>
      <c r="K445" s="10">
        <v>103320</v>
      </c>
    </row>
    <row r="446" spans="1:11" ht="15" x14ac:dyDescent="0.2">
      <c r="A446" s="32">
        <v>438</v>
      </c>
      <c r="B446" s="33">
        <v>3060006</v>
      </c>
      <c r="C446" s="34" t="s">
        <v>356</v>
      </c>
      <c r="D446" s="35" t="s">
        <v>195</v>
      </c>
      <c r="E446" s="35" t="s">
        <v>693</v>
      </c>
      <c r="F446" s="35" t="s">
        <v>751</v>
      </c>
      <c r="G446" s="35" t="s">
        <v>639</v>
      </c>
      <c r="H446" s="36" t="s">
        <v>752</v>
      </c>
      <c r="I446" s="37">
        <v>2910739</v>
      </c>
      <c r="J446" s="39">
        <v>0</v>
      </c>
      <c r="K446" s="10">
        <v>2910739</v>
      </c>
    </row>
    <row r="447" spans="1:11" ht="15" x14ac:dyDescent="0.2">
      <c r="A447" s="32">
        <v>439</v>
      </c>
      <c r="B447" s="33">
        <v>3060007</v>
      </c>
      <c r="C447" s="34" t="s">
        <v>356</v>
      </c>
      <c r="D447" s="35" t="s">
        <v>195</v>
      </c>
      <c r="E447" s="35" t="s">
        <v>693</v>
      </c>
      <c r="F447" s="35" t="s">
        <v>751</v>
      </c>
      <c r="G447" s="35" t="s">
        <v>639</v>
      </c>
      <c r="H447" s="36" t="s">
        <v>161</v>
      </c>
      <c r="I447" s="37">
        <v>1091830.1000000001</v>
      </c>
      <c r="J447" s="39">
        <v>0</v>
      </c>
      <c r="K447" s="10">
        <v>1091830.1000000001</v>
      </c>
    </row>
    <row r="448" spans="1:11" ht="15" x14ac:dyDescent="0.2">
      <c r="A448" s="32">
        <v>440</v>
      </c>
      <c r="B448" s="33">
        <v>3060008</v>
      </c>
      <c r="C448" s="34" t="s">
        <v>356</v>
      </c>
      <c r="D448" s="35" t="s">
        <v>195</v>
      </c>
      <c r="E448" s="35" t="s">
        <v>693</v>
      </c>
      <c r="F448" s="35" t="s">
        <v>751</v>
      </c>
      <c r="G448" s="35" t="s">
        <v>639</v>
      </c>
      <c r="H448" s="36" t="s">
        <v>162</v>
      </c>
      <c r="I448" s="37">
        <v>77849</v>
      </c>
      <c r="J448" s="39">
        <v>0</v>
      </c>
      <c r="K448" s="10">
        <v>77849</v>
      </c>
    </row>
    <row r="449" spans="1:11" ht="15" x14ac:dyDescent="0.2">
      <c r="A449" s="32">
        <v>441</v>
      </c>
      <c r="B449" s="33">
        <v>3060010</v>
      </c>
      <c r="C449" s="34" t="s">
        <v>356</v>
      </c>
      <c r="D449" s="35" t="s">
        <v>195</v>
      </c>
      <c r="E449" s="35" t="s">
        <v>693</v>
      </c>
      <c r="F449" s="35" t="s">
        <v>751</v>
      </c>
      <c r="G449" s="35" t="s">
        <v>697</v>
      </c>
      <c r="H449" s="36" t="s">
        <v>163</v>
      </c>
      <c r="I449" s="37">
        <v>479540.75</v>
      </c>
      <c r="J449" s="39">
        <v>0</v>
      </c>
      <c r="K449" s="10">
        <v>479540.75</v>
      </c>
    </row>
    <row r="450" spans="1:11" ht="15" x14ac:dyDescent="0.2">
      <c r="A450" s="32">
        <v>442</v>
      </c>
      <c r="B450" s="33">
        <v>3060011</v>
      </c>
      <c r="C450" s="34" t="s">
        <v>356</v>
      </c>
      <c r="D450" s="35" t="s">
        <v>195</v>
      </c>
      <c r="E450" s="35" t="s">
        <v>693</v>
      </c>
      <c r="F450" s="35" t="s">
        <v>751</v>
      </c>
      <c r="G450" s="35" t="s">
        <v>644</v>
      </c>
      <c r="H450" s="36" t="s">
        <v>164</v>
      </c>
      <c r="I450" s="37">
        <v>752555.39</v>
      </c>
      <c r="J450" s="39">
        <v>0</v>
      </c>
      <c r="K450" s="10">
        <v>752555.39</v>
      </c>
    </row>
    <row r="451" spans="1:11" ht="15" x14ac:dyDescent="0.2">
      <c r="A451" s="32">
        <v>443</v>
      </c>
      <c r="B451" s="33">
        <v>3060012</v>
      </c>
      <c r="C451" s="34" t="s">
        <v>356</v>
      </c>
      <c r="D451" s="35" t="s">
        <v>195</v>
      </c>
      <c r="E451" s="35" t="s">
        <v>693</v>
      </c>
      <c r="F451" s="35" t="s">
        <v>751</v>
      </c>
      <c r="G451" s="35" t="s">
        <v>639</v>
      </c>
      <c r="H451" s="36" t="s">
        <v>753</v>
      </c>
      <c r="I451" s="37">
        <v>416115</v>
      </c>
      <c r="J451" s="39">
        <v>0</v>
      </c>
      <c r="K451" s="10">
        <v>416115</v>
      </c>
    </row>
    <row r="452" spans="1:11" ht="15" x14ac:dyDescent="0.2">
      <c r="A452" s="32">
        <v>444</v>
      </c>
      <c r="B452" s="33">
        <v>3060013</v>
      </c>
      <c r="C452" s="34" t="s">
        <v>356</v>
      </c>
      <c r="D452" s="35" t="s">
        <v>195</v>
      </c>
      <c r="E452" s="35" t="s">
        <v>693</v>
      </c>
      <c r="F452" s="35" t="s">
        <v>751</v>
      </c>
      <c r="G452" s="35" t="s">
        <v>644</v>
      </c>
      <c r="H452" s="36" t="s">
        <v>754</v>
      </c>
      <c r="I452" s="37">
        <v>3028.04</v>
      </c>
      <c r="J452" s="39">
        <v>0</v>
      </c>
      <c r="K452" s="10">
        <v>3028.04</v>
      </c>
    </row>
    <row r="453" spans="1:11" ht="15" x14ac:dyDescent="0.2">
      <c r="A453" s="32">
        <v>445</v>
      </c>
      <c r="B453" s="33">
        <v>3060014</v>
      </c>
      <c r="C453" s="34" t="s">
        <v>356</v>
      </c>
      <c r="D453" s="35" t="s">
        <v>195</v>
      </c>
      <c r="E453" s="35" t="s">
        <v>693</v>
      </c>
      <c r="F453" s="35" t="s">
        <v>751</v>
      </c>
      <c r="G453" s="35" t="s">
        <v>639</v>
      </c>
      <c r="H453" s="36" t="s">
        <v>755</v>
      </c>
      <c r="I453" s="37">
        <v>0</v>
      </c>
      <c r="J453" s="39">
        <v>0</v>
      </c>
      <c r="K453" s="10">
        <v>0</v>
      </c>
    </row>
    <row r="454" spans="1:11" ht="15" x14ac:dyDescent="0.2">
      <c r="A454" s="32">
        <v>446</v>
      </c>
      <c r="B454" s="33">
        <v>3060015</v>
      </c>
      <c r="C454" s="34" t="s">
        <v>356</v>
      </c>
      <c r="D454" s="35" t="s">
        <v>195</v>
      </c>
      <c r="E454" s="35" t="s">
        <v>693</v>
      </c>
      <c r="F454" s="35" t="s">
        <v>751</v>
      </c>
      <c r="G454" s="35" t="s">
        <v>639</v>
      </c>
      <c r="H454" s="36" t="s">
        <v>756</v>
      </c>
      <c r="I454" s="37">
        <v>0</v>
      </c>
      <c r="J454" s="39">
        <v>0</v>
      </c>
      <c r="K454" s="10">
        <v>0</v>
      </c>
    </row>
    <row r="455" spans="1:11" ht="15" x14ac:dyDescent="0.2">
      <c r="A455" s="32">
        <v>447</v>
      </c>
      <c r="B455" s="33">
        <v>3060016</v>
      </c>
      <c r="C455" s="34" t="s">
        <v>356</v>
      </c>
      <c r="D455" s="35" t="s">
        <v>195</v>
      </c>
      <c r="E455" s="35" t="s">
        <v>693</v>
      </c>
      <c r="F455" s="35" t="s">
        <v>751</v>
      </c>
      <c r="G455" s="35" t="s">
        <v>702</v>
      </c>
      <c r="H455" s="36" t="s">
        <v>165</v>
      </c>
      <c r="I455" s="37">
        <v>31637.48</v>
      </c>
      <c r="J455" s="39">
        <v>0</v>
      </c>
      <c r="K455" s="10">
        <v>31637.48</v>
      </c>
    </row>
    <row r="456" spans="1:11" ht="15" x14ac:dyDescent="0.2">
      <c r="A456" s="32">
        <v>448</v>
      </c>
      <c r="B456" s="33">
        <v>3060017</v>
      </c>
      <c r="C456" s="34" t="s">
        <v>356</v>
      </c>
      <c r="D456" s="35" t="s">
        <v>195</v>
      </c>
      <c r="E456" s="35" t="s">
        <v>693</v>
      </c>
      <c r="F456" s="35" t="s">
        <v>751</v>
      </c>
      <c r="G456" s="35" t="s">
        <v>656</v>
      </c>
      <c r="H456" s="36" t="s">
        <v>166</v>
      </c>
      <c r="I456" s="37">
        <v>2475421.8099799999</v>
      </c>
      <c r="J456" s="39">
        <v>0</v>
      </c>
      <c r="K456" s="10">
        <v>2475421.8099799999</v>
      </c>
    </row>
    <row r="457" spans="1:11" ht="15" x14ac:dyDescent="0.2">
      <c r="A457" s="32">
        <v>449</v>
      </c>
      <c r="B457" s="33">
        <v>3060018</v>
      </c>
      <c r="C457" s="34" t="s">
        <v>356</v>
      </c>
      <c r="D457" s="35" t="s">
        <v>195</v>
      </c>
      <c r="E457" s="35" t="s">
        <v>693</v>
      </c>
      <c r="F457" s="35" t="s">
        <v>751</v>
      </c>
      <c r="G457" s="35" t="s">
        <v>673</v>
      </c>
      <c r="H457" s="36" t="s">
        <v>167</v>
      </c>
      <c r="I457" s="37">
        <v>23675.65998</v>
      </c>
      <c r="J457" s="39">
        <v>0</v>
      </c>
      <c r="K457" s="10">
        <v>23675.65998</v>
      </c>
    </row>
    <row r="458" spans="1:11" ht="15" x14ac:dyDescent="0.2">
      <c r="A458" s="32">
        <v>450</v>
      </c>
      <c r="B458" s="33">
        <v>3060020</v>
      </c>
      <c r="C458" s="34" t="s">
        <v>356</v>
      </c>
      <c r="D458" s="35" t="s">
        <v>195</v>
      </c>
      <c r="E458" s="35" t="s">
        <v>693</v>
      </c>
      <c r="F458" s="35" t="s">
        <v>751</v>
      </c>
      <c r="G458" s="35" t="s">
        <v>658</v>
      </c>
      <c r="H458" s="36" t="s">
        <v>168</v>
      </c>
      <c r="I458" s="37">
        <v>48687.38</v>
      </c>
      <c r="J458" s="39">
        <v>0</v>
      </c>
      <c r="K458" s="10">
        <v>48687.38</v>
      </c>
    </row>
    <row r="459" spans="1:11" ht="15" x14ac:dyDescent="0.2">
      <c r="A459" s="32">
        <v>451</v>
      </c>
      <c r="B459" s="33">
        <v>3060021</v>
      </c>
      <c r="C459" s="34" t="s">
        <v>356</v>
      </c>
      <c r="D459" s="35" t="s">
        <v>195</v>
      </c>
      <c r="E459" s="35" t="s">
        <v>693</v>
      </c>
      <c r="F459" s="35" t="s">
        <v>751</v>
      </c>
      <c r="G459" s="35" t="s">
        <v>655</v>
      </c>
      <c r="H459" s="36" t="s">
        <v>169</v>
      </c>
      <c r="I459" s="37">
        <v>4965905.1100000003</v>
      </c>
      <c r="J459" s="39">
        <v>0</v>
      </c>
      <c r="K459" s="10">
        <v>4965905.1100000003</v>
      </c>
    </row>
    <row r="460" spans="1:11" ht="15" x14ac:dyDescent="0.2">
      <c r="A460" s="32">
        <v>452</v>
      </c>
      <c r="B460" s="33">
        <v>3060022</v>
      </c>
      <c r="C460" s="34" t="s">
        <v>356</v>
      </c>
      <c r="D460" s="35" t="s">
        <v>195</v>
      </c>
      <c r="E460" s="35" t="s">
        <v>693</v>
      </c>
      <c r="F460" s="35" t="s">
        <v>751</v>
      </c>
      <c r="G460" s="35" t="s">
        <v>651</v>
      </c>
      <c r="H460" s="36" t="s">
        <v>170</v>
      </c>
      <c r="I460" s="37">
        <v>339662.85000000003</v>
      </c>
      <c r="J460" s="39">
        <v>0</v>
      </c>
      <c r="K460" s="10">
        <v>339662.85000000003</v>
      </c>
    </row>
    <row r="461" spans="1:11" ht="15" x14ac:dyDescent="0.2">
      <c r="A461" s="32">
        <v>453</v>
      </c>
      <c r="B461" s="33">
        <v>3060023</v>
      </c>
      <c r="C461" s="34" t="s">
        <v>356</v>
      </c>
      <c r="D461" s="35" t="s">
        <v>195</v>
      </c>
      <c r="E461" s="35" t="s">
        <v>693</v>
      </c>
      <c r="F461" s="35" t="s">
        <v>751</v>
      </c>
      <c r="G461" s="35" t="s">
        <v>658</v>
      </c>
      <c r="H461" s="36" t="s">
        <v>171</v>
      </c>
      <c r="I461" s="37">
        <v>26972</v>
      </c>
      <c r="J461" s="39">
        <v>0</v>
      </c>
      <c r="K461" s="10">
        <v>26972</v>
      </c>
    </row>
    <row r="462" spans="1:11" ht="15" x14ac:dyDescent="0.2">
      <c r="A462" s="32">
        <v>454</v>
      </c>
      <c r="B462" s="33">
        <v>3060024</v>
      </c>
      <c r="C462" s="34" t="s">
        <v>356</v>
      </c>
      <c r="D462" s="35" t="s">
        <v>195</v>
      </c>
      <c r="E462" s="35" t="s">
        <v>693</v>
      </c>
      <c r="F462" s="35" t="s">
        <v>751</v>
      </c>
      <c r="G462" s="35" t="s">
        <v>650</v>
      </c>
      <c r="H462" s="36" t="s">
        <v>172</v>
      </c>
      <c r="I462" s="37">
        <v>224399.62</v>
      </c>
      <c r="J462" s="39">
        <v>0</v>
      </c>
      <c r="K462" s="10">
        <v>224399.62</v>
      </c>
    </row>
    <row r="463" spans="1:11" ht="15" x14ac:dyDescent="0.2">
      <c r="A463" s="32">
        <v>455</v>
      </c>
      <c r="B463" s="33">
        <v>3060025</v>
      </c>
      <c r="C463" s="34" t="s">
        <v>356</v>
      </c>
      <c r="D463" s="35" t="s">
        <v>195</v>
      </c>
      <c r="E463" s="35" t="s">
        <v>693</v>
      </c>
      <c r="F463" s="35" t="s">
        <v>155</v>
      </c>
      <c r="G463" s="35" t="s">
        <v>714</v>
      </c>
      <c r="H463" s="36" t="s">
        <v>173</v>
      </c>
      <c r="I463" s="37">
        <v>1074921.598</v>
      </c>
      <c r="J463" s="39">
        <v>0</v>
      </c>
      <c r="K463" s="10">
        <v>1074921.598</v>
      </c>
    </row>
    <row r="464" spans="1:11" ht="15" x14ac:dyDescent="0.2">
      <c r="A464" s="32">
        <v>456</v>
      </c>
      <c r="B464" s="33">
        <v>3060026</v>
      </c>
      <c r="C464" s="34" t="s">
        <v>356</v>
      </c>
      <c r="D464" s="35" t="s">
        <v>195</v>
      </c>
      <c r="E464" s="35" t="s">
        <v>693</v>
      </c>
      <c r="F464" s="35" t="s">
        <v>751</v>
      </c>
      <c r="G464" s="35" t="s">
        <v>653</v>
      </c>
      <c r="H464" s="36" t="s">
        <v>174</v>
      </c>
      <c r="I464" s="37">
        <v>295452.60000000003</v>
      </c>
      <c r="J464" s="39">
        <v>0</v>
      </c>
      <c r="K464" s="10">
        <v>295452.60000000003</v>
      </c>
    </row>
    <row r="465" spans="1:11" ht="15" x14ac:dyDescent="0.2">
      <c r="A465" s="32">
        <v>457</v>
      </c>
      <c r="B465" s="33">
        <v>3060027</v>
      </c>
      <c r="C465" s="34" t="s">
        <v>356</v>
      </c>
      <c r="D465" s="35" t="s">
        <v>195</v>
      </c>
      <c r="E465" s="35" t="s">
        <v>693</v>
      </c>
      <c r="F465" s="35" t="s">
        <v>751</v>
      </c>
      <c r="G465" s="35" t="s">
        <v>697</v>
      </c>
      <c r="H465" s="36" t="s">
        <v>175</v>
      </c>
      <c r="I465" s="37">
        <v>168179.6</v>
      </c>
      <c r="J465" s="39">
        <v>0</v>
      </c>
      <c r="K465" s="10">
        <v>168179.6</v>
      </c>
    </row>
    <row r="466" spans="1:11" ht="15" x14ac:dyDescent="0.2">
      <c r="A466" s="32">
        <v>458</v>
      </c>
      <c r="B466" s="33">
        <v>3060028</v>
      </c>
      <c r="C466" s="34" t="s">
        <v>356</v>
      </c>
      <c r="D466" s="35" t="s">
        <v>195</v>
      </c>
      <c r="E466" s="35" t="s">
        <v>693</v>
      </c>
      <c r="F466" s="35" t="s">
        <v>751</v>
      </c>
      <c r="G466" s="35" t="s">
        <v>651</v>
      </c>
      <c r="H466" s="36" t="s">
        <v>176</v>
      </c>
      <c r="I466" s="37">
        <v>131157.94</v>
      </c>
      <c r="J466" s="39">
        <v>0</v>
      </c>
      <c r="K466" s="10">
        <v>131157.94</v>
      </c>
    </row>
    <row r="467" spans="1:11" ht="15" x14ac:dyDescent="0.2">
      <c r="A467" s="32">
        <v>459</v>
      </c>
      <c r="B467" s="33">
        <v>3060029</v>
      </c>
      <c r="C467" s="34" t="s">
        <v>356</v>
      </c>
      <c r="D467" s="35" t="s">
        <v>195</v>
      </c>
      <c r="E467" s="35" t="s">
        <v>693</v>
      </c>
      <c r="F467" s="35" t="s">
        <v>751</v>
      </c>
      <c r="G467" s="35" t="s">
        <v>655</v>
      </c>
      <c r="H467" s="36" t="s">
        <v>177</v>
      </c>
      <c r="I467" s="37">
        <v>239639.16</v>
      </c>
      <c r="J467" s="39">
        <v>0</v>
      </c>
      <c r="K467" s="10">
        <v>239639.16</v>
      </c>
    </row>
    <row r="468" spans="1:11" ht="15" x14ac:dyDescent="0.2">
      <c r="A468" s="32">
        <v>460</v>
      </c>
      <c r="B468" s="33">
        <v>3060031</v>
      </c>
      <c r="C468" s="34" t="s">
        <v>356</v>
      </c>
      <c r="D468" s="35" t="s">
        <v>195</v>
      </c>
      <c r="E468" s="35" t="s">
        <v>693</v>
      </c>
      <c r="F468" s="35" t="s">
        <v>751</v>
      </c>
      <c r="G468" s="35" t="s">
        <v>655</v>
      </c>
      <c r="H468" s="36" t="s">
        <v>178</v>
      </c>
      <c r="I468" s="37">
        <v>680164.05</v>
      </c>
      <c r="J468" s="39">
        <v>0</v>
      </c>
      <c r="K468" s="10">
        <v>680164.05</v>
      </c>
    </row>
    <row r="469" spans="1:11" ht="15" x14ac:dyDescent="0.2">
      <c r="A469" s="32">
        <v>461</v>
      </c>
      <c r="B469" s="33">
        <v>3060032</v>
      </c>
      <c r="C469" s="34" t="s">
        <v>356</v>
      </c>
      <c r="D469" s="35" t="s">
        <v>195</v>
      </c>
      <c r="E469" s="35" t="s">
        <v>693</v>
      </c>
      <c r="F469" s="35" t="s">
        <v>751</v>
      </c>
      <c r="G469" s="35" t="s">
        <v>697</v>
      </c>
      <c r="H469" s="36" t="s">
        <v>179</v>
      </c>
      <c r="I469" s="37">
        <v>6150</v>
      </c>
      <c r="J469" s="39">
        <v>0</v>
      </c>
      <c r="K469" s="10">
        <v>6150</v>
      </c>
    </row>
    <row r="470" spans="1:11" ht="15" x14ac:dyDescent="0.2">
      <c r="A470" s="32">
        <v>462</v>
      </c>
      <c r="B470" s="33">
        <v>3060033</v>
      </c>
      <c r="C470" s="34" t="s">
        <v>356</v>
      </c>
      <c r="D470" s="35" t="s">
        <v>195</v>
      </c>
      <c r="E470" s="35" t="s">
        <v>693</v>
      </c>
      <c r="F470" s="35" t="s">
        <v>751</v>
      </c>
      <c r="G470" s="35" t="s">
        <v>658</v>
      </c>
      <c r="H470" s="36" t="s">
        <v>180</v>
      </c>
      <c r="I470" s="37">
        <v>35495.94</v>
      </c>
      <c r="J470" s="39">
        <v>0</v>
      </c>
      <c r="K470" s="10">
        <v>35495.94</v>
      </c>
    </row>
    <row r="471" spans="1:11" ht="15" x14ac:dyDescent="0.2">
      <c r="A471" s="32">
        <v>463</v>
      </c>
      <c r="B471" s="33">
        <v>3060034</v>
      </c>
      <c r="C471" s="34" t="s">
        <v>356</v>
      </c>
      <c r="D471" s="35" t="s">
        <v>195</v>
      </c>
      <c r="E471" s="35" t="s">
        <v>693</v>
      </c>
      <c r="F471" s="35" t="s">
        <v>751</v>
      </c>
      <c r="G471" s="35" t="s">
        <v>704</v>
      </c>
      <c r="H471" s="36" t="s">
        <v>757</v>
      </c>
      <c r="I471" s="37">
        <v>9846489.6199999992</v>
      </c>
      <c r="J471" s="39">
        <v>0</v>
      </c>
      <c r="K471" s="10">
        <v>9846489.6199999992</v>
      </c>
    </row>
    <row r="472" spans="1:11" ht="15" x14ac:dyDescent="0.2">
      <c r="A472" s="32">
        <v>464</v>
      </c>
      <c r="B472" s="33">
        <v>3060035</v>
      </c>
      <c r="C472" s="34" t="s">
        <v>356</v>
      </c>
      <c r="D472" s="35" t="s">
        <v>195</v>
      </c>
      <c r="E472" s="35" t="s">
        <v>693</v>
      </c>
      <c r="F472" s="35" t="s">
        <v>751</v>
      </c>
      <c r="G472" s="35" t="s">
        <v>658</v>
      </c>
      <c r="H472" s="36" t="s">
        <v>181</v>
      </c>
      <c r="I472" s="37">
        <v>23615.39</v>
      </c>
      <c r="J472" s="39">
        <v>0</v>
      </c>
      <c r="K472" s="10">
        <v>23615.39</v>
      </c>
    </row>
    <row r="473" spans="1:11" ht="15" x14ac:dyDescent="0.2">
      <c r="A473" s="32">
        <v>465</v>
      </c>
      <c r="B473" s="33">
        <v>3060037</v>
      </c>
      <c r="C473" s="34" t="s">
        <v>356</v>
      </c>
      <c r="D473" s="35" t="s">
        <v>195</v>
      </c>
      <c r="E473" s="35" t="s">
        <v>693</v>
      </c>
      <c r="F473" s="35" t="s">
        <v>751</v>
      </c>
      <c r="G473" s="35" t="s">
        <v>644</v>
      </c>
      <c r="H473" s="36" t="s">
        <v>758</v>
      </c>
      <c r="I473" s="37">
        <v>56009.279999999999</v>
      </c>
      <c r="J473" s="39">
        <v>0</v>
      </c>
      <c r="K473" s="10">
        <v>56009.279999999999</v>
      </c>
    </row>
    <row r="474" spans="1:11" ht="15" x14ac:dyDescent="0.2">
      <c r="A474" s="32">
        <v>466</v>
      </c>
      <c r="B474" s="33">
        <v>3060038</v>
      </c>
      <c r="C474" s="34" t="s">
        <v>356</v>
      </c>
      <c r="D474" s="35" t="s">
        <v>195</v>
      </c>
      <c r="E474" s="35" t="s">
        <v>693</v>
      </c>
      <c r="F474" s="35" t="s">
        <v>751</v>
      </c>
      <c r="G474" s="35" t="s">
        <v>697</v>
      </c>
      <c r="H474" s="36" t="s">
        <v>182</v>
      </c>
      <c r="I474" s="37">
        <v>74465</v>
      </c>
      <c r="J474" s="39">
        <v>0</v>
      </c>
      <c r="K474" s="10">
        <v>74465</v>
      </c>
    </row>
    <row r="475" spans="1:11" ht="15" x14ac:dyDescent="0.2">
      <c r="A475" s="32">
        <v>467</v>
      </c>
      <c r="B475" s="33">
        <v>3060040</v>
      </c>
      <c r="C475" s="34" t="s">
        <v>356</v>
      </c>
      <c r="D475" s="35" t="s">
        <v>195</v>
      </c>
      <c r="E475" s="35" t="s">
        <v>693</v>
      </c>
      <c r="F475" s="35" t="s">
        <v>751</v>
      </c>
      <c r="G475" s="35" t="s">
        <v>639</v>
      </c>
      <c r="H475" s="36" t="s">
        <v>183</v>
      </c>
      <c r="I475" s="37">
        <v>150210.26</v>
      </c>
      <c r="J475" s="39">
        <v>0</v>
      </c>
      <c r="K475" s="10">
        <v>150210.26</v>
      </c>
    </row>
    <row r="476" spans="1:11" ht="15" x14ac:dyDescent="0.2">
      <c r="A476" s="32">
        <v>468</v>
      </c>
      <c r="B476" s="33">
        <v>3060041</v>
      </c>
      <c r="C476" s="34" t="s">
        <v>356</v>
      </c>
      <c r="D476" s="35" t="s">
        <v>195</v>
      </c>
      <c r="E476" s="35" t="s">
        <v>693</v>
      </c>
      <c r="F476" s="35" t="s">
        <v>751</v>
      </c>
      <c r="G476" s="35" t="s">
        <v>655</v>
      </c>
      <c r="H476" s="36" t="s">
        <v>184</v>
      </c>
      <c r="I476" s="37">
        <v>259276.67</v>
      </c>
      <c r="J476" s="39">
        <v>0</v>
      </c>
      <c r="K476" s="10">
        <v>259276.67</v>
      </c>
    </row>
    <row r="477" spans="1:11" ht="15" x14ac:dyDescent="0.2">
      <c r="A477" s="32">
        <v>469</v>
      </c>
      <c r="B477" s="33">
        <v>3060043</v>
      </c>
      <c r="C477" s="34" t="s">
        <v>356</v>
      </c>
      <c r="D477" s="35" t="s">
        <v>195</v>
      </c>
      <c r="E477" s="35" t="s">
        <v>693</v>
      </c>
      <c r="F477" s="35" t="s">
        <v>751</v>
      </c>
      <c r="G477" s="35" t="s">
        <v>658</v>
      </c>
      <c r="H477" s="36" t="s">
        <v>185</v>
      </c>
      <c r="I477" s="37">
        <v>543270.30999999994</v>
      </c>
      <c r="J477" s="39">
        <v>0</v>
      </c>
      <c r="K477" s="10">
        <v>543270.30999999994</v>
      </c>
    </row>
    <row r="478" spans="1:11" ht="15" x14ac:dyDescent="0.2">
      <c r="A478" s="32">
        <v>470</v>
      </c>
      <c r="B478" s="33">
        <v>3060044</v>
      </c>
      <c r="C478" s="34" t="s">
        <v>356</v>
      </c>
      <c r="D478" s="35" t="s">
        <v>195</v>
      </c>
      <c r="E478" s="35" t="s">
        <v>693</v>
      </c>
      <c r="F478" s="35" t="s">
        <v>751</v>
      </c>
      <c r="G478" s="35" t="s">
        <v>658</v>
      </c>
      <c r="H478" s="36" t="s">
        <v>759</v>
      </c>
      <c r="I478" s="37">
        <v>57639.490000000005</v>
      </c>
      <c r="J478" s="39">
        <v>0</v>
      </c>
      <c r="K478" s="10">
        <v>57639.490000000005</v>
      </c>
    </row>
    <row r="479" spans="1:11" ht="15" x14ac:dyDescent="0.2">
      <c r="A479" s="32">
        <v>471</v>
      </c>
      <c r="B479" s="33">
        <v>3060048</v>
      </c>
      <c r="C479" s="34" t="s">
        <v>356</v>
      </c>
      <c r="D479" s="35" t="s">
        <v>195</v>
      </c>
      <c r="E479" s="35" t="s">
        <v>693</v>
      </c>
      <c r="F479" s="35" t="s">
        <v>711</v>
      </c>
      <c r="G479" s="35" t="s">
        <v>686</v>
      </c>
      <c r="H479" s="36" t="s">
        <v>760</v>
      </c>
      <c r="I479" s="37">
        <v>0</v>
      </c>
      <c r="J479" s="39">
        <v>0</v>
      </c>
      <c r="K479" s="10">
        <v>0</v>
      </c>
    </row>
    <row r="480" spans="1:11" ht="15" x14ac:dyDescent="0.2">
      <c r="A480" s="32">
        <v>472</v>
      </c>
      <c r="B480" s="33">
        <v>3060052</v>
      </c>
      <c r="C480" s="34" t="s">
        <v>356</v>
      </c>
      <c r="D480" s="35" t="s">
        <v>195</v>
      </c>
      <c r="E480" s="35" t="s">
        <v>693</v>
      </c>
      <c r="F480" s="35" t="s">
        <v>751</v>
      </c>
      <c r="G480" s="35" t="s">
        <v>651</v>
      </c>
      <c r="H480" s="36" t="s">
        <v>186</v>
      </c>
      <c r="I480" s="37">
        <v>19426.34</v>
      </c>
      <c r="J480" s="39">
        <v>0</v>
      </c>
      <c r="K480" s="10">
        <v>19426.34</v>
      </c>
    </row>
    <row r="481" spans="1:11" ht="15" x14ac:dyDescent="0.2">
      <c r="A481" s="32">
        <v>473</v>
      </c>
      <c r="B481" s="33">
        <v>3060053</v>
      </c>
      <c r="C481" s="34" t="s">
        <v>356</v>
      </c>
      <c r="D481" s="35" t="s">
        <v>195</v>
      </c>
      <c r="E481" s="35" t="s">
        <v>693</v>
      </c>
      <c r="F481" s="35" t="s">
        <v>751</v>
      </c>
      <c r="G481" s="35" t="s">
        <v>761</v>
      </c>
      <c r="H481" s="36" t="s">
        <v>187</v>
      </c>
      <c r="I481" s="37">
        <v>189503.80000000002</v>
      </c>
      <c r="J481" s="39">
        <v>0</v>
      </c>
      <c r="K481" s="10">
        <v>189503.80000000002</v>
      </c>
    </row>
    <row r="482" spans="1:11" ht="15" x14ac:dyDescent="0.2">
      <c r="A482" s="32">
        <v>474</v>
      </c>
      <c r="B482" s="33">
        <v>3060054</v>
      </c>
      <c r="C482" s="34" t="s">
        <v>356</v>
      </c>
      <c r="D482" s="35" t="s">
        <v>195</v>
      </c>
      <c r="E482" s="35" t="s">
        <v>693</v>
      </c>
      <c r="F482" s="35" t="s">
        <v>751</v>
      </c>
      <c r="G482" s="35" t="s">
        <v>644</v>
      </c>
      <c r="H482" s="36" t="s">
        <v>188</v>
      </c>
      <c r="I482" s="37">
        <v>225590.39</v>
      </c>
      <c r="J482" s="39">
        <v>0</v>
      </c>
      <c r="K482" s="10">
        <v>225590.39</v>
      </c>
    </row>
    <row r="483" spans="1:11" ht="15" x14ac:dyDescent="0.2">
      <c r="A483" s="32">
        <v>475</v>
      </c>
      <c r="B483" s="33">
        <v>3060055</v>
      </c>
      <c r="C483" s="34" t="s">
        <v>356</v>
      </c>
      <c r="D483" s="35" t="s">
        <v>195</v>
      </c>
      <c r="E483" s="35" t="s">
        <v>693</v>
      </c>
      <c r="F483" s="35" t="s">
        <v>751</v>
      </c>
      <c r="G483" s="35" t="s">
        <v>704</v>
      </c>
      <c r="H483" s="36" t="s">
        <v>762</v>
      </c>
      <c r="I483" s="37">
        <v>8425840.6999999993</v>
      </c>
      <c r="J483" s="39">
        <v>0</v>
      </c>
      <c r="K483" s="10">
        <v>8425840.6999999993</v>
      </c>
    </row>
    <row r="484" spans="1:11" ht="15" x14ac:dyDescent="0.2">
      <c r="A484" s="32">
        <v>476</v>
      </c>
      <c r="B484" s="33">
        <v>3060056</v>
      </c>
      <c r="C484" s="34" t="s">
        <v>356</v>
      </c>
      <c r="D484" s="35" t="s">
        <v>195</v>
      </c>
      <c r="E484" s="35" t="s">
        <v>693</v>
      </c>
      <c r="F484" s="35" t="s">
        <v>751</v>
      </c>
      <c r="G484" s="35" t="s">
        <v>639</v>
      </c>
      <c r="H484" s="36" t="s">
        <v>189</v>
      </c>
      <c r="I484" s="37">
        <v>589335</v>
      </c>
      <c r="J484" s="39">
        <v>0</v>
      </c>
      <c r="K484" s="10">
        <v>589335</v>
      </c>
    </row>
    <row r="485" spans="1:11" ht="15" x14ac:dyDescent="0.2">
      <c r="A485" s="32">
        <v>477</v>
      </c>
      <c r="B485" s="33">
        <v>3060057</v>
      </c>
      <c r="C485" s="34" t="s">
        <v>356</v>
      </c>
      <c r="D485" s="35" t="s">
        <v>195</v>
      </c>
      <c r="E485" s="35" t="s">
        <v>693</v>
      </c>
      <c r="F485" s="35" t="s">
        <v>751</v>
      </c>
      <c r="G485" s="35" t="s">
        <v>658</v>
      </c>
      <c r="H485" s="36" t="s">
        <v>763</v>
      </c>
      <c r="I485" s="37">
        <v>22655</v>
      </c>
      <c r="J485" s="39">
        <v>0</v>
      </c>
      <c r="K485" s="10">
        <v>22655</v>
      </c>
    </row>
    <row r="486" spans="1:11" ht="15" x14ac:dyDescent="0.2">
      <c r="A486" s="32">
        <v>478</v>
      </c>
      <c r="B486" s="33">
        <v>3060064</v>
      </c>
      <c r="C486" s="34" t="s">
        <v>356</v>
      </c>
      <c r="D486" s="35" t="s">
        <v>195</v>
      </c>
      <c r="E486" s="35" t="s">
        <v>693</v>
      </c>
      <c r="F486" s="35" t="s">
        <v>751</v>
      </c>
      <c r="G486" s="35" t="s">
        <v>691</v>
      </c>
      <c r="H486" s="43" t="str">
        <f>VLOOKUP(B486,'[1]11.2023'!A$1:B$65536,2,0)</f>
        <v>مصاريف استهلاك حق الاستخدام_ عقود الايجارات</v>
      </c>
      <c r="I486" s="37">
        <v>539753.75</v>
      </c>
      <c r="J486" s="39">
        <v>0</v>
      </c>
      <c r="K486" s="10">
        <v>539753.75</v>
      </c>
    </row>
    <row r="487" spans="1:11" ht="15" x14ac:dyDescent="0.2">
      <c r="A487" s="32">
        <v>479</v>
      </c>
      <c r="B487" s="33">
        <v>3060065</v>
      </c>
      <c r="C487" s="34" t="s">
        <v>356</v>
      </c>
      <c r="D487" s="35" t="s">
        <v>195</v>
      </c>
      <c r="E487" s="35" t="s">
        <v>693</v>
      </c>
      <c r="F487" s="35" t="s">
        <v>751</v>
      </c>
      <c r="G487" s="35" t="s">
        <v>658</v>
      </c>
      <c r="H487" s="41" t="s">
        <v>764</v>
      </c>
      <c r="I487" s="37">
        <v>33615.65</v>
      </c>
      <c r="J487" s="39">
        <v>0</v>
      </c>
      <c r="K487" s="10">
        <v>33615.65</v>
      </c>
    </row>
    <row r="488" spans="1:11" ht="15" x14ac:dyDescent="0.2">
      <c r="A488" s="32">
        <v>480</v>
      </c>
      <c r="B488" s="33">
        <v>4010201</v>
      </c>
      <c r="C488" s="34" t="s">
        <v>356</v>
      </c>
      <c r="D488" s="35" t="s">
        <v>195</v>
      </c>
      <c r="E488" s="35" t="s">
        <v>765</v>
      </c>
      <c r="F488" s="35" t="s">
        <v>766</v>
      </c>
      <c r="G488" s="35" t="s">
        <v>767</v>
      </c>
      <c r="H488" s="36" t="s">
        <v>768</v>
      </c>
      <c r="I488" s="37">
        <v>0</v>
      </c>
      <c r="J488" s="39">
        <v>624286.16</v>
      </c>
      <c r="K488" s="10">
        <v>-624286.16</v>
      </c>
    </row>
    <row r="489" spans="1:11" ht="15" x14ac:dyDescent="0.2">
      <c r="A489" s="32">
        <v>481</v>
      </c>
      <c r="B489" s="33">
        <v>4010202</v>
      </c>
      <c r="C489" s="34" t="s">
        <v>356</v>
      </c>
      <c r="D489" s="35" t="s">
        <v>195</v>
      </c>
      <c r="E489" s="35" t="s">
        <v>765</v>
      </c>
      <c r="F489" s="35" t="s">
        <v>766</v>
      </c>
      <c r="G489" s="35" t="s">
        <v>767</v>
      </c>
      <c r="H489" s="36" t="s">
        <v>769</v>
      </c>
      <c r="I489" s="37">
        <v>0</v>
      </c>
      <c r="J489" s="39">
        <v>140987388.44000003</v>
      </c>
      <c r="K489" s="10">
        <v>-140987388.44000003</v>
      </c>
    </row>
    <row r="490" spans="1:11" ht="15" x14ac:dyDescent="0.2">
      <c r="A490" s="32">
        <v>482</v>
      </c>
      <c r="B490" s="33">
        <v>4010203</v>
      </c>
      <c r="C490" s="34" t="s">
        <v>356</v>
      </c>
      <c r="D490" s="35" t="s">
        <v>195</v>
      </c>
      <c r="E490" s="35" t="s">
        <v>765</v>
      </c>
      <c r="F490" s="35" t="s">
        <v>770</v>
      </c>
      <c r="G490" s="35" t="s">
        <v>767</v>
      </c>
      <c r="H490" s="36" t="s">
        <v>771</v>
      </c>
      <c r="I490" s="37">
        <v>0</v>
      </c>
      <c r="J490" s="39">
        <v>0</v>
      </c>
      <c r="K490" s="10">
        <v>0</v>
      </c>
    </row>
    <row r="491" spans="1:11" ht="15" x14ac:dyDescent="0.2">
      <c r="A491" s="32">
        <v>483</v>
      </c>
      <c r="B491" s="33">
        <v>4010204</v>
      </c>
      <c r="C491" s="34" t="s">
        <v>356</v>
      </c>
      <c r="D491" s="35" t="s">
        <v>195</v>
      </c>
      <c r="E491" s="35" t="s">
        <v>765</v>
      </c>
      <c r="F491" s="35" t="s">
        <v>766</v>
      </c>
      <c r="G491" s="35" t="s">
        <v>767</v>
      </c>
      <c r="H491" s="36" t="s">
        <v>772</v>
      </c>
      <c r="I491" s="37">
        <v>0</v>
      </c>
      <c r="J491" s="39">
        <v>0</v>
      </c>
      <c r="K491" s="10">
        <v>0</v>
      </c>
    </row>
    <row r="492" spans="1:11" ht="15" x14ac:dyDescent="0.2">
      <c r="A492" s="32">
        <v>484</v>
      </c>
      <c r="B492" s="33">
        <v>4010401</v>
      </c>
      <c r="C492" s="34" t="s">
        <v>356</v>
      </c>
      <c r="D492" s="35" t="s">
        <v>195</v>
      </c>
      <c r="E492" s="35" t="s">
        <v>402</v>
      </c>
      <c r="F492" s="35" t="s">
        <v>403</v>
      </c>
      <c r="G492" s="35" t="s">
        <v>403</v>
      </c>
      <c r="H492" s="36" t="s">
        <v>190</v>
      </c>
      <c r="I492" s="37">
        <v>0</v>
      </c>
      <c r="J492" s="39">
        <v>860975.87</v>
      </c>
      <c r="K492" s="10">
        <v>-860975.87</v>
      </c>
    </row>
    <row r="493" spans="1:11" ht="15" x14ac:dyDescent="0.2">
      <c r="A493" s="32">
        <v>485</v>
      </c>
      <c r="B493" s="33">
        <v>4010402</v>
      </c>
      <c r="C493" s="34" t="s">
        <v>356</v>
      </c>
      <c r="D493" s="35" t="s">
        <v>195</v>
      </c>
      <c r="E493" s="35" t="s">
        <v>402</v>
      </c>
      <c r="F493" s="35" t="s">
        <v>403</v>
      </c>
      <c r="G493" s="35" t="s">
        <v>403</v>
      </c>
      <c r="H493" s="36" t="s">
        <v>773</v>
      </c>
      <c r="I493" s="37">
        <v>0</v>
      </c>
      <c r="J493" s="39">
        <v>155351.79</v>
      </c>
      <c r="K493" s="10">
        <v>-155351.79</v>
      </c>
    </row>
    <row r="494" spans="1:11" ht="15" x14ac:dyDescent="0.2">
      <c r="A494" s="32">
        <v>486</v>
      </c>
      <c r="B494" s="33">
        <v>4010403</v>
      </c>
      <c r="C494" s="34" t="s">
        <v>356</v>
      </c>
      <c r="D494" s="35" t="s">
        <v>195</v>
      </c>
      <c r="E494" s="35" t="s">
        <v>402</v>
      </c>
      <c r="F494" s="35" t="s">
        <v>403</v>
      </c>
      <c r="G494" s="35" t="s">
        <v>403</v>
      </c>
      <c r="H494" s="36" t="s">
        <v>191</v>
      </c>
      <c r="I494" s="37">
        <v>0</v>
      </c>
      <c r="J494" s="39">
        <v>722961.76</v>
      </c>
      <c r="K494" s="10">
        <v>-722961.76</v>
      </c>
    </row>
    <row r="495" spans="1:11" ht="15" x14ac:dyDescent="0.2">
      <c r="A495" s="32">
        <v>487</v>
      </c>
      <c r="B495" s="33">
        <v>4010404</v>
      </c>
      <c r="C495" s="34" t="s">
        <v>356</v>
      </c>
      <c r="D495" s="35" t="s">
        <v>195</v>
      </c>
      <c r="E495" s="35" t="s">
        <v>402</v>
      </c>
      <c r="F495" s="35" t="s">
        <v>403</v>
      </c>
      <c r="G495" s="35" t="s">
        <v>403</v>
      </c>
      <c r="H495" s="36" t="s">
        <v>774</v>
      </c>
      <c r="I495" s="37">
        <v>0</v>
      </c>
      <c r="J495" s="39">
        <v>153233.27999000001</v>
      </c>
      <c r="K495" s="10">
        <v>-153233.27999000001</v>
      </c>
    </row>
    <row r="496" spans="1:11" ht="15" x14ac:dyDescent="0.2">
      <c r="A496" s="32">
        <v>488</v>
      </c>
      <c r="B496" s="33">
        <v>4010405</v>
      </c>
      <c r="C496" s="34" t="s">
        <v>356</v>
      </c>
      <c r="D496" s="35" t="s">
        <v>195</v>
      </c>
      <c r="E496" s="35" t="s">
        <v>402</v>
      </c>
      <c r="F496" s="35" t="s">
        <v>403</v>
      </c>
      <c r="G496" s="35" t="s">
        <v>403</v>
      </c>
      <c r="H496" s="36" t="s">
        <v>775</v>
      </c>
      <c r="I496" s="37">
        <v>0</v>
      </c>
      <c r="J496" s="39">
        <v>131124.56</v>
      </c>
      <c r="K496" s="10">
        <v>-131124.56</v>
      </c>
    </row>
    <row r="497" spans="1:11" ht="15" x14ac:dyDescent="0.2">
      <c r="A497" s="32">
        <v>489</v>
      </c>
      <c r="B497" s="33">
        <v>4010406</v>
      </c>
      <c r="C497" s="34" t="s">
        <v>356</v>
      </c>
      <c r="D497" s="35" t="s">
        <v>195</v>
      </c>
      <c r="E497" s="35" t="s">
        <v>402</v>
      </c>
      <c r="F497" s="35" t="s">
        <v>403</v>
      </c>
      <c r="G497" s="35" t="s">
        <v>403</v>
      </c>
      <c r="H497" s="36" t="s">
        <v>776</v>
      </c>
      <c r="I497" s="37">
        <v>0</v>
      </c>
      <c r="J497" s="39">
        <v>28943.4</v>
      </c>
      <c r="K497" s="10">
        <v>-28943.4</v>
      </c>
    </row>
    <row r="498" spans="1:11" ht="15" x14ac:dyDescent="0.2">
      <c r="A498" s="32">
        <v>490</v>
      </c>
      <c r="B498" s="33">
        <v>4010407</v>
      </c>
      <c r="C498" s="34" t="s">
        <v>356</v>
      </c>
      <c r="D498" s="35" t="s">
        <v>195</v>
      </c>
      <c r="E498" s="35" t="s">
        <v>402</v>
      </c>
      <c r="F498" s="35" t="s">
        <v>403</v>
      </c>
      <c r="G498" s="35" t="s">
        <v>406</v>
      </c>
      <c r="H498" s="36" t="s">
        <v>192</v>
      </c>
      <c r="I498" s="37">
        <v>0</v>
      </c>
      <c r="J498" s="39">
        <v>33043.480000000003</v>
      </c>
      <c r="K498" s="10">
        <v>-33043.480000000003</v>
      </c>
    </row>
    <row r="499" spans="1:11" ht="15" x14ac:dyDescent="0.2">
      <c r="A499" s="32">
        <v>491</v>
      </c>
      <c r="B499" s="33">
        <v>4010501</v>
      </c>
      <c r="C499" s="34" t="s">
        <v>356</v>
      </c>
      <c r="D499" s="35" t="s">
        <v>195</v>
      </c>
      <c r="E499" s="35" t="s">
        <v>402</v>
      </c>
      <c r="F499" s="35" t="s">
        <v>403</v>
      </c>
      <c r="G499" s="35" t="s">
        <v>403</v>
      </c>
      <c r="H499" s="36" t="s">
        <v>777</v>
      </c>
      <c r="I499" s="37">
        <v>0</v>
      </c>
      <c r="J499" s="39">
        <v>0</v>
      </c>
      <c r="K499" s="10">
        <v>0</v>
      </c>
    </row>
    <row r="500" spans="1:11" ht="15" x14ac:dyDescent="0.2">
      <c r="A500" s="32">
        <v>492</v>
      </c>
      <c r="B500" s="33">
        <v>6010001</v>
      </c>
      <c r="C500" s="34" t="s">
        <v>356</v>
      </c>
      <c r="D500" s="35" t="s">
        <v>195</v>
      </c>
      <c r="E500" s="35" t="s">
        <v>402</v>
      </c>
      <c r="F500" s="35" t="s">
        <v>403</v>
      </c>
      <c r="G500" s="35" t="s">
        <v>403</v>
      </c>
      <c r="H500" s="36" t="s">
        <v>778</v>
      </c>
      <c r="I500" s="37">
        <v>0</v>
      </c>
      <c r="J500" s="39">
        <v>0</v>
      </c>
      <c r="K500" s="10">
        <v>0</v>
      </c>
    </row>
    <row r="501" spans="1:11" ht="15" x14ac:dyDescent="0.2">
      <c r="A501" s="32">
        <v>493</v>
      </c>
      <c r="B501" s="33">
        <v>20301001</v>
      </c>
      <c r="C501" s="34" t="s">
        <v>356</v>
      </c>
      <c r="D501" s="35" t="s">
        <v>357</v>
      </c>
      <c r="E501" s="35" t="s">
        <v>363</v>
      </c>
      <c r="F501" s="35" t="s">
        <v>397</v>
      </c>
      <c r="G501" s="35" t="s">
        <v>779</v>
      </c>
      <c r="H501" s="36" t="s">
        <v>780</v>
      </c>
      <c r="I501" s="37">
        <v>0</v>
      </c>
      <c r="J501" s="39">
        <v>0</v>
      </c>
      <c r="K501" s="10">
        <v>0</v>
      </c>
    </row>
    <row r="502" spans="1:11" ht="15" x14ac:dyDescent="0.2">
      <c r="A502" s="32">
        <v>494</v>
      </c>
      <c r="B502" s="33">
        <v>101010201</v>
      </c>
      <c r="C502" s="34" t="s">
        <v>356</v>
      </c>
      <c r="D502" s="35" t="s">
        <v>357</v>
      </c>
      <c r="E502" s="35" t="s">
        <v>446</v>
      </c>
      <c r="F502" s="35" t="s">
        <v>781</v>
      </c>
      <c r="G502" s="35" t="s">
        <v>782</v>
      </c>
      <c r="H502" s="36" t="s">
        <v>0</v>
      </c>
      <c r="I502" s="37">
        <v>83493.019999999553</v>
      </c>
      <c r="J502" s="39">
        <v>0</v>
      </c>
      <c r="K502" s="10">
        <v>83493.019999999553</v>
      </c>
    </row>
    <row r="503" spans="1:11" ht="15" x14ac:dyDescent="0.2">
      <c r="A503" s="32">
        <v>495</v>
      </c>
      <c r="B503" s="33">
        <v>101010301</v>
      </c>
      <c r="C503" s="34" t="s">
        <v>356</v>
      </c>
      <c r="D503" s="35" t="s">
        <v>357</v>
      </c>
      <c r="E503" s="35" t="s">
        <v>446</v>
      </c>
      <c r="F503" s="35" t="s">
        <v>781</v>
      </c>
      <c r="G503" s="35" t="s">
        <v>783</v>
      </c>
      <c r="H503" s="36" t="s">
        <v>1</v>
      </c>
      <c r="I503" s="37">
        <v>58827.530000001192</v>
      </c>
      <c r="J503" s="39">
        <v>0</v>
      </c>
      <c r="K503" s="10">
        <v>58827.530000001192</v>
      </c>
    </row>
    <row r="504" spans="1:11" ht="15" x14ac:dyDescent="0.2">
      <c r="A504" s="32">
        <v>496</v>
      </c>
      <c r="B504" s="33">
        <v>101010302</v>
      </c>
      <c r="C504" s="34" t="s">
        <v>356</v>
      </c>
      <c r="D504" s="35" t="s">
        <v>357</v>
      </c>
      <c r="E504" s="35" t="s">
        <v>446</v>
      </c>
      <c r="F504" s="35" t="s">
        <v>781</v>
      </c>
      <c r="G504" s="35" t="s">
        <v>783</v>
      </c>
      <c r="H504" s="36" t="s">
        <v>2</v>
      </c>
      <c r="I504" s="37">
        <v>102368.05000000075</v>
      </c>
      <c r="J504" s="39">
        <v>0</v>
      </c>
      <c r="K504" s="10">
        <v>102368.05000000075</v>
      </c>
    </row>
    <row r="505" spans="1:11" ht="15" x14ac:dyDescent="0.2">
      <c r="A505" s="32">
        <v>497</v>
      </c>
      <c r="B505" s="33">
        <v>101010303</v>
      </c>
      <c r="C505" s="34" t="s">
        <v>356</v>
      </c>
      <c r="D505" s="35" t="s">
        <v>357</v>
      </c>
      <c r="E505" s="35" t="s">
        <v>446</v>
      </c>
      <c r="F505" s="35" t="s">
        <v>781</v>
      </c>
      <c r="G505" s="35" t="s">
        <v>783</v>
      </c>
      <c r="H505" s="36" t="s">
        <v>784</v>
      </c>
      <c r="I505" s="37">
        <v>2261.5500000000466</v>
      </c>
      <c r="J505" s="39">
        <v>0</v>
      </c>
      <c r="K505" s="10">
        <v>2261.5500000000466</v>
      </c>
    </row>
    <row r="506" spans="1:11" ht="15" x14ac:dyDescent="0.2">
      <c r="A506" s="32">
        <v>498</v>
      </c>
      <c r="B506" s="33">
        <v>101010304</v>
      </c>
      <c r="C506" s="34" t="s">
        <v>356</v>
      </c>
      <c r="D506" s="35" t="s">
        <v>357</v>
      </c>
      <c r="E506" s="35" t="s">
        <v>446</v>
      </c>
      <c r="F506" s="35" t="s">
        <v>781</v>
      </c>
      <c r="G506" s="35" t="s">
        <v>783</v>
      </c>
      <c r="H506" s="36" t="s">
        <v>3</v>
      </c>
      <c r="I506" s="37">
        <v>4.2000000001862645</v>
      </c>
      <c r="J506" s="39">
        <v>0</v>
      </c>
      <c r="K506" s="10">
        <v>4.2000000001862645</v>
      </c>
    </row>
    <row r="507" spans="1:11" ht="15" x14ac:dyDescent="0.2">
      <c r="A507" s="32">
        <v>499</v>
      </c>
      <c r="B507" s="33">
        <v>101010305</v>
      </c>
      <c r="C507" s="34" t="s">
        <v>356</v>
      </c>
      <c r="D507" s="35" t="s">
        <v>357</v>
      </c>
      <c r="E507" s="35" t="s">
        <v>446</v>
      </c>
      <c r="F507" s="35" t="s">
        <v>781</v>
      </c>
      <c r="G507" s="35" t="s">
        <v>783</v>
      </c>
      <c r="H507" s="36" t="s">
        <v>785</v>
      </c>
      <c r="I507" s="37">
        <v>0</v>
      </c>
      <c r="J507" s="39">
        <v>0</v>
      </c>
      <c r="K507" s="10">
        <v>0</v>
      </c>
    </row>
    <row r="508" spans="1:11" ht="15" x14ac:dyDescent="0.2">
      <c r="A508" s="32">
        <v>500</v>
      </c>
      <c r="B508" s="33">
        <v>101010306</v>
      </c>
      <c r="C508" s="34" t="s">
        <v>356</v>
      </c>
      <c r="D508" s="35" t="s">
        <v>357</v>
      </c>
      <c r="E508" s="35" t="s">
        <v>446</v>
      </c>
      <c r="F508" s="35" t="s">
        <v>781</v>
      </c>
      <c r="G508" s="35" t="s">
        <v>783</v>
      </c>
      <c r="H508" s="36" t="s">
        <v>786</v>
      </c>
      <c r="I508" s="37">
        <v>0</v>
      </c>
      <c r="J508" s="39">
        <v>0</v>
      </c>
      <c r="K508" s="10">
        <v>0</v>
      </c>
    </row>
    <row r="509" spans="1:11" ht="15" x14ac:dyDescent="0.2">
      <c r="A509" s="32">
        <v>501</v>
      </c>
      <c r="B509" s="33">
        <v>101010307</v>
      </c>
      <c r="C509" s="34" t="s">
        <v>356</v>
      </c>
      <c r="D509" s="35" t="s">
        <v>357</v>
      </c>
      <c r="E509" s="35" t="s">
        <v>446</v>
      </c>
      <c r="F509" s="35" t="s">
        <v>781</v>
      </c>
      <c r="G509" s="35" t="s">
        <v>783</v>
      </c>
      <c r="H509" s="36" t="s">
        <v>4</v>
      </c>
      <c r="I509" s="37">
        <v>242150.11999999732</v>
      </c>
      <c r="J509" s="39">
        <v>0</v>
      </c>
      <c r="K509" s="10">
        <v>242150.11999999732</v>
      </c>
    </row>
    <row r="510" spans="1:11" ht="15" x14ac:dyDescent="0.2">
      <c r="A510" s="32">
        <v>502</v>
      </c>
      <c r="B510" s="33">
        <v>101010308</v>
      </c>
      <c r="C510" s="34" t="s">
        <v>356</v>
      </c>
      <c r="D510" s="35" t="s">
        <v>357</v>
      </c>
      <c r="E510" s="35" t="s">
        <v>446</v>
      </c>
      <c r="F510" s="35" t="s">
        <v>781</v>
      </c>
      <c r="G510" s="35" t="s">
        <v>783</v>
      </c>
      <c r="H510" s="36" t="s">
        <v>5</v>
      </c>
      <c r="I510" s="37">
        <v>4397672.1399799883</v>
      </c>
      <c r="J510" s="39">
        <v>0</v>
      </c>
      <c r="K510" s="10">
        <v>4397672.1399799883</v>
      </c>
    </row>
    <row r="511" spans="1:11" ht="15" x14ac:dyDescent="0.2">
      <c r="A511" s="32">
        <v>503</v>
      </c>
      <c r="B511" s="33">
        <v>101010309</v>
      </c>
      <c r="C511" s="34" t="s">
        <v>356</v>
      </c>
      <c r="D511" s="35" t="s">
        <v>357</v>
      </c>
      <c r="E511" s="35" t="s">
        <v>446</v>
      </c>
      <c r="F511" s="35" t="s">
        <v>781</v>
      </c>
      <c r="G511" s="35" t="s">
        <v>783</v>
      </c>
      <c r="H511" s="36" t="s">
        <v>787</v>
      </c>
      <c r="I511" s="37">
        <v>0</v>
      </c>
      <c r="J511" s="39">
        <v>0</v>
      </c>
      <c r="K511" s="10">
        <v>0</v>
      </c>
    </row>
    <row r="512" spans="1:11" ht="15" x14ac:dyDescent="0.2">
      <c r="A512" s="32">
        <v>504</v>
      </c>
      <c r="B512" s="33">
        <v>101010310</v>
      </c>
      <c r="C512" s="34" t="s">
        <v>356</v>
      </c>
      <c r="D512" s="35" t="s">
        <v>357</v>
      </c>
      <c r="E512" s="35" t="s">
        <v>446</v>
      </c>
      <c r="F512" s="35" t="s">
        <v>781</v>
      </c>
      <c r="G512" s="35" t="s">
        <v>783</v>
      </c>
      <c r="H512" s="36" t="s">
        <v>788</v>
      </c>
      <c r="I512" s="37">
        <v>0</v>
      </c>
      <c r="J512" s="39">
        <v>0</v>
      </c>
      <c r="K512" s="10">
        <v>0</v>
      </c>
    </row>
    <row r="513" spans="1:11" ht="15" x14ac:dyDescent="0.2">
      <c r="A513" s="32">
        <v>505</v>
      </c>
      <c r="B513" s="33">
        <v>101010311</v>
      </c>
      <c r="C513" s="34" t="s">
        <v>356</v>
      </c>
      <c r="D513" s="35" t="s">
        <v>357</v>
      </c>
      <c r="E513" s="35" t="s">
        <v>446</v>
      </c>
      <c r="F513" s="35" t="s">
        <v>781</v>
      </c>
      <c r="G513" s="35" t="s">
        <v>783</v>
      </c>
      <c r="H513" s="36" t="s">
        <v>6</v>
      </c>
      <c r="I513" s="37">
        <v>43546.689999999944</v>
      </c>
      <c r="J513" s="39">
        <v>0</v>
      </c>
      <c r="K513" s="10">
        <v>43546.689999999944</v>
      </c>
    </row>
    <row r="514" spans="1:11" ht="15" x14ac:dyDescent="0.2">
      <c r="A514" s="32">
        <v>506</v>
      </c>
      <c r="B514" s="33">
        <v>101010312</v>
      </c>
      <c r="C514" s="34" t="s">
        <v>356</v>
      </c>
      <c r="D514" s="35" t="s">
        <v>357</v>
      </c>
      <c r="E514" s="35" t="s">
        <v>446</v>
      </c>
      <c r="F514" s="35" t="s">
        <v>781</v>
      </c>
      <c r="G514" s="35" t="s">
        <v>783</v>
      </c>
      <c r="H514" s="36" t="s">
        <v>7</v>
      </c>
      <c r="I514" s="37">
        <v>299732.28999999911</v>
      </c>
      <c r="J514" s="39">
        <v>0</v>
      </c>
      <c r="K514" s="10">
        <v>299732.28999999911</v>
      </c>
    </row>
    <row r="515" spans="1:11" ht="15" x14ac:dyDescent="0.2">
      <c r="A515" s="32">
        <v>507</v>
      </c>
      <c r="B515" s="33">
        <v>101010501</v>
      </c>
      <c r="C515" s="34" t="s">
        <v>356</v>
      </c>
      <c r="D515" s="35" t="s">
        <v>357</v>
      </c>
      <c r="E515" s="35" t="s">
        <v>446</v>
      </c>
      <c r="F515" s="35" t="s">
        <v>600</v>
      </c>
      <c r="G515" s="35" t="s">
        <v>789</v>
      </c>
      <c r="H515" s="36" t="s">
        <v>790</v>
      </c>
      <c r="I515" s="37">
        <v>523379.9</v>
      </c>
      <c r="J515" s="39">
        <v>0</v>
      </c>
      <c r="K515" s="10">
        <v>523379.9</v>
      </c>
    </row>
    <row r="516" spans="1:11" ht="15" x14ac:dyDescent="0.2">
      <c r="A516" s="32">
        <v>508</v>
      </c>
      <c r="B516" s="33">
        <v>101010502</v>
      </c>
      <c r="C516" s="34" t="s">
        <v>356</v>
      </c>
      <c r="D516" s="35" t="s">
        <v>357</v>
      </c>
      <c r="E516" s="35" t="s">
        <v>446</v>
      </c>
      <c r="F516" s="35" t="s">
        <v>600</v>
      </c>
      <c r="G516" s="35" t="s">
        <v>789</v>
      </c>
      <c r="H516" s="36" t="s">
        <v>791</v>
      </c>
      <c r="I516" s="37">
        <v>0</v>
      </c>
      <c r="J516" s="39">
        <v>0</v>
      </c>
      <c r="K516" s="10">
        <v>0</v>
      </c>
    </row>
    <row r="517" spans="1:11" ht="15" x14ac:dyDescent="0.2">
      <c r="A517" s="32">
        <v>509</v>
      </c>
      <c r="B517" s="33">
        <v>101010503</v>
      </c>
      <c r="C517" s="34" t="s">
        <v>356</v>
      </c>
      <c r="D517" s="35" t="s">
        <v>357</v>
      </c>
      <c r="E517" s="35" t="s">
        <v>446</v>
      </c>
      <c r="F517" s="35" t="s">
        <v>600</v>
      </c>
      <c r="G517" s="35" t="s">
        <v>789</v>
      </c>
      <c r="H517" s="36" t="s">
        <v>792</v>
      </c>
      <c r="I517" s="37">
        <v>319737.57000000007</v>
      </c>
      <c r="J517" s="39">
        <v>0</v>
      </c>
      <c r="K517" s="10">
        <v>319737.57000000007</v>
      </c>
    </row>
    <row r="518" spans="1:11" ht="15" x14ac:dyDescent="0.2">
      <c r="A518" s="32">
        <v>510</v>
      </c>
      <c r="B518" s="33">
        <v>101010504</v>
      </c>
      <c r="C518" s="34" t="s">
        <v>356</v>
      </c>
      <c r="D518" s="35" t="s">
        <v>357</v>
      </c>
      <c r="E518" s="35" t="s">
        <v>446</v>
      </c>
      <c r="F518" s="35" t="s">
        <v>600</v>
      </c>
      <c r="G518" s="35" t="s">
        <v>789</v>
      </c>
      <c r="H518" s="36" t="s">
        <v>793</v>
      </c>
      <c r="I518" s="37">
        <v>0</v>
      </c>
      <c r="J518" s="39">
        <v>0</v>
      </c>
      <c r="K518" s="10">
        <v>0</v>
      </c>
    </row>
    <row r="519" spans="1:11" ht="15" x14ac:dyDescent="0.2">
      <c r="A519" s="32">
        <v>511</v>
      </c>
      <c r="B519" s="33">
        <v>101010505</v>
      </c>
      <c r="C519" s="34" t="s">
        <v>356</v>
      </c>
      <c r="D519" s="35" t="s">
        <v>357</v>
      </c>
      <c r="E519" s="35" t="s">
        <v>446</v>
      </c>
      <c r="F519" s="35" t="s">
        <v>600</v>
      </c>
      <c r="G519" s="35" t="s">
        <v>789</v>
      </c>
      <c r="H519" s="36" t="s">
        <v>794</v>
      </c>
      <c r="I519" s="37">
        <v>6508.72</v>
      </c>
      <c r="J519" s="39">
        <v>0</v>
      </c>
      <c r="K519" s="10">
        <v>6508.72</v>
      </c>
    </row>
    <row r="520" spans="1:11" ht="15" x14ac:dyDescent="0.2">
      <c r="A520" s="32">
        <v>512</v>
      </c>
      <c r="B520" s="33">
        <v>101010506</v>
      </c>
      <c r="C520" s="34" t="s">
        <v>356</v>
      </c>
      <c r="D520" s="35" t="s">
        <v>357</v>
      </c>
      <c r="E520" s="35" t="s">
        <v>446</v>
      </c>
      <c r="F520" s="35" t="s">
        <v>600</v>
      </c>
      <c r="G520" s="35" t="s">
        <v>789</v>
      </c>
      <c r="H520" s="36" t="s">
        <v>795</v>
      </c>
      <c r="I520" s="37">
        <v>4165.16</v>
      </c>
      <c r="J520" s="39">
        <v>0</v>
      </c>
      <c r="K520" s="10">
        <v>4165.16</v>
      </c>
    </row>
    <row r="521" spans="1:11" ht="15" x14ac:dyDescent="0.2">
      <c r="A521" s="32">
        <v>513</v>
      </c>
      <c r="B521" s="33">
        <v>101010507</v>
      </c>
      <c r="C521" s="34" t="s">
        <v>356</v>
      </c>
      <c r="D521" s="35" t="s">
        <v>357</v>
      </c>
      <c r="E521" s="35" t="s">
        <v>446</v>
      </c>
      <c r="F521" s="35" t="s">
        <v>600</v>
      </c>
      <c r="G521" s="35" t="s">
        <v>789</v>
      </c>
      <c r="H521" s="36" t="s">
        <v>796</v>
      </c>
      <c r="I521" s="37">
        <v>0</v>
      </c>
      <c r="J521" s="39">
        <v>0</v>
      </c>
      <c r="K521" s="10">
        <v>0</v>
      </c>
    </row>
    <row r="522" spans="1:11" ht="15" x14ac:dyDescent="0.2">
      <c r="A522" s="32">
        <v>514</v>
      </c>
      <c r="B522" s="33">
        <v>101010508</v>
      </c>
      <c r="C522" s="34" t="s">
        <v>356</v>
      </c>
      <c r="D522" s="35" t="s">
        <v>357</v>
      </c>
      <c r="E522" s="35" t="s">
        <v>446</v>
      </c>
      <c r="F522" s="35" t="s">
        <v>600</v>
      </c>
      <c r="G522" s="35" t="s">
        <v>789</v>
      </c>
      <c r="H522" s="36" t="s">
        <v>797</v>
      </c>
      <c r="I522" s="37">
        <v>80656.850000000006</v>
      </c>
      <c r="J522" s="39">
        <v>0</v>
      </c>
      <c r="K522" s="10">
        <v>80656.850000000006</v>
      </c>
    </row>
    <row r="523" spans="1:11" ht="15" x14ac:dyDescent="0.2">
      <c r="A523" s="32">
        <v>515</v>
      </c>
      <c r="B523" s="33">
        <v>101010509</v>
      </c>
      <c r="C523" s="34" t="s">
        <v>356</v>
      </c>
      <c r="D523" s="35" t="s">
        <v>357</v>
      </c>
      <c r="E523" s="35" t="s">
        <v>446</v>
      </c>
      <c r="F523" s="35" t="s">
        <v>600</v>
      </c>
      <c r="G523" s="35" t="s">
        <v>789</v>
      </c>
      <c r="H523" s="36" t="s">
        <v>798</v>
      </c>
      <c r="I523" s="37">
        <v>47085.039999999994</v>
      </c>
      <c r="J523" s="39">
        <v>0</v>
      </c>
      <c r="K523" s="10">
        <v>47085.039999999994</v>
      </c>
    </row>
    <row r="524" spans="1:11" ht="15" x14ac:dyDescent="0.2">
      <c r="A524" s="32">
        <v>516</v>
      </c>
      <c r="B524" s="33">
        <v>101010511</v>
      </c>
      <c r="C524" s="34" t="s">
        <v>356</v>
      </c>
      <c r="D524" s="35" t="s">
        <v>357</v>
      </c>
      <c r="E524" s="35" t="s">
        <v>446</v>
      </c>
      <c r="F524" s="35" t="s">
        <v>600</v>
      </c>
      <c r="G524" s="35" t="s">
        <v>789</v>
      </c>
      <c r="H524" s="36" t="s">
        <v>799</v>
      </c>
      <c r="I524" s="37">
        <v>0</v>
      </c>
      <c r="J524" s="39">
        <v>0</v>
      </c>
      <c r="K524" s="10">
        <v>0</v>
      </c>
    </row>
    <row r="525" spans="1:11" ht="15" x14ac:dyDescent="0.2">
      <c r="A525" s="32">
        <v>517</v>
      </c>
      <c r="B525" s="33">
        <v>101010512</v>
      </c>
      <c r="C525" s="34" t="s">
        <v>356</v>
      </c>
      <c r="D525" s="35" t="s">
        <v>357</v>
      </c>
      <c r="E525" s="35" t="s">
        <v>446</v>
      </c>
      <c r="F525" s="35" t="s">
        <v>600</v>
      </c>
      <c r="G525" s="35" t="s">
        <v>789</v>
      </c>
      <c r="H525" s="36" t="s">
        <v>800</v>
      </c>
      <c r="I525" s="37">
        <v>0</v>
      </c>
      <c r="J525" s="39">
        <v>0</v>
      </c>
      <c r="K525" s="10">
        <v>0</v>
      </c>
    </row>
    <row r="526" spans="1:11" ht="15" x14ac:dyDescent="0.2">
      <c r="A526" s="32">
        <v>518</v>
      </c>
      <c r="B526" s="33">
        <v>101010513</v>
      </c>
      <c r="C526" s="34" t="s">
        <v>356</v>
      </c>
      <c r="D526" s="35" t="s">
        <v>357</v>
      </c>
      <c r="E526" s="35" t="s">
        <v>446</v>
      </c>
      <c r="F526" s="35" t="s">
        <v>600</v>
      </c>
      <c r="G526" s="35" t="s">
        <v>789</v>
      </c>
      <c r="H526" s="36" t="s">
        <v>801</v>
      </c>
      <c r="I526" s="37">
        <v>19423.36</v>
      </c>
      <c r="J526" s="39">
        <v>0</v>
      </c>
      <c r="K526" s="10">
        <v>19423.36</v>
      </c>
    </row>
    <row r="527" spans="1:11" ht="15" x14ac:dyDescent="0.2">
      <c r="A527" s="32">
        <v>519</v>
      </c>
      <c r="B527" s="33">
        <v>101010514</v>
      </c>
      <c r="C527" s="34" t="s">
        <v>356</v>
      </c>
      <c r="D527" s="35" t="s">
        <v>357</v>
      </c>
      <c r="E527" s="35" t="s">
        <v>446</v>
      </c>
      <c r="F527" s="35" t="s">
        <v>600</v>
      </c>
      <c r="G527" s="35" t="s">
        <v>789</v>
      </c>
      <c r="H527" s="36" t="s">
        <v>802</v>
      </c>
      <c r="I527" s="37">
        <v>0</v>
      </c>
      <c r="J527" s="39">
        <v>0</v>
      </c>
      <c r="K527" s="10">
        <v>0</v>
      </c>
    </row>
    <row r="528" spans="1:11" ht="15" x14ac:dyDescent="0.2">
      <c r="A528" s="32">
        <v>520</v>
      </c>
      <c r="B528" s="33">
        <v>101010515</v>
      </c>
      <c r="C528" s="34" t="s">
        <v>356</v>
      </c>
      <c r="D528" s="35" t="s">
        <v>357</v>
      </c>
      <c r="E528" s="35" t="s">
        <v>446</v>
      </c>
      <c r="F528" s="35" t="s">
        <v>600</v>
      </c>
      <c r="G528" s="35" t="s">
        <v>789</v>
      </c>
      <c r="H528" s="36" t="s">
        <v>803</v>
      </c>
      <c r="I528" s="37">
        <v>0</v>
      </c>
      <c r="J528" s="39">
        <v>0</v>
      </c>
      <c r="K528" s="10">
        <v>0</v>
      </c>
    </row>
    <row r="529" spans="1:11" ht="15" x14ac:dyDescent="0.2">
      <c r="A529" s="32">
        <v>521</v>
      </c>
      <c r="B529" s="33">
        <v>101010516</v>
      </c>
      <c r="C529" s="34" t="s">
        <v>356</v>
      </c>
      <c r="D529" s="35" t="s">
        <v>357</v>
      </c>
      <c r="E529" s="35" t="s">
        <v>446</v>
      </c>
      <c r="F529" s="35" t="s">
        <v>600</v>
      </c>
      <c r="G529" s="35" t="s">
        <v>789</v>
      </c>
      <c r="H529" s="36" t="s">
        <v>804</v>
      </c>
      <c r="I529" s="37">
        <v>58393.62</v>
      </c>
      <c r="J529" s="39">
        <v>0</v>
      </c>
      <c r="K529" s="10">
        <v>58393.62</v>
      </c>
    </row>
    <row r="530" spans="1:11" ht="15" x14ac:dyDescent="0.2">
      <c r="A530" s="32">
        <v>522</v>
      </c>
      <c r="B530" s="33">
        <v>101010517</v>
      </c>
      <c r="C530" s="34" t="s">
        <v>356</v>
      </c>
      <c r="D530" s="35" t="s">
        <v>357</v>
      </c>
      <c r="E530" s="35" t="s">
        <v>446</v>
      </c>
      <c r="F530" s="35" t="s">
        <v>600</v>
      </c>
      <c r="G530" s="35" t="s">
        <v>789</v>
      </c>
      <c r="H530" s="36" t="s">
        <v>805</v>
      </c>
      <c r="I530" s="37">
        <v>0</v>
      </c>
      <c r="J530" s="39">
        <v>0</v>
      </c>
      <c r="K530" s="10">
        <v>0</v>
      </c>
    </row>
    <row r="531" spans="1:11" ht="15" x14ac:dyDescent="0.2">
      <c r="A531" s="32">
        <v>523</v>
      </c>
      <c r="B531" s="33">
        <v>101010518</v>
      </c>
      <c r="C531" s="34" t="s">
        <v>356</v>
      </c>
      <c r="D531" s="35" t="s">
        <v>357</v>
      </c>
      <c r="E531" s="35" t="s">
        <v>446</v>
      </c>
      <c r="F531" s="35" t="s">
        <v>600</v>
      </c>
      <c r="G531" s="35" t="s">
        <v>789</v>
      </c>
      <c r="H531" s="36" t="s">
        <v>806</v>
      </c>
      <c r="I531" s="37">
        <v>0</v>
      </c>
      <c r="J531" s="39">
        <v>0</v>
      </c>
      <c r="K531" s="10">
        <v>0</v>
      </c>
    </row>
    <row r="532" spans="1:11" ht="15" x14ac:dyDescent="0.2">
      <c r="A532" s="32">
        <v>524</v>
      </c>
      <c r="B532" s="33">
        <v>101010519</v>
      </c>
      <c r="C532" s="34" t="s">
        <v>356</v>
      </c>
      <c r="D532" s="35" t="s">
        <v>357</v>
      </c>
      <c r="E532" s="35" t="s">
        <v>446</v>
      </c>
      <c r="F532" s="35" t="s">
        <v>600</v>
      </c>
      <c r="G532" s="35" t="s">
        <v>789</v>
      </c>
      <c r="H532" s="36" t="s">
        <v>807</v>
      </c>
      <c r="I532" s="37">
        <v>53691</v>
      </c>
      <c r="J532" s="39">
        <v>0</v>
      </c>
      <c r="K532" s="10">
        <v>53691</v>
      </c>
    </row>
    <row r="533" spans="1:11" ht="15" x14ac:dyDescent="0.2">
      <c r="A533" s="32">
        <v>525</v>
      </c>
      <c r="B533" s="33">
        <v>101010520</v>
      </c>
      <c r="C533" s="34" t="s">
        <v>356</v>
      </c>
      <c r="D533" s="35" t="s">
        <v>357</v>
      </c>
      <c r="E533" s="35" t="s">
        <v>446</v>
      </c>
      <c r="F533" s="35" t="s">
        <v>600</v>
      </c>
      <c r="G533" s="35" t="s">
        <v>789</v>
      </c>
      <c r="H533" s="36" t="s">
        <v>808</v>
      </c>
      <c r="I533" s="37">
        <v>6004.93</v>
      </c>
      <c r="J533" s="39">
        <v>0</v>
      </c>
      <c r="K533" s="10">
        <v>6004.93</v>
      </c>
    </row>
    <row r="534" spans="1:11" ht="15" x14ac:dyDescent="0.2">
      <c r="A534" s="32">
        <v>526</v>
      </c>
      <c r="B534" s="33">
        <v>101010521</v>
      </c>
      <c r="C534" s="34" t="s">
        <v>356</v>
      </c>
      <c r="D534" s="35" t="s">
        <v>357</v>
      </c>
      <c r="E534" s="35" t="s">
        <v>446</v>
      </c>
      <c r="F534" s="35" t="s">
        <v>600</v>
      </c>
      <c r="G534" s="35" t="s">
        <v>789</v>
      </c>
      <c r="H534" s="36" t="s">
        <v>809</v>
      </c>
      <c r="I534" s="37">
        <v>17155.580000000002</v>
      </c>
      <c r="J534" s="39">
        <v>0</v>
      </c>
      <c r="K534" s="10">
        <v>17155.580000000002</v>
      </c>
    </row>
    <row r="535" spans="1:11" ht="15" x14ac:dyDescent="0.2">
      <c r="A535" s="32">
        <v>527</v>
      </c>
      <c r="B535" s="33">
        <v>101010522</v>
      </c>
      <c r="C535" s="34" t="s">
        <v>356</v>
      </c>
      <c r="D535" s="35" t="s">
        <v>357</v>
      </c>
      <c r="E535" s="35" t="s">
        <v>446</v>
      </c>
      <c r="F535" s="35" t="s">
        <v>600</v>
      </c>
      <c r="G535" s="35" t="s">
        <v>789</v>
      </c>
      <c r="H535" s="36" t="s">
        <v>810</v>
      </c>
      <c r="I535" s="37">
        <v>245492.19</v>
      </c>
      <c r="J535" s="39">
        <v>0</v>
      </c>
      <c r="K535" s="10">
        <v>245492.19</v>
      </c>
    </row>
    <row r="536" spans="1:11" x14ac:dyDescent="0.2">
      <c r="A536" s="32">
        <v>528</v>
      </c>
      <c r="B536" s="50">
        <v>101010523</v>
      </c>
      <c r="C536" s="34" t="s">
        <v>356</v>
      </c>
      <c r="D536" s="35" t="s">
        <v>357</v>
      </c>
      <c r="E536" s="35" t="s">
        <v>446</v>
      </c>
      <c r="F536" s="35" t="s">
        <v>600</v>
      </c>
      <c r="G536" s="35" t="s">
        <v>789</v>
      </c>
      <c r="H536" s="41" t="s">
        <v>811</v>
      </c>
      <c r="I536" s="37">
        <v>0</v>
      </c>
      <c r="J536" s="39">
        <v>0</v>
      </c>
      <c r="K536" s="10">
        <v>0</v>
      </c>
    </row>
    <row r="537" spans="1:11" ht="15" x14ac:dyDescent="0.2">
      <c r="A537" s="32">
        <v>529</v>
      </c>
      <c r="B537" s="33">
        <v>101010601</v>
      </c>
      <c r="C537" s="34" t="s">
        <v>356</v>
      </c>
      <c r="D537" s="35" t="s">
        <v>357</v>
      </c>
      <c r="E537" s="35" t="s">
        <v>446</v>
      </c>
      <c r="F537" s="35" t="s">
        <v>599</v>
      </c>
      <c r="G537" s="35" t="s">
        <v>812</v>
      </c>
      <c r="H537" s="36" t="s">
        <v>813</v>
      </c>
      <c r="I537" s="37">
        <v>0</v>
      </c>
      <c r="J537" s="39">
        <v>2.3999977111816406E-3</v>
      </c>
      <c r="K537" s="10">
        <v>-2.3999977111816406E-3</v>
      </c>
    </row>
    <row r="538" spans="1:11" ht="15" x14ac:dyDescent="0.2">
      <c r="A538" s="32">
        <v>530</v>
      </c>
      <c r="B538" s="33">
        <v>101010602</v>
      </c>
      <c r="C538" s="34" t="s">
        <v>356</v>
      </c>
      <c r="D538" s="35" t="s">
        <v>357</v>
      </c>
      <c r="E538" s="35" t="s">
        <v>446</v>
      </c>
      <c r="F538" s="35" t="s">
        <v>599</v>
      </c>
      <c r="G538" s="35" t="s">
        <v>812</v>
      </c>
      <c r="H538" s="36" t="s">
        <v>814</v>
      </c>
      <c r="I538" s="37">
        <v>11773894.387390032</v>
      </c>
      <c r="J538" s="39">
        <v>0</v>
      </c>
      <c r="K538" s="10">
        <v>11773894.387390032</v>
      </c>
    </row>
    <row r="539" spans="1:11" ht="15" x14ac:dyDescent="0.2">
      <c r="A539" s="32">
        <v>531</v>
      </c>
      <c r="B539" s="33">
        <v>101010604</v>
      </c>
      <c r="C539" s="34" t="s">
        <v>356</v>
      </c>
      <c r="D539" s="35" t="s">
        <v>357</v>
      </c>
      <c r="E539" s="35" t="s">
        <v>446</v>
      </c>
      <c r="F539" s="35" t="s">
        <v>599</v>
      </c>
      <c r="G539" s="35" t="s">
        <v>812</v>
      </c>
      <c r="H539" s="36" t="s">
        <v>815</v>
      </c>
      <c r="I539" s="37">
        <v>1.5000000596046448E-3</v>
      </c>
      <c r="J539" s="39">
        <v>0</v>
      </c>
      <c r="K539" s="10">
        <v>1.5000000596046448E-3</v>
      </c>
    </row>
    <row r="540" spans="1:11" ht="15" x14ac:dyDescent="0.2">
      <c r="A540" s="32">
        <v>532</v>
      </c>
      <c r="B540" s="33">
        <v>101010605</v>
      </c>
      <c r="C540" s="34" t="s">
        <v>356</v>
      </c>
      <c r="D540" s="35" t="s">
        <v>357</v>
      </c>
      <c r="E540" s="35" t="s">
        <v>446</v>
      </c>
      <c r="F540" s="35" t="s">
        <v>599</v>
      </c>
      <c r="G540" s="35" t="s">
        <v>812</v>
      </c>
      <c r="H540" s="36" t="s">
        <v>816</v>
      </c>
      <c r="I540" s="37">
        <v>312408.71960000001</v>
      </c>
      <c r="J540" s="39">
        <v>0</v>
      </c>
      <c r="K540" s="10">
        <v>312408.71960000001</v>
      </c>
    </row>
    <row r="541" spans="1:11" ht="15" x14ac:dyDescent="0.2">
      <c r="A541" s="32">
        <v>533</v>
      </c>
      <c r="B541" s="33">
        <v>101010606</v>
      </c>
      <c r="C541" s="34" t="s">
        <v>356</v>
      </c>
      <c r="D541" s="35" t="s">
        <v>357</v>
      </c>
      <c r="E541" s="35" t="s">
        <v>446</v>
      </c>
      <c r="F541" s="51" t="s">
        <v>599</v>
      </c>
      <c r="G541" s="51" t="s">
        <v>812</v>
      </c>
      <c r="H541" s="36" t="s">
        <v>817</v>
      </c>
      <c r="I541" s="37">
        <v>1709827.7316699999</v>
      </c>
      <c r="J541" s="39">
        <v>0</v>
      </c>
      <c r="K541" s="10">
        <v>1709827.7316699999</v>
      </c>
    </row>
    <row r="542" spans="1:11" ht="15" x14ac:dyDescent="0.2">
      <c r="A542" s="32">
        <v>534</v>
      </c>
      <c r="B542" s="33">
        <v>101010607</v>
      </c>
      <c r="C542" s="34" t="s">
        <v>356</v>
      </c>
      <c r="D542" s="35" t="s">
        <v>357</v>
      </c>
      <c r="E542" s="35" t="s">
        <v>446</v>
      </c>
      <c r="F542" s="51" t="s">
        <v>599</v>
      </c>
      <c r="G542" s="51" t="s">
        <v>812</v>
      </c>
      <c r="H542" s="36" t="s">
        <v>818</v>
      </c>
      <c r="I542" s="37">
        <v>3276544.8554400005</v>
      </c>
      <c r="J542" s="39">
        <v>0</v>
      </c>
      <c r="K542" s="10">
        <v>3276544.8554400005</v>
      </c>
    </row>
    <row r="543" spans="1:11" ht="15" x14ac:dyDescent="0.2">
      <c r="A543" s="32"/>
      <c r="B543" s="33">
        <v>101010608</v>
      </c>
      <c r="C543" s="34" t="s">
        <v>356</v>
      </c>
      <c r="D543" s="35" t="s">
        <v>357</v>
      </c>
      <c r="E543" s="35" t="s">
        <v>446</v>
      </c>
      <c r="F543" s="51" t="s">
        <v>599</v>
      </c>
      <c r="G543" s="51" t="s">
        <v>812</v>
      </c>
      <c r="H543" s="41" t="s">
        <v>819</v>
      </c>
      <c r="I543" s="37">
        <v>2028215.23</v>
      </c>
      <c r="J543" s="39">
        <v>0</v>
      </c>
      <c r="K543" s="10">
        <v>2028215.23</v>
      </c>
    </row>
    <row r="544" spans="1:11" ht="15" x14ac:dyDescent="0.2">
      <c r="A544" s="32">
        <v>535</v>
      </c>
      <c r="B544" s="33">
        <v>101010701</v>
      </c>
      <c r="C544" s="34" t="s">
        <v>356</v>
      </c>
      <c r="D544" s="35" t="s">
        <v>357</v>
      </c>
      <c r="E544" s="35" t="s">
        <v>446</v>
      </c>
      <c r="F544" s="52" t="s">
        <v>820</v>
      </c>
      <c r="G544" s="52" t="s">
        <v>820</v>
      </c>
      <c r="H544" s="36" t="s">
        <v>8</v>
      </c>
      <c r="I544" s="37">
        <v>0</v>
      </c>
      <c r="J544" s="39">
        <v>173897.99261000007</v>
      </c>
      <c r="K544" s="10">
        <v>-173897.99261000007</v>
      </c>
    </row>
    <row r="545" spans="1:11" ht="15" x14ac:dyDescent="0.2">
      <c r="A545" s="32">
        <v>536</v>
      </c>
      <c r="B545" s="33">
        <v>101010702</v>
      </c>
      <c r="C545" s="34" t="s">
        <v>356</v>
      </c>
      <c r="D545" s="35" t="s">
        <v>357</v>
      </c>
      <c r="E545" s="35" t="s">
        <v>446</v>
      </c>
      <c r="F545" s="53" t="s">
        <v>820</v>
      </c>
      <c r="G545" s="53" t="s">
        <v>820</v>
      </c>
      <c r="H545" s="36" t="s">
        <v>821</v>
      </c>
      <c r="I545" s="37">
        <v>0</v>
      </c>
      <c r="J545" s="39">
        <v>0</v>
      </c>
      <c r="K545" s="10">
        <v>0</v>
      </c>
    </row>
    <row r="546" spans="1:11" ht="15" x14ac:dyDescent="0.2">
      <c r="A546" s="32">
        <v>537</v>
      </c>
      <c r="B546" s="33">
        <v>101010703</v>
      </c>
      <c r="C546" s="34" t="s">
        <v>356</v>
      </c>
      <c r="D546" s="35" t="s">
        <v>357</v>
      </c>
      <c r="E546" s="35" t="s">
        <v>446</v>
      </c>
      <c r="F546" s="53" t="s">
        <v>820</v>
      </c>
      <c r="G546" s="53" t="s">
        <v>820</v>
      </c>
      <c r="H546" s="36" t="s">
        <v>9</v>
      </c>
      <c r="I546" s="37">
        <v>13677127.971500002</v>
      </c>
      <c r="J546" s="39">
        <v>0</v>
      </c>
      <c r="K546" s="10">
        <v>13677127.971500002</v>
      </c>
    </row>
    <row r="547" spans="1:11" ht="15" x14ac:dyDescent="0.2">
      <c r="A547" s="32">
        <v>538</v>
      </c>
      <c r="B547" s="33">
        <v>101010704</v>
      </c>
      <c r="C547" s="34" t="s">
        <v>356</v>
      </c>
      <c r="D547" s="35" t="s">
        <v>357</v>
      </c>
      <c r="E547" s="35" t="s">
        <v>446</v>
      </c>
      <c r="F547" s="53" t="s">
        <v>820</v>
      </c>
      <c r="G547" s="53" t="s">
        <v>820</v>
      </c>
      <c r="H547" s="36" t="s">
        <v>10</v>
      </c>
      <c r="I547" s="37">
        <v>0</v>
      </c>
      <c r="J547" s="39">
        <v>4790805.3435900016</v>
      </c>
      <c r="K547" s="10">
        <v>-4790805.3435900016</v>
      </c>
    </row>
    <row r="548" spans="1:11" ht="15" x14ac:dyDescent="0.2">
      <c r="A548" s="32">
        <v>539</v>
      </c>
      <c r="B548" s="33">
        <v>101010802</v>
      </c>
      <c r="C548" s="34" t="s">
        <v>356</v>
      </c>
      <c r="D548" s="35" t="s">
        <v>357</v>
      </c>
      <c r="E548" s="35" t="s">
        <v>446</v>
      </c>
      <c r="F548" s="35" t="s">
        <v>600</v>
      </c>
      <c r="G548" s="35" t="s">
        <v>822</v>
      </c>
      <c r="H548" s="36" t="s">
        <v>823</v>
      </c>
      <c r="I548" s="37">
        <v>0</v>
      </c>
      <c r="J548" s="39">
        <v>0</v>
      </c>
      <c r="K548" s="10">
        <v>0</v>
      </c>
    </row>
    <row r="549" spans="1:11" ht="15" x14ac:dyDescent="0.2">
      <c r="A549" s="32">
        <v>540</v>
      </c>
      <c r="B549" s="33">
        <v>101010803</v>
      </c>
      <c r="C549" s="34" t="s">
        <v>356</v>
      </c>
      <c r="D549" s="35" t="s">
        <v>357</v>
      </c>
      <c r="E549" s="35" t="s">
        <v>446</v>
      </c>
      <c r="F549" s="35" t="s">
        <v>600</v>
      </c>
      <c r="G549" s="35" t="s">
        <v>822</v>
      </c>
      <c r="H549" s="36" t="s">
        <v>824</v>
      </c>
      <c r="I549" s="37">
        <v>0</v>
      </c>
      <c r="J549" s="39">
        <v>0</v>
      </c>
      <c r="K549" s="10">
        <v>0</v>
      </c>
    </row>
    <row r="550" spans="1:11" ht="15" x14ac:dyDescent="0.2">
      <c r="A550" s="32">
        <v>541</v>
      </c>
      <c r="B550" s="33">
        <v>101010804</v>
      </c>
      <c r="C550" s="34" t="s">
        <v>356</v>
      </c>
      <c r="D550" s="35" t="s">
        <v>357</v>
      </c>
      <c r="E550" s="35" t="s">
        <v>446</v>
      </c>
      <c r="F550" s="35" t="s">
        <v>600</v>
      </c>
      <c r="G550" s="35" t="s">
        <v>822</v>
      </c>
      <c r="H550" s="36" t="s">
        <v>825</v>
      </c>
      <c r="I550" s="37">
        <v>0</v>
      </c>
      <c r="J550" s="39">
        <v>0</v>
      </c>
      <c r="K550" s="10">
        <v>0</v>
      </c>
    </row>
    <row r="551" spans="1:11" ht="15" x14ac:dyDescent="0.2">
      <c r="A551" s="32">
        <v>542</v>
      </c>
      <c r="B551" s="33">
        <v>101010805</v>
      </c>
      <c r="C551" s="34" t="s">
        <v>356</v>
      </c>
      <c r="D551" s="35" t="s">
        <v>357</v>
      </c>
      <c r="E551" s="35" t="s">
        <v>446</v>
      </c>
      <c r="F551" s="35" t="s">
        <v>600</v>
      </c>
      <c r="G551" s="35" t="s">
        <v>822</v>
      </c>
      <c r="H551" s="36" t="s">
        <v>826</v>
      </c>
      <c r="I551" s="37">
        <v>0</v>
      </c>
      <c r="J551" s="39">
        <v>0</v>
      </c>
      <c r="K551" s="10">
        <v>0</v>
      </c>
    </row>
    <row r="552" spans="1:11" ht="15" x14ac:dyDescent="0.2">
      <c r="A552" s="32">
        <v>543</v>
      </c>
      <c r="B552" s="33">
        <v>101010812</v>
      </c>
      <c r="C552" s="34" t="s">
        <v>356</v>
      </c>
      <c r="D552" s="35" t="s">
        <v>357</v>
      </c>
      <c r="E552" s="35" t="s">
        <v>446</v>
      </c>
      <c r="F552" s="35" t="s">
        <v>600</v>
      </c>
      <c r="G552" s="35" t="s">
        <v>822</v>
      </c>
      <c r="H552" s="36" t="s">
        <v>827</v>
      </c>
      <c r="I552" s="37">
        <v>0</v>
      </c>
      <c r="J552" s="39">
        <v>0</v>
      </c>
      <c r="K552" s="10">
        <v>0</v>
      </c>
    </row>
    <row r="553" spans="1:11" ht="15" x14ac:dyDescent="0.2">
      <c r="A553" s="32">
        <v>544</v>
      </c>
      <c r="B553" s="33">
        <v>101010813</v>
      </c>
      <c r="C553" s="34" t="s">
        <v>356</v>
      </c>
      <c r="D553" s="35" t="s">
        <v>357</v>
      </c>
      <c r="E553" s="35" t="s">
        <v>446</v>
      </c>
      <c r="F553" s="35" t="s">
        <v>600</v>
      </c>
      <c r="G553" s="35" t="s">
        <v>822</v>
      </c>
      <c r="H553" s="36" t="s">
        <v>828</v>
      </c>
      <c r="I553" s="37">
        <v>0</v>
      </c>
      <c r="J553" s="39">
        <v>0</v>
      </c>
      <c r="K553" s="10">
        <v>0</v>
      </c>
    </row>
    <row r="554" spans="1:11" ht="15" x14ac:dyDescent="0.2">
      <c r="A554" s="32">
        <v>545</v>
      </c>
      <c r="B554" s="33">
        <v>101010814</v>
      </c>
      <c r="C554" s="34" t="s">
        <v>356</v>
      </c>
      <c r="D554" s="35" t="s">
        <v>357</v>
      </c>
      <c r="E554" s="35" t="s">
        <v>446</v>
      </c>
      <c r="F554" s="35" t="s">
        <v>600</v>
      </c>
      <c r="G554" s="35" t="s">
        <v>822</v>
      </c>
      <c r="H554" s="36" t="s">
        <v>829</v>
      </c>
      <c r="I554" s="37">
        <v>0</v>
      </c>
      <c r="J554" s="39">
        <v>0</v>
      </c>
      <c r="K554" s="10">
        <v>0</v>
      </c>
    </row>
    <row r="555" spans="1:11" ht="15" x14ac:dyDescent="0.2">
      <c r="A555" s="32">
        <v>546</v>
      </c>
      <c r="B555" s="33">
        <v>101010817</v>
      </c>
      <c r="C555" s="34" t="s">
        <v>356</v>
      </c>
      <c r="D555" s="35" t="s">
        <v>357</v>
      </c>
      <c r="E555" s="35" t="s">
        <v>446</v>
      </c>
      <c r="F555" s="35" t="s">
        <v>600</v>
      </c>
      <c r="G555" s="35" t="s">
        <v>822</v>
      </c>
      <c r="H555" s="36" t="s">
        <v>830</v>
      </c>
      <c r="I555" s="37">
        <v>468880.99</v>
      </c>
      <c r="J555" s="39">
        <v>0</v>
      </c>
      <c r="K555" s="10">
        <v>468880.99</v>
      </c>
    </row>
    <row r="556" spans="1:11" ht="15" x14ac:dyDescent="0.2">
      <c r="A556" s="32">
        <v>547</v>
      </c>
      <c r="B556" s="33">
        <v>101010819</v>
      </c>
      <c r="C556" s="34" t="s">
        <v>356</v>
      </c>
      <c r="D556" s="35" t="s">
        <v>357</v>
      </c>
      <c r="E556" s="35" t="s">
        <v>446</v>
      </c>
      <c r="F556" s="35" t="s">
        <v>600</v>
      </c>
      <c r="G556" s="35" t="s">
        <v>822</v>
      </c>
      <c r="H556" s="36" t="s">
        <v>831</v>
      </c>
      <c r="I556" s="37">
        <v>0</v>
      </c>
      <c r="J556" s="39">
        <v>0</v>
      </c>
      <c r="K556" s="10">
        <v>0</v>
      </c>
    </row>
    <row r="557" spans="1:11" ht="15" x14ac:dyDescent="0.2">
      <c r="A557" s="32">
        <v>548</v>
      </c>
      <c r="B557" s="33">
        <v>101010820</v>
      </c>
      <c r="C557" s="34" t="s">
        <v>356</v>
      </c>
      <c r="D557" s="35" t="s">
        <v>357</v>
      </c>
      <c r="E557" s="35" t="s">
        <v>446</v>
      </c>
      <c r="F557" s="35" t="s">
        <v>600</v>
      </c>
      <c r="G557" s="35" t="s">
        <v>822</v>
      </c>
      <c r="H557" s="36" t="s">
        <v>832</v>
      </c>
      <c r="I557" s="37">
        <v>1.0000000000218279E-2</v>
      </c>
      <c r="J557" s="39">
        <v>0</v>
      </c>
      <c r="K557" s="10">
        <v>1.0000000000218279E-2</v>
      </c>
    </row>
    <row r="558" spans="1:11" ht="15" x14ac:dyDescent="0.2">
      <c r="A558" s="32">
        <v>549</v>
      </c>
      <c r="B558" s="33">
        <v>101010821</v>
      </c>
      <c r="C558" s="34" t="s">
        <v>356</v>
      </c>
      <c r="D558" s="35" t="s">
        <v>357</v>
      </c>
      <c r="E558" s="35" t="s">
        <v>446</v>
      </c>
      <c r="F558" s="35" t="s">
        <v>600</v>
      </c>
      <c r="G558" s="35" t="s">
        <v>822</v>
      </c>
      <c r="H558" s="36" t="s">
        <v>833</v>
      </c>
      <c r="I558" s="37">
        <v>29306.000000000004</v>
      </c>
      <c r="J558" s="39">
        <v>0</v>
      </c>
      <c r="K558" s="10">
        <v>29306.000000000004</v>
      </c>
    </row>
    <row r="559" spans="1:11" ht="15" x14ac:dyDescent="0.2">
      <c r="A559" s="32">
        <v>550</v>
      </c>
      <c r="B559" s="33">
        <v>101010822</v>
      </c>
      <c r="C559" s="34" t="s">
        <v>356</v>
      </c>
      <c r="D559" s="35" t="s">
        <v>357</v>
      </c>
      <c r="E559" s="35" t="s">
        <v>446</v>
      </c>
      <c r="F559" s="35" t="s">
        <v>600</v>
      </c>
      <c r="G559" s="35" t="s">
        <v>822</v>
      </c>
      <c r="H559" s="36" t="s">
        <v>834</v>
      </c>
      <c r="I559" s="37">
        <v>15334</v>
      </c>
      <c r="J559" s="39">
        <v>0</v>
      </c>
      <c r="K559" s="10">
        <v>15334</v>
      </c>
    </row>
    <row r="560" spans="1:11" ht="15" x14ac:dyDescent="0.2">
      <c r="A560" s="32">
        <v>551</v>
      </c>
      <c r="B560" s="33">
        <v>101010823</v>
      </c>
      <c r="C560" s="34" t="s">
        <v>356</v>
      </c>
      <c r="D560" s="35" t="s">
        <v>357</v>
      </c>
      <c r="E560" s="35" t="s">
        <v>446</v>
      </c>
      <c r="F560" s="35" t="s">
        <v>600</v>
      </c>
      <c r="G560" s="35" t="s">
        <v>822</v>
      </c>
      <c r="H560" s="36" t="s">
        <v>835</v>
      </c>
      <c r="I560" s="37">
        <v>17299</v>
      </c>
      <c r="J560" s="39">
        <v>0</v>
      </c>
      <c r="K560" s="10">
        <v>17299</v>
      </c>
    </row>
    <row r="561" spans="1:11" ht="15" x14ac:dyDescent="0.2">
      <c r="A561" s="32">
        <v>552</v>
      </c>
      <c r="B561" s="33">
        <v>101010825</v>
      </c>
      <c r="C561" s="34" t="s">
        <v>356</v>
      </c>
      <c r="D561" s="35" t="s">
        <v>357</v>
      </c>
      <c r="E561" s="35" t="s">
        <v>446</v>
      </c>
      <c r="F561" s="35" t="s">
        <v>600</v>
      </c>
      <c r="G561" s="35" t="s">
        <v>822</v>
      </c>
      <c r="H561" s="36" t="s">
        <v>836</v>
      </c>
      <c r="I561" s="37">
        <v>0</v>
      </c>
      <c r="J561" s="39">
        <v>0</v>
      </c>
      <c r="K561" s="10">
        <v>0</v>
      </c>
    </row>
    <row r="562" spans="1:11" ht="15" x14ac:dyDescent="0.2">
      <c r="A562" s="32">
        <v>553</v>
      </c>
      <c r="B562" s="33">
        <v>101010827</v>
      </c>
      <c r="C562" s="34" t="s">
        <v>356</v>
      </c>
      <c r="D562" s="35" t="s">
        <v>357</v>
      </c>
      <c r="E562" s="35" t="s">
        <v>446</v>
      </c>
      <c r="F562" s="35" t="s">
        <v>600</v>
      </c>
      <c r="G562" s="35" t="s">
        <v>822</v>
      </c>
      <c r="H562" s="36" t="s">
        <v>837</v>
      </c>
      <c r="I562" s="37">
        <v>18500</v>
      </c>
      <c r="J562" s="39">
        <v>0</v>
      </c>
      <c r="K562" s="10">
        <v>18500</v>
      </c>
    </row>
    <row r="563" spans="1:11" ht="15" x14ac:dyDescent="0.2">
      <c r="A563" s="32">
        <v>554</v>
      </c>
      <c r="B563" s="33">
        <v>101010829</v>
      </c>
      <c r="C563" s="34" t="s">
        <v>356</v>
      </c>
      <c r="D563" s="35" t="s">
        <v>357</v>
      </c>
      <c r="E563" s="35" t="s">
        <v>446</v>
      </c>
      <c r="F563" s="35" t="s">
        <v>600</v>
      </c>
      <c r="G563" s="35" t="s">
        <v>822</v>
      </c>
      <c r="H563" s="36" t="s">
        <v>838</v>
      </c>
      <c r="I563" s="37">
        <v>13.15</v>
      </c>
      <c r="J563" s="39">
        <v>0</v>
      </c>
      <c r="K563" s="10">
        <v>13.15</v>
      </c>
    </row>
    <row r="564" spans="1:11" ht="15" x14ac:dyDescent="0.2">
      <c r="A564" s="32">
        <v>555</v>
      </c>
      <c r="B564" s="33">
        <v>101010830</v>
      </c>
      <c r="C564" s="34" t="s">
        <v>356</v>
      </c>
      <c r="D564" s="35" t="s">
        <v>357</v>
      </c>
      <c r="E564" s="35" t="s">
        <v>446</v>
      </c>
      <c r="F564" s="35" t="s">
        <v>600</v>
      </c>
      <c r="G564" s="35" t="s">
        <v>822</v>
      </c>
      <c r="H564" s="36" t="s">
        <v>839</v>
      </c>
      <c r="I564" s="37">
        <v>0</v>
      </c>
      <c r="J564" s="39">
        <v>0</v>
      </c>
      <c r="K564" s="10">
        <v>0</v>
      </c>
    </row>
    <row r="565" spans="1:11" ht="15" x14ac:dyDescent="0.2">
      <c r="A565" s="32">
        <v>556</v>
      </c>
      <c r="B565" s="33">
        <v>101010831</v>
      </c>
      <c r="C565" s="34" t="s">
        <v>356</v>
      </c>
      <c r="D565" s="35" t="s">
        <v>357</v>
      </c>
      <c r="E565" s="35" t="s">
        <v>446</v>
      </c>
      <c r="F565" s="35" t="s">
        <v>600</v>
      </c>
      <c r="G565" s="35" t="s">
        <v>822</v>
      </c>
      <c r="H565" s="36" t="s">
        <v>840</v>
      </c>
      <c r="I565" s="37">
        <v>6126.55</v>
      </c>
      <c r="J565" s="39">
        <v>0</v>
      </c>
      <c r="K565" s="10">
        <v>6126.55</v>
      </c>
    </row>
    <row r="566" spans="1:11" ht="15" x14ac:dyDescent="0.2">
      <c r="A566" s="32">
        <v>557</v>
      </c>
      <c r="B566" s="33">
        <v>101010832</v>
      </c>
      <c r="C566" s="34" t="s">
        <v>356</v>
      </c>
      <c r="D566" s="35" t="s">
        <v>357</v>
      </c>
      <c r="E566" s="35" t="s">
        <v>446</v>
      </c>
      <c r="F566" s="35" t="s">
        <v>600</v>
      </c>
      <c r="G566" s="35" t="s">
        <v>822</v>
      </c>
      <c r="H566" s="36" t="s">
        <v>841</v>
      </c>
      <c r="I566" s="37">
        <v>5000</v>
      </c>
      <c r="J566" s="39">
        <v>0</v>
      </c>
      <c r="K566" s="10">
        <v>5000</v>
      </c>
    </row>
    <row r="567" spans="1:11" ht="15" x14ac:dyDescent="0.2">
      <c r="A567" s="32">
        <v>558</v>
      </c>
      <c r="B567" s="33">
        <v>101010833</v>
      </c>
      <c r="C567" s="34" t="s">
        <v>356</v>
      </c>
      <c r="D567" s="35" t="s">
        <v>357</v>
      </c>
      <c r="E567" s="35" t="s">
        <v>446</v>
      </c>
      <c r="F567" s="35" t="s">
        <v>600</v>
      </c>
      <c r="G567" s="35" t="s">
        <v>822</v>
      </c>
      <c r="H567" s="36" t="s">
        <v>842</v>
      </c>
      <c r="I567" s="37">
        <v>32999.330000000016</v>
      </c>
      <c r="J567" s="39">
        <v>0</v>
      </c>
      <c r="K567" s="10">
        <v>32999.330000000016</v>
      </c>
    </row>
    <row r="568" spans="1:11" ht="15" x14ac:dyDescent="0.2">
      <c r="A568" s="32">
        <v>559</v>
      </c>
      <c r="B568" s="33">
        <v>101010834</v>
      </c>
      <c r="C568" s="34" t="s">
        <v>356</v>
      </c>
      <c r="D568" s="35" t="s">
        <v>357</v>
      </c>
      <c r="E568" s="35" t="s">
        <v>446</v>
      </c>
      <c r="F568" s="35" t="s">
        <v>600</v>
      </c>
      <c r="G568" s="35" t="s">
        <v>822</v>
      </c>
      <c r="H568" s="36" t="s">
        <v>843</v>
      </c>
      <c r="I568" s="37">
        <v>0</v>
      </c>
      <c r="J568" s="39">
        <v>0</v>
      </c>
      <c r="K568" s="10">
        <v>0</v>
      </c>
    </row>
    <row r="569" spans="1:11" ht="15" x14ac:dyDescent="0.2">
      <c r="A569" s="32">
        <v>560</v>
      </c>
      <c r="B569" s="33">
        <v>101010835</v>
      </c>
      <c r="C569" s="34" t="s">
        <v>356</v>
      </c>
      <c r="D569" s="35" t="s">
        <v>357</v>
      </c>
      <c r="E569" s="35" t="s">
        <v>446</v>
      </c>
      <c r="F569" s="35" t="s">
        <v>600</v>
      </c>
      <c r="G569" s="35" t="s">
        <v>822</v>
      </c>
      <c r="H569" s="36" t="s">
        <v>844</v>
      </c>
      <c r="I569" s="37">
        <v>0</v>
      </c>
      <c r="J569" s="39">
        <v>0</v>
      </c>
      <c r="K569" s="10">
        <v>0</v>
      </c>
    </row>
    <row r="570" spans="1:11" ht="15" x14ac:dyDescent="0.2">
      <c r="A570" s="32">
        <v>561</v>
      </c>
      <c r="B570" s="33">
        <v>101010836</v>
      </c>
      <c r="C570" s="34" t="s">
        <v>356</v>
      </c>
      <c r="D570" s="35" t="s">
        <v>357</v>
      </c>
      <c r="E570" s="35" t="s">
        <v>446</v>
      </c>
      <c r="F570" s="35" t="s">
        <v>600</v>
      </c>
      <c r="G570" s="35" t="s">
        <v>822</v>
      </c>
      <c r="H570" s="36" t="s">
        <v>845</v>
      </c>
      <c r="I570" s="37">
        <v>0</v>
      </c>
      <c r="J570" s="39">
        <v>0</v>
      </c>
      <c r="K570" s="10">
        <v>0</v>
      </c>
    </row>
    <row r="571" spans="1:11" ht="15" x14ac:dyDescent="0.2">
      <c r="A571" s="32">
        <v>562</v>
      </c>
      <c r="B571" s="33">
        <v>101010837</v>
      </c>
      <c r="C571" s="34" t="s">
        <v>356</v>
      </c>
      <c r="D571" s="35" t="s">
        <v>357</v>
      </c>
      <c r="E571" s="35" t="s">
        <v>446</v>
      </c>
      <c r="F571" s="35" t="s">
        <v>600</v>
      </c>
      <c r="G571" s="35" t="s">
        <v>822</v>
      </c>
      <c r="H571" s="36" t="s">
        <v>846</v>
      </c>
      <c r="I571" s="37">
        <v>642.31000000000006</v>
      </c>
      <c r="J571" s="39">
        <v>0</v>
      </c>
      <c r="K571" s="10">
        <v>642.31000000000006</v>
      </c>
    </row>
    <row r="572" spans="1:11" ht="15" x14ac:dyDescent="0.2">
      <c r="A572" s="32">
        <v>563</v>
      </c>
      <c r="B572" s="33">
        <v>101010838</v>
      </c>
      <c r="C572" s="34" t="s">
        <v>356</v>
      </c>
      <c r="D572" s="35" t="s">
        <v>357</v>
      </c>
      <c r="E572" s="35" t="s">
        <v>446</v>
      </c>
      <c r="F572" s="35" t="s">
        <v>600</v>
      </c>
      <c r="G572" s="35" t="s">
        <v>822</v>
      </c>
      <c r="H572" s="36" t="s">
        <v>847</v>
      </c>
      <c r="I572" s="37">
        <v>128050</v>
      </c>
      <c r="J572" s="39">
        <v>0</v>
      </c>
      <c r="K572" s="10">
        <v>128050</v>
      </c>
    </row>
    <row r="573" spans="1:11" ht="15" x14ac:dyDescent="0.2">
      <c r="A573" s="32">
        <v>564</v>
      </c>
      <c r="B573" s="33">
        <v>101010839</v>
      </c>
      <c r="C573" s="34" t="s">
        <v>356</v>
      </c>
      <c r="D573" s="35" t="s">
        <v>357</v>
      </c>
      <c r="E573" s="35" t="s">
        <v>446</v>
      </c>
      <c r="F573" s="35" t="s">
        <v>600</v>
      </c>
      <c r="G573" s="35" t="s">
        <v>822</v>
      </c>
      <c r="H573" s="36" t="s">
        <v>848</v>
      </c>
      <c r="I573" s="37">
        <v>19951.3</v>
      </c>
      <c r="J573" s="39">
        <v>0</v>
      </c>
      <c r="K573" s="10">
        <v>19951.3</v>
      </c>
    </row>
    <row r="574" spans="1:11" ht="15" x14ac:dyDescent="0.2">
      <c r="A574" s="32">
        <v>565</v>
      </c>
      <c r="B574" s="33">
        <v>101010840</v>
      </c>
      <c r="C574" s="34" t="s">
        <v>356</v>
      </c>
      <c r="D574" s="35" t="s">
        <v>357</v>
      </c>
      <c r="E574" s="35" t="s">
        <v>446</v>
      </c>
      <c r="F574" s="35" t="s">
        <v>600</v>
      </c>
      <c r="G574" s="35" t="s">
        <v>822</v>
      </c>
      <c r="H574" s="36" t="s">
        <v>849</v>
      </c>
      <c r="I574" s="37">
        <v>0</v>
      </c>
      <c r="J574" s="39">
        <v>0</v>
      </c>
      <c r="K574" s="10">
        <v>0</v>
      </c>
    </row>
    <row r="575" spans="1:11" ht="15" x14ac:dyDescent="0.2">
      <c r="A575" s="32">
        <v>566</v>
      </c>
      <c r="B575" s="33">
        <v>101010841</v>
      </c>
      <c r="C575" s="34" t="s">
        <v>356</v>
      </c>
      <c r="D575" s="35" t="s">
        <v>357</v>
      </c>
      <c r="E575" s="35" t="s">
        <v>446</v>
      </c>
      <c r="F575" s="35" t="s">
        <v>600</v>
      </c>
      <c r="G575" s="35" t="s">
        <v>822</v>
      </c>
      <c r="H575" s="36" t="s">
        <v>850</v>
      </c>
      <c r="I575" s="37">
        <v>19200</v>
      </c>
      <c r="J575" s="39">
        <v>0</v>
      </c>
      <c r="K575" s="10">
        <v>19200</v>
      </c>
    </row>
    <row r="576" spans="1:11" ht="15" x14ac:dyDescent="0.2">
      <c r="A576" s="32">
        <v>567</v>
      </c>
      <c r="B576" s="33">
        <v>101010842</v>
      </c>
      <c r="C576" s="34" t="s">
        <v>356</v>
      </c>
      <c r="D576" s="35" t="s">
        <v>357</v>
      </c>
      <c r="E576" s="35" t="s">
        <v>446</v>
      </c>
      <c r="F576" s="35" t="s">
        <v>600</v>
      </c>
      <c r="G576" s="35" t="s">
        <v>822</v>
      </c>
      <c r="H576" s="36" t="s">
        <v>851</v>
      </c>
      <c r="I576" s="37">
        <v>1.4400000000005093</v>
      </c>
      <c r="J576" s="39">
        <v>0</v>
      </c>
      <c r="K576" s="10">
        <v>1.4400000000005093</v>
      </c>
    </row>
    <row r="577" spans="1:11" ht="15" x14ac:dyDescent="0.2">
      <c r="A577" s="32">
        <v>568</v>
      </c>
      <c r="B577" s="33">
        <v>101010843</v>
      </c>
      <c r="C577" s="34" t="s">
        <v>356</v>
      </c>
      <c r="D577" s="35" t="s">
        <v>357</v>
      </c>
      <c r="E577" s="35" t="s">
        <v>446</v>
      </c>
      <c r="F577" s="35" t="s">
        <v>600</v>
      </c>
      <c r="G577" s="35" t="s">
        <v>822</v>
      </c>
      <c r="H577" s="36" t="s">
        <v>852</v>
      </c>
      <c r="I577" s="37">
        <v>0</v>
      </c>
      <c r="J577" s="39">
        <v>0</v>
      </c>
      <c r="K577" s="10">
        <v>0</v>
      </c>
    </row>
    <row r="578" spans="1:11" ht="15" x14ac:dyDescent="0.2">
      <c r="A578" s="32">
        <v>569</v>
      </c>
      <c r="B578" s="33">
        <v>101010844</v>
      </c>
      <c r="C578" s="34" t="s">
        <v>356</v>
      </c>
      <c r="D578" s="35" t="s">
        <v>357</v>
      </c>
      <c r="E578" s="35" t="s">
        <v>446</v>
      </c>
      <c r="F578" s="35" t="s">
        <v>600</v>
      </c>
      <c r="G578" s="35" t="s">
        <v>822</v>
      </c>
      <c r="H578" s="36" t="s">
        <v>853</v>
      </c>
      <c r="I578" s="37">
        <v>647.28999999999905</v>
      </c>
      <c r="J578" s="39">
        <v>0</v>
      </c>
      <c r="K578" s="10">
        <v>647.28999999999905</v>
      </c>
    </row>
    <row r="579" spans="1:11" ht="15" x14ac:dyDescent="0.2">
      <c r="A579" s="32">
        <v>570</v>
      </c>
      <c r="B579" s="33">
        <v>101010845</v>
      </c>
      <c r="C579" s="34" t="s">
        <v>356</v>
      </c>
      <c r="D579" s="35" t="s">
        <v>357</v>
      </c>
      <c r="E579" s="35" t="s">
        <v>446</v>
      </c>
      <c r="F579" s="35" t="s">
        <v>600</v>
      </c>
      <c r="G579" s="35" t="s">
        <v>822</v>
      </c>
      <c r="H579" s="36" t="s">
        <v>854</v>
      </c>
      <c r="I579" s="37">
        <v>1289.7</v>
      </c>
      <c r="J579" s="39">
        <v>0</v>
      </c>
      <c r="K579" s="10">
        <v>1289.7</v>
      </c>
    </row>
    <row r="580" spans="1:11" ht="15" x14ac:dyDescent="0.2">
      <c r="A580" s="32">
        <v>571</v>
      </c>
      <c r="B580" s="33">
        <v>101010846</v>
      </c>
      <c r="C580" s="34" t="s">
        <v>356</v>
      </c>
      <c r="D580" s="35" t="s">
        <v>357</v>
      </c>
      <c r="E580" s="35" t="s">
        <v>446</v>
      </c>
      <c r="F580" s="35" t="s">
        <v>600</v>
      </c>
      <c r="G580" s="35" t="s">
        <v>822</v>
      </c>
      <c r="H580" s="36" t="s">
        <v>855</v>
      </c>
      <c r="I580" s="37">
        <v>1108.0200000000004</v>
      </c>
      <c r="J580" s="39">
        <v>0</v>
      </c>
      <c r="K580" s="10">
        <v>1108.0200000000004</v>
      </c>
    </row>
    <row r="581" spans="1:11" ht="15" x14ac:dyDescent="0.2">
      <c r="A581" s="32">
        <v>572</v>
      </c>
      <c r="B581" s="33">
        <v>101010847</v>
      </c>
      <c r="C581" s="34" t="s">
        <v>356</v>
      </c>
      <c r="D581" s="35" t="s">
        <v>357</v>
      </c>
      <c r="E581" s="35" t="s">
        <v>446</v>
      </c>
      <c r="F581" s="35" t="s">
        <v>600</v>
      </c>
      <c r="G581" s="35" t="s">
        <v>822</v>
      </c>
      <c r="H581" s="36" t="s">
        <v>856</v>
      </c>
      <c r="I581" s="37">
        <v>1731.78</v>
      </c>
      <c r="J581" s="39">
        <v>0</v>
      </c>
      <c r="K581" s="10">
        <v>1731.78</v>
      </c>
    </row>
    <row r="582" spans="1:11" ht="15" x14ac:dyDescent="0.2">
      <c r="A582" s="32">
        <v>573</v>
      </c>
      <c r="B582" s="33">
        <v>101010848</v>
      </c>
      <c r="C582" s="34" t="s">
        <v>356</v>
      </c>
      <c r="D582" s="35" t="s">
        <v>357</v>
      </c>
      <c r="E582" s="35" t="s">
        <v>446</v>
      </c>
      <c r="F582" s="35" t="s">
        <v>600</v>
      </c>
      <c r="G582" s="35" t="s">
        <v>822</v>
      </c>
      <c r="H582" s="36" t="s">
        <v>857</v>
      </c>
      <c r="I582" s="37">
        <v>838.15999999999985</v>
      </c>
      <c r="J582" s="39">
        <v>0</v>
      </c>
      <c r="K582" s="10">
        <v>838.15999999999985</v>
      </c>
    </row>
    <row r="583" spans="1:11" ht="15" x14ac:dyDescent="0.2">
      <c r="A583" s="32">
        <v>574</v>
      </c>
      <c r="B583" s="33">
        <v>101010849</v>
      </c>
      <c r="C583" s="34" t="s">
        <v>356</v>
      </c>
      <c r="D583" s="35" t="s">
        <v>357</v>
      </c>
      <c r="E583" s="35" t="s">
        <v>446</v>
      </c>
      <c r="F583" s="35" t="s">
        <v>600</v>
      </c>
      <c r="G583" s="35" t="s">
        <v>822</v>
      </c>
      <c r="H583" s="36" t="s">
        <v>858</v>
      </c>
      <c r="I583" s="37">
        <v>1864.77</v>
      </c>
      <c r="J583" s="39">
        <v>0</v>
      </c>
      <c r="K583" s="10">
        <v>1864.77</v>
      </c>
    </row>
    <row r="584" spans="1:11" ht="15" x14ac:dyDescent="0.2">
      <c r="A584" s="32">
        <v>575</v>
      </c>
      <c r="B584" s="33">
        <v>101010850</v>
      </c>
      <c r="C584" s="34" t="s">
        <v>356</v>
      </c>
      <c r="D584" s="35" t="s">
        <v>357</v>
      </c>
      <c r="E584" s="35" t="s">
        <v>446</v>
      </c>
      <c r="F584" s="35" t="s">
        <v>600</v>
      </c>
      <c r="G584" s="35" t="s">
        <v>822</v>
      </c>
      <c r="H584" s="36" t="s">
        <v>859</v>
      </c>
      <c r="I584" s="37">
        <v>483.77000000000044</v>
      </c>
      <c r="J584" s="39">
        <v>0</v>
      </c>
      <c r="K584" s="10">
        <v>483.77000000000044</v>
      </c>
    </row>
    <row r="585" spans="1:11" ht="15" x14ac:dyDescent="0.2">
      <c r="A585" s="32">
        <v>576</v>
      </c>
      <c r="B585" s="33">
        <v>101010851</v>
      </c>
      <c r="C585" s="34" t="s">
        <v>356</v>
      </c>
      <c r="D585" s="35" t="s">
        <v>357</v>
      </c>
      <c r="E585" s="35" t="s">
        <v>446</v>
      </c>
      <c r="F585" s="35" t="s">
        <v>600</v>
      </c>
      <c r="G585" s="35" t="s">
        <v>822</v>
      </c>
      <c r="H585" s="36" t="s">
        <v>860</v>
      </c>
      <c r="I585" s="37">
        <v>742.94</v>
      </c>
      <c r="J585" s="39">
        <v>0</v>
      </c>
      <c r="K585" s="10">
        <v>742.94</v>
      </c>
    </row>
    <row r="586" spans="1:11" ht="15" x14ac:dyDescent="0.2">
      <c r="A586" s="32">
        <v>577</v>
      </c>
      <c r="B586" s="33">
        <v>101010852</v>
      </c>
      <c r="C586" s="34" t="s">
        <v>356</v>
      </c>
      <c r="D586" s="35" t="s">
        <v>357</v>
      </c>
      <c r="E586" s="35" t="s">
        <v>446</v>
      </c>
      <c r="F586" s="35" t="s">
        <v>600</v>
      </c>
      <c r="G586" s="35" t="s">
        <v>822</v>
      </c>
      <c r="H586" s="36" t="s">
        <v>861</v>
      </c>
      <c r="I586" s="37">
        <v>1073.6099999999988</v>
      </c>
      <c r="J586" s="39">
        <v>0</v>
      </c>
      <c r="K586" s="10">
        <v>1073.6099999999988</v>
      </c>
    </row>
    <row r="587" spans="1:11" ht="15" x14ac:dyDescent="0.2">
      <c r="A587" s="32">
        <v>578</v>
      </c>
      <c r="B587" s="33">
        <v>101010853</v>
      </c>
      <c r="C587" s="34" t="s">
        <v>356</v>
      </c>
      <c r="D587" s="35" t="s">
        <v>357</v>
      </c>
      <c r="E587" s="35" t="s">
        <v>446</v>
      </c>
      <c r="F587" s="35" t="s">
        <v>600</v>
      </c>
      <c r="G587" s="35" t="s">
        <v>822</v>
      </c>
      <c r="H587" s="36" t="s">
        <v>862</v>
      </c>
      <c r="I587" s="37">
        <v>2038.96</v>
      </c>
      <c r="J587" s="39">
        <v>0</v>
      </c>
      <c r="K587" s="10">
        <v>2038.96</v>
      </c>
    </row>
    <row r="588" spans="1:11" ht="15" x14ac:dyDescent="0.2">
      <c r="A588" s="32">
        <v>579</v>
      </c>
      <c r="B588" s="33">
        <v>101010854</v>
      </c>
      <c r="C588" s="34" t="s">
        <v>356</v>
      </c>
      <c r="D588" s="35" t="s">
        <v>357</v>
      </c>
      <c r="E588" s="35" t="s">
        <v>446</v>
      </c>
      <c r="F588" s="35" t="s">
        <v>600</v>
      </c>
      <c r="G588" s="35" t="s">
        <v>822</v>
      </c>
      <c r="H588" s="36" t="s">
        <v>863</v>
      </c>
      <c r="I588" s="37">
        <v>3144.6399999999994</v>
      </c>
      <c r="J588" s="39">
        <v>0</v>
      </c>
      <c r="K588" s="10">
        <v>3144.6399999999994</v>
      </c>
    </row>
    <row r="589" spans="1:11" ht="15" x14ac:dyDescent="0.2">
      <c r="A589" s="32">
        <v>580</v>
      </c>
      <c r="B589" s="33">
        <v>101010855</v>
      </c>
      <c r="C589" s="34" t="s">
        <v>356</v>
      </c>
      <c r="D589" s="35" t="s">
        <v>357</v>
      </c>
      <c r="E589" s="35" t="s">
        <v>446</v>
      </c>
      <c r="F589" s="35" t="s">
        <v>600</v>
      </c>
      <c r="G589" s="35" t="s">
        <v>822</v>
      </c>
      <c r="H589" s="36" t="s">
        <v>864</v>
      </c>
      <c r="I589" s="37">
        <v>4043.0699999999997</v>
      </c>
      <c r="J589" s="39">
        <v>0</v>
      </c>
      <c r="K589" s="10">
        <v>4043.0699999999997</v>
      </c>
    </row>
    <row r="590" spans="1:11" ht="15" x14ac:dyDescent="0.2">
      <c r="A590" s="32">
        <v>581</v>
      </c>
      <c r="B590" s="33">
        <v>101010856</v>
      </c>
      <c r="C590" s="34" t="s">
        <v>356</v>
      </c>
      <c r="D590" s="35" t="s">
        <v>357</v>
      </c>
      <c r="E590" s="35" t="s">
        <v>446</v>
      </c>
      <c r="F590" s="35" t="s">
        <v>600</v>
      </c>
      <c r="G590" s="35" t="s">
        <v>822</v>
      </c>
      <c r="H590" s="36" t="s">
        <v>865</v>
      </c>
      <c r="I590" s="37">
        <v>2400.6599999999962</v>
      </c>
      <c r="J590" s="39">
        <v>0</v>
      </c>
      <c r="K590" s="10">
        <v>2400.6599999999962</v>
      </c>
    </row>
    <row r="591" spans="1:11" ht="15" x14ac:dyDescent="0.2">
      <c r="A591" s="32">
        <v>582</v>
      </c>
      <c r="B591" s="33">
        <v>101010857</v>
      </c>
      <c r="C591" s="34" t="s">
        <v>356</v>
      </c>
      <c r="D591" s="35" t="s">
        <v>357</v>
      </c>
      <c r="E591" s="35" t="s">
        <v>446</v>
      </c>
      <c r="F591" s="35" t="s">
        <v>600</v>
      </c>
      <c r="G591" s="35" t="s">
        <v>822</v>
      </c>
      <c r="H591" s="36" t="s">
        <v>866</v>
      </c>
      <c r="I591" s="37">
        <v>2959.2999999999956</v>
      </c>
      <c r="J591" s="39">
        <v>0</v>
      </c>
      <c r="K591" s="10">
        <v>2959.2999999999956</v>
      </c>
    </row>
    <row r="592" spans="1:11" ht="15" x14ac:dyDescent="0.2">
      <c r="A592" s="32">
        <v>583</v>
      </c>
      <c r="B592" s="33">
        <v>101010858</v>
      </c>
      <c r="C592" s="34" t="s">
        <v>356</v>
      </c>
      <c r="D592" s="35" t="s">
        <v>357</v>
      </c>
      <c r="E592" s="35" t="s">
        <v>446</v>
      </c>
      <c r="F592" s="35" t="s">
        <v>600</v>
      </c>
      <c r="G592" s="35" t="s">
        <v>822</v>
      </c>
      <c r="H592" s="36" t="s">
        <v>867</v>
      </c>
      <c r="I592" s="37">
        <v>2877.41</v>
      </c>
      <c r="J592" s="39">
        <v>0</v>
      </c>
      <c r="K592" s="10">
        <v>2877.41</v>
      </c>
    </row>
    <row r="593" spans="1:11" ht="15" x14ac:dyDescent="0.2">
      <c r="A593" s="32">
        <v>584</v>
      </c>
      <c r="B593" s="33">
        <v>101010859</v>
      </c>
      <c r="C593" s="34" t="s">
        <v>356</v>
      </c>
      <c r="D593" s="35" t="s">
        <v>357</v>
      </c>
      <c r="E593" s="35" t="s">
        <v>446</v>
      </c>
      <c r="F593" s="35" t="s">
        <v>600</v>
      </c>
      <c r="G593" s="35" t="s">
        <v>822</v>
      </c>
      <c r="H593" s="36" t="s">
        <v>868</v>
      </c>
      <c r="I593" s="37">
        <v>3911.12</v>
      </c>
      <c r="J593" s="39">
        <v>0</v>
      </c>
      <c r="K593" s="10">
        <v>3911.12</v>
      </c>
    </row>
    <row r="594" spans="1:11" ht="15" x14ac:dyDescent="0.2">
      <c r="A594" s="32">
        <v>585</v>
      </c>
      <c r="B594" s="33">
        <v>101010860</v>
      </c>
      <c r="C594" s="34" t="s">
        <v>356</v>
      </c>
      <c r="D594" s="35" t="s">
        <v>357</v>
      </c>
      <c r="E594" s="35" t="s">
        <v>446</v>
      </c>
      <c r="F594" s="35" t="s">
        <v>600</v>
      </c>
      <c r="G594" s="35" t="s">
        <v>822</v>
      </c>
      <c r="H594" s="36" t="s">
        <v>869</v>
      </c>
      <c r="I594" s="37">
        <v>4018.5699999999997</v>
      </c>
      <c r="J594" s="39">
        <v>0</v>
      </c>
      <c r="K594" s="10">
        <v>4018.5699999999997</v>
      </c>
    </row>
    <row r="595" spans="1:11" ht="15" x14ac:dyDescent="0.2">
      <c r="A595" s="32">
        <v>586</v>
      </c>
      <c r="B595" s="33">
        <v>101010861</v>
      </c>
      <c r="C595" s="34" t="s">
        <v>356</v>
      </c>
      <c r="D595" s="35" t="s">
        <v>357</v>
      </c>
      <c r="E595" s="35" t="s">
        <v>446</v>
      </c>
      <c r="F595" s="35" t="s">
        <v>600</v>
      </c>
      <c r="G595" s="35" t="s">
        <v>822</v>
      </c>
      <c r="H595" s="36" t="s">
        <v>870</v>
      </c>
      <c r="I595" s="37">
        <v>3034.3999999999978</v>
      </c>
      <c r="J595" s="39">
        <v>0</v>
      </c>
      <c r="K595" s="10">
        <v>3034.3999999999978</v>
      </c>
    </row>
    <row r="596" spans="1:11" ht="15" x14ac:dyDescent="0.2">
      <c r="A596" s="32">
        <v>587</v>
      </c>
      <c r="B596" s="33">
        <v>101010862</v>
      </c>
      <c r="C596" s="34" t="s">
        <v>356</v>
      </c>
      <c r="D596" s="35" t="s">
        <v>357</v>
      </c>
      <c r="E596" s="35" t="s">
        <v>446</v>
      </c>
      <c r="F596" s="35" t="s">
        <v>600</v>
      </c>
      <c r="G596" s="35" t="s">
        <v>822</v>
      </c>
      <c r="H596" s="36" t="s">
        <v>871</v>
      </c>
      <c r="I596" s="37">
        <v>3283.0400000000009</v>
      </c>
      <c r="J596" s="39">
        <v>0</v>
      </c>
      <c r="K596" s="10">
        <v>3283.0400000000009</v>
      </c>
    </row>
    <row r="597" spans="1:11" ht="15" x14ac:dyDescent="0.2">
      <c r="A597" s="32">
        <v>588</v>
      </c>
      <c r="B597" s="33">
        <v>101010863</v>
      </c>
      <c r="C597" s="34" t="s">
        <v>356</v>
      </c>
      <c r="D597" s="35" t="s">
        <v>357</v>
      </c>
      <c r="E597" s="35" t="s">
        <v>446</v>
      </c>
      <c r="F597" s="35" t="s">
        <v>600</v>
      </c>
      <c r="G597" s="35" t="s">
        <v>822</v>
      </c>
      <c r="H597" s="36" t="s">
        <v>872</v>
      </c>
      <c r="I597" s="37">
        <v>7754.8099999999977</v>
      </c>
      <c r="J597" s="39">
        <v>0</v>
      </c>
      <c r="K597" s="10">
        <v>7754.8099999999977</v>
      </c>
    </row>
    <row r="598" spans="1:11" ht="15" x14ac:dyDescent="0.2">
      <c r="A598" s="32">
        <v>589</v>
      </c>
      <c r="B598" s="33">
        <v>101010864</v>
      </c>
      <c r="C598" s="34" t="s">
        <v>356</v>
      </c>
      <c r="D598" s="35" t="s">
        <v>357</v>
      </c>
      <c r="E598" s="35" t="s">
        <v>446</v>
      </c>
      <c r="F598" s="35" t="s">
        <v>600</v>
      </c>
      <c r="G598" s="35" t="s">
        <v>822</v>
      </c>
      <c r="H598" s="36" t="s">
        <v>873</v>
      </c>
      <c r="I598" s="37">
        <v>3646.8999999999978</v>
      </c>
      <c r="J598" s="39">
        <v>0</v>
      </c>
      <c r="K598" s="10">
        <v>3646.8999999999978</v>
      </c>
    </row>
    <row r="599" spans="1:11" ht="15" x14ac:dyDescent="0.2">
      <c r="A599" s="32">
        <v>590</v>
      </c>
      <c r="B599" s="33">
        <v>101010865</v>
      </c>
      <c r="C599" s="34" t="s">
        <v>356</v>
      </c>
      <c r="D599" s="35" t="s">
        <v>357</v>
      </c>
      <c r="E599" s="35" t="s">
        <v>446</v>
      </c>
      <c r="F599" s="35" t="s">
        <v>600</v>
      </c>
      <c r="G599" s="35" t="s">
        <v>822</v>
      </c>
      <c r="H599" s="36" t="s">
        <v>874</v>
      </c>
      <c r="I599" s="37">
        <v>0</v>
      </c>
      <c r="J599" s="39">
        <v>0</v>
      </c>
      <c r="K599" s="10">
        <v>0</v>
      </c>
    </row>
    <row r="600" spans="1:11" ht="15" x14ac:dyDescent="0.2">
      <c r="A600" s="32">
        <v>591</v>
      </c>
      <c r="B600" s="33">
        <v>101010866</v>
      </c>
      <c r="C600" s="34" t="s">
        <v>356</v>
      </c>
      <c r="D600" s="35" t="s">
        <v>357</v>
      </c>
      <c r="E600" s="35" t="s">
        <v>446</v>
      </c>
      <c r="F600" s="35" t="s">
        <v>600</v>
      </c>
      <c r="G600" s="35" t="s">
        <v>822</v>
      </c>
      <c r="H600" s="36" t="s">
        <v>875</v>
      </c>
      <c r="I600" s="37">
        <v>0</v>
      </c>
      <c r="J600" s="39">
        <v>0</v>
      </c>
      <c r="K600" s="10">
        <v>0</v>
      </c>
    </row>
    <row r="601" spans="1:11" x14ac:dyDescent="0.2">
      <c r="A601" s="32">
        <v>592</v>
      </c>
      <c r="B601" s="50">
        <v>101010867</v>
      </c>
      <c r="C601" s="34" t="s">
        <v>356</v>
      </c>
      <c r="D601" s="35" t="s">
        <v>357</v>
      </c>
      <c r="E601" s="35" t="s">
        <v>446</v>
      </c>
      <c r="F601" s="35" t="s">
        <v>600</v>
      </c>
      <c r="G601" s="35" t="s">
        <v>822</v>
      </c>
      <c r="H601" s="41" t="s">
        <v>876</v>
      </c>
      <c r="I601" s="37">
        <v>2326.9499999999998</v>
      </c>
      <c r="J601" s="39">
        <v>0</v>
      </c>
      <c r="K601" s="10">
        <v>2326.9499999999998</v>
      </c>
    </row>
    <row r="602" spans="1:11" ht="15" x14ac:dyDescent="0.2">
      <c r="A602" s="32">
        <v>728</v>
      </c>
      <c r="B602" s="33">
        <v>101010868</v>
      </c>
      <c r="C602" s="34" t="s">
        <v>356</v>
      </c>
      <c r="D602" s="35" t="s">
        <v>357</v>
      </c>
      <c r="E602" s="35" t="s">
        <v>446</v>
      </c>
      <c r="F602" s="35" t="s">
        <v>600</v>
      </c>
      <c r="G602" s="35" t="s">
        <v>822</v>
      </c>
      <c r="H602" s="41" t="s">
        <v>877</v>
      </c>
      <c r="I602" s="37">
        <v>36018.020000000004</v>
      </c>
      <c r="J602" s="39">
        <v>0</v>
      </c>
      <c r="K602" s="10">
        <v>36018.020000000004</v>
      </c>
    </row>
    <row r="603" spans="1:11" ht="15" x14ac:dyDescent="0.2">
      <c r="A603" s="32">
        <v>593</v>
      </c>
      <c r="B603" s="33">
        <v>101010901</v>
      </c>
      <c r="C603" s="34" t="s">
        <v>356</v>
      </c>
      <c r="D603" s="35" t="s">
        <v>357</v>
      </c>
      <c r="E603" s="35" t="s">
        <v>446</v>
      </c>
      <c r="F603" s="35" t="s">
        <v>600</v>
      </c>
      <c r="G603" s="35" t="s">
        <v>822</v>
      </c>
      <c r="H603" s="36" t="s">
        <v>878</v>
      </c>
      <c r="I603" s="37">
        <v>0</v>
      </c>
      <c r="J603" s="39">
        <v>0</v>
      </c>
      <c r="K603" s="10">
        <v>0</v>
      </c>
    </row>
    <row r="604" spans="1:11" ht="15" x14ac:dyDescent="0.2">
      <c r="A604" s="32">
        <v>594</v>
      </c>
      <c r="B604" s="33">
        <v>101010902</v>
      </c>
      <c r="C604" s="34" t="s">
        <v>356</v>
      </c>
      <c r="D604" s="35" t="s">
        <v>357</v>
      </c>
      <c r="E604" s="35" t="s">
        <v>446</v>
      </c>
      <c r="F604" s="35" t="s">
        <v>600</v>
      </c>
      <c r="G604" s="35" t="s">
        <v>822</v>
      </c>
      <c r="H604" s="36" t="s">
        <v>879</v>
      </c>
      <c r="I604" s="37">
        <v>0</v>
      </c>
      <c r="J604" s="39">
        <v>0</v>
      </c>
      <c r="K604" s="10">
        <v>0</v>
      </c>
    </row>
    <row r="605" spans="1:11" ht="15" x14ac:dyDescent="0.2">
      <c r="A605" s="32">
        <v>595</v>
      </c>
      <c r="B605" s="33">
        <v>101010903</v>
      </c>
      <c r="C605" s="34" t="s">
        <v>356</v>
      </c>
      <c r="D605" s="35" t="s">
        <v>357</v>
      </c>
      <c r="E605" s="35" t="s">
        <v>446</v>
      </c>
      <c r="F605" s="35" t="s">
        <v>600</v>
      </c>
      <c r="G605" s="35" t="s">
        <v>822</v>
      </c>
      <c r="H605" s="36" t="s">
        <v>880</v>
      </c>
      <c r="I605" s="37">
        <v>0</v>
      </c>
      <c r="J605" s="39">
        <v>0</v>
      </c>
      <c r="K605" s="10">
        <v>0</v>
      </c>
    </row>
    <row r="606" spans="1:11" ht="15" x14ac:dyDescent="0.2">
      <c r="A606" s="32">
        <v>596</v>
      </c>
      <c r="B606" s="33">
        <v>101010904</v>
      </c>
      <c r="C606" s="34" t="s">
        <v>356</v>
      </c>
      <c r="D606" s="35" t="s">
        <v>357</v>
      </c>
      <c r="E606" s="35" t="s">
        <v>446</v>
      </c>
      <c r="F606" s="35" t="s">
        <v>600</v>
      </c>
      <c r="G606" s="35" t="s">
        <v>822</v>
      </c>
      <c r="H606" s="36" t="s">
        <v>881</v>
      </c>
      <c r="I606" s="37">
        <v>0</v>
      </c>
      <c r="J606" s="39">
        <v>0</v>
      </c>
      <c r="K606" s="10">
        <v>0</v>
      </c>
    </row>
    <row r="607" spans="1:11" ht="15" x14ac:dyDescent="0.2">
      <c r="A607" s="32">
        <v>597</v>
      </c>
      <c r="B607" s="33">
        <v>101010905</v>
      </c>
      <c r="C607" s="34" t="s">
        <v>356</v>
      </c>
      <c r="D607" s="35" t="s">
        <v>357</v>
      </c>
      <c r="E607" s="35" t="s">
        <v>446</v>
      </c>
      <c r="F607" s="35" t="s">
        <v>600</v>
      </c>
      <c r="G607" s="35" t="s">
        <v>822</v>
      </c>
      <c r="H607" s="36" t="s">
        <v>11</v>
      </c>
      <c r="I607" s="37">
        <v>1221641.5769899972</v>
      </c>
      <c r="J607" s="39">
        <v>0</v>
      </c>
      <c r="K607" s="10">
        <v>1221641.5769899972</v>
      </c>
    </row>
    <row r="608" spans="1:11" ht="15" x14ac:dyDescent="0.2">
      <c r="A608" s="32">
        <v>598</v>
      </c>
      <c r="B608" s="33">
        <v>101010906</v>
      </c>
      <c r="C608" s="34" t="s">
        <v>356</v>
      </c>
      <c r="D608" s="35" t="s">
        <v>357</v>
      </c>
      <c r="E608" s="35" t="s">
        <v>446</v>
      </c>
      <c r="F608" s="35" t="s">
        <v>600</v>
      </c>
      <c r="G608" s="35" t="s">
        <v>822</v>
      </c>
      <c r="H608" s="36" t="s">
        <v>12</v>
      </c>
      <c r="I608" s="37">
        <v>247240.84501999989</v>
      </c>
      <c r="J608" s="39">
        <v>0</v>
      </c>
      <c r="K608" s="10">
        <v>247240.84501999989</v>
      </c>
    </row>
    <row r="609" spans="1:11" ht="15" x14ac:dyDescent="0.2">
      <c r="A609" s="32">
        <v>599</v>
      </c>
      <c r="B609" s="33">
        <v>101011002</v>
      </c>
      <c r="C609" s="34" t="s">
        <v>356</v>
      </c>
      <c r="D609" s="35" t="s">
        <v>357</v>
      </c>
      <c r="E609" s="35" t="s">
        <v>446</v>
      </c>
      <c r="F609" s="35" t="s">
        <v>600</v>
      </c>
      <c r="G609" s="35" t="s">
        <v>882</v>
      </c>
      <c r="H609" s="36" t="s">
        <v>883</v>
      </c>
      <c r="I609" s="37">
        <v>497997.72000000003</v>
      </c>
      <c r="J609" s="39">
        <v>0</v>
      </c>
      <c r="K609" s="10">
        <v>497997.72000000003</v>
      </c>
    </row>
    <row r="610" spans="1:11" ht="15" x14ac:dyDescent="0.2">
      <c r="A610" s="32">
        <v>600</v>
      </c>
      <c r="B610" s="33">
        <v>101011003</v>
      </c>
      <c r="C610" s="34" t="s">
        <v>356</v>
      </c>
      <c r="D610" s="35" t="s">
        <v>357</v>
      </c>
      <c r="E610" s="35" t="s">
        <v>446</v>
      </c>
      <c r="F610" s="35" t="s">
        <v>600</v>
      </c>
      <c r="G610" s="35" t="s">
        <v>882</v>
      </c>
      <c r="H610" s="36" t="s">
        <v>884</v>
      </c>
      <c r="I610" s="37">
        <v>710665.44000000006</v>
      </c>
      <c r="J610" s="39">
        <v>0</v>
      </c>
      <c r="K610" s="10">
        <v>710665.44000000006</v>
      </c>
    </row>
    <row r="611" spans="1:11" ht="15" x14ac:dyDescent="0.2">
      <c r="A611" s="32">
        <v>601</v>
      </c>
      <c r="B611" s="33">
        <v>101011006</v>
      </c>
      <c r="C611" s="34" t="s">
        <v>356</v>
      </c>
      <c r="D611" s="35" t="s">
        <v>357</v>
      </c>
      <c r="E611" s="35" t="s">
        <v>446</v>
      </c>
      <c r="F611" s="35" t="s">
        <v>600</v>
      </c>
      <c r="G611" s="35" t="s">
        <v>882</v>
      </c>
      <c r="H611" s="36" t="s">
        <v>885</v>
      </c>
      <c r="I611" s="37">
        <v>809.45</v>
      </c>
      <c r="J611" s="39">
        <v>0</v>
      </c>
      <c r="K611" s="10">
        <v>809.45</v>
      </c>
    </row>
    <row r="612" spans="1:11" ht="15" x14ac:dyDescent="0.2">
      <c r="A612" s="32">
        <v>602</v>
      </c>
      <c r="B612" s="33">
        <v>101011007</v>
      </c>
      <c r="C612" s="34" t="s">
        <v>356</v>
      </c>
      <c r="D612" s="35" t="s">
        <v>357</v>
      </c>
      <c r="E612" s="35" t="s">
        <v>446</v>
      </c>
      <c r="F612" s="35" t="s">
        <v>600</v>
      </c>
      <c r="G612" s="35" t="s">
        <v>882</v>
      </c>
      <c r="H612" s="36" t="s">
        <v>886</v>
      </c>
      <c r="I612" s="37">
        <v>58171.65</v>
      </c>
      <c r="J612" s="39">
        <v>0</v>
      </c>
      <c r="K612" s="10">
        <v>58171.65</v>
      </c>
    </row>
    <row r="613" spans="1:11" ht="15" x14ac:dyDescent="0.2">
      <c r="A613" s="32">
        <v>603</v>
      </c>
      <c r="B613" s="33">
        <v>101011014</v>
      </c>
      <c r="C613" s="34" t="s">
        <v>356</v>
      </c>
      <c r="D613" s="35" t="s">
        <v>357</v>
      </c>
      <c r="E613" s="35" t="s">
        <v>446</v>
      </c>
      <c r="F613" s="35" t="s">
        <v>600</v>
      </c>
      <c r="G613" s="35" t="s">
        <v>882</v>
      </c>
      <c r="H613" s="36" t="s">
        <v>887</v>
      </c>
      <c r="I613" s="37">
        <v>2695815.9</v>
      </c>
      <c r="J613" s="39">
        <v>0</v>
      </c>
      <c r="K613" s="10">
        <v>2695815.9</v>
      </c>
    </row>
    <row r="614" spans="1:11" ht="15" x14ac:dyDescent="0.2">
      <c r="A614" s="32">
        <v>604</v>
      </c>
      <c r="B614" s="33">
        <v>101011015</v>
      </c>
      <c r="C614" s="34" t="s">
        <v>356</v>
      </c>
      <c r="D614" s="35" t="s">
        <v>357</v>
      </c>
      <c r="E614" s="35" t="s">
        <v>446</v>
      </c>
      <c r="F614" s="35" t="s">
        <v>600</v>
      </c>
      <c r="G614" s="35" t="s">
        <v>882</v>
      </c>
      <c r="H614" s="36" t="s">
        <v>888</v>
      </c>
      <c r="I614" s="37">
        <v>296517.75000000006</v>
      </c>
      <c r="J614" s="39">
        <v>0</v>
      </c>
      <c r="K614" s="10">
        <v>296517.75000000006</v>
      </c>
    </row>
    <row r="615" spans="1:11" ht="15" x14ac:dyDescent="0.2">
      <c r="A615" s="32">
        <v>605</v>
      </c>
      <c r="B615" s="33">
        <v>101011029</v>
      </c>
      <c r="C615" s="34" t="s">
        <v>356</v>
      </c>
      <c r="D615" s="35" t="s">
        <v>357</v>
      </c>
      <c r="E615" s="35" t="s">
        <v>446</v>
      </c>
      <c r="F615" s="35" t="s">
        <v>600</v>
      </c>
      <c r="G615" s="35" t="s">
        <v>882</v>
      </c>
      <c r="H615" s="36" t="s">
        <v>889</v>
      </c>
      <c r="I615" s="37">
        <v>1623064.2200000002</v>
      </c>
      <c r="J615" s="39">
        <v>0</v>
      </c>
      <c r="K615" s="10">
        <v>1623064.2200000002</v>
      </c>
    </row>
    <row r="616" spans="1:11" ht="15" x14ac:dyDescent="0.2">
      <c r="A616" s="32">
        <v>606</v>
      </c>
      <c r="B616" s="33">
        <v>101011030</v>
      </c>
      <c r="C616" s="34" t="s">
        <v>356</v>
      </c>
      <c r="D616" s="35" t="s">
        <v>357</v>
      </c>
      <c r="E616" s="35" t="s">
        <v>446</v>
      </c>
      <c r="F616" s="35" t="s">
        <v>600</v>
      </c>
      <c r="G616" s="35" t="s">
        <v>882</v>
      </c>
      <c r="H616" s="36" t="s">
        <v>890</v>
      </c>
      <c r="I616" s="37">
        <v>0</v>
      </c>
      <c r="J616" s="39">
        <v>0</v>
      </c>
      <c r="K616" s="10">
        <v>0</v>
      </c>
    </row>
    <row r="617" spans="1:11" ht="15" x14ac:dyDescent="0.2">
      <c r="A617" s="32">
        <v>607</v>
      </c>
      <c r="B617" s="33">
        <v>101011034</v>
      </c>
      <c r="C617" s="34" t="s">
        <v>356</v>
      </c>
      <c r="D617" s="35" t="s">
        <v>357</v>
      </c>
      <c r="E617" s="35" t="s">
        <v>446</v>
      </c>
      <c r="F617" s="35" t="s">
        <v>600</v>
      </c>
      <c r="G617" s="35" t="s">
        <v>882</v>
      </c>
      <c r="H617" s="36" t="s">
        <v>891</v>
      </c>
      <c r="I617" s="37">
        <v>173043.27000000002</v>
      </c>
      <c r="J617" s="39">
        <v>0</v>
      </c>
      <c r="K617" s="10">
        <v>173043.27000000002</v>
      </c>
    </row>
    <row r="618" spans="1:11" ht="15" x14ac:dyDescent="0.2">
      <c r="A618" s="32">
        <v>608</v>
      </c>
      <c r="B618" s="33">
        <v>101011036</v>
      </c>
      <c r="C618" s="34" t="s">
        <v>356</v>
      </c>
      <c r="D618" s="35" t="s">
        <v>357</v>
      </c>
      <c r="E618" s="35" t="s">
        <v>446</v>
      </c>
      <c r="F618" s="35" t="s">
        <v>600</v>
      </c>
      <c r="G618" s="35" t="s">
        <v>882</v>
      </c>
      <c r="H618" s="36" t="s">
        <v>892</v>
      </c>
      <c r="I618" s="37">
        <v>0</v>
      </c>
      <c r="J618" s="39">
        <v>0</v>
      </c>
      <c r="K618" s="10">
        <v>0</v>
      </c>
    </row>
    <row r="619" spans="1:11" ht="15" x14ac:dyDescent="0.2">
      <c r="A619" s="32">
        <v>609</v>
      </c>
      <c r="B619" s="33">
        <v>101011037</v>
      </c>
      <c r="C619" s="34" t="s">
        <v>356</v>
      </c>
      <c r="D619" s="35" t="s">
        <v>357</v>
      </c>
      <c r="E619" s="35" t="s">
        <v>446</v>
      </c>
      <c r="F619" s="35" t="s">
        <v>600</v>
      </c>
      <c r="G619" s="35" t="s">
        <v>882</v>
      </c>
      <c r="H619" s="36" t="s">
        <v>893</v>
      </c>
      <c r="I619" s="37">
        <v>2876745.37</v>
      </c>
      <c r="J619" s="39">
        <v>0</v>
      </c>
      <c r="K619" s="10">
        <v>2876745.37</v>
      </c>
    </row>
    <row r="620" spans="1:11" ht="15" x14ac:dyDescent="0.2">
      <c r="A620" s="32">
        <v>610</v>
      </c>
      <c r="B620" s="33">
        <v>101011038</v>
      </c>
      <c r="C620" s="34" t="s">
        <v>356</v>
      </c>
      <c r="D620" s="35" t="s">
        <v>357</v>
      </c>
      <c r="E620" s="35" t="s">
        <v>446</v>
      </c>
      <c r="F620" s="35" t="s">
        <v>600</v>
      </c>
      <c r="G620" s="35" t="s">
        <v>882</v>
      </c>
      <c r="H620" s="36" t="s">
        <v>894</v>
      </c>
      <c r="I620" s="37">
        <v>50104.630000000005</v>
      </c>
      <c r="J620" s="39">
        <v>0</v>
      </c>
      <c r="K620" s="10">
        <v>50104.630000000005</v>
      </c>
    </row>
    <row r="621" spans="1:11" ht="15" x14ac:dyDescent="0.2">
      <c r="A621" s="32">
        <v>611</v>
      </c>
      <c r="B621" s="33">
        <v>101011039</v>
      </c>
      <c r="C621" s="34" t="s">
        <v>356</v>
      </c>
      <c r="D621" s="35" t="s">
        <v>357</v>
      </c>
      <c r="E621" s="35" t="s">
        <v>446</v>
      </c>
      <c r="F621" s="35" t="s">
        <v>600</v>
      </c>
      <c r="G621" s="35" t="s">
        <v>882</v>
      </c>
      <c r="H621" s="36" t="s">
        <v>895</v>
      </c>
      <c r="I621" s="37">
        <v>4797744.38</v>
      </c>
      <c r="J621" s="39">
        <v>0</v>
      </c>
      <c r="K621" s="10">
        <v>4797744.38</v>
      </c>
    </row>
    <row r="622" spans="1:11" ht="15" x14ac:dyDescent="0.2">
      <c r="A622" s="32">
        <v>612</v>
      </c>
      <c r="B622" s="33">
        <v>101011040</v>
      </c>
      <c r="C622" s="34" t="s">
        <v>356</v>
      </c>
      <c r="D622" s="35" t="s">
        <v>357</v>
      </c>
      <c r="E622" s="35" t="s">
        <v>446</v>
      </c>
      <c r="F622" s="35" t="s">
        <v>600</v>
      </c>
      <c r="G622" s="35" t="s">
        <v>882</v>
      </c>
      <c r="H622" s="36" t="s">
        <v>896</v>
      </c>
      <c r="I622" s="37">
        <v>48584.800000000003</v>
      </c>
      <c r="J622" s="39">
        <v>0</v>
      </c>
      <c r="K622" s="10">
        <v>48584.800000000003</v>
      </c>
    </row>
    <row r="623" spans="1:11" ht="15" x14ac:dyDescent="0.2">
      <c r="A623" s="32">
        <v>613</v>
      </c>
      <c r="B623" s="33">
        <v>101011041</v>
      </c>
      <c r="C623" s="34" t="s">
        <v>356</v>
      </c>
      <c r="D623" s="35" t="s">
        <v>357</v>
      </c>
      <c r="E623" s="35" t="s">
        <v>446</v>
      </c>
      <c r="F623" s="35" t="s">
        <v>600</v>
      </c>
      <c r="G623" s="35" t="s">
        <v>882</v>
      </c>
      <c r="H623" s="36" t="s">
        <v>897</v>
      </c>
      <c r="I623" s="37">
        <v>693025.69000000006</v>
      </c>
      <c r="J623" s="39">
        <v>0</v>
      </c>
      <c r="K623" s="10">
        <v>693025.69000000006</v>
      </c>
    </row>
    <row r="624" spans="1:11" ht="15" x14ac:dyDescent="0.2">
      <c r="A624" s="32">
        <v>614</v>
      </c>
      <c r="B624" s="33">
        <v>101011043</v>
      </c>
      <c r="C624" s="34" t="s">
        <v>356</v>
      </c>
      <c r="D624" s="35" t="s">
        <v>357</v>
      </c>
      <c r="E624" s="35" t="s">
        <v>446</v>
      </c>
      <c r="F624" s="35" t="s">
        <v>600</v>
      </c>
      <c r="G624" s="35" t="s">
        <v>882</v>
      </c>
      <c r="H624" s="36" t="s">
        <v>898</v>
      </c>
      <c r="I624" s="37">
        <v>0</v>
      </c>
      <c r="J624" s="39">
        <v>0</v>
      </c>
      <c r="K624" s="10">
        <v>0</v>
      </c>
    </row>
    <row r="625" spans="1:11" ht="15" x14ac:dyDescent="0.2">
      <c r="A625" s="32">
        <v>615</v>
      </c>
      <c r="B625" s="33">
        <v>101011044</v>
      </c>
      <c r="C625" s="34" t="s">
        <v>356</v>
      </c>
      <c r="D625" s="35" t="s">
        <v>357</v>
      </c>
      <c r="E625" s="35" t="s">
        <v>446</v>
      </c>
      <c r="F625" s="35" t="s">
        <v>600</v>
      </c>
      <c r="G625" s="35" t="s">
        <v>882</v>
      </c>
      <c r="H625" s="36" t="s">
        <v>899</v>
      </c>
      <c r="I625" s="37">
        <v>26201.88</v>
      </c>
      <c r="J625" s="39">
        <v>0</v>
      </c>
      <c r="K625" s="10">
        <v>26201.88</v>
      </c>
    </row>
    <row r="626" spans="1:11" ht="15" x14ac:dyDescent="0.2">
      <c r="A626" s="32">
        <v>616</v>
      </c>
      <c r="B626" s="54">
        <v>101011045</v>
      </c>
      <c r="C626" s="34" t="s">
        <v>356</v>
      </c>
      <c r="D626" s="35" t="s">
        <v>357</v>
      </c>
      <c r="E626" s="35" t="s">
        <v>446</v>
      </c>
      <c r="F626" s="35" t="s">
        <v>600</v>
      </c>
      <c r="G626" s="35" t="s">
        <v>882</v>
      </c>
      <c r="H626" s="55" t="s">
        <v>900</v>
      </c>
      <c r="I626" s="37">
        <v>1115329.96</v>
      </c>
      <c r="J626" s="39">
        <v>0</v>
      </c>
      <c r="K626" s="10">
        <v>1115329.96</v>
      </c>
    </row>
    <row r="627" spans="1:11" ht="15" x14ac:dyDescent="0.2">
      <c r="A627" s="32">
        <v>617</v>
      </c>
      <c r="B627" s="54">
        <v>101011046</v>
      </c>
      <c r="C627" s="34" t="s">
        <v>356</v>
      </c>
      <c r="D627" s="35" t="s">
        <v>357</v>
      </c>
      <c r="E627" s="35" t="s">
        <v>446</v>
      </c>
      <c r="F627" s="35" t="s">
        <v>600</v>
      </c>
      <c r="G627" s="35" t="s">
        <v>882</v>
      </c>
      <c r="H627" s="55" t="s">
        <v>901</v>
      </c>
      <c r="I627" s="37">
        <v>471550.51</v>
      </c>
      <c r="J627" s="39">
        <v>0</v>
      </c>
      <c r="K627" s="10">
        <v>471550.51</v>
      </c>
    </row>
    <row r="628" spans="1:11" ht="15" x14ac:dyDescent="0.2">
      <c r="A628" s="32">
        <v>618</v>
      </c>
      <c r="B628" s="54">
        <v>101011047</v>
      </c>
      <c r="C628" s="34" t="s">
        <v>356</v>
      </c>
      <c r="D628" s="35" t="s">
        <v>357</v>
      </c>
      <c r="E628" s="35" t="s">
        <v>446</v>
      </c>
      <c r="F628" s="35" t="s">
        <v>600</v>
      </c>
      <c r="G628" s="35" t="s">
        <v>882</v>
      </c>
      <c r="H628" s="55" t="s">
        <v>902</v>
      </c>
      <c r="I628" s="37">
        <v>85167.85</v>
      </c>
      <c r="J628" s="39">
        <v>0</v>
      </c>
      <c r="K628" s="10">
        <v>85167.85</v>
      </c>
    </row>
    <row r="629" spans="1:11" ht="15" x14ac:dyDescent="0.2">
      <c r="A629" s="32">
        <v>619</v>
      </c>
      <c r="B629" s="54">
        <v>101011048</v>
      </c>
      <c r="C629" s="34" t="s">
        <v>356</v>
      </c>
      <c r="D629" s="35" t="s">
        <v>357</v>
      </c>
      <c r="E629" s="35" t="s">
        <v>446</v>
      </c>
      <c r="F629" s="35" t="s">
        <v>600</v>
      </c>
      <c r="G629" s="35" t="s">
        <v>882</v>
      </c>
      <c r="H629" s="55" t="s">
        <v>903</v>
      </c>
      <c r="I629" s="37">
        <v>186479.71000000002</v>
      </c>
      <c r="J629" s="39">
        <v>0</v>
      </c>
      <c r="K629" s="10">
        <v>186479.71000000002</v>
      </c>
    </row>
    <row r="630" spans="1:11" ht="15" x14ac:dyDescent="0.2">
      <c r="A630" s="32">
        <v>620</v>
      </c>
      <c r="B630" s="54">
        <v>101011049</v>
      </c>
      <c r="C630" s="34" t="s">
        <v>356</v>
      </c>
      <c r="D630" s="35" t="s">
        <v>357</v>
      </c>
      <c r="E630" s="35" t="s">
        <v>446</v>
      </c>
      <c r="F630" s="35" t="s">
        <v>600</v>
      </c>
      <c r="G630" s="35" t="s">
        <v>882</v>
      </c>
      <c r="H630" s="55" t="s">
        <v>904</v>
      </c>
      <c r="I630" s="37">
        <v>0</v>
      </c>
      <c r="J630" s="39">
        <v>0</v>
      </c>
      <c r="K630" s="10">
        <v>0</v>
      </c>
    </row>
    <row r="631" spans="1:11" ht="15" x14ac:dyDescent="0.2">
      <c r="A631" s="32">
        <v>621</v>
      </c>
      <c r="B631" s="54">
        <v>101011050</v>
      </c>
      <c r="C631" s="34" t="s">
        <v>356</v>
      </c>
      <c r="D631" s="35" t="s">
        <v>357</v>
      </c>
      <c r="E631" s="35" t="s">
        <v>446</v>
      </c>
      <c r="F631" s="35" t="s">
        <v>600</v>
      </c>
      <c r="G631" s="35" t="s">
        <v>882</v>
      </c>
      <c r="H631" s="55" t="s">
        <v>905</v>
      </c>
      <c r="I631" s="37">
        <v>39375.489999999991</v>
      </c>
      <c r="J631" s="39">
        <v>0</v>
      </c>
      <c r="K631" s="10">
        <v>39375.489999999991</v>
      </c>
    </row>
    <row r="632" spans="1:11" ht="15" x14ac:dyDescent="0.2">
      <c r="A632" s="32">
        <v>622</v>
      </c>
      <c r="B632" s="54">
        <v>101011051</v>
      </c>
      <c r="C632" s="34" t="s">
        <v>356</v>
      </c>
      <c r="D632" s="35" t="s">
        <v>357</v>
      </c>
      <c r="E632" s="35" t="s">
        <v>446</v>
      </c>
      <c r="F632" s="35" t="s">
        <v>600</v>
      </c>
      <c r="G632" s="35" t="s">
        <v>882</v>
      </c>
      <c r="H632" s="55" t="s">
        <v>906</v>
      </c>
      <c r="I632" s="37">
        <v>15116.61</v>
      </c>
      <c r="J632" s="39">
        <v>0</v>
      </c>
      <c r="K632" s="10">
        <v>15116.61</v>
      </c>
    </row>
    <row r="633" spans="1:11" ht="15" x14ac:dyDescent="0.2">
      <c r="A633" s="32">
        <v>623</v>
      </c>
      <c r="B633" s="54">
        <v>101011052</v>
      </c>
      <c r="C633" s="34" t="s">
        <v>356</v>
      </c>
      <c r="D633" s="35" t="s">
        <v>357</v>
      </c>
      <c r="E633" s="35" t="s">
        <v>446</v>
      </c>
      <c r="F633" s="35" t="s">
        <v>600</v>
      </c>
      <c r="G633" s="35" t="s">
        <v>882</v>
      </c>
      <c r="H633" s="55" t="s">
        <v>907</v>
      </c>
      <c r="I633" s="37">
        <v>342112.38999999996</v>
      </c>
      <c r="J633" s="39">
        <v>0</v>
      </c>
      <c r="K633" s="10">
        <v>342112.38999999996</v>
      </c>
    </row>
    <row r="634" spans="1:11" ht="15" x14ac:dyDescent="0.2">
      <c r="A634" s="32">
        <v>624</v>
      </c>
      <c r="B634" s="54">
        <v>101011053</v>
      </c>
      <c r="C634" s="34" t="s">
        <v>356</v>
      </c>
      <c r="D634" s="35" t="s">
        <v>357</v>
      </c>
      <c r="E634" s="35" t="s">
        <v>446</v>
      </c>
      <c r="F634" s="35" t="s">
        <v>600</v>
      </c>
      <c r="G634" s="35" t="s">
        <v>882</v>
      </c>
      <c r="H634" s="55" t="s">
        <v>908</v>
      </c>
      <c r="I634" s="37">
        <v>960499.9</v>
      </c>
      <c r="J634" s="39">
        <v>0</v>
      </c>
      <c r="K634" s="10">
        <v>960499.9</v>
      </c>
    </row>
    <row r="635" spans="1:11" ht="15" x14ac:dyDescent="0.2">
      <c r="A635" s="32">
        <v>625</v>
      </c>
      <c r="B635" s="54">
        <v>101011054</v>
      </c>
      <c r="C635" s="34" t="s">
        <v>356</v>
      </c>
      <c r="D635" s="35" t="s">
        <v>357</v>
      </c>
      <c r="E635" s="35" t="s">
        <v>446</v>
      </c>
      <c r="F635" s="35" t="s">
        <v>600</v>
      </c>
      <c r="G635" s="35" t="s">
        <v>882</v>
      </c>
      <c r="H635" s="55" t="s">
        <v>909</v>
      </c>
      <c r="I635" s="37">
        <v>304553.14</v>
      </c>
      <c r="J635" s="39">
        <v>0</v>
      </c>
      <c r="K635" s="10">
        <v>304553.14</v>
      </c>
    </row>
    <row r="636" spans="1:11" ht="15" x14ac:dyDescent="0.2">
      <c r="A636" s="32">
        <v>626</v>
      </c>
      <c r="B636" s="54">
        <v>101011055</v>
      </c>
      <c r="C636" s="34" t="s">
        <v>356</v>
      </c>
      <c r="D636" s="35" t="s">
        <v>357</v>
      </c>
      <c r="E636" s="35" t="s">
        <v>446</v>
      </c>
      <c r="F636" s="35" t="s">
        <v>600</v>
      </c>
      <c r="G636" s="35" t="s">
        <v>882</v>
      </c>
      <c r="H636" s="55" t="s">
        <v>910</v>
      </c>
      <c r="I636" s="37">
        <v>143171.18</v>
      </c>
      <c r="J636" s="39">
        <v>0</v>
      </c>
      <c r="K636" s="10">
        <v>143171.18</v>
      </c>
    </row>
    <row r="637" spans="1:11" ht="15" x14ac:dyDescent="0.2">
      <c r="A637" s="32">
        <v>627</v>
      </c>
      <c r="B637" s="54">
        <v>101011056</v>
      </c>
      <c r="C637" s="34" t="s">
        <v>356</v>
      </c>
      <c r="D637" s="35" t="s">
        <v>357</v>
      </c>
      <c r="E637" s="35" t="s">
        <v>446</v>
      </c>
      <c r="F637" s="35" t="s">
        <v>600</v>
      </c>
      <c r="G637" s="35" t="s">
        <v>882</v>
      </c>
      <c r="H637" s="55" t="s">
        <v>911</v>
      </c>
      <c r="I637" s="37">
        <v>64915.68</v>
      </c>
      <c r="J637" s="39">
        <v>0</v>
      </c>
      <c r="K637" s="10">
        <v>64915.68</v>
      </c>
    </row>
    <row r="638" spans="1:11" ht="15" x14ac:dyDescent="0.2">
      <c r="A638" s="32">
        <v>628</v>
      </c>
      <c r="B638" s="54">
        <v>101011057</v>
      </c>
      <c r="C638" s="34" t="s">
        <v>356</v>
      </c>
      <c r="D638" s="35" t="s">
        <v>357</v>
      </c>
      <c r="E638" s="35" t="s">
        <v>446</v>
      </c>
      <c r="F638" s="35" t="s">
        <v>600</v>
      </c>
      <c r="G638" s="35" t="s">
        <v>882</v>
      </c>
      <c r="H638" s="55" t="s">
        <v>912</v>
      </c>
      <c r="I638" s="37">
        <v>4950000.04</v>
      </c>
      <c r="J638" s="39">
        <v>0</v>
      </c>
      <c r="K638" s="10">
        <v>4950000.04</v>
      </c>
    </row>
    <row r="639" spans="1:11" ht="15" x14ac:dyDescent="0.2">
      <c r="A639" s="32">
        <v>629</v>
      </c>
      <c r="B639" s="54">
        <v>101011058</v>
      </c>
      <c r="C639" s="34" t="s">
        <v>356</v>
      </c>
      <c r="D639" s="35" t="s">
        <v>357</v>
      </c>
      <c r="E639" s="35" t="s">
        <v>446</v>
      </c>
      <c r="F639" s="35" t="s">
        <v>600</v>
      </c>
      <c r="G639" s="35" t="s">
        <v>882</v>
      </c>
      <c r="H639" s="55" t="s">
        <v>913</v>
      </c>
      <c r="I639" s="37">
        <v>47640.41</v>
      </c>
      <c r="J639" s="39">
        <v>0</v>
      </c>
      <c r="K639" s="10">
        <v>47640.41</v>
      </c>
    </row>
    <row r="640" spans="1:11" x14ac:dyDescent="0.2">
      <c r="A640" s="32">
        <v>630</v>
      </c>
      <c r="B640" s="56">
        <v>101011059</v>
      </c>
      <c r="C640" s="34" t="s">
        <v>356</v>
      </c>
      <c r="D640" s="35" t="s">
        <v>357</v>
      </c>
      <c r="E640" s="35" t="s">
        <v>446</v>
      </c>
      <c r="F640" s="35" t="s">
        <v>600</v>
      </c>
      <c r="G640" s="35" t="s">
        <v>882</v>
      </c>
      <c r="H640" s="57" t="s">
        <v>914</v>
      </c>
      <c r="I640" s="37">
        <v>127756.04000000001</v>
      </c>
      <c r="J640" s="39">
        <v>0</v>
      </c>
      <c r="K640" s="10">
        <v>127756.04000000001</v>
      </c>
    </row>
    <row r="641" spans="1:11" x14ac:dyDescent="0.2">
      <c r="A641" s="32">
        <v>631</v>
      </c>
      <c r="B641" s="56">
        <v>101011060</v>
      </c>
      <c r="C641" s="34" t="s">
        <v>356</v>
      </c>
      <c r="D641" s="35" t="s">
        <v>357</v>
      </c>
      <c r="E641" s="35" t="s">
        <v>446</v>
      </c>
      <c r="F641" s="35" t="s">
        <v>600</v>
      </c>
      <c r="G641" s="35" t="s">
        <v>882</v>
      </c>
      <c r="H641" s="57" t="s">
        <v>13</v>
      </c>
      <c r="I641" s="37">
        <v>259004.83000000002</v>
      </c>
      <c r="J641" s="39">
        <v>0</v>
      </c>
      <c r="K641" s="10">
        <v>259004.83000000002</v>
      </c>
    </row>
    <row r="642" spans="1:11" x14ac:dyDescent="0.2">
      <c r="A642" s="32">
        <v>632</v>
      </c>
      <c r="B642" s="56">
        <v>101011061</v>
      </c>
      <c r="C642" s="34" t="s">
        <v>356</v>
      </c>
      <c r="D642" s="35" t="s">
        <v>357</v>
      </c>
      <c r="E642" s="35" t="s">
        <v>446</v>
      </c>
      <c r="F642" s="35" t="s">
        <v>600</v>
      </c>
      <c r="G642" s="35" t="s">
        <v>882</v>
      </c>
      <c r="H642" s="57" t="s">
        <v>915</v>
      </c>
      <c r="I642" s="37">
        <v>0</v>
      </c>
      <c r="J642" s="39">
        <v>0</v>
      </c>
      <c r="K642" s="10">
        <v>0</v>
      </c>
    </row>
    <row r="643" spans="1:11" x14ac:dyDescent="0.2">
      <c r="A643" s="32">
        <v>633</v>
      </c>
      <c r="B643" s="56">
        <v>101011065</v>
      </c>
      <c r="C643" s="34" t="s">
        <v>356</v>
      </c>
      <c r="D643" s="35" t="s">
        <v>357</v>
      </c>
      <c r="E643" s="35" t="s">
        <v>446</v>
      </c>
      <c r="F643" s="35" t="s">
        <v>600</v>
      </c>
      <c r="G643" s="35" t="s">
        <v>882</v>
      </c>
      <c r="H643" s="57" t="s">
        <v>916</v>
      </c>
      <c r="I643" s="37">
        <v>0</v>
      </c>
      <c r="J643" s="39">
        <v>0</v>
      </c>
      <c r="K643" s="10">
        <v>0</v>
      </c>
    </row>
    <row r="644" spans="1:11" x14ac:dyDescent="0.2">
      <c r="A644" s="32">
        <v>634</v>
      </c>
      <c r="B644" s="56">
        <v>101011066</v>
      </c>
      <c r="C644" s="34" t="s">
        <v>356</v>
      </c>
      <c r="D644" s="35" t="s">
        <v>357</v>
      </c>
      <c r="E644" s="35" t="s">
        <v>446</v>
      </c>
      <c r="F644" s="35" t="s">
        <v>600</v>
      </c>
      <c r="G644" s="35" t="s">
        <v>882</v>
      </c>
      <c r="H644" s="57" t="s">
        <v>917</v>
      </c>
      <c r="I644" s="37">
        <v>0</v>
      </c>
      <c r="J644" s="39">
        <v>0</v>
      </c>
      <c r="K644" s="10">
        <v>0</v>
      </c>
    </row>
    <row r="645" spans="1:11" x14ac:dyDescent="0.2">
      <c r="A645" s="32">
        <v>635</v>
      </c>
      <c r="B645" s="56">
        <v>101011068</v>
      </c>
      <c r="C645" s="34" t="s">
        <v>356</v>
      </c>
      <c r="D645" s="35" t="s">
        <v>357</v>
      </c>
      <c r="E645" s="35" t="s">
        <v>446</v>
      </c>
      <c r="F645" s="35" t="s">
        <v>600</v>
      </c>
      <c r="G645" s="35" t="s">
        <v>882</v>
      </c>
      <c r="H645" s="57" t="s">
        <v>918</v>
      </c>
      <c r="I645" s="37">
        <v>155821.85</v>
      </c>
      <c r="J645" s="39">
        <v>0</v>
      </c>
      <c r="K645" s="10">
        <v>155821.85</v>
      </c>
    </row>
    <row r="646" spans="1:11" x14ac:dyDescent="0.2">
      <c r="A646" s="32">
        <v>636</v>
      </c>
      <c r="B646" s="56">
        <v>101011069</v>
      </c>
      <c r="C646" s="34" t="s">
        <v>356</v>
      </c>
      <c r="D646" s="35" t="s">
        <v>357</v>
      </c>
      <c r="E646" s="35" t="s">
        <v>446</v>
      </c>
      <c r="F646" s="35" t="s">
        <v>600</v>
      </c>
      <c r="G646" s="35" t="s">
        <v>882</v>
      </c>
      <c r="H646" s="57" t="s">
        <v>919</v>
      </c>
      <c r="I646" s="37">
        <v>2699998.9500000007</v>
      </c>
      <c r="J646" s="39">
        <v>0</v>
      </c>
      <c r="K646" s="10">
        <v>2699998.9500000007</v>
      </c>
    </row>
    <row r="647" spans="1:11" x14ac:dyDescent="0.2">
      <c r="A647" s="32">
        <v>637</v>
      </c>
      <c r="B647" s="56">
        <v>101011070</v>
      </c>
      <c r="C647" s="34" t="s">
        <v>356</v>
      </c>
      <c r="D647" s="35" t="s">
        <v>357</v>
      </c>
      <c r="E647" s="35" t="s">
        <v>446</v>
      </c>
      <c r="F647" s="35" t="s">
        <v>600</v>
      </c>
      <c r="G647" s="35" t="s">
        <v>882</v>
      </c>
      <c r="H647" s="57" t="s">
        <v>920</v>
      </c>
      <c r="I647" s="37">
        <v>501807.39999999997</v>
      </c>
      <c r="J647" s="39">
        <v>0</v>
      </c>
      <c r="K647" s="10">
        <v>501807.39999999997</v>
      </c>
    </row>
    <row r="648" spans="1:11" x14ac:dyDescent="0.2">
      <c r="A648" s="32">
        <v>638</v>
      </c>
      <c r="B648" s="56">
        <v>101011071</v>
      </c>
      <c r="C648" s="34" t="s">
        <v>356</v>
      </c>
      <c r="D648" s="35" t="s">
        <v>357</v>
      </c>
      <c r="E648" s="35" t="s">
        <v>446</v>
      </c>
      <c r="F648" s="35" t="s">
        <v>600</v>
      </c>
      <c r="G648" s="35" t="s">
        <v>882</v>
      </c>
      <c r="H648" s="57" t="s">
        <v>921</v>
      </c>
      <c r="I648" s="37">
        <v>60000</v>
      </c>
      <c r="J648" s="39">
        <v>0</v>
      </c>
      <c r="K648" s="10">
        <v>60000</v>
      </c>
    </row>
    <row r="649" spans="1:11" x14ac:dyDescent="0.2">
      <c r="A649" s="32">
        <v>639</v>
      </c>
      <c r="B649" s="56">
        <v>101011072</v>
      </c>
      <c r="C649" s="34" t="s">
        <v>356</v>
      </c>
      <c r="D649" s="35" t="s">
        <v>357</v>
      </c>
      <c r="E649" s="35" t="s">
        <v>446</v>
      </c>
      <c r="F649" s="35" t="s">
        <v>600</v>
      </c>
      <c r="G649" s="35" t="s">
        <v>882</v>
      </c>
      <c r="H649" s="57" t="s">
        <v>922</v>
      </c>
      <c r="I649" s="37">
        <v>1423092.06</v>
      </c>
      <c r="J649" s="39">
        <v>0</v>
      </c>
      <c r="K649" s="10">
        <v>1423092.06</v>
      </c>
    </row>
    <row r="650" spans="1:11" x14ac:dyDescent="0.2">
      <c r="A650" s="32">
        <v>640</v>
      </c>
      <c r="B650" s="56">
        <v>101011073</v>
      </c>
      <c r="C650" s="34" t="s">
        <v>356</v>
      </c>
      <c r="D650" s="35" t="s">
        <v>357</v>
      </c>
      <c r="E650" s="35" t="s">
        <v>446</v>
      </c>
      <c r="F650" s="35" t="s">
        <v>600</v>
      </c>
      <c r="G650" s="35" t="s">
        <v>882</v>
      </c>
      <c r="H650" s="57" t="s">
        <v>923</v>
      </c>
      <c r="I650" s="37">
        <v>1585122.61</v>
      </c>
      <c r="J650" s="39">
        <v>0</v>
      </c>
      <c r="K650" s="10">
        <v>1585122.61</v>
      </c>
    </row>
    <row r="651" spans="1:11" x14ac:dyDescent="0.2">
      <c r="A651" s="32">
        <v>641</v>
      </c>
      <c r="B651" s="56">
        <v>101011074</v>
      </c>
      <c r="C651" s="34" t="s">
        <v>356</v>
      </c>
      <c r="D651" s="35" t="s">
        <v>357</v>
      </c>
      <c r="E651" s="35" t="s">
        <v>446</v>
      </c>
      <c r="F651" s="35" t="s">
        <v>600</v>
      </c>
      <c r="G651" s="35" t="s">
        <v>882</v>
      </c>
      <c r="H651" s="57" t="s">
        <v>924</v>
      </c>
      <c r="I651" s="37">
        <v>967244.36</v>
      </c>
      <c r="J651" s="39">
        <v>0</v>
      </c>
      <c r="K651" s="10">
        <v>967244.36</v>
      </c>
    </row>
    <row r="652" spans="1:11" x14ac:dyDescent="0.2">
      <c r="A652" s="32">
        <v>642</v>
      </c>
      <c r="B652" s="56">
        <v>101011075</v>
      </c>
      <c r="C652" s="34" t="s">
        <v>356</v>
      </c>
      <c r="D652" s="35" t="s">
        <v>357</v>
      </c>
      <c r="E652" s="35" t="s">
        <v>446</v>
      </c>
      <c r="F652" s="35" t="s">
        <v>600</v>
      </c>
      <c r="G652" s="35" t="s">
        <v>882</v>
      </c>
      <c r="H652" s="57" t="s">
        <v>925</v>
      </c>
      <c r="I652" s="37">
        <v>226849.84</v>
      </c>
      <c r="J652" s="39">
        <v>0</v>
      </c>
      <c r="K652" s="10">
        <v>226849.84</v>
      </c>
    </row>
    <row r="653" spans="1:11" x14ac:dyDescent="0.2">
      <c r="A653" s="32">
        <v>643</v>
      </c>
      <c r="B653" s="56">
        <v>101011076</v>
      </c>
      <c r="C653" s="34" t="s">
        <v>356</v>
      </c>
      <c r="D653" s="35" t="s">
        <v>357</v>
      </c>
      <c r="E653" s="35" t="s">
        <v>446</v>
      </c>
      <c r="F653" s="35" t="s">
        <v>600</v>
      </c>
      <c r="G653" s="35" t="s">
        <v>882</v>
      </c>
      <c r="H653" s="57" t="s">
        <v>926</v>
      </c>
      <c r="I653" s="37">
        <v>82897.2</v>
      </c>
      <c r="J653" s="39">
        <v>0</v>
      </c>
      <c r="K653" s="10">
        <v>82897.2</v>
      </c>
    </row>
    <row r="654" spans="1:11" x14ac:dyDescent="0.2">
      <c r="A654" s="32">
        <v>644</v>
      </c>
      <c r="B654" s="56">
        <v>101011077</v>
      </c>
      <c r="C654" s="34" t="s">
        <v>356</v>
      </c>
      <c r="D654" s="35" t="s">
        <v>357</v>
      </c>
      <c r="E654" s="35" t="s">
        <v>446</v>
      </c>
      <c r="F654" s="35" t="s">
        <v>600</v>
      </c>
      <c r="G654" s="35" t="s">
        <v>882</v>
      </c>
      <c r="H654" s="57" t="s">
        <v>927</v>
      </c>
      <c r="I654" s="37">
        <v>263039.68</v>
      </c>
      <c r="J654" s="39">
        <v>0</v>
      </c>
      <c r="K654" s="10">
        <v>263039.68</v>
      </c>
    </row>
    <row r="655" spans="1:11" x14ac:dyDescent="0.2">
      <c r="A655" s="32">
        <v>645</v>
      </c>
      <c r="B655" s="56">
        <v>101011078</v>
      </c>
      <c r="C655" s="34" t="s">
        <v>356</v>
      </c>
      <c r="D655" s="35" t="s">
        <v>357</v>
      </c>
      <c r="E655" s="35" t="s">
        <v>446</v>
      </c>
      <c r="F655" s="35" t="s">
        <v>600</v>
      </c>
      <c r="G655" s="35" t="s">
        <v>882</v>
      </c>
      <c r="H655" s="57" t="s">
        <v>928</v>
      </c>
      <c r="I655" s="37">
        <v>247368.77000000002</v>
      </c>
      <c r="J655" s="39">
        <v>0</v>
      </c>
      <c r="K655" s="10">
        <v>247368.77000000002</v>
      </c>
    </row>
    <row r="656" spans="1:11" x14ac:dyDescent="0.2">
      <c r="A656" s="32">
        <v>646</v>
      </c>
      <c r="B656" s="56">
        <v>101011079</v>
      </c>
      <c r="C656" s="34" t="s">
        <v>356</v>
      </c>
      <c r="D656" s="35" t="s">
        <v>357</v>
      </c>
      <c r="E656" s="35" t="s">
        <v>446</v>
      </c>
      <c r="F656" s="35" t="s">
        <v>600</v>
      </c>
      <c r="G656" s="35" t="s">
        <v>882</v>
      </c>
      <c r="H656" s="57" t="s">
        <v>929</v>
      </c>
      <c r="I656" s="37">
        <v>64803.060000000005</v>
      </c>
      <c r="J656" s="39">
        <v>0</v>
      </c>
      <c r="K656" s="10">
        <v>64803.060000000005</v>
      </c>
    </row>
    <row r="657" spans="1:11" x14ac:dyDescent="0.2">
      <c r="A657" s="32">
        <v>647</v>
      </c>
      <c r="B657" s="56">
        <v>101011080</v>
      </c>
      <c r="C657" s="34" t="s">
        <v>356</v>
      </c>
      <c r="D657" s="35" t="s">
        <v>357</v>
      </c>
      <c r="E657" s="35" t="s">
        <v>446</v>
      </c>
      <c r="F657" s="35" t="s">
        <v>600</v>
      </c>
      <c r="G657" s="35" t="s">
        <v>882</v>
      </c>
      <c r="H657" s="57" t="s">
        <v>930</v>
      </c>
      <c r="I657" s="37">
        <v>4957422.22</v>
      </c>
      <c r="J657" s="39">
        <v>0</v>
      </c>
      <c r="K657" s="10">
        <v>4957422.22</v>
      </c>
    </row>
    <row r="658" spans="1:11" x14ac:dyDescent="0.2">
      <c r="A658" s="32">
        <v>648</v>
      </c>
      <c r="B658" s="56">
        <v>101011081</v>
      </c>
      <c r="C658" s="34" t="s">
        <v>356</v>
      </c>
      <c r="D658" s="35" t="s">
        <v>357</v>
      </c>
      <c r="E658" s="35" t="s">
        <v>446</v>
      </c>
      <c r="F658" s="35" t="s">
        <v>600</v>
      </c>
      <c r="G658" s="35" t="s">
        <v>882</v>
      </c>
      <c r="H658" s="57" t="s">
        <v>931</v>
      </c>
      <c r="I658" s="37">
        <v>1028142.77</v>
      </c>
      <c r="J658" s="39">
        <v>0</v>
      </c>
      <c r="K658" s="10">
        <v>1028142.77</v>
      </c>
    </row>
    <row r="659" spans="1:11" x14ac:dyDescent="0.2">
      <c r="A659" s="32">
        <v>649</v>
      </c>
      <c r="B659" s="56">
        <v>101011082</v>
      </c>
      <c r="C659" s="34" t="s">
        <v>356</v>
      </c>
      <c r="D659" s="35" t="s">
        <v>357</v>
      </c>
      <c r="E659" s="35" t="s">
        <v>446</v>
      </c>
      <c r="F659" s="35" t="s">
        <v>600</v>
      </c>
      <c r="G659" s="35" t="s">
        <v>882</v>
      </c>
      <c r="H659" s="57" t="s">
        <v>932</v>
      </c>
      <c r="I659" s="37">
        <v>222575.1</v>
      </c>
      <c r="J659" s="39">
        <v>0</v>
      </c>
      <c r="K659" s="10">
        <v>222575.1</v>
      </c>
    </row>
    <row r="660" spans="1:11" x14ac:dyDescent="0.2">
      <c r="A660" s="32">
        <v>650</v>
      </c>
      <c r="B660" s="56">
        <v>101011083</v>
      </c>
      <c r="C660" s="34" t="s">
        <v>356</v>
      </c>
      <c r="D660" s="35" t="s">
        <v>357</v>
      </c>
      <c r="E660" s="35" t="s">
        <v>446</v>
      </c>
      <c r="F660" s="35" t="s">
        <v>600</v>
      </c>
      <c r="G660" s="35" t="s">
        <v>882</v>
      </c>
      <c r="H660" s="57" t="s">
        <v>933</v>
      </c>
      <c r="I660" s="37">
        <v>92160.25</v>
      </c>
      <c r="J660" s="39">
        <v>0</v>
      </c>
      <c r="K660" s="10">
        <v>92160.25</v>
      </c>
    </row>
    <row r="661" spans="1:11" x14ac:dyDescent="0.2">
      <c r="A661" s="32">
        <v>651</v>
      </c>
      <c r="B661" s="56">
        <v>101011084</v>
      </c>
      <c r="C661" s="34" t="s">
        <v>356</v>
      </c>
      <c r="D661" s="35" t="s">
        <v>357</v>
      </c>
      <c r="E661" s="35" t="s">
        <v>446</v>
      </c>
      <c r="F661" s="35" t="s">
        <v>600</v>
      </c>
      <c r="G661" s="35" t="s">
        <v>882</v>
      </c>
      <c r="H661" s="57" t="s">
        <v>934</v>
      </c>
      <c r="I661" s="37">
        <v>0</v>
      </c>
      <c r="J661" s="39">
        <v>0</v>
      </c>
      <c r="K661" s="10">
        <v>0</v>
      </c>
    </row>
    <row r="662" spans="1:11" x14ac:dyDescent="0.2">
      <c r="A662" s="32">
        <v>652</v>
      </c>
      <c r="B662" s="56">
        <v>101011085</v>
      </c>
      <c r="C662" s="34" t="s">
        <v>356</v>
      </c>
      <c r="D662" s="35" t="s">
        <v>357</v>
      </c>
      <c r="E662" s="35" t="s">
        <v>446</v>
      </c>
      <c r="F662" s="35" t="s">
        <v>600</v>
      </c>
      <c r="G662" s="35" t="s">
        <v>882</v>
      </c>
      <c r="H662" s="57" t="s">
        <v>935</v>
      </c>
      <c r="I662" s="37">
        <v>29099.3</v>
      </c>
      <c r="J662" s="39">
        <v>0</v>
      </c>
      <c r="K662" s="10">
        <v>29099.3</v>
      </c>
    </row>
    <row r="663" spans="1:11" x14ac:dyDescent="0.2">
      <c r="A663" s="32">
        <v>653</v>
      </c>
      <c r="B663" s="56">
        <v>101011086</v>
      </c>
      <c r="C663" s="34" t="s">
        <v>356</v>
      </c>
      <c r="D663" s="35" t="s">
        <v>357</v>
      </c>
      <c r="E663" s="35" t="s">
        <v>446</v>
      </c>
      <c r="F663" s="35" t="s">
        <v>600</v>
      </c>
      <c r="G663" s="35" t="s">
        <v>882</v>
      </c>
      <c r="H663" s="57" t="s">
        <v>936</v>
      </c>
      <c r="I663" s="37">
        <v>349661.43</v>
      </c>
      <c r="J663" s="39">
        <v>0</v>
      </c>
      <c r="K663" s="10">
        <v>349661.43</v>
      </c>
    </row>
    <row r="664" spans="1:11" x14ac:dyDescent="0.2">
      <c r="A664" s="32">
        <v>654</v>
      </c>
      <c r="B664" s="56">
        <v>101011087</v>
      </c>
      <c r="C664" s="34" t="s">
        <v>356</v>
      </c>
      <c r="D664" s="35" t="s">
        <v>357</v>
      </c>
      <c r="E664" s="35" t="s">
        <v>446</v>
      </c>
      <c r="F664" s="35" t="s">
        <v>600</v>
      </c>
      <c r="G664" s="35" t="s">
        <v>882</v>
      </c>
      <c r="H664" s="57" t="s">
        <v>937</v>
      </c>
      <c r="I664" s="37">
        <v>2554139.7800000003</v>
      </c>
      <c r="J664" s="39">
        <v>0</v>
      </c>
      <c r="K664" s="10">
        <v>2554139.7800000003</v>
      </c>
    </row>
    <row r="665" spans="1:11" x14ac:dyDescent="0.2">
      <c r="A665" s="32">
        <v>655</v>
      </c>
      <c r="B665" s="56">
        <v>101011088</v>
      </c>
      <c r="C665" s="34" t="s">
        <v>356</v>
      </c>
      <c r="D665" s="35" t="s">
        <v>357</v>
      </c>
      <c r="E665" s="35" t="s">
        <v>446</v>
      </c>
      <c r="F665" s="35" t="s">
        <v>600</v>
      </c>
      <c r="G665" s="35" t="s">
        <v>882</v>
      </c>
      <c r="H665" s="57" t="s">
        <v>938</v>
      </c>
      <c r="I665" s="37">
        <v>39208.629999999997</v>
      </c>
      <c r="J665" s="39">
        <v>0</v>
      </c>
      <c r="K665" s="10">
        <v>39208.629999999997</v>
      </c>
    </row>
    <row r="666" spans="1:11" x14ac:dyDescent="0.2">
      <c r="A666" s="32"/>
      <c r="B666" s="56">
        <v>101011089</v>
      </c>
      <c r="C666" s="34" t="s">
        <v>356</v>
      </c>
      <c r="D666" s="35" t="s">
        <v>357</v>
      </c>
      <c r="E666" s="35" t="s">
        <v>446</v>
      </c>
      <c r="F666" s="35" t="s">
        <v>600</v>
      </c>
      <c r="G666" s="35" t="s">
        <v>882</v>
      </c>
      <c r="H666" s="57" t="s">
        <v>939</v>
      </c>
      <c r="I666" s="37">
        <v>176431.05000000002</v>
      </c>
      <c r="J666" s="39">
        <v>0</v>
      </c>
      <c r="K666" s="10">
        <v>176431.05000000002</v>
      </c>
    </row>
    <row r="667" spans="1:11" x14ac:dyDescent="0.2">
      <c r="A667" s="32">
        <v>656</v>
      </c>
      <c r="B667" s="56">
        <v>101011101</v>
      </c>
      <c r="C667" s="34" t="s">
        <v>356</v>
      </c>
      <c r="D667" s="35" t="s">
        <v>357</v>
      </c>
      <c r="E667" s="35" t="s">
        <v>446</v>
      </c>
      <c r="F667" s="35" t="s">
        <v>600</v>
      </c>
      <c r="G667" s="35" t="s">
        <v>940</v>
      </c>
      <c r="H667" s="57" t="s">
        <v>941</v>
      </c>
      <c r="I667" s="37">
        <v>0</v>
      </c>
      <c r="J667" s="39">
        <v>0</v>
      </c>
      <c r="K667" s="10">
        <v>0</v>
      </c>
    </row>
    <row r="668" spans="1:11" x14ac:dyDescent="0.2">
      <c r="A668" s="32">
        <v>657</v>
      </c>
      <c r="B668" s="56">
        <v>101011103</v>
      </c>
      <c r="C668" s="34" t="s">
        <v>356</v>
      </c>
      <c r="D668" s="35" t="s">
        <v>357</v>
      </c>
      <c r="E668" s="35" t="s">
        <v>446</v>
      </c>
      <c r="F668" s="35" t="s">
        <v>600</v>
      </c>
      <c r="G668" s="35" t="s">
        <v>940</v>
      </c>
      <c r="H668" s="57" t="s">
        <v>942</v>
      </c>
      <c r="I668" s="37">
        <v>17378.370000000003</v>
      </c>
      <c r="J668" s="39">
        <v>0</v>
      </c>
      <c r="K668" s="10">
        <v>17378.370000000003</v>
      </c>
    </row>
    <row r="669" spans="1:11" x14ac:dyDescent="0.2">
      <c r="A669" s="32">
        <v>658</v>
      </c>
      <c r="B669" s="56">
        <v>101011105</v>
      </c>
      <c r="C669" s="34" t="s">
        <v>356</v>
      </c>
      <c r="D669" s="35" t="s">
        <v>357</v>
      </c>
      <c r="E669" s="35" t="s">
        <v>446</v>
      </c>
      <c r="F669" s="35" t="s">
        <v>600</v>
      </c>
      <c r="G669" s="35" t="s">
        <v>940</v>
      </c>
      <c r="H669" s="57" t="s">
        <v>943</v>
      </c>
      <c r="I669" s="37">
        <v>13473.689999999999</v>
      </c>
      <c r="J669" s="39">
        <v>0</v>
      </c>
      <c r="K669" s="10">
        <v>13473.689999999999</v>
      </c>
    </row>
    <row r="670" spans="1:11" x14ac:dyDescent="0.2">
      <c r="A670" s="32">
        <v>659</v>
      </c>
      <c r="B670" s="56">
        <v>101011106</v>
      </c>
      <c r="C670" s="34" t="s">
        <v>356</v>
      </c>
      <c r="D670" s="35" t="s">
        <v>357</v>
      </c>
      <c r="E670" s="35" t="s">
        <v>446</v>
      </c>
      <c r="F670" s="35" t="s">
        <v>600</v>
      </c>
      <c r="G670" s="35" t="s">
        <v>940</v>
      </c>
      <c r="H670" s="57" t="s">
        <v>944</v>
      </c>
      <c r="I670" s="37">
        <v>0</v>
      </c>
      <c r="J670" s="39">
        <v>0</v>
      </c>
      <c r="K670" s="10">
        <v>0</v>
      </c>
    </row>
    <row r="671" spans="1:11" x14ac:dyDescent="0.2">
      <c r="A671" s="32">
        <v>660</v>
      </c>
      <c r="B671" s="56">
        <v>101011107</v>
      </c>
      <c r="C671" s="34" t="s">
        <v>356</v>
      </c>
      <c r="D671" s="35" t="s">
        <v>357</v>
      </c>
      <c r="E671" s="35" t="s">
        <v>446</v>
      </c>
      <c r="F671" s="35" t="s">
        <v>600</v>
      </c>
      <c r="G671" s="35" t="s">
        <v>940</v>
      </c>
      <c r="H671" s="57" t="s">
        <v>945</v>
      </c>
      <c r="I671" s="37">
        <v>96311.25</v>
      </c>
      <c r="J671" s="39">
        <v>0</v>
      </c>
      <c r="K671" s="10">
        <v>96311.25</v>
      </c>
    </row>
    <row r="672" spans="1:11" x14ac:dyDescent="0.2">
      <c r="A672" s="32">
        <v>661</v>
      </c>
      <c r="B672" s="56">
        <v>101011108</v>
      </c>
      <c r="C672" s="34" t="s">
        <v>356</v>
      </c>
      <c r="D672" s="35" t="s">
        <v>357</v>
      </c>
      <c r="E672" s="35" t="s">
        <v>446</v>
      </c>
      <c r="F672" s="35" t="s">
        <v>600</v>
      </c>
      <c r="G672" s="35" t="s">
        <v>940</v>
      </c>
      <c r="H672" s="57" t="s">
        <v>946</v>
      </c>
      <c r="I672" s="37">
        <v>0</v>
      </c>
      <c r="J672" s="39">
        <v>0</v>
      </c>
      <c r="K672" s="10">
        <v>0</v>
      </c>
    </row>
    <row r="673" spans="1:11" x14ac:dyDescent="0.2">
      <c r="A673" s="32">
        <v>662</v>
      </c>
      <c r="B673" s="56">
        <v>101011109</v>
      </c>
      <c r="C673" s="34" t="s">
        <v>356</v>
      </c>
      <c r="D673" s="35" t="s">
        <v>357</v>
      </c>
      <c r="E673" s="35" t="s">
        <v>446</v>
      </c>
      <c r="F673" s="35" t="s">
        <v>600</v>
      </c>
      <c r="G673" s="35" t="s">
        <v>940</v>
      </c>
      <c r="H673" s="57" t="s">
        <v>947</v>
      </c>
      <c r="I673" s="37">
        <v>0</v>
      </c>
      <c r="J673" s="39">
        <v>0</v>
      </c>
      <c r="K673" s="10">
        <v>0</v>
      </c>
    </row>
    <row r="674" spans="1:11" x14ac:dyDescent="0.2">
      <c r="A674" s="32">
        <v>663</v>
      </c>
      <c r="B674" s="56">
        <v>101011110</v>
      </c>
      <c r="C674" s="34" t="s">
        <v>356</v>
      </c>
      <c r="D674" s="35" t="s">
        <v>357</v>
      </c>
      <c r="E674" s="35" t="s">
        <v>446</v>
      </c>
      <c r="F674" s="35" t="s">
        <v>600</v>
      </c>
      <c r="G674" s="35" t="s">
        <v>940</v>
      </c>
      <c r="H674" s="57" t="s">
        <v>948</v>
      </c>
      <c r="I674" s="37">
        <v>0</v>
      </c>
      <c r="J674" s="39">
        <v>0</v>
      </c>
      <c r="K674" s="10">
        <v>0</v>
      </c>
    </row>
    <row r="675" spans="1:11" x14ac:dyDescent="0.2">
      <c r="A675" s="32">
        <v>664</v>
      </c>
      <c r="B675" s="56">
        <v>101011111</v>
      </c>
      <c r="C675" s="34" t="s">
        <v>356</v>
      </c>
      <c r="D675" s="35" t="s">
        <v>357</v>
      </c>
      <c r="E675" s="35" t="s">
        <v>446</v>
      </c>
      <c r="F675" s="35" t="s">
        <v>600</v>
      </c>
      <c r="G675" s="35" t="s">
        <v>940</v>
      </c>
      <c r="H675" s="57" t="s">
        <v>949</v>
      </c>
      <c r="I675" s="37">
        <v>872907.45000000007</v>
      </c>
      <c r="J675" s="39">
        <v>0</v>
      </c>
      <c r="K675" s="10">
        <v>872907.45000000007</v>
      </c>
    </row>
    <row r="676" spans="1:11" x14ac:dyDescent="0.2">
      <c r="A676" s="32">
        <v>665</v>
      </c>
      <c r="B676" s="56">
        <v>101011112</v>
      </c>
      <c r="C676" s="34" t="s">
        <v>356</v>
      </c>
      <c r="D676" s="35" t="s">
        <v>357</v>
      </c>
      <c r="E676" s="35" t="s">
        <v>446</v>
      </c>
      <c r="F676" s="35" t="s">
        <v>600</v>
      </c>
      <c r="G676" s="35" t="s">
        <v>940</v>
      </c>
      <c r="H676" s="57" t="s">
        <v>950</v>
      </c>
      <c r="I676" s="37">
        <v>60897.549999999988</v>
      </c>
      <c r="J676" s="39">
        <v>0</v>
      </c>
      <c r="K676" s="10">
        <v>60897.549999999988</v>
      </c>
    </row>
    <row r="677" spans="1:11" x14ac:dyDescent="0.2">
      <c r="A677" s="32">
        <v>666</v>
      </c>
      <c r="B677" s="56">
        <v>101011113</v>
      </c>
      <c r="C677" s="34" t="s">
        <v>356</v>
      </c>
      <c r="D677" s="35" t="s">
        <v>357</v>
      </c>
      <c r="E677" s="35" t="s">
        <v>446</v>
      </c>
      <c r="F677" s="35" t="s">
        <v>600</v>
      </c>
      <c r="G677" s="35" t="s">
        <v>940</v>
      </c>
      <c r="H677" s="57" t="s">
        <v>951</v>
      </c>
      <c r="I677" s="37">
        <v>153915</v>
      </c>
      <c r="J677" s="39">
        <v>0</v>
      </c>
      <c r="K677" s="10">
        <v>153915</v>
      </c>
    </row>
    <row r="678" spans="1:11" x14ac:dyDescent="0.2">
      <c r="A678" s="32">
        <v>667</v>
      </c>
      <c r="B678" s="56">
        <v>101011114</v>
      </c>
      <c r="C678" s="34" t="s">
        <v>356</v>
      </c>
      <c r="D678" s="35" t="s">
        <v>357</v>
      </c>
      <c r="E678" s="35" t="s">
        <v>446</v>
      </c>
      <c r="F678" s="35" t="s">
        <v>600</v>
      </c>
      <c r="G678" s="35" t="s">
        <v>940</v>
      </c>
      <c r="H678" s="57" t="s">
        <v>952</v>
      </c>
      <c r="I678" s="37">
        <v>44473.110000000015</v>
      </c>
      <c r="J678" s="39">
        <v>0</v>
      </c>
      <c r="K678" s="10">
        <v>44473.110000000015</v>
      </c>
    </row>
    <row r="679" spans="1:11" x14ac:dyDescent="0.2">
      <c r="A679" s="32">
        <v>668</v>
      </c>
      <c r="B679" s="56">
        <v>101011115</v>
      </c>
      <c r="C679" s="34" t="s">
        <v>356</v>
      </c>
      <c r="D679" s="35" t="s">
        <v>357</v>
      </c>
      <c r="E679" s="35" t="s">
        <v>446</v>
      </c>
      <c r="F679" s="35" t="s">
        <v>600</v>
      </c>
      <c r="G679" s="35" t="s">
        <v>940</v>
      </c>
      <c r="H679" s="57" t="s">
        <v>953</v>
      </c>
      <c r="I679" s="37">
        <v>0</v>
      </c>
      <c r="J679" s="39">
        <v>0</v>
      </c>
      <c r="K679" s="10">
        <v>0</v>
      </c>
    </row>
    <row r="680" spans="1:11" x14ac:dyDescent="0.2">
      <c r="A680" s="32">
        <v>669</v>
      </c>
      <c r="B680" s="56">
        <v>101011116</v>
      </c>
      <c r="C680" s="34" t="s">
        <v>356</v>
      </c>
      <c r="D680" s="35" t="s">
        <v>357</v>
      </c>
      <c r="E680" s="35" t="s">
        <v>446</v>
      </c>
      <c r="F680" s="35" t="s">
        <v>600</v>
      </c>
      <c r="G680" s="35" t="s">
        <v>940</v>
      </c>
      <c r="H680" s="57" t="s">
        <v>954</v>
      </c>
      <c r="I680" s="37">
        <v>0</v>
      </c>
      <c r="J680" s="39">
        <v>0</v>
      </c>
      <c r="K680" s="10">
        <v>0</v>
      </c>
    </row>
    <row r="681" spans="1:11" x14ac:dyDescent="0.2">
      <c r="A681" s="32">
        <v>670</v>
      </c>
      <c r="B681" s="56">
        <v>101011117</v>
      </c>
      <c r="C681" s="34" t="s">
        <v>356</v>
      </c>
      <c r="D681" s="35" t="s">
        <v>357</v>
      </c>
      <c r="E681" s="35" t="s">
        <v>446</v>
      </c>
      <c r="F681" s="35" t="s">
        <v>600</v>
      </c>
      <c r="G681" s="35" t="s">
        <v>940</v>
      </c>
      <c r="H681" s="57" t="s">
        <v>955</v>
      </c>
      <c r="I681" s="37">
        <v>429000</v>
      </c>
      <c r="J681" s="39">
        <v>0</v>
      </c>
      <c r="K681" s="10">
        <v>429000</v>
      </c>
    </row>
    <row r="682" spans="1:11" x14ac:dyDescent="0.2">
      <c r="A682" s="32">
        <v>671</v>
      </c>
      <c r="B682" s="56">
        <v>101011118</v>
      </c>
      <c r="C682" s="34" t="s">
        <v>356</v>
      </c>
      <c r="D682" s="35" t="s">
        <v>357</v>
      </c>
      <c r="E682" s="35" t="s">
        <v>446</v>
      </c>
      <c r="F682" s="35" t="s">
        <v>600</v>
      </c>
      <c r="G682" s="35" t="s">
        <v>940</v>
      </c>
      <c r="H682" s="57" t="s">
        <v>956</v>
      </c>
      <c r="I682" s="37">
        <v>429000</v>
      </c>
      <c r="J682" s="39">
        <v>0</v>
      </c>
      <c r="K682" s="10">
        <v>429000</v>
      </c>
    </row>
    <row r="683" spans="1:11" x14ac:dyDescent="0.2">
      <c r="A683" s="32">
        <v>672</v>
      </c>
      <c r="B683" s="56">
        <v>101011119</v>
      </c>
      <c r="C683" s="34" t="s">
        <v>356</v>
      </c>
      <c r="D683" s="35" t="s">
        <v>357</v>
      </c>
      <c r="E683" s="35" t="s">
        <v>446</v>
      </c>
      <c r="F683" s="35" t="s">
        <v>600</v>
      </c>
      <c r="G683" s="35" t="s">
        <v>940</v>
      </c>
      <c r="H683" s="57" t="s">
        <v>957</v>
      </c>
      <c r="I683" s="37">
        <v>81375</v>
      </c>
      <c r="J683" s="39">
        <v>0</v>
      </c>
      <c r="K683" s="10">
        <v>81375</v>
      </c>
    </row>
    <row r="684" spans="1:11" x14ac:dyDescent="0.2">
      <c r="A684" s="32">
        <v>673</v>
      </c>
      <c r="B684" s="56">
        <v>101011206</v>
      </c>
      <c r="C684" s="34" t="s">
        <v>356</v>
      </c>
      <c r="D684" s="35" t="s">
        <v>357</v>
      </c>
      <c r="E684" s="35" t="s">
        <v>446</v>
      </c>
      <c r="F684" s="35" t="s">
        <v>781</v>
      </c>
      <c r="G684" s="35" t="s">
        <v>958</v>
      </c>
      <c r="H684" s="57" t="s">
        <v>959</v>
      </c>
      <c r="I684" s="37">
        <v>0</v>
      </c>
      <c r="J684" s="39">
        <v>0</v>
      </c>
      <c r="K684" s="10">
        <v>0</v>
      </c>
    </row>
    <row r="685" spans="1:11" x14ac:dyDescent="0.2">
      <c r="A685" s="32"/>
      <c r="B685" s="56">
        <v>101011207</v>
      </c>
      <c r="C685" s="34" t="s">
        <v>356</v>
      </c>
      <c r="D685" s="35" t="s">
        <v>357</v>
      </c>
      <c r="E685" s="35" t="s">
        <v>446</v>
      </c>
      <c r="F685" s="35" t="s">
        <v>781</v>
      </c>
      <c r="G685" s="35" t="s">
        <v>958</v>
      </c>
      <c r="H685" s="57" t="s">
        <v>960</v>
      </c>
      <c r="I685" s="37">
        <v>1125641.22</v>
      </c>
      <c r="J685" s="39">
        <v>0</v>
      </c>
      <c r="K685" s="10">
        <v>1125641.22</v>
      </c>
    </row>
    <row r="686" spans="1:11" x14ac:dyDescent="0.2">
      <c r="A686" s="32">
        <v>674</v>
      </c>
      <c r="B686" s="56">
        <v>101011303</v>
      </c>
      <c r="C686" s="34" t="s">
        <v>356</v>
      </c>
      <c r="D686" s="35" t="s">
        <v>357</v>
      </c>
      <c r="E686" s="35" t="s">
        <v>446</v>
      </c>
      <c r="F686" s="35" t="s">
        <v>597</v>
      </c>
      <c r="G686" s="35" t="s">
        <v>961</v>
      </c>
      <c r="H686" s="57" t="s">
        <v>962</v>
      </c>
      <c r="I686" s="37">
        <v>0</v>
      </c>
      <c r="J686" s="39">
        <v>0</v>
      </c>
      <c r="K686" s="10">
        <v>0</v>
      </c>
    </row>
    <row r="687" spans="1:11" x14ac:dyDescent="0.2">
      <c r="A687" s="32">
        <v>675</v>
      </c>
      <c r="B687" s="56">
        <v>101011304</v>
      </c>
      <c r="C687" s="34" t="s">
        <v>356</v>
      </c>
      <c r="D687" s="35" t="s">
        <v>357</v>
      </c>
      <c r="E687" s="35" t="s">
        <v>446</v>
      </c>
      <c r="F687" s="35" t="s">
        <v>597</v>
      </c>
      <c r="G687" s="35" t="s">
        <v>961</v>
      </c>
      <c r="H687" s="57" t="s">
        <v>963</v>
      </c>
      <c r="I687" s="37">
        <v>0</v>
      </c>
      <c r="J687" s="39">
        <v>0</v>
      </c>
      <c r="K687" s="10">
        <v>0</v>
      </c>
    </row>
    <row r="688" spans="1:11" x14ac:dyDescent="0.2">
      <c r="A688" s="32">
        <v>676</v>
      </c>
      <c r="B688" s="56">
        <v>101011305</v>
      </c>
      <c r="C688" s="34" t="s">
        <v>356</v>
      </c>
      <c r="D688" s="35" t="s">
        <v>357</v>
      </c>
      <c r="E688" s="35" t="s">
        <v>446</v>
      </c>
      <c r="F688" s="35" t="s">
        <v>597</v>
      </c>
      <c r="G688" s="35" t="s">
        <v>961</v>
      </c>
      <c r="H688" s="57" t="s">
        <v>964</v>
      </c>
      <c r="I688" s="37">
        <v>0</v>
      </c>
      <c r="J688" s="39">
        <v>0</v>
      </c>
      <c r="K688" s="10">
        <v>0</v>
      </c>
    </row>
    <row r="689" spans="1:11" x14ac:dyDescent="0.2">
      <c r="A689" s="32">
        <v>677</v>
      </c>
      <c r="B689" s="56">
        <v>101011306</v>
      </c>
      <c r="C689" s="34" t="s">
        <v>356</v>
      </c>
      <c r="D689" s="35" t="s">
        <v>357</v>
      </c>
      <c r="E689" s="35" t="s">
        <v>446</v>
      </c>
      <c r="F689" s="35" t="s">
        <v>597</v>
      </c>
      <c r="G689" s="35" t="s">
        <v>961</v>
      </c>
      <c r="H689" s="57" t="s">
        <v>965</v>
      </c>
      <c r="I689" s="37">
        <v>0</v>
      </c>
      <c r="J689" s="39">
        <v>0</v>
      </c>
      <c r="K689" s="10">
        <v>0</v>
      </c>
    </row>
    <row r="690" spans="1:11" x14ac:dyDescent="0.2">
      <c r="A690" s="32">
        <v>678</v>
      </c>
      <c r="B690" s="56">
        <v>101011308</v>
      </c>
      <c r="C690" s="34" t="s">
        <v>356</v>
      </c>
      <c r="D690" s="35" t="s">
        <v>357</v>
      </c>
      <c r="E690" s="35" t="s">
        <v>446</v>
      </c>
      <c r="F690" s="35" t="s">
        <v>597</v>
      </c>
      <c r="G690" s="35" t="s">
        <v>961</v>
      </c>
      <c r="H690" s="57" t="s">
        <v>966</v>
      </c>
      <c r="I690" s="37">
        <v>0</v>
      </c>
      <c r="J690" s="39">
        <v>0</v>
      </c>
      <c r="K690" s="10">
        <v>0</v>
      </c>
    </row>
    <row r="691" spans="1:11" x14ac:dyDescent="0.2">
      <c r="A691" s="32">
        <v>679</v>
      </c>
      <c r="B691" s="56">
        <v>101011310</v>
      </c>
      <c r="C691" s="34" t="s">
        <v>356</v>
      </c>
      <c r="D691" s="35" t="s">
        <v>357</v>
      </c>
      <c r="E691" s="35" t="s">
        <v>446</v>
      </c>
      <c r="F691" s="35" t="s">
        <v>597</v>
      </c>
      <c r="G691" s="35" t="s">
        <v>961</v>
      </c>
      <c r="H691" s="57" t="s">
        <v>967</v>
      </c>
      <c r="I691" s="37">
        <v>0</v>
      </c>
      <c r="J691" s="39">
        <v>0</v>
      </c>
      <c r="K691" s="10">
        <v>0</v>
      </c>
    </row>
    <row r="692" spans="1:11" x14ac:dyDescent="0.2">
      <c r="A692" s="32">
        <v>680</v>
      </c>
      <c r="B692" s="56">
        <v>101011312</v>
      </c>
      <c r="C692" s="34" t="s">
        <v>356</v>
      </c>
      <c r="D692" s="35" t="s">
        <v>357</v>
      </c>
      <c r="E692" s="35" t="s">
        <v>446</v>
      </c>
      <c r="F692" s="35" t="s">
        <v>597</v>
      </c>
      <c r="G692" s="35" t="s">
        <v>961</v>
      </c>
      <c r="H692" s="57" t="s">
        <v>968</v>
      </c>
      <c r="I692" s="37">
        <v>0</v>
      </c>
      <c r="J692" s="39">
        <v>0</v>
      </c>
      <c r="K692" s="10">
        <v>0</v>
      </c>
    </row>
    <row r="693" spans="1:11" x14ac:dyDescent="0.2">
      <c r="A693" s="32">
        <v>681</v>
      </c>
      <c r="B693" s="56">
        <v>101011314</v>
      </c>
      <c r="C693" s="34" t="s">
        <v>356</v>
      </c>
      <c r="D693" s="35" t="s">
        <v>357</v>
      </c>
      <c r="E693" s="35" t="s">
        <v>446</v>
      </c>
      <c r="F693" s="35" t="s">
        <v>597</v>
      </c>
      <c r="G693" s="35" t="s">
        <v>961</v>
      </c>
      <c r="H693" s="57" t="s">
        <v>969</v>
      </c>
      <c r="I693" s="37">
        <v>113305.83</v>
      </c>
      <c r="J693" s="39">
        <v>0</v>
      </c>
      <c r="K693" s="10">
        <v>113305.83</v>
      </c>
    </row>
    <row r="694" spans="1:11" x14ac:dyDescent="0.2">
      <c r="A694" s="32">
        <v>682</v>
      </c>
      <c r="B694" s="56">
        <v>101011315</v>
      </c>
      <c r="C694" s="34" t="s">
        <v>356</v>
      </c>
      <c r="D694" s="35" t="s">
        <v>357</v>
      </c>
      <c r="E694" s="35" t="s">
        <v>446</v>
      </c>
      <c r="F694" s="35" t="s">
        <v>597</v>
      </c>
      <c r="G694" s="35" t="s">
        <v>961</v>
      </c>
      <c r="H694" s="57" t="s">
        <v>970</v>
      </c>
      <c r="I694" s="37">
        <v>118420.65000000001</v>
      </c>
      <c r="J694" s="39">
        <v>0</v>
      </c>
      <c r="K694" s="10">
        <v>118420.65000000001</v>
      </c>
    </row>
    <row r="695" spans="1:11" x14ac:dyDescent="0.2">
      <c r="A695" s="32">
        <v>683</v>
      </c>
      <c r="B695" s="56">
        <v>101011316</v>
      </c>
      <c r="C695" s="34" t="s">
        <v>356</v>
      </c>
      <c r="D695" s="35" t="s">
        <v>357</v>
      </c>
      <c r="E695" s="35" t="s">
        <v>446</v>
      </c>
      <c r="F695" s="35" t="s">
        <v>597</v>
      </c>
      <c r="G695" s="35" t="s">
        <v>961</v>
      </c>
      <c r="H695" s="57" t="s">
        <v>971</v>
      </c>
      <c r="I695" s="37">
        <v>0</v>
      </c>
      <c r="J695" s="39">
        <v>0</v>
      </c>
      <c r="K695" s="10">
        <v>0</v>
      </c>
    </row>
    <row r="696" spans="1:11" x14ac:dyDescent="0.2">
      <c r="A696" s="32">
        <v>684</v>
      </c>
      <c r="B696" s="56">
        <v>101011317</v>
      </c>
      <c r="C696" s="34" t="s">
        <v>356</v>
      </c>
      <c r="D696" s="35" t="s">
        <v>357</v>
      </c>
      <c r="E696" s="35" t="s">
        <v>446</v>
      </c>
      <c r="F696" s="35" t="s">
        <v>597</v>
      </c>
      <c r="G696" s="35" t="s">
        <v>961</v>
      </c>
      <c r="H696" s="57" t="s">
        <v>972</v>
      </c>
      <c r="I696" s="37">
        <v>0</v>
      </c>
      <c r="J696" s="39">
        <v>0</v>
      </c>
      <c r="K696" s="10">
        <v>0</v>
      </c>
    </row>
    <row r="697" spans="1:11" x14ac:dyDescent="0.2">
      <c r="A697" s="32">
        <v>685</v>
      </c>
      <c r="B697" s="56">
        <v>101011321</v>
      </c>
      <c r="C697" s="34" t="s">
        <v>356</v>
      </c>
      <c r="D697" s="35" t="s">
        <v>357</v>
      </c>
      <c r="E697" s="35" t="s">
        <v>446</v>
      </c>
      <c r="F697" s="35" t="s">
        <v>597</v>
      </c>
      <c r="G697" s="35" t="s">
        <v>961</v>
      </c>
      <c r="H697" s="57" t="s">
        <v>973</v>
      </c>
      <c r="I697" s="37">
        <v>0</v>
      </c>
      <c r="J697" s="39">
        <v>0</v>
      </c>
      <c r="K697" s="10">
        <v>0</v>
      </c>
    </row>
    <row r="698" spans="1:11" x14ac:dyDescent="0.2">
      <c r="A698" s="32">
        <v>686</v>
      </c>
      <c r="B698" s="56">
        <v>101011324</v>
      </c>
      <c r="C698" s="34" t="s">
        <v>356</v>
      </c>
      <c r="D698" s="35" t="s">
        <v>357</v>
      </c>
      <c r="E698" s="35" t="s">
        <v>446</v>
      </c>
      <c r="F698" s="35" t="s">
        <v>597</v>
      </c>
      <c r="G698" s="35" t="s">
        <v>961</v>
      </c>
      <c r="H698" s="57" t="s">
        <v>974</v>
      </c>
      <c r="I698" s="37">
        <v>0</v>
      </c>
      <c r="J698" s="39">
        <v>0</v>
      </c>
      <c r="K698" s="10">
        <v>0</v>
      </c>
    </row>
    <row r="699" spans="1:11" x14ac:dyDescent="0.2">
      <c r="A699" s="32">
        <v>687</v>
      </c>
      <c r="B699" s="56">
        <v>101011326</v>
      </c>
      <c r="C699" s="34" t="s">
        <v>356</v>
      </c>
      <c r="D699" s="35" t="s">
        <v>357</v>
      </c>
      <c r="E699" s="35" t="s">
        <v>446</v>
      </c>
      <c r="F699" s="35" t="s">
        <v>597</v>
      </c>
      <c r="G699" s="35" t="s">
        <v>961</v>
      </c>
      <c r="H699" s="57" t="s">
        <v>975</v>
      </c>
      <c r="I699" s="37">
        <v>0</v>
      </c>
      <c r="J699" s="39">
        <v>0</v>
      </c>
      <c r="K699" s="10">
        <v>0</v>
      </c>
    </row>
    <row r="700" spans="1:11" x14ac:dyDescent="0.2">
      <c r="A700" s="32">
        <v>688</v>
      </c>
      <c r="B700" s="56">
        <v>101011328</v>
      </c>
      <c r="C700" s="34" t="s">
        <v>356</v>
      </c>
      <c r="D700" s="35" t="s">
        <v>357</v>
      </c>
      <c r="E700" s="35" t="s">
        <v>446</v>
      </c>
      <c r="F700" s="35" t="s">
        <v>597</v>
      </c>
      <c r="G700" s="35" t="s">
        <v>961</v>
      </c>
      <c r="H700" s="57" t="s">
        <v>976</v>
      </c>
      <c r="I700" s="37">
        <v>0</v>
      </c>
      <c r="J700" s="39">
        <v>0</v>
      </c>
      <c r="K700" s="10">
        <v>0</v>
      </c>
    </row>
    <row r="701" spans="1:11" x14ac:dyDescent="0.2">
      <c r="A701" s="32">
        <v>689</v>
      </c>
      <c r="B701" s="56">
        <v>101011330</v>
      </c>
      <c r="C701" s="34" t="s">
        <v>356</v>
      </c>
      <c r="D701" s="35" t="s">
        <v>357</v>
      </c>
      <c r="E701" s="35" t="s">
        <v>446</v>
      </c>
      <c r="F701" s="35" t="s">
        <v>597</v>
      </c>
      <c r="G701" s="35" t="s">
        <v>961</v>
      </c>
      <c r="H701" s="57" t="s">
        <v>977</v>
      </c>
      <c r="I701" s="37">
        <v>0</v>
      </c>
      <c r="J701" s="39">
        <v>0</v>
      </c>
      <c r="K701" s="10">
        <v>0</v>
      </c>
    </row>
    <row r="702" spans="1:11" x14ac:dyDescent="0.2">
      <c r="A702" s="32">
        <v>690</v>
      </c>
      <c r="B702" s="56">
        <v>101011332</v>
      </c>
      <c r="C702" s="34" t="s">
        <v>356</v>
      </c>
      <c r="D702" s="35" t="s">
        <v>357</v>
      </c>
      <c r="E702" s="35" t="s">
        <v>446</v>
      </c>
      <c r="F702" s="35" t="s">
        <v>597</v>
      </c>
      <c r="G702" s="35" t="s">
        <v>961</v>
      </c>
      <c r="H702" s="57" t="s">
        <v>978</v>
      </c>
      <c r="I702" s="37">
        <v>0</v>
      </c>
      <c r="J702" s="39">
        <v>0</v>
      </c>
      <c r="K702" s="10">
        <v>0</v>
      </c>
    </row>
    <row r="703" spans="1:11" x14ac:dyDescent="0.2">
      <c r="A703" s="32">
        <v>691</v>
      </c>
      <c r="B703" s="56">
        <v>101011333</v>
      </c>
      <c r="C703" s="34" t="s">
        <v>356</v>
      </c>
      <c r="D703" s="35" t="s">
        <v>357</v>
      </c>
      <c r="E703" s="35" t="s">
        <v>446</v>
      </c>
      <c r="F703" s="35" t="s">
        <v>597</v>
      </c>
      <c r="G703" s="35" t="s">
        <v>961</v>
      </c>
      <c r="H703" s="57" t="s">
        <v>979</v>
      </c>
      <c r="I703" s="37">
        <v>0</v>
      </c>
      <c r="J703" s="39">
        <v>0</v>
      </c>
      <c r="K703" s="10">
        <v>0</v>
      </c>
    </row>
    <row r="704" spans="1:11" x14ac:dyDescent="0.2">
      <c r="A704" s="32">
        <v>692</v>
      </c>
      <c r="B704" s="56">
        <v>101011334</v>
      </c>
      <c r="C704" s="34" t="s">
        <v>356</v>
      </c>
      <c r="D704" s="35" t="s">
        <v>357</v>
      </c>
      <c r="E704" s="35" t="s">
        <v>446</v>
      </c>
      <c r="F704" s="35" t="s">
        <v>597</v>
      </c>
      <c r="G704" s="35" t="s">
        <v>961</v>
      </c>
      <c r="H704" s="57" t="s">
        <v>980</v>
      </c>
      <c r="I704" s="37">
        <v>0</v>
      </c>
      <c r="J704" s="39">
        <v>0</v>
      </c>
      <c r="K704" s="10">
        <v>0</v>
      </c>
    </row>
    <row r="705" spans="1:11" x14ac:dyDescent="0.2">
      <c r="A705" s="32">
        <v>693</v>
      </c>
      <c r="B705" s="56">
        <v>101011336</v>
      </c>
      <c r="C705" s="34" t="s">
        <v>356</v>
      </c>
      <c r="D705" s="35" t="s">
        <v>357</v>
      </c>
      <c r="E705" s="35" t="s">
        <v>446</v>
      </c>
      <c r="F705" s="35" t="s">
        <v>597</v>
      </c>
      <c r="G705" s="35" t="s">
        <v>961</v>
      </c>
      <c r="H705" s="57" t="s">
        <v>981</v>
      </c>
      <c r="I705" s="37">
        <v>0</v>
      </c>
      <c r="J705" s="39">
        <v>0</v>
      </c>
      <c r="K705" s="10">
        <v>0</v>
      </c>
    </row>
    <row r="706" spans="1:11" x14ac:dyDescent="0.2">
      <c r="A706" s="32">
        <v>694</v>
      </c>
      <c r="B706" s="56">
        <v>101011337</v>
      </c>
      <c r="C706" s="34" t="s">
        <v>356</v>
      </c>
      <c r="D706" s="35" t="s">
        <v>357</v>
      </c>
      <c r="E706" s="35" t="s">
        <v>446</v>
      </c>
      <c r="F706" s="35" t="s">
        <v>597</v>
      </c>
      <c r="G706" s="35" t="s">
        <v>961</v>
      </c>
      <c r="H706" s="57" t="s">
        <v>982</v>
      </c>
      <c r="I706" s="37">
        <v>0</v>
      </c>
      <c r="J706" s="39">
        <v>0</v>
      </c>
      <c r="K706" s="10">
        <v>0</v>
      </c>
    </row>
    <row r="707" spans="1:11" x14ac:dyDescent="0.2">
      <c r="A707" s="32">
        <v>695</v>
      </c>
      <c r="B707" s="56">
        <v>101011338</v>
      </c>
      <c r="C707" s="34" t="s">
        <v>356</v>
      </c>
      <c r="D707" s="35" t="s">
        <v>357</v>
      </c>
      <c r="E707" s="35" t="s">
        <v>446</v>
      </c>
      <c r="F707" s="35" t="s">
        <v>597</v>
      </c>
      <c r="G707" s="35" t="s">
        <v>961</v>
      </c>
      <c r="H707" s="57" t="s">
        <v>983</v>
      </c>
      <c r="I707" s="37">
        <v>0</v>
      </c>
      <c r="J707" s="39">
        <v>0</v>
      </c>
      <c r="K707" s="10">
        <v>0</v>
      </c>
    </row>
    <row r="708" spans="1:11" x14ac:dyDescent="0.2">
      <c r="A708" s="32">
        <v>696</v>
      </c>
      <c r="B708" s="56">
        <v>101011339</v>
      </c>
      <c r="C708" s="34" t="s">
        <v>356</v>
      </c>
      <c r="D708" s="35" t="s">
        <v>357</v>
      </c>
      <c r="E708" s="35" t="s">
        <v>446</v>
      </c>
      <c r="F708" s="35" t="s">
        <v>597</v>
      </c>
      <c r="G708" s="35" t="s">
        <v>961</v>
      </c>
      <c r="H708" s="57" t="s">
        <v>984</v>
      </c>
      <c r="I708" s="37">
        <v>0</v>
      </c>
      <c r="J708" s="39">
        <v>0</v>
      </c>
      <c r="K708" s="10">
        <v>0</v>
      </c>
    </row>
    <row r="709" spans="1:11" x14ac:dyDescent="0.2">
      <c r="A709" s="32">
        <v>697</v>
      </c>
      <c r="B709" s="56">
        <v>101011340</v>
      </c>
      <c r="C709" s="34" t="s">
        <v>356</v>
      </c>
      <c r="D709" s="35" t="s">
        <v>357</v>
      </c>
      <c r="E709" s="35" t="s">
        <v>446</v>
      </c>
      <c r="F709" s="35" t="s">
        <v>597</v>
      </c>
      <c r="G709" s="35" t="s">
        <v>961</v>
      </c>
      <c r="H709" s="57" t="s">
        <v>985</v>
      </c>
      <c r="I709" s="37">
        <v>142524</v>
      </c>
      <c r="J709" s="39">
        <v>0</v>
      </c>
      <c r="K709" s="10">
        <v>142524</v>
      </c>
    </row>
    <row r="710" spans="1:11" x14ac:dyDescent="0.2">
      <c r="A710" s="32">
        <v>698</v>
      </c>
      <c r="B710" s="56">
        <v>101011401</v>
      </c>
      <c r="C710" s="34" t="s">
        <v>356</v>
      </c>
      <c r="D710" s="35" t="s">
        <v>357</v>
      </c>
      <c r="E710" s="35" t="s">
        <v>446</v>
      </c>
      <c r="F710" s="35" t="s">
        <v>600</v>
      </c>
      <c r="G710" s="35" t="s">
        <v>940</v>
      </c>
      <c r="H710" s="57" t="s">
        <v>986</v>
      </c>
      <c r="I710" s="37">
        <v>0</v>
      </c>
      <c r="J710" s="39">
        <v>0</v>
      </c>
      <c r="K710" s="10">
        <v>0</v>
      </c>
    </row>
    <row r="711" spans="1:11" x14ac:dyDescent="0.2">
      <c r="A711" s="32">
        <v>699</v>
      </c>
      <c r="B711" s="56">
        <v>101011402</v>
      </c>
      <c r="C711" s="34" t="s">
        <v>356</v>
      </c>
      <c r="D711" s="35" t="s">
        <v>357</v>
      </c>
      <c r="E711" s="35" t="s">
        <v>446</v>
      </c>
      <c r="F711" s="35" t="s">
        <v>600</v>
      </c>
      <c r="G711" s="35" t="s">
        <v>940</v>
      </c>
      <c r="H711" s="57" t="s">
        <v>987</v>
      </c>
      <c r="I711" s="37">
        <v>0</v>
      </c>
      <c r="J711" s="39">
        <v>0</v>
      </c>
      <c r="K711" s="10">
        <v>0</v>
      </c>
    </row>
    <row r="712" spans="1:11" x14ac:dyDescent="0.2">
      <c r="A712" s="32">
        <v>700</v>
      </c>
      <c r="B712" s="56">
        <v>101011403</v>
      </c>
      <c r="C712" s="34" t="s">
        <v>356</v>
      </c>
      <c r="D712" s="35" t="s">
        <v>357</v>
      </c>
      <c r="E712" s="35" t="s">
        <v>446</v>
      </c>
      <c r="F712" s="35" t="s">
        <v>988</v>
      </c>
      <c r="G712" s="35" t="s">
        <v>988</v>
      </c>
      <c r="H712" s="57" t="s">
        <v>14</v>
      </c>
      <c r="I712" s="37">
        <v>0</v>
      </c>
      <c r="J712" s="39">
        <v>0</v>
      </c>
      <c r="K712" s="10">
        <v>0</v>
      </c>
    </row>
    <row r="713" spans="1:11" x14ac:dyDescent="0.2">
      <c r="A713" s="32">
        <v>701</v>
      </c>
      <c r="B713" s="56">
        <v>101011501</v>
      </c>
      <c r="C713" s="34" t="s">
        <v>356</v>
      </c>
      <c r="D713" s="35" t="s">
        <v>357</v>
      </c>
      <c r="E713" s="35" t="s">
        <v>446</v>
      </c>
      <c r="F713" s="35" t="s">
        <v>597</v>
      </c>
      <c r="G713" s="35" t="s">
        <v>961</v>
      </c>
      <c r="H713" s="57" t="s">
        <v>989</v>
      </c>
      <c r="I713" s="37">
        <v>0</v>
      </c>
      <c r="J713" s="39">
        <v>0</v>
      </c>
      <c r="K713" s="10">
        <v>0</v>
      </c>
    </row>
    <row r="714" spans="1:11" x14ac:dyDescent="0.2">
      <c r="A714" s="32">
        <v>702</v>
      </c>
      <c r="B714" s="56">
        <v>101011601</v>
      </c>
      <c r="C714" s="34" t="s">
        <v>356</v>
      </c>
      <c r="D714" s="35" t="s">
        <v>357</v>
      </c>
      <c r="E714" s="35" t="s">
        <v>446</v>
      </c>
      <c r="F714" s="35" t="s">
        <v>600</v>
      </c>
      <c r="G714" s="35" t="s">
        <v>940</v>
      </c>
      <c r="H714" s="57" t="s">
        <v>990</v>
      </c>
      <c r="I714" s="37">
        <v>0</v>
      </c>
      <c r="J714" s="39">
        <v>0</v>
      </c>
      <c r="K714" s="10">
        <v>0</v>
      </c>
    </row>
    <row r="715" spans="1:11" x14ac:dyDescent="0.2">
      <c r="A715" s="32">
        <v>703</v>
      </c>
      <c r="B715" s="56">
        <v>101011602</v>
      </c>
      <c r="C715" s="34" t="s">
        <v>356</v>
      </c>
      <c r="D715" s="35" t="s">
        <v>357</v>
      </c>
      <c r="E715" s="35" t="s">
        <v>446</v>
      </c>
      <c r="F715" s="35" t="s">
        <v>600</v>
      </c>
      <c r="G715" s="35" t="s">
        <v>940</v>
      </c>
      <c r="H715" s="57" t="s">
        <v>991</v>
      </c>
      <c r="I715" s="37">
        <v>0</v>
      </c>
      <c r="J715" s="39">
        <v>0</v>
      </c>
      <c r="K715" s="10">
        <v>0</v>
      </c>
    </row>
    <row r="716" spans="1:11" x14ac:dyDescent="0.2">
      <c r="A716" s="32">
        <v>704</v>
      </c>
      <c r="B716" s="56">
        <v>101011607</v>
      </c>
      <c r="C716" s="34" t="s">
        <v>356</v>
      </c>
      <c r="D716" s="35" t="s">
        <v>357</v>
      </c>
      <c r="E716" s="35" t="s">
        <v>446</v>
      </c>
      <c r="F716" s="35" t="s">
        <v>600</v>
      </c>
      <c r="G716" s="35" t="s">
        <v>940</v>
      </c>
      <c r="H716" s="57" t="s">
        <v>992</v>
      </c>
      <c r="I716" s="37">
        <v>0</v>
      </c>
      <c r="J716" s="39">
        <v>0</v>
      </c>
      <c r="K716" s="10">
        <v>0</v>
      </c>
    </row>
    <row r="717" spans="1:11" x14ac:dyDescent="0.2">
      <c r="A717" s="32">
        <v>705</v>
      </c>
      <c r="B717" s="56">
        <v>101011608</v>
      </c>
      <c r="C717" s="34" t="s">
        <v>356</v>
      </c>
      <c r="D717" s="35" t="s">
        <v>357</v>
      </c>
      <c r="E717" s="35" t="s">
        <v>446</v>
      </c>
      <c r="F717" s="35" t="s">
        <v>600</v>
      </c>
      <c r="G717" s="35" t="s">
        <v>940</v>
      </c>
      <c r="H717" s="57" t="s">
        <v>993</v>
      </c>
      <c r="I717" s="37">
        <v>0</v>
      </c>
      <c r="J717" s="39">
        <v>0</v>
      </c>
      <c r="K717" s="10">
        <v>0</v>
      </c>
    </row>
    <row r="718" spans="1:11" x14ac:dyDescent="0.2">
      <c r="A718" s="32">
        <v>706</v>
      </c>
      <c r="B718" s="56">
        <v>101011611</v>
      </c>
      <c r="C718" s="34" t="s">
        <v>356</v>
      </c>
      <c r="D718" s="35" t="s">
        <v>357</v>
      </c>
      <c r="E718" s="35" t="s">
        <v>446</v>
      </c>
      <c r="F718" s="35" t="s">
        <v>600</v>
      </c>
      <c r="G718" s="35" t="s">
        <v>940</v>
      </c>
      <c r="H718" s="57" t="s">
        <v>994</v>
      </c>
      <c r="I718" s="37">
        <v>0</v>
      </c>
      <c r="J718" s="39">
        <v>0</v>
      </c>
      <c r="K718" s="10">
        <v>0</v>
      </c>
    </row>
    <row r="719" spans="1:11" x14ac:dyDescent="0.2">
      <c r="A719" s="32">
        <v>707</v>
      </c>
      <c r="B719" s="56">
        <v>101011612</v>
      </c>
      <c r="C719" s="34" t="s">
        <v>356</v>
      </c>
      <c r="D719" s="35" t="s">
        <v>357</v>
      </c>
      <c r="E719" s="35" t="s">
        <v>446</v>
      </c>
      <c r="F719" s="35" t="s">
        <v>600</v>
      </c>
      <c r="G719" s="35" t="s">
        <v>940</v>
      </c>
      <c r="H719" s="57" t="s">
        <v>995</v>
      </c>
      <c r="I719" s="37">
        <v>0</v>
      </c>
      <c r="J719" s="39">
        <v>0</v>
      </c>
      <c r="K719" s="10">
        <v>0</v>
      </c>
    </row>
    <row r="720" spans="1:11" x14ac:dyDescent="0.2">
      <c r="A720" s="32">
        <v>708</v>
      </c>
      <c r="B720" s="56">
        <v>101011613</v>
      </c>
      <c r="C720" s="34" t="s">
        <v>356</v>
      </c>
      <c r="D720" s="35" t="s">
        <v>357</v>
      </c>
      <c r="E720" s="35" t="s">
        <v>446</v>
      </c>
      <c r="F720" s="35" t="s">
        <v>600</v>
      </c>
      <c r="G720" s="35" t="s">
        <v>940</v>
      </c>
      <c r="H720" s="57" t="s">
        <v>996</v>
      </c>
      <c r="I720" s="37">
        <v>0</v>
      </c>
      <c r="J720" s="39">
        <v>0</v>
      </c>
      <c r="K720" s="10">
        <v>0</v>
      </c>
    </row>
    <row r="721" spans="1:11" x14ac:dyDescent="0.2">
      <c r="A721" s="32">
        <v>709</v>
      </c>
      <c r="B721" s="56">
        <v>101011614</v>
      </c>
      <c r="C721" s="34" t="s">
        <v>356</v>
      </c>
      <c r="D721" s="35" t="s">
        <v>357</v>
      </c>
      <c r="E721" s="35" t="s">
        <v>446</v>
      </c>
      <c r="F721" s="35" t="s">
        <v>600</v>
      </c>
      <c r="G721" s="35" t="s">
        <v>940</v>
      </c>
      <c r="H721" s="57" t="s">
        <v>997</v>
      </c>
      <c r="I721" s="37">
        <v>0</v>
      </c>
      <c r="J721" s="39">
        <v>0</v>
      </c>
      <c r="K721" s="10">
        <v>0</v>
      </c>
    </row>
    <row r="722" spans="1:11" x14ac:dyDescent="0.2">
      <c r="A722" s="32">
        <v>710</v>
      </c>
      <c r="B722" s="56">
        <v>101011615</v>
      </c>
      <c r="C722" s="34" t="s">
        <v>356</v>
      </c>
      <c r="D722" s="35" t="s">
        <v>357</v>
      </c>
      <c r="E722" s="35" t="s">
        <v>446</v>
      </c>
      <c r="F722" s="35" t="s">
        <v>600</v>
      </c>
      <c r="G722" s="35" t="s">
        <v>940</v>
      </c>
      <c r="H722" s="57" t="s">
        <v>998</v>
      </c>
      <c r="I722" s="37">
        <v>0</v>
      </c>
      <c r="J722" s="39">
        <v>0</v>
      </c>
      <c r="K722" s="10">
        <v>0</v>
      </c>
    </row>
    <row r="723" spans="1:11" x14ac:dyDescent="0.2">
      <c r="A723" s="32">
        <v>711</v>
      </c>
      <c r="B723" s="56">
        <v>101011616</v>
      </c>
      <c r="C723" s="34" t="s">
        <v>356</v>
      </c>
      <c r="D723" s="35" t="s">
        <v>357</v>
      </c>
      <c r="E723" s="35" t="s">
        <v>446</v>
      </c>
      <c r="F723" s="35" t="s">
        <v>600</v>
      </c>
      <c r="G723" s="35" t="s">
        <v>940</v>
      </c>
      <c r="H723" s="57" t="s">
        <v>999</v>
      </c>
      <c r="I723" s="37">
        <v>0</v>
      </c>
      <c r="J723" s="39">
        <v>0</v>
      </c>
      <c r="K723" s="10">
        <v>0</v>
      </c>
    </row>
    <row r="724" spans="1:11" x14ac:dyDescent="0.2">
      <c r="A724" s="32">
        <v>712</v>
      </c>
      <c r="B724" s="56">
        <v>101011617</v>
      </c>
      <c r="C724" s="34" t="s">
        <v>356</v>
      </c>
      <c r="D724" s="35" t="s">
        <v>357</v>
      </c>
      <c r="E724" s="35" t="s">
        <v>446</v>
      </c>
      <c r="F724" s="35" t="s">
        <v>600</v>
      </c>
      <c r="G724" s="35" t="s">
        <v>940</v>
      </c>
      <c r="H724" s="57" t="s">
        <v>1000</v>
      </c>
      <c r="I724" s="37">
        <v>0</v>
      </c>
      <c r="J724" s="39">
        <v>0</v>
      </c>
      <c r="K724" s="10">
        <v>0</v>
      </c>
    </row>
    <row r="725" spans="1:11" x14ac:dyDescent="0.2">
      <c r="A725" s="32">
        <v>713</v>
      </c>
      <c r="B725" s="56">
        <v>101011618</v>
      </c>
      <c r="C725" s="34" t="s">
        <v>356</v>
      </c>
      <c r="D725" s="35" t="s">
        <v>357</v>
      </c>
      <c r="E725" s="35" t="s">
        <v>446</v>
      </c>
      <c r="F725" s="35" t="s">
        <v>600</v>
      </c>
      <c r="G725" s="35" t="s">
        <v>940</v>
      </c>
      <c r="H725" s="57" t="s">
        <v>1001</v>
      </c>
      <c r="I725" s="37">
        <v>0</v>
      </c>
      <c r="J725" s="39">
        <v>0</v>
      </c>
      <c r="K725" s="10">
        <v>0</v>
      </c>
    </row>
    <row r="726" spans="1:11" x14ac:dyDescent="0.2">
      <c r="A726" s="32">
        <v>714</v>
      </c>
      <c r="B726" s="56">
        <v>101011619</v>
      </c>
      <c r="C726" s="34" t="s">
        <v>356</v>
      </c>
      <c r="D726" s="35" t="s">
        <v>357</v>
      </c>
      <c r="E726" s="35" t="s">
        <v>446</v>
      </c>
      <c r="F726" s="35" t="s">
        <v>600</v>
      </c>
      <c r="G726" s="35" t="s">
        <v>940</v>
      </c>
      <c r="H726" s="57" t="s">
        <v>1002</v>
      </c>
      <c r="I726" s="37">
        <v>0</v>
      </c>
      <c r="J726" s="39">
        <v>0</v>
      </c>
      <c r="K726" s="10">
        <v>0</v>
      </c>
    </row>
    <row r="727" spans="1:11" x14ac:dyDescent="0.2">
      <c r="A727" s="32">
        <v>715</v>
      </c>
      <c r="B727" s="56">
        <v>101011620</v>
      </c>
      <c r="C727" s="34" t="s">
        <v>356</v>
      </c>
      <c r="D727" s="35" t="s">
        <v>357</v>
      </c>
      <c r="E727" s="35" t="s">
        <v>446</v>
      </c>
      <c r="F727" s="35" t="s">
        <v>600</v>
      </c>
      <c r="G727" s="35" t="s">
        <v>940</v>
      </c>
      <c r="H727" s="57" t="s">
        <v>1003</v>
      </c>
      <c r="I727" s="37">
        <v>0</v>
      </c>
      <c r="J727" s="39">
        <v>0</v>
      </c>
      <c r="K727" s="10">
        <v>0</v>
      </c>
    </row>
    <row r="728" spans="1:11" x14ac:dyDescent="0.2">
      <c r="A728" s="32">
        <v>716</v>
      </c>
      <c r="B728" s="56">
        <v>101011621</v>
      </c>
      <c r="C728" s="34" t="s">
        <v>356</v>
      </c>
      <c r="D728" s="35" t="s">
        <v>357</v>
      </c>
      <c r="E728" s="35" t="s">
        <v>446</v>
      </c>
      <c r="F728" s="35" t="s">
        <v>600</v>
      </c>
      <c r="G728" s="35" t="s">
        <v>940</v>
      </c>
      <c r="H728" s="57" t="s">
        <v>1004</v>
      </c>
      <c r="I728" s="37">
        <v>49800</v>
      </c>
      <c r="J728" s="39">
        <v>0</v>
      </c>
      <c r="K728" s="10">
        <v>49800</v>
      </c>
    </row>
    <row r="729" spans="1:11" x14ac:dyDescent="0.2">
      <c r="A729" s="32">
        <v>717</v>
      </c>
      <c r="B729" s="56">
        <v>101011622</v>
      </c>
      <c r="C729" s="34" t="s">
        <v>356</v>
      </c>
      <c r="D729" s="35" t="s">
        <v>357</v>
      </c>
      <c r="E729" s="35" t="s">
        <v>446</v>
      </c>
      <c r="F729" s="35" t="s">
        <v>600</v>
      </c>
      <c r="G729" s="35" t="s">
        <v>940</v>
      </c>
      <c r="H729" s="57" t="s">
        <v>1005</v>
      </c>
      <c r="I729" s="37">
        <v>26600</v>
      </c>
      <c r="J729" s="39">
        <v>0</v>
      </c>
      <c r="K729" s="10">
        <v>26600</v>
      </c>
    </row>
    <row r="730" spans="1:11" x14ac:dyDescent="0.2">
      <c r="A730" s="32">
        <v>718</v>
      </c>
      <c r="B730" s="56">
        <v>101011701</v>
      </c>
      <c r="C730" s="34" t="s">
        <v>356</v>
      </c>
      <c r="D730" s="35" t="s">
        <v>357</v>
      </c>
      <c r="E730" s="35" t="s">
        <v>446</v>
      </c>
      <c r="F730" s="35" t="s">
        <v>600</v>
      </c>
      <c r="G730" s="35" t="s">
        <v>1006</v>
      </c>
      <c r="H730" s="57" t="s">
        <v>1007</v>
      </c>
      <c r="I730" s="37">
        <v>0</v>
      </c>
      <c r="J730" s="39">
        <v>0</v>
      </c>
      <c r="K730" s="10">
        <v>0</v>
      </c>
    </row>
    <row r="731" spans="1:11" x14ac:dyDescent="0.2">
      <c r="A731" s="32">
        <v>719</v>
      </c>
      <c r="B731" s="56">
        <v>101011703</v>
      </c>
      <c r="C731" s="34" t="s">
        <v>356</v>
      </c>
      <c r="D731" s="35" t="s">
        <v>357</v>
      </c>
      <c r="E731" s="35" t="s">
        <v>446</v>
      </c>
      <c r="F731" s="35" t="s">
        <v>600</v>
      </c>
      <c r="G731" s="35" t="s">
        <v>1006</v>
      </c>
      <c r="H731" s="57" t="s">
        <v>1008</v>
      </c>
      <c r="I731" s="37">
        <v>13381.460000000006</v>
      </c>
      <c r="J731" s="39">
        <v>0</v>
      </c>
      <c r="K731" s="10">
        <v>13381.460000000006</v>
      </c>
    </row>
    <row r="732" spans="1:11" x14ac:dyDescent="0.2">
      <c r="A732" s="32">
        <v>720</v>
      </c>
      <c r="B732" s="56">
        <v>101011704</v>
      </c>
      <c r="C732" s="34" t="s">
        <v>356</v>
      </c>
      <c r="D732" s="35" t="s">
        <v>357</v>
      </c>
      <c r="E732" s="35" t="s">
        <v>446</v>
      </c>
      <c r="F732" s="35" t="s">
        <v>600</v>
      </c>
      <c r="G732" s="35" t="s">
        <v>1006</v>
      </c>
      <c r="H732" s="57" t="s">
        <v>1009</v>
      </c>
      <c r="I732" s="37">
        <v>0</v>
      </c>
      <c r="J732" s="39">
        <v>0</v>
      </c>
      <c r="K732" s="10">
        <v>0</v>
      </c>
    </row>
    <row r="733" spans="1:11" x14ac:dyDescent="0.2">
      <c r="A733" s="32">
        <v>721</v>
      </c>
      <c r="B733" s="56">
        <v>101011705</v>
      </c>
      <c r="C733" s="34" t="s">
        <v>356</v>
      </c>
      <c r="D733" s="35" t="s">
        <v>357</v>
      </c>
      <c r="E733" s="35" t="s">
        <v>446</v>
      </c>
      <c r="F733" s="35" t="s">
        <v>600</v>
      </c>
      <c r="G733" s="35" t="s">
        <v>1006</v>
      </c>
      <c r="H733" s="57" t="s">
        <v>1010</v>
      </c>
      <c r="I733" s="37">
        <v>15652.17</v>
      </c>
      <c r="J733" s="39">
        <v>0</v>
      </c>
      <c r="K733" s="10">
        <v>15652.17</v>
      </c>
    </row>
    <row r="734" spans="1:11" x14ac:dyDescent="0.2">
      <c r="A734" s="32">
        <v>722</v>
      </c>
      <c r="B734" s="50">
        <v>101011706</v>
      </c>
      <c r="C734" s="34" t="s">
        <v>356</v>
      </c>
      <c r="D734" s="35" t="s">
        <v>357</v>
      </c>
      <c r="E734" s="35" t="s">
        <v>446</v>
      </c>
      <c r="F734" s="35" t="s">
        <v>600</v>
      </c>
      <c r="G734" s="35" t="s">
        <v>1006</v>
      </c>
      <c r="H734" s="57" t="s">
        <v>1011</v>
      </c>
      <c r="I734" s="37">
        <v>0</v>
      </c>
      <c r="J734" s="39">
        <v>0</v>
      </c>
      <c r="K734" s="10">
        <v>0</v>
      </c>
    </row>
    <row r="735" spans="1:11" x14ac:dyDescent="0.2">
      <c r="A735" s="32">
        <v>723</v>
      </c>
      <c r="B735" s="56">
        <v>101011707</v>
      </c>
      <c r="C735" s="34" t="s">
        <v>356</v>
      </c>
      <c r="D735" s="35" t="s">
        <v>357</v>
      </c>
      <c r="E735" s="35" t="s">
        <v>446</v>
      </c>
      <c r="F735" s="35" t="s">
        <v>600</v>
      </c>
      <c r="G735" s="35" t="s">
        <v>1006</v>
      </c>
      <c r="H735" s="57" t="s">
        <v>1012</v>
      </c>
      <c r="I735" s="37">
        <v>110403.90000000001</v>
      </c>
      <c r="J735" s="39">
        <v>0</v>
      </c>
      <c r="K735" s="10">
        <v>110403.90000000001</v>
      </c>
    </row>
    <row r="736" spans="1:11" x14ac:dyDescent="0.2">
      <c r="A736" s="32">
        <v>724</v>
      </c>
      <c r="B736" s="56">
        <v>101011708</v>
      </c>
      <c r="C736" s="34" t="s">
        <v>356</v>
      </c>
      <c r="D736" s="35" t="s">
        <v>357</v>
      </c>
      <c r="E736" s="35" t="s">
        <v>446</v>
      </c>
      <c r="F736" s="35" t="s">
        <v>600</v>
      </c>
      <c r="G736" s="35" t="s">
        <v>1006</v>
      </c>
      <c r="H736" s="57" t="s">
        <v>1013</v>
      </c>
      <c r="I736" s="37">
        <v>60970.020000000004</v>
      </c>
      <c r="J736" s="39">
        <v>0</v>
      </c>
      <c r="K736" s="10">
        <v>60970.020000000004</v>
      </c>
    </row>
    <row r="737" spans="1:11" x14ac:dyDescent="0.2">
      <c r="A737" s="32">
        <v>725</v>
      </c>
      <c r="B737" s="56">
        <v>101011709</v>
      </c>
      <c r="C737" s="34" t="s">
        <v>356</v>
      </c>
      <c r="D737" s="35" t="s">
        <v>357</v>
      </c>
      <c r="E737" s="35" t="s">
        <v>446</v>
      </c>
      <c r="F737" s="35" t="s">
        <v>600</v>
      </c>
      <c r="G737" s="35" t="s">
        <v>1006</v>
      </c>
      <c r="H737" s="57" t="s">
        <v>1014</v>
      </c>
      <c r="I737" s="37">
        <v>164268</v>
      </c>
      <c r="J737" s="39">
        <v>0</v>
      </c>
      <c r="K737" s="10">
        <v>164268</v>
      </c>
    </row>
    <row r="738" spans="1:11" x14ac:dyDescent="0.2">
      <c r="A738" s="32">
        <v>726</v>
      </c>
      <c r="B738" s="56">
        <v>101011710</v>
      </c>
      <c r="C738" s="34" t="s">
        <v>356</v>
      </c>
      <c r="D738" s="35" t="s">
        <v>357</v>
      </c>
      <c r="E738" s="35" t="s">
        <v>446</v>
      </c>
      <c r="F738" s="35" t="s">
        <v>600</v>
      </c>
      <c r="G738" s="35" t="s">
        <v>1006</v>
      </c>
      <c r="H738" s="57" t="s">
        <v>1015</v>
      </c>
      <c r="I738" s="37">
        <v>0</v>
      </c>
      <c r="J738" s="39">
        <v>0</v>
      </c>
      <c r="K738" s="10">
        <v>0</v>
      </c>
    </row>
    <row r="739" spans="1:11" x14ac:dyDescent="0.2">
      <c r="A739" s="32">
        <v>727</v>
      </c>
      <c r="B739" s="56">
        <v>101011711</v>
      </c>
      <c r="C739" s="34" t="s">
        <v>356</v>
      </c>
      <c r="D739" s="35" t="s">
        <v>357</v>
      </c>
      <c r="E739" s="35" t="s">
        <v>446</v>
      </c>
      <c r="F739" s="35" t="s">
        <v>600</v>
      </c>
      <c r="G739" s="35" t="s">
        <v>1006</v>
      </c>
      <c r="H739" s="57" t="s">
        <v>1016</v>
      </c>
      <c r="I739" s="37">
        <v>659337.48</v>
      </c>
      <c r="J739" s="39">
        <v>0</v>
      </c>
      <c r="K739" s="10">
        <v>659337.48</v>
      </c>
    </row>
    <row r="740" spans="1:11" x14ac:dyDescent="0.2">
      <c r="A740" s="32"/>
      <c r="B740" s="56">
        <v>101011801</v>
      </c>
      <c r="C740" s="34" t="s">
        <v>356</v>
      </c>
      <c r="D740" s="35" t="s">
        <v>357</v>
      </c>
      <c r="E740" s="35" t="s">
        <v>446</v>
      </c>
      <c r="F740" s="35" t="s">
        <v>600</v>
      </c>
      <c r="G740" s="35" t="s">
        <v>1006</v>
      </c>
      <c r="H740" s="57" t="s">
        <v>877</v>
      </c>
      <c r="I740" s="37">
        <v>0</v>
      </c>
      <c r="J740" s="39">
        <v>0</v>
      </c>
      <c r="K740" s="10">
        <v>0</v>
      </c>
    </row>
    <row r="741" spans="1:11" x14ac:dyDescent="0.2">
      <c r="A741" s="32">
        <v>729</v>
      </c>
      <c r="B741" s="56">
        <v>101012001</v>
      </c>
      <c r="C741" s="34" t="s">
        <v>356</v>
      </c>
      <c r="D741" s="35" t="s">
        <v>357</v>
      </c>
      <c r="E741" s="35" t="s">
        <v>446</v>
      </c>
      <c r="F741" s="35" t="s">
        <v>600</v>
      </c>
      <c r="G741" s="35" t="s">
        <v>1006</v>
      </c>
      <c r="H741" s="58" t="s">
        <v>1017</v>
      </c>
      <c r="I741" s="37">
        <v>0</v>
      </c>
      <c r="J741" s="39">
        <v>0</v>
      </c>
      <c r="K741" s="10">
        <v>0</v>
      </c>
    </row>
    <row r="742" spans="1:11" x14ac:dyDescent="0.2">
      <c r="A742" s="32">
        <v>730</v>
      </c>
      <c r="B742" s="56">
        <v>101012002</v>
      </c>
      <c r="C742" s="34" t="s">
        <v>356</v>
      </c>
      <c r="D742" s="35" t="s">
        <v>357</v>
      </c>
      <c r="E742" s="35" t="s">
        <v>446</v>
      </c>
      <c r="F742" s="35" t="s">
        <v>600</v>
      </c>
      <c r="G742" s="35" t="s">
        <v>1006</v>
      </c>
      <c r="H742" s="58" t="s">
        <v>1018</v>
      </c>
      <c r="I742" s="37">
        <v>0</v>
      </c>
      <c r="J742" s="39">
        <v>0</v>
      </c>
      <c r="K742" s="10">
        <v>0</v>
      </c>
    </row>
    <row r="743" spans="1:11" x14ac:dyDescent="0.2">
      <c r="A743" s="32">
        <v>731</v>
      </c>
      <c r="B743" s="56">
        <v>101012003</v>
      </c>
      <c r="C743" s="34" t="s">
        <v>356</v>
      </c>
      <c r="D743" s="35" t="s">
        <v>357</v>
      </c>
      <c r="E743" s="35" t="s">
        <v>446</v>
      </c>
      <c r="F743" s="35" t="s">
        <v>600</v>
      </c>
      <c r="G743" s="35" t="s">
        <v>1006</v>
      </c>
      <c r="H743" s="58" t="s">
        <v>1019</v>
      </c>
      <c r="I743" s="37">
        <v>0</v>
      </c>
      <c r="J743" s="39">
        <v>0</v>
      </c>
      <c r="K743" s="10">
        <v>0</v>
      </c>
    </row>
    <row r="744" spans="1:11" x14ac:dyDescent="0.2">
      <c r="A744" s="32">
        <v>732</v>
      </c>
      <c r="B744" s="56">
        <v>201020301</v>
      </c>
      <c r="C744" s="34" t="s">
        <v>356</v>
      </c>
      <c r="D744" s="35" t="s">
        <v>357</v>
      </c>
      <c r="E744" s="35" t="s">
        <v>363</v>
      </c>
      <c r="F744" s="35" t="s">
        <v>397</v>
      </c>
      <c r="G744" s="35" t="s">
        <v>1020</v>
      </c>
      <c r="H744" s="57" t="s">
        <v>1021</v>
      </c>
      <c r="I744" s="37">
        <v>0</v>
      </c>
      <c r="J744" s="39">
        <v>453974.79000000004</v>
      </c>
      <c r="K744" s="10">
        <v>-453974.79000000004</v>
      </c>
    </row>
    <row r="745" spans="1:11" x14ac:dyDescent="0.2">
      <c r="A745" s="32">
        <v>733</v>
      </c>
      <c r="B745" s="56">
        <v>201020302</v>
      </c>
      <c r="C745" s="34" t="s">
        <v>356</v>
      </c>
      <c r="D745" s="35" t="s">
        <v>357</v>
      </c>
      <c r="E745" s="35" t="s">
        <v>363</v>
      </c>
      <c r="F745" s="35" t="s">
        <v>397</v>
      </c>
      <c r="G745" s="35" t="s">
        <v>1020</v>
      </c>
      <c r="H745" s="57" t="s">
        <v>1022</v>
      </c>
      <c r="I745" s="37">
        <v>0</v>
      </c>
      <c r="J745" s="39">
        <v>8.9999999850988388E-2</v>
      </c>
      <c r="K745" s="10">
        <v>-8.9999999850988388E-2</v>
      </c>
    </row>
    <row r="746" spans="1:11" x14ac:dyDescent="0.2">
      <c r="A746" s="32">
        <v>734</v>
      </c>
      <c r="B746" s="56">
        <v>201020303</v>
      </c>
      <c r="C746" s="34" t="s">
        <v>356</v>
      </c>
      <c r="D746" s="35" t="s">
        <v>357</v>
      </c>
      <c r="E746" s="35" t="s">
        <v>363</v>
      </c>
      <c r="F746" s="35" t="s">
        <v>397</v>
      </c>
      <c r="G746" s="35" t="s">
        <v>1020</v>
      </c>
      <c r="H746" s="57" t="s">
        <v>1023</v>
      </c>
      <c r="I746" s="37">
        <v>0</v>
      </c>
      <c r="J746" s="39">
        <v>80395.19</v>
      </c>
      <c r="K746" s="10">
        <v>-80395.19</v>
      </c>
    </row>
    <row r="747" spans="1:11" x14ac:dyDescent="0.2">
      <c r="A747" s="32">
        <v>735</v>
      </c>
      <c r="B747" s="56">
        <v>201020304</v>
      </c>
      <c r="C747" s="34" t="s">
        <v>356</v>
      </c>
      <c r="D747" s="35" t="s">
        <v>357</v>
      </c>
      <c r="E747" s="35" t="s">
        <v>363</v>
      </c>
      <c r="F747" s="35" t="s">
        <v>397</v>
      </c>
      <c r="G747" s="35" t="s">
        <v>1020</v>
      </c>
      <c r="H747" s="57" t="s">
        <v>1024</v>
      </c>
      <c r="I747" s="37">
        <v>0</v>
      </c>
      <c r="J747" s="39">
        <v>502</v>
      </c>
      <c r="K747" s="10">
        <v>-502</v>
      </c>
    </row>
    <row r="748" spans="1:11" x14ac:dyDescent="0.2">
      <c r="A748" s="32">
        <v>736</v>
      </c>
      <c r="B748" s="56">
        <v>201020305</v>
      </c>
      <c r="C748" s="34" t="s">
        <v>356</v>
      </c>
      <c r="D748" s="35" t="s">
        <v>357</v>
      </c>
      <c r="E748" s="35" t="s">
        <v>363</v>
      </c>
      <c r="F748" s="35" t="s">
        <v>397</v>
      </c>
      <c r="G748" s="35" t="s">
        <v>1020</v>
      </c>
      <c r="H748" s="57" t="s">
        <v>1025</v>
      </c>
      <c r="I748" s="37">
        <v>0</v>
      </c>
      <c r="J748" s="39">
        <v>0.35000000009313226</v>
      </c>
      <c r="K748" s="10">
        <v>-0.35000000009313226</v>
      </c>
    </row>
    <row r="749" spans="1:11" x14ac:dyDescent="0.2">
      <c r="A749" s="32">
        <v>737</v>
      </c>
      <c r="B749" s="56">
        <v>201020306</v>
      </c>
      <c r="C749" s="34" t="s">
        <v>356</v>
      </c>
      <c r="D749" s="35" t="s">
        <v>357</v>
      </c>
      <c r="E749" s="35" t="s">
        <v>363</v>
      </c>
      <c r="F749" s="35" t="s">
        <v>397</v>
      </c>
      <c r="G749" s="35" t="s">
        <v>1020</v>
      </c>
      <c r="H749" s="57" t="s">
        <v>1026</v>
      </c>
      <c r="I749" s="37">
        <v>0</v>
      </c>
      <c r="J749" s="39">
        <v>134648.02499999991</v>
      </c>
      <c r="K749" s="10">
        <v>-134648.02499999991</v>
      </c>
    </row>
    <row r="750" spans="1:11" x14ac:dyDescent="0.2">
      <c r="A750" s="32">
        <v>738</v>
      </c>
      <c r="B750" s="56">
        <v>201020307</v>
      </c>
      <c r="C750" s="34" t="s">
        <v>356</v>
      </c>
      <c r="D750" s="35" t="s">
        <v>357</v>
      </c>
      <c r="E750" s="35" t="s">
        <v>363</v>
      </c>
      <c r="F750" s="35" t="s">
        <v>397</v>
      </c>
      <c r="G750" s="35" t="s">
        <v>1020</v>
      </c>
      <c r="H750" s="57" t="s">
        <v>1027</v>
      </c>
      <c r="I750" s="37">
        <v>0</v>
      </c>
      <c r="J750" s="39">
        <v>0</v>
      </c>
      <c r="K750" s="10">
        <v>0</v>
      </c>
    </row>
    <row r="751" spans="1:11" x14ac:dyDescent="0.2">
      <c r="A751" s="32">
        <v>739</v>
      </c>
      <c r="B751" s="56">
        <v>201020308</v>
      </c>
      <c r="C751" s="34" t="s">
        <v>356</v>
      </c>
      <c r="D751" s="35" t="s">
        <v>357</v>
      </c>
      <c r="E751" s="35" t="s">
        <v>363</v>
      </c>
      <c r="F751" s="35" t="s">
        <v>397</v>
      </c>
      <c r="G751" s="35" t="s">
        <v>1020</v>
      </c>
      <c r="H751" s="57" t="s">
        <v>1028</v>
      </c>
      <c r="I751" s="37">
        <v>0</v>
      </c>
      <c r="J751" s="39">
        <v>296155.45999999996</v>
      </c>
      <c r="K751" s="10">
        <v>-296155.45999999996</v>
      </c>
    </row>
    <row r="752" spans="1:11" x14ac:dyDescent="0.2">
      <c r="A752" s="32">
        <v>740</v>
      </c>
      <c r="B752" s="56">
        <v>201020309</v>
      </c>
      <c r="C752" s="34" t="s">
        <v>356</v>
      </c>
      <c r="D752" s="35" t="s">
        <v>357</v>
      </c>
      <c r="E752" s="35" t="s">
        <v>363</v>
      </c>
      <c r="F752" s="35" t="s">
        <v>397</v>
      </c>
      <c r="G752" s="35" t="s">
        <v>1020</v>
      </c>
      <c r="H752" s="57" t="s">
        <v>1029</v>
      </c>
      <c r="I752" s="37">
        <v>0</v>
      </c>
      <c r="J752" s="39">
        <v>0</v>
      </c>
      <c r="K752" s="10">
        <v>0</v>
      </c>
    </row>
    <row r="753" spans="1:11" x14ac:dyDescent="0.2">
      <c r="A753" s="32">
        <v>741</v>
      </c>
      <c r="B753" s="56">
        <v>201020310</v>
      </c>
      <c r="C753" s="34" t="s">
        <v>356</v>
      </c>
      <c r="D753" s="35" t="s">
        <v>357</v>
      </c>
      <c r="E753" s="35" t="s">
        <v>363</v>
      </c>
      <c r="F753" s="35" t="s">
        <v>397</v>
      </c>
      <c r="G753" s="35" t="s">
        <v>1020</v>
      </c>
      <c r="H753" s="57" t="s">
        <v>1030</v>
      </c>
      <c r="I753" s="37">
        <v>0</v>
      </c>
      <c r="J753" s="39">
        <v>0.57000000000698492</v>
      </c>
      <c r="K753" s="10">
        <v>-0.57000000000698492</v>
      </c>
    </row>
    <row r="754" spans="1:11" x14ac:dyDescent="0.2">
      <c r="A754" s="32">
        <v>742</v>
      </c>
      <c r="B754" s="56">
        <v>201020312</v>
      </c>
      <c r="C754" s="34" t="s">
        <v>356</v>
      </c>
      <c r="D754" s="35" t="s">
        <v>357</v>
      </c>
      <c r="E754" s="35" t="s">
        <v>363</v>
      </c>
      <c r="F754" s="35" t="s">
        <v>397</v>
      </c>
      <c r="G754" s="35" t="s">
        <v>1020</v>
      </c>
      <c r="H754" s="57" t="s">
        <v>1031</v>
      </c>
      <c r="I754" s="37">
        <v>0</v>
      </c>
      <c r="J754" s="39">
        <v>94877.910000000033</v>
      </c>
      <c r="K754" s="10">
        <v>-94877.910000000033</v>
      </c>
    </row>
    <row r="755" spans="1:11" x14ac:dyDescent="0.2">
      <c r="A755" s="32">
        <v>743</v>
      </c>
      <c r="B755" s="56">
        <v>201020313</v>
      </c>
      <c r="C755" s="34" t="s">
        <v>356</v>
      </c>
      <c r="D755" s="35" t="s">
        <v>357</v>
      </c>
      <c r="E755" s="35" t="s">
        <v>363</v>
      </c>
      <c r="F755" s="35" t="s">
        <v>397</v>
      </c>
      <c r="G755" s="35" t="s">
        <v>1020</v>
      </c>
      <c r="H755" s="57" t="s">
        <v>1032</v>
      </c>
      <c r="I755" s="37">
        <v>0</v>
      </c>
      <c r="J755" s="39">
        <v>48624.599999999977</v>
      </c>
      <c r="K755" s="10">
        <v>-48624.599999999977</v>
      </c>
    </row>
    <row r="756" spans="1:11" x14ac:dyDescent="0.2">
      <c r="A756" s="32">
        <v>744</v>
      </c>
      <c r="B756" s="56">
        <v>201020314</v>
      </c>
      <c r="C756" s="34" t="s">
        <v>356</v>
      </c>
      <c r="D756" s="35" t="s">
        <v>357</v>
      </c>
      <c r="E756" s="35" t="s">
        <v>363</v>
      </c>
      <c r="F756" s="35" t="s">
        <v>397</v>
      </c>
      <c r="G756" s="35" t="s">
        <v>1020</v>
      </c>
      <c r="H756" s="57" t="s">
        <v>1033</v>
      </c>
      <c r="I756" s="37">
        <v>0</v>
      </c>
      <c r="J756" s="39">
        <v>1473253.88</v>
      </c>
      <c r="K756" s="10">
        <v>-1473253.88</v>
      </c>
    </row>
    <row r="757" spans="1:11" x14ac:dyDescent="0.2">
      <c r="A757" s="32">
        <v>745</v>
      </c>
      <c r="B757" s="56">
        <v>201020315</v>
      </c>
      <c r="C757" s="34" t="s">
        <v>356</v>
      </c>
      <c r="D757" s="35" t="s">
        <v>357</v>
      </c>
      <c r="E757" s="35" t="s">
        <v>363</v>
      </c>
      <c r="F757" s="35" t="s">
        <v>397</v>
      </c>
      <c r="G757" s="35" t="s">
        <v>1020</v>
      </c>
      <c r="H757" s="57" t="s">
        <v>1034</v>
      </c>
      <c r="I757" s="37">
        <v>0</v>
      </c>
      <c r="J757" s="39">
        <v>0.10000000000582077</v>
      </c>
      <c r="K757" s="10">
        <v>-0.10000000000582077</v>
      </c>
    </row>
    <row r="758" spans="1:11" x14ac:dyDescent="0.2">
      <c r="A758" s="32">
        <v>746</v>
      </c>
      <c r="B758" s="56">
        <v>201020316</v>
      </c>
      <c r="C758" s="34" t="s">
        <v>356</v>
      </c>
      <c r="D758" s="35" t="s">
        <v>357</v>
      </c>
      <c r="E758" s="35" t="s">
        <v>363</v>
      </c>
      <c r="F758" s="35" t="s">
        <v>397</v>
      </c>
      <c r="G758" s="35" t="s">
        <v>1020</v>
      </c>
      <c r="H758" s="57" t="s">
        <v>1035</v>
      </c>
      <c r="I758" s="37">
        <v>0</v>
      </c>
      <c r="J758" s="39">
        <v>14151.9</v>
      </c>
      <c r="K758" s="10">
        <v>-14151.9</v>
      </c>
    </row>
    <row r="759" spans="1:11" x14ac:dyDescent="0.2">
      <c r="A759" s="32">
        <v>747</v>
      </c>
      <c r="B759" s="56">
        <v>201020317</v>
      </c>
      <c r="C759" s="34" t="s">
        <v>356</v>
      </c>
      <c r="D759" s="35" t="s">
        <v>357</v>
      </c>
      <c r="E759" s="35" t="s">
        <v>363</v>
      </c>
      <c r="F759" s="35" t="s">
        <v>397</v>
      </c>
      <c r="G759" s="35" t="s">
        <v>1020</v>
      </c>
      <c r="H759" s="57" t="s">
        <v>1036</v>
      </c>
      <c r="I759" s="37">
        <v>0</v>
      </c>
      <c r="J759" s="39">
        <v>371940.70000000007</v>
      </c>
      <c r="K759" s="10">
        <v>-371940.70000000007</v>
      </c>
    </row>
    <row r="760" spans="1:11" x14ac:dyDescent="0.2">
      <c r="A760" s="32">
        <v>748</v>
      </c>
      <c r="B760" s="56">
        <v>201020318</v>
      </c>
      <c r="C760" s="34" t="s">
        <v>356</v>
      </c>
      <c r="D760" s="35" t="s">
        <v>357</v>
      </c>
      <c r="E760" s="35" t="s">
        <v>363</v>
      </c>
      <c r="F760" s="35" t="s">
        <v>397</v>
      </c>
      <c r="G760" s="35" t="s">
        <v>1020</v>
      </c>
      <c r="H760" s="57" t="s">
        <v>1037</v>
      </c>
      <c r="I760" s="37">
        <v>0</v>
      </c>
      <c r="J760" s="39">
        <v>536.04999999999927</v>
      </c>
      <c r="K760" s="10">
        <v>-536.04999999999927</v>
      </c>
    </row>
    <row r="761" spans="1:11" x14ac:dyDescent="0.2">
      <c r="A761" s="32">
        <v>749</v>
      </c>
      <c r="B761" s="56">
        <v>201020319</v>
      </c>
      <c r="C761" s="34" t="s">
        <v>356</v>
      </c>
      <c r="D761" s="35" t="s">
        <v>357</v>
      </c>
      <c r="E761" s="35" t="s">
        <v>363</v>
      </c>
      <c r="F761" s="35" t="s">
        <v>397</v>
      </c>
      <c r="G761" s="35" t="s">
        <v>1020</v>
      </c>
      <c r="H761" s="57" t="s">
        <v>1038</v>
      </c>
      <c r="I761" s="37">
        <v>0</v>
      </c>
      <c r="J761" s="39">
        <v>1901051.7199999997</v>
      </c>
      <c r="K761" s="10">
        <v>-1901051.7199999997</v>
      </c>
    </row>
    <row r="762" spans="1:11" x14ac:dyDescent="0.2">
      <c r="A762" s="32">
        <v>750</v>
      </c>
      <c r="B762" s="56">
        <v>201020320</v>
      </c>
      <c r="C762" s="34" t="s">
        <v>356</v>
      </c>
      <c r="D762" s="35" t="s">
        <v>357</v>
      </c>
      <c r="E762" s="35" t="s">
        <v>363</v>
      </c>
      <c r="F762" s="35" t="s">
        <v>397</v>
      </c>
      <c r="G762" s="35" t="s">
        <v>1020</v>
      </c>
      <c r="H762" s="57" t="s">
        <v>1039</v>
      </c>
      <c r="I762" s="37">
        <v>0</v>
      </c>
      <c r="J762" s="39">
        <v>50470.200000000012</v>
      </c>
      <c r="K762" s="10">
        <v>-50470.200000000012</v>
      </c>
    </row>
    <row r="763" spans="1:11" x14ac:dyDescent="0.2">
      <c r="A763" s="32">
        <v>751</v>
      </c>
      <c r="B763" s="56">
        <v>201020502</v>
      </c>
      <c r="C763" s="34" t="s">
        <v>356</v>
      </c>
      <c r="D763" s="35" t="s">
        <v>357</v>
      </c>
      <c r="E763" s="35" t="s">
        <v>363</v>
      </c>
      <c r="F763" s="35" t="s">
        <v>397</v>
      </c>
      <c r="G763" s="35" t="s">
        <v>1020</v>
      </c>
      <c r="H763" s="57" t="s">
        <v>1040</v>
      </c>
      <c r="I763" s="37">
        <v>0</v>
      </c>
      <c r="J763" s="39">
        <v>0</v>
      </c>
      <c r="K763" s="10">
        <v>0</v>
      </c>
    </row>
    <row r="764" spans="1:11" x14ac:dyDescent="0.2">
      <c r="A764" s="32">
        <v>752</v>
      </c>
      <c r="B764" s="56">
        <v>201020511</v>
      </c>
      <c r="C764" s="34" t="s">
        <v>356</v>
      </c>
      <c r="D764" s="35" t="s">
        <v>357</v>
      </c>
      <c r="E764" s="35" t="s">
        <v>363</v>
      </c>
      <c r="F764" s="35" t="s">
        <v>397</v>
      </c>
      <c r="G764" s="35" t="s">
        <v>1020</v>
      </c>
      <c r="H764" s="57" t="s">
        <v>1041</v>
      </c>
      <c r="I764" s="37">
        <v>0</v>
      </c>
      <c r="J764" s="39">
        <v>0</v>
      </c>
      <c r="K764" s="10">
        <v>0</v>
      </c>
    </row>
    <row r="765" spans="1:11" x14ac:dyDescent="0.2">
      <c r="A765" s="32">
        <v>753</v>
      </c>
      <c r="B765" s="56">
        <v>201020524</v>
      </c>
      <c r="C765" s="34" t="s">
        <v>356</v>
      </c>
      <c r="D765" s="35" t="s">
        <v>357</v>
      </c>
      <c r="E765" s="35" t="s">
        <v>363</v>
      </c>
      <c r="F765" s="35" t="s">
        <v>397</v>
      </c>
      <c r="G765" s="35" t="s">
        <v>1020</v>
      </c>
      <c r="H765" s="57" t="s">
        <v>1042</v>
      </c>
      <c r="I765" s="37">
        <v>0</v>
      </c>
      <c r="J765" s="39">
        <v>68565.859999999986</v>
      </c>
      <c r="K765" s="10">
        <v>-68565.859999999986</v>
      </c>
    </row>
    <row r="766" spans="1:11" x14ac:dyDescent="0.2">
      <c r="A766" s="32">
        <v>754</v>
      </c>
      <c r="B766" s="56">
        <v>201020525</v>
      </c>
      <c r="C766" s="34" t="s">
        <v>356</v>
      </c>
      <c r="D766" s="35" t="s">
        <v>357</v>
      </c>
      <c r="E766" s="35" t="s">
        <v>363</v>
      </c>
      <c r="F766" s="35" t="s">
        <v>397</v>
      </c>
      <c r="G766" s="35" t="s">
        <v>1020</v>
      </c>
      <c r="H766" s="57" t="s">
        <v>1043</v>
      </c>
      <c r="I766" s="37">
        <v>0</v>
      </c>
      <c r="J766" s="39">
        <v>7672.09</v>
      </c>
      <c r="K766" s="10">
        <v>-7672.09</v>
      </c>
    </row>
    <row r="767" spans="1:11" x14ac:dyDescent="0.2">
      <c r="A767" s="32">
        <v>755</v>
      </c>
      <c r="B767" s="56">
        <v>201020532</v>
      </c>
      <c r="C767" s="34" t="s">
        <v>356</v>
      </c>
      <c r="D767" s="35" t="s">
        <v>357</v>
      </c>
      <c r="E767" s="35" t="s">
        <v>363</v>
      </c>
      <c r="F767" s="35" t="s">
        <v>397</v>
      </c>
      <c r="G767" s="35" t="s">
        <v>1020</v>
      </c>
      <c r="H767" s="57" t="s">
        <v>1044</v>
      </c>
      <c r="I767" s="37">
        <v>0</v>
      </c>
      <c r="J767" s="39">
        <v>0</v>
      </c>
      <c r="K767" s="10">
        <v>0</v>
      </c>
    </row>
    <row r="768" spans="1:11" x14ac:dyDescent="0.2">
      <c r="A768" s="32">
        <v>756</v>
      </c>
      <c r="B768" s="56">
        <v>201020533</v>
      </c>
      <c r="C768" s="34" t="s">
        <v>356</v>
      </c>
      <c r="D768" s="35" t="s">
        <v>357</v>
      </c>
      <c r="E768" s="35" t="s">
        <v>363</v>
      </c>
      <c r="F768" s="35" t="s">
        <v>397</v>
      </c>
      <c r="G768" s="35" t="s">
        <v>1020</v>
      </c>
      <c r="H768" s="57" t="s">
        <v>1045</v>
      </c>
      <c r="I768" s="37">
        <v>0</v>
      </c>
      <c r="J768" s="39">
        <v>0</v>
      </c>
      <c r="K768" s="10">
        <v>0</v>
      </c>
    </row>
    <row r="769" spans="1:11" x14ac:dyDescent="0.2">
      <c r="A769" s="32">
        <v>757</v>
      </c>
      <c r="B769" s="56">
        <v>201020534</v>
      </c>
      <c r="C769" s="34" t="s">
        <v>356</v>
      </c>
      <c r="D769" s="35" t="s">
        <v>357</v>
      </c>
      <c r="E769" s="35" t="s">
        <v>363</v>
      </c>
      <c r="F769" s="35" t="s">
        <v>397</v>
      </c>
      <c r="G769" s="35" t="s">
        <v>1020</v>
      </c>
      <c r="H769" s="57" t="s">
        <v>1046</v>
      </c>
      <c r="I769" s="37">
        <v>0</v>
      </c>
      <c r="J769" s="39">
        <v>0</v>
      </c>
      <c r="K769" s="10">
        <v>0</v>
      </c>
    </row>
    <row r="770" spans="1:11" x14ac:dyDescent="0.2">
      <c r="A770" s="32">
        <v>758</v>
      </c>
      <c r="B770" s="56">
        <v>201020535</v>
      </c>
      <c r="C770" s="34" t="s">
        <v>356</v>
      </c>
      <c r="D770" s="35" t="s">
        <v>357</v>
      </c>
      <c r="E770" s="35" t="s">
        <v>363</v>
      </c>
      <c r="F770" s="35" t="s">
        <v>397</v>
      </c>
      <c r="G770" s="35" t="s">
        <v>1020</v>
      </c>
      <c r="H770" s="57" t="s">
        <v>1047</v>
      </c>
      <c r="I770" s="37">
        <v>0</v>
      </c>
      <c r="J770" s="39">
        <v>3365.61</v>
      </c>
      <c r="K770" s="10">
        <v>-3365.61</v>
      </c>
    </row>
    <row r="771" spans="1:11" x14ac:dyDescent="0.2">
      <c r="A771" s="32">
        <v>759</v>
      </c>
      <c r="B771" s="56">
        <v>201020536</v>
      </c>
      <c r="C771" s="34" t="s">
        <v>356</v>
      </c>
      <c r="D771" s="35" t="s">
        <v>357</v>
      </c>
      <c r="E771" s="35" t="s">
        <v>363</v>
      </c>
      <c r="F771" s="35" t="s">
        <v>397</v>
      </c>
      <c r="G771" s="35" t="s">
        <v>1020</v>
      </c>
      <c r="H771" s="57" t="s">
        <v>1048</v>
      </c>
      <c r="I771" s="37">
        <v>0</v>
      </c>
      <c r="J771" s="39">
        <v>0</v>
      </c>
      <c r="K771" s="10">
        <v>0</v>
      </c>
    </row>
    <row r="772" spans="1:11" x14ac:dyDescent="0.2">
      <c r="A772" s="32">
        <v>760</v>
      </c>
      <c r="B772" s="56">
        <v>201020537</v>
      </c>
      <c r="C772" s="34" t="s">
        <v>356</v>
      </c>
      <c r="D772" s="35" t="s">
        <v>357</v>
      </c>
      <c r="E772" s="35" t="s">
        <v>363</v>
      </c>
      <c r="F772" s="35" t="s">
        <v>397</v>
      </c>
      <c r="G772" s="35" t="s">
        <v>1020</v>
      </c>
      <c r="H772" s="57" t="s">
        <v>1049</v>
      </c>
      <c r="I772" s="37">
        <v>0</v>
      </c>
      <c r="J772" s="39">
        <v>9000.43</v>
      </c>
      <c r="K772" s="10">
        <v>-9000.43</v>
      </c>
    </row>
    <row r="773" spans="1:11" x14ac:dyDescent="0.2">
      <c r="A773" s="32">
        <v>761</v>
      </c>
      <c r="B773" s="56">
        <v>201020538</v>
      </c>
      <c r="C773" s="34" t="s">
        <v>356</v>
      </c>
      <c r="D773" s="35" t="s">
        <v>357</v>
      </c>
      <c r="E773" s="35" t="s">
        <v>363</v>
      </c>
      <c r="F773" s="35" t="s">
        <v>397</v>
      </c>
      <c r="G773" s="35" t="s">
        <v>1020</v>
      </c>
      <c r="H773" s="57" t="s">
        <v>1050</v>
      </c>
      <c r="I773" s="37">
        <v>0</v>
      </c>
      <c r="J773" s="39">
        <v>0</v>
      </c>
      <c r="K773" s="10">
        <v>0</v>
      </c>
    </row>
    <row r="774" spans="1:11" x14ac:dyDescent="0.2">
      <c r="A774" s="32">
        <v>762</v>
      </c>
      <c r="B774" s="56">
        <v>201020540</v>
      </c>
      <c r="C774" s="34" t="s">
        <v>356</v>
      </c>
      <c r="D774" s="35" t="s">
        <v>357</v>
      </c>
      <c r="E774" s="35" t="s">
        <v>363</v>
      </c>
      <c r="F774" s="35" t="s">
        <v>397</v>
      </c>
      <c r="G774" s="35" t="s">
        <v>1020</v>
      </c>
      <c r="H774" s="57" t="s">
        <v>1051</v>
      </c>
      <c r="I774" s="37">
        <v>0</v>
      </c>
      <c r="J774" s="39">
        <v>11600.16</v>
      </c>
      <c r="K774" s="10">
        <v>-11600.16</v>
      </c>
    </row>
    <row r="775" spans="1:11" x14ac:dyDescent="0.2">
      <c r="A775" s="32">
        <v>763</v>
      </c>
      <c r="B775" s="56">
        <v>201020541</v>
      </c>
      <c r="C775" s="34" t="s">
        <v>356</v>
      </c>
      <c r="D775" s="35" t="s">
        <v>357</v>
      </c>
      <c r="E775" s="35" t="s">
        <v>446</v>
      </c>
      <c r="F775" s="35" t="s">
        <v>600</v>
      </c>
      <c r="G775" s="35" t="s">
        <v>1006</v>
      </c>
      <c r="H775" s="57" t="s">
        <v>1052</v>
      </c>
      <c r="I775" s="37">
        <v>0</v>
      </c>
      <c r="J775" s="39">
        <v>6570.57</v>
      </c>
      <c r="K775" s="10">
        <v>-6570.57</v>
      </c>
    </row>
    <row r="776" spans="1:11" x14ac:dyDescent="0.2">
      <c r="A776" s="32">
        <v>764</v>
      </c>
      <c r="B776" s="56">
        <v>201020542</v>
      </c>
      <c r="C776" s="34" t="s">
        <v>356</v>
      </c>
      <c r="D776" s="35" t="s">
        <v>357</v>
      </c>
      <c r="E776" s="35" t="s">
        <v>446</v>
      </c>
      <c r="F776" s="35" t="s">
        <v>600</v>
      </c>
      <c r="G776" s="35" t="s">
        <v>1006</v>
      </c>
      <c r="H776" s="57" t="s">
        <v>1053</v>
      </c>
      <c r="I776" s="37">
        <v>0</v>
      </c>
      <c r="J776" s="39">
        <v>26226</v>
      </c>
      <c r="K776" s="10">
        <v>-26226</v>
      </c>
    </row>
    <row r="777" spans="1:11" x14ac:dyDescent="0.2">
      <c r="A777" s="32">
        <v>765</v>
      </c>
      <c r="B777" s="56">
        <v>201020543</v>
      </c>
      <c r="C777" s="34" t="s">
        <v>356</v>
      </c>
      <c r="D777" s="35" t="s">
        <v>357</v>
      </c>
      <c r="E777" s="35" t="s">
        <v>446</v>
      </c>
      <c r="F777" s="35" t="s">
        <v>600</v>
      </c>
      <c r="G777" s="35" t="s">
        <v>1006</v>
      </c>
      <c r="H777" s="57" t="s">
        <v>1054</v>
      </c>
      <c r="I777" s="37">
        <v>0</v>
      </c>
      <c r="J777" s="39">
        <v>31986</v>
      </c>
      <c r="K777" s="10">
        <v>-31986</v>
      </c>
    </row>
    <row r="778" spans="1:11" x14ac:dyDescent="0.2">
      <c r="A778" s="32">
        <v>766</v>
      </c>
      <c r="B778" s="56">
        <v>201020544</v>
      </c>
      <c r="C778" s="34" t="s">
        <v>356</v>
      </c>
      <c r="D778" s="35" t="s">
        <v>357</v>
      </c>
      <c r="E778" s="35" t="s">
        <v>446</v>
      </c>
      <c r="F778" s="35" t="s">
        <v>600</v>
      </c>
      <c r="G778" s="35" t="s">
        <v>1006</v>
      </c>
      <c r="H778" s="57" t="s">
        <v>1055</v>
      </c>
      <c r="I778" s="37">
        <v>0</v>
      </c>
      <c r="J778" s="39">
        <v>0</v>
      </c>
      <c r="K778" s="10">
        <v>0</v>
      </c>
    </row>
    <row r="779" spans="1:11" x14ac:dyDescent="0.2">
      <c r="A779" s="32">
        <v>767</v>
      </c>
      <c r="B779" s="56">
        <v>201020545</v>
      </c>
      <c r="C779" s="34" t="s">
        <v>356</v>
      </c>
      <c r="D779" s="35" t="s">
        <v>357</v>
      </c>
      <c r="E779" s="35" t="s">
        <v>446</v>
      </c>
      <c r="F779" s="35" t="s">
        <v>600</v>
      </c>
      <c r="G779" s="35" t="s">
        <v>1006</v>
      </c>
      <c r="H779" s="57" t="s">
        <v>1056</v>
      </c>
      <c r="I779" s="37">
        <v>0</v>
      </c>
      <c r="J779" s="39">
        <v>1845</v>
      </c>
      <c r="K779" s="10">
        <v>-1845</v>
      </c>
    </row>
    <row r="780" spans="1:11" x14ac:dyDescent="0.2">
      <c r="A780" s="32">
        <v>768</v>
      </c>
      <c r="B780" s="56">
        <v>201020546</v>
      </c>
      <c r="C780" s="34" t="s">
        <v>356</v>
      </c>
      <c r="D780" s="35" t="s">
        <v>357</v>
      </c>
      <c r="E780" s="35" t="s">
        <v>446</v>
      </c>
      <c r="F780" s="35" t="s">
        <v>600</v>
      </c>
      <c r="G780" s="35" t="s">
        <v>1006</v>
      </c>
      <c r="H780" s="57" t="s">
        <v>1057</v>
      </c>
      <c r="I780" s="37">
        <v>0</v>
      </c>
      <c r="J780" s="39">
        <v>7000</v>
      </c>
      <c r="K780" s="10">
        <v>-7000</v>
      </c>
    </row>
    <row r="781" spans="1:11" x14ac:dyDescent="0.2">
      <c r="A781" s="32">
        <v>769</v>
      </c>
      <c r="B781" s="56">
        <v>201020547</v>
      </c>
      <c r="C781" s="34" t="s">
        <v>356</v>
      </c>
      <c r="D781" s="35" t="s">
        <v>357</v>
      </c>
      <c r="E781" s="35" t="s">
        <v>446</v>
      </c>
      <c r="F781" s="35" t="s">
        <v>600</v>
      </c>
      <c r="G781" s="35" t="s">
        <v>1006</v>
      </c>
      <c r="H781" s="57" t="s">
        <v>1058</v>
      </c>
      <c r="I781" s="37">
        <v>0</v>
      </c>
      <c r="J781" s="39">
        <v>0</v>
      </c>
      <c r="K781" s="10">
        <v>0</v>
      </c>
    </row>
    <row r="782" spans="1:11" x14ac:dyDescent="0.2">
      <c r="A782" s="32">
        <v>770</v>
      </c>
      <c r="B782" s="56">
        <v>201020548</v>
      </c>
      <c r="C782" s="34" t="s">
        <v>356</v>
      </c>
      <c r="D782" s="35" t="s">
        <v>357</v>
      </c>
      <c r="E782" s="35" t="s">
        <v>446</v>
      </c>
      <c r="F782" s="35" t="s">
        <v>600</v>
      </c>
      <c r="G782" s="35" t="s">
        <v>1006</v>
      </c>
      <c r="H782" s="57" t="s">
        <v>1059</v>
      </c>
      <c r="I782" s="37">
        <v>0</v>
      </c>
      <c r="J782" s="39">
        <v>11349.260000000002</v>
      </c>
      <c r="K782" s="10">
        <v>-11349.260000000002</v>
      </c>
    </row>
    <row r="783" spans="1:11" x14ac:dyDescent="0.2">
      <c r="A783" s="32">
        <v>771</v>
      </c>
      <c r="B783" s="56">
        <v>201020549</v>
      </c>
      <c r="C783" s="34" t="s">
        <v>356</v>
      </c>
      <c r="D783" s="35" t="s">
        <v>357</v>
      </c>
      <c r="E783" s="35" t="s">
        <v>446</v>
      </c>
      <c r="F783" s="35" t="s">
        <v>600</v>
      </c>
      <c r="G783" s="35" t="s">
        <v>1006</v>
      </c>
      <c r="H783" s="57" t="s">
        <v>1060</v>
      </c>
      <c r="I783" s="37">
        <v>0</v>
      </c>
      <c r="J783" s="39">
        <v>18935.960000000006</v>
      </c>
      <c r="K783" s="10">
        <v>-18935.960000000006</v>
      </c>
    </row>
    <row r="784" spans="1:11" x14ac:dyDescent="0.2">
      <c r="A784" s="32">
        <v>772</v>
      </c>
      <c r="B784" s="56">
        <v>201020550</v>
      </c>
      <c r="C784" s="34" t="s">
        <v>356</v>
      </c>
      <c r="D784" s="35" t="s">
        <v>357</v>
      </c>
      <c r="E784" s="35" t="s">
        <v>446</v>
      </c>
      <c r="F784" s="35" t="s">
        <v>600</v>
      </c>
      <c r="G784" s="35" t="s">
        <v>1006</v>
      </c>
      <c r="H784" s="57" t="s">
        <v>1061</v>
      </c>
      <c r="I784" s="37">
        <v>0</v>
      </c>
      <c r="J784" s="39">
        <v>0</v>
      </c>
      <c r="K784" s="10">
        <v>0</v>
      </c>
    </row>
    <row r="785" spans="1:11" x14ac:dyDescent="0.2">
      <c r="A785" s="32">
        <v>773</v>
      </c>
      <c r="B785" s="56">
        <v>201020551</v>
      </c>
      <c r="C785" s="34" t="s">
        <v>356</v>
      </c>
      <c r="D785" s="35" t="s">
        <v>357</v>
      </c>
      <c r="E785" s="35" t="s">
        <v>446</v>
      </c>
      <c r="F785" s="35" t="s">
        <v>600</v>
      </c>
      <c r="G785" s="35" t="s">
        <v>1006</v>
      </c>
      <c r="H785" s="57" t="s">
        <v>1062</v>
      </c>
      <c r="I785" s="37">
        <v>0</v>
      </c>
      <c r="J785" s="39">
        <v>0</v>
      </c>
      <c r="K785" s="10">
        <v>0</v>
      </c>
    </row>
    <row r="786" spans="1:11" x14ac:dyDescent="0.2">
      <c r="A786" s="32">
        <v>774</v>
      </c>
      <c r="B786" s="56">
        <v>201020552</v>
      </c>
      <c r="C786" s="34" t="s">
        <v>356</v>
      </c>
      <c r="D786" s="35" t="s">
        <v>357</v>
      </c>
      <c r="E786" s="35" t="s">
        <v>446</v>
      </c>
      <c r="F786" s="35" t="s">
        <v>600</v>
      </c>
      <c r="G786" s="35" t="s">
        <v>1006</v>
      </c>
      <c r="H786" s="57" t="s">
        <v>1063</v>
      </c>
      <c r="I786" s="37">
        <v>0</v>
      </c>
      <c r="J786" s="39">
        <v>0</v>
      </c>
      <c r="K786" s="10">
        <v>0</v>
      </c>
    </row>
    <row r="787" spans="1:11" x14ac:dyDescent="0.2">
      <c r="A787" s="32">
        <v>775</v>
      </c>
      <c r="B787" s="56">
        <v>201020553</v>
      </c>
      <c r="C787" s="34" t="s">
        <v>356</v>
      </c>
      <c r="D787" s="35" t="s">
        <v>357</v>
      </c>
      <c r="E787" s="35" t="s">
        <v>446</v>
      </c>
      <c r="F787" s="35" t="s">
        <v>600</v>
      </c>
      <c r="G787" s="35" t="s">
        <v>1006</v>
      </c>
      <c r="H787" s="57" t="s">
        <v>1064</v>
      </c>
      <c r="I787" s="37">
        <v>0</v>
      </c>
      <c r="J787" s="39">
        <v>0</v>
      </c>
      <c r="K787" s="10">
        <v>0</v>
      </c>
    </row>
    <row r="788" spans="1:11" x14ac:dyDescent="0.2">
      <c r="A788" s="32">
        <v>776</v>
      </c>
      <c r="B788" s="56">
        <v>201020601</v>
      </c>
      <c r="C788" s="34" t="s">
        <v>356</v>
      </c>
      <c r="D788" s="35" t="s">
        <v>357</v>
      </c>
      <c r="E788" s="35" t="s">
        <v>446</v>
      </c>
      <c r="F788" s="35" t="s">
        <v>600</v>
      </c>
      <c r="G788" s="35" t="s">
        <v>1006</v>
      </c>
      <c r="H788" s="57" t="s">
        <v>1065</v>
      </c>
      <c r="I788" s="37">
        <v>24000</v>
      </c>
      <c r="J788" s="39">
        <v>0</v>
      </c>
      <c r="K788" s="10">
        <v>24000</v>
      </c>
    </row>
    <row r="789" spans="1:11" x14ac:dyDescent="0.2">
      <c r="A789" s="32">
        <v>777</v>
      </c>
      <c r="B789" s="56">
        <v>201020701</v>
      </c>
      <c r="C789" s="34" t="s">
        <v>356</v>
      </c>
      <c r="D789" s="35" t="s">
        <v>357</v>
      </c>
      <c r="E789" s="35" t="s">
        <v>446</v>
      </c>
      <c r="F789" s="35" t="s">
        <v>600</v>
      </c>
      <c r="G789" s="35" t="s">
        <v>1006</v>
      </c>
      <c r="H789" s="57" t="s">
        <v>1066</v>
      </c>
      <c r="I789" s="37">
        <v>0</v>
      </c>
      <c r="J789" s="39">
        <v>59781.790000000008</v>
      </c>
      <c r="K789" s="10">
        <v>-59781.790000000008</v>
      </c>
    </row>
    <row r="790" spans="1:11" x14ac:dyDescent="0.2">
      <c r="A790" s="32">
        <v>778</v>
      </c>
      <c r="B790" s="56">
        <v>201020801</v>
      </c>
      <c r="C790" s="34" t="s">
        <v>356</v>
      </c>
      <c r="D790" s="35" t="s">
        <v>357</v>
      </c>
      <c r="E790" s="35" t="s">
        <v>363</v>
      </c>
      <c r="F790" s="35" t="s">
        <v>397</v>
      </c>
      <c r="G790" s="35" t="s">
        <v>1020</v>
      </c>
      <c r="H790" s="57" t="s">
        <v>1067</v>
      </c>
      <c r="I790" s="37">
        <v>0</v>
      </c>
      <c r="J790" s="39">
        <v>86766.020000000019</v>
      </c>
      <c r="K790" s="10">
        <v>-86766.020000000019</v>
      </c>
    </row>
    <row r="791" spans="1:11" x14ac:dyDescent="0.2">
      <c r="A791" s="32">
        <v>779</v>
      </c>
      <c r="B791" s="56">
        <v>201020901</v>
      </c>
      <c r="C791" s="34" t="s">
        <v>356</v>
      </c>
      <c r="D791" s="35" t="s">
        <v>357</v>
      </c>
      <c r="E791" s="35" t="s">
        <v>363</v>
      </c>
      <c r="F791" s="35" t="s">
        <v>397</v>
      </c>
      <c r="G791" s="35" t="s">
        <v>1020</v>
      </c>
      <c r="H791" s="57" t="s">
        <v>1068</v>
      </c>
      <c r="I791" s="37">
        <v>0</v>
      </c>
      <c r="J791" s="39">
        <v>8154.9599999999991</v>
      </c>
      <c r="K791" s="10">
        <v>-8154.9599999999991</v>
      </c>
    </row>
    <row r="792" spans="1:11" x14ac:dyDescent="0.2">
      <c r="A792" s="32">
        <v>780</v>
      </c>
      <c r="B792" s="56">
        <v>201021007</v>
      </c>
      <c r="C792" s="34" t="s">
        <v>356</v>
      </c>
      <c r="D792" s="35" t="s">
        <v>357</v>
      </c>
      <c r="E792" s="35" t="s">
        <v>363</v>
      </c>
      <c r="F792" s="35" t="s">
        <v>397</v>
      </c>
      <c r="G792" s="35" t="s">
        <v>1020</v>
      </c>
      <c r="H792" s="57" t="s">
        <v>1069</v>
      </c>
      <c r="I792" s="37">
        <v>0</v>
      </c>
      <c r="J792" s="39">
        <v>0</v>
      </c>
      <c r="K792" s="10">
        <v>0</v>
      </c>
    </row>
    <row r="793" spans="1:11" x14ac:dyDescent="0.2">
      <c r="A793" s="32">
        <v>781</v>
      </c>
      <c r="B793" s="56">
        <v>201021107</v>
      </c>
      <c r="C793" s="34" t="s">
        <v>356</v>
      </c>
      <c r="D793" s="35" t="s">
        <v>357</v>
      </c>
      <c r="E793" s="35" t="s">
        <v>363</v>
      </c>
      <c r="F793" s="35" t="s">
        <v>397</v>
      </c>
      <c r="G793" s="35" t="s">
        <v>1020</v>
      </c>
      <c r="H793" s="57" t="s">
        <v>1070</v>
      </c>
      <c r="I793" s="37">
        <v>0</v>
      </c>
      <c r="J793" s="39">
        <v>2388.6499999999942</v>
      </c>
      <c r="K793" s="10">
        <v>-2388.6499999999942</v>
      </c>
    </row>
    <row r="794" spans="1:11" x14ac:dyDescent="0.2">
      <c r="A794" s="32">
        <v>782</v>
      </c>
      <c r="B794" s="56">
        <v>201021301</v>
      </c>
      <c r="C794" s="34" t="s">
        <v>356</v>
      </c>
      <c r="D794" s="35" t="s">
        <v>357</v>
      </c>
      <c r="E794" s="35" t="s">
        <v>363</v>
      </c>
      <c r="F794" s="35" t="s">
        <v>397</v>
      </c>
      <c r="G794" s="35" t="s">
        <v>1020</v>
      </c>
      <c r="H794" s="57" t="s">
        <v>1071</v>
      </c>
      <c r="I794" s="37">
        <v>0</v>
      </c>
      <c r="J794" s="39">
        <v>7416.6699999999983</v>
      </c>
      <c r="K794" s="10">
        <v>-7416.6699999999983</v>
      </c>
    </row>
    <row r="795" spans="1:11" x14ac:dyDescent="0.2">
      <c r="A795" s="32">
        <v>783</v>
      </c>
      <c r="B795" s="56">
        <v>201021501</v>
      </c>
      <c r="C795" s="34" t="s">
        <v>356</v>
      </c>
      <c r="D795" s="35" t="s">
        <v>357</v>
      </c>
      <c r="E795" s="35" t="s">
        <v>363</v>
      </c>
      <c r="F795" s="35" t="s">
        <v>397</v>
      </c>
      <c r="G795" s="35" t="s">
        <v>1020</v>
      </c>
      <c r="H795" s="57" t="s">
        <v>1072</v>
      </c>
      <c r="I795" s="37">
        <v>0</v>
      </c>
      <c r="J795" s="39">
        <v>226.18000000000029</v>
      </c>
      <c r="K795" s="10">
        <v>-226.18000000000029</v>
      </c>
    </row>
    <row r="796" spans="1:11" x14ac:dyDescent="0.2">
      <c r="A796" s="32">
        <v>784</v>
      </c>
      <c r="B796" s="56">
        <v>201021601</v>
      </c>
      <c r="C796" s="34" t="s">
        <v>356</v>
      </c>
      <c r="D796" s="35" t="s">
        <v>357</v>
      </c>
      <c r="E796" s="35" t="s">
        <v>363</v>
      </c>
      <c r="F796" s="35" t="s">
        <v>397</v>
      </c>
      <c r="G796" s="35" t="s">
        <v>1020</v>
      </c>
      <c r="H796" s="57" t="s">
        <v>1073</v>
      </c>
      <c r="I796" s="37">
        <v>0</v>
      </c>
      <c r="J796" s="39">
        <v>14080.350000000006</v>
      </c>
      <c r="K796" s="10">
        <v>-14080.350000000006</v>
      </c>
    </row>
    <row r="797" spans="1:11" x14ac:dyDescent="0.2">
      <c r="A797" s="32">
        <v>785</v>
      </c>
      <c r="B797" s="56">
        <v>201021801</v>
      </c>
      <c r="C797" s="34" t="s">
        <v>356</v>
      </c>
      <c r="D797" s="35" t="s">
        <v>357</v>
      </c>
      <c r="E797" s="35" t="s">
        <v>363</v>
      </c>
      <c r="F797" s="35" t="s">
        <v>397</v>
      </c>
      <c r="G797" s="35" t="s">
        <v>1020</v>
      </c>
      <c r="H797" s="57" t="s">
        <v>1074</v>
      </c>
      <c r="I797" s="37">
        <v>0</v>
      </c>
      <c r="J797" s="39">
        <v>348581.41000000003</v>
      </c>
      <c r="K797" s="10">
        <v>-348581.41000000003</v>
      </c>
    </row>
    <row r="798" spans="1:11" x14ac:dyDescent="0.2">
      <c r="A798" s="32">
        <v>786</v>
      </c>
      <c r="B798" s="56">
        <v>201022002</v>
      </c>
      <c r="C798" s="34" t="s">
        <v>356</v>
      </c>
      <c r="D798" s="35" t="s">
        <v>357</v>
      </c>
      <c r="E798" s="35" t="s">
        <v>363</v>
      </c>
      <c r="F798" s="35" t="s">
        <v>397</v>
      </c>
      <c r="G798" s="35" t="s">
        <v>1020</v>
      </c>
      <c r="H798" s="57" t="s">
        <v>1075</v>
      </c>
      <c r="I798" s="37">
        <v>0</v>
      </c>
      <c r="J798" s="39">
        <v>116224.39000000001</v>
      </c>
      <c r="K798" s="10">
        <v>-116224.39000000001</v>
      </c>
    </row>
    <row r="799" spans="1:11" x14ac:dyDescent="0.2">
      <c r="A799" s="32">
        <v>787</v>
      </c>
      <c r="B799" s="56">
        <v>201022101</v>
      </c>
      <c r="C799" s="34" t="s">
        <v>356</v>
      </c>
      <c r="D799" s="35" t="s">
        <v>357</v>
      </c>
      <c r="E799" s="35" t="s">
        <v>363</v>
      </c>
      <c r="F799" s="35" t="s">
        <v>397</v>
      </c>
      <c r="G799" s="35" t="s">
        <v>1020</v>
      </c>
      <c r="H799" s="57" t="s">
        <v>1076</v>
      </c>
      <c r="I799" s="37">
        <v>0</v>
      </c>
      <c r="J799" s="39">
        <v>0</v>
      </c>
      <c r="K799" s="10">
        <v>0</v>
      </c>
    </row>
    <row r="800" spans="1:11" x14ac:dyDescent="0.2">
      <c r="A800" s="32">
        <v>788</v>
      </c>
      <c r="B800" s="56">
        <v>201022402</v>
      </c>
      <c r="C800" s="34" t="s">
        <v>356</v>
      </c>
      <c r="D800" s="35" t="s">
        <v>357</v>
      </c>
      <c r="E800" s="35" t="s">
        <v>363</v>
      </c>
      <c r="F800" s="35" t="s">
        <v>397</v>
      </c>
      <c r="G800" s="35" t="s">
        <v>1020</v>
      </c>
      <c r="H800" s="57" t="s">
        <v>1077</v>
      </c>
      <c r="I800" s="37">
        <v>0</v>
      </c>
      <c r="J800" s="39">
        <v>0</v>
      </c>
      <c r="K800" s="10">
        <v>0</v>
      </c>
    </row>
    <row r="801" spans="1:11" x14ac:dyDescent="0.2">
      <c r="A801" s="32">
        <v>789</v>
      </c>
      <c r="B801" s="56">
        <v>201022503</v>
      </c>
      <c r="C801" s="34" t="s">
        <v>356</v>
      </c>
      <c r="D801" s="35" t="s">
        <v>357</v>
      </c>
      <c r="E801" s="35" t="s">
        <v>363</v>
      </c>
      <c r="F801" s="35" t="s">
        <v>397</v>
      </c>
      <c r="G801" s="35" t="s">
        <v>1020</v>
      </c>
      <c r="H801" s="57" t="s">
        <v>1078</v>
      </c>
      <c r="I801" s="37">
        <v>0</v>
      </c>
      <c r="J801" s="39">
        <v>64837.609999999928</v>
      </c>
      <c r="K801" s="10">
        <v>-64837.609999999928</v>
      </c>
    </row>
    <row r="802" spans="1:11" x14ac:dyDescent="0.2">
      <c r="A802" s="32">
        <v>790</v>
      </c>
      <c r="B802" s="56">
        <v>201022505</v>
      </c>
      <c r="C802" s="34" t="s">
        <v>356</v>
      </c>
      <c r="D802" s="35" t="s">
        <v>357</v>
      </c>
      <c r="E802" s="35" t="s">
        <v>363</v>
      </c>
      <c r="F802" s="35" t="s">
        <v>397</v>
      </c>
      <c r="G802" s="35" t="s">
        <v>1020</v>
      </c>
      <c r="H802" s="57" t="s">
        <v>1079</v>
      </c>
      <c r="I802" s="37">
        <v>0</v>
      </c>
      <c r="J802" s="39">
        <v>0</v>
      </c>
      <c r="K802" s="10">
        <v>0</v>
      </c>
    </row>
    <row r="803" spans="1:11" x14ac:dyDescent="0.2">
      <c r="A803" s="32">
        <v>791</v>
      </c>
      <c r="B803" s="56">
        <v>201023601</v>
      </c>
      <c r="C803" s="34" t="s">
        <v>356</v>
      </c>
      <c r="D803" s="35" t="s">
        <v>357</v>
      </c>
      <c r="E803" s="35" t="s">
        <v>363</v>
      </c>
      <c r="F803" s="35" t="s">
        <v>397</v>
      </c>
      <c r="G803" s="35" t="s">
        <v>1020</v>
      </c>
      <c r="H803" s="57" t="s">
        <v>1080</v>
      </c>
      <c r="I803" s="37">
        <v>0</v>
      </c>
      <c r="J803" s="39">
        <v>0</v>
      </c>
      <c r="K803" s="10">
        <v>0</v>
      </c>
    </row>
    <row r="804" spans="1:11" x14ac:dyDescent="0.2">
      <c r="A804" s="32">
        <v>792</v>
      </c>
      <c r="B804" s="56">
        <v>201023603</v>
      </c>
      <c r="C804" s="34" t="s">
        <v>356</v>
      </c>
      <c r="D804" s="35" t="s">
        <v>357</v>
      </c>
      <c r="E804" s="35" t="s">
        <v>363</v>
      </c>
      <c r="F804" s="35" t="s">
        <v>397</v>
      </c>
      <c r="G804" s="35" t="s">
        <v>1020</v>
      </c>
      <c r="H804" s="57" t="s">
        <v>1081</v>
      </c>
      <c r="I804" s="37">
        <v>0</v>
      </c>
      <c r="J804" s="39">
        <v>0</v>
      </c>
      <c r="K804" s="10">
        <v>0</v>
      </c>
    </row>
    <row r="805" spans="1:11" x14ac:dyDescent="0.2">
      <c r="A805" s="32">
        <v>793</v>
      </c>
      <c r="B805" s="56">
        <v>201023607</v>
      </c>
      <c r="C805" s="34" t="s">
        <v>356</v>
      </c>
      <c r="D805" s="35" t="s">
        <v>357</v>
      </c>
      <c r="E805" s="35" t="s">
        <v>363</v>
      </c>
      <c r="F805" s="35" t="s">
        <v>397</v>
      </c>
      <c r="G805" s="35" t="s">
        <v>1020</v>
      </c>
      <c r="H805" s="57" t="s">
        <v>1082</v>
      </c>
      <c r="I805" s="37">
        <v>0</v>
      </c>
      <c r="J805" s="39">
        <v>0</v>
      </c>
      <c r="K805" s="10">
        <v>0</v>
      </c>
    </row>
    <row r="806" spans="1:11" x14ac:dyDescent="0.2">
      <c r="A806" s="32">
        <v>794</v>
      </c>
      <c r="B806" s="56">
        <v>201023608</v>
      </c>
      <c r="C806" s="34" t="s">
        <v>356</v>
      </c>
      <c r="D806" s="35" t="s">
        <v>357</v>
      </c>
      <c r="E806" s="35" t="s">
        <v>363</v>
      </c>
      <c r="F806" s="35" t="s">
        <v>397</v>
      </c>
      <c r="G806" s="35" t="s">
        <v>1020</v>
      </c>
      <c r="H806" s="57" t="s">
        <v>1083</v>
      </c>
      <c r="I806" s="37">
        <v>0</v>
      </c>
      <c r="J806" s="39">
        <v>683804.18175000045</v>
      </c>
      <c r="K806" s="10">
        <v>-683804.18175000045</v>
      </c>
    </row>
    <row r="807" spans="1:11" x14ac:dyDescent="0.2">
      <c r="A807" s="32">
        <v>795</v>
      </c>
      <c r="B807" s="56">
        <v>201023609</v>
      </c>
      <c r="C807" s="34" t="s">
        <v>356</v>
      </c>
      <c r="D807" s="35" t="s">
        <v>357</v>
      </c>
      <c r="E807" s="35" t="s">
        <v>363</v>
      </c>
      <c r="F807" s="35" t="s">
        <v>397</v>
      </c>
      <c r="G807" s="35" t="s">
        <v>1020</v>
      </c>
      <c r="H807" s="57" t="s">
        <v>1084</v>
      </c>
      <c r="I807" s="37">
        <v>0</v>
      </c>
      <c r="J807" s="39">
        <v>0</v>
      </c>
      <c r="K807" s="10">
        <v>0</v>
      </c>
    </row>
    <row r="808" spans="1:11" x14ac:dyDescent="0.2">
      <c r="A808" s="32">
        <v>796</v>
      </c>
      <c r="B808" s="56">
        <v>201023901</v>
      </c>
      <c r="C808" s="34" t="s">
        <v>356</v>
      </c>
      <c r="D808" s="35" t="s">
        <v>357</v>
      </c>
      <c r="E808" s="35" t="s">
        <v>363</v>
      </c>
      <c r="F808" s="35" t="s">
        <v>397</v>
      </c>
      <c r="G808" s="35" t="s">
        <v>1020</v>
      </c>
      <c r="H808" s="57" t="s">
        <v>1085</v>
      </c>
      <c r="I808" s="37">
        <v>0</v>
      </c>
      <c r="J808" s="39">
        <v>0</v>
      </c>
      <c r="K808" s="10">
        <v>0</v>
      </c>
    </row>
    <row r="809" spans="1:11" x14ac:dyDescent="0.2">
      <c r="A809" s="32">
        <v>797</v>
      </c>
      <c r="B809" s="56">
        <v>201024301</v>
      </c>
      <c r="C809" s="34" t="s">
        <v>356</v>
      </c>
      <c r="D809" s="35" t="s">
        <v>357</v>
      </c>
      <c r="E809" s="35" t="s">
        <v>363</v>
      </c>
      <c r="F809" s="35" t="s">
        <v>397</v>
      </c>
      <c r="G809" s="35" t="s">
        <v>1020</v>
      </c>
      <c r="H809" s="57" t="s">
        <v>1086</v>
      </c>
      <c r="I809" s="37">
        <v>0</v>
      </c>
      <c r="J809" s="39">
        <v>0</v>
      </c>
      <c r="K809" s="10">
        <v>0</v>
      </c>
    </row>
    <row r="810" spans="1:11" x14ac:dyDescent="0.2">
      <c r="A810" s="32">
        <v>798</v>
      </c>
      <c r="B810" s="56">
        <v>201024302</v>
      </c>
      <c r="C810" s="34" t="s">
        <v>356</v>
      </c>
      <c r="D810" s="35" t="s">
        <v>357</v>
      </c>
      <c r="E810" s="35" t="s">
        <v>363</v>
      </c>
      <c r="F810" s="35" t="s">
        <v>397</v>
      </c>
      <c r="G810" s="35" t="s">
        <v>1020</v>
      </c>
      <c r="H810" s="57" t="s">
        <v>1087</v>
      </c>
      <c r="I810" s="37">
        <v>0</v>
      </c>
      <c r="J810" s="39">
        <v>391815</v>
      </c>
      <c r="K810" s="10">
        <v>-391815</v>
      </c>
    </row>
    <row r="811" spans="1:11" x14ac:dyDescent="0.2">
      <c r="A811" s="32">
        <v>799</v>
      </c>
      <c r="B811" s="56">
        <v>201024306</v>
      </c>
      <c r="C811" s="34" t="s">
        <v>356</v>
      </c>
      <c r="D811" s="35" t="s">
        <v>357</v>
      </c>
      <c r="E811" s="35" t="s">
        <v>363</v>
      </c>
      <c r="F811" s="35" t="s">
        <v>397</v>
      </c>
      <c r="G811" s="35" t="s">
        <v>1020</v>
      </c>
      <c r="H811" s="57" t="s">
        <v>1088</v>
      </c>
      <c r="I811" s="37">
        <v>0</v>
      </c>
      <c r="J811" s="39">
        <v>0</v>
      </c>
      <c r="K811" s="10">
        <v>0</v>
      </c>
    </row>
    <row r="812" spans="1:11" x14ac:dyDescent="0.2">
      <c r="A812" s="32">
        <v>800</v>
      </c>
      <c r="B812" s="56">
        <v>201024307</v>
      </c>
      <c r="C812" s="34" t="s">
        <v>356</v>
      </c>
      <c r="D812" s="35" t="s">
        <v>357</v>
      </c>
      <c r="E812" s="35" t="s">
        <v>363</v>
      </c>
      <c r="F812" s="35" t="s">
        <v>397</v>
      </c>
      <c r="G812" s="35" t="s">
        <v>1020</v>
      </c>
      <c r="H812" s="57" t="s">
        <v>1089</v>
      </c>
      <c r="I812" s="37">
        <v>0</v>
      </c>
      <c r="J812" s="39">
        <v>0</v>
      </c>
      <c r="K812" s="10">
        <v>0</v>
      </c>
    </row>
    <row r="813" spans="1:11" x14ac:dyDescent="0.2">
      <c r="A813" s="32">
        <v>801</v>
      </c>
      <c r="B813" s="56">
        <v>201024308</v>
      </c>
      <c r="C813" s="34" t="s">
        <v>356</v>
      </c>
      <c r="D813" s="35" t="s">
        <v>357</v>
      </c>
      <c r="E813" s="35" t="s">
        <v>363</v>
      </c>
      <c r="F813" s="35" t="s">
        <v>397</v>
      </c>
      <c r="G813" s="35" t="s">
        <v>1020</v>
      </c>
      <c r="H813" s="57" t="s">
        <v>1090</v>
      </c>
      <c r="I813" s="37">
        <v>0</v>
      </c>
      <c r="J813" s="39">
        <v>0</v>
      </c>
      <c r="K813" s="10">
        <v>0</v>
      </c>
    </row>
    <row r="814" spans="1:11" x14ac:dyDescent="0.2">
      <c r="A814" s="32">
        <v>802</v>
      </c>
      <c r="B814" s="56">
        <v>201024310</v>
      </c>
      <c r="C814" s="34" t="s">
        <v>356</v>
      </c>
      <c r="D814" s="35" t="s">
        <v>357</v>
      </c>
      <c r="E814" s="35" t="s">
        <v>363</v>
      </c>
      <c r="F814" s="35" t="s">
        <v>397</v>
      </c>
      <c r="G814" s="35" t="s">
        <v>1020</v>
      </c>
      <c r="H814" s="57" t="s">
        <v>1091</v>
      </c>
      <c r="I814" s="37">
        <v>0</v>
      </c>
      <c r="J814" s="39">
        <v>0</v>
      </c>
      <c r="K814" s="10">
        <v>0</v>
      </c>
    </row>
    <row r="815" spans="1:11" x14ac:dyDescent="0.2">
      <c r="A815" s="32">
        <v>803</v>
      </c>
      <c r="B815" s="56">
        <v>201024506</v>
      </c>
      <c r="C815" s="34" t="s">
        <v>356</v>
      </c>
      <c r="D815" s="35" t="s">
        <v>357</v>
      </c>
      <c r="E815" s="35" t="s">
        <v>363</v>
      </c>
      <c r="F815" s="35" t="s">
        <v>397</v>
      </c>
      <c r="G815" s="35" t="s">
        <v>1020</v>
      </c>
      <c r="H815" s="57" t="s">
        <v>1092</v>
      </c>
      <c r="I815" s="37">
        <v>0</v>
      </c>
      <c r="J815" s="39">
        <v>0</v>
      </c>
      <c r="K815" s="10">
        <v>0</v>
      </c>
    </row>
    <row r="816" spans="1:11" x14ac:dyDescent="0.2">
      <c r="A816" s="32">
        <v>804</v>
      </c>
      <c r="B816" s="56">
        <v>201024507</v>
      </c>
      <c r="C816" s="34" t="s">
        <v>356</v>
      </c>
      <c r="D816" s="35" t="s">
        <v>357</v>
      </c>
      <c r="E816" s="35" t="s">
        <v>363</v>
      </c>
      <c r="F816" s="35" t="s">
        <v>397</v>
      </c>
      <c r="G816" s="35" t="s">
        <v>1020</v>
      </c>
      <c r="H816" s="57" t="s">
        <v>1093</v>
      </c>
      <c r="I816" s="37">
        <v>0</v>
      </c>
      <c r="J816" s="39">
        <v>0</v>
      </c>
      <c r="K816" s="10">
        <v>0</v>
      </c>
    </row>
    <row r="817" spans="1:11" x14ac:dyDescent="0.2">
      <c r="A817" s="32">
        <v>805</v>
      </c>
      <c r="B817" s="56">
        <v>201024510</v>
      </c>
      <c r="C817" s="34" t="s">
        <v>356</v>
      </c>
      <c r="D817" s="35" t="s">
        <v>357</v>
      </c>
      <c r="E817" s="35" t="s">
        <v>363</v>
      </c>
      <c r="F817" s="35" t="s">
        <v>397</v>
      </c>
      <c r="G817" s="35" t="s">
        <v>1020</v>
      </c>
      <c r="H817" s="57" t="s">
        <v>1094</v>
      </c>
      <c r="I817" s="37">
        <v>0</v>
      </c>
      <c r="J817" s="39">
        <v>0</v>
      </c>
      <c r="K817" s="10">
        <v>0</v>
      </c>
    </row>
    <row r="818" spans="1:11" x14ac:dyDescent="0.2">
      <c r="A818" s="32">
        <v>806</v>
      </c>
      <c r="B818" s="56">
        <v>201024701</v>
      </c>
      <c r="C818" s="34" t="s">
        <v>356</v>
      </c>
      <c r="D818" s="35" t="s">
        <v>357</v>
      </c>
      <c r="E818" s="35" t="s">
        <v>363</v>
      </c>
      <c r="F818" s="35" t="s">
        <v>397</v>
      </c>
      <c r="G818" s="35" t="s">
        <v>1020</v>
      </c>
      <c r="H818" s="57" t="s">
        <v>1095</v>
      </c>
      <c r="I818" s="37">
        <v>0</v>
      </c>
      <c r="J818" s="39">
        <v>13887.199999999997</v>
      </c>
      <c r="K818" s="10">
        <v>-13887.199999999997</v>
      </c>
    </row>
    <row r="819" spans="1:11" x14ac:dyDescent="0.2">
      <c r="A819" s="32">
        <v>807</v>
      </c>
      <c r="B819" s="56">
        <v>201024801</v>
      </c>
      <c r="C819" s="34" t="s">
        <v>356</v>
      </c>
      <c r="D819" s="35" t="s">
        <v>357</v>
      </c>
      <c r="E819" s="35" t="s">
        <v>363</v>
      </c>
      <c r="F819" s="35" t="s">
        <v>397</v>
      </c>
      <c r="G819" s="35" t="s">
        <v>1020</v>
      </c>
      <c r="H819" s="57" t="s">
        <v>1096</v>
      </c>
      <c r="I819" s="37">
        <v>0</v>
      </c>
      <c r="J819" s="39">
        <v>6697.6699999999983</v>
      </c>
      <c r="K819" s="10">
        <v>-6697.6699999999983</v>
      </c>
    </row>
    <row r="820" spans="1:11" x14ac:dyDescent="0.2">
      <c r="A820" s="32">
        <v>808</v>
      </c>
      <c r="B820" s="56">
        <v>201024901</v>
      </c>
      <c r="C820" s="34" t="s">
        <v>356</v>
      </c>
      <c r="D820" s="35" t="s">
        <v>357</v>
      </c>
      <c r="E820" s="35" t="s">
        <v>363</v>
      </c>
      <c r="F820" s="35" t="s">
        <v>397</v>
      </c>
      <c r="G820" s="35" t="s">
        <v>1020</v>
      </c>
      <c r="H820" s="57" t="s">
        <v>1097</v>
      </c>
      <c r="I820" s="37">
        <v>0</v>
      </c>
      <c r="J820" s="39">
        <v>373.96999999997206</v>
      </c>
      <c r="K820" s="10">
        <v>-373.96999999997206</v>
      </c>
    </row>
    <row r="821" spans="1:11" x14ac:dyDescent="0.2">
      <c r="A821" s="32">
        <v>809</v>
      </c>
      <c r="B821" s="56">
        <v>201025001</v>
      </c>
      <c r="C821" s="34" t="s">
        <v>356</v>
      </c>
      <c r="D821" s="35" t="s">
        <v>357</v>
      </c>
      <c r="E821" s="35" t="s">
        <v>363</v>
      </c>
      <c r="F821" s="35" t="s">
        <v>397</v>
      </c>
      <c r="G821" s="35" t="s">
        <v>1020</v>
      </c>
      <c r="H821" s="57" t="s">
        <v>1098</v>
      </c>
      <c r="I821" s="37">
        <v>0</v>
      </c>
      <c r="J821" s="39">
        <v>24367</v>
      </c>
      <c r="K821" s="10">
        <v>-24367</v>
      </c>
    </row>
    <row r="822" spans="1:11" x14ac:dyDescent="0.2">
      <c r="A822" s="32">
        <v>810</v>
      </c>
      <c r="B822" s="56">
        <v>201025101</v>
      </c>
      <c r="C822" s="34" t="s">
        <v>356</v>
      </c>
      <c r="D822" s="35" t="s">
        <v>357</v>
      </c>
      <c r="E822" s="35" t="s">
        <v>363</v>
      </c>
      <c r="F822" s="35" t="s">
        <v>397</v>
      </c>
      <c r="G822" s="35" t="s">
        <v>1020</v>
      </c>
      <c r="H822" s="57" t="s">
        <v>1099</v>
      </c>
      <c r="I822" s="37">
        <v>0</v>
      </c>
      <c r="J822" s="39">
        <v>0</v>
      </c>
      <c r="K822" s="10">
        <v>0</v>
      </c>
    </row>
    <row r="823" spans="1:11" x14ac:dyDescent="0.2">
      <c r="A823" s="32">
        <v>811</v>
      </c>
      <c r="B823" s="56">
        <v>201025205</v>
      </c>
      <c r="C823" s="34" t="s">
        <v>356</v>
      </c>
      <c r="D823" s="35" t="s">
        <v>357</v>
      </c>
      <c r="E823" s="35" t="s">
        <v>363</v>
      </c>
      <c r="F823" s="35" t="s">
        <v>397</v>
      </c>
      <c r="G823" s="35" t="s">
        <v>1020</v>
      </c>
      <c r="H823" s="57" t="s">
        <v>1100</v>
      </c>
      <c r="I823" s="37">
        <v>0</v>
      </c>
      <c r="J823" s="39">
        <v>15.230000000000018</v>
      </c>
      <c r="K823" s="10">
        <v>-15.230000000000018</v>
      </c>
    </row>
    <row r="824" spans="1:11" x14ac:dyDescent="0.2">
      <c r="A824" s="32">
        <v>812</v>
      </c>
      <c r="B824" s="56">
        <v>201025206</v>
      </c>
      <c r="C824" s="34" t="s">
        <v>356</v>
      </c>
      <c r="D824" s="35" t="s">
        <v>357</v>
      </c>
      <c r="E824" s="35" t="s">
        <v>363</v>
      </c>
      <c r="F824" s="35" t="s">
        <v>397</v>
      </c>
      <c r="G824" s="35" t="s">
        <v>1020</v>
      </c>
      <c r="H824" s="57" t="s">
        <v>1101</v>
      </c>
      <c r="I824" s="37">
        <v>0</v>
      </c>
      <c r="J824" s="39">
        <v>0</v>
      </c>
      <c r="K824" s="10">
        <v>0</v>
      </c>
    </row>
    <row r="825" spans="1:11" x14ac:dyDescent="0.2">
      <c r="A825" s="32">
        <v>813</v>
      </c>
      <c r="B825" s="56">
        <v>201025207</v>
      </c>
      <c r="C825" s="34" t="s">
        <v>356</v>
      </c>
      <c r="D825" s="35" t="s">
        <v>357</v>
      </c>
      <c r="E825" s="35" t="s">
        <v>363</v>
      </c>
      <c r="F825" s="35" t="s">
        <v>397</v>
      </c>
      <c r="G825" s="35" t="s">
        <v>1020</v>
      </c>
      <c r="H825" s="57" t="s">
        <v>1102</v>
      </c>
      <c r="I825" s="37">
        <v>0</v>
      </c>
      <c r="J825" s="39">
        <v>0</v>
      </c>
      <c r="K825" s="10">
        <v>0</v>
      </c>
    </row>
    <row r="826" spans="1:11" x14ac:dyDescent="0.2">
      <c r="A826" s="32">
        <v>814</v>
      </c>
      <c r="B826" s="56">
        <v>201025301</v>
      </c>
      <c r="C826" s="34" t="s">
        <v>356</v>
      </c>
      <c r="D826" s="35" t="s">
        <v>357</v>
      </c>
      <c r="E826" s="35" t="s">
        <v>363</v>
      </c>
      <c r="F826" s="35" t="s">
        <v>397</v>
      </c>
      <c r="G826" s="35" t="s">
        <v>1020</v>
      </c>
      <c r="H826" s="57" t="s">
        <v>1103</v>
      </c>
      <c r="I826" s="37">
        <v>0</v>
      </c>
      <c r="J826" s="39">
        <v>543.25</v>
      </c>
      <c r="K826" s="10">
        <v>-543.25</v>
      </c>
    </row>
    <row r="827" spans="1:11" x14ac:dyDescent="0.2">
      <c r="A827" s="32">
        <v>815</v>
      </c>
      <c r="B827" s="56">
        <v>201025401</v>
      </c>
      <c r="C827" s="34" t="s">
        <v>356</v>
      </c>
      <c r="D827" s="35" t="s">
        <v>357</v>
      </c>
      <c r="E827" s="35" t="s">
        <v>363</v>
      </c>
      <c r="F827" s="35" t="s">
        <v>397</v>
      </c>
      <c r="G827" s="35" t="s">
        <v>1020</v>
      </c>
      <c r="H827" s="57" t="s">
        <v>1104</v>
      </c>
      <c r="I827" s="37">
        <v>0</v>
      </c>
      <c r="J827" s="39">
        <v>6810</v>
      </c>
      <c r="K827" s="10">
        <v>-6810</v>
      </c>
    </row>
    <row r="828" spans="1:11" x14ac:dyDescent="0.2">
      <c r="A828" s="32">
        <v>816</v>
      </c>
      <c r="B828" s="56">
        <v>201025501</v>
      </c>
      <c r="C828" s="34" t="s">
        <v>356</v>
      </c>
      <c r="D828" s="35" t="s">
        <v>357</v>
      </c>
      <c r="E828" s="35" t="s">
        <v>363</v>
      </c>
      <c r="F828" s="35" t="s">
        <v>397</v>
      </c>
      <c r="G828" s="35" t="s">
        <v>1020</v>
      </c>
      <c r="H828" s="57" t="s">
        <v>1105</v>
      </c>
      <c r="I828" s="37">
        <v>0</v>
      </c>
      <c r="J828" s="39">
        <v>5614.18</v>
      </c>
      <c r="K828" s="10">
        <v>-5614.18</v>
      </c>
    </row>
    <row r="829" spans="1:11" x14ac:dyDescent="0.2">
      <c r="A829" s="32">
        <v>817</v>
      </c>
      <c r="B829" s="56">
        <v>201025601</v>
      </c>
      <c r="C829" s="34" t="s">
        <v>356</v>
      </c>
      <c r="D829" s="35" t="s">
        <v>357</v>
      </c>
      <c r="E829" s="35" t="s">
        <v>363</v>
      </c>
      <c r="F829" s="35" t="s">
        <v>397</v>
      </c>
      <c r="G829" s="35" t="s">
        <v>1020</v>
      </c>
      <c r="H829" s="57" t="s">
        <v>1106</v>
      </c>
      <c r="I829" s="37">
        <v>10000</v>
      </c>
      <c r="J829" s="39">
        <v>0</v>
      </c>
      <c r="K829" s="10">
        <v>10000</v>
      </c>
    </row>
    <row r="830" spans="1:11" x14ac:dyDescent="0.2">
      <c r="A830" s="32"/>
      <c r="B830" s="56">
        <v>201025701</v>
      </c>
      <c r="C830" s="34" t="s">
        <v>356</v>
      </c>
      <c r="D830" s="35" t="s">
        <v>357</v>
      </c>
      <c r="E830" s="35" t="s">
        <v>363</v>
      </c>
      <c r="F830" s="35" t="s">
        <v>397</v>
      </c>
      <c r="G830" s="35" t="s">
        <v>1020</v>
      </c>
      <c r="H830" s="57" t="s">
        <v>1107</v>
      </c>
      <c r="I830" s="37">
        <v>0</v>
      </c>
      <c r="J830" s="39">
        <v>25000</v>
      </c>
      <c r="K830" s="10">
        <v>-25000</v>
      </c>
    </row>
    <row r="831" spans="1:11" x14ac:dyDescent="0.2">
      <c r="A831" s="32"/>
      <c r="B831" s="56">
        <v>201025801</v>
      </c>
      <c r="C831" s="34" t="s">
        <v>356</v>
      </c>
      <c r="D831" s="35" t="s">
        <v>357</v>
      </c>
      <c r="E831" s="35" t="s">
        <v>363</v>
      </c>
      <c r="F831" s="35" t="s">
        <v>397</v>
      </c>
      <c r="G831" s="35" t="s">
        <v>1020</v>
      </c>
      <c r="H831" s="57" t="s">
        <v>1108</v>
      </c>
      <c r="I831" s="37">
        <v>0</v>
      </c>
      <c r="J831" s="39">
        <v>8631.9</v>
      </c>
      <c r="K831" s="10">
        <v>-8631.9</v>
      </c>
    </row>
    <row r="832" spans="1:11" x14ac:dyDescent="0.2">
      <c r="A832" s="32">
        <v>818</v>
      </c>
      <c r="B832" s="56">
        <v>201025901</v>
      </c>
      <c r="C832" s="34" t="s">
        <v>356</v>
      </c>
      <c r="D832" s="35" t="s">
        <v>357</v>
      </c>
      <c r="E832" s="35" t="s">
        <v>363</v>
      </c>
      <c r="F832" s="35" t="s">
        <v>397</v>
      </c>
      <c r="G832" s="35" t="s">
        <v>1020</v>
      </c>
      <c r="H832" s="57" t="s">
        <v>1109</v>
      </c>
      <c r="I832" s="37">
        <v>0</v>
      </c>
      <c r="J832" s="39">
        <v>42860</v>
      </c>
      <c r="K832" s="10">
        <v>-42860</v>
      </c>
    </row>
    <row r="833" spans="1:11" x14ac:dyDescent="0.2">
      <c r="A833" s="32">
        <v>819</v>
      </c>
      <c r="B833" s="56">
        <v>201026001</v>
      </c>
      <c r="C833" s="34" t="s">
        <v>356</v>
      </c>
      <c r="D833" s="35" t="s">
        <v>357</v>
      </c>
      <c r="E833" s="35" t="s">
        <v>363</v>
      </c>
      <c r="F833" s="35" t="s">
        <v>397</v>
      </c>
      <c r="G833" s="35" t="s">
        <v>1020</v>
      </c>
      <c r="H833" s="57" t="s">
        <v>1110</v>
      </c>
      <c r="I833" s="37">
        <v>0</v>
      </c>
      <c r="J833" s="39">
        <v>0</v>
      </c>
      <c r="K833" s="10">
        <v>0</v>
      </c>
    </row>
    <row r="834" spans="1:11" x14ac:dyDescent="0.2">
      <c r="A834" s="32">
        <v>820</v>
      </c>
      <c r="B834" s="56">
        <v>201026002</v>
      </c>
      <c r="C834" s="34" t="s">
        <v>356</v>
      </c>
      <c r="D834" s="35" t="s">
        <v>357</v>
      </c>
      <c r="E834" s="35" t="s">
        <v>363</v>
      </c>
      <c r="F834" s="35" t="s">
        <v>397</v>
      </c>
      <c r="G834" s="35" t="s">
        <v>1020</v>
      </c>
      <c r="H834" s="57" t="s">
        <v>1111</v>
      </c>
      <c r="I834" s="37">
        <v>0</v>
      </c>
      <c r="J834" s="39">
        <v>15508.45</v>
      </c>
      <c r="K834" s="10">
        <v>-15508.45</v>
      </c>
    </row>
    <row r="835" spans="1:11" x14ac:dyDescent="0.2">
      <c r="A835" s="32">
        <v>821</v>
      </c>
      <c r="B835" s="56">
        <v>201026201</v>
      </c>
      <c r="C835" s="34" t="s">
        <v>356</v>
      </c>
      <c r="D835" s="35" t="s">
        <v>357</v>
      </c>
      <c r="E835" s="35" t="s">
        <v>363</v>
      </c>
      <c r="F835" s="35" t="s">
        <v>397</v>
      </c>
      <c r="G835" s="35" t="s">
        <v>1020</v>
      </c>
      <c r="H835" s="57" t="s">
        <v>1112</v>
      </c>
      <c r="I835" s="37">
        <v>0</v>
      </c>
      <c r="J835" s="39">
        <v>2059</v>
      </c>
      <c r="K835" s="10">
        <v>-2059</v>
      </c>
    </row>
    <row r="836" spans="1:11" x14ac:dyDescent="0.2">
      <c r="A836" s="32">
        <v>822</v>
      </c>
      <c r="B836" s="56">
        <v>201026301</v>
      </c>
      <c r="C836" s="34" t="s">
        <v>356</v>
      </c>
      <c r="D836" s="35" t="s">
        <v>357</v>
      </c>
      <c r="E836" s="35" t="s">
        <v>363</v>
      </c>
      <c r="F836" s="35" t="s">
        <v>397</v>
      </c>
      <c r="G836" s="35" t="s">
        <v>1020</v>
      </c>
      <c r="H836" s="57" t="s">
        <v>1113</v>
      </c>
      <c r="I836" s="37">
        <v>0</v>
      </c>
      <c r="J836" s="39">
        <v>2443.92</v>
      </c>
      <c r="K836" s="10">
        <v>-2443.92</v>
      </c>
    </row>
    <row r="837" spans="1:11" x14ac:dyDescent="0.2">
      <c r="A837" s="32">
        <v>823</v>
      </c>
      <c r="B837" s="56">
        <v>201026401</v>
      </c>
      <c r="C837" s="34" t="s">
        <v>356</v>
      </c>
      <c r="D837" s="35" t="s">
        <v>357</v>
      </c>
      <c r="E837" s="35" t="s">
        <v>363</v>
      </c>
      <c r="F837" s="35" t="s">
        <v>397</v>
      </c>
      <c r="G837" s="35" t="s">
        <v>1020</v>
      </c>
      <c r="H837" s="57" t="s">
        <v>1114</v>
      </c>
      <c r="I837" s="37">
        <v>0</v>
      </c>
      <c r="J837" s="39">
        <v>12335.95</v>
      </c>
      <c r="K837" s="10">
        <v>-12335.95</v>
      </c>
    </row>
    <row r="838" spans="1:11" x14ac:dyDescent="0.2">
      <c r="A838" s="32">
        <v>824</v>
      </c>
      <c r="B838" s="56">
        <v>201026501</v>
      </c>
      <c r="C838" s="34" t="s">
        <v>356</v>
      </c>
      <c r="D838" s="35" t="s">
        <v>357</v>
      </c>
      <c r="E838" s="35" t="s">
        <v>363</v>
      </c>
      <c r="F838" s="35" t="s">
        <v>397</v>
      </c>
      <c r="G838" s="35" t="s">
        <v>1020</v>
      </c>
      <c r="H838" s="57" t="s">
        <v>1115</v>
      </c>
      <c r="I838" s="37">
        <v>0</v>
      </c>
      <c r="J838" s="39">
        <v>3660</v>
      </c>
      <c r="K838" s="10">
        <v>-3660</v>
      </c>
    </row>
    <row r="839" spans="1:11" x14ac:dyDescent="0.2">
      <c r="A839" s="32">
        <v>825</v>
      </c>
      <c r="B839" s="56">
        <v>201026503</v>
      </c>
      <c r="C839" s="34" t="s">
        <v>356</v>
      </c>
      <c r="D839" s="35" t="s">
        <v>357</v>
      </c>
      <c r="E839" s="35" t="s">
        <v>363</v>
      </c>
      <c r="F839" s="35" t="s">
        <v>397</v>
      </c>
      <c r="G839" s="35" t="s">
        <v>1020</v>
      </c>
      <c r="H839" s="57" t="s">
        <v>1116</v>
      </c>
      <c r="I839" s="37">
        <v>0</v>
      </c>
      <c r="J839" s="39">
        <v>3105</v>
      </c>
      <c r="K839" s="10">
        <v>-3105</v>
      </c>
    </row>
    <row r="840" spans="1:11" x14ac:dyDescent="0.2">
      <c r="A840" s="32"/>
      <c r="B840" s="56">
        <v>201026601</v>
      </c>
      <c r="C840" s="34" t="s">
        <v>356</v>
      </c>
      <c r="D840" s="35" t="s">
        <v>357</v>
      </c>
      <c r="E840" s="35" t="s">
        <v>363</v>
      </c>
      <c r="F840" s="35" t="s">
        <v>397</v>
      </c>
      <c r="G840" s="35" t="s">
        <v>1020</v>
      </c>
      <c r="H840" s="57" t="s">
        <v>1117</v>
      </c>
      <c r="I840" s="37">
        <v>0</v>
      </c>
      <c r="J840" s="39">
        <v>26392.5</v>
      </c>
      <c r="K840" s="10">
        <v>-26392.5</v>
      </c>
    </row>
    <row r="841" spans="1:11" x14ac:dyDescent="0.2">
      <c r="A841" s="32">
        <v>826</v>
      </c>
      <c r="B841" s="56">
        <v>201026701</v>
      </c>
      <c r="C841" s="34" t="s">
        <v>356</v>
      </c>
      <c r="D841" s="35" t="s">
        <v>357</v>
      </c>
      <c r="E841" s="35" t="s">
        <v>363</v>
      </c>
      <c r="F841" s="35" t="s">
        <v>397</v>
      </c>
      <c r="G841" s="35" t="s">
        <v>1020</v>
      </c>
      <c r="H841" s="57" t="s">
        <v>1118</v>
      </c>
      <c r="I841" s="37">
        <v>0</v>
      </c>
      <c r="J841" s="39">
        <v>0</v>
      </c>
      <c r="K841" s="10">
        <v>0</v>
      </c>
    </row>
    <row r="842" spans="1:11" x14ac:dyDescent="0.2">
      <c r="A842" s="32">
        <v>827</v>
      </c>
      <c r="B842" s="56">
        <v>201026901</v>
      </c>
      <c r="C842" s="34" t="s">
        <v>356</v>
      </c>
      <c r="D842" s="35" t="s">
        <v>357</v>
      </c>
      <c r="E842" s="35" t="s">
        <v>363</v>
      </c>
      <c r="F842" s="35" t="s">
        <v>397</v>
      </c>
      <c r="G842" s="35" t="s">
        <v>1020</v>
      </c>
      <c r="H842" s="57" t="s">
        <v>1119</v>
      </c>
      <c r="I842" s="37">
        <v>0</v>
      </c>
      <c r="J842" s="39">
        <v>1679.1299999999974</v>
      </c>
      <c r="K842" s="10">
        <v>-1679.1299999999974</v>
      </c>
    </row>
    <row r="843" spans="1:11" x14ac:dyDescent="0.2">
      <c r="A843" s="32">
        <v>828</v>
      </c>
      <c r="B843" s="56">
        <v>201026902</v>
      </c>
      <c r="C843" s="34" t="s">
        <v>356</v>
      </c>
      <c r="D843" s="35" t="s">
        <v>357</v>
      </c>
      <c r="E843" s="35" t="s">
        <v>363</v>
      </c>
      <c r="F843" s="35" t="s">
        <v>397</v>
      </c>
      <c r="G843" s="35" t="s">
        <v>1020</v>
      </c>
      <c r="H843" s="57" t="s">
        <v>1120</v>
      </c>
      <c r="I843" s="37">
        <v>0</v>
      </c>
      <c r="J843" s="39">
        <v>0</v>
      </c>
      <c r="K843" s="10">
        <v>0</v>
      </c>
    </row>
    <row r="844" spans="1:11" x14ac:dyDescent="0.2">
      <c r="A844" s="32">
        <v>829</v>
      </c>
      <c r="B844" s="56">
        <v>201027001</v>
      </c>
      <c r="C844" s="34" t="s">
        <v>356</v>
      </c>
      <c r="D844" s="35" t="s">
        <v>357</v>
      </c>
      <c r="E844" s="35" t="s">
        <v>363</v>
      </c>
      <c r="F844" s="35" t="s">
        <v>397</v>
      </c>
      <c r="G844" s="35" t="s">
        <v>1020</v>
      </c>
      <c r="H844" s="57" t="s">
        <v>1121</v>
      </c>
      <c r="I844" s="37">
        <v>0</v>
      </c>
      <c r="J844" s="39">
        <v>25052.400000000001</v>
      </c>
      <c r="K844" s="10">
        <v>-25052.400000000001</v>
      </c>
    </row>
    <row r="845" spans="1:11" x14ac:dyDescent="0.2">
      <c r="A845" s="32">
        <v>830</v>
      </c>
      <c r="B845" s="56">
        <v>201027101</v>
      </c>
      <c r="C845" s="34" t="s">
        <v>356</v>
      </c>
      <c r="D845" s="35" t="s">
        <v>357</v>
      </c>
      <c r="E845" s="35" t="s">
        <v>363</v>
      </c>
      <c r="F845" s="35" t="s">
        <v>397</v>
      </c>
      <c r="G845" s="35" t="s">
        <v>1020</v>
      </c>
      <c r="H845" s="57" t="s">
        <v>1122</v>
      </c>
      <c r="I845" s="37">
        <v>47150</v>
      </c>
      <c r="J845" s="39">
        <v>0</v>
      </c>
      <c r="K845" s="10">
        <v>47150</v>
      </c>
    </row>
    <row r="846" spans="1:11" x14ac:dyDescent="0.2">
      <c r="A846" s="32">
        <v>831</v>
      </c>
      <c r="B846" s="56">
        <v>201027401</v>
      </c>
      <c r="C846" s="34" t="s">
        <v>356</v>
      </c>
      <c r="D846" s="35" t="s">
        <v>357</v>
      </c>
      <c r="E846" s="35" t="s">
        <v>363</v>
      </c>
      <c r="F846" s="35" t="s">
        <v>397</v>
      </c>
      <c r="G846" s="35" t="s">
        <v>1020</v>
      </c>
      <c r="H846" s="57" t="s">
        <v>1123</v>
      </c>
      <c r="I846" s="37">
        <v>0</v>
      </c>
      <c r="J846" s="39">
        <v>1514.56</v>
      </c>
      <c r="K846" s="10">
        <v>-1514.56</v>
      </c>
    </row>
    <row r="847" spans="1:11" x14ac:dyDescent="0.2">
      <c r="A847" s="32">
        <v>832</v>
      </c>
      <c r="B847" s="56">
        <v>201027501</v>
      </c>
      <c r="C847" s="34" t="s">
        <v>356</v>
      </c>
      <c r="D847" s="35" t="s">
        <v>357</v>
      </c>
      <c r="E847" s="35" t="s">
        <v>363</v>
      </c>
      <c r="F847" s="35" t="s">
        <v>397</v>
      </c>
      <c r="G847" s="35" t="s">
        <v>1020</v>
      </c>
      <c r="H847" s="57" t="s">
        <v>1124</v>
      </c>
      <c r="I847" s="37">
        <v>0</v>
      </c>
      <c r="J847" s="39">
        <v>9229.7199999999721</v>
      </c>
      <c r="K847" s="10">
        <v>-9229.7199999999721</v>
      </c>
    </row>
    <row r="848" spans="1:11" x14ac:dyDescent="0.2">
      <c r="A848" s="32">
        <v>833</v>
      </c>
      <c r="B848" s="56">
        <v>201027601</v>
      </c>
      <c r="C848" s="34" t="s">
        <v>356</v>
      </c>
      <c r="D848" s="35" t="s">
        <v>357</v>
      </c>
      <c r="E848" s="35" t="s">
        <v>363</v>
      </c>
      <c r="F848" s="35" t="s">
        <v>397</v>
      </c>
      <c r="G848" s="35" t="s">
        <v>1020</v>
      </c>
      <c r="H848" s="57" t="s">
        <v>1125</v>
      </c>
      <c r="I848" s="37">
        <v>0</v>
      </c>
      <c r="J848" s="39">
        <v>89043.569999999949</v>
      </c>
      <c r="K848" s="10">
        <v>-89043.569999999949</v>
      </c>
    </row>
    <row r="849" spans="1:11" x14ac:dyDescent="0.2">
      <c r="A849" s="32">
        <v>834</v>
      </c>
      <c r="B849" s="56">
        <v>201027602</v>
      </c>
      <c r="C849" s="34" t="s">
        <v>356</v>
      </c>
      <c r="D849" s="35" t="s">
        <v>357</v>
      </c>
      <c r="E849" s="35" t="s">
        <v>363</v>
      </c>
      <c r="F849" s="35" t="s">
        <v>397</v>
      </c>
      <c r="G849" s="35" t="s">
        <v>1020</v>
      </c>
      <c r="H849" s="57" t="s">
        <v>1126</v>
      </c>
      <c r="I849" s="37">
        <v>0</v>
      </c>
      <c r="J849" s="39">
        <v>1088710.9500000002</v>
      </c>
      <c r="K849" s="10">
        <v>-1088710.9500000002</v>
      </c>
    </row>
    <row r="850" spans="1:11" x14ac:dyDescent="0.2">
      <c r="A850" s="32">
        <v>835</v>
      </c>
      <c r="B850" s="56">
        <v>201027701</v>
      </c>
      <c r="C850" s="34" t="s">
        <v>356</v>
      </c>
      <c r="D850" s="35" t="s">
        <v>357</v>
      </c>
      <c r="E850" s="35" t="s">
        <v>363</v>
      </c>
      <c r="F850" s="35" t="s">
        <v>397</v>
      </c>
      <c r="G850" s="35" t="s">
        <v>1020</v>
      </c>
      <c r="H850" s="57" t="s">
        <v>1127</v>
      </c>
      <c r="I850" s="37">
        <v>0</v>
      </c>
      <c r="J850" s="39">
        <v>902.32</v>
      </c>
      <c r="K850" s="10">
        <v>-902.32</v>
      </c>
    </row>
    <row r="851" spans="1:11" x14ac:dyDescent="0.2">
      <c r="A851" s="32">
        <v>836</v>
      </c>
      <c r="B851" s="56">
        <v>201027801</v>
      </c>
      <c r="C851" s="34" t="s">
        <v>356</v>
      </c>
      <c r="D851" s="35" t="s">
        <v>357</v>
      </c>
      <c r="E851" s="35" t="s">
        <v>363</v>
      </c>
      <c r="F851" s="35" t="s">
        <v>397</v>
      </c>
      <c r="G851" s="35" t="s">
        <v>1020</v>
      </c>
      <c r="H851" s="57" t="s">
        <v>1128</v>
      </c>
      <c r="I851" s="37">
        <v>0</v>
      </c>
      <c r="J851" s="39">
        <v>1394.3500000000001</v>
      </c>
      <c r="K851" s="10">
        <v>-1394.3500000000001</v>
      </c>
    </row>
    <row r="852" spans="1:11" x14ac:dyDescent="0.2">
      <c r="A852" s="32">
        <v>837</v>
      </c>
      <c r="B852" s="56">
        <v>201027901</v>
      </c>
      <c r="C852" s="34" t="s">
        <v>356</v>
      </c>
      <c r="D852" s="35" t="s">
        <v>357</v>
      </c>
      <c r="E852" s="35" t="s">
        <v>363</v>
      </c>
      <c r="F852" s="35" t="s">
        <v>397</v>
      </c>
      <c r="G852" s="35" t="s">
        <v>1020</v>
      </c>
      <c r="H852" s="57" t="s">
        <v>1129</v>
      </c>
      <c r="I852" s="37">
        <v>0</v>
      </c>
      <c r="J852" s="39">
        <v>202.44000000000233</v>
      </c>
      <c r="K852" s="10">
        <v>-202.44000000000233</v>
      </c>
    </row>
    <row r="853" spans="1:11" x14ac:dyDescent="0.2">
      <c r="A853" s="32">
        <v>838</v>
      </c>
      <c r="B853" s="56">
        <v>201028001</v>
      </c>
      <c r="C853" s="34" t="s">
        <v>356</v>
      </c>
      <c r="D853" s="35" t="s">
        <v>357</v>
      </c>
      <c r="E853" s="35" t="s">
        <v>363</v>
      </c>
      <c r="F853" s="35" t="s">
        <v>397</v>
      </c>
      <c r="G853" s="35" t="s">
        <v>1020</v>
      </c>
      <c r="H853" s="57" t="s">
        <v>1130</v>
      </c>
      <c r="I853" s="37">
        <v>0</v>
      </c>
      <c r="J853" s="39">
        <v>978.30000000000007</v>
      </c>
      <c r="K853" s="10">
        <v>-978.30000000000007</v>
      </c>
    </row>
    <row r="854" spans="1:11" x14ac:dyDescent="0.2">
      <c r="A854" s="32">
        <v>839</v>
      </c>
      <c r="B854" s="56">
        <v>201028101</v>
      </c>
      <c r="C854" s="34" t="s">
        <v>356</v>
      </c>
      <c r="D854" s="35" t="s">
        <v>357</v>
      </c>
      <c r="E854" s="35" t="s">
        <v>363</v>
      </c>
      <c r="F854" s="35" t="s">
        <v>397</v>
      </c>
      <c r="G854" s="35" t="s">
        <v>1020</v>
      </c>
      <c r="H854" s="57" t="s">
        <v>1131</v>
      </c>
      <c r="I854" s="37">
        <v>0</v>
      </c>
      <c r="J854" s="39">
        <v>4523.2900000000009</v>
      </c>
      <c r="K854" s="10">
        <v>-4523.2900000000009</v>
      </c>
    </row>
    <row r="855" spans="1:11" x14ac:dyDescent="0.2">
      <c r="A855" s="32">
        <v>840</v>
      </c>
      <c r="B855" s="56">
        <v>201028301</v>
      </c>
      <c r="C855" s="34" t="s">
        <v>356</v>
      </c>
      <c r="D855" s="35" t="s">
        <v>357</v>
      </c>
      <c r="E855" s="35" t="s">
        <v>363</v>
      </c>
      <c r="F855" s="35" t="s">
        <v>397</v>
      </c>
      <c r="G855" s="35" t="s">
        <v>1020</v>
      </c>
      <c r="H855" s="57" t="s">
        <v>1132</v>
      </c>
      <c r="I855" s="37">
        <v>0</v>
      </c>
      <c r="J855" s="39">
        <v>408</v>
      </c>
      <c r="K855" s="10">
        <v>-408</v>
      </c>
    </row>
    <row r="856" spans="1:11" x14ac:dyDescent="0.2">
      <c r="A856" s="32">
        <v>841</v>
      </c>
      <c r="B856" s="56">
        <v>201028401</v>
      </c>
      <c r="C856" s="34" t="s">
        <v>356</v>
      </c>
      <c r="D856" s="35" t="s">
        <v>357</v>
      </c>
      <c r="E856" s="35" t="s">
        <v>446</v>
      </c>
      <c r="F856" s="35" t="s">
        <v>600</v>
      </c>
      <c r="G856" s="35" t="s">
        <v>1006</v>
      </c>
      <c r="H856" s="57" t="s">
        <v>1133</v>
      </c>
      <c r="I856" s="37">
        <v>4600</v>
      </c>
      <c r="J856" s="39">
        <v>0</v>
      </c>
      <c r="K856" s="10">
        <v>4600</v>
      </c>
    </row>
    <row r="857" spans="1:11" x14ac:dyDescent="0.2">
      <c r="A857" s="32">
        <v>842</v>
      </c>
      <c r="B857" s="56">
        <v>201028501</v>
      </c>
      <c r="C857" s="34" t="s">
        <v>356</v>
      </c>
      <c r="D857" s="35" t="s">
        <v>357</v>
      </c>
      <c r="E857" s="35" t="s">
        <v>446</v>
      </c>
      <c r="F857" s="35" t="s">
        <v>600</v>
      </c>
      <c r="G857" s="35" t="s">
        <v>1006</v>
      </c>
      <c r="H857" s="57" t="s">
        <v>1134</v>
      </c>
      <c r="I857" s="37">
        <v>45000</v>
      </c>
      <c r="J857" s="39">
        <v>0</v>
      </c>
      <c r="K857" s="10">
        <v>45000</v>
      </c>
    </row>
    <row r="858" spans="1:11" x14ac:dyDescent="0.2">
      <c r="A858" s="32">
        <v>843</v>
      </c>
      <c r="B858" s="56">
        <v>201028601</v>
      </c>
      <c r="C858" s="34" t="s">
        <v>356</v>
      </c>
      <c r="D858" s="35" t="s">
        <v>357</v>
      </c>
      <c r="E858" s="35" t="s">
        <v>363</v>
      </c>
      <c r="F858" s="35" t="s">
        <v>397</v>
      </c>
      <c r="G858" s="35" t="s">
        <v>1020</v>
      </c>
      <c r="H858" s="57" t="s">
        <v>1135</v>
      </c>
      <c r="I858" s="37">
        <v>0</v>
      </c>
      <c r="J858" s="39">
        <v>371.25</v>
      </c>
      <c r="K858" s="10">
        <v>-371.25</v>
      </c>
    </row>
    <row r="859" spans="1:11" x14ac:dyDescent="0.2">
      <c r="A859" s="32">
        <v>844</v>
      </c>
      <c r="B859" s="56">
        <v>201028701</v>
      </c>
      <c r="C859" s="34" t="s">
        <v>356</v>
      </c>
      <c r="D859" s="35" t="s">
        <v>357</v>
      </c>
      <c r="E859" s="35" t="s">
        <v>363</v>
      </c>
      <c r="F859" s="35" t="s">
        <v>397</v>
      </c>
      <c r="G859" s="35" t="s">
        <v>1020</v>
      </c>
      <c r="H859" s="57" t="s">
        <v>1136</v>
      </c>
      <c r="I859" s="37">
        <v>0</v>
      </c>
      <c r="J859" s="39">
        <v>29290.57</v>
      </c>
      <c r="K859" s="10">
        <v>-29290.57</v>
      </c>
    </row>
    <row r="860" spans="1:11" x14ac:dyDescent="0.2">
      <c r="A860" s="32">
        <v>845</v>
      </c>
      <c r="B860" s="56">
        <v>201028801</v>
      </c>
      <c r="C860" s="34" t="s">
        <v>356</v>
      </c>
      <c r="D860" s="35" t="s">
        <v>357</v>
      </c>
      <c r="E860" s="35" t="s">
        <v>363</v>
      </c>
      <c r="F860" s="35" t="s">
        <v>397</v>
      </c>
      <c r="G860" s="35" t="s">
        <v>1020</v>
      </c>
      <c r="H860" s="57" t="s">
        <v>1137</v>
      </c>
      <c r="I860" s="37">
        <v>376566.13</v>
      </c>
      <c r="J860" s="39">
        <v>0</v>
      </c>
      <c r="K860" s="10">
        <v>376566.13</v>
      </c>
    </row>
    <row r="861" spans="1:11" x14ac:dyDescent="0.2">
      <c r="A861" s="32">
        <v>846</v>
      </c>
      <c r="B861" s="56">
        <v>201028901</v>
      </c>
      <c r="C861" s="34" t="s">
        <v>356</v>
      </c>
      <c r="D861" s="35" t="s">
        <v>357</v>
      </c>
      <c r="E861" s="35" t="s">
        <v>363</v>
      </c>
      <c r="F861" s="35" t="s">
        <v>397</v>
      </c>
      <c r="G861" s="35" t="s">
        <v>1020</v>
      </c>
      <c r="H861" s="57" t="s">
        <v>1138</v>
      </c>
      <c r="I861" s="37">
        <v>0</v>
      </c>
      <c r="J861" s="39">
        <v>0.22999999999956344</v>
      </c>
      <c r="K861" s="10">
        <v>-0.22999999999956344</v>
      </c>
    </row>
    <row r="862" spans="1:11" x14ac:dyDescent="0.2">
      <c r="A862" s="32">
        <v>847</v>
      </c>
      <c r="B862" s="56">
        <v>201029001</v>
      </c>
      <c r="C862" s="34" t="s">
        <v>356</v>
      </c>
      <c r="D862" s="35" t="s">
        <v>357</v>
      </c>
      <c r="E862" s="35" t="s">
        <v>446</v>
      </c>
      <c r="F862" s="35" t="s">
        <v>600</v>
      </c>
      <c r="G862" s="35" t="s">
        <v>1006</v>
      </c>
      <c r="H862" s="57" t="s">
        <v>1139</v>
      </c>
      <c r="I862" s="37">
        <v>17298.62</v>
      </c>
      <c r="J862" s="39">
        <v>0</v>
      </c>
      <c r="K862" s="10">
        <v>17298.62</v>
      </c>
    </row>
    <row r="863" spans="1:11" x14ac:dyDescent="0.2">
      <c r="A863" s="32">
        <v>848</v>
      </c>
      <c r="B863" s="56">
        <v>201029101</v>
      </c>
      <c r="C863" s="34" t="s">
        <v>356</v>
      </c>
      <c r="D863" s="35" t="s">
        <v>357</v>
      </c>
      <c r="E863" s="35" t="s">
        <v>363</v>
      </c>
      <c r="F863" s="35" t="s">
        <v>397</v>
      </c>
      <c r="G863" s="35" t="s">
        <v>1020</v>
      </c>
      <c r="H863" s="57" t="s">
        <v>1140</v>
      </c>
      <c r="I863" s="37">
        <v>0</v>
      </c>
      <c r="J863" s="39">
        <v>0</v>
      </c>
      <c r="K863" s="10">
        <v>0</v>
      </c>
    </row>
    <row r="864" spans="1:11" x14ac:dyDescent="0.2">
      <c r="A864" s="32">
        <v>849</v>
      </c>
      <c r="B864" s="56">
        <v>201029102</v>
      </c>
      <c r="C864" s="34" t="s">
        <v>356</v>
      </c>
      <c r="D864" s="35" t="s">
        <v>357</v>
      </c>
      <c r="E864" s="35" t="s">
        <v>363</v>
      </c>
      <c r="F864" s="35" t="s">
        <v>397</v>
      </c>
      <c r="G864" s="35" t="s">
        <v>1020</v>
      </c>
      <c r="H864" s="57" t="s">
        <v>1141</v>
      </c>
      <c r="I864" s="37">
        <v>0</v>
      </c>
      <c r="J864" s="39">
        <v>171.52999999999884</v>
      </c>
      <c r="K864" s="10">
        <v>-171.52999999999884</v>
      </c>
    </row>
    <row r="865" spans="1:11" x14ac:dyDescent="0.2">
      <c r="A865" s="32">
        <v>850</v>
      </c>
      <c r="B865" s="56">
        <v>201029103</v>
      </c>
      <c r="C865" s="34" t="s">
        <v>356</v>
      </c>
      <c r="D865" s="35" t="s">
        <v>357</v>
      </c>
      <c r="E865" s="35" t="s">
        <v>363</v>
      </c>
      <c r="F865" s="35" t="s">
        <v>397</v>
      </c>
      <c r="G865" s="35" t="s">
        <v>1020</v>
      </c>
      <c r="H865" s="57" t="s">
        <v>1142</v>
      </c>
      <c r="I865" s="37">
        <v>0</v>
      </c>
      <c r="J865" s="39">
        <v>7254.9000000000015</v>
      </c>
      <c r="K865" s="10">
        <v>-7254.9000000000015</v>
      </c>
    </row>
    <row r="866" spans="1:11" x14ac:dyDescent="0.2">
      <c r="A866" s="32">
        <v>851</v>
      </c>
      <c r="B866" s="56">
        <v>201029104</v>
      </c>
      <c r="C866" s="34" t="s">
        <v>356</v>
      </c>
      <c r="D866" s="35" t="s">
        <v>357</v>
      </c>
      <c r="E866" s="35" t="s">
        <v>363</v>
      </c>
      <c r="F866" s="35" t="s">
        <v>397</v>
      </c>
      <c r="G866" s="35" t="s">
        <v>1020</v>
      </c>
      <c r="H866" s="57" t="s">
        <v>1143</v>
      </c>
      <c r="I866" s="37">
        <v>0</v>
      </c>
      <c r="J866" s="39">
        <v>0</v>
      </c>
      <c r="K866" s="10">
        <v>0</v>
      </c>
    </row>
    <row r="867" spans="1:11" x14ac:dyDescent="0.2">
      <c r="A867" s="32">
        <v>852</v>
      </c>
      <c r="B867" s="56">
        <v>201029105</v>
      </c>
      <c r="C867" s="34" t="s">
        <v>356</v>
      </c>
      <c r="D867" s="35" t="s">
        <v>357</v>
      </c>
      <c r="E867" s="35" t="s">
        <v>363</v>
      </c>
      <c r="F867" s="35" t="s">
        <v>397</v>
      </c>
      <c r="G867" s="35" t="s">
        <v>1020</v>
      </c>
      <c r="H867" s="57" t="s">
        <v>1144</v>
      </c>
      <c r="I867" s="37">
        <v>0</v>
      </c>
      <c r="J867" s="39">
        <v>0</v>
      </c>
      <c r="K867" s="10">
        <v>0</v>
      </c>
    </row>
    <row r="868" spans="1:11" x14ac:dyDescent="0.2">
      <c r="A868" s="32">
        <v>853</v>
      </c>
      <c r="B868" s="56">
        <v>201029106</v>
      </c>
      <c r="C868" s="34" t="s">
        <v>356</v>
      </c>
      <c r="D868" s="35" t="s">
        <v>357</v>
      </c>
      <c r="E868" s="35" t="s">
        <v>363</v>
      </c>
      <c r="F868" s="35" t="s">
        <v>397</v>
      </c>
      <c r="G868" s="35" t="s">
        <v>1020</v>
      </c>
      <c r="H868" s="57" t="s">
        <v>1145</v>
      </c>
      <c r="I868" s="37">
        <v>0</v>
      </c>
      <c r="J868" s="39">
        <v>0</v>
      </c>
      <c r="K868" s="10">
        <v>0</v>
      </c>
    </row>
    <row r="869" spans="1:11" x14ac:dyDescent="0.2">
      <c r="A869" s="32">
        <v>854</v>
      </c>
      <c r="B869" s="56">
        <v>201029107</v>
      </c>
      <c r="C869" s="34" t="s">
        <v>356</v>
      </c>
      <c r="D869" s="35" t="s">
        <v>357</v>
      </c>
      <c r="E869" s="35" t="s">
        <v>363</v>
      </c>
      <c r="F869" s="35" t="s">
        <v>397</v>
      </c>
      <c r="G869" s="35" t="s">
        <v>1020</v>
      </c>
      <c r="H869" s="57" t="s">
        <v>1146</v>
      </c>
      <c r="I869" s="37">
        <v>0</v>
      </c>
      <c r="J869" s="39">
        <v>1980.16</v>
      </c>
      <c r="K869" s="10">
        <v>-1980.16</v>
      </c>
    </row>
    <row r="870" spans="1:11" x14ac:dyDescent="0.2">
      <c r="A870" s="32">
        <v>855</v>
      </c>
      <c r="B870" s="56">
        <v>201029108</v>
      </c>
      <c r="C870" s="34" t="s">
        <v>356</v>
      </c>
      <c r="D870" s="35" t="s">
        <v>357</v>
      </c>
      <c r="E870" s="35" t="s">
        <v>363</v>
      </c>
      <c r="F870" s="35" t="s">
        <v>397</v>
      </c>
      <c r="G870" s="35" t="s">
        <v>1020</v>
      </c>
      <c r="H870" s="57" t="s">
        <v>1147</v>
      </c>
      <c r="I870" s="37">
        <v>0</v>
      </c>
      <c r="J870" s="39">
        <v>0</v>
      </c>
      <c r="K870" s="10">
        <v>0</v>
      </c>
    </row>
    <row r="871" spans="1:11" x14ac:dyDescent="0.2">
      <c r="A871" s="32">
        <v>856</v>
      </c>
      <c r="B871" s="56">
        <v>201029109</v>
      </c>
      <c r="C871" s="34" t="s">
        <v>356</v>
      </c>
      <c r="D871" s="35" t="s">
        <v>357</v>
      </c>
      <c r="E871" s="35" t="s">
        <v>363</v>
      </c>
      <c r="F871" s="35" t="s">
        <v>397</v>
      </c>
      <c r="G871" s="35" t="s">
        <v>1020</v>
      </c>
      <c r="H871" s="57" t="s">
        <v>1148</v>
      </c>
      <c r="I871" s="37">
        <v>0</v>
      </c>
      <c r="J871" s="39">
        <v>0</v>
      </c>
      <c r="K871" s="10">
        <v>0</v>
      </c>
    </row>
    <row r="872" spans="1:11" x14ac:dyDescent="0.2">
      <c r="A872" s="32">
        <v>857</v>
      </c>
      <c r="B872" s="56">
        <v>201029201</v>
      </c>
      <c r="C872" s="34" t="s">
        <v>356</v>
      </c>
      <c r="D872" s="35" t="s">
        <v>357</v>
      </c>
      <c r="E872" s="35" t="s">
        <v>363</v>
      </c>
      <c r="F872" s="35" t="s">
        <v>397</v>
      </c>
      <c r="G872" s="35" t="s">
        <v>1020</v>
      </c>
      <c r="H872" s="57" t="s">
        <v>1149</v>
      </c>
      <c r="I872" s="37">
        <v>0</v>
      </c>
      <c r="J872" s="39">
        <v>0</v>
      </c>
      <c r="K872" s="10">
        <v>0</v>
      </c>
    </row>
    <row r="873" spans="1:11" x14ac:dyDescent="0.2">
      <c r="A873" s="32">
        <v>858</v>
      </c>
      <c r="B873" s="56">
        <v>201029301</v>
      </c>
      <c r="C873" s="34" t="s">
        <v>356</v>
      </c>
      <c r="D873" s="35" t="s">
        <v>357</v>
      </c>
      <c r="E873" s="35" t="s">
        <v>363</v>
      </c>
      <c r="F873" s="35" t="s">
        <v>397</v>
      </c>
      <c r="G873" s="35" t="s">
        <v>1020</v>
      </c>
      <c r="H873" s="57" t="s">
        <v>1150</v>
      </c>
      <c r="I873" s="37">
        <v>0</v>
      </c>
      <c r="J873" s="39">
        <v>1500</v>
      </c>
      <c r="K873" s="10">
        <v>-1500</v>
      </c>
    </row>
    <row r="874" spans="1:11" x14ac:dyDescent="0.2">
      <c r="A874" s="32">
        <v>859</v>
      </c>
      <c r="B874" s="56">
        <v>201029401</v>
      </c>
      <c r="C874" s="34" t="s">
        <v>356</v>
      </c>
      <c r="D874" s="35" t="s">
        <v>357</v>
      </c>
      <c r="E874" s="35" t="s">
        <v>363</v>
      </c>
      <c r="F874" s="35" t="s">
        <v>397</v>
      </c>
      <c r="G874" s="35" t="s">
        <v>1020</v>
      </c>
      <c r="H874" s="57" t="s">
        <v>1151</v>
      </c>
      <c r="I874" s="37">
        <v>0</v>
      </c>
      <c r="J874" s="39">
        <v>0</v>
      </c>
      <c r="K874" s="10">
        <v>0</v>
      </c>
    </row>
    <row r="875" spans="1:11" x14ac:dyDescent="0.2">
      <c r="A875" s="32">
        <v>860</v>
      </c>
      <c r="B875" s="56">
        <v>201029501</v>
      </c>
      <c r="C875" s="34" t="s">
        <v>356</v>
      </c>
      <c r="D875" s="35" t="s">
        <v>357</v>
      </c>
      <c r="E875" s="35" t="s">
        <v>363</v>
      </c>
      <c r="F875" s="35" t="s">
        <v>397</v>
      </c>
      <c r="G875" s="35" t="s">
        <v>1020</v>
      </c>
      <c r="H875" s="57" t="s">
        <v>1152</v>
      </c>
      <c r="I875" s="37">
        <v>0</v>
      </c>
      <c r="J875" s="39">
        <v>302.03000000000003</v>
      </c>
      <c r="K875" s="10">
        <v>-302.03000000000003</v>
      </c>
    </row>
    <row r="876" spans="1:11" x14ac:dyDescent="0.2">
      <c r="A876" s="32">
        <v>861</v>
      </c>
      <c r="B876" s="56">
        <v>201029601</v>
      </c>
      <c r="C876" s="34" t="s">
        <v>356</v>
      </c>
      <c r="D876" s="35" t="s">
        <v>357</v>
      </c>
      <c r="E876" s="35" t="s">
        <v>363</v>
      </c>
      <c r="F876" s="35" t="s">
        <v>397</v>
      </c>
      <c r="G876" s="35" t="s">
        <v>1020</v>
      </c>
      <c r="H876" s="57" t="s">
        <v>1153</v>
      </c>
      <c r="I876" s="37">
        <v>0</v>
      </c>
      <c r="J876" s="39">
        <v>2576.7200000000003</v>
      </c>
      <c r="K876" s="10">
        <v>-2576.7200000000003</v>
      </c>
    </row>
    <row r="877" spans="1:11" x14ac:dyDescent="0.2">
      <c r="A877" s="32">
        <v>862</v>
      </c>
      <c r="B877" s="56">
        <v>201029701</v>
      </c>
      <c r="C877" s="34" t="s">
        <v>356</v>
      </c>
      <c r="D877" s="35" t="s">
        <v>357</v>
      </c>
      <c r="E877" s="35" t="s">
        <v>363</v>
      </c>
      <c r="F877" s="35" t="s">
        <v>397</v>
      </c>
      <c r="G877" s="35" t="s">
        <v>1020</v>
      </c>
      <c r="H877" s="57" t="s">
        <v>1154</v>
      </c>
      <c r="I877" s="37">
        <v>0</v>
      </c>
      <c r="J877" s="39">
        <v>337.03000000000003</v>
      </c>
      <c r="K877" s="10">
        <v>-337.03000000000003</v>
      </c>
    </row>
    <row r="878" spans="1:11" x14ac:dyDescent="0.2">
      <c r="A878" s="32">
        <v>863</v>
      </c>
      <c r="B878" s="56">
        <v>201029901</v>
      </c>
      <c r="C878" s="34" t="s">
        <v>356</v>
      </c>
      <c r="D878" s="35" t="s">
        <v>357</v>
      </c>
      <c r="E878" s="35" t="s">
        <v>363</v>
      </c>
      <c r="F878" s="35" t="s">
        <v>397</v>
      </c>
      <c r="G878" s="35" t="s">
        <v>1020</v>
      </c>
      <c r="H878" s="57" t="s">
        <v>1155</v>
      </c>
      <c r="I878" s="37">
        <v>0</v>
      </c>
      <c r="J878" s="39">
        <v>33207.100000000006</v>
      </c>
      <c r="K878" s="10">
        <v>-33207.100000000006</v>
      </c>
    </row>
    <row r="879" spans="1:11" x14ac:dyDescent="0.2">
      <c r="A879" s="32">
        <v>864</v>
      </c>
      <c r="B879" s="56">
        <v>201030001</v>
      </c>
      <c r="C879" s="34" t="s">
        <v>356</v>
      </c>
      <c r="D879" s="35" t="s">
        <v>357</v>
      </c>
      <c r="E879" s="35" t="s">
        <v>363</v>
      </c>
      <c r="F879" s="35" t="s">
        <v>397</v>
      </c>
      <c r="G879" s="35" t="s">
        <v>1020</v>
      </c>
      <c r="H879" s="57" t="s">
        <v>1156</v>
      </c>
      <c r="I879" s="37">
        <v>0</v>
      </c>
      <c r="J879" s="39">
        <v>7753.82</v>
      </c>
      <c r="K879" s="10">
        <v>-7753.82</v>
      </c>
    </row>
    <row r="880" spans="1:11" x14ac:dyDescent="0.2">
      <c r="A880" s="32">
        <v>865</v>
      </c>
      <c r="B880" s="56">
        <v>201030101</v>
      </c>
      <c r="C880" s="34" t="s">
        <v>356</v>
      </c>
      <c r="D880" s="35" t="s">
        <v>357</v>
      </c>
      <c r="E880" s="35" t="s">
        <v>363</v>
      </c>
      <c r="F880" s="35" t="s">
        <v>397</v>
      </c>
      <c r="G880" s="35" t="s">
        <v>1020</v>
      </c>
      <c r="H880" s="57" t="s">
        <v>1157</v>
      </c>
      <c r="I880" s="37">
        <v>0</v>
      </c>
      <c r="J880" s="39">
        <v>13.190000000000509</v>
      </c>
      <c r="K880" s="10">
        <v>-13.190000000000509</v>
      </c>
    </row>
    <row r="881" spans="1:11" x14ac:dyDescent="0.2">
      <c r="A881" s="32">
        <v>866</v>
      </c>
      <c r="B881" s="56">
        <v>201030201</v>
      </c>
      <c r="C881" s="34" t="s">
        <v>356</v>
      </c>
      <c r="D881" s="35" t="s">
        <v>357</v>
      </c>
      <c r="E881" s="35" t="s">
        <v>363</v>
      </c>
      <c r="F881" s="35" t="s">
        <v>397</v>
      </c>
      <c r="G881" s="35" t="s">
        <v>1020</v>
      </c>
      <c r="H881" s="57" t="s">
        <v>1158</v>
      </c>
      <c r="I881" s="37">
        <v>0</v>
      </c>
      <c r="J881" s="39">
        <v>5399.619999999999</v>
      </c>
      <c r="K881" s="10">
        <v>-5399.619999999999</v>
      </c>
    </row>
    <row r="882" spans="1:11" x14ac:dyDescent="0.2">
      <c r="A882" s="32">
        <v>867</v>
      </c>
      <c r="B882" s="56">
        <v>201030301</v>
      </c>
      <c r="C882" s="34" t="s">
        <v>356</v>
      </c>
      <c r="D882" s="35" t="s">
        <v>357</v>
      </c>
      <c r="E882" s="35" t="s">
        <v>363</v>
      </c>
      <c r="F882" s="35" t="s">
        <v>397</v>
      </c>
      <c r="G882" s="35" t="s">
        <v>1020</v>
      </c>
      <c r="H882" s="57" t="s">
        <v>1159</v>
      </c>
      <c r="I882" s="37">
        <v>0</v>
      </c>
      <c r="J882" s="39">
        <v>46974.81</v>
      </c>
      <c r="K882" s="10">
        <v>-46974.81</v>
      </c>
    </row>
    <row r="883" spans="1:11" x14ac:dyDescent="0.2">
      <c r="A883" s="32">
        <v>868</v>
      </c>
      <c r="B883" s="56">
        <v>201030401</v>
      </c>
      <c r="C883" s="34" t="s">
        <v>356</v>
      </c>
      <c r="D883" s="35" t="s">
        <v>357</v>
      </c>
      <c r="E883" s="35" t="s">
        <v>363</v>
      </c>
      <c r="F883" s="35" t="s">
        <v>397</v>
      </c>
      <c r="G883" s="35" t="s">
        <v>568</v>
      </c>
      <c r="H883" s="57" t="s">
        <v>1160</v>
      </c>
      <c r="I883" s="37">
        <v>0</v>
      </c>
      <c r="J883" s="39">
        <v>0</v>
      </c>
      <c r="K883" s="10">
        <v>0</v>
      </c>
    </row>
    <row r="884" spans="1:11" x14ac:dyDescent="0.2">
      <c r="A884" s="32">
        <v>869</v>
      </c>
      <c r="B884" s="56">
        <v>201030501</v>
      </c>
      <c r="C884" s="34" t="s">
        <v>356</v>
      </c>
      <c r="D884" s="35" t="s">
        <v>357</v>
      </c>
      <c r="E884" s="35" t="s">
        <v>363</v>
      </c>
      <c r="F884" s="35" t="s">
        <v>397</v>
      </c>
      <c r="G884" s="35" t="s">
        <v>1020</v>
      </c>
      <c r="H884" s="57" t="s">
        <v>1161</v>
      </c>
      <c r="I884" s="37">
        <v>0</v>
      </c>
      <c r="J884" s="39">
        <v>27887.5</v>
      </c>
      <c r="K884" s="10">
        <v>-27887.5</v>
      </c>
    </row>
    <row r="885" spans="1:11" x14ac:dyDescent="0.2">
      <c r="A885" s="32">
        <v>870</v>
      </c>
      <c r="B885" s="56">
        <v>201030701</v>
      </c>
      <c r="C885" s="34" t="s">
        <v>356</v>
      </c>
      <c r="D885" s="35" t="s">
        <v>357</v>
      </c>
      <c r="E885" s="35" t="s">
        <v>363</v>
      </c>
      <c r="F885" s="35" t="s">
        <v>397</v>
      </c>
      <c r="G885" s="35" t="s">
        <v>1020</v>
      </c>
      <c r="H885" s="57" t="s">
        <v>1162</v>
      </c>
      <c r="I885" s="37">
        <v>30000</v>
      </c>
      <c r="J885" s="39">
        <v>0</v>
      </c>
      <c r="K885" s="10">
        <v>30000</v>
      </c>
    </row>
    <row r="886" spans="1:11" x14ac:dyDescent="0.2">
      <c r="A886" s="32">
        <v>871</v>
      </c>
      <c r="B886" s="56">
        <v>201031501</v>
      </c>
      <c r="C886" s="34" t="s">
        <v>356</v>
      </c>
      <c r="D886" s="35" t="s">
        <v>357</v>
      </c>
      <c r="E886" s="35" t="s">
        <v>363</v>
      </c>
      <c r="F886" s="35" t="s">
        <v>397</v>
      </c>
      <c r="G886" s="35" t="s">
        <v>1020</v>
      </c>
      <c r="H886" s="57" t="s">
        <v>1163</v>
      </c>
      <c r="I886" s="37">
        <v>0</v>
      </c>
      <c r="J886" s="39">
        <v>31514.449999999997</v>
      </c>
      <c r="K886" s="10">
        <v>-31514.449999999997</v>
      </c>
    </row>
    <row r="887" spans="1:11" x14ac:dyDescent="0.2">
      <c r="A887" s="32">
        <v>872</v>
      </c>
      <c r="B887" s="56">
        <v>201031601</v>
      </c>
      <c r="C887" s="34" t="s">
        <v>356</v>
      </c>
      <c r="D887" s="35" t="s">
        <v>357</v>
      </c>
      <c r="E887" s="35" t="s">
        <v>363</v>
      </c>
      <c r="F887" s="35" t="s">
        <v>397</v>
      </c>
      <c r="G887" s="35" t="s">
        <v>1020</v>
      </c>
      <c r="H887" s="57" t="s">
        <v>1164</v>
      </c>
      <c r="I887" s="37">
        <v>0</v>
      </c>
      <c r="J887" s="39">
        <v>239.16999999999825</v>
      </c>
      <c r="K887" s="10">
        <v>-239.16999999999825</v>
      </c>
    </row>
    <row r="888" spans="1:11" x14ac:dyDescent="0.2">
      <c r="A888" s="32">
        <v>873</v>
      </c>
      <c r="B888" s="56">
        <v>201031701</v>
      </c>
      <c r="C888" s="34" t="s">
        <v>356</v>
      </c>
      <c r="D888" s="35" t="s">
        <v>357</v>
      </c>
      <c r="E888" s="35" t="s">
        <v>363</v>
      </c>
      <c r="F888" s="35" t="s">
        <v>397</v>
      </c>
      <c r="G888" s="35" t="s">
        <v>1020</v>
      </c>
      <c r="H888" s="57" t="s">
        <v>1165</v>
      </c>
      <c r="I888" s="37">
        <v>46108.899999999994</v>
      </c>
      <c r="J888" s="39">
        <v>0</v>
      </c>
      <c r="K888" s="10">
        <v>46108.899999999994</v>
      </c>
    </row>
    <row r="889" spans="1:11" x14ac:dyDescent="0.2">
      <c r="A889" s="32">
        <v>874</v>
      </c>
      <c r="B889" s="56">
        <v>201031801</v>
      </c>
      <c r="C889" s="34" t="s">
        <v>356</v>
      </c>
      <c r="D889" s="35" t="s">
        <v>357</v>
      </c>
      <c r="E889" s="35" t="s">
        <v>363</v>
      </c>
      <c r="F889" s="35" t="s">
        <v>397</v>
      </c>
      <c r="G889" s="35" t="s">
        <v>1020</v>
      </c>
      <c r="H889" s="57" t="s">
        <v>1166</v>
      </c>
      <c r="I889" s="37">
        <v>0</v>
      </c>
      <c r="J889" s="39">
        <v>1614652.0299999993</v>
      </c>
      <c r="K889" s="10">
        <v>-1614652.0299999993</v>
      </c>
    </row>
    <row r="890" spans="1:11" x14ac:dyDescent="0.2">
      <c r="A890" s="32">
        <v>875</v>
      </c>
      <c r="B890" s="56">
        <v>201031802</v>
      </c>
      <c r="C890" s="34" t="s">
        <v>356</v>
      </c>
      <c r="D890" s="35" t="s">
        <v>357</v>
      </c>
      <c r="E890" s="35" t="s">
        <v>363</v>
      </c>
      <c r="F890" s="35" t="s">
        <v>397</v>
      </c>
      <c r="G890" s="35" t="s">
        <v>1020</v>
      </c>
      <c r="H890" s="57" t="s">
        <v>1167</v>
      </c>
      <c r="I890" s="37">
        <v>0</v>
      </c>
      <c r="J890" s="39">
        <v>328024.77</v>
      </c>
      <c r="K890" s="10">
        <v>-328024.77</v>
      </c>
    </row>
    <row r="891" spans="1:11" x14ac:dyDescent="0.2">
      <c r="A891" s="32">
        <v>876</v>
      </c>
      <c r="B891" s="56">
        <v>201031803</v>
      </c>
      <c r="C891" s="34" t="s">
        <v>356</v>
      </c>
      <c r="D891" s="35" t="s">
        <v>357</v>
      </c>
      <c r="E891" s="35" t="s">
        <v>363</v>
      </c>
      <c r="F891" s="35" t="s">
        <v>397</v>
      </c>
      <c r="G891" s="35" t="s">
        <v>1020</v>
      </c>
      <c r="H891" s="57" t="s">
        <v>1168</v>
      </c>
      <c r="I891" s="37">
        <v>0</v>
      </c>
      <c r="J891" s="39">
        <v>70872.430000000022</v>
      </c>
      <c r="K891" s="10">
        <v>-70872.430000000022</v>
      </c>
    </row>
    <row r="892" spans="1:11" x14ac:dyDescent="0.2">
      <c r="A892" s="32">
        <v>877</v>
      </c>
      <c r="B892" s="56">
        <v>201031804</v>
      </c>
      <c r="C892" s="34" t="s">
        <v>356</v>
      </c>
      <c r="D892" s="35" t="s">
        <v>357</v>
      </c>
      <c r="E892" s="35" t="s">
        <v>363</v>
      </c>
      <c r="F892" s="35" t="s">
        <v>397</v>
      </c>
      <c r="G892" s="35" t="s">
        <v>1020</v>
      </c>
      <c r="H892" s="57" t="s">
        <v>1169</v>
      </c>
      <c r="I892" s="37">
        <v>0</v>
      </c>
      <c r="J892" s="39">
        <v>577676.84</v>
      </c>
      <c r="K892" s="10">
        <v>-577676.84</v>
      </c>
    </row>
    <row r="893" spans="1:11" x14ac:dyDescent="0.2">
      <c r="A893" s="32">
        <v>878</v>
      </c>
      <c r="B893" s="56">
        <v>201031901</v>
      </c>
      <c r="C893" s="34" t="s">
        <v>356</v>
      </c>
      <c r="D893" s="35" t="s">
        <v>357</v>
      </c>
      <c r="E893" s="35" t="s">
        <v>363</v>
      </c>
      <c r="F893" s="35" t="s">
        <v>397</v>
      </c>
      <c r="G893" s="35" t="s">
        <v>1020</v>
      </c>
      <c r="H893" s="57" t="s">
        <v>1170</v>
      </c>
      <c r="I893" s="37">
        <v>0</v>
      </c>
      <c r="J893" s="39">
        <v>416.92000000001281</v>
      </c>
      <c r="K893" s="10">
        <v>-416.92000000001281</v>
      </c>
    </row>
    <row r="894" spans="1:11" x14ac:dyDescent="0.2">
      <c r="A894" s="32">
        <v>879</v>
      </c>
      <c r="B894" s="56">
        <v>201032001</v>
      </c>
      <c r="C894" s="34" t="s">
        <v>356</v>
      </c>
      <c r="D894" s="35" t="s">
        <v>357</v>
      </c>
      <c r="E894" s="35" t="s">
        <v>363</v>
      </c>
      <c r="F894" s="35" t="s">
        <v>397</v>
      </c>
      <c r="G894" s="35" t="s">
        <v>1020</v>
      </c>
      <c r="H894" s="57" t="s">
        <v>1171</v>
      </c>
      <c r="I894" s="37">
        <v>0</v>
      </c>
      <c r="J894" s="39">
        <v>1866.8099999999977</v>
      </c>
      <c r="K894" s="10">
        <v>-1866.8099999999977</v>
      </c>
    </row>
    <row r="895" spans="1:11" x14ac:dyDescent="0.2">
      <c r="A895" s="32">
        <v>880</v>
      </c>
      <c r="B895" s="56">
        <v>201032101</v>
      </c>
      <c r="C895" s="34" t="s">
        <v>356</v>
      </c>
      <c r="D895" s="35" t="s">
        <v>357</v>
      </c>
      <c r="E895" s="35" t="s">
        <v>363</v>
      </c>
      <c r="F895" s="35" t="s">
        <v>397</v>
      </c>
      <c r="G895" s="35" t="s">
        <v>1020</v>
      </c>
      <c r="H895" s="57" t="s">
        <v>1172</v>
      </c>
      <c r="I895" s="37">
        <v>0</v>
      </c>
      <c r="J895" s="39">
        <v>9764.1600000000326</v>
      </c>
      <c r="K895" s="10">
        <v>-9764.1600000000326</v>
      </c>
    </row>
    <row r="896" spans="1:11" x14ac:dyDescent="0.2">
      <c r="A896" s="32">
        <v>881</v>
      </c>
      <c r="B896" s="56">
        <v>201032301</v>
      </c>
      <c r="C896" s="34" t="s">
        <v>356</v>
      </c>
      <c r="D896" s="35" t="s">
        <v>357</v>
      </c>
      <c r="E896" s="35" t="s">
        <v>363</v>
      </c>
      <c r="F896" s="35" t="s">
        <v>397</v>
      </c>
      <c r="G896" s="35" t="s">
        <v>1020</v>
      </c>
      <c r="H896" s="57" t="s">
        <v>1173</v>
      </c>
      <c r="I896" s="37">
        <v>428.29999999999563</v>
      </c>
      <c r="J896" s="39">
        <v>0</v>
      </c>
      <c r="K896" s="10">
        <v>428.29999999999563</v>
      </c>
    </row>
    <row r="897" spans="1:11" x14ac:dyDescent="0.2">
      <c r="A897" s="32">
        <v>882</v>
      </c>
      <c r="B897" s="56">
        <v>201032401</v>
      </c>
      <c r="C897" s="34" t="s">
        <v>356</v>
      </c>
      <c r="D897" s="35" t="s">
        <v>357</v>
      </c>
      <c r="E897" s="35" t="s">
        <v>363</v>
      </c>
      <c r="F897" s="35" t="s">
        <v>397</v>
      </c>
      <c r="G897" s="35" t="s">
        <v>1020</v>
      </c>
      <c r="H897" s="57" t="s">
        <v>1174</v>
      </c>
      <c r="I897" s="37">
        <v>0</v>
      </c>
      <c r="J897" s="39">
        <v>678.38999999999942</v>
      </c>
      <c r="K897" s="10">
        <v>-678.38999999999942</v>
      </c>
    </row>
    <row r="898" spans="1:11" x14ac:dyDescent="0.2">
      <c r="A898" s="32">
        <v>883</v>
      </c>
      <c r="B898" s="56">
        <v>201032501</v>
      </c>
      <c r="C898" s="34" t="s">
        <v>356</v>
      </c>
      <c r="D898" s="35" t="s">
        <v>357</v>
      </c>
      <c r="E898" s="35" t="s">
        <v>363</v>
      </c>
      <c r="F898" s="35" t="s">
        <v>397</v>
      </c>
      <c r="G898" s="35" t="s">
        <v>1020</v>
      </c>
      <c r="H898" s="57" t="s">
        <v>1175</v>
      </c>
      <c r="I898" s="37">
        <v>0</v>
      </c>
      <c r="J898" s="39">
        <v>645.90000000000146</v>
      </c>
      <c r="K898" s="10">
        <v>-645.90000000000146</v>
      </c>
    </row>
    <row r="899" spans="1:11" x14ac:dyDescent="0.2">
      <c r="A899" s="32">
        <v>884</v>
      </c>
      <c r="B899" s="56">
        <v>201032601</v>
      </c>
      <c r="C899" s="34" t="s">
        <v>356</v>
      </c>
      <c r="D899" s="35" t="s">
        <v>357</v>
      </c>
      <c r="E899" s="35" t="s">
        <v>363</v>
      </c>
      <c r="F899" s="35" t="s">
        <v>397</v>
      </c>
      <c r="G899" s="35" t="s">
        <v>1020</v>
      </c>
      <c r="H899" s="57" t="s">
        <v>1176</v>
      </c>
      <c r="I899" s="37">
        <v>0</v>
      </c>
      <c r="J899" s="39">
        <v>23000</v>
      </c>
      <c r="K899" s="10">
        <v>-23000</v>
      </c>
    </row>
    <row r="900" spans="1:11" x14ac:dyDescent="0.2">
      <c r="A900" s="32">
        <v>885</v>
      </c>
      <c r="B900" s="56">
        <v>201032701</v>
      </c>
      <c r="C900" s="34" t="s">
        <v>356</v>
      </c>
      <c r="D900" s="35" t="s">
        <v>357</v>
      </c>
      <c r="E900" s="35" t="s">
        <v>363</v>
      </c>
      <c r="F900" s="35" t="s">
        <v>397</v>
      </c>
      <c r="G900" s="35" t="s">
        <v>1020</v>
      </c>
      <c r="H900" s="57" t="s">
        <v>1177</v>
      </c>
      <c r="I900" s="37">
        <v>0</v>
      </c>
      <c r="J900" s="39">
        <v>0</v>
      </c>
      <c r="K900" s="10">
        <v>0</v>
      </c>
    </row>
    <row r="901" spans="1:11" x14ac:dyDescent="0.2">
      <c r="A901" s="32">
        <v>886</v>
      </c>
      <c r="B901" s="56">
        <v>201032801</v>
      </c>
      <c r="C901" s="34" t="s">
        <v>356</v>
      </c>
      <c r="D901" s="35" t="s">
        <v>357</v>
      </c>
      <c r="E901" s="35" t="s">
        <v>363</v>
      </c>
      <c r="F901" s="35" t="s">
        <v>397</v>
      </c>
      <c r="G901" s="35" t="s">
        <v>1020</v>
      </c>
      <c r="H901" s="57" t="s">
        <v>1178</v>
      </c>
      <c r="I901" s="37">
        <v>0</v>
      </c>
      <c r="J901" s="39">
        <v>3777.619999999999</v>
      </c>
      <c r="K901" s="10">
        <v>-3777.619999999999</v>
      </c>
    </row>
    <row r="902" spans="1:11" x14ac:dyDescent="0.2">
      <c r="A902" s="32">
        <v>887</v>
      </c>
      <c r="B902" s="56">
        <v>201033001</v>
      </c>
      <c r="C902" s="34" t="s">
        <v>356</v>
      </c>
      <c r="D902" s="35" t="s">
        <v>357</v>
      </c>
      <c r="E902" s="35" t="s">
        <v>363</v>
      </c>
      <c r="F902" s="35" t="s">
        <v>397</v>
      </c>
      <c r="G902" s="35" t="s">
        <v>1020</v>
      </c>
      <c r="H902" s="57" t="s">
        <v>1179</v>
      </c>
      <c r="I902" s="37">
        <v>0</v>
      </c>
      <c r="J902" s="39">
        <v>1033.6199999999953</v>
      </c>
      <c r="K902" s="10">
        <v>-1033.6199999999953</v>
      </c>
    </row>
    <row r="903" spans="1:11" x14ac:dyDescent="0.2">
      <c r="A903" s="32">
        <v>888</v>
      </c>
      <c r="B903" s="56">
        <v>201033101</v>
      </c>
      <c r="C903" s="34" t="s">
        <v>356</v>
      </c>
      <c r="D903" s="35" t="s">
        <v>357</v>
      </c>
      <c r="E903" s="35" t="s">
        <v>363</v>
      </c>
      <c r="F903" s="35" t="s">
        <v>397</v>
      </c>
      <c r="G903" s="35" t="s">
        <v>1020</v>
      </c>
      <c r="H903" s="57" t="s">
        <v>1180</v>
      </c>
      <c r="I903" s="37">
        <v>0</v>
      </c>
      <c r="J903" s="39">
        <v>6160.2300000000105</v>
      </c>
      <c r="K903" s="10">
        <v>-6160.2300000000105</v>
      </c>
    </row>
    <row r="904" spans="1:11" x14ac:dyDescent="0.2">
      <c r="A904" s="32">
        <v>889</v>
      </c>
      <c r="B904" s="56">
        <v>201040001</v>
      </c>
      <c r="C904" s="34" t="s">
        <v>356</v>
      </c>
      <c r="D904" s="35" t="s">
        <v>357</v>
      </c>
      <c r="E904" s="35" t="s">
        <v>363</v>
      </c>
      <c r="F904" s="35" t="s">
        <v>397</v>
      </c>
      <c r="G904" s="35" t="s">
        <v>568</v>
      </c>
      <c r="H904" s="57" t="s">
        <v>1181</v>
      </c>
      <c r="I904" s="37">
        <v>0</v>
      </c>
      <c r="J904" s="39">
        <v>0</v>
      </c>
      <c r="K904" s="10">
        <v>0</v>
      </c>
    </row>
    <row r="905" spans="1:11" x14ac:dyDescent="0.2">
      <c r="A905" s="32">
        <v>890</v>
      </c>
      <c r="B905" s="56">
        <v>201040002</v>
      </c>
      <c r="C905" s="34" t="s">
        <v>356</v>
      </c>
      <c r="D905" s="35" t="s">
        <v>357</v>
      </c>
      <c r="E905" s="35" t="s">
        <v>363</v>
      </c>
      <c r="F905" s="35" t="s">
        <v>397</v>
      </c>
      <c r="G905" s="35" t="s">
        <v>568</v>
      </c>
      <c r="H905" s="57" t="s">
        <v>1182</v>
      </c>
      <c r="I905" s="37">
        <v>0</v>
      </c>
      <c r="J905" s="39">
        <v>0</v>
      </c>
      <c r="K905" s="10">
        <v>0</v>
      </c>
    </row>
    <row r="906" spans="1:11" x14ac:dyDescent="0.2">
      <c r="A906" s="32">
        <v>891</v>
      </c>
      <c r="B906" s="56">
        <v>201040003</v>
      </c>
      <c r="C906" s="34" t="s">
        <v>356</v>
      </c>
      <c r="D906" s="35" t="s">
        <v>357</v>
      </c>
      <c r="E906" s="35" t="s">
        <v>363</v>
      </c>
      <c r="F906" s="35" t="s">
        <v>397</v>
      </c>
      <c r="G906" s="35" t="s">
        <v>568</v>
      </c>
      <c r="H906" s="57" t="s">
        <v>1183</v>
      </c>
      <c r="I906" s="37">
        <v>0</v>
      </c>
      <c r="J906" s="39">
        <v>146313.29999999999</v>
      </c>
      <c r="K906" s="10">
        <v>-146313.29999999999</v>
      </c>
    </row>
    <row r="907" spans="1:11" x14ac:dyDescent="0.2">
      <c r="A907" s="32">
        <v>892</v>
      </c>
      <c r="B907" s="56">
        <v>201040004</v>
      </c>
      <c r="C907" s="34" t="s">
        <v>356</v>
      </c>
      <c r="D907" s="35" t="s">
        <v>357</v>
      </c>
      <c r="E907" s="35" t="s">
        <v>363</v>
      </c>
      <c r="F907" s="35" t="s">
        <v>397</v>
      </c>
      <c r="G907" s="35" t="s">
        <v>568</v>
      </c>
      <c r="H907" s="57" t="s">
        <v>1184</v>
      </c>
      <c r="I907" s="37">
        <v>0</v>
      </c>
      <c r="J907" s="39">
        <v>0</v>
      </c>
      <c r="K907" s="10">
        <v>0</v>
      </c>
    </row>
    <row r="908" spans="1:11" x14ac:dyDescent="0.2">
      <c r="A908" s="32">
        <v>893</v>
      </c>
      <c r="B908" s="56">
        <v>201040005</v>
      </c>
      <c r="C908" s="34" t="s">
        <v>356</v>
      </c>
      <c r="D908" s="35" t="s">
        <v>357</v>
      </c>
      <c r="E908" s="35" t="s">
        <v>363</v>
      </c>
      <c r="F908" s="35" t="s">
        <v>397</v>
      </c>
      <c r="G908" s="35" t="s">
        <v>568</v>
      </c>
      <c r="H908" s="57" t="s">
        <v>1185</v>
      </c>
      <c r="I908" s="37">
        <v>0</v>
      </c>
      <c r="J908" s="39">
        <v>1094900.51</v>
      </c>
      <c r="K908" s="10">
        <v>-1094900.51</v>
      </c>
    </row>
    <row r="909" spans="1:11" x14ac:dyDescent="0.2">
      <c r="A909" s="32">
        <v>894</v>
      </c>
      <c r="B909" s="56">
        <v>201040006</v>
      </c>
      <c r="C909" s="34" t="s">
        <v>356</v>
      </c>
      <c r="D909" s="35" t="s">
        <v>357</v>
      </c>
      <c r="E909" s="35" t="s">
        <v>363</v>
      </c>
      <c r="F909" s="35" t="s">
        <v>397</v>
      </c>
      <c r="G909" s="35" t="s">
        <v>568</v>
      </c>
      <c r="H909" s="57" t="s">
        <v>1186</v>
      </c>
      <c r="I909" s="37">
        <v>0</v>
      </c>
      <c r="J909" s="39">
        <v>10549.5</v>
      </c>
      <c r="K909" s="10">
        <v>-10549.5</v>
      </c>
    </row>
    <row r="910" spans="1:11" x14ac:dyDescent="0.2">
      <c r="A910" s="32">
        <v>895</v>
      </c>
      <c r="B910" s="56">
        <v>201040007</v>
      </c>
      <c r="C910" s="34" t="s">
        <v>356</v>
      </c>
      <c r="D910" s="35" t="s">
        <v>357</v>
      </c>
      <c r="E910" s="35" t="s">
        <v>363</v>
      </c>
      <c r="F910" s="35" t="s">
        <v>397</v>
      </c>
      <c r="G910" s="35" t="s">
        <v>568</v>
      </c>
      <c r="H910" s="57" t="s">
        <v>1187</v>
      </c>
      <c r="I910" s="37">
        <v>0</v>
      </c>
      <c r="J910" s="39">
        <v>97555.5</v>
      </c>
      <c r="K910" s="10">
        <v>-97555.5</v>
      </c>
    </row>
    <row r="911" spans="1:11" x14ac:dyDescent="0.2">
      <c r="A911" s="32">
        <v>896</v>
      </c>
      <c r="B911" s="56">
        <v>203060102</v>
      </c>
      <c r="C911" s="34" t="s">
        <v>356</v>
      </c>
      <c r="D911" s="35" t="s">
        <v>357</v>
      </c>
      <c r="E911" s="35" t="s">
        <v>363</v>
      </c>
      <c r="F911" s="35" t="s">
        <v>600</v>
      </c>
      <c r="G911" s="35" t="s">
        <v>822</v>
      </c>
      <c r="H911" s="57" t="s">
        <v>1188</v>
      </c>
      <c r="I911" s="37">
        <v>0</v>
      </c>
      <c r="J911" s="39">
        <v>0</v>
      </c>
      <c r="K911" s="10">
        <v>0</v>
      </c>
    </row>
    <row r="912" spans="1:11" x14ac:dyDescent="0.2">
      <c r="A912" s="32">
        <v>897</v>
      </c>
      <c r="B912" s="56">
        <v>203060103</v>
      </c>
      <c r="C912" s="34" t="s">
        <v>356</v>
      </c>
      <c r="D912" s="35" t="s">
        <v>357</v>
      </c>
      <c r="E912" s="35" t="s">
        <v>446</v>
      </c>
      <c r="F912" s="35" t="s">
        <v>600</v>
      </c>
      <c r="G912" s="35" t="s">
        <v>822</v>
      </c>
      <c r="H912" s="57" t="s">
        <v>1189</v>
      </c>
      <c r="I912" s="37">
        <v>0</v>
      </c>
      <c r="J912" s="39">
        <v>0</v>
      </c>
      <c r="K912" s="10">
        <v>0</v>
      </c>
    </row>
    <row r="913" spans="1:11" x14ac:dyDescent="0.2">
      <c r="A913" s="32">
        <v>898</v>
      </c>
      <c r="B913" s="56">
        <v>203060104</v>
      </c>
      <c r="C913" s="34" t="s">
        <v>356</v>
      </c>
      <c r="D913" s="35" t="s">
        <v>357</v>
      </c>
      <c r="E913" s="35" t="s">
        <v>446</v>
      </c>
      <c r="F913" s="35" t="s">
        <v>600</v>
      </c>
      <c r="G913" s="35" t="s">
        <v>822</v>
      </c>
      <c r="H913" s="57" t="s">
        <v>1190</v>
      </c>
      <c r="I913" s="37">
        <v>0</v>
      </c>
      <c r="J913" s="39">
        <v>0</v>
      </c>
      <c r="K913" s="10">
        <v>0</v>
      </c>
    </row>
    <row r="914" spans="1:11" x14ac:dyDescent="0.2">
      <c r="A914" s="32">
        <v>899</v>
      </c>
      <c r="B914" s="56">
        <v>203060105</v>
      </c>
      <c r="C914" s="34" t="s">
        <v>356</v>
      </c>
      <c r="D914" s="35" t="s">
        <v>357</v>
      </c>
      <c r="E914" s="35" t="s">
        <v>446</v>
      </c>
      <c r="F914" s="35" t="s">
        <v>600</v>
      </c>
      <c r="G914" s="35" t="s">
        <v>822</v>
      </c>
      <c r="H914" s="57" t="s">
        <v>1191</v>
      </c>
      <c r="I914" s="37">
        <v>0</v>
      </c>
      <c r="J914" s="39">
        <v>0</v>
      </c>
      <c r="K914" s="10">
        <v>0</v>
      </c>
    </row>
    <row r="915" spans="1:11" x14ac:dyDescent="0.2">
      <c r="A915" s="32">
        <v>900</v>
      </c>
      <c r="B915" s="56">
        <v>203060106</v>
      </c>
      <c r="C915" s="34" t="s">
        <v>356</v>
      </c>
      <c r="D915" s="35" t="s">
        <v>357</v>
      </c>
      <c r="E915" s="35" t="s">
        <v>446</v>
      </c>
      <c r="F915" s="35" t="s">
        <v>600</v>
      </c>
      <c r="G915" s="35" t="s">
        <v>822</v>
      </c>
      <c r="H915" s="57" t="s">
        <v>1192</v>
      </c>
      <c r="I915" s="37">
        <v>0</v>
      </c>
      <c r="J915" s="39">
        <v>0</v>
      </c>
      <c r="K915" s="10">
        <v>0</v>
      </c>
    </row>
    <row r="916" spans="1:11" x14ac:dyDescent="0.2">
      <c r="A916" s="32">
        <v>901</v>
      </c>
      <c r="B916" s="56">
        <v>203060107</v>
      </c>
      <c r="C916" s="34" t="s">
        <v>356</v>
      </c>
      <c r="D916" s="35" t="s">
        <v>357</v>
      </c>
      <c r="E916" s="35" t="s">
        <v>446</v>
      </c>
      <c r="F916" s="35" t="s">
        <v>600</v>
      </c>
      <c r="G916" s="35" t="s">
        <v>822</v>
      </c>
      <c r="H916" s="57" t="s">
        <v>1193</v>
      </c>
      <c r="I916" s="37">
        <v>2503</v>
      </c>
      <c r="J916" s="39">
        <v>0</v>
      </c>
      <c r="K916" s="10">
        <v>2503</v>
      </c>
    </row>
    <row r="917" spans="1:11" x14ac:dyDescent="0.2">
      <c r="A917" s="32">
        <v>902</v>
      </c>
      <c r="B917" s="56">
        <v>203061002</v>
      </c>
      <c r="C917" s="34" t="s">
        <v>356</v>
      </c>
      <c r="D917" s="35" t="s">
        <v>357</v>
      </c>
      <c r="E917" s="35" t="s">
        <v>446</v>
      </c>
      <c r="F917" s="35" t="s">
        <v>600</v>
      </c>
      <c r="G917" s="35" t="s">
        <v>822</v>
      </c>
      <c r="H917" s="57" t="s">
        <v>1194</v>
      </c>
      <c r="I917" s="37">
        <v>3780.9700000000885</v>
      </c>
      <c r="J917" s="39">
        <v>0</v>
      </c>
      <c r="K917" s="10">
        <v>3780.9700000000885</v>
      </c>
    </row>
    <row r="918" spans="1:11" x14ac:dyDescent="0.2">
      <c r="A918" s="32">
        <v>903</v>
      </c>
      <c r="B918" s="56">
        <v>203061003</v>
      </c>
      <c r="C918" s="34" t="s">
        <v>356</v>
      </c>
      <c r="D918" s="35" t="s">
        <v>357</v>
      </c>
      <c r="E918" s="35" t="s">
        <v>446</v>
      </c>
      <c r="F918" s="35" t="s">
        <v>600</v>
      </c>
      <c r="G918" s="35" t="s">
        <v>822</v>
      </c>
      <c r="H918" s="57" t="s">
        <v>1195</v>
      </c>
      <c r="I918" s="37">
        <v>0</v>
      </c>
      <c r="J918" s="39">
        <v>0</v>
      </c>
      <c r="K918" s="10">
        <v>0</v>
      </c>
    </row>
    <row r="919" spans="1:11" x14ac:dyDescent="0.2">
      <c r="A919" s="32">
        <v>904</v>
      </c>
      <c r="B919" s="56">
        <v>203061004</v>
      </c>
      <c r="C919" s="34" t="s">
        <v>356</v>
      </c>
      <c r="D919" s="35" t="s">
        <v>357</v>
      </c>
      <c r="E919" s="35" t="s">
        <v>446</v>
      </c>
      <c r="F919" s="35" t="s">
        <v>600</v>
      </c>
      <c r="G919" s="35" t="s">
        <v>822</v>
      </c>
      <c r="H919" s="57" t="s">
        <v>1196</v>
      </c>
      <c r="I919" s="37">
        <v>0</v>
      </c>
      <c r="J919" s="39">
        <v>0</v>
      </c>
      <c r="K919" s="10">
        <v>0</v>
      </c>
    </row>
    <row r="920" spans="1:11" x14ac:dyDescent="0.2">
      <c r="A920" s="32">
        <v>905</v>
      </c>
      <c r="B920" s="56">
        <v>203061005</v>
      </c>
      <c r="C920" s="34" t="s">
        <v>356</v>
      </c>
      <c r="D920" s="35" t="s">
        <v>357</v>
      </c>
      <c r="E920" s="35" t="s">
        <v>446</v>
      </c>
      <c r="F920" s="35" t="s">
        <v>600</v>
      </c>
      <c r="G920" s="35" t="s">
        <v>822</v>
      </c>
      <c r="H920" s="57" t="s">
        <v>1197</v>
      </c>
      <c r="I920" s="37">
        <v>0</v>
      </c>
      <c r="J920" s="39">
        <v>0</v>
      </c>
      <c r="K920" s="10">
        <v>0</v>
      </c>
    </row>
    <row r="921" spans="1:11" x14ac:dyDescent="0.2">
      <c r="A921" s="32">
        <v>906</v>
      </c>
      <c r="B921" s="56">
        <v>203061006</v>
      </c>
      <c r="C921" s="34" t="s">
        <v>356</v>
      </c>
      <c r="D921" s="35" t="s">
        <v>357</v>
      </c>
      <c r="E921" s="35" t="s">
        <v>446</v>
      </c>
      <c r="F921" s="35" t="s">
        <v>600</v>
      </c>
      <c r="G921" s="35" t="s">
        <v>822</v>
      </c>
      <c r="H921" s="57" t="s">
        <v>1198</v>
      </c>
      <c r="I921" s="37">
        <v>0</v>
      </c>
      <c r="J921" s="39">
        <v>0</v>
      </c>
      <c r="K921" s="10">
        <v>0</v>
      </c>
    </row>
    <row r="922" spans="1:11" x14ac:dyDescent="0.2">
      <c r="A922" s="32">
        <v>907</v>
      </c>
      <c r="B922" s="56">
        <v>203061007</v>
      </c>
      <c r="C922" s="34" t="s">
        <v>356</v>
      </c>
      <c r="D922" s="35" t="s">
        <v>357</v>
      </c>
      <c r="E922" s="35" t="s">
        <v>446</v>
      </c>
      <c r="F922" s="35" t="s">
        <v>600</v>
      </c>
      <c r="G922" s="35" t="s">
        <v>822</v>
      </c>
      <c r="H922" s="57" t="s">
        <v>1199</v>
      </c>
      <c r="I922" s="37">
        <v>0</v>
      </c>
      <c r="J922" s="39">
        <v>0</v>
      </c>
      <c r="K922" s="10">
        <v>0</v>
      </c>
    </row>
    <row r="923" spans="1:11" x14ac:dyDescent="0.2">
      <c r="A923" s="32">
        <v>908</v>
      </c>
      <c r="B923" s="56">
        <v>203061008</v>
      </c>
      <c r="C923" s="34" t="s">
        <v>356</v>
      </c>
      <c r="D923" s="35" t="s">
        <v>357</v>
      </c>
      <c r="E923" s="35" t="s">
        <v>446</v>
      </c>
      <c r="F923" s="35" t="s">
        <v>600</v>
      </c>
      <c r="G923" s="35" t="s">
        <v>822</v>
      </c>
      <c r="H923" s="57" t="s">
        <v>1200</v>
      </c>
      <c r="I923" s="37">
        <v>0</v>
      </c>
      <c r="J923" s="39">
        <v>0</v>
      </c>
      <c r="K923" s="10">
        <v>0</v>
      </c>
    </row>
    <row r="924" spans="1:11" x14ac:dyDescent="0.2">
      <c r="A924" s="32">
        <v>909</v>
      </c>
      <c r="B924" s="56">
        <v>203061009</v>
      </c>
      <c r="C924" s="34" t="s">
        <v>356</v>
      </c>
      <c r="D924" s="35" t="s">
        <v>357</v>
      </c>
      <c r="E924" s="35" t="s">
        <v>446</v>
      </c>
      <c r="F924" s="35" t="s">
        <v>600</v>
      </c>
      <c r="G924" s="35" t="s">
        <v>822</v>
      </c>
      <c r="H924" s="57" t="s">
        <v>1201</v>
      </c>
      <c r="I924" s="37">
        <v>0</v>
      </c>
      <c r="J924" s="39">
        <v>0</v>
      </c>
      <c r="K924" s="10">
        <v>0</v>
      </c>
    </row>
    <row r="925" spans="1:11" x14ac:dyDescent="0.2">
      <c r="A925" s="32">
        <v>910</v>
      </c>
      <c r="B925" s="56">
        <v>203061011</v>
      </c>
      <c r="C925" s="34" t="s">
        <v>356</v>
      </c>
      <c r="D925" s="35" t="s">
        <v>357</v>
      </c>
      <c r="E925" s="35" t="s">
        <v>446</v>
      </c>
      <c r="F925" s="35" t="s">
        <v>600</v>
      </c>
      <c r="G925" s="35" t="s">
        <v>822</v>
      </c>
      <c r="H925" s="57" t="s">
        <v>1202</v>
      </c>
      <c r="I925" s="37">
        <v>0</v>
      </c>
      <c r="J925" s="39">
        <v>0</v>
      </c>
      <c r="K925" s="10">
        <v>0</v>
      </c>
    </row>
    <row r="926" spans="1:11" x14ac:dyDescent="0.2">
      <c r="A926" s="32">
        <v>911</v>
      </c>
      <c r="B926" s="56">
        <v>203061012</v>
      </c>
      <c r="C926" s="34" t="s">
        <v>356</v>
      </c>
      <c r="D926" s="35" t="s">
        <v>357</v>
      </c>
      <c r="E926" s="35" t="s">
        <v>446</v>
      </c>
      <c r="F926" s="35" t="s">
        <v>600</v>
      </c>
      <c r="G926" s="35" t="s">
        <v>822</v>
      </c>
      <c r="H926" s="57" t="s">
        <v>1203</v>
      </c>
      <c r="I926" s="37">
        <v>0</v>
      </c>
      <c r="J926" s="39">
        <v>27894</v>
      </c>
      <c r="K926" s="10">
        <v>-27894</v>
      </c>
    </row>
    <row r="927" spans="1:11" x14ac:dyDescent="0.2">
      <c r="A927" s="32">
        <v>912</v>
      </c>
      <c r="B927" s="56">
        <v>203061013</v>
      </c>
      <c r="C927" s="34" t="s">
        <v>356</v>
      </c>
      <c r="D927" s="35" t="s">
        <v>357</v>
      </c>
      <c r="E927" s="35" t="s">
        <v>446</v>
      </c>
      <c r="F927" s="35" t="s">
        <v>600</v>
      </c>
      <c r="G927" s="35" t="s">
        <v>822</v>
      </c>
      <c r="H927" s="57" t="s">
        <v>1204</v>
      </c>
      <c r="I927" s="37">
        <v>0</v>
      </c>
      <c r="J927" s="39">
        <v>0</v>
      </c>
      <c r="K927" s="10">
        <v>0</v>
      </c>
    </row>
    <row r="928" spans="1:11" x14ac:dyDescent="0.2">
      <c r="A928" s="32">
        <v>913</v>
      </c>
      <c r="B928" s="56">
        <v>203061015</v>
      </c>
      <c r="C928" s="34" t="s">
        <v>356</v>
      </c>
      <c r="D928" s="35" t="s">
        <v>357</v>
      </c>
      <c r="E928" s="35" t="s">
        <v>446</v>
      </c>
      <c r="F928" s="35" t="s">
        <v>600</v>
      </c>
      <c r="G928" s="35" t="s">
        <v>822</v>
      </c>
      <c r="H928" s="57" t="s">
        <v>1205</v>
      </c>
      <c r="I928" s="37">
        <v>0</v>
      </c>
      <c r="J928" s="39">
        <v>0</v>
      </c>
      <c r="K928" s="10">
        <v>0</v>
      </c>
    </row>
    <row r="929" spans="1:11" x14ac:dyDescent="0.2">
      <c r="A929" s="32">
        <v>914</v>
      </c>
      <c r="B929" s="56">
        <v>203061018</v>
      </c>
      <c r="C929" s="34" t="s">
        <v>356</v>
      </c>
      <c r="D929" s="35" t="s">
        <v>357</v>
      </c>
      <c r="E929" s="35" t="s">
        <v>363</v>
      </c>
      <c r="F929" s="35" t="s">
        <v>397</v>
      </c>
      <c r="G929" s="35" t="s">
        <v>568</v>
      </c>
      <c r="H929" s="57" t="s">
        <v>1206</v>
      </c>
      <c r="I929" s="37">
        <v>0</v>
      </c>
      <c r="J929" s="39">
        <v>0</v>
      </c>
      <c r="K929" s="10">
        <v>0</v>
      </c>
    </row>
    <row r="930" spans="1:11" x14ac:dyDescent="0.2">
      <c r="A930" s="32">
        <v>915</v>
      </c>
      <c r="B930" s="56">
        <v>203061020</v>
      </c>
      <c r="C930" s="34" t="s">
        <v>356</v>
      </c>
      <c r="D930" s="35" t="s">
        <v>357</v>
      </c>
      <c r="E930" s="35" t="s">
        <v>446</v>
      </c>
      <c r="F930" s="35" t="s">
        <v>600</v>
      </c>
      <c r="G930" s="35" t="s">
        <v>822</v>
      </c>
      <c r="H930" s="57" t="s">
        <v>1207</v>
      </c>
      <c r="I930" s="37">
        <v>0</v>
      </c>
      <c r="J930" s="39">
        <v>0</v>
      </c>
      <c r="K930" s="10">
        <v>0</v>
      </c>
    </row>
    <row r="931" spans="1:11" x14ac:dyDescent="0.2">
      <c r="A931" s="32">
        <v>916</v>
      </c>
      <c r="B931" s="56">
        <v>203061022</v>
      </c>
      <c r="C931" s="34" t="s">
        <v>356</v>
      </c>
      <c r="D931" s="35" t="s">
        <v>357</v>
      </c>
      <c r="E931" s="35" t="s">
        <v>446</v>
      </c>
      <c r="F931" s="35" t="s">
        <v>600</v>
      </c>
      <c r="G931" s="35" t="s">
        <v>822</v>
      </c>
      <c r="H931" s="57" t="s">
        <v>1208</v>
      </c>
      <c r="I931" s="37">
        <v>0</v>
      </c>
      <c r="J931" s="39">
        <v>0</v>
      </c>
      <c r="K931" s="10">
        <v>0</v>
      </c>
    </row>
    <row r="932" spans="1:11" x14ac:dyDescent="0.2">
      <c r="A932" s="32">
        <v>917</v>
      </c>
      <c r="B932" s="56">
        <v>203061023</v>
      </c>
      <c r="C932" s="34" t="s">
        <v>356</v>
      </c>
      <c r="D932" s="35" t="s">
        <v>357</v>
      </c>
      <c r="E932" s="35" t="s">
        <v>446</v>
      </c>
      <c r="F932" s="35" t="s">
        <v>600</v>
      </c>
      <c r="G932" s="35" t="s">
        <v>822</v>
      </c>
      <c r="H932" s="57" t="s">
        <v>1209</v>
      </c>
      <c r="I932" s="37">
        <v>0</v>
      </c>
      <c r="J932" s="39">
        <v>0</v>
      </c>
      <c r="K932" s="10">
        <v>0</v>
      </c>
    </row>
    <row r="933" spans="1:11" x14ac:dyDescent="0.2">
      <c r="A933" s="32">
        <v>918</v>
      </c>
      <c r="B933" s="56">
        <v>203061024</v>
      </c>
      <c r="C933" s="34" t="s">
        <v>356</v>
      </c>
      <c r="D933" s="35" t="s">
        <v>357</v>
      </c>
      <c r="E933" s="35" t="s">
        <v>446</v>
      </c>
      <c r="F933" s="35" t="s">
        <v>600</v>
      </c>
      <c r="G933" s="35" t="s">
        <v>822</v>
      </c>
      <c r="H933" s="57" t="s">
        <v>1210</v>
      </c>
      <c r="I933" s="37">
        <v>0</v>
      </c>
      <c r="J933" s="39">
        <v>0</v>
      </c>
      <c r="K933" s="10">
        <v>0</v>
      </c>
    </row>
    <row r="934" spans="1:11" x14ac:dyDescent="0.2">
      <c r="A934" s="32">
        <v>919</v>
      </c>
      <c r="B934" s="56">
        <v>203061026</v>
      </c>
      <c r="C934" s="34" t="s">
        <v>356</v>
      </c>
      <c r="D934" s="35" t="s">
        <v>357</v>
      </c>
      <c r="E934" s="35" t="s">
        <v>446</v>
      </c>
      <c r="F934" s="35" t="s">
        <v>600</v>
      </c>
      <c r="G934" s="35" t="s">
        <v>822</v>
      </c>
      <c r="H934" s="57" t="s">
        <v>1211</v>
      </c>
      <c r="I934" s="37">
        <v>0</v>
      </c>
      <c r="J934" s="39">
        <v>0</v>
      </c>
      <c r="K934" s="10">
        <v>0</v>
      </c>
    </row>
    <row r="935" spans="1:11" x14ac:dyDescent="0.2">
      <c r="A935" s="32">
        <v>920</v>
      </c>
      <c r="B935" s="56">
        <v>203061035</v>
      </c>
      <c r="C935" s="34" t="s">
        <v>356</v>
      </c>
      <c r="D935" s="35" t="s">
        <v>357</v>
      </c>
      <c r="E935" s="35" t="s">
        <v>446</v>
      </c>
      <c r="F935" s="35" t="s">
        <v>600</v>
      </c>
      <c r="G935" s="35" t="s">
        <v>822</v>
      </c>
      <c r="H935" s="57" t="s">
        <v>1212</v>
      </c>
      <c r="I935" s="37">
        <v>0</v>
      </c>
      <c r="J935" s="39">
        <v>0</v>
      </c>
      <c r="K935" s="10">
        <v>0</v>
      </c>
    </row>
    <row r="936" spans="1:11" x14ac:dyDescent="0.2">
      <c r="A936" s="32">
        <v>921</v>
      </c>
      <c r="B936" s="56">
        <v>203061038</v>
      </c>
      <c r="C936" s="34" t="s">
        <v>356</v>
      </c>
      <c r="D936" s="35" t="s">
        <v>357</v>
      </c>
      <c r="E936" s="35" t="s">
        <v>446</v>
      </c>
      <c r="F936" s="35" t="s">
        <v>600</v>
      </c>
      <c r="G936" s="35" t="s">
        <v>822</v>
      </c>
      <c r="H936" s="57" t="s">
        <v>1213</v>
      </c>
      <c r="I936" s="37">
        <v>5625</v>
      </c>
      <c r="J936" s="39">
        <v>0</v>
      </c>
      <c r="K936" s="10">
        <v>5625</v>
      </c>
    </row>
    <row r="937" spans="1:11" x14ac:dyDescent="0.2">
      <c r="A937" s="32">
        <v>922</v>
      </c>
      <c r="B937" s="56">
        <v>203061039</v>
      </c>
      <c r="C937" s="34" t="s">
        <v>356</v>
      </c>
      <c r="D937" s="35" t="s">
        <v>357</v>
      </c>
      <c r="E937" s="35" t="s">
        <v>446</v>
      </c>
      <c r="F937" s="35" t="s">
        <v>600</v>
      </c>
      <c r="G937" s="35" t="s">
        <v>822</v>
      </c>
      <c r="H937" s="57" t="s">
        <v>1214</v>
      </c>
      <c r="I937" s="37">
        <v>0</v>
      </c>
      <c r="J937" s="39">
        <v>0</v>
      </c>
      <c r="K937" s="10">
        <v>0</v>
      </c>
    </row>
    <row r="938" spans="1:11" x14ac:dyDescent="0.2">
      <c r="A938" s="32">
        <v>923</v>
      </c>
      <c r="B938" s="56">
        <v>203061040</v>
      </c>
      <c r="C938" s="34" t="s">
        <v>356</v>
      </c>
      <c r="D938" s="35" t="s">
        <v>357</v>
      </c>
      <c r="E938" s="35" t="s">
        <v>446</v>
      </c>
      <c r="F938" s="35" t="s">
        <v>600</v>
      </c>
      <c r="G938" s="35" t="s">
        <v>822</v>
      </c>
      <c r="H938" s="57" t="s">
        <v>1215</v>
      </c>
      <c r="I938" s="37">
        <v>0</v>
      </c>
      <c r="J938" s="39">
        <v>0</v>
      </c>
      <c r="K938" s="10">
        <v>0</v>
      </c>
    </row>
    <row r="939" spans="1:11" x14ac:dyDescent="0.2">
      <c r="A939" s="32">
        <v>924</v>
      </c>
      <c r="B939" s="56">
        <v>203061041</v>
      </c>
      <c r="C939" s="34" t="s">
        <v>356</v>
      </c>
      <c r="D939" s="35" t="s">
        <v>357</v>
      </c>
      <c r="E939" s="35" t="s">
        <v>446</v>
      </c>
      <c r="F939" s="35" t="s">
        <v>600</v>
      </c>
      <c r="G939" s="35" t="s">
        <v>822</v>
      </c>
      <c r="H939" s="57" t="s">
        <v>1216</v>
      </c>
      <c r="I939" s="37">
        <v>0</v>
      </c>
      <c r="J939" s="39">
        <v>0</v>
      </c>
      <c r="K939" s="10">
        <v>0</v>
      </c>
    </row>
    <row r="940" spans="1:11" x14ac:dyDescent="0.2">
      <c r="A940" s="32">
        <v>925</v>
      </c>
      <c r="B940" s="56">
        <v>203061044</v>
      </c>
      <c r="C940" s="34" t="s">
        <v>356</v>
      </c>
      <c r="D940" s="35" t="s">
        <v>357</v>
      </c>
      <c r="E940" s="35" t="s">
        <v>446</v>
      </c>
      <c r="F940" s="35" t="s">
        <v>600</v>
      </c>
      <c r="G940" s="35" t="s">
        <v>822</v>
      </c>
      <c r="H940" s="57" t="s">
        <v>1217</v>
      </c>
      <c r="I940" s="37">
        <v>0</v>
      </c>
      <c r="J940" s="39">
        <v>0</v>
      </c>
      <c r="K940" s="10">
        <v>0</v>
      </c>
    </row>
    <row r="941" spans="1:11" x14ac:dyDescent="0.2">
      <c r="A941" s="32">
        <v>926</v>
      </c>
      <c r="B941" s="56">
        <v>203061045</v>
      </c>
      <c r="C941" s="34" t="s">
        <v>356</v>
      </c>
      <c r="D941" s="35" t="s">
        <v>357</v>
      </c>
      <c r="E941" s="35" t="s">
        <v>446</v>
      </c>
      <c r="F941" s="35" t="s">
        <v>600</v>
      </c>
      <c r="G941" s="35" t="s">
        <v>822</v>
      </c>
      <c r="H941" s="57" t="s">
        <v>1218</v>
      </c>
      <c r="I941" s="37">
        <v>0</v>
      </c>
      <c r="J941" s="39">
        <v>2750.1199999999953</v>
      </c>
      <c r="K941" s="10">
        <v>-2750.1199999999953</v>
      </c>
    </row>
    <row r="942" spans="1:11" x14ac:dyDescent="0.2">
      <c r="A942" s="32">
        <v>927</v>
      </c>
      <c r="B942" s="56">
        <v>203061047</v>
      </c>
      <c r="C942" s="34" t="s">
        <v>356</v>
      </c>
      <c r="D942" s="35" t="s">
        <v>357</v>
      </c>
      <c r="E942" s="35" t="s">
        <v>446</v>
      </c>
      <c r="F942" s="35" t="s">
        <v>600</v>
      </c>
      <c r="G942" s="35" t="s">
        <v>822</v>
      </c>
      <c r="H942" s="57" t="s">
        <v>1219</v>
      </c>
      <c r="I942" s="37">
        <v>0</v>
      </c>
      <c r="J942" s="39">
        <v>0</v>
      </c>
      <c r="K942" s="10">
        <v>0</v>
      </c>
    </row>
    <row r="943" spans="1:11" x14ac:dyDescent="0.2">
      <c r="A943" s="32">
        <v>928</v>
      </c>
      <c r="B943" s="56">
        <v>203061048</v>
      </c>
      <c r="C943" s="34" t="s">
        <v>356</v>
      </c>
      <c r="D943" s="35" t="s">
        <v>357</v>
      </c>
      <c r="E943" s="35" t="s">
        <v>446</v>
      </c>
      <c r="F943" s="35" t="s">
        <v>600</v>
      </c>
      <c r="G943" s="35" t="s">
        <v>822</v>
      </c>
      <c r="H943" s="57" t="s">
        <v>1220</v>
      </c>
      <c r="I943" s="37">
        <v>0</v>
      </c>
      <c r="J943" s="39">
        <v>0</v>
      </c>
      <c r="K943" s="10">
        <v>0</v>
      </c>
    </row>
    <row r="944" spans="1:11" x14ac:dyDescent="0.2">
      <c r="A944" s="32">
        <v>929</v>
      </c>
      <c r="B944" s="56">
        <v>203061049</v>
      </c>
      <c r="C944" s="34" t="s">
        <v>356</v>
      </c>
      <c r="D944" s="35" t="s">
        <v>357</v>
      </c>
      <c r="E944" s="35" t="s">
        <v>446</v>
      </c>
      <c r="F944" s="35" t="s">
        <v>600</v>
      </c>
      <c r="G944" s="35" t="s">
        <v>822</v>
      </c>
      <c r="H944" s="57" t="s">
        <v>1221</v>
      </c>
      <c r="I944" s="37">
        <v>0</v>
      </c>
      <c r="J944" s="39">
        <v>0</v>
      </c>
      <c r="K944" s="10">
        <v>0</v>
      </c>
    </row>
    <row r="945" spans="1:11" x14ac:dyDescent="0.2">
      <c r="A945" s="32">
        <v>930</v>
      </c>
      <c r="B945" s="56">
        <v>203061050</v>
      </c>
      <c r="C945" s="34" t="s">
        <v>356</v>
      </c>
      <c r="D945" s="35" t="s">
        <v>357</v>
      </c>
      <c r="E945" s="35" t="s">
        <v>446</v>
      </c>
      <c r="F945" s="35" t="s">
        <v>600</v>
      </c>
      <c r="G945" s="35" t="s">
        <v>822</v>
      </c>
      <c r="H945" s="57" t="s">
        <v>1222</v>
      </c>
      <c r="I945" s="37">
        <v>0</v>
      </c>
      <c r="J945" s="39">
        <v>0</v>
      </c>
      <c r="K945" s="10">
        <v>0</v>
      </c>
    </row>
    <row r="946" spans="1:11" x14ac:dyDescent="0.2">
      <c r="A946" s="32">
        <v>931</v>
      </c>
      <c r="B946" s="56">
        <v>203061052</v>
      </c>
      <c r="C946" s="34" t="s">
        <v>356</v>
      </c>
      <c r="D946" s="35" t="s">
        <v>357</v>
      </c>
      <c r="E946" s="35" t="s">
        <v>446</v>
      </c>
      <c r="F946" s="35" t="s">
        <v>600</v>
      </c>
      <c r="G946" s="35" t="s">
        <v>822</v>
      </c>
      <c r="H946" s="57" t="s">
        <v>1223</v>
      </c>
      <c r="I946" s="37">
        <v>0</v>
      </c>
      <c r="J946" s="39">
        <v>0</v>
      </c>
      <c r="K946" s="10">
        <v>0</v>
      </c>
    </row>
    <row r="947" spans="1:11" x14ac:dyDescent="0.2">
      <c r="A947" s="32">
        <v>932</v>
      </c>
      <c r="B947" s="56">
        <v>203061053</v>
      </c>
      <c r="C947" s="34" t="s">
        <v>356</v>
      </c>
      <c r="D947" s="35" t="s">
        <v>357</v>
      </c>
      <c r="E947" s="35" t="s">
        <v>446</v>
      </c>
      <c r="F947" s="35" t="s">
        <v>600</v>
      </c>
      <c r="G947" s="35" t="s">
        <v>822</v>
      </c>
      <c r="H947" s="57" t="s">
        <v>1224</v>
      </c>
      <c r="I947" s="37">
        <v>0</v>
      </c>
      <c r="J947" s="39">
        <v>0</v>
      </c>
      <c r="K947" s="10">
        <v>0</v>
      </c>
    </row>
    <row r="948" spans="1:11" x14ac:dyDescent="0.2">
      <c r="A948" s="32">
        <v>933</v>
      </c>
      <c r="B948" s="56">
        <v>203061054</v>
      </c>
      <c r="C948" s="34" t="s">
        <v>356</v>
      </c>
      <c r="D948" s="35" t="s">
        <v>357</v>
      </c>
      <c r="E948" s="35" t="s">
        <v>446</v>
      </c>
      <c r="F948" s="35" t="s">
        <v>600</v>
      </c>
      <c r="G948" s="35" t="s">
        <v>822</v>
      </c>
      <c r="H948" s="57" t="s">
        <v>1225</v>
      </c>
      <c r="I948" s="37">
        <v>0</v>
      </c>
      <c r="J948" s="39">
        <v>0</v>
      </c>
      <c r="K948" s="10">
        <v>0</v>
      </c>
    </row>
    <row r="949" spans="1:11" x14ac:dyDescent="0.2">
      <c r="A949" s="32">
        <v>934</v>
      </c>
      <c r="B949" s="56">
        <v>203061055</v>
      </c>
      <c r="C949" s="34" t="s">
        <v>356</v>
      </c>
      <c r="D949" s="35" t="s">
        <v>357</v>
      </c>
      <c r="E949" s="35" t="s">
        <v>446</v>
      </c>
      <c r="F949" s="35" t="s">
        <v>600</v>
      </c>
      <c r="G949" s="35" t="s">
        <v>822</v>
      </c>
      <c r="H949" s="57" t="s">
        <v>1226</v>
      </c>
      <c r="I949" s="37">
        <v>0</v>
      </c>
      <c r="J949" s="39">
        <v>100</v>
      </c>
      <c r="K949" s="10">
        <v>-100</v>
      </c>
    </row>
    <row r="950" spans="1:11" x14ac:dyDescent="0.2">
      <c r="A950" s="32">
        <v>935</v>
      </c>
      <c r="B950" s="56">
        <v>203061058</v>
      </c>
      <c r="C950" s="34" t="s">
        <v>356</v>
      </c>
      <c r="D950" s="35" t="s">
        <v>357</v>
      </c>
      <c r="E950" s="35" t="s">
        <v>446</v>
      </c>
      <c r="F950" s="35" t="s">
        <v>600</v>
      </c>
      <c r="G950" s="35" t="s">
        <v>822</v>
      </c>
      <c r="H950" s="57" t="s">
        <v>1227</v>
      </c>
      <c r="I950" s="37">
        <v>0</v>
      </c>
      <c r="J950" s="39">
        <v>0</v>
      </c>
      <c r="K950" s="10">
        <v>0</v>
      </c>
    </row>
    <row r="951" spans="1:11" x14ac:dyDescent="0.2">
      <c r="A951" s="32">
        <v>936</v>
      </c>
      <c r="B951" s="56">
        <v>203061064</v>
      </c>
      <c r="C951" s="34" t="s">
        <v>356</v>
      </c>
      <c r="D951" s="35" t="s">
        <v>357</v>
      </c>
      <c r="E951" s="35" t="s">
        <v>446</v>
      </c>
      <c r="F951" s="35" t="s">
        <v>600</v>
      </c>
      <c r="G951" s="35" t="s">
        <v>822</v>
      </c>
      <c r="H951" s="57" t="s">
        <v>1228</v>
      </c>
      <c r="I951" s="37">
        <v>0</v>
      </c>
      <c r="J951" s="39">
        <v>0</v>
      </c>
      <c r="K951" s="10">
        <v>0</v>
      </c>
    </row>
    <row r="952" spans="1:11" x14ac:dyDescent="0.2">
      <c r="A952" s="32">
        <v>937</v>
      </c>
      <c r="B952" s="56">
        <v>203061175</v>
      </c>
      <c r="C952" s="34" t="s">
        <v>356</v>
      </c>
      <c r="D952" s="35" t="s">
        <v>357</v>
      </c>
      <c r="E952" s="35" t="s">
        <v>446</v>
      </c>
      <c r="F952" s="35" t="s">
        <v>600</v>
      </c>
      <c r="G952" s="35" t="s">
        <v>822</v>
      </c>
      <c r="H952" s="57" t="s">
        <v>1229</v>
      </c>
      <c r="I952" s="37">
        <v>0</v>
      </c>
      <c r="J952" s="39">
        <v>0</v>
      </c>
      <c r="K952" s="10">
        <v>0</v>
      </c>
    </row>
    <row r="953" spans="1:11" x14ac:dyDescent="0.2">
      <c r="A953" s="32">
        <v>938</v>
      </c>
      <c r="B953" s="56">
        <v>203061401</v>
      </c>
      <c r="C953" s="34" t="s">
        <v>356</v>
      </c>
      <c r="D953" s="35" t="s">
        <v>357</v>
      </c>
      <c r="E953" s="35" t="s">
        <v>446</v>
      </c>
      <c r="F953" s="35" t="s">
        <v>600</v>
      </c>
      <c r="G953" s="35" t="s">
        <v>822</v>
      </c>
      <c r="H953" s="57" t="s">
        <v>1230</v>
      </c>
      <c r="I953" s="37">
        <v>0</v>
      </c>
      <c r="J953" s="39">
        <v>0</v>
      </c>
      <c r="K953" s="10">
        <v>0</v>
      </c>
    </row>
    <row r="954" spans="1:11" x14ac:dyDescent="0.2">
      <c r="A954" s="32">
        <v>939</v>
      </c>
      <c r="B954" s="56">
        <v>203061402</v>
      </c>
      <c r="C954" s="34" t="s">
        <v>356</v>
      </c>
      <c r="D954" s="35" t="s">
        <v>357</v>
      </c>
      <c r="E954" s="35" t="s">
        <v>446</v>
      </c>
      <c r="F954" s="35" t="s">
        <v>600</v>
      </c>
      <c r="G954" s="35" t="s">
        <v>822</v>
      </c>
      <c r="H954" s="57" t="s">
        <v>1231</v>
      </c>
      <c r="I954" s="37">
        <v>0</v>
      </c>
      <c r="J954" s="39">
        <v>0</v>
      </c>
      <c r="K954" s="10">
        <v>0</v>
      </c>
    </row>
    <row r="955" spans="1:11" x14ac:dyDescent="0.2">
      <c r="A955" s="32">
        <v>940</v>
      </c>
      <c r="B955" s="56">
        <v>203061404</v>
      </c>
      <c r="C955" s="34" t="s">
        <v>356</v>
      </c>
      <c r="D955" s="35" t="s">
        <v>357</v>
      </c>
      <c r="E955" s="35" t="s">
        <v>446</v>
      </c>
      <c r="F955" s="35" t="s">
        <v>600</v>
      </c>
      <c r="G955" s="35" t="s">
        <v>822</v>
      </c>
      <c r="H955" s="57" t="s">
        <v>1232</v>
      </c>
      <c r="I955" s="37">
        <v>0</v>
      </c>
      <c r="J955" s="39">
        <v>0</v>
      </c>
      <c r="K955" s="10">
        <v>0</v>
      </c>
    </row>
    <row r="956" spans="1:11" x14ac:dyDescent="0.2">
      <c r="A956" s="32">
        <v>941</v>
      </c>
      <c r="B956" s="56">
        <v>203061405</v>
      </c>
      <c r="C956" s="34" t="s">
        <v>356</v>
      </c>
      <c r="D956" s="35" t="s">
        <v>357</v>
      </c>
      <c r="E956" s="35" t="s">
        <v>446</v>
      </c>
      <c r="F956" s="35" t="s">
        <v>600</v>
      </c>
      <c r="G956" s="35" t="s">
        <v>822</v>
      </c>
      <c r="H956" s="57" t="s">
        <v>1233</v>
      </c>
      <c r="I956" s="37">
        <v>0</v>
      </c>
      <c r="J956" s="39">
        <v>0</v>
      </c>
      <c r="K956" s="10">
        <v>0</v>
      </c>
    </row>
    <row r="957" spans="1:11" x14ac:dyDescent="0.2">
      <c r="A957" s="32">
        <v>942</v>
      </c>
      <c r="B957" s="56">
        <v>203061407</v>
      </c>
      <c r="C957" s="34" t="s">
        <v>356</v>
      </c>
      <c r="D957" s="35" t="s">
        <v>357</v>
      </c>
      <c r="E957" s="35" t="s">
        <v>446</v>
      </c>
      <c r="F957" s="35" t="s">
        <v>600</v>
      </c>
      <c r="G957" s="35" t="s">
        <v>822</v>
      </c>
      <c r="H957" s="57" t="s">
        <v>1234</v>
      </c>
      <c r="I957" s="37">
        <v>0</v>
      </c>
      <c r="J957" s="39">
        <v>0</v>
      </c>
      <c r="K957" s="10">
        <v>0</v>
      </c>
    </row>
    <row r="958" spans="1:11" x14ac:dyDescent="0.2">
      <c r="A958" s="32">
        <v>943</v>
      </c>
      <c r="B958" s="56">
        <v>203061410</v>
      </c>
      <c r="C958" s="34" t="s">
        <v>356</v>
      </c>
      <c r="D958" s="35" t="s">
        <v>357</v>
      </c>
      <c r="E958" s="35" t="s">
        <v>446</v>
      </c>
      <c r="F958" s="35" t="s">
        <v>600</v>
      </c>
      <c r="G958" s="35" t="s">
        <v>822</v>
      </c>
      <c r="H958" s="57" t="s">
        <v>1235</v>
      </c>
      <c r="I958" s="37">
        <v>0</v>
      </c>
      <c r="J958" s="39">
        <v>0</v>
      </c>
      <c r="K958" s="10">
        <v>0</v>
      </c>
    </row>
    <row r="959" spans="1:11" x14ac:dyDescent="0.2">
      <c r="A959" s="32">
        <v>944</v>
      </c>
      <c r="B959" s="56">
        <v>203061413</v>
      </c>
      <c r="C959" s="34" t="s">
        <v>356</v>
      </c>
      <c r="D959" s="35" t="s">
        <v>357</v>
      </c>
      <c r="E959" s="35" t="s">
        <v>446</v>
      </c>
      <c r="F959" s="35" t="s">
        <v>600</v>
      </c>
      <c r="G959" s="35" t="s">
        <v>822</v>
      </c>
      <c r="H959" s="57" t="s">
        <v>1236</v>
      </c>
      <c r="I959" s="37">
        <v>0</v>
      </c>
      <c r="J959" s="39">
        <v>0</v>
      </c>
      <c r="K959" s="10">
        <v>0</v>
      </c>
    </row>
    <row r="960" spans="1:11" x14ac:dyDescent="0.2">
      <c r="A960" s="32">
        <v>945</v>
      </c>
      <c r="B960" s="56">
        <v>203061415</v>
      </c>
      <c r="C960" s="34" t="s">
        <v>356</v>
      </c>
      <c r="D960" s="35" t="s">
        <v>357</v>
      </c>
      <c r="E960" s="35" t="s">
        <v>446</v>
      </c>
      <c r="F960" s="35" t="s">
        <v>600</v>
      </c>
      <c r="G960" s="35" t="s">
        <v>822</v>
      </c>
      <c r="H960" s="57" t="s">
        <v>1237</v>
      </c>
      <c r="I960" s="37">
        <v>1000</v>
      </c>
      <c r="J960" s="39">
        <v>0</v>
      </c>
      <c r="K960" s="10">
        <v>1000</v>
      </c>
    </row>
    <row r="961" spans="1:11" x14ac:dyDescent="0.2">
      <c r="A961" s="32">
        <v>946</v>
      </c>
      <c r="B961" s="56">
        <v>203061416</v>
      </c>
      <c r="C961" s="34" t="s">
        <v>356</v>
      </c>
      <c r="D961" s="35" t="s">
        <v>357</v>
      </c>
      <c r="E961" s="35" t="s">
        <v>446</v>
      </c>
      <c r="F961" s="35" t="s">
        <v>600</v>
      </c>
      <c r="G961" s="35" t="s">
        <v>822</v>
      </c>
      <c r="H961" s="57" t="s">
        <v>1238</v>
      </c>
      <c r="I961" s="37">
        <v>1250</v>
      </c>
      <c r="J961" s="39">
        <v>0</v>
      </c>
      <c r="K961" s="10">
        <v>1250</v>
      </c>
    </row>
    <row r="962" spans="1:11" x14ac:dyDescent="0.2">
      <c r="A962" s="32">
        <v>947</v>
      </c>
      <c r="B962" s="56">
        <v>203061419</v>
      </c>
      <c r="C962" s="34" t="s">
        <v>356</v>
      </c>
      <c r="D962" s="35" t="s">
        <v>357</v>
      </c>
      <c r="E962" s="35" t="s">
        <v>446</v>
      </c>
      <c r="F962" s="35" t="s">
        <v>600</v>
      </c>
      <c r="G962" s="35" t="s">
        <v>822</v>
      </c>
      <c r="H962" s="57" t="s">
        <v>1239</v>
      </c>
      <c r="I962" s="37">
        <v>0</v>
      </c>
      <c r="J962" s="39">
        <v>0</v>
      </c>
      <c r="K962" s="10">
        <v>0</v>
      </c>
    </row>
    <row r="963" spans="1:11" x14ac:dyDescent="0.2">
      <c r="A963" s="32">
        <v>948</v>
      </c>
      <c r="B963" s="56">
        <v>203061420</v>
      </c>
      <c r="C963" s="34" t="s">
        <v>356</v>
      </c>
      <c r="D963" s="35" t="s">
        <v>357</v>
      </c>
      <c r="E963" s="35" t="s">
        <v>446</v>
      </c>
      <c r="F963" s="35" t="s">
        <v>600</v>
      </c>
      <c r="G963" s="35" t="s">
        <v>822</v>
      </c>
      <c r="H963" s="57" t="s">
        <v>1240</v>
      </c>
      <c r="I963" s="37">
        <v>1668</v>
      </c>
      <c r="J963" s="39">
        <v>0</v>
      </c>
      <c r="K963" s="10">
        <v>1668</v>
      </c>
    </row>
    <row r="964" spans="1:11" x14ac:dyDescent="0.2">
      <c r="A964" s="32">
        <v>949</v>
      </c>
      <c r="B964" s="56">
        <v>203061421</v>
      </c>
      <c r="C964" s="34" t="s">
        <v>356</v>
      </c>
      <c r="D964" s="35" t="s">
        <v>357</v>
      </c>
      <c r="E964" s="35" t="s">
        <v>446</v>
      </c>
      <c r="F964" s="35" t="s">
        <v>600</v>
      </c>
      <c r="G964" s="35" t="s">
        <v>822</v>
      </c>
      <c r="H964" s="57" t="s">
        <v>1241</v>
      </c>
      <c r="I964" s="37">
        <v>0</v>
      </c>
      <c r="J964" s="39">
        <v>0</v>
      </c>
      <c r="K964" s="10">
        <v>0</v>
      </c>
    </row>
    <row r="965" spans="1:11" x14ac:dyDescent="0.2">
      <c r="A965" s="32">
        <v>950</v>
      </c>
      <c r="B965" s="56">
        <v>203061422</v>
      </c>
      <c r="C965" s="34" t="s">
        <v>356</v>
      </c>
      <c r="D965" s="35" t="s">
        <v>357</v>
      </c>
      <c r="E965" s="35" t="s">
        <v>446</v>
      </c>
      <c r="F965" s="35" t="s">
        <v>600</v>
      </c>
      <c r="G965" s="35" t="s">
        <v>822</v>
      </c>
      <c r="H965" s="57" t="s">
        <v>1242</v>
      </c>
      <c r="I965" s="37">
        <v>0</v>
      </c>
      <c r="J965" s="39">
        <v>0</v>
      </c>
      <c r="K965" s="10">
        <v>0</v>
      </c>
    </row>
    <row r="966" spans="1:11" x14ac:dyDescent="0.2">
      <c r="A966" s="32">
        <v>951</v>
      </c>
      <c r="B966" s="56">
        <v>203061423</v>
      </c>
      <c r="C966" s="34" t="s">
        <v>356</v>
      </c>
      <c r="D966" s="35" t="s">
        <v>357</v>
      </c>
      <c r="E966" s="35" t="s">
        <v>446</v>
      </c>
      <c r="F966" s="35" t="s">
        <v>600</v>
      </c>
      <c r="G966" s="35" t="s">
        <v>822</v>
      </c>
      <c r="H966" s="57" t="s">
        <v>1243</v>
      </c>
      <c r="I966" s="37">
        <v>0</v>
      </c>
      <c r="J966" s="39">
        <v>0</v>
      </c>
      <c r="K966" s="10">
        <v>0</v>
      </c>
    </row>
    <row r="967" spans="1:11" x14ac:dyDescent="0.2">
      <c r="A967" s="32">
        <v>952</v>
      </c>
      <c r="B967" s="56">
        <v>203061424</v>
      </c>
      <c r="C967" s="34" t="s">
        <v>356</v>
      </c>
      <c r="D967" s="35" t="s">
        <v>357</v>
      </c>
      <c r="E967" s="35" t="s">
        <v>446</v>
      </c>
      <c r="F967" s="35" t="s">
        <v>600</v>
      </c>
      <c r="G967" s="35" t="s">
        <v>822</v>
      </c>
      <c r="H967" s="57" t="s">
        <v>1244</v>
      </c>
      <c r="I967" s="37">
        <v>0</v>
      </c>
      <c r="J967" s="39">
        <v>0</v>
      </c>
      <c r="K967" s="10">
        <v>0</v>
      </c>
    </row>
    <row r="968" spans="1:11" x14ac:dyDescent="0.2">
      <c r="A968" s="32">
        <v>953</v>
      </c>
      <c r="B968" s="56">
        <v>203061426</v>
      </c>
      <c r="C968" s="34" t="s">
        <v>356</v>
      </c>
      <c r="D968" s="35" t="s">
        <v>357</v>
      </c>
      <c r="E968" s="35" t="s">
        <v>446</v>
      </c>
      <c r="F968" s="35" t="s">
        <v>600</v>
      </c>
      <c r="G968" s="35" t="s">
        <v>822</v>
      </c>
      <c r="H968" s="57" t="s">
        <v>1245</v>
      </c>
      <c r="I968" s="37">
        <v>0</v>
      </c>
      <c r="J968" s="39">
        <v>173</v>
      </c>
      <c r="K968" s="10">
        <v>-173</v>
      </c>
    </row>
    <row r="969" spans="1:11" x14ac:dyDescent="0.2">
      <c r="A969" s="32">
        <v>954</v>
      </c>
      <c r="B969" s="56">
        <v>203061427</v>
      </c>
      <c r="C969" s="34" t="s">
        <v>356</v>
      </c>
      <c r="D969" s="35" t="s">
        <v>357</v>
      </c>
      <c r="E969" s="35" t="s">
        <v>446</v>
      </c>
      <c r="F969" s="35" t="s">
        <v>600</v>
      </c>
      <c r="G969" s="35" t="s">
        <v>822</v>
      </c>
      <c r="H969" s="57" t="s">
        <v>1246</v>
      </c>
      <c r="I969" s="37">
        <v>0</v>
      </c>
      <c r="J969" s="39">
        <v>0</v>
      </c>
      <c r="K969" s="10">
        <v>0</v>
      </c>
    </row>
    <row r="970" spans="1:11" x14ac:dyDescent="0.2">
      <c r="A970" s="32">
        <v>955</v>
      </c>
      <c r="B970" s="56">
        <v>203061429</v>
      </c>
      <c r="C970" s="34" t="s">
        <v>356</v>
      </c>
      <c r="D970" s="35" t="s">
        <v>357</v>
      </c>
      <c r="E970" s="35" t="s">
        <v>446</v>
      </c>
      <c r="F970" s="35" t="s">
        <v>600</v>
      </c>
      <c r="G970" s="35" t="s">
        <v>822</v>
      </c>
      <c r="H970" s="57" t="s">
        <v>1247</v>
      </c>
      <c r="I970" s="37">
        <v>0</v>
      </c>
      <c r="J970" s="39">
        <v>0</v>
      </c>
      <c r="K970" s="10">
        <v>0</v>
      </c>
    </row>
    <row r="971" spans="1:11" x14ac:dyDescent="0.2">
      <c r="A971" s="32">
        <v>956</v>
      </c>
      <c r="B971" s="56">
        <v>203061430</v>
      </c>
      <c r="C971" s="34" t="s">
        <v>356</v>
      </c>
      <c r="D971" s="35" t="s">
        <v>357</v>
      </c>
      <c r="E971" s="35" t="s">
        <v>446</v>
      </c>
      <c r="F971" s="35" t="s">
        <v>600</v>
      </c>
      <c r="G971" s="35" t="s">
        <v>822</v>
      </c>
      <c r="H971" s="57" t="s">
        <v>1248</v>
      </c>
      <c r="I971" s="37">
        <v>0</v>
      </c>
      <c r="J971" s="39">
        <v>0</v>
      </c>
      <c r="K971" s="10">
        <v>0</v>
      </c>
    </row>
    <row r="972" spans="1:11" x14ac:dyDescent="0.2">
      <c r="A972" s="32">
        <v>957</v>
      </c>
      <c r="B972" s="56">
        <v>203061432</v>
      </c>
      <c r="C972" s="34" t="s">
        <v>356</v>
      </c>
      <c r="D972" s="35" t="s">
        <v>357</v>
      </c>
      <c r="E972" s="35" t="s">
        <v>446</v>
      </c>
      <c r="F972" s="35" t="s">
        <v>600</v>
      </c>
      <c r="G972" s="35" t="s">
        <v>822</v>
      </c>
      <c r="H972" s="57" t="s">
        <v>1249</v>
      </c>
      <c r="I972" s="37">
        <v>0</v>
      </c>
      <c r="J972" s="39">
        <v>0</v>
      </c>
      <c r="K972" s="10">
        <v>0</v>
      </c>
    </row>
    <row r="973" spans="1:11" x14ac:dyDescent="0.2">
      <c r="A973" s="32">
        <v>958</v>
      </c>
      <c r="B973" s="56">
        <v>203061433</v>
      </c>
      <c r="C973" s="34" t="s">
        <v>356</v>
      </c>
      <c r="D973" s="35" t="s">
        <v>357</v>
      </c>
      <c r="E973" s="35" t="s">
        <v>446</v>
      </c>
      <c r="F973" s="35" t="s">
        <v>600</v>
      </c>
      <c r="G973" s="35" t="s">
        <v>822</v>
      </c>
      <c r="H973" s="57" t="s">
        <v>1250</v>
      </c>
      <c r="I973" s="37">
        <v>0</v>
      </c>
      <c r="J973" s="39">
        <v>0</v>
      </c>
      <c r="K973" s="10">
        <v>0</v>
      </c>
    </row>
    <row r="974" spans="1:11" x14ac:dyDescent="0.2">
      <c r="A974" s="32">
        <v>959</v>
      </c>
      <c r="B974" s="56">
        <v>203061434</v>
      </c>
      <c r="C974" s="34" t="s">
        <v>356</v>
      </c>
      <c r="D974" s="35" t="s">
        <v>357</v>
      </c>
      <c r="E974" s="35" t="s">
        <v>446</v>
      </c>
      <c r="F974" s="35" t="s">
        <v>600</v>
      </c>
      <c r="G974" s="35" t="s">
        <v>822</v>
      </c>
      <c r="H974" s="57" t="s">
        <v>1251</v>
      </c>
      <c r="I974" s="37">
        <v>0</v>
      </c>
      <c r="J974" s="39">
        <v>0</v>
      </c>
      <c r="K974" s="10">
        <v>0</v>
      </c>
    </row>
    <row r="975" spans="1:11" x14ac:dyDescent="0.2">
      <c r="A975" s="32">
        <v>960</v>
      </c>
      <c r="B975" s="56">
        <v>203061436</v>
      </c>
      <c r="C975" s="34" t="s">
        <v>356</v>
      </c>
      <c r="D975" s="35" t="s">
        <v>357</v>
      </c>
      <c r="E975" s="35" t="s">
        <v>446</v>
      </c>
      <c r="F975" s="35" t="s">
        <v>600</v>
      </c>
      <c r="G975" s="35" t="s">
        <v>822</v>
      </c>
      <c r="H975" s="57" t="s">
        <v>1252</v>
      </c>
      <c r="I975" s="37">
        <v>0</v>
      </c>
      <c r="J975" s="39">
        <v>0</v>
      </c>
      <c r="K975" s="10">
        <v>0</v>
      </c>
    </row>
    <row r="976" spans="1:11" x14ac:dyDescent="0.2">
      <c r="A976" s="32">
        <v>961</v>
      </c>
      <c r="B976" s="56">
        <v>203061437</v>
      </c>
      <c r="C976" s="34" t="s">
        <v>356</v>
      </c>
      <c r="D976" s="35" t="s">
        <v>357</v>
      </c>
      <c r="E976" s="35" t="s">
        <v>446</v>
      </c>
      <c r="F976" s="35" t="s">
        <v>600</v>
      </c>
      <c r="G976" s="35" t="s">
        <v>822</v>
      </c>
      <c r="H976" s="57" t="s">
        <v>1253</v>
      </c>
      <c r="I976" s="37">
        <v>2667</v>
      </c>
      <c r="J976" s="39">
        <v>0</v>
      </c>
      <c r="K976" s="10">
        <v>2667</v>
      </c>
    </row>
    <row r="977" spans="1:11" x14ac:dyDescent="0.2">
      <c r="A977" s="32">
        <v>962</v>
      </c>
      <c r="B977" s="56">
        <v>203061438</v>
      </c>
      <c r="C977" s="34" t="s">
        <v>356</v>
      </c>
      <c r="D977" s="35" t="s">
        <v>357</v>
      </c>
      <c r="E977" s="35" t="s">
        <v>446</v>
      </c>
      <c r="F977" s="35" t="s">
        <v>600</v>
      </c>
      <c r="G977" s="35" t="s">
        <v>822</v>
      </c>
      <c r="H977" s="57" t="s">
        <v>1254</v>
      </c>
      <c r="I977" s="37">
        <v>0</v>
      </c>
      <c r="J977" s="39">
        <v>0</v>
      </c>
      <c r="K977" s="10">
        <v>0</v>
      </c>
    </row>
    <row r="978" spans="1:11" x14ac:dyDescent="0.2">
      <c r="A978" s="32">
        <v>963</v>
      </c>
      <c r="B978" s="56">
        <v>203061439</v>
      </c>
      <c r="C978" s="34" t="s">
        <v>356</v>
      </c>
      <c r="D978" s="35" t="s">
        <v>357</v>
      </c>
      <c r="E978" s="35" t="s">
        <v>446</v>
      </c>
      <c r="F978" s="35" t="s">
        <v>600</v>
      </c>
      <c r="G978" s="35" t="s">
        <v>822</v>
      </c>
      <c r="H978" s="57" t="s">
        <v>1255</v>
      </c>
      <c r="I978" s="37">
        <v>0</v>
      </c>
      <c r="J978" s="39">
        <v>2565</v>
      </c>
      <c r="K978" s="10">
        <v>-2565</v>
      </c>
    </row>
    <row r="979" spans="1:11" x14ac:dyDescent="0.2">
      <c r="A979" s="32">
        <v>964</v>
      </c>
      <c r="B979" s="56">
        <v>203061444</v>
      </c>
      <c r="C979" s="34" t="s">
        <v>356</v>
      </c>
      <c r="D979" s="35" t="s">
        <v>357</v>
      </c>
      <c r="E979" s="35" t="s">
        <v>446</v>
      </c>
      <c r="F979" s="35" t="s">
        <v>600</v>
      </c>
      <c r="G979" s="35" t="s">
        <v>822</v>
      </c>
      <c r="H979" s="57" t="s">
        <v>1256</v>
      </c>
      <c r="I979" s="37">
        <v>1500</v>
      </c>
      <c r="J979" s="39">
        <v>0</v>
      </c>
      <c r="K979" s="10">
        <v>1500</v>
      </c>
    </row>
    <row r="980" spans="1:11" x14ac:dyDescent="0.2">
      <c r="A980" s="32">
        <v>965</v>
      </c>
      <c r="B980" s="56">
        <v>203061445</v>
      </c>
      <c r="C980" s="34" t="s">
        <v>356</v>
      </c>
      <c r="D980" s="35" t="s">
        <v>357</v>
      </c>
      <c r="E980" s="35" t="s">
        <v>446</v>
      </c>
      <c r="F980" s="35" t="s">
        <v>600</v>
      </c>
      <c r="G980" s="35" t="s">
        <v>822</v>
      </c>
      <c r="H980" s="57" t="s">
        <v>1257</v>
      </c>
      <c r="I980" s="37">
        <v>0</v>
      </c>
      <c r="J980" s="39">
        <v>0</v>
      </c>
      <c r="K980" s="10">
        <v>0</v>
      </c>
    </row>
    <row r="981" spans="1:11" x14ac:dyDescent="0.2">
      <c r="A981" s="32">
        <v>966</v>
      </c>
      <c r="B981" s="56">
        <v>203061446</v>
      </c>
      <c r="C981" s="34" t="s">
        <v>356</v>
      </c>
      <c r="D981" s="35" t="s">
        <v>357</v>
      </c>
      <c r="E981" s="35" t="s">
        <v>446</v>
      </c>
      <c r="F981" s="35" t="s">
        <v>600</v>
      </c>
      <c r="G981" s="35" t="s">
        <v>822</v>
      </c>
      <c r="H981" s="57" t="s">
        <v>1258</v>
      </c>
      <c r="I981" s="37">
        <v>604</v>
      </c>
      <c r="J981" s="39">
        <v>0</v>
      </c>
      <c r="K981" s="10">
        <v>604</v>
      </c>
    </row>
    <row r="982" spans="1:11" x14ac:dyDescent="0.2">
      <c r="A982" s="32">
        <v>967</v>
      </c>
      <c r="B982" s="56">
        <v>203061447</v>
      </c>
      <c r="C982" s="34" t="s">
        <v>356</v>
      </c>
      <c r="D982" s="35" t="s">
        <v>357</v>
      </c>
      <c r="E982" s="35" t="s">
        <v>446</v>
      </c>
      <c r="F982" s="35" t="s">
        <v>600</v>
      </c>
      <c r="G982" s="35" t="s">
        <v>822</v>
      </c>
      <c r="H982" s="57" t="s">
        <v>1259</v>
      </c>
      <c r="I982" s="37">
        <v>0</v>
      </c>
      <c r="J982" s="39">
        <v>0</v>
      </c>
      <c r="K982" s="10">
        <v>0</v>
      </c>
    </row>
    <row r="983" spans="1:11" x14ac:dyDescent="0.2">
      <c r="A983" s="32">
        <v>968</v>
      </c>
      <c r="B983" s="56">
        <v>203061449</v>
      </c>
      <c r="C983" s="34" t="s">
        <v>356</v>
      </c>
      <c r="D983" s="35" t="s">
        <v>357</v>
      </c>
      <c r="E983" s="35" t="s">
        <v>446</v>
      </c>
      <c r="F983" s="35" t="s">
        <v>600</v>
      </c>
      <c r="G983" s="35" t="s">
        <v>822</v>
      </c>
      <c r="H983" s="57" t="s">
        <v>1260</v>
      </c>
      <c r="I983" s="37">
        <v>0</v>
      </c>
      <c r="J983" s="39">
        <v>4979</v>
      </c>
      <c r="K983" s="10">
        <v>-4979</v>
      </c>
    </row>
    <row r="984" spans="1:11" x14ac:dyDescent="0.2">
      <c r="A984" s="32">
        <v>969</v>
      </c>
      <c r="B984" s="56">
        <v>203061450</v>
      </c>
      <c r="C984" s="34" t="s">
        <v>356</v>
      </c>
      <c r="D984" s="35" t="s">
        <v>357</v>
      </c>
      <c r="E984" s="35" t="s">
        <v>446</v>
      </c>
      <c r="F984" s="35" t="s">
        <v>600</v>
      </c>
      <c r="G984" s="35" t="s">
        <v>822</v>
      </c>
      <c r="H984" s="57" t="s">
        <v>1261</v>
      </c>
      <c r="I984" s="37">
        <v>0</v>
      </c>
      <c r="J984" s="39">
        <v>0</v>
      </c>
      <c r="K984" s="10">
        <v>0</v>
      </c>
    </row>
    <row r="985" spans="1:11" x14ac:dyDescent="0.2">
      <c r="A985" s="32">
        <v>970</v>
      </c>
      <c r="B985" s="56">
        <v>203061451</v>
      </c>
      <c r="C985" s="34" t="s">
        <v>356</v>
      </c>
      <c r="D985" s="35" t="s">
        <v>357</v>
      </c>
      <c r="E985" s="35" t="s">
        <v>446</v>
      </c>
      <c r="F985" s="35" t="s">
        <v>600</v>
      </c>
      <c r="G985" s="35" t="s">
        <v>822</v>
      </c>
      <c r="H985" s="57" t="s">
        <v>1262</v>
      </c>
      <c r="I985" s="37">
        <v>0</v>
      </c>
      <c r="J985" s="39">
        <v>0</v>
      </c>
      <c r="K985" s="10">
        <v>0</v>
      </c>
    </row>
    <row r="986" spans="1:11" x14ac:dyDescent="0.2">
      <c r="A986" s="32">
        <v>971</v>
      </c>
      <c r="B986" s="56">
        <v>203061452</v>
      </c>
      <c r="C986" s="34" t="s">
        <v>356</v>
      </c>
      <c r="D986" s="35" t="s">
        <v>357</v>
      </c>
      <c r="E986" s="35" t="s">
        <v>446</v>
      </c>
      <c r="F986" s="35" t="s">
        <v>600</v>
      </c>
      <c r="G986" s="35" t="s">
        <v>822</v>
      </c>
      <c r="H986" s="57" t="s">
        <v>1263</v>
      </c>
      <c r="I986" s="37">
        <v>0</v>
      </c>
      <c r="J986" s="39">
        <v>0</v>
      </c>
      <c r="K986" s="10">
        <v>0</v>
      </c>
    </row>
    <row r="987" spans="1:11" x14ac:dyDescent="0.2">
      <c r="A987" s="32">
        <v>972</v>
      </c>
      <c r="B987" s="56">
        <v>203061453</v>
      </c>
      <c r="C987" s="34" t="s">
        <v>356</v>
      </c>
      <c r="D987" s="35" t="s">
        <v>357</v>
      </c>
      <c r="E987" s="35" t="s">
        <v>446</v>
      </c>
      <c r="F987" s="35" t="s">
        <v>600</v>
      </c>
      <c r="G987" s="35" t="s">
        <v>822</v>
      </c>
      <c r="H987" s="57" t="s">
        <v>1264</v>
      </c>
      <c r="I987" s="37">
        <v>0</v>
      </c>
      <c r="J987" s="39">
        <v>0</v>
      </c>
      <c r="K987" s="10">
        <v>0</v>
      </c>
    </row>
    <row r="988" spans="1:11" x14ac:dyDescent="0.2">
      <c r="A988" s="32">
        <v>973</v>
      </c>
      <c r="B988" s="56">
        <v>203061454</v>
      </c>
      <c r="C988" s="34" t="s">
        <v>356</v>
      </c>
      <c r="D988" s="35" t="s">
        <v>357</v>
      </c>
      <c r="E988" s="35" t="s">
        <v>446</v>
      </c>
      <c r="F988" s="35" t="s">
        <v>600</v>
      </c>
      <c r="G988" s="35" t="s">
        <v>822</v>
      </c>
      <c r="H988" s="57" t="s">
        <v>1265</v>
      </c>
      <c r="I988" s="37">
        <v>0</v>
      </c>
      <c r="J988" s="39">
        <v>0</v>
      </c>
      <c r="K988" s="10">
        <v>0</v>
      </c>
    </row>
    <row r="989" spans="1:11" x14ac:dyDescent="0.2">
      <c r="A989" s="32">
        <v>974</v>
      </c>
      <c r="B989" s="56">
        <v>203061457</v>
      </c>
      <c r="C989" s="34" t="s">
        <v>356</v>
      </c>
      <c r="D989" s="35" t="s">
        <v>357</v>
      </c>
      <c r="E989" s="35" t="s">
        <v>446</v>
      </c>
      <c r="F989" s="35" t="s">
        <v>600</v>
      </c>
      <c r="G989" s="35" t="s">
        <v>822</v>
      </c>
      <c r="H989" s="57" t="s">
        <v>1266</v>
      </c>
      <c r="I989" s="37">
        <v>0</v>
      </c>
      <c r="J989" s="39">
        <v>0</v>
      </c>
      <c r="K989" s="10">
        <v>0</v>
      </c>
    </row>
    <row r="990" spans="1:11" x14ac:dyDescent="0.2">
      <c r="A990" s="32">
        <v>975</v>
      </c>
      <c r="B990" s="56">
        <v>203061458</v>
      </c>
      <c r="C990" s="34" t="s">
        <v>356</v>
      </c>
      <c r="D990" s="35" t="s">
        <v>357</v>
      </c>
      <c r="E990" s="35" t="s">
        <v>446</v>
      </c>
      <c r="F990" s="35" t="s">
        <v>600</v>
      </c>
      <c r="G990" s="35" t="s">
        <v>822</v>
      </c>
      <c r="H990" s="57" t="s">
        <v>1267</v>
      </c>
      <c r="I990" s="37">
        <v>0</v>
      </c>
      <c r="J990" s="39">
        <v>0</v>
      </c>
      <c r="K990" s="10">
        <v>0</v>
      </c>
    </row>
    <row r="991" spans="1:11" x14ac:dyDescent="0.2">
      <c r="A991" s="32">
        <v>976</v>
      </c>
      <c r="B991" s="56">
        <v>203061460</v>
      </c>
      <c r="C991" s="34" t="s">
        <v>356</v>
      </c>
      <c r="D991" s="35" t="s">
        <v>357</v>
      </c>
      <c r="E991" s="35" t="s">
        <v>446</v>
      </c>
      <c r="F991" s="35" t="s">
        <v>600</v>
      </c>
      <c r="G991" s="35" t="s">
        <v>822</v>
      </c>
      <c r="H991" s="57" t="s">
        <v>1268</v>
      </c>
      <c r="I991" s="37">
        <v>0</v>
      </c>
      <c r="J991" s="39">
        <v>0</v>
      </c>
      <c r="K991" s="10">
        <v>0</v>
      </c>
    </row>
    <row r="992" spans="1:11" x14ac:dyDescent="0.2">
      <c r="A992" s="32">
        <v>977</v>
      </c>
      <c r="B992" s="56">
        <v>203061462</v>
      </c>
      <c r="C992" s="34" t="s">
        <v>356</v>
      </c>
      <c r="D992" s="35" t="s">
        <v>357</v>
      </c>
      <c r="E992" s="35" t="s">
        <v>446</v>
      </c>
      <c r="F992" s="35" t="s">
        <v>600</v>
      </c>
      <c r="G992" s="35" t="s">
        <v>822</v>
      </c>
      <c r="H992" s="57" t="s">
        <v>1269</v>
      </c>
      <c r="I992" s="37">
        <v>0</v>
      </c>
      <c r="J992" s="39">
        <v>8098</v>
      </c>
      <c r="K992" s="10">
        <v>-8098</v>
      </c>
    </row>
    <row r="993" spans="1:11" x14ac:dyDescent="0.2">
      <c r="A993" s="32">
        <v>978</v>
      </c>
      <c r="B993" s="56">
        <v>203061464</v>
      </c>
      <c r="C993" s="34" t="s">
        <v>356</v>
      </c>
      <c r="D993" s="35" t="s">
        <v>357</v>
      </c>
      <c r="E993" s="35" t="s">
        <v>446</v>
      </c>
      <c r="F993" s="35" t="s">
        <v>600</v>
      </c>
      <c r="G993" s="35" t="s">
        <v>822</v>
      </c>
      <c r="H993" s="57" t="s">
        <v>1270</v>
      </c>
      <c r="I993" s="37">
        <v>0</v>
      </c>
      <c r="J993" s="39">
        <v>0</v>
      </c>
      <c r="K993" s="10">
        <v>0</v>
      </c>
    </row>
    <row r="994" spans="1:11" x14ac:dyDescent="0.2">
      <c r="A994" s="32">
        <v>979</v>
      </c>
      <c r="B994" s="56">
        <v>203061465</v>
      </c>
      <c r="C994" s="34" t="s">
        <v>356</v>
      </c>
      <c r="D994" s="35" t="s">
        <v>357</v>
      </c>
      <c r="E994" s="35" t="s">
        <v>446</v>
      </c>
      <c r="F994" s="35" t="s">
        <v>600</v>
      </c>
      <c r="G994" s="35" t="s">
        <v>822</v>
      </c>
      <c r="H994" s="57" t="s">
        <v>1271</v>
      </c>
      <c r="I994" s="37">
        <v>0</v>
      </c>
      <c r="J994" s="39">
        <v>0</v>
      </c>
      <c r="K994" s="10">
        <v>0</v>
      </c>
    </row>
    <row r="995" spans="1:11" x14ac:dyDescent="0.2">
      <c r="A995" s="32">
        <v>980</v>
      </c>
      <c r="B995" s="56">
        <v>203061466</v>
      </c>
      <c r="C995" s="34" t="s">
        <v>356</v>
      </c>
      <c r="D995" s="35" t="s">
        <v>357</v>
      </c>
      <c r="E995" s="35" t="s">
        <v>446</v>
      </c>
      <c r="F995" s="35" t="s">
        <v>600</v>
      </c>
      <c r="G995" s="35" t="s">
        <v>822</v>
      </c>
      <c r="H995" s="57" t="s">
        <v>1272</v>
      </c>
      <c r="I995" s="37">
        <v>0</v>
      </c>
      <c r="J995" s="39">
        <v>0</v>
      </c>
      <c r="K995" s="10">
        <v>0</v>
      </c>
    </row>
    <row r="996" spans="1:11" x14ac:dyDescent="0.2">
      <c r="A996" s="32">
        <v>981</v>
      </c>
      <c r="B996" s="56">
        <v>203061469</v>
      </c>
      <c r="C996" s="34" t="s">
        <v>356</v>
      </c>
      <c r="D996" s="35" t="s">
        <v>357</v>
      </c>
      <c r="E996" s="35" t="s">
        <v>446</v>
      </c>
      <c r="F996" s="35" t="s">
        <v>600</v>
      </c>
      <c r="G996" s="35" t="s">
        <v>822</v>
      </c>
      <c r="H996" s="57" t="s">
        <v>1273</v>
      </c>
      <c r="I996" s="37">
        <v>0</v>
      </c>
      <c r="J996" s="39">
        <v>4813</v>
      </c>
      <c r="K996" s="10">
        <v>-4813</v>
      </c>
    </row>
    <row r="997" spans="1:11" x14ac:dyDescent="0.2">
      <c r="A997" s="32">
        <v>982</v>
      </c>
      <c r="B997" s="56">
        <v>203061470</v>
      </c>
      <c r="C997" s="34" t="s">
        <v>356</v>
      </c>
      <c r="D997" s="35" t="s">
        <v>357</v>
      </c>
      <c r="E997" s="35" t="s">
        <v>446</v>
      </c>
      <c r="F997" s="35" t="s">
        <v>600</v>
      </c>
      <c r="G997" s="35" t="s">
        <v>822</v>
      </c>
      <c r="H997" s="57" t="s">
        <v>1274</v>
      </c>
      <c r="I997" s="37">
        <v>0</v>
      </c>
      <c r="J997" s="39">
        <v>0</v>
      </c>
      <c r="K997" s="10">
        <v>0</v>
      </c>
    </row>
    <row r="998" spans="1:11" x14ac:dyDescent="0.2">
      <c r="A998" s="32">
        <v>983</v>
      </c>
      <c r="B998" s="56">
        <v>203061471</v>
      </c>
      <c r="C998" s="34" t="s">
        <v>356</v>
      </c>
      <c r="D998" s="35" t="s">
        <v>357</v>
      </c>
      <c r="E998" s="35" t="s">
        <v>446</v>
      </c>
      <c r="F998" s="35" t="s">
        <v>600</v>
      </c>
      <c r="G998" s="35" t="s">
        <v>822</v>
      </c>
      <c r="H998" s="57" t="s">
        <v>1275</v>
      </c>
      <c r="I998" s="37">
        <v>0</v>
      </c>
      <c r="J998" s="39">
        <v>0</v>
      </c>
      <c r="K998" s="10">
        <v>0</v>
      </c>
    </row>
    <row r="999" spans="1:11" x14ac:dyDescent="0.2">
      <c r="A999" s="32">
        <v>984</v>
      </c>
      <c r="B999" s="56">
        <v>203061472</v>
      </c>
      <c r="C999" s="34" t="s">
        <v>356</v>
      </c>
      <c r="D999" s="35" t="s">
        <v>357</v>
      </c>
      <c r="E999" s="35" t="s">
        <v>446</v>
      </c>
      <c r="F999" s="35" t="s">
        <v>600</v>
      </c>
      <c r="G999" s="35" t="s">
        <v>822</v>
      </c>
      <c r="H999" s="57" t="s">
        <v>1276</v>
      </c>
      <c r="I999" s="37">
        <v>0</v>
      </c>
      <c r="J999" s="39">
        <v>0</v>
      </c>
      <c r="K999" s="10">
        <v>0</v>
      </c>
    </row>
    <row r="1000" spans="1:11" x14ac:dyDescent="0.2">
      <c r="A1000" s="32">
        <v>985</v>
      </c>
      <c r="B1000" s="56">
        <v>203061473</v>
      </c>
      <c r="C1000" s="34" t="s">
        <v>356</v>
      </c>
      <c r="D1000" s="35" t="s">
        <v>357</v>
      </c>
      <c r="E1000" s="35" t="s">
        <v>446</v>
      </c>
      <c r="F1000" s="35" t="s">
        <v>600</v>
      </c>
      <c r="G1000" s="35" t="s">
        <v>822</v>
      </c>
      <c r="H1000" s="57" t="s">
        <v>1277</v>
      </c>
      <c r="I1000" s="37">
        <v>0</v>
      </c>
      <c r="J1000" s="39">
        <v>0</v>
      </c>
      <c r="K1000" s="10">
        <v>0</v>
      </c>
    </row>
    <row r="1001" spans="1:11" x14ac:dyDescent="0.2">
      <c r="A1001" s="32">
        <v>986</v>
      </c>
      <c r="B1001" s="56">
        <v>203061474</v>
      </c>
      <c r="C1001" s="34" t="s">
        <v>356</v>
      </c>
      <c r="D1001" s="35" t="s">
        <v>357</v>
      </c>
      <c r="E1001" s="35" t="s">
        <v>446</v>
      </c>
      <c r="F1001" s="35" t="s">
        <v>600</v>
      </c>
      <c r="G1001" s="35" t="s">
        <v>822</v>
      </c>
      <c r="H1001" s="57" t="s">
        <v>1278</v>
      </c>
      <c r="I1001" s="37">
        <v>0</v>
      </c>
      <c r="J1001" s="39">
        <v>0</v>
      </c>
      <c r="K1001" s="10">
        <v>0</v>
      </c>
    </row>
    <row r="1002" spans="1:11" x14ac:dyDescent="0.2">
      <c r="A1002" s="32">
        <v>987</v>
      </c>
      <c r="B1002" s="56">
        <v>203061475</v>
      </c>
      <c r="C1002" s="34" t="s">
        <v>356</v>
      </c>
      <c r="D1002" s="35" t="s">
        <v>357</v>
      </c>
      <c r="E1002" s="35" t="s">
        <v>446</v>
      </c>
      <c r="F1002" s="35" t="s">
        <v>600</v>
      </c>
      <c r="G1002" s="35" t="s">
        <v>822</v>
      </c>
      <c r="H1002" s="57" t="s">
        <v>1279</v>
      </c>
      <c r="I1002" s="37">
        <v>0</v>
      </c>
      <c r="J1002" s="39">
        <v>0</v>
      </c>
      <c r="K1002" s="10">
        <v>0</v>
      </c>
    </row>
    <row r="1003" spans="1:11" x14ac:dyDescent="0.2">
      <c r="A1003" s="32">
        <v>988</v>
      </c>
      <c r="B1003" s="56">
        <v>203061476</v>
      </c>
      <c r="C1003" s="34" t="s">
        <v>356</v>
      </c>
      <c r="D1003" s="35" t="s">
        <v>357</v>
      </c>
      <c r="E1003" s="35" t="s">
        <v>446</v>
      </c>
      <c r="F1003" s="35" t="s">
        <v>600</v>
      </c>
      <c r="G1003" s="35" t="s">
        <v>822</v>
      </c>
      <c r="H1003" s="57" t="s">
        <v>1280</v>
      </c>
      <c r="I1003" s="37">
        <v>0</v>
      </c>
      <c r="J1003" s="39">
        <v>0</v>
      </c>
      <c r="K1003" s="10">
        <v>0</v>
      </c>
    </row>
    <row r="1004" spans="1:11" x14ac:dyDescent="0.2">
      <c r="A1004" s="32">
        <v>989</v>
      </c>
      <c r="B1004" s="56">
        <v>203061477</v>
      </c>
      <c r="C1004" s="34" t="s">
        <v>356</v>
      </c>
      <c r="D1004" s="35" t="s">
        <v>357</v>
      </c>
      <c r="E1004" s="35" t="s">
        <v>446</v>
      </c>
      <c r="F1004" s="35" t="s">
        <v>600</v>
      </c>
      <c r="G1004" s="35" t="s">
        <v>822</v>
      </c>
      <c r="H1004" s="57" t="s">
        <v>1281</v>
      </c>
      <c r="I1004" s="37">
        <v>0</v>
      </c>
      <c r="J1004" s="39">
        <v>0</v>
      </c>
      <c r="K1004" s="10">
        <v>0</v>
      </c>
    </row>
    <row r="1005" spans="1:11" x14ac:dyDescent="0.2">
      <c r="A1005" s="32">
        <v>990</v>
      </c>
      <c r="B1005" s="56">
        <v>203061479</v>
      </c>
      <c r="C1005" s="34" t="s">
        <v>356</v>
      </c>
      <c r="D1005" s="35" t="s">
        <v>357</v>
      </c>
      <c r="E1005" s="35" t="s">
        <v>446</v>
      </c>
      <c r="F1005" s="35" t="s">
        <v>600</v>
      </c>
      <c r="G1005" s="35" t="s">
        <v>822</v>
      </c>
      <c r="H1005" s="57" t="s">
        <v>1282</v>
      </c>
      <c r="I1005" s="37">
        <v>0</v>
      </c>
      <c r="J1005" s="39">
        <v>0</v>
      </c>
      <c r="K1005" s="10">
        <v>0</v>
      </c>
    </row>
    <row r="1006" spans="1:11" x14ac:dyDescent="0.2">
      <c r="A1006" s="32">
        <v>991</v>
      </c>
      <c r="B1006" s="56">
        <v>203061481</v>
      </c>
      <c r="C1006" s="34" t="s">
        <v>356</v>
      </c>
      <c r="D1006" s="35" t="s">
        <v>357</v>
      </c>
      <c r="E1006" s="35" t="s">
        <v>446</v>
      </c>
      <c r="F1006" s="35" t="s">
        <v>600</v>
      </c>
      <c r="G1006" s="35" t="s">
        <v>822</v>
      </c>
      <c r="H1006" s="57" t="s">
        <v>1283</v>
      </c>
      <c r="I1006" s="37">
        <v>0</v>
      </c>
      <c r="J1006" s="39">
        <v>0</v>
      </c>
      <c r="K1006" s="10">
        <v>0</v>
      </c>
    </row>
    <row r="1007" spans="1:11" x14ac:dyDescent="0.2">
      <c r="A1007" s="32">
        <v>992</v>
      </c>
      <c r="B1007" s="56">
        <v>203061482</v>
      </c>
      <c r="C1007" s="34" t="s">
        <v>356</v>
      </c>
      <c r="D1007" s="35" t="s">
        <v>357</v>
      </c>
      <c r="E1007" s="35" t="s">
        <v>446</v>
      </c>
      <c r="F1007" s="35" t="s">
        <v>600</v>
      </c>
      <c r="G1007" s="35" t="s">
        <v>822</v>
      </c>
      <c r="H1007" s="57" t="s">
        <v>1284</v>
      </c>
      <c r="I1007" s="37">
        <v>0</v>
      </c>
      <c r="J1007" s="39">
        <v>0</v>
      </c>
      <c r="K1007" s="10">
        <v>0</v>
      </c>
    </row>
    <row r="1008" spans="1:11" x14ac:dyDescent="0.2">
      <c r="A1008" s="32">
        <v>993</v>
      </c>
      <c r="B1008" s="56">
        <v>203061485</v>
      </c>
      <c r="C1008" s="34" t="s">
        <v>356</v>
      </c>
      <c r="D1008" s="35" t="s">
        <v>357</v>
      </c>
      <c r="E1008" s="35" t="s">
        <v>446</v>
      </c>
      <c r="F1008" s="35" t="s">
        <v>600</v>
      </c>
      <c r="G1008" s="35" t="s">
        <v>822</v>
      </c>
      <c r="H1008" s="57" t="s">
        <v>1285</v>
      </c>
      <c r="I1008" s="37">
        <v>0</v>
      </c>
      <c r="J1008" s="39">
        <v>0</v>
      </c>
      <c r="K1008" s="10">
        <v>0</v>
      </c>
    </row>
    <row r="1009" spans="1:11" x14ac:dyDescent="0.2">
      <c r="A1009" s="32">
        <v>994</v>
      </c>
      <c r="B1009" s="56">
        <v>203061488</v>
      </c>
      <c r="C1009" s="34" t="s">
        <v>356</v>
      </c>
      <c r="D1009" s="35" t="s">
        <v>357</v>
      </c>
      <c r="E1009" s="35" t="s">
        <v>446</v>
      </c>
      <c r="F1009" s="35" t="s">
        <v>600</v>
      </c>
      <c r="G1009" s="35" t="s">
        <v>822</v>
      </c>
      <c r="H1009" s="57" t="s">
        <v>1286</v>
      </c>
      <c r="I1009" s="37">
        <v>0</v>
      </c>
      <c r="J1009" s="39">
        <v>0</v>
      </c>
      <c r="K1009" s="10">
        <v>0</v>
      </c>
    </row>
    <row r="1010" spans="1:11" x14ac:dyDescent="0.2">
      <c r="A1010" s="32">
        <v>995</v>
      </c>
      <c r="B1010" s="56">
        <v>203061490</v>
      </c>
      <c r="C1010" s="34" t="s">
        <v>356</v>
      </c>
      <c r="D1010" s="35" t="s">
        <v>357</v>
      </c>
      <c r="E1010" s="35" t="s">
        <v>446</v>
      </c>
      <c r="F1010" s="35" t="s">
        <v>600</v>
      </c>
      <c r="G1010" s="35" t="s">
        <v>822</v>
      </c>
      <c r="H1010" s="57" t="s">
        <v>1287</v>
      </c>
      <c r="I1010" s="37">
        <v>0</v>
      </c>
      <c r="J1010" s="39">
        <v>0</v>
      </c>
      <c r="K1010" s="10">
        <v>0</v>
      </c>
    </row>
    <row r="1011" spans="1:11" x14ac:dyDescent="0.2">
      <c r="A1011" s="32">
        <v>996</v>
      </c>
      <c r="B1011" s="56">
        <v>203061491</v>
      </c>
      <c r="C1011" s="34" t="s">
        <v>356</v>
      </c>
      <c r="D1011" s="35" t="s">
        <v>357</v>
      </c>
      <c r="E1011" s="35" t="s">
        <v>446</v>
      </c>
      <c r="F1011" s="35" t="s">
        <v>600</v>
      </c>
      <c r="G1011" s="35" t="s">
        <v>822</v>
      </c>
      <c r="H1011" s="57" t="s">
        <v>1288</v>
      </c>
      <c r="I1011" s="37">
        <v>0</v>
      </c>
      <c r="J1011" s="39">
        <v>0</v>
      </c>
      <c r="K1011" s="10">
        <v>0</v>
      </c>
    </row>
    <row r="1012" spans="1:11" x14ac:dyDescent="0.2">
      <c r="A1012" s="32">
        <v>997</v>
      </c>
      <c r="B1012" s="56">
        <v>203061492</v>
      </c>
      <c r="C1012" s="34" t="s">
        <v>356</v>
      </c>
      <c r="D1012" s="35" t="s">
        <v>357</v>
      </c>
      <c r="E1012" s="35" t="s">
        <v>446</v>
      </c>
      <c r="F1012" s="35" t="s">
        <v>600</v>
      </c>
      <c r="G1012" s="35" t="s">
        <v>822</v>
      </c>
      <c r="H1012" s="57" t="s">
        <v>1289</v>
      </c>
      <c r="I1012" s="37">
        <v>0</v>
      </c>
      <c r="J1012" s="39">
        <v>0</v>
      </c>
      <c r="K1012" s="10">
        <v>0</v>
      </c>
    </row>
    <row r="1013" spans="1:11" x14ac:dyDescent="0.2">
      <c r="A1013" s="32">
        <v>998</v>
      </c>
      <c r="B1013" s="56">
        <v>203061494</v>
      </c>
      <c r="C1013" s="34" t="s">
        <v>356</v>
      </c>
      <c r="D1013" s="35" t="s">
        <v>357</v>
      </c>
      <c r="E1013" s="35" t="s">
        <v>446</v>
      </c>
      <c r="F1013" s="35" t="s">
        <v>600</v>
      </c>
      <c r="G1013" s="35" t="s">
        <v>822</v>
      </c>
      <c r="H1013" s="57" t="s">
        <v>1290</v>
      </c>
      <c r="I1013" s="37">
        <v>0</v>
      </c>
      <c r="J1013" s="39">
        <v>0</v>
      </c>
      <c r="K1013" s="10">
        <v>0</v>
      </c>
    </row>
    <row r="1014" spans="1:11" x14ac:dyDescent="0.2">
      <c r="A1014" s="32">
        <v>999</v>
      </c>
      <c r="B1014" s="56">
        <v>203061498</v>
      </c>
      <c r="C1014" s="34" t="s">
        <v>356</v>
      </c>
      <c r="D1014" s="35" t="s">
        <v>357</v>
      </c>
      <c r="E1014" s="35" t="s">
        <v>446</v>
      </c>
      <c r="F1014" s="35" t="s">
        <v>600</v>
      </c>
      <c r="G1014" s="35" t="s">
        <v>822</v>
      </c>
      <c r="H1014" s="57" t="s">
        <v>1291</v>
      </c>
      <c r="I1014" s="37">
        <v>0</v>
      </c>
      <c r="J1014" s="39">
        <v>0</v>
      </c>
      <c r="K1014" s="10">
        <v>0</v>
      </c>
    </row>
    <row r="1015" spans="1:11" x14ac:dyDescent="0.2">
      <c r="A1015" s="32">
        <v>1000</v>
      </c>
      <c r="B1015" s="56">
        <v>203061499</v>
      </c>
      <c r="C1015" s="34" t="s">
        <v>356</v>
      </c>
      <c r="D1015" s="35" t="s">
        <v>357</v>
      </c>
      <c r="E1015" s="35" t="s">
        <v>446</v>
      </c>
      <c r="F1015" s="35" t="s">
        <v>600</v>
      </c>
      <c r="G1015" s="35" t="s">
        <v>822</v>
      </c>
      <c r="H1015" s="57" t="s">
        <v>1292</v>
      </c>
      <c r="I1015" s="37">
        <v>0</v>
      </c>
      <c r="J1015" s="39">
        <v>0</v>
      </c>
      <c r="K1015" s="10">
        <v>0</v>
      </c>
    </row>
    <row r="1016" spans="1:11" x14ac:dyDescent="0.2">
      <c r="A1016" s="32">
        <v>1001</v>
      </c>
      <c r="B1016" s="56">
        <v>203061500</v>
      </c>
      <c r="C1016" s="34" t="s">
        <v>356</v>
      </c>
      <c r="D1016" s="35" t="s">
        <v>357</v>
      </c>
      <c r="E1016" s="35" t="s">
        <v>446</v>
      </c>
      <c r="F1016" s="35" t="s">
        <v>600</v>
      </c>
      <c r="G1016" s="35" t="s">
        <v>822</v>
      </c>
      <c r="H1016" s="57" t="s">
        <v>1293</v>
      </c>
      <c r="I1016" s="37">
        <v>0</v>
      </c>
      <c r="J1016" s="39">
        <v>0</v>
      </c>
      <c r="K1016" s="10">
        <v>0</v>
      </c>
    </row>
    <row r="1017" spans="1:11" x14ac:dyDescent="0.2">
      <c r="A1017" s="32">
        <v>1002</v>
      </c>
      <c r="B1017" s="56">
        <v>203061501</v>
      </c>
      <c r="C1017" s="34" t="s">
        <v>356</v>
      </c>
      <c r="D1017" s="35" t="s">
        <v>357</v>
      </c>
      <c r="E1017" s="35" t="s">
        <v>446</v>
      </c>
      <c r="F1017" s="35" t="s">
        <v>600</v>
      </c>
      <c r="G1017" s="35" t="s">
        <v>822</v>
      </c>
      <c r="H1017" s="57" t="s">
        <v>1294</v>
      </c>
      <c r="I1017" s="37">
        <v>0</v>
      </c>
      <c r="J1017" s="39">
        <v>0</v>
      </c>
      <c r="K1017" s="10">
        <v>0</v>
      </c>
    </row>
    <row r="1018" spans="1:11" x14ac:dyDescent="0.2">
      <c r="A1018" s="32">
        <v>1003</v>
      </c>
      <c r="B1018" s="56">
        <v>203061502</v>
      </c>
      <c r="C1018" s="34" t="s">
        <v>356</v>
      </c>
      <c r="D1018" s="35" t="s">
        <v>357</v>
      </c>
      <c r="E1018" s="35" t="s">
        <v>446</v>
      </c>
      <c r="F1018" s="35" t="s">
        <v>600</v>
      </c>
      <c r="G1018" s="35" t="s">
        <v>822</v>
      </c>
      <c r="H1018" s="57" t="s">
        <v>1295</v>
      </c>
      <c r="I1018" s="37">
        <v>0</v>
      </c>
      <c r="J1018" s="39">
        <v>0</v>
      </c>
      <c r="K1018" s="10">
        <v>0</v>
      </c>
    </row>
    <row r="1019" spans="1:11" x14ac:dyDescent="0.2">
      <c r="A1019" s="32">
        <v>1004</v>
      </c>
      <c r="B1019" s="56">
        <v>203061503</v>
      </c>
      <c r="C1019" s="34" t="s">
        <v>356</v>
      </c>
      <c r="D1019" s="35" t="s">
        <v>357</v>
      </c>
      <c r="E1019" s="35" t="s">
        <v>446</v>
      </c>
      <c r="F1019" s="35" t="s">
        <v>600</v>
      </c>
      <c r="G1019" s="35" t="s">
        <v>822</v>
      </c>
      <c r="H1019" s="57" t="s">
        <v>1296</v>
      </c>
      <c r="I1019" s="37">
        <v>0</v>
      </c>
      <c r="J1019" s="39">
        <v>0</v>
      </c>
      <c r="K1019" s="10">
        <v>0</v>
      </c>
    </row>
    <row r="1020" spans="1:11" x14ac:dyDescent="0.2">
      <c r="A1020" s="32">
        <v>1005</v>
      </c>
      <c r="B1020" s="56">
        <v>203061504</v>
      </c>
      <c r="C1020" s="34" t="s">
        <v>356</v>
      </c>
      <c r="D1020" s="35" t="s">
        <v>357</v>
      </c>
      <c r="E1020" s="35" t="s">
        <v>446</v>
      </c>
      <c r="F1020" s="35" t="s">
        <v>600</v>
      </c>
      <c r="G1020" s="35" t="s">
        <v>822</v>
      </c>
      <c r="H1020" s="57" t="s">
        <v>1297</v>
      </c>
      <c r="I1020" s="37">
        <v>0</v>
      </c>
      <c r="J1020" s="39">
        <v>0</v>
      </c>
      <c r="K1020" s="10">
        <v>0</v>
      </c>
    </row>
    <row r="1021" spans="1:11" x14ac:dyDescent="0.2">
      <c r="A1021" s="32">
        <v>1006</v>
      </c>
      <c r="B1021" s="56">
        <v>203061507</v>
      </c>
      <c r="C1021" s="34" t="s">
        <v>356</v>
      </c>
      <c r="D1021" s="35" t="s">
        <v>357</v>
      </c>
      <c r="E1021" s="35" t="s">
        <v>446</v>
      </c>
      <c r="F1021" s="35" t="s">
        <v>600</v>
      </c>
      <c r="G1021" s="35" t="s">
        <v>822</v>
      </c>
      <c r="H1021" s="57" t="s">
        <v>1298</v>
      </c>
      <c r="I1021" s="37">
        <v>0</v>
      </c>
      <c r="J1021" s="39">
        <v>0</v>
      </c>
      <c r="K1021" s="10">
        <v>0</v>
      </c>
    </row>
    <row r="1022" spans="1:11" x14ac:dyDescent="0.2">
      <c r="A1022" s="32">
        <v>1007</v>
      </c>
      <c r="B1022" s="56">
        <v>203061508</v>
      </c>
      <c r="C1022" s="34" t="s">
        <v>356</v>
      </c>
      <c r="D1022" s="35" t="s">
        <v>357</v>
      </c>
      <c r="E1022" s="35" t="s">
        <v>446</v>
      </c>
      <c r="F1022" s="35" t="s">
        <v>600</v>
      </c>
      <c r="G1022" s="35" t="s">
        <v>822</v>
      </c>
      <c r="H1022" s="57" t="s">
        <v>1299</v>
      </c>
      <c r="I1022" s="37">
        <v>0</v>
      </c>
      <c r="J1022" s="39">
        <v>0</v>
      </c>
      <c r="K1022" s="10">
        <v>0</v>
      </c>
    </row>
    <row r="1023" spans="1:11" x14ac:dyDescent="0.2">
      <c r="A1023" s="32">
        <v>1008</v>
      </c>
      <c r="B1023" s="56">
        <v>203061510</v>
      </c>
      <c r="C1023" s="34" t="s">
        <v>356</v>
      </c>
      <c r="D1023" s="35" t="s">
        <v>357</v>
      </c>
      <c r="E1023" s="35" t="s">
        <v>446</v>
      </c>
      <c r="F1023" s="35" t="s">
        <v>600</v>
      </c>
      <c r="G1023" s="35" t="s">
        <v>822</v>
      </c>
      <c r="H1023" s="57" t="s">
        <v>1300</v>
      </c>
      <c r="I1023" s="37">
        <v>0</v>
      </c>
      <c r="J1023" s="39">
        <v>500.91999999999825</v>
      </c>
      <c r="K1023" s="10">
        <v>-500.91999999999825</v>
      </c>
    </row>
    <row r="1024" spans="1:11" x14ac:dyDescent="0.2">
      <c r="A1024" s="32">
        <v>1009</v>
      </c>
      <c r="B1024" s="56">
        <v>203061515</v>
      </c>
      <c r="C1024" s="34" t="s">
        <v>356</v>
      </c>
      <c r="D1024" s="35" t="s">
        <v>357</v>
      </c>
      <c r="E1024" s="35" t="s">
        <v>446</v>
      </c>
      <c r="F1024" s="35" t="s">
        <v>600</v>
      </c>
      <c r="G1024" s="35" t="s">
        <v>822</v>
      </c>
      <c r="H1024" s="57" t="s">
        <v>1301</v>
      </c>
      <c r="I1024" s="37">
        <v>0</v>
      </c>
      <c r="J1024" s="39">
        <v>0</v>
      </c>
      <c r="K1024" s="10">
        <v>0</v>
      </c>
    </row>
    <row r="1025" spans="1:11" x14ac:dyDescent="0.2">
      <c r="A1025" s="32">
        <v>1010</v>
      </c>
      <c r="B1025" s="56">
        <v>203061516</v>
      </c>
      <c r="C1025" s="34" t="s">
        <v>356</v>
      </c>
      <c r="D1025" s="35" t="s">
        <v>357</v>
      </c>
      <c r="E1025" s="35" t="s">
        <v>446</v>
      </c>
      <c r="F1025" s="35" t="s">
        <v>600</v>
      </c>
      <c r="G1025" s="35" t="s">
        <v>822</v>
      </c>
      <c r="H1025" s="57" t="s">
        <v>1302</v>
      </c>
      <c r="I1025" s="37">
        <v>0</v>
      </c>
      <c r="J1025" s="39">
        <v>0</v>
      </c>
      <c r="K1025" s="10">
        <v>0</v>
      </c>
    </row>
    <row r="1026" spans="1:11" x14ac:dyDescent="0.2">
      <c r="A1026" s="32">
        <v>1011</v>
      </c>
      <c r="B1026" s="56">
        <v>203061518</v>
      </c>
      <c r="C1026" s="34" t="s">
        <v>356</v>
      </c>
      <c r="D1026" s="35" t="s">
        <v>357</v>
      </c>
      <c r="E1026" s="35" t="s">
        <v>446</v>
      </c>
      <c r="F1026" s="35" t="s">
        <v>600</v>
      </c>
      <c r="G1026" s="35" t="s">
        <v>822</v>
      </c>
      <c r="H1026" s="57" t="s">
        <v>1303</v>
      </c>
      <c r="I1026" s="37">
        <v>0</v>
      </c>
      <c r="J1026" s="39">
        <v>0</v>
      </c>
      <c r="K1026" s="10">
        <v>0</v>
      </c>
    </row>
    <row r="1027" spans="1:11" x14ac:dyDescent="0.2">
      <c r="A1027" s="32">
        <v>1012</v>
      </c>
      <c r="B1027" s="56">
        <v>203061519</v>
      </c>
      <c r="C1027" s="34" t="s">
        <v>356</v>
      </c>
      <c r="D1027" s="35" t="s">
        <v>357</v>
      </c>
      <c r="E1027" s="35" t="s">
        <v>446</v>
      </c>
      <c r="F1027" s="35" t="s">
        <v>600</v>
      </c>
      <c r="G1027" s="35" t="s">
        <v>822</v>
      </c>
      <c r="H1027" s="57" t="s">
        <v>1304</v>
      </c>
      <c r="I1027" s="37">
        <v>0</v>
      </c>
      <c r="J1027" s="39">
        <v>0</v>
      </c>
      <c r="K1027" s="10">
        <v>0</v>
      </c>
    </row>
    <row r="1028" spans="1:11" x14ac:dyDescent="0.2">
      <c r="A1028" s="32">
        <v>1013</v>
      </c>
      <c r="B1028" s="56">
        <v>203061520</v>
      </c>
      <c r="C1028" s="34" t="s">
        <v>356</v>
      </c>
      <c r="D1028" s="35" t="s">
        <v>357</v>
      </c>
      <c r="E1028" s="35" t="s">
        <v>446</v>
      </c>
      <c r="F1028" s="35" t="s">
        <v>600</v>
      </c>
      <c r="G1028" s="35" t="s">
        <v>822</v>
      </c>
      <c r="H1028" s="57" t="s">
        <v>1305</v>
      </c>
      <c r="I1028" s="37">
        <v>0</v>
      </c>
      <c r="J1028" s="39">
        <v>0</v>
      </c>
      <c r="K1028" s="10">
        <v>0</v>
      </c>
    </row>
    <row r="1029" spans="1:11" x14ac:dyDescent="0.2">
      <c r="A1029" s="32">
        <v>1014</v>
      </c>
      <c r="B1029" s="56">
        <v>203061521</v>
      </c>
      <c r="C1029" s="34" t="s">
        <v>356</v>
      </c>
      <c r="D1029" s="35" t="s">
        <v>357</v>
      </c>
      <c r="E1029" s="35" t="s">
        <v>446</v>
      </c>
      <c r="F1029" s="35" t="s">
        <v>600</v>
      </c>
      <c r="G1029" s="35" t="s">
        <v>822</v>
      </c>
      <c r="H1029" s="57" t="s">
        <v>1306</v>
      </c>
      <c r="I1029" s="37">
        <v>0</v>
      </c>
      <c r="J1029" s="39">
        <v>28</v>
      </c>
      <c r="K1029" s="10">
        <v>-28</v>
      </c>
    </row>
    <row r="1030" spans="1:11" x14ac:dyDescent="0.2">
      <c r="A1030" s="32">
        <v>1015</v>
      </c>
      <c r="B1030" s="56">
        <v>203061522</v>
      </c>
      <c r="C1030" s="34" t="s">
        <v>356</v>
      </c>
      <c r="D1030" s="35" t="s">
        <v>357</v>
      </c>
      <c r="E1030" s="35" t="s">
        <v>446</v>
      </c>
      <c r="F1030" s="35" t="s">
        <v>600</v>
      </c>
      <c r="G1030" s="35" t="s">
        <v>822</v>
      </c>
      <c r="H1030" s="57" t="s">
        <v>1307</v>
      </c>
      <c r="I1030" s="37">
        <v>0</v>
      </c>
      <c r="J1030" s="39">
        <v>0</v>
      </c>
      <c r="K1030" s="10">
        <v>0</v>
      </c>
    </row>
    <row r="1031" spans="1:11" x14ac:dyDescent="0.2">
      <c r="A1031" s="32">
        <v>1016</v>
      </c>
      <c r="B1031" s="56">
        <v>203061525</v>
      </c>
      <c r="C1031" s="34" t="s">
        <v>356</v>
      </c>
      <c r="D1031" s="35" t="s">
        <v>357</v>
      </c>
      <c r="E1031" s="35" t="s">
        <v>446</v>
      </c>
      <c r="F1031" s="35" t="s">
        <v>600</v>
      </c>
      <c r="G1031" s="35" t="s">
        <v>822</v>
      </c>
      <c r="H1031" s="57" t="s">
        <v>1308</v>
      </c>
      <c r="I1031" s="37">
        <v>0</v>
      </c>
      <c r="J1031" s="39">
        <v>0</v>
      </c>
      <c r="K1031" s="10">
        <v>0</v>
      </c>
    </row>
    <row r="1032" spans="1:11" x14ac:dyDescent="0.2">
      <c r="A1032" s="32">
        <v>1017</v>
      </c>
      <c r="B1032" s="56">
        <v>203061526</v>
      </c>
      <c r="C1032" s="34" t="s">
        <v>356</v>
      </c>
      <c r="D1032" s="35" t="s">
        <v>357</v>
      </c>
      <c r="E1032" s="35" t="s">
        <v>446</v>
      </c>
      <c r="F1032" s="35" t="s">
        <v>600</v>
      </c>
      <c r="G1032" s="35" t="s">
        <v>822</v>
      </c>
      <c r="H1032" s="57" t="s">
        <v>1309</v>
      </c>
      <c r="I1032" s="37">
        <v>0</v>
      </c>
      <c r="J1032" s="39">
        <v>0</v>
      </c>
      <c r="K1032" s="10">
        <v>0</v>
      </c>
    </row>
    <row r="1033" spans="1:11" x14ac:dyDescent="0.2">
      <c r="A1033" s="32">
        <v>1018</v>
      </c>
      <c r="B1033" s="56">
        <v>203061528</v>
      </c>
      <c r="C1033" s="34" t="s">
        <v>356</v>
      </c>
      <c r="D1033" s="35" t="s">
        <v>357</v>
      </c>
      <c r="E1033" s="35" t="s">
        <v>446</v>
      </c>
      <c r="F1033" s="35" t="s">
        <v>600</v>
      </c>
      <c r="G1033" s="35" t="s">
        <v>822</v>
      </c>
      <c r="H1033" s="57" t="s">
        <v>1310</v>
      </c>
      <c r="I1033" s="37">
        <v>0</v>
      </c>
      <c r="J1033" s="39">
        <v>0</v>
      </c>
      <c r="K1033" s="10">
        <v>0</v>
      </c>
    </row>
    <row r="1034" spans="1:11" x14ac:dyDescent="0.2">
      <c r="A1034" s="32">
        <v>1019</v>
      </c>
      <c r="B1034" s="56">
        <v>203061529</v>
      </c>
      <c r="C1034" s="34" t="s">
        <v>356</v>
      </c>
      <c r="D1034" s="35" t="s">
        <v>357</v>
      </c>
      <c r="E1034" s="35" t="s">
        <v>446</v>
      </c>
      <c r="F1034" s="35" t="s">
        <v>600</v>
      </c>
      <c r="G1034" s="35" t="s">
        <v>822</v>
      </c>
      <c r="H1034" s="57" t="s">
        <v>1311</v>
      </c>
      <c r="I1034" s="37">
        <v>0</v>
      </c>
      <c r="J1034" s="39">
        <v>0</v>
      </c>
      <c r="K1034" s="10">
        <v>0</v>
      </c>
    </row>
    <row r="1035" spans="1:11" x14ac:dyDescent="0.2">
      <c r="A1035" s="32">
        <v>1020</v>
      </c>
      <c r="B1035" s="56">
        <v>203061530</v>
      </c>
      <c r="C1035" s="34" t="s">
        <v>356</v>
      </c>
      <c r="D1035" s="35" t="s">
        <v>357</v>
      </c>
      <c r="E1035" s="35" t="s">
        <v>446</v>
      </c>
      <c r="F1035" s="35" t="s">
        <v>600</v>
      </c>
      <c r="G1035" s="35" t="s">
        <v>822</v>
      </c>
      <c r="H1035" s="57" t="s">
        <v>1312</v>
      </c>
      <c r="I1035" s="37">
        <v>0</v>
      </c>
      <c r="J1035" s="39">
        <v>0</v>
      </c>
      <c r="K1035" s="10">
        <v>0</v>
      </c>
    </row>
    <row r="1036" spans="1:11" x14ac:dyDescent="0.2">
      <c r="A1036" s="32">
        <v>1021</v>
      </c>
      <c r="B1036" s="56">
        <v>203061531</v>
      </c>
      <c r="C1036" s="34" t="s">
        <v>356</v>
      </c>
      <c r="D1036" s="35" t="s">
        <v>357</v>
      </c>
      <c r="E1036" s="35" t="s">
        <v>446</v>
      </c>
      <c r="F1036" s="35" t="s">
        <v>600</v>
      </c>
      <c r="G1036" s="35" t="s">
        <v>822</v>
      </c>
      <c r="H1036" s="57" t="s">
        <v>1313</v>
      </c>
      <c r="I1036" s="37">
        <v>0</v>
      </c>
      <c r="J1036" s="39">
        <v>0</v>
      </c>
      <c r="K1036" s="10">
        <v>0</v>
      </c>
    </row>
    <row r="1037" spans="1:11" x14ac:dyDescent="0.2">
      <c r="A1037" s="32">
        <v>1022</v>
      </c>
      <c r="B1037" s="56">
        <v>203061533</v>
      </c>
      <c r="C1037" s="34" t="s">
        <v>356</v>
      </c>
      <c r="D1037" s="35" t="s">
        <v>357</v>
      </c>
      <c r="E1037" s="35" t="s">
        <v>446</v>
      </c>
      <c r="F1037" s="35" t="s">
        <v>600</v>
      </c>
      <c r="G1037" s="35" t="s">
        <v>822</v>
      </c>
      <c r="H1037" s="57" t="s">
        <v>1314</v>
      </c>
      <c r="I1037" s="37">
        <v>0</v>
      </c>
      <c r="J1037" s="39">
        <v>0</v>
      </c>
      <c r="K1037" s="10">
        <v>0</v>
      </c>
    </row>
    <row r="1038" spans="1:11" x14ac:dyDescent="0.2">
      <c r="A1038" s="32">
        <v>1023</v>
      </c>
      <c r="B1038" s="56">
        <v>203061534</v>
      </c>
      <c r="C1038" s="34" t="s">
        <v>356</v>
      </c>
      <c r="D1038" s="35" t="s">
        <v>357</v>
      </c>
      <c r="E1038" s="35" t="s">
        <v>446</v>
      </c>
      <c r="F1038" s="35" t="s">
        <v>600</v>
      </c>
      <c r="G1038" s="35" t="s">
        <v>822</v>
      </c>
      <c r="H1038" s="57" t="s">
        <v>1315</v>
      </c>
      <c r="I1038" s="37">
        <v>0</v>
      </c>
      <c r="J1038" s="39">
        <v>0</v>
      </c>
      <c r="K1038" s="10">
        <v>0</v>
      </c>
    </row>
    <row r="1039" spans="1:11" x14ac:dyDescent="0.2">
      <c r="A1039" s="32">
        <v>1024</v>
      </c>
      <c r="B1039" s="56">
        <v>203061535</v>
      </c>
      <c r="C1039" s="34" t="s">
        <v>356</v>
      </c>
      <c r="D1039" s="35" t="s">
        <v>357</v>
      </c>
      <c r="E1039" s="35" t="s">
        <v>446</v>
      </c>
      <c r="F1039" s="35" t="s">
        <v>600</v>
      </c>
      <c r="G1039" s="35" t="s">
        <v>822</v>
      </c>
      <c r="H1039" s="57" t="s">
        <v>1316</v>
      </c>
      <c r="I1039" s="37">
        <v>0</v>
      </c>
      <c r="J1039" s="39">
        <v>0</v>
      </c>
      <c r="K1039" s="10">
        <v>0</v>
      </c>
    </row>
    <row r="1040" spans="1:11" x14ac:dyDescent="0.2">
      <c r="A1040" s="32">
        <v>1025</v>
      </c>
      <c r="B1040" s="56">
        <v>203061536</v>
      </c>
      <c r="C1040" s="34" t="s">
        <v>356</v>
      </c>
      <c r="D1040" s="35" t="s">
        <v>357</v>
      </c>
      <c r="E1040" s="35" t="s">
        <v>446</v>
      </c>
      <c r="F1040" s="35" t="s">
        <v>600</v>
      </c>
      <c r="G1040" s="35" t="s">
        <v>822</v>
      </c>
      <c r="H1040" s="57" t="s">
        <v>1317</v>
      </c>
      <c r="I1040" s="37">
        <v>0</v>
      </c>
      <c r="J1040" s="39">
        <v>0</v>
      </c>
      <c r="K1040" s="10">
        <v>0</v>
      </c>
    </row>
    <row r="1041" spans="1:11" x14ac:dyDescent="0.2">
      <c r="A1041" s="32">
        <v>1026</v>
      </c>
      <c r="B1041" s="56">
        <v>203061538</v>
      </c>
      <c r="C1041" s="34" t="s">
        <v>356</v>
      </c>
      <c r="D1041" s="35" t="s">
        <v>357</v>
      </c>
      <c r="E1041" s="35" t="s">
        <v>446</v>
      </c>
      <c r="F1041" s="35" t="s">
        <v>600</v>
      </c>
      <c r="G1041" s="35" t="s">
        <v>822</v>
      </c>
      <c r="H1041" s="57" t="s">
        <v>1318</v>
      </c>
      <c r="I1041" s="37">
        <v>0</v>
      </c>
      <c r="J1041" s="39">
        <v>0</v>
      </c>
      <c r="K1041" s="10">
        <v>0</v>
      </c>
    </row>
    <row r="1042" spans="1:11" x14ac:dyDescent="0.2">
      <c r="A1042" s="32">
        <v>1027</v>
      </c>
      <c r="B1042" s="56">
        <v>203061539</v>
      </c>
      <c r="C1042" s="34" t="s">
        <v>356</v>
      </c>
      <c r="D1042" s="35" t="s">
        <v>357</v>
      </c>
      <c r="E1042" s="35" t="s">
        <v>446</v>
      </c>
      <c r="F1042" s="35" t="s">
        <v>600</v>
      </c>
      <c r="G1042" s="35" t="s">
        <v>822</v>
      </c>
      <c r="H1042" s="57" t="s">
        <v>1319</v>
      </c>
      <c r="I1042" s="37">
        <v>0</v>
      </c>
      <c r="J1042" s="39">
        <v>0</v>
      </c>
      <c r="K1042" s="10">
        <v>0</v>
      </c>
    </row>
    <row r="1043" spans="1:11" x14ac:dyDescent="0.2">
      <c r="A1043" s="32">
        <v>1028</v>
      </c>
      <c r="B1043" s="56">
        <v>203061540</v>
      </c>
      <c r="C1043" s="34" t="s">
        <v>356</v>
      </c>
      <c r="D1043" s="35" t="s">
        <v>357</v>
      </c>
      <c r="E1043" s="35" t="s">
        <v>446</v>
      </c>
      <c r="F1043" s="35" t="s">
        <v>600</v>
      </c>
      <c r="G1043" s="35" t="s">
        <v>822</v>
      </c>
      <c r="H1043" s="57" t="s">
        <v>1320</v>
      </c>
      <c r="I1043" s="37">
        <v>0</v>
      </c>
      <c r="J1043" s="39">
        <v>0</v>
      </c>
      <c r="K1043" s="10">
        <v>0</v>
      </c>
    </row>
    <row r="1044" spans="1:11" x14ac:dyDescent="0.2">
      <c r="A1044" s="32">
        <v>1029</v>
      </c>
      <c r="B1044" s="56">
        <v>203061541</v>
      </c>
      <c r="C1044" s="34" t="s">
        <v>356</v>
      </c>
      <c r="D1044" s="35" t="s">
        <v>357</v>
      </c>
      <c r="E1044" s="35" t="s">
        <v>446</v>
      </c>
      <c r="F1044" s="35" t="s">
        <v>600</v>
      </c>
      <c r="G1044" s="35" t="s">
        <v>822</v>
      </c>
      <c r="H1044" s="57" t="s">
        <v>1321</v>
      </c>
      <c r="I1044" s="37">
        <v>0</v>
      </c>
      <c r="J1044" s="39">
        <v>0</v>
      </c>
      <c r="K1044" s="10">
        <v>0</v>
      </c>
    </row>
    <row r="1045" spans="1:11" x14ac:dyDescent="0.2">
      <c r="A1045" s="32">
        <v>1030</v>
      </c>
      <c r="B1045" s="56">
        <v>203061542</v>
      </c>
      <c r="C1045" s="34" t="s">
        <v>356</v>
      </c>
      <c r="D1045" s="35" t="s">
        <v>357</v>
      </c>
      <c r="E1045" s="35" t="s">
        <v>446</v>
      </c>
      <c r="F1045" s="35" t="s">
        <v>600</v>
      </c>
      <c r="G1045" s="35" t="s">
        <v>822</v>
      </c>
      <c r="H1045" s="57" t="s">
        <v>1322</v>
      </c>
      <c r="I1045" s="37">
        <v>0</v>
      </c>
      <c r="J1045" s="39">
        <v>1365</v>
      </c>
      <c r="K1045" s="10">
        <v>-1365</v>
      </c>
    </row>
    <row r="1046" spans="1:11" x14ac:dyDescent="0.2">
      <c r="A1046" s="32">
        <v>1031</v>
      </c>
      <c r="B1046" s="56">
        <v>203061544</v>
      </c>
      <c r="C1046" s="34" t="s">
        <v>356</v>
      </c>
      <c r="D1046" s="35" t="s">
        <v>357</v>
      </c>
      <c r="E1046" s="35" t="s">
        <v>446</v>
      </c>
      <c r="F1046" s="35" t="s">
        <v>600</v>
      </c>
      <c r="G1046" s="35" t="s">
        <v>822</v>
      </c>
      <c r="H1046" s="57" t="s">
        <v>1323</v>
      </c>
      <c r="I1046" s="37">
        <v>0</v>
      </c>
      <c r="J1046" s="39">
        <v>0</v>
      </c>
      <c r="K1046" s="10">
        <v>0</v>
      </c>
    </row>
    <row r="1047" spans="1:11" x14ac:dyDescent="0.2">
      <c r="A1047" s="32">
        <v>1032</v>
      </c>
      <c r="B1047" s="56">
        <v>203061545</v>
      </c>
      <c r="C1047" s="34" t="s">
        <v>356</v>
      </c>
      <c r="D1047" s="35" t="s">
        <v>357</v>
      </c>
      <c r="E1047" s="35" t="s">
        <v>446</v>
      </c>
      <c r="F1047" s="35" t="s">
        <v>600</v>
      </c>
      <c r="G1047" s="35" t="s">
        <v>822</v>
      </c>
      <c r="H1047" s="57" t="s">
        <v>1324</v>
      </c>
      <c r="I1047" s="37">
        <v>0</v>
      </c>
      <c r="J1047" s="39">
        <v>0</v>
      </c>
      <c r="K1047" s="10">
        <v>0</v>
      </c>
    </row>
    <row r="1048" spans="1:11" x14ac:dyDescent="0.2">
      <c r="A1048" s="32">
        <v>1033</v>
      </c>
      <c r="B1048" s="56">
        <v>203061546</v>
      </c>
      <c r="C1048" s="34" t="s">
        <v>356</v>
      </c>
      <c r="D1048" s="35" t="s">
        <v>357</v>
      </c>
      <c r="E1048" s="35" t="s">
        <v>446</v>
      </c>
      <c r="F1048" s="35" t="s">
        <v>600</v>
      </c>
      <c r="G1048" s="35" t="s">
        <v>822</v>
      </c>
      <c r="H1048" s="57" t="s">
        <v>1325</v>
      </c>
      <c r="I1048" s="37">
        <v>0</v>
      </c>
      <c r="J1048" s="39">
        <v>0</v>
      </c>
      <c r="K1048" s="10">
        <v>0</v>
      </c>
    </row>
    <row r="1049" spans="1:11" x14ac:dyDescent="0.2">
      <c r="A1049" s="32">
        <v>1034</v>
      </c>
      <c r="B1049" s="56">
        <v>203061547</v>
      </c>
      <c r="C1049" s="34" t="s">
        <v>356</v>
      </c>
      <c r="D1049" s="35" t="s">
        <v>357</v>
      </c>
      <c r="E1049" s="35" t="s">
        <v>446</v>
      </c>
      <c r="F1049" s="35" t="s">
        <v>600</v>
      </c>
      <c r="G1049" s="35" t="s">
        <v>822</v>
      </c>
      <c r="H1049" s="57" t="s">
        <v>1326</v>
      </c>
      <c r="I1049" s="37">
        <v>0</v>
      </c>
      <c r="J1049" s="39">
        <v>4440</v>
      </c>
      <c r="K1049" s="10">
        <v>-4440</v>
      </c>
    </row>
    <row r="1050" spans="1:11" x14ac:dyDescent="0.2">
      <c r="A1050" s="32">
        <v>1035</v>
      </c>
      <c r="B1050" s="56">
        <v>203061548</v>
      </c>
      <c r="C1050" s="34" t="s">
        <v>356</v>
      </c>
      <c r="D1050" s="35" t="s">
        <v>357</v>
      </c>
      <c r="E1050" s="35" t="s">
        <v>446</v>
      </c>
      <c r="F1050" s="35" t="s">
        <v>600</v>
      </c>
      <c r="G1050" s="35" t="s">
        <v>822</v>
      </c>
      <c r="H1050" s="57" t="s">
        <v>1327</v>
      </c>
      <c r="I1050" s="37">
        <v>0</v>
      </c>
      <c r="J1050" s="39">
        <v>0</v>
      </c>
      <c r="K1050" s="10">
        <v>0</v>
      </c>
    </row>
    <row r="1051" spans="1:11" x14ac:dyDescent="0.2">
      <c r="A1051" s="32">
        <v>1036</v>
      </c>
      <c r="B1051" s="56">
        <v>203061551</v>
      </c>
      <c r="C1051" s="34" t="s">
        <v>356</v>
      </c>
      <c r="D1051" s="35" t="s">
        <v>357</v>
      </c>
      <c r="E1051" s="35" t="s">
        <v>446</v>
      </c>
      <c r="F1051" s="35" t="s">
        <v>600</v>
      </c>
      <c r="G1051" s="35" t="s">
        <v>822</v>
      </c>
      <c r="H1051" s="57" t="s">
        <v>1328</v>
      </c>
      <c r="I1051" s="37">
        <v>0</v>
      </c>
      <c r="J1051" s="39">
        <v>0</v>
      </c>
      <c r="K1051" s="10">
        <v>0</v>
      </c>
    </row>
    <row r="1052" spans="1:11" x14ac:dyDescent="0.2">
      <c r="A1052" s="32">
        <v>1037</v>
      </c>
      <c r="B1052" s="56">
        <v>203061552</v>
      </c>
      <c r="C1052" s="34" t="s">
        <v>356</v>
      </c>
      <c r="D1052" s="35" t="s">
        <v>357</v>
      </c>
      <c r="E1052" s="35" t="s">
        <v>446</v>
      </c>
      <c r="F1052" s="35" t="s">
        <v>600</v>
      </c>
      <c r="G1052" s="35" t="s">
        <v>822</v>
      </c>
      <c r="H1052" s="57" t="s">
        <v>1329</v>
      </c>
      <c r="I1052" s="37">
        <v>0</v>
      </c>
      <c r="J1052" s="39">
        <v>0</v>
      </c>
      <c r="K1052" s="10">
        <v>0</v>
      </c>
    </row>
    <row r="1053" spans="1:11" x14ac:dyDescent="0.2">
      <c r="A1053" s="32">
        <v>1038</v>
      </c>
      <c r="B1053" s="56">
        <v>203061555</v>
      </c>
      <c r="C1053" s="34" t="s">
        <v>356</v>
      </c>
      <c r="D1053" s="35" t="s">
        <v>357</v>
      </c>
      <c r="E1053" s="35" t="s">
        <v>446</v>
      </c>
      <c r="F1053" s="35" t="s">
        <v>600</v>
      </c>
      <c r="G1053" s="35" t="s">
        <v>822</v>
      </c>
      <c r="H1053" s="57" t="s">
        <v>1330</v>
      </c>
      <c r="I1053" s="37">
        <v>0</v>
      </c>
      <c r="J1053" s="39">
        <v>0</v>
      </c>
      <c r="K1053" s="10">
        <v>0</v>
      </c>
    </row>
    <row r="1054" spans="1:11" x14ac:dyDescent="0.2">
      <c r="A1054" s="32">
        <v>1039</v>
      </c>
      <c r="B1054" s="56">
        <v>203061556</v>
      </c>
      <c r="C1054" s="34" t="s">
        <v>356</v>
      </c>
      <c r="D1054" s="35" t="s">
        <v>357</v>
      </c>
      <c r="E1054" s="35" t="s">
        <v>446</v>
      </c>
      <c r="F1054" s="35" t="s">
        <v>600</v>
      </c>
      <c r="G1054" s="35" t="s">
        <v>822</v>
      </c>
      <c r="H1054" s="57" t="s">
        <v>1331</v>
      </c>
      <c r="I1054" s="37">
        <v>0</v>
      </c>
      <c r="J1054" s="39">
        <v>0</v>
      </c>
      <c r="K1054" s="10">
        <v>0</v>
      </c>
    </row>
    <row r="1055" spans="1:11" x14ac:dyDescent="0.2">
      <c r="A1055" s="32">
        <v>1040</v>
      </c>
      <c r="B1055" s="56">
        <v>203061558</v>
      </c>
      <c r="C1055" s="34" t="s">
        <v>356</v>
      </c>
      <c r="D1055" s="35" t="s">
        <v>357</v>
      </c>
      <c r="E1055" s="35" t="s">
        <v>446</v>
      </c>
      <c r="F1055" s="35" t="s">
        <v>600</v>
      </c>
      <c r="G1055" s="35" t="s">
        <v>822</v>
      </c>
      <c r="H1055" s="57" t="s">
        <v>1332</v>
      </c>
      <c r="I1055" s="37">
        <v>0</v>
      </c>
      <c r="J1055" s="39">
        <v>0</v>
      </c>
      <c r="K1055" s="10">
        <v>0</v>
      </c>
    </row>
    <row r="1056" spans="1:11" x14ac:dyDescent="0.2">
      <c r="A1056" s="32">
        <v>1041</v>
      </c>
      <c r="B1056" s="56">
        <v>203061561</v>
      </c>
      <c r="C1056" s="34" t="s">
        <v>356</v>
      </c>
      <c r="D1056" s="35" t="s">
        <v>357</v>
      </c>
      <c r="E1056" s="35" t="s">
        <v>446</v>
      </c>
      <c r="F1056" s="35" t="s">
        <v>600</v>
      </c>
      <c r="G1056" s="35" t="s">
        <v>822</v>
      </c>
      <c r="H1056" s="57" t="s">
        <v>1333</v>
      </c>
      <c r="I1056" s="37">
        <v>0</v>
      </c>
      <c r="J1056" s="39">
        <v>0</v>
      </c>
      <c r="K1056" s="10">
        <v>0</v>
      </c>
    </row>
    <row r="1057" spans="1:11" x14ac:dyDescent="0.2">
      <c r="A1057" s="32">
        <v>1042</v>
      </c>
      <c r="B1057" s="56">
        <v>203061562</v>
      </c>
      <c r="C1057" s="34" t="s">
        <v>356</v>
      </c>
      <c r="D1057" s="35" t="s">
        <v>357</v>
      </c>
      <c r="E1057" s="35" t="s">
        <v>446</v>
      </c>
      <c r="F1057" s="35" t="s">
        <v>600</v>
      </c>
      <c r="G1057" s="35" t="s">
        <v>822</v>
      </c>
      <c r="H1057" s="57" t="s">
        <v>1334</v>
      </c>
      <c r="I1057" s="37">
        <v>0</v>
      </c>
      <c r="J1057" s="39">
        <v>0</v>
      </c>
      <c r="K1057" s="10">
        <v>0</v>
      </c>
    </row>
    <row r="1058" spans="1:11" x14ac:dyDescent="0.2">
      <c r="A1058" s="32">
        <v>1043</v>
      </c>
      <c r="B1058" s="56">
        <v>203061563</v>
      </c>
      <c r="C1058" s="34" t="s">
        <v>356</v>
      </c>
      <c r="D1058" s="35" t="s">
        <v>357</v>
      </c>
      <c r="E1058" s="35" t="s">
        <v>446</v>
      </c>
      <c r="F1058" s="35" t="s">
        <v>600</v>
      </c>
      <c r="G1058" s="35" t="s">
        <v>822</v>
      </c>
      <c r="H1058" s="57" t="s">
        <v>1335</v>
      </c>
      <c r="I1058" s="37">
        <v>0</v>
      </c>
      <c r="J1058" s="39">
        <v>0</v>
      </c>
      <c r="K1058" s="10">
        <v>0</v>
      </c>
    </row>
    <row r="1059" spans="1:11" x14ac:dyDescent="0.2">
      <c r="A1059" s="32">
        <v>1044</v>
      </c>
      <c r="B1059" s="56">
        <v>203061564</v>
      </c>
      <c r="C1059" s="34" t="s">
        <v>356</v>
      </c>
      <c r="D1059" s="35" t="s">
        <v>357</v>
      </c>
      <c r="E1059" s="35" t="s">
        <v>446</v>
      </c>
      <c r="F1059" s="35" t="s">
        <v>600</v>
      </c>
      <c r="G1059" s="35" t="s">
        <v>822</v>
      </c>
      <c r="H1059" s="57" t="s">
        <v>1336</v>
      </c>
      <c r="I1059" s="37">
        <v>0</v>
      </c>
      <c r="J1059" s="39">
        <v>0</v>
      </c>
      <c r="K1059" s="10">
        <v>0</v>
      </c>
    </row>
    <row r="1060" spans="1:11" x14ac:dyDescent="0.2">
      <c r="A1060" s="32">
        <v>1045</v>
      </c>
      <c r="B1060" s="56">
        <v>203061566</v>
      </c>
      <c r="C1060" s="34" t="s">
        <v>356</v>
      </c>
      <c r="D1060" s="35" t="s">
        <v>357</v>
      </c>
      <c r="E1060" s="35" t="s">
        <v>446</v>
      </c>
      <c r="F1060" s="35" t="s">
        <v>600</v>
      </c>
      <c r="G1060" s="35" t="s">
        <v>822</v>
      </c>
      <c r="H1060" s="57" t="s">
        <v>1337</v>
      </c>
      <c r="I1060" s="37">
        <v>0</v>
      </c>
      <c r="J1060" s="39">
        <v>0</v>
      </c>
      <c r="K1060" s="10">
        <v>0</v>
      </c>
    </row>
    <row r="1061" spans="1:11" x14ac:dyDescent="0.2">
      <c r="A1061" s="32">
        <v>1046</v>
      </c>
      <c r="B1061" s="56">
        <v>203061567</v>
      </c>
      <c r="C1061" s="34" t="s">
        <v>356</v>
      </c>
      <c r="D1061" s="35" t="s">
        <v>357</v>
      </c>
      <c r="E1061" s="35" t="s">
        <v>446</v>
      </c>
      <c r="F1061" s="35" t="s">
        <v>600</v>
      </c>
      <c r="G1061" s="35" t="s">
        <v>822</v>
      </c>
      <c r="H1061" s="57" t="s">
        <v>1338</v>
      </c>
      <c r="I1061" s="37">
        <v>0</v>
      </c>
      <c r="J1061" s="39">
        <v>0</v>
      </c>
      <c r="K1061" s="10">
        <v>0</v>
      </c>
    </row>
    <row r="1062" spans="1:11" x14ac:dyDescent="0.2">
      <c r="A1062" s="32">
        <v>1047</v>
      </c>
      <c r="B1062" s="56">
        <v>203061568</v>
      </c>
      <c r="C1062" s="34" t="s">
        <v>356</v>
      </c>
      <c r="D1062" s="35" t="s">
        <v>357</v>
      </c>
      <c r="E1062" s="35" t="s">
        <v>446</v>
      </c>
      <c r="F1062" s="35" t="s">
        <v>600</v>
      </c>
      <c r="G1062" s="35" t="s">
        <v>822</v>
      </c>
      <c r="H1062" s="57" t="s">
        <v>1339</v>
      </c>
      <c r="I1062" s="37">
        <v>0</v>
      </c>
      <c r="J1062" s="39">
        <v>0</v>
      </c>
      <c r="K1062" s="10">
        <v>0</v>
      </c>
    </row>
    <row r="1063" spans="1:11" x14ac:dyDescent="0.2">
      <c r="A1063" s="32">
        <v>1048</v>
      </c>
      <c r="B1063" s="56">
        <v>203061569</v>
      </c>
      <c r="C1063" s="34" t="s">
        <v>356</v>
      </c>
      <c r="D1063" s="35" t="s">
        <v>357</v>
      </c>
      <c r="E1063" s="35" t="s">
        <v>446</v>
      </c>
      <c r="F1063" s="35" t="s">
        <v>600</v>
      </c>
      <c r="G1063" s="35" t="s">
        <v>822</v>
      </c>
      <c r="H1063" s="57" t="s">
        <v>1340</v>
      </c>
      <c r="I1063" s="37">
        <v>0</v>
      </c>
      <c r="J1063" s="39">
        <v>0</v>
      </c>
      <c r="K1063" s="10">
        <v>0</v>
      </c>
    </row>
    <row r="1064" spans="1:11" x14ac:dyDescent="0.2">
      <c r="A1064" s="32">
        <v>1049</v>
      </c>
      <c r="B1064" s="56">
        <v>203061570</v>
      </c>
      <c r="C1064" s="34" t="s">
        <v>356</v>
      </c>
      <c r="D1064" s="35" t="s">
        <v>357</v>
      </c>
      <c r="E1064" s="35" t="s">
        <v>446</v>
      </c>
      <c r="F1064" s="35" t="s">
        <v>600</v>
      </c>
      <c r="G1064" s="35" t="s">
        <v>822</v>
      </c>
      <c r="H1064" s="57" t="s">
        <v>1341</v>
      </c>
      <c r="I1064" s="37">
        <v>0</v>
      </c>
      <c r="J1064" s="39">
        <v>0</v>
      </c>
      <c r="K1064" s="10">
        <v>0</v>
      </c>
    </row>
    <row r="1065" spans="1:11" x14ac:dyDescent="0.2">
      <c r="A1065" s="32">
        <v>1050</v>
      </c>
      <c r="B1065" s="56">
        <v>203061571</v>
      </c>
      <c r="C1065" s="34" t="s">
        <v>356</v>
      </c>
      <c r="D1065" s="35" t="s">
        <v>357</v>
      </c>
      <c r="E1065" s="35" t="s">
        <v>446</v>
      </c>
      <c r="F1065" s="35" t="s">
        <v>600</v>
      </c>
      <c r="G1065" s="35" t="s">
        <v>822</v>
      </c>
      <c r="H1065" s="57" t="s">
        <v>1342</v>
      </c>
      <c r="I1065" s="37">
        <v>0</v>
      </c>
      <c r="J1065" s="39">
        <v>0</v>
      </c>
      <c r="K1065" s="10">
        <v>0</v>
      </c>
    </row>
    <row r="1066" spans="1:11" x14ac:dyDescent="0.2">
      <c r="A1066" s="32">
        <v>1051</v>
      </c>
      <c r="B1066" s="56">
        <v>203061574</v>
      </c>
      <c r="C1066" s="34" t="s">
        <v>356</v>
      </c>
      <c r="D1066" s="35" t="s">
        <v>357</v>
      </c>
      <c r="E1066" s="35" t="s">
        <v>446</v>
      </c>
      <c r="F1066" s="35" t="s">
        <v>600</v>
      </c>
      <c r="G1066" s="35" t="s">
        <v>822</v>
      </c>
      <c r="H1066" s="57" t="s">
        <v>1343</v>
      </c>
      <c r="I1066" s="37">
        <v>0</v>
      </c>
      <c r="J1066" s="39">
        <v>0</v>
      </c>
      <c r="K1066" s="10">
        <v>0</v>
      </c>
    </row>
    <row r="1067" spans="1:11" x14ac:dyDescent="0.2">
      <c r="A1067" s="32">
        <v>1052</v>
      </c>
      <c r="B1067" s="56">
        <v>203061575</v>
      </c>
      <c r="C1067" s="34" t="s">
        <v>356</v>
      </c>
      <c r="D1067" s="35" t="s">
        <v>357</v>
      </c>
      <c r="E1067" s="35" t="s">
        <v>446</v>
      </c>
      <c r="F1067" s="35" t="s">
        <v>600</v>
      </c>
      <c r="G1067" s="35" t="s">
        <v>822</v>
      </c>
      <c r="H1067" s="57" t="s">
        <v>1344</v>
      </c>
      <c r="I1067" s="37">
        <v>0</v>
      </c>
      <c r="J1067" s="39">
        <v>0</v>
      </c>
      <c r="K1067" s="10">
        <v>0</v>
      </c>
    </row>
    <row r="1068" spans="1:11" x14ac:dyDescent="0.2">
      <c r="A1068" s="32">
        <v>1053</v>
      </c>
      <c r="B1068" s="56">
        <v>203061576</v>
      </c>
      <c r="C1068" s="34" t="s">
        <v>356</v>
      </c>
      <c r="D1068" s="35" t="s">
        <v>357</v>
      </c>
      <c r="E1068" s="35" t="s">
        <v>446</v>
      </c>
      <c r="F1068" s="35" t="s">
        <v>600</v>
      </c>
      <c r="G1068" s="35" t="s">
        <v>822</v>
      </c>
      <c r="H1068" s="57" t="s">
        <v>1345</v>
      </c>
      <c r="I1068" s="37">
        <v>2000</v>
      </c>
      <c r="J1068" s="39">
        <v>0</v>
      </c>
      <c r="K1068" s="10">
        <v>2000</v>
      </c>
    </row>
    <row r="1069" spans="1:11" x14ac:dyDescent="0.2">
      <c r="A1069" s="32">
        <v>1054</v>
      </c>
      <c r="B1069" s="56">
        <v>203061577</v>
      </c>
      <c r="C1069" s="34" t="s">
        <v>356</v>
      </c>
      <c r="D1069" s="35" t="s">
        <v>357</v>
      </c>
      <c r="E1069" s="35" t="s">
        <v>446</v>
      </c>
      <c r="F1069" s="35" t="s">
        <v>600</v>
      </c>
      <c r="G1069" s="35" t="s">
        <v>822</v>
      </c>
      <c r="H1069" s="57" t="s">
        <v>1346</v>
      </c>
      <c r="I1069" s="37">
        <v>0</v>
      </c>
      <c r="J1069" s="39">
        <v>0</v>
      </c>
      <c r="K1069" s="10">
        <v>0</v>
      </c>
    </row>
    <row r="1070" spans="1:11" x14ac:dyDescent="0.2">
      <c r="A1070" s="32">
        <v>1055</v>
      </c>
      <c r="B1070" s="56">
        <v>203061578</v>
      </c>
      <c r="C1070" s="34" t="s">
        <v>356</v>
      </c>
      <c r="D1070" s="35" t="s">
        <v>357</v>
      </c>
      <c r="E1070" s="35" t="s">
        <v>446</v>
      </c>
      <c r="F1070" s="35" t="s">
        <v>600</v>
      </c>
      <c r="G1070" s="35" t="s">
        <v>822</v>
      </c>
      <c r="H1070" s="57" t="s">
        <v>1347</v>
      </c>
      <c r="I1070" s="37">
        <v>0</v>
      </c>
      <c r="J1070" s="39">
        <v>0</v>
      </c>
      <c r="K1070" s="10">
        <v>0</v>
      </c>
    </row>
    <row r="1071" spans="1:11" x14ac:dyDescent="0.2">
      <c r="A1071" s="32">
        <v>1056</v>
      </c>
      <c r="B1071" s="56">
        <v>203061579</v>
      </c>
      <c r="C1071" s="34" t="s">
        <v>356</v>
      </c>
      <c r="D1071" s="35" t="s">
        <v>357</v>
      </c>
      <c r="E1071" s="35" t="s">
        <v>446</v>
      </c>
      <c r="F1071" s="35" t="s">
        <v>600</v>
      </c>
      <c r="G1071" s="35" t="s">
        <v>822</v>
      </c>
      <c r="H1071" s="57" t="s">
        <v>1348</v>
      </c>
      <c r="I1071" s="37">
        <v>0</v>
      </c>
      <c r="J1071" s="39">
        <v>0</v>
      </c>
      <c r="K1071" s="10">
        <v>0</v>
      </c>
    </row>
    <row r="1072" spans="1:11" x14ac:dyDescent="0.2">
      <c r="A1072" s="32">
        <v>1057</v>
      </c>
      <c r="B1072" s="56">
        <v>203061580</v>
      </c>
      <c r="C1072" s="34" t="s">
        <v>356</v>
      </c>
      <c r="D1072" s="35" t="s">
        <v>357</v>
      </c>
      <c r="E1072" s="35" t="s">
        <v>446</v>
      </c>
      <c r="F1072" s="35" t="s">
        <v>600</v>
      </c>
      <c r="G1072" s="35" t="s">
        <v>822</v>
      </c>
      <c r="H1072" s="57" t="s">
        <v>1349</v>
      </c>
      <c r="I1072" s="37">
        <v>0</v>
      </c>
      <c r="J1072" s="39">
        <v>0</v>
      </c>
      <c r="K1072" s="10">
        <v>0</v>
      </c>
    </row>
    <row r="1073" spans="1:11" x14ac:dyDescent="0.2">
      <c r="A1073" s="32">
        <v>1058</v>
      </c>
      <c r="B1073" s="56">
        <v>203061583</v>
      </c>
      <c r="C1073" s="34" t="s">
        <v>356</v>
      </c>
      <c r="D1073" s="35" t="s">
        <v>357</v>
      </c>
      <c r="E1073" s="35" t="s">
        <v>446</v>
      </c>
      <c r="F1073" s="35" t="s">
        <v>600</v>
      </c>
      <c r="G1073" s="35" t="s">
        <v>822</v>
      </c>
      <c r="H1073" s="57" t="s">
        <v>1350</v>
      </c>
      <c r="I1073" s="37">
        <v>0</v>
      </c>
      <c r="J1073" s="39">
        <v>0</v>
      </c>
      <c r="K1073" s="10">
        <v>0</v>
      </c>
    </row>
    <row r="1074" spans="1:11" x14ac:dyDescent="0.2">
      <c r="A1074" s="32">
        <v>1059</v>
      </c>
      <c r="B1074" s="56">
        <v>203061584</v>
      </c>
      <c r="C1074" s="34" t="s">
        <v>356</v>
      </c>
      <c r="D1074" s="35" t="s">
        <v>357</v>
      </c>
      <c r="E1074" s="35" t="s">
        <v>446</v>
      </c>
      <c r="F1074" s="35" t="s">
        <v>600</v>
      </c>
      <c r="G1074" s="35" t="s">
        <v>822</v>
      </c>
      <c r="H1074" s="57" t="s">
        <v>1351</v>
      </c>
      <c r="I1074" s="37">
        <v>0</v>
      </c>
      <c r="J1074" s="39">
        <v>9389.9499999999971</v>
      </c>
      <c r="K1074" s="10">
        <v>-9389.9499999999971</v>
      </c>
    </row>
    <row r="1075" spans="1:11" x14ac:dyDescent="0.2">
      <c r="A1075" s="32">
        <v>1060</v>
      </c>
      <c r="B1075" s="56">
        <v>203061586</v>
      </c>
      <c r="C1075" s="34" t="s">
        <v>356</v>
      </c>
      <c r="D1075" s="35" t="s">
        <v>357</v>
      </c>
      <c r="E1075" s="35" t="s">
        <v>446</v>
      </c>
      <c r="F1075" s="35" t="s">
        <v>600</v>
      </c>
      <c r="G1075" s="35" t="s">
        <v>822</v>
      </c>
      <c r="H1075" s="57" t="s">
        <v>1352</v>
      </c>
      <c r="I1075" s="37">
        <v>0</v>
      </c>
      <c r="J1075" s="39">
        <v>0</v>
      </c>
      <c r="K1075" s="10">
        <v>0</v>
      </c>
    </row>
    <row r="1076" spans="1:11" x14ac:dyDescent="0.2">
      <c r="A1076" s="32">
        <v>1061</v>
      </c>
      <c r="B1076" s="56">
        <v>203061592</v>
      </c>
      <c r="C1076" s="34" t="s">
        <v>356</v>
      </c>
      <c r="D1076" s="35" t="s">
        <v>357</v>
      </c>
      <c r="E1076" s="35" t="s">
        <v>446</v>
      </c>
      <c r="F1076" s="35" t="s">
        <v>600</v>
      </c>
      <c r="G1076" s="35" t="s">
        <v>822</v>
      </c>
      <c r="H1076" s="57" t="s">
        <v>1353</v>
      </c>
      <c r="I1076" s="37">
        <v>0</v>
      </c>
      <c r="J1076" s="39">
        <v>0</v>
      </c>
      <c r="K1076" s="10">
        <v>0</v>
      </c>
    </row>
    <row r="1077" spans="1:11" x14ac:dyDescent="0.2">
      <c r="A1077" s="32">
        <v>1062</v>
      </c>
      <c r="B1077" s="56">
        <v>203061594</v>
      </c>
      <c r="C1077" s="34" t="s">
        <v>356</v>
      </c>
      <c r="D1077" s="35" t="s">
        <v>357</v>
      </c>
      <c r="E1077" s="35" t="s">
        <v>446</v>
      </c>
      <c r="F1077" s="35" t="s">
        <v>600</v>
      </c>
      <c r="G1077" s="35" t="s">
        <v>822</v>
      </c>
      <c r="H1077" s="57" t="s">
        <v>1354</v>
      </c>
      <c r="I1077" s="37">
        <v>0</v>
      </c>
      <c r="J1077" s="39">
        <v>0</v>
      </c>
      <c r="K1077" s="10">
        <v>0</v>
      </c>
    </row>
    <row r="1078" spans="1:11" x14ac:dyDescent="0.2">
      <c r="A1078" s="32">
        <v>1063</v>
      </c>
      <c r="B1078" s="56">
        <v>203061595</v>
      </c>
      <c r="C1078" s="34" t="s">
        <v>356</v>
      </c>
      <c r="D1078" s="35" t="s">
        <v>357</v>
      </c>
      <c r="E1078" s="35" t="s">
        <v>446</v>
      </c>
      <c r="F1078" s="35" t="s">
        <v>600</v>
      </c>
      <c r="G1078" s="35" t="s">
        <v>822</v>
      </c>
      <c r="H1078" s="57" t="s">
        <v>1355</v>
      </c>
      <c r="I1078" s="37">
        <v>0</v>
      </c>
      <c r="J1078" s="39">
        <v>0</v>
      </c>
      <c r="K1078" s="10">
        <v>0</v>
      </c>
    </row>
    <row r="1079" spans="1:11" x14ac:dyDescent="0.2">
      <c r="A1079" s="32">
        <v>1064</v>
      </c>
      <c r="B1079" s="56">
        <v>203061600</v>
      </c>
      <c r="C1079" s="34" t="s">
        <v>356</v>
      </c>
      <c r="D1079" s="35" t="s">
        <v>357</v>
      </c>
      <c r="E1079" s="35" t="s">
        <v>446</v>
      </c>
      <c r="F1079" s="35" t="s">
        <v>600</v>
      </c>
      <c r="G1079" s="35" t="s">
        <v>822</v>
      </c>
      <c r="H1079" s="57" t="s">
        <v>1356</v>
      </c>
      <c r="I1079" s="37">
        <v>0</v>
      </c>
      <c r="J1079" s="39">
        <v>0</v>
      </c>
      <c r="K1079" s="10">
        <v>0</v>
      </c>
    </row>
    <row r="1080" spans="1:11" x14ac:dyDescent="0.2">
      <c r="A1080" s="32">
        <v>1065</v>
      </c>
      <c r="B1080" s="56">
        <v>203061601</v>
      </c>
      <c r="C1080" s="34" t="s">
        <v>356</v>
      </c>
      <c r="D1080" s="35" t="s">
        <v>357</v>
      </c>
      <c r="E1080" s="35" t="s">
        <v>446</v>
      </c>
      <c r="F1080" s="35" t="s">
        <v>600</v>
      </c>
      <c r="G1080" s="35" t="s">
        <v>822</v>
      </c>
      <c r="H1080" s="57" t="s">
        <v>1357</v>
      </c>
      <c r="I1080" s="37">
        <v>0</v>
      </c>
      <c r="J1080" s="39">
        <v>0</v>
      </c>
      <c r="K1080" s="10">
        <v>0</v>
      </c>
    </row>
    <row r="1081" spans="1:11" x14ac:dyDescent="0.2">
      <c r="A1081" s="32">
        <v>1066</v>
      </c>
      <c r="B1081" s="56">
        <v>203061602</v>
      </c>
      <c r="C1081" s="34" t="s">
        <v>356</v>
      </c>
      <c r="D1081" s="35" t="s">
        <v>357</v>
      </c>
      <c r="E1081" s="35" t="s">
        <v>446</v>
      </c>
      <c r="F1081" s="35" t="s">
        <v>600</v>
      </c>
      <c r="G1081" s="35" t="s">
        <v>822</v>
      </c>
      <c r="H1081" s="57" t="s">
        <v>1358</v>
      </c>
      <c r="I1081" s="37">
        <v>0</v>
      </c>
      <c r="J1081" s="39">
        <v>0</v>
      </c>
      <c r="K1081" s="10">
        <v>0</v>
      </c>
    </row>
    <row r="1082" spans="1:11" x14ac:dyDescent="0.2">
      <c r="A1082" s="32">
        <v>1067</v>
      </c>
      <c r="B1082" s="56">
        <v>203061603</v>
      </c>
      <c r="C1082" s="34" t="s">
        <v>356</v>
      </c>
      <c r="D1082" s="35" t="s">
        <v>357</v>
      </c>
      <c r="E1082" s="35" t="s">
        <v>446</v>
      </c>
      <c r="F1082" s="35" t="s">
        <v>600</v>
      </c>
      <c r="G1082" s="35" t="s">
        <v>822</v>
      </c>
      <c r="H1082" s="57" t="s">
        <v>1359</v>
      </c>
      <c r="I1082" s="37">
        <v>0</v>
      </c>
      <c r="J1082" s="39">
        <v>0</v>
      </c>
      <c r="K1082" s="10">
        <v>0</v>
      </c>
    </row>
    <row r="1083" spans="1:11" x14ac:dyDescent="0.2">
      <c r="A1083" s="32">
        <v>1068</v>
      </c>
      <c r="B1083" s="56">
        <v>203061604</v>
      </c>
      <c r="C1083" s="34" t="s">
        <v>356</v>
      </c>
      <c r="D1083" s="35" t="s">
        <v>357</v>
      </c>
      <c r="E1083" s="35" t="s">
        <v>446</v>
      </c>
      <c r="F1083" s="35" t="s">
        <v>600</v>
      </c>
      <c r="G1083" s="35" t="s">
        <v>822</v>
      </c>
      <c r="H1083" s="57" t="s">
        <v>1360</v>
      </c>
      <c r="I1083" s="37">
        <v>0</v>
      </c>
      <c r="J1083" s="39">
        <v>0</v>
      </c>
      <c r="K1083" s="10">
        <v>0</v>
      </c>
    </row>
    <row r="1084" spans="1:11" x14ac:dyDescent="0.2">
      <c r="A1084" s="32">
        <v>1069</v>
      </c>
      <c r="B1084" s="56">
        <v>203061607</v>
      </c>
      <c r="C1084" s="34" t="s">
        <v>356</v>
      </c>
      <c r="D1084" s="35" t="s">
        <v>357</v>
      </c>
      <c r="E1084" s="35" t="s">
        <v>446</v>
      </c>
      <c r="F1084" s="35" t="s">
        <v>600</v>
      </c>
      <c r="G1084" s="35" t="s">
        <v>822</v>
      </c>
      <c r="H1084" s="57" t="s">
        <v>1361</v>
      </c>
      <c r="I1084" s="37">
        <v>0</v>
      </c>
      <c r="J1084" s="39">
        <v>0</v>
      </c>
      <c r="K1084" s="10">
        <v>0</v>
      </c>
    </row>
    <row r="1085" spans="1:11" x14ac:dyDescent="0.2">
      <c r="A1085" s="32">
        <v>1070</v>
      </c>
      <c r="B1085" s="56">
        <v>203061608</v>
      </c>
      <c r="C1085" s="34" t="s">
        <v>356</v>
      </c>
      <c r="D1085" s="35" t="s">
        <v>357</v>
      </c>
      <c r="E1085" s="35" t="s">
        <v>446</v>
      </c>
      <c r="F1085" s="35" t="s">
        <v>600</v>
      </c>
      <c r="G1085" s="35" t="s">
        <v>822</v>
      </c>
      <c r="H1085" s="57" t="s">
        <v>1362</v>
      </c>
      <c r="I1085" s="37">
        <v>0</v>
      </c>
      <c r="J1085" s="39">
        <v>0</v>
      </c>
      <c r="K1085" s="10">
        <v>0</v>
      </c>
    </row>
    <row r="1086" spans="1:11" x14ac:dyDescent="0.2">
      <c r="A1086" s="32">
        <v>1071</v>
      </c>
      <c r="B1086" s="56">
        <v>203061610</v>
      </c>
      <c r="C1086" s="34" t="s">
        <v>356</v>
      </c>
      <c r="D1086" s="35" t="s">
        <v>357</v>
      </c>
      <c r="E1086" s="35" t="s">
        <v>446</v>
      </c>
      <c r="F1086" s="35" t="s">
        <v>600</v>
      </c>
      <c r="G1086" s="35" t="s">
        <v>822</v>
      </c>
      <c r="H1086" s="57" t="s">
        <v>1363</v>
      </c>
      <c r="I1086" s="37">
        <v>0</v>
      </c>
      <c r="J1086" s="39">
        <v>0</v>
      </c>
      <c r="K1086" s="10">
        <v>0</v>
      </c>
    </row>
    <row r="1087" spans="1:11" x14ac:dyDescent="0.2">
      <c r="A1087" s="32">
        <v>1072</v>
      </c>
      <c r="B1087" s="56">
        <v>203061611</v>
      </c>
      <c r="C1087" s="34" t="s">
        <v>356</v>
      </c>
      <c r="D1087" s="35" t="s">
        <v>357</v>
      </c>
      <c r="E1087" s="35" t="s">
        <v>446</v>
      </c>
      <c r="F1087" s="35" t="s">
        <v>600</v>
      </c>
      <c r="G1087" s="35" t="s">
        <v>822</v>
      </c>
      <c r="H1087" s="57" t="s">
        <v>1364</v>
      </c>
      <c r="I1087" s="37">
        <v>0</v>
      </c>
      <c r="J1087" s="39">
        <v>0</v>
      </c>
      <c r="K1087" s="10">
        <v>0</v>
      </c>
    </row>
    <row r="1088" spans="1:11" x14ac:dyDescent="0.2">
      <c r="A1088" s="32">
        <v>1073</v>
      </c>
      <c r="B1088" s="56">
        <v>203061612</v>
      </c>
      <c r="C1088" s="34" t="s">
        <v>356</v>
      </c>
      <c r="D1088" s="35" t="s">
        <v>357</v>
      </c>
      <c r="E1088" s="35" t="s">
        <v>446</v>
      </c>
      <c r="F1088" s="35" t="s">
        <v>600</v>
      </c>
      <c r="G1088" s="35" t="s">
        <v>822</v>
      </c>
      <c r="H1088" s="57" t="s">
        <v>1365</v>
      </c>
      <c r="I1088" s="37">
        <v>0</v>
      </c>
      <c r="J1088" s="39">
        <v>0</v>
      </c>
      <c r="K1088" s="10">
        <v>0</v>
      </c>
    </row>
    <row r="1089" spans="1:11" x14ac:dyDescent="0.2">
      <c r="A1089" s="32">
        <v>1074</v>
      </c>
      <c r="B1089" s="56">
        <v>203061613</v>
      </c>
      <c r="C1089" s="34" t="s">
        <v>356</v>
      </c>
      <c r="D1089" s="35" t="s">
        <v>357</v>
      </c>
      <c r="E1089" s="35" t="s">
        <v>446</v>
      </c>
      <c r="F1089" s="35" t="s">
        <v>600</v>
      </c>
      <c r="G1089" s="35" t="s">
        <v>822</v>
      </c>
      <c r="H1089" s="57" t="s">
        <v>1366</v>
      </c>
      <c r="I1089" s="37">
        <v>0</v>
      </c>
      <c r="J1089" s="39">
        <v>0</v>
      </c>
      <c r="K1089" s="10">
        <v>0</v>
      </c>
    </row>
    <row r="1090" spans="1:11" x14ac:dyDescent="0.2">
      <c r="A1090" s="32">
        <v>1075</v>
      </c>
      <c r="B1090" s="56">
        <v>203061614</v>
      </c>
      <c r="C1090" s="34" t="s">
        <v>356</v>
      </c>
      <c r="D1090" s="35" t="s">
        <v>357</v>
      </c>
      <c r="E1090" s="35" t="s">
        <v>446</v>
      </c>
      <c r="F1090" s="35" t="s">
        <v>600</v>
      </c>
      <c r="G1090" s="35" t="s">
        <v>822</v>
      </c>
      <c r="H1090" s="57" t="s">
        <v>1367</v>
      </c>
      <c r="I1090" s="37">
        <v>0</v>
      </c>
      <c r="J1090" s="39">
        <v>0</v>
      </c>
      <c r="K1090" s="10">
        <v>0</v>
      </c>
    </row>
    <row r="1091" spans="1:11" x14ac:dyDescent="0.2">
      <c r="A1091" s="32">
        <v>1076</v>
      </c>
      <c r="B1091" s="56">
        <v>203061616</v>
      </c>
      <c r="C1091" s="34" t="s">
        <v>356</v>
      </c>
      <c r="D1091" s="35" t="s">
        <v>357</v>
      </c>
      <c r="E1091" s="35" t="s">
        <v>446</v>
      </c>
      <c r="F1091" s="35" t="s">
        <v>600</v>
      </c>
      <c r="G1091" s="35" t="s">
        <v>822</v>
      </c>
      <c r="H1091" s="57" t="s">
        <v>1368</v>
      </c>
      <c r="I1091" s="37">
        <v>0</v>
      </c>
      <c r="J1091" s="39">
        <v>9.9999997473787516E-6</v>
      </c>
      <c r="K1091" s="10">
        <v>-9.9999997473787516E-6</v>
      </c>
    </row>
    <row r="1092" spans="1:11" x14ac:dyDescent="0.2">
      <c r="A1092" s="32">
        <v>1077</v>
      </c>
      <c r="B1092" s="56">
        <v>203061617</v>
      </c>
      <c r="C1092" s="34" t="s">
        <v>356</v>
      </c>
      <c r="D1092" s="35" t="s">
        <v>357</v>
      </c>
      <c r="E1092" s="35" t="s">
        <v>446</v>
      </c>
      <c r="F1092" s="35" t="s">
        <v>600</v>
      </c>
      <c r="G1092" s="35" t="s">
        <v>822</v>
      </c>
      <c r="H1092" s="57" t="s">
        <v>1369</v>
      </c>
      <c r="I1092" s="37">
        <v>0</v>
      </c>
      <c r="J1092" s="39">
        <v>0</v>
      </c>
      <c r="K1092" s="10">
        <v>0</v>
      </c>
    </row>
    <row r="1093" spans="1:11" x14ac:dyDescent="0.2">
      <c r="A1093" s="32">
        <v>1078</v>
      </c>
      <c r="B1093" s="56">
        <v>203061618</v>
      </c>
      <c r="C1093" s="34" t="s">
        <v>356</v>
      </c>
      <c r="D1093" s="35" t="s">
        <v>357</v>
      </c>
      <c r="E1093" s="35" t="s">
        <v>446</v>
      </c>
      <c r="F1093" s="35" t="s">
        <v>600</v>
      </c>
      <c r="G1093" s="35" t="s">
        <v>822</v>
      </c>
      <c r="H1093" s="57" t="s">
        <v>1370</v>
      </c>
      <c r="I1093" s="37">
        <v>0</v>
      </c>
      <c r="J1093" s="39">
        <v>0</v>
      </c>
      <c r="K1093" s="10">
        <v>0</v>
      </c>
    </row>
    <row r="1094" spans="1:11" x14ac:dyDescent="0.2">
      <c r="A1094" s="32">
        <v>1079</v>
      </c>
      <c r="B1094" s="56">
        <v>203061621</v>
      </c>
      <c r="C1094" s="34" t="s">
        <v>356</v>
      </c>
      <c r="D1094" s="35" t="s">
        <v>357</v>
      </c>
      <c r="E1094" s="35" t="s">
        <v>446</v>
      </c>
      <c r="F1094" s="35" t="s">
        <v>600</v>
      </c>
      <c r="G1094" s="35" t="s">
        <v>822</v>
      </c>
      <c r="H1094" s="57" t="s">
        <v>1371</v>
      </c>
      <c r="I1094" s="37">
        <v>0</v>
      </c>
      <c r="J1094" s="39">
        <v>0</v>
      </c>
      <c r="K1094" s="10">
        <v>0</v>
      </c>
    </row>
    <row r="1095" spans="1:11" x14ac:dyDescent="0.2">
      <c r="A1095" s="32">
        <v>1080</v>
      </c>
      <c r="B1095" s="56">
        <v>203061622</v>
      </c>
      <c r="C1095" s="34" t="s">
        <v>356</v>
      </c>
      <c r="D1095" s="35" t="s">
        <v>357</v>
      </c>
      <c r="E1095" s="35" t="s">
        <v>446</v>
      </c>
      <c r="F1095" s="35" t="s">
        <v>600</v>
      </c>
      <c r="G1095" s="35" t="s">
        <v>822</v>
      </c>
      <c r="H1095" s="57" t="s">
        <v>1372</v>
      </c>
      <c r="I1095" s="37">
        <v>0</v>
      </c>
      <c r="J1095" s="39">
        <v>0</v>
      </c>
      <c r="K1095" s="10">
        <v>0</v>
      </c>
    </row>
    <row r="1096" spans="1:11" x14ac:dyDescent="0.2">
      <c r="A1096" s="32">
        <v>1081</v>
      </c>
      <c r="B1096" s="56">
        <v>203061623</v>
      </c>
      <c r="C1096" s="34" t="s">
        <v>356</v>
      </c>
      <c r="D1096" s="35" t="s">
        <v>357</v>
      </c>
      <c r="E1096" s="35" t="s">
        <v>446</v>
      </c>
      <c r="F1096" s="35" t="s">
        <v>600</v>
      </c>
      <c r="G1096" s="35" t="s">
        <v>822</v>
      </c>
      <c r="H1096" s="57" t="s">
        <v>1373</v>
      </c>
      <c r="I1096" s="37">
        <v>0</v>
      </c>
      <c r="J1096" s="39">
        <v>0</v>
      </c>
      <c r="K1096" s="10">
        <v>0</v>
      </c>
    </row>
    <row r="1097" spans="1:11" x14ac:dyDescent="0.2">
      <c r="A1097" s="32">
        <v>1082</v>
      </c>
      <c r="B1097" s="56">
        <v>203061625</v>
      </c>
      <c r="C1097" s="34" t="s">
        <v>356</v>
      </c>
      <c r="D1097" s="35" t="s">
        <v>357</v>
      </c>
      <c r="E1097" s="35" t="s">
        <v>446</v>
      </c>
      <c r="F1097" s="35" t="s">
        <v>600</v>
      </c>
      <c r="G1097" s="35" t="s">
        <v>822</v>
      </c>
      <c r="H1097" s="57" t="s">
        <v>1374</v>
      </c>
      <c r="I1097" s="37">
        <v>0</v>
      </c>
      <c r="J1097" s="39">
        <v>0</v>
      </c>
      <c r="K1097" s="10">
        <v>0</v>
      </c>
    </row>
    <row r="1098" spans="1:11" x14ac:dyDescent="0.2">
      <c r="A1098" s="32">
        <v>1083</v>
      </c>
      <c r="B1098" s="56">
        <v>203061626</v>
      </c>
      <c r="C1098" s="34" t="s">
        <v>356</v>
      </c>
      <c r="D1098" s="35" t="s">
        <v>357</v>
      </c>
      <c r="E1098" s="35" t="s">
        <v>446</v>
      </c>
      <c r="F1098" s="35" t="s">
        <v>600</v>
      </c>
      <c r="G1098" s="35" t="s">
        <v>822</v>
      </c>
      <c r="H1098" s="57" t="s">
        <v>1375</v>
      </c>
      <c r="I1098" s="37">
        <v>0</v>
      </c>
      <c r="J1098" s="39">
        <v>0</v>
      </c>
      <c r="K1098" s="10">
        <v>0</v>
      </c>
    </row>
    <row r="1099" spans="1:11" x14ac:dyDescent="0.2">
      <c r="A1099" s="32">
        <v>1084</v>
      </c>
      <c r="B1099" s="56">
        <v>203061630</v>
      </c>
      <c r="C1099" s="34" t="s">
        <v>356</v>
      </c>
      <c r="D1099" s="35" t="s">
        <v>357</v>
      </c>
      <c r="E1099" s="35" t="s">
        <v>446</v>
      </c>
      <c r="F1099" s="35" t="s">
        <v>600</v>
      </c>
      <c r="G1099" s="35" t="s">
        <v>822</v>
      </c>
      <c r="H1099" s="57" t="s">
        <v>1376</v>
      </c>
      <c r="I1099" s="37">
        <v>0</v>
      </c>
      <c r="J1099" s="39">
        <v>0</v>
      </c>
      <c r="K1099" s="10">
        <v>0</v>
      </c>
    </row>
    <row r="1100" spans="1:11" x14ac:dyDescent="0.2">
      <c r="A1100" s="32">
        <v>1085</v>
      </c>
      <c r="B1100" s="56">
        <v>203061631</v>
      </c>
      <c r="C1100" s="34" t="s">
        <v>356</v>
      </c>
      <c r="D1100" s="35" t="s">
        <v>357</v>
      </c>
      <c r="E1100" s="35" t="s">
        <v>446</v>
      </c>
      <c r="F1100" s="35" t="s">
        <v>600</v>
      </c>
      <c r="G1100" s="35" t="s">
        <v>822</v>
      </c>
      <c r="H1100" s="57" t="s">
        <v>1377</v>
      </c>
      <c r="I1100" s="37">
        <v>0</v>
      </c>
      <c r="J1100" s="39">
        <v>0</v>
      </c>
      <c r="K1100" s="10">
        <v>0</v>
      </c>
    </row>
    <row r="1101" spans="1:11" x14ac:dyDescent="0.2">
      <c r="A1101" s="32">
        <v>1086</v>
      </c>
      <c r="B1101" s="56">
        <v>203061632</v>
      </c>
      <c r="C1101" s="34" t="s">
        <v>356</v>
      </c>
      <c r="D1101" s="35" t="s">
        <v>357</v>
      </c>
      <c r="E1101" s="35" t="s">
        <v>446</v>
      </c>
      <c r="F1101" s="35" t="s">
        <v>600</v>
      </c>
      <c r="G1101" s="35" t="s">
        <v>822</v>
      </c>
      <c r="H1101" s="57" t="s">
        <v>1378</v>
      </c>
      <c r="I1101" s="37">
        <v>0</v>
      </c>
      <c r="J1101" s="39">
        <v>0</v>
      </c>
      <c r="K1101" s="10">
        <v>0</v>
      </c>
    </row>
    <row r="1102" spans="1:11" x14ac:dyDescent="0.2">
      <c r="A1102" s="32">
        <v>1087</v>
      </c>
      <c r="B1102" s="56">
        <v>203061633</v>
      </c>
      <c r="C1102" s="34" t="s">
        <v>356</v>
      </c>
      <c r="D1102" s="35" t="s">
        <v>357</v>
      </c>
      <c r="E1102" s="35" t="s">
        <v>446</v>
      </c>
      <c r="F1102" s="35" t="s">
        <v>600</v>
      </c>
      <c r="G1102" s="35" t="s">
        <v>822</v>
      </c>
      <c r="H1102" s="57" t="s">
        <v>1379</v>
      </c>
      <c r="I1102" s="37">
        <v>0</v>
      </c>
      <c r="J1102" s="39">
        <v>0</v>
      </c>
      <c r="K1102" s="10">
        <v>0</v>
      </c>
    </row>
    <row r="1103" spans="1:11" x14ac:dyDescent="0.2">
      <c r="A1103" s="32">
        <v>1088</v>
      </c>
      <c r="B1103" s="56">
        <v>203061634</v>
      </c>
      <c r="C1103" s="34" t="s">
        <v>356</v>
      </c>
      <c r="D1103" s="35" t="s">
        <v>357</v>
      </c>
      <c r="E1103" s="35" t="s">
        <v>446</v>
      </c>
      <c r="F1103" s="35" t="s">
        <v>600</v>
      </c>
      <c r="G1103" s="35" t="s">
        <v>822</v>
      </c>
      <c r="H1103" s="57" t="s">
        <v>1380</v>
      </c>
      <c r="I1103" s="37">
        <v>0</v>
      </c>
      <c r="J1103" s="39">
        <v>0</v>
      </c>
      <c r="K1103" s="10">
        <v>0</v>
      </c>
    </row>
    <row r="1104" spans="1:11" x14ac:dyDescent="0.2">
      <c r="A1104" s="32">
        <v>1089</v>
      </c>
      <c r="B1104" s="56">
        <v>203061635</v>
      </c>
      <c r="C1104" s="34" t="s">
        <v>356</v>
      </c>
      <c r="D1104" s="35" t="s">
        <v>357</v>
      </c>
      <c r="E1104" s="35" t="s">
        <v>446</v>
      </c>
      <c r="F1104" s="35" t="s">
        <v>600</v>
      </c>
      <c r="G1104" s="35" t="s">
        <v>822</v>
      </c>
      <c r="H1104" s="57" t="s">
        <v>1381</v>
      </c>
      <c r="I1104" s="37">
        <v>0</v>
      </c>
      <c r="J1104" s="39">
        <v>0</v>
      </c>
      <c r="K1104" s="10">
        <v>0</v>
      </c>
    </row>
    <row r="1105" spans="1:11" x14ac:dyDescent="0.2">
      <c r="A1105" s="32">
        <v>1090</v>
      </c>
      <c r="B1105" s="56">
        <v>203061637</v>
      </c>
      <c r="C1105" s="34" t="s">
        <v>356</v>
      </c>
      <c r="D1105" s="35" t="s">
        <v>357</v>
      </c>
      <c r="E1105" s="35" t="s">
        <v>446</v>
      </c>
      <c r="F1105" s="35" t="s">
        <v>600</v>
      </c>
      <c r="G1105" s="35" t="s">
        <v>822</v>
      </c>
      <c r="H1105" s="57" t="s">
        <v>1382</v>
      </c>
      <c r="I1105" s="37">
        <v>0</v>
      </c>
      <c r="J1105" s="39">
        <v>0</v>
      </c>
      <c r="K1105" s="10">
        <v>0</v>
      </c>
    </row>
    <row r="1106" spans="1:11" x14ac:dyDescent="0.2">
      <c r="A1106" s="32">
        <v>1091</v>
      </c>
      <c r="B1106" s="56">
        <v>203061639</v>
      </c>
      <c r="C1106" s="34" t="s">
        <v>356</v>
      </c>
      <c r="D1106" s="35" t="s">
        <v>357</v>
      </c>
      <c r="E1106" s="35" t="s">
        <v>446</v>
      </c>
      <c r="F1106" s="35" t="s">
        <v>600</v>
      </c>
      <c r="G1106" s="35" t="s">
        <v>822</v>
      </c>
      <c r="H1106" s="57" t="s">
        <v>1383</v>
      </c>
      <c r="I1106" s="37">
        <v>0</v>
      </c>
      <c r="J1106" s="39">
        <v>0</v>
      </c>
      <c r="K1106" s="10">
        <v>0</v>
      </c>
    </row>
    <row r="1107" spans="1:11" x14ac:dyDescent="0.2">
      <c r="A1107" s="32">
        <v>1092</v>
      </c>
      <c r="B1107" s="56">
        <v>203061641</v>
      </c>
      <c r="C1107" s="34" t="s">
        <v>356</v>
      </c>
      <c r="D1107" s="35" t="s">
        <v>357</v>
      </c>
      <c r="E1107" s="35" t="s">
        <v>446</v>
      </c>
      <c r="F1107" s="35" t="s">
        <v>600</v>
      </c>
      <c r="G1107" s="35" t="s">
        <v>822</v>
      </c>
      <c r="H1107" s="57" t="s">
        <v>1384</v>
      </c>
      <c r="I1107" s="37">
        <v>0</v>
      </c>
      <c r="J1107" s="39">
        <v>0</v>
      </c>
      <c r="K1107" s="10">
        <v>0</v>
      </c>
    </row>
    <row r="1108" spans="1:11" x14ac:dyDescent="0.2">
      <c r="A1108" s="32">
        <v>1093</v>
      </c>
      <c r="B1108" s="56">
        <v>203061642</v>
      </c>
      <c r="C1108" s="34" t="s">
        <v>356</v>
      </c>
      <c r="D1108" s="35" t="s">
        <v>357</v>
      </c>
      <c r="E1108" s="35" t="s">
        <v>446</v>
      </c>
      <c r="F1108" s="35" t="s">
        <v>600</v>
      </c>
      <c r="G1108" s="35" t="s">
        <v>822</v>
      </c>
      <c r="H1108" s="57" t="s">
        <v>1385</v>
      </c>
      <c r="I1108" s="37">
        <v>0</v>
      </c>
      <c r="J1108" s="39">
        <v>0</v>
      </c>
      <c r="K1108" s="10">
        <v>0</v>
      </c>
    </row>
    <row r="1109" spans="1:11" x14ac:dyDescent="0.2">
      <c r="A1109" s="32">
        <v>1094</v>
      </c>
      <c r="B1109" s="56">
        <v>203061643</v>
      </c>
      <c r="C1109" s="34" t="s">
        <v>356</v>
      </c>
      <c r="D1109" s="35" t="s">
        <v>357</v>
      </c>
      <c r="E1109" s="35" t="s">
        <v>446</v>
      </c>
      <c r="F1109" s="35" t="s">
        <v>600</v>
      </c>
      <c r="G1109" s="35" t="s">
        <v>822</v>
      </c>
      <c r="H1109" s="57" t="s">
        <v>1386</v>
      </c>
      <c r="I1109" s="37">
        <v>0</v>
      </c>
      <c r="J1109" s="39">
        <v>0</v>
      </c>
      <c r="K1109" s="10">
        <v>0</v>
      </c>
    </row>
    <row r="1110" spans="1:11" x14ac:dyDescent="0.2">
      <c r="A1110" s="32">
        <v>1095</v>
      </c>
      <c r="B1110" s="56">
        <v>203061644</v>
      </c>
      <c r="C1110" s="34" t="s">
        <v>356</v>
      </c>
      <c r="D1110" s="35" t="s">
        <v>357</v>
      </c>
      <c r="E1110" s="35" t="s">
        <v>446</v>
      </c>
      <c r="F1110" s="35" t="s">
        <v>600</v>
      </c>
      <c r="G1110" s="35" t="s">
        <v>822</v>
      </c>
      <c r="H1110" s="57" t="s">
        <v>1387</v>
      </c>
      <c r="I1110" s="37">
        <v>0</v>
      </c>
      <c r="J1110" s="39">
        <v>0</v>
      </c>
      <c r="K1110" s="10">
        <v>0</v>
      </c>
    </row>
    <row r="1111" spans="1:11" x14ac:dyDescent="0.2">
      <c r="A1111" s="32">
        <v>1096</v>
      </c>
      <c r="B1111" s="56">
        <v>203061645</v>
      </c>
      <c r="C1111" s="34" t="s">
        <v>356</v>
      </c>
      <c r="D1111" s="35" t="s">
        <v>357</v>
      </c>
      <c r="E1111" s="35" t="s">
        <v>446</v>
      </c>
      <c r="F1111" s="35" t="s">
        <v>600</v>
      </c>
      <c r="G1111" s="35" t="s">
        <v>822</v>
      </c>
      <c r="H1111" s="57" t="s">
        <v>1388</v>
      </c>
      <c r="I1111" s="37">
        <v>0</v>
      </c>
      <c r="J1111" s="39">
        <v>0</v>
      </c>
      <c r="K1111" s="10">
        <v>0</v>
      </c>
    </row>
    <row r="1112" spans="1:11" x14ac:dyDescent="0.2">
      <c r="A1112" s="32">
        <v>1097</v>
      </c>
      <c r="B1112" s="56">
        <v>203061647</v>
      </c>
      <c r="C1112" s="34" t="s">
        <v>356</v>
      </c>
      <c r="D1112" s="35" t="s">
        <v>357</v>
      </c>
      <c r="E1112" s="35" t="s">
        <v>446</v>
      </c>
      <c r="F1112" s="35" t="s">
        <v>600</v>
      </c>
      <c r="G1112" s="35" t="s">
        <v>822</v>
      </c>
      <c r="H1112" s="57" t="s">
        <v>1389</v>
      </c>
      <c r="I1112" s="37">
        <v>0</v>
      </c>
      <c r="J1112" s="39">
        <v>0</v>
      </c>
      <c r="K1112" s="10">
        <v>0</v>
      </c>
    </row>
    <row r="1113" spans="1:11" x14ac:dyDescent="0.2">
      <c r="A1113" s="32">
        <v>1098</v>
      </c>
      <c r="B1113" s="56">
        <v>203061650</v>
      </c>
      <c r="C1113" s="34" t="s">
        <v>356</v>
      </c>
      <c r="D1113" s="35" t="s">
        <v>357</v>
      </c>
      <c r="E1113" s="35" t="s">
        <v>446</v>
      </c>
      <c r="F1113" s="35" t="s">
        <v>600</v>
      </c>
      <c r="G1113" s="35" t="s">
        <v>822</v>
      </c>
      <c r="H1113" s="57" t="s">
        <v>1390</v>
      </c>
      <c r="I1113" s="37">
        <v>0</v>
      </c>
      <c r="J1113" s="39">
        <v>0</v>
      </c>
      <c r="K1113" s="10">
        <v>0</v>
      </c>
    </row>
    <row r="1114" spans="1:11" x14ac:dyDescent="0.2">
      <c r="A1114" s="32">
        <v>1099</v>
      </c>
      <c r="B1114" s="56">
        <v>203061651</v>
      </c>
      <c r="C1114" s="34" t="s">
        <v>356</v>
      </c>
      <c r="D1114" s="35" t="s">
        <v>357</v>
      </c>
      <c r="E1114" s="35" t="s">
        <v>446</v>
      </c>
      <c r="F1114" s="35" t="s">
        <v>600</v>
      </c>
      <c r="G1114" s="35" t="s">
        <v>822</v>
      </c>
      <c r="H1114" s="57" t="s">
        <v>1391</v>
      </c>
      <c r="I1114" s="37">
        <v>0</v>
      </c>
      <c r="J1114" s="39">
        <v>0</v>
      </c>
      <c r="K1114" s="10">
        <v>0</v>
      </c>
    </row>
    <row r="1115" spans="1:11" x14ac:dyDescent="0.2">
      <c r="A1115" s="32">
        <v>1100</v>
      </c>
      <c r="B1115" s="56">
        <v>203061656</v>
      </c>
      <c r="C1115" s="34" t="s">
        <v>356</v>
      </c>
      <c r="D1115" s="35" t="s">
        <v>357</v>
      </c>
      <c r="E1115" s="35" t="s">
        <v>446</v>
      </c>
      <c r="F1115" s="35" t="s">
        <v>600</v>
      </c>
      <c r="G1115" s="35" t="s">
        <v>822</v>
      </c>
      <c r="H1115" s="57" t="s">
        <v>1392</v>
      </c>
      <c r="I1115" s="37">
        <v>0</v>
      </c>
      <c r="J1115" s="39">
        <v>26.099999999998545</v>
      </c>
      <c r="K1115" s="10">
        <v>-26.099999999998545</v>
      </c>
    </row>
    <row r="1116" spans="1:11" x14ac:dyDescent="0.2">
      <c r="A1116" s="32">
        <v>1101</v>
      </c>
      <c r="B1116" s="56">
        <v>203061657</v>
      </c>
      <c r="C1116" s="34" t="s">
        <v>356</v>
      </c>
      <c r="D1116" s="35" t="s">
        <v>357</v>
      </c>
      <c r="E1116" s="35" t="s">
        <v>446</v>
      </c>
      <c r="F1116" s="35" t="s">
        <v>600</v>
      </c>
      <c r="G1116" s="35" t="s">
        <v>822</v>
      </c>
      <c r="H1116" s="57" t="s">
        <v>1393</v>
      </c>
      <c r="I1116" s="37">
        <v>500</v>
      </c>
      <c r="J1116" s="39">
        <v>0</v>
      </c>
      <c r="K1116" s="10">
        <v>500</v>
      </c>
    </row>
    <row r="1117" spans="1:11" x14ac:dyDescent="0.2">
      <c r="A1117" s="32">
        <v>1102</v>
      </c>
      <c r="B1117" s="56">
        <v>203061658</v>
      </c>
      <c r="C1117" s="34" t="s">
        <v>356</v>
      </c>
      <c r="D1117" s="35" t="s">
        <v>357</v>
      </c>
      <c r="E1117" s="35" t="s">
        <v>446</v>
      </c>
      <c r="F1117" s="35" t="s">
        <v>600</v>
      </c>
      <c r="G1117" s="35" t="s">
        <v>822</v>
      </c>
      <c r="H1117" s="57" t="s">
        <v>1394</v>
      </c>
      <c r="I1117" s="37">
        <v>0</v>
      </c>
      <c r="J1117" s="39">
        <v>0</v>
      </c>
      <c r="K1117" s="10">
        <v>0</v>
      </c>
    </row>
    <row r="1118" spans="1:11" x14ac:dyDescent="0.2">
      <c r="A1118" s="32">
        <v>1103</v>
      </c>
      <c r="B1118" s="56">
        <v>203061659</v>
      </c>
      <c r="C1118" s="34" t="s">
        <v>356</v>
      </c>
      <c r="D1118" s="35" t="s">
        <v>357</v>
      </c>
      <c r="E1118" s="35" t="s">
        <v>446</v>
      </c>
      <c r="F1118" s="35" t="s">
        <v>600</v>
      </c>
      <c r="G1118" s="35" t="s">
        <v>822</v>
      </c>
      <c r="H1118" s="57" t="s">
        <v>1395</v>
      </c>
      <c r="I1118" s="37">
        <v>0</v>
      </c>
      <c r="J1118" s="39">
        <v>0</v>
      </c>
      <c r="K1118" s="10">
        <v>0</v>
      </c>
    </row>
    <row r="1119" spans="1:11" x14ac:dyDescent="0.2">
      <c r="A1119" s="32">
        <v>1104</v>
      </c>
      <c r="B1119" s="56">
        <v>203061660</v>
      </c>
      <c r="C1119" s="34" t="s">
        <v>356</v>
      </c>
      <c r="D1119" s="35" t="s">
        <v>357</v>
      </c>
      <c r="E1119" s="35" t="s">
        <v>446</v>
      </c>
      <c r="F1119" s="35" t="s">
        <v>600</v>
      </c>
      <c r="G1119" s="35" t="s">
        <v>822</v>
      </c>
      <c r="H1119" s="57" t="s">
        <v>1396</v>
      </c>
      <c r="I1119" s="37">
        <v>0</v>
      </c>
      <c r="J1119" s="39">
        <v>0</v>
      </c>
      <c r="K1119" s="10">
        <v>0</v>
      </c>
    </row>
    <row r="1120" spans="1:11" x14ac:dyDescent="0.2">
      <c r="A1120" s="32">
        <v>1105</v>
      </c>
      <c r="B1120" s="56">
        <v>203061661</v>
      </c>
      <c r="C1120" s="34" t="s">
        <v>356</v>
      </c>
      <c r="D1120" s="35" t="s">
        <v>357</v>
      </c>
      <c r="E1120" s="35" t="s">
        <v>446</v>
      </c>
      <c r="F1120" s="35" t="s">
        <v>600</v>
      </c>
      <c r="G1120" s="35" t="s">
        <v>822</v>
      </c>
      <c r="H1120" s="57" t="s">
        <v>1397</v>
      </c>
      <c r="I1120" s="37">
        <v>0</v>
      </c>
      <c r="J1120" s="39">
        <v>0</v>
      </c>
      <c r="K1120" s="10">
        <v>0</v>
      </c>
    </row>
    <row r="1121" spans="1:11" x14ac:dyDescent="0.2">
      <c r="A1121" s="32">
        <v>1106</v>
      </c>
      <c r="B1121" s="56">
        <v>203061662</v>
      </c>
      <c r="C1121" s="34" t="s">
        <v>356</v>
      </c>
      <c r="D1121" s="35" t="s">
        <v>357</v>
      </c>
      <c r="E1121" s="35" t="s">
        <v>446</v>
      </c>
      <c r="F1121" s="35" t="s">
        <v>600</v>
      </c>
      <c r="G1121" s="35" t="s">
        <v>822</v>
      </c>
      <c r="H1121" s="57" t="s">
        <v>1398</v>
      </c>
      <c r="I1121" s="37">
        <v>1500</v>
      </c>
      <c r="J1121" s="39">
        <v>0</v>
      </c>
      <c r="K1121" s="10">
        <v>1500</v>
      </c>
    </row>
    <row r="1122" spans="1:11" x14ac:dyDescent="0.2">
      <c r="A1122" s="32">
        <v>1107</v>
      </c>
      <c r="B1122" s="56">
        <v>203061663</v>
      </c>
      <c r="C1122" s="34" t="s">
        <v>356</v>
      </c>
      <c r="D1122" s="35" t="s">
        <v>357</v>
      </c>
      <c r="E1122" s="35" t="s">
        <v>446</v>
      </c>
      <c r="F1122" s="35" t="s">
        <v>600</v>
      </c>
      <c r="G1122" s="35" t="s">
        <v>822</v>
      </c>
      <c r="H1122" s="57" t="s">
        <v>1399</v>
      </c>
      <c r="I1122" s="37">
        <v>0</v>
      </c>
      <c r="J1122" s="39">
        <v>0</v>
      </c>
      <c r="K1122" s="10">
        <v>0</v>
      </c>
    </row>
    <row r="1123" spans="1:11" x14ac:dyDescent="0.2">
      <c r="A1123" s="32">
        <v>1108</v>
      </c>
      <c r="B1123" s="56">
        <v>203061664</v>
      </c>
      <c r="C1123" s="34" t="s">
        <v>356</v>
      </c>
      <c r="D1123" s="35" t="s">
        <v>357</v>
      </c>
      <c r="E1123" s="35" t="s">
        <v>446</v>
      </c>
      <c r="F1123" s="35" t="s">
        <v>600</v>
      </c>
      <c r="G1123" s="35" t="s">
        <v>822</v>
      </c>
      <c r="H1123" s="57" t="s">
        <v>1400</v>
      </c>
      <c r="I1123" s="37">
        <v>0</v>
      </c>
      <c r="J1123" s="39">
        <v>0</v>
      </c>
      <c r="K1123" s="10">
        <v>0</v>
      </c>
    </row>
    <row r="1124" spans="1:11" x14ac:dyDescent="0.2">
      <c r="A1124" s="32">
        <v>1109</v>
      </c>
      <c r="B1124" s="56">
        <v>203061667</v>
      </c>
      <c r="C1124" s="34" t="s">
        <v>356</v>
      </c>
      <c r="D1124" s="35" t="s">
        <v>357</v>
      </c>
      <c r="E1124" s="35" t="s">
        <v>446</v>
      </c>
      <c r="F1124" s="35" t="s">
        <v>600</v>
      </c>
      <c r="G1124" s="35" t="s">
        <v>822</v>
      </c>
      <c r="H1124" s="57" t="s">
        <v>1401</v>
      </c>
      <c r="I1124" s="37">
        <v>0</v>
      </c>
      <c r="J1124" s="39">
        <v>0</v>
      </c>
      <c r="K1124" s="10">
        <v>0</v>
      </c>
    </row>
    <row r="1125" spans="1:11" x14ac:dyDescent="0.2">
      <c r="A1125" s="32">
        <v>1110</v>
      </c>
      <c r="B1125" s="56">
        <v>203061668</v>
      </c>
      <c r="C1125" s="34" t="s">
        <v>356</v>
      </c>
      <c r="D1125" s="35" t="s">
        <v>357</v>
      </c>
      <c r="E1125" s="35" t="s">
        <v>446</v>
      </c>
      <c r="F1125" s="35" t="s">
        <v>600</v>
      </c>
      <c r="G1125" s="35" t="s">
        <v>822</v>
      </c>
      <c r="H1125" s="57" t="s">
        <v>1402</v>
      </c>
      <c r="I1125" s="37">
        <v>0</v>
      </c>
      <c r="J1125" s="39">
        <v>0</v>
      </c>
      <c r="K1125" s="10">
        <v>0</v>
      </c>
    </row>
    <row r="1126" spans="1:11" x14ac:dyDescent="0.2">
      <c r="A1126" s="32">
        <v>1111</v>
      </c>
      <c r="B1126" s="56">
        <v>203061669</v>
      </c>
      <c r="C1126" s="34" t="s">
        <v>356</v>
      </c>
      <c r="D1126" s="35" t="s">
        <v>357</v>
      </c>
      <c r="E1126" s="35" t="s">
        <v>446</v>
      </c>
      <c r="F1126" s="35" t="s">
        <v>600</v>
      </c>
      <c r="G1126" s="35" t="s">
        <v>822</v>
      </c>
      <c r="H1126" s="57" t="s">
        <v>1403</v>
      </c>
      <c r="I1126" s="37">
        <v>0</v>
      </c>
      <c r="J1126" s="39">
        <v>0</v>
      </c>
      <c r="K1126" s="10">
        <v>0</v>
      </c>
    </row>
    <row r="1127" spans="1:11" x14ac:dyDescent="0.2">
      <c r="A1127" s="32">
        <v>1112</v>
      </c>
      <c r="B1127" s="56">
        <v>203061670</v>
      </c>
      <c r="C1127" s="34" t="s">
        <v>356</v>
      </c>
      <c r="D1127" s="35" t="s">
        <v>357</v>
      </c>
      <c r="E1127" s="35" t="s">
        <v>446</v>
      </c>
      <c r="F1127" s="35" t="s">
        <v>600</v>
      </c>
      <c r="G1127" s="35" t="s">
        <v>822</v>
      </c>
      <c r="H1127" s="57" t="s">
        <v>1404</v>
      </c>
      <c r="I1127" s="37">
        <v>0</v>
      </c>
      <c r="J1127" s="39">
        <v>0</v>
      </c>
      <c r="K1127" s="10">
        <v>0</v>
      </c>
    </row>
    <row r="1128" spans="1:11" x14ac:dyDescent="0.2">
      <c r="A1128" s="32">
        <v>1113</v>
      </c>
      <c r="B1128" s="56">
        <v>203061671</v>
      </c>
      <c r="C1128" s="34" t="s">
        <v>356</v>
      </c>
      <c r="D1128" s="35" t="s">
        <v>357</v>
      </c>
      <c r="E1128" s="35" t="s">
        <v>446</v>
      </c>
      <c r="F1128" s="35" t="s">
        <v>600</v>
      </c>
      <c r="G1128" s="35" t="s">
        <v>822</v>
      </c>
      <c r="H1128" s="57" t="s">
        <v>1405</v>
      </c>
      <c r="I1128" s="37">
        <v>0</v>
      </c>
      <c r="J1128" s="39">
        <v>5863</v>
      </c>
      <c r="K1128" s="10">
        <v>-5863</v>
      </c>
    </row>
    <row r="1129" spans="1:11" x14ac:dyDescent="0.2">
      <c r="A1129" s="32">
        <v>1114</v>
      </c>
      <c r="B1129" s="56">
        <v>203061674</v>
      </c>
      <c r="C1129" s="34" t="s">
        <v>356</v>
      </c>
      <c r="D1129" s="35" t="s">
        <v>357</v>
      </c>
      <c r="E1129" s="35" t="s">
        <v>446</v>
      </c>
      <c r="F1129" s="35" t="s">
        <v>600</v>
      </c>
      <c r="G1129" s="35" t="s">
        <v>822</v>
      </c>
      <c r="H1129" s="57" t="s">
        <v>1406</v>
      </c>
      <c r="I1129" s="37">
        <v>0</v>
      </c>
      <c r="J1129" s="39">
        <v>0</v>
      </c>
      <c r="K1129" s="10">
        <v>0</v>
      </c>
    </row>
    <row r="1130" spans="1:11" x14ac:dyDescent="0.2">
      <c r="A1130" s="32">
        <v>1115</v>
      </c>
      <c r="B1130" s="56">
        <v>203061676</v>
      </c>
      <c r="C1130" s="34" t="s">
        <v>356</v>
      </c>
      <c r="D1130" s="35" t="s">
        <v>357</v>
      </c>
      <c r="E1130" s="35" t="s">
        <v>446</v>
      </c>
      <c r="F1130" s="35" t="s">
        <v>600</v>
      </c>
      <c r="G1130" s="35" t="s">
        <v>822</v>
      </c>
      <c r="H1130" s="57" t="s">
        <v>1407</v>
      </c>
      <c r="I1130" s="37">
        <v>0</v>
      </c>
      <c r="J1130" s="39">
        <v>0</v>
      </c>
      <c r="K1130" s="10">
        <v>0</v>
      </c>
    </row>
    <row r="1131" spans="1:11" x14ac:dyDescent="0.2">
      <c r="A1131" s="32">
        <v>1116</v>
      </c>
      <c r="B1131" s="56">
        <v>203061677</v>
      </c>
      <c r="C1131" s="34" t="s">
        <v>356</v>
      </c>
      <c r="D1131" s="35" t="s">
        <v>357</v>
      </c>
      <c r="E1131" s="35" t="s">
        <v>446</v>
      </c>
      <c r="F1131" s="35" t="s">
        <v>600</v>
      </c>
      <c r="G1131" s="35" t="s">
        <v>822</v>
      </c>
      <c r="H1131" s="57" t="s">
        <v>1408</v>
      </c>
      <c r="I1131" s="37">
        <v>0</v>
      </c>
      <c r="J1131" s="39">
        <v>0</v>
      </c>
      <c r="K1131" s="10">
        <v>0</v>
      </c>
    </row>
    <row r="1132" spans="1:11" x14ac:dyDescent="0.2">
      <c r="A1132" s="32">
        <v>1117</v>
      </c>
      <c r="B1132" s="56">
        <v>203061678</v>
      </c>
      <c r="C1132" s="34" t="s">
        <v>356</v>
      </c>
      <c r="D1132" s="35" t="s">
        <v>357</v>
      </c>
      <c r="E1132" s="35" t="s">
        <v>446</v>
      </c>
      <c r="F1132" s="35" t="s">
        <v>600</v>
      </c>
      <c r="G1132" s="35" t="s">
        <v>822</v>
      </c>
      <c r="H1132" s="57" t="s">
        <v>1409</v>
      </c>
      <c r="I1132" s="37">
        <v>0</v>
      </c>
      <c r="J1132" s="39">
        <v>0</v>
      </c>
      <c r="K1132" s="10">
        <v>0</v>
      </c>
    </row>
    <row r="1133" spans="1:11" x14ac:dyDescent="0.2">
      <c r="A1133" s="32">
        <v>1118</v>
      </c>
      <c r="B1133" s="56">
        <v>203061679</v>
      </c>
      <c r="C1133" s="34" t="s">
        <v>356</v>
      </c>
      <c r="D1133" s="35" t="s">
        <v>357</v>
      </c>
      <c r="E1133" s="35" t="s">
        <v>446</v>
      </c>
      <c r="F1133" s="35" t="s">
        <v>600</v>
      </c>
      <c r="G1133" s="35" t="s">
        <v>822</v>
      </c>
      <c r="H1133" s="57" t="s">
        <v>1410</v>
      </c>
      <c r="I1133" s="37">
        <v>0</v>
      </c>
      <c r="J1133" s="39">
        <v>0</v>
      </c>
      <c r="K1133" s="10">
        <v>0</v>
      </c>
    </row>
    <row r="1134" spans="1:11" x14ac:dyDescent="0.2">
      <c r="A1134" s="32">
        <v>1119</v>
      </c>
      <c r="B1134" s="56">
        <v>203061682</v>
      </c>
      <c r="C1134" s="34" t="s">
        <v>356</v>
      </c>
      <c r="D1134" s="35" t="s">
        <v>357</v>
      </c>
      <c r="E1134" s="35" t="s">
        <v>446</v>
      </c>
      <c r="F1134" s="35" t="s">
        <v>600</v>
      </c>
      <c r="G1134" s="35" t="s">
        <v>822</v>
      </c>
      <c r="H1134" s="57" t="s">
        <v>1411</v>
      </c>
      <c r="I1134" s="37">
        <v>0</v>
      </c>
      <c r="J1134" s="39">
        <v>0</v>
      </c>
      <c r="K1134" s="10">
        <v>0</v>
      </c>
    </row>
    <row r="1135" spans="1:11" x14ac:dyDescent="0.2">
      <c r="A1135" s="32">
        <v>1120</v>
      </c>
      <c r="B1135" s="56">
        <v>203061683</v>
      </c>
      <c r="C1135" s="34" t="s">
        <v>356</v>
      </c>
      <c r="D1135" s="35" t="s">
        <v>357</v>
      </c>
      <c r="E1135" s="35" t="s">
        <v>446</v>
      </c>
      <c r="F1135" s="35" t="s">
        <v>600</v>
      </c>
      <c r="G1135" s="35" t="s">
        <v>822</v>
      </c>
      <c r="H1135" s="57" t="s">
        <v>1412</v>
      </c>
      <c r="I1135" s="37">
        <v>0</v>
      </c>
      <c r="J1135" s="39">
        <v>0</v>
      </c>
      <c r="K1135" s="10">
        <v>0</v>
      </c>
    </row>
    <row r="1136" spans="1:11" x14ac:dyDescent="0.2">
      <c r="A1136" s="32">
        <v>1121</v>
      </c>
      <c r="B1136" s="56">
        <v>203061684</v>
      </c>
      <c r="C1136" s="34" t="s">
        <v>356</v>
      </c>
      <c r="D1136" s="35" t="s">
        <v>357</v>
      </c>
      <c r="E1136" s="35" t="s">
        <v>446</v>
      </c>
      <c r="F1136" s="35" t="s">
        <v>600</v>
      </c>
      <c r="G1136" s="35" t="s">
        <v>822</v>
      </c>
      <c r="H1136" s="57" t="s">
        <v>1413</v>
      </c>
      <c r="I1136" s="37">
        <v>0</v>
      </c>
      <c r="J1136" s="39">
        <v>0</v>
      </c>
      <c r="K1136" s="10">
        <v>0</v>
      </c>
    </row>
    <row r="1137" spans="1:11" x14ac:dyDescent="0.2">
      <c r="A1137" s="32">
        <v>1122</v>
      </c>
      <c r="B1137" s="56">
        <v>203061685</v>
      </c>
      <c r="C1137" s="34" t="s">
        <v>356</v>
      </c>
      <c r="D1137" s="35" t="s">
        <v>357</v>
      </c>
      <c r="E1137" s="35" t="s">
        <v>446</v>
      </c>
      <c r="F1137" s="35" t="s">
        <v>600</v>
      </c>
      <c r="G1137" s="35" t="s">
        <v>822</v>
      </c>
      <c r="H1137" s="57" t="s">
        <v>1414</v>
      </c>
      <c r="I1137" s="37">
        <v>0</v>
      </c>
      <c r="J1137" s="39">
        <v>0</v>
      </c>
      <c r="K1137" s="10">
        <v>0</v>
      </c>
    </row>
    <row r="1138" spans="1:11" x14ac:dyDescent="0.2">
      <c r="A1138" s="32">
        <v>1123</v>
      </c>
      <c r="B1138" s="56">
        <v>203061686</v>
      </c>
      <c r="C1138" s="34" t="s">
        <v>356</v>
      </c>
      <c r="D1138" s="35" t="s">
        <v>357</v>
      </c>
      <c r="E1138" s="35" t="s">
        <v>446</v>
      </c>
      <c r="F1138" s="35" t="s">
        <v>600</v>
      </c>
      <c r="G1138" s="35" t="s">
        <v>822</v>
      </c>
      <c r="H1138" s="57" t="s">
        <v>1415</v>
      </c>
      <c r="I1138" s="37">
        <v>0</v>
      </c>
      <c r="J1138" s="39">
        <v>0</v>
      </c>
      <c r="K1138" s="10">
        <v>0</v>
      </c>
    </row>
    <row r="1139" spans="1:11" x14ac:dyDescent="0.2">
      <c r="A1139" s="32">
        <v>1124</v>
      </c>
      <c r="B1139" s="56">
        <v>203061687</v>
      </c>
      <c r="C1139" s="34" t="s">
        <v>356</v>
      </c>
      <c r="D1139" s="35" t="s">
        <v>357</v>
      </c>
      <c r="E1139" s="35" t="s">
        <v>446</v>
      </c>
      <c r="F1139" s="35" t="s">
        <v>600</v>
      </c>
      <c r="G1139" s="35" t="s">
        <v>822</v>
      </c>
      <c r="H1139" s="57" t="s">
        <v>1416</v>
      </c>
      <c r="I1139" s="37">
        <v>0</v>
      </c>
      <c r="J1139" s="39">
        <v>0</v>
      </c>
      <c r="K1139" s="10">
        <v>0</v>
      </c>
    </row>
    <row r="1140" spans="1:11" x14ac:dyDescent="0.2">
      <c r="A1140" s="32">
        <v>1125</v>
      </c>
      <c r="B1140" s="56">
        <v>203061688</v>
      </c>
      <c r="C1140" s="34" t="s">
        <v>356</v>
      </c>
      <c r="D1140" s="35" t="s">
        <v>357</v>
      </c>
      <c r="E1140" s="35" t="s">
        <v>446</v>
      </c>
      <c r="F1140" s="35" t="s">
        <v>600</v>
      </c>
      <c r="G1140" s="35" t="s">
        <v>822</v>
      </c>
      <c r="H1140" s="57" t="s">
        <v>1417</v>
      </c>
      <c r="I1140" s="37">
        <v>0</v>
      </c>
      <c r="J1140" s="39">
        <v>0</v>
      </c>
      <c r="K1140" s="10">
        <v>0</v>
      </c>
    </row>
    <row r="1141" spans="1:11" x14ac:dyDescent="0.2">
      <c r="A1141" s="32">
        <v>1126</v>
      </c>
      <c r="B1141" s="56">
        <v>203061691</v>
      </c>
      <c r="C1141" s="34" t="s">
        <v>356</v>
      </c>
      <c r="D1141" s="35" t="s">
        <v>357</v>
      </c>
      <c r="E1141" s="35" t="s">
        <v>446</v>
      </c>
      <c r="F1141" s="35" t="s">
        <v>600</v>
      </c>
      <c r="G1141" s="35" t="s">
        <v>822</v>
      </c>
      <c r="H1141" s="57" t="s">
        <v>1418</v>
      </c>
      <c r="I1141" s="37">
        <v>0</v>
      </c>
      <c r="J1141" s="39">
        <v>0</v>
      </c>
      <c r="K1141" s="10">
        <v>0</v>
      </c>
    </row>
    <row r="1142" spans="1:11" x14ac:dyDescent="0.2">
      <c r="A1142" s="32">
        <v>1127</v>
      </c>
      <c r="B1142" s="56">
        <v>203061692</v>
      </c>
      <c r="C1142" s="34" t="s">
        <v>356</v>
      </c>
      <c r="D1142" s="35" t="s">
        <v>357</v>
      </c>
      <c r="E1142" s="35" t="s">
        <v>446</v>
      </c>
      <c r="F1142" s="35" t="s">
        <v>600</v>
      </c>
      <c r="G1142" s="35" t="s">
        <v>822</v>
      </c>
      <c r="H1142" s="57" t="s">
        <v>1419</v>
      </c>
      <c r="I1142" s="37">
        <v>0</v>
      </c>
      <c r="J1142" s="39">
        <v>0</v>
      </c>
      <c r="K1142" s="10">
        <v>0</v>
      </c>
    </row>
    <row r="1143" spans="1:11" x14ac:dyDescent="0.2">
      <c r="A1143" s="32">
        <v>1128</v>
      </c>
      <c r="B1143" s="56">
        <v>203061693</v>
      </c>
      <c r="C1143" s="34" t="s">
        <v>356</v>
      </c>
      <c r="D1143" s="35" t="s">
        <v>357</v>
      </c>
      <c r="E1143" s="35" t="s">
        <v>446</v>
      </c>
      <c r="F1143" s="35" t="s">
        <v>600</v>
      </c>
      <c r="G1143" s="35" t="s">
        <v>822</v>
      </c>
      <c r="H1143" s="57" t="s">
        <v>1420</v>
      </c>
      <c r="I1143" s="37">
        <v>0</v>
      </c>
      <c r="J1143" s="39">
        <v>0</v>
      </c>
      <c r="K1143" s="10">
        <v>0</v>
      </c>
    </row>
    <row r="1144" spans="1:11" x14ac:dyDescent="0.2">
      <c r="A1144" s="32">
        <v>1129</v>
      </c>
      <c r="B1144" s="56">
        <v>203061694</v>
      </c>
      <c r="C1144" s="34" t="s">
        <v>356</v>
      </c>
      <c r="D1144" s="35" t="s">
        <v>357</v>
      </c>
      <c r="E1144" s="35" t="s">
        <v>446</v>
      </c>
      <c r="F1144" s="35" t="s">
        <v>600</v>
      </c>
      <c r="G1144" s="35" t="s">
        <v>822</v>
      </c>
      <c r="H1144" s="57" t="s">
        <v>1421</v>
      </c>
      <c r="I1144" s="37">
        <v>0</v>
      </c>
      <c r="J1144" s="39">
        <v>0</v>
      </c>
      <c r="K1144" s="10">
        <v>0</v>
      </c>
    </row>
    <row r="1145" spans="1:11" x14ac:dyDescent="0.2">
      <c r="A1145" s="32">
        <v>1130</v>
      </c>
      <c r="B1145" s="56">
        <v>203061695</v>
      </c>
      <c r="C1145" s="34" t="s">
        <v>356</v>
      </c>
      <c r="D1145" s="35" t="s">
        <v>357</v>
      </c>
      <c r="E1145" s="35" t="s">
        <v>446</v>
      </c>
      <c r="F1145" s="35" t="s">
        <v>600</v>
      </c>
      <c r="G1145" s="35" t="s">
        <v>822</v>
      </c>
      <c r="H1145" s="57" t="s">
        <v>1422</v>
      </c>
      <c r="I1145" s="37">
        <v>0</v>
      </c>
      <c r="J1145" s="39">
        <v>0</v>
      </c>
      <c r="K1145" s="10">
        <v>0</v>
      </c>
    </row>
    <row r="1146" spans="1:11" x14ac:dyDescent="0.2">
      <c r="A1146" s="32">
        <v>1131</v>
      </c>
      <c r="B1146" s="56">
        <v>203061697</v>
      </c>
      <c r="C1146" s="34" t="s">
        <v>356</v>
      </c>
      <c r="D1146" s="35" t="s">
        <v>357</v>
      </c>
      <c r="E1146" s="35" t="s">
        <v>446</v>
      </c>
      <c r="F1146" s="35" t="s">
        <v>600</v>
      </c>
      <c r="G1146" s="35" t="s">
        <v>822</v>
      </c>
      <c r="H1146" s="57" t="s">
        <v>1423</v>
      </c>
      <c r="I1146" s="37">
        <v>0</v>
      </c>
      <c r="J1146" s="39">
        <v>0</v>
      </c>
      <c r="K1146" s="10">
        <v>0</v>
      </c>
    </row>
    <row r="1147" spans="1:11" x14ac:dyDescent="0.2">
      <c r="A1147" s="32">
        <v>1132</v>
      </c>
      <c r="B1147" s="56">
        <v>203061699</v>
      </c>
      <c r="C1147" s="34" t="s">
        <v>356</v>
      </c>
      <c r="D1147" s="35" t="s">
        <v>357</v>
      </c>
      <c r="E1147" s="35" t="s">
        <v>446</v>
      </c>
      <c r="F1147" s="35" t="s">
        <v>600</v>
      </c>
      <c r="G1147" s="35" t="s">
        <v>822</v>
      </c>
      <c r="H1147" s="57" t="s">
        <v>1424</v>
      </c>
      <c r="I1147" s="37">
        <v>7526.2300000000105</v>
      </c>
      <c r="J1147" s="39">
        <v>0</v>
      </c>
      <c r="K1147" s="10">
        <v>7526.2300000000105</v>
      </c>
    </row>
    <row r="1148" spans="1:11" x14ac:dyDescent="0.2">
      <c r="A1148" s="32">
        <v>1133</v>
      </c>
      <c r="B1148" s="56">
        <v>203061702</v>
      </c>
      <c r="C1148" s="34" t="s">
        <v>356</v>
      </c>
      <c r="D1148" s="35" t="s">
        <v>357</v>
      </c>
      <c r="E1148" s="35" t="s">
        <v>446</v>
      </c>
      <c r="F1148" s="35" t="s">
        <v>600</v>
      </c>
      <c r="G1148" s="35" t="s">
        <v>822</v>
      </c>
      <c r="H1148" s="57" t="s">
        <v>1425</v>
      </c>
      <c r="I1148" s="37">
        <v>0</v>
      </c>
      <c r="J1148" s="39">
        <v>0</v>
      </c>
      <c r="K1148" s="10">
        <v>0</v>
      </c>
    </row>
    <row r="1149" spans="1:11" x14ac:dyDescent="0.2">
      <c r="A1149" s="32">
        <v>1134</v>
      </c>
      <c r="B1149" s="56">
        <v>203061704</v>
      </c>
      <c r="C1149" s="34" t="s">
        <v>356</v>
      </c>
      <c r="D1149" s="35" t="s">
        <v>357</v>
      </c>
      <c r="E1149" s="35" t="s">
        <v>446</v>
      </c>
      <c r="F1149" s="35" t="s">
        <v>600</v>
      </c>
      <c r="G1149" s="35" t="s">
        <v>822</v>
      </c>
      <c r="H1149" s="57" t="s">
        <v>1426</v>
      </c>
      <c r="I1149" s="37">
        <v>0</v>
      </c>
      <c r="J1149" s="39">
        <v>0</v>
      </c>
      <c r="K1149" s="10">
        <v>0</v>
      </c>
    </row>
    <row r="1150" spans="1:11" x14ac:dyDescent="0.2">
      <c r="A1150" s="32">
        <v>1135</v>
      </c>
      <c r="B1150" s="56">
        <v>203061706</v>
      </c>
      <c r="C1150" s="34" t="s">
        <v>356</v>
      </c>
      <c r="D1150" s="35" t="s">
        <v>357</v>
      </c>
      <c r="E1150" s="35" t="s">
        <v>446</v>
      </c>
      <c r="F1150" s="35" t="s">
        <v>600</v>
      </c>
      <c r="G1150" s="35" t="s">
        <v>822</v>
      </c>
      <c r="H1150" s="57" t="s">
        <v>1427</v>
      </c>
      <c r="I1150" s="37">
        <v>0</v>
      </c>
      <c r="J1150" s="39">
        <v>0</v>
      </c>
      <c r="K1150" s="10">
        <v>0</v>
      </c>
    </row>
    <row r="1151" spans="1:11" x14ac:dyDescent="0.2">
      <c r="A1151" s="32">
        <v>1136</v>
      </c>
      <c r="B1151" s="56">
        <v>203061708</v>
      </c>
      <c r="C1151" s="34" t="s">
        <v>356</v>
      </c>
      <c r="D1151" s="35" t="s">
        <v>357</v>
      </c>
      <c r="E1151" s="35" t="s">
        <v>446</v>
      </c>
      <c r="F1151" s="35" t="s">
        <v>600</v>
      </c>
      <c r="G1151" s="35" t="s">
        <v>822</v>
      </c>
      <c r="H1151" s="57" t="s">
        <v>1428</v>
      </c>
      <c r="I1151" s="37">
        <v>0</v>
      </c>
      <c r="J1151" s="39">
        <v>0</v>
      </c>
      <c r="K1151" s="10">
        <v>0</v>
      </c>
    </row>
    <row r="1152" spans="1:11" x14ac:dyDescent="0.2">
      <c r="A1152" s="32">
        <v>1137</v>
      </c>
      <c r="B1152" s="56">
        <v>203061709</v>
      </c>
      <c r="C1152" s="34" t="s">
        <v>356</v>
      </c>
      <c r="D1152" s="35" t="s">
        <v>357</v>
      </c>
      <c r="E1152" s="35" t="s">
        <v>446</v>
      </c>
      <c r="F1152" s="35" t="s">
        <v>600</v>
      </c>
      <c r="G1152" s="35" t="s">
        <v>822</v>
      </c>
      <c r="H1152" s="57" t="s">
        <v>1429</v>
      </c>
      <c r="I1152" s="37">
        <v>14575.059999999998</v>
      </c>
      <c r="J1152" s="39">
        <v>0</v>
      </c>
      <c r="K1152" s="10">
        <v>14575.059999999998</v>
      </c>
    </row>
    <row r="1153" spans="1:11" x14ac:dyDescent="0.2">
      <c r="A1153" s="32">
        <v>1138</v>
      </c>
      <c r="B1153" s="56">
        <v>203061710</v>
      </c>
      <c r="C1153" s="34" t="s">
        <v>356</v>
      </c>
      <c r="D1153" s="35" t="s">
        <v>357</v>
      </c>
      <c r="E1153" s="35" t="s">
        <v>446</v>
      </c>
      <c r="F1153" s="35" t="s">
        <v>600</v>
      </c>
      <c r="G1153" s="35" t="s">
        <v>822</v>
      </c>
      <c r="H1153" s="57" t="s">
        <v>1430</v>
      </c>
      <c r="I1153" s="37">
        <v>0</v>
      </c>
      <c r="J1153" s="39">
        <v>0</v>
      </c>
      <c r="K1153" s="10">
        <v>0</v>
      </c>
    </row>
    <row r="1154" spans="1:11" x14ac:dyDescent="0.2">
      <c r="A1154" s="32">
        <v>1139</v>
      </c>
      <c r="B1154" s="56">
        <v>203061711</v>
      </c>
      <c r="C1154" s="34" t="s">
        <v>356</v>
      </c>
      <c r="D1154" s="35" t="s">
        <v>357</v>
      </c>
      <c r="E1154" s="35" t="s">
        <v>446</v>
      </c>
      <c r="F1154" s="35" t="s">
        <v>600</v>
      </c>
      <c r="G1154" s="35" t="s">
        <v>822</v>
      </c>
      <c r="H1154" s="57" t="s">
        <v>1431</v>
      </c>
      <c r="I1154" s="37">
        <v>0</v>
      </c>
      <c r="J1154" s="39">
        <v>0</v>
      </c>
      <c r="K1154" s="10">
        <v>0</v>
      </c>
    </row>
    <row r="1155" spans="1:11" x14ac:dyDescent="0.2">
      <c r="A1155" s="32">
        <v>1140</v>
      </c>
      <c r="B1155" s="56">
        <v>203061712</v>
      </c>
      <c r="C1155" s="34" t="s">
        <v>356</v>
      </c>
      <c r="D1155" s="35" t="s">
        <v>357</v>
      </c>
      <c r="E1155" s="35" t="s">
        <v>446</v>
      </c>
      <c r="F1155" s="35" t="s">
        <v>600</v>
      </c>
      <c r="G1155" s="35" t="s">
        <v>822</v>
      </c>
      <c r="H1155" s="57" t="s">
        <v>1432</v>
      </c>
      <c r="I1155" s="37">
        <v>0</v>
      </c>
      <c r="J1155" s="39">
        <v>0</v>
      </c>
      <c r="K1155" s="10">
        <v>0</v>
      </c>
    </row>
    <row r="1156" spans="1:11" x14ac:dyDescent="0.2">
      <c r="A1156" s="32">
        <v>1141</v>
      </c>
      <c r="B1156" s="56">
        <v>203061713</v>
      </c>
      <c r="C1156" s="34" t="s">
        <v>356</v>
      </c>
      <c r="D1156" s="35" t="s">
        <v>357</v>
      </c>
      <c r="E1156" s="35" t="s">
        <v>446</v>
      </c>
      <c r="F1156" s="35" t="s">
        <v>600</v>
      </c>
      <c r="G1156" s="35" t="s">
        <v>822</v>
      </c>
      <c r="H1156" s="57" t="s">
        <v>1433</v>
      </c>
      <c r="I1156" s="37">
        <v>0</v>
      </c>
      <c r="J1156" s="39">
        <v>0</v>
      </c>
      <c r="K1156" s="10">
        <v>0</v>
      </c>
    </row>
    <row r="1157" spans="1:11" x14ac:dyDescent="0.2">
      <c r="A1157" s="32">
        <v>1142</v>
      </c>
      <c r="B1157" s="56">
        <v>203061714</v>
      </c>
      <c r="C1157" s="34" t="s">
        <v>356</v>
      </c>
      <c r="D1157" s="35" t="s">
        <v>357</v>
      </c>
      <c r="E1157" s="35" t="s">
        <v>446</v>
      </c>
      <c r="F1157" s="35" t="s">
        <v>600</v>
      </c>
      <c r="G1157" s="35" t="s">
        <v>822</v>
      </c>
      <c r="H1157" s="57" t="s">
        <v>1434</v>
      </c>
      <c r="I1157" s="37">
        <v>0</v>
      </c>
      <c r="J1157" s="39">
        <v>0</v>
      </c>
      <c r="K1157" s="10">
        <v>0</v>
      </c>
    </row>
    <row r="1158" spans="1:11" x14ac:dyDescent="0.2">
      <c r="A1158" s="32">
        <v>1143</v>
      </c>
      <c r="B1158" s="56">
        <v>203061715</v>
      </c>
      <c r="C1158" s="34" t="s">
        <v>356</v>
      </c>
      <c r="D1158" s="35" t="s">
        <v>357</v>
      </c>
      <c r="E1158" s="35" t="s">
        <v>446</v>
      </c>
      <c r="F1158" s="35" t="s">
        <v>600</v>
      </c>
      <c r="G1158" s="35" t="s">
        <v>822</v>
      </c>
      <c r="H1158" s="57" t="s">
        <v>1435</v>
      </c>
      <c r="I1158" s="37">
        <v>0</v>
      </c>
      <c r="J1158" s="39">
        <v>0</v>
      </c>
      <c r="K1158" s="10">
        <v>0</v>
      </c>
    </row>
    <row r="1159" spans="1:11" x14ac:dyDescent="0.2">
      <c r="A1159" s="32">
        <v>1144</v>
      </c>
      <c r="B1159" s="56">
        <v>203061716</v>
      </c>
      <c r="C1159" s="34" t="s">
        <v>356</v>
      </c>
      <c r="D1159" s="35" t="s">
        <v>357</v>
      </c>
      <c r="E1159" s="35" t="s">
        <v>446</v>
      </c>
      <c r="F1159" s="35" t="s">
        <v>600</v>
      </c>
      <c r="G1159" s="35" t="s">
        <v>822</v>
      </c>
      <c r="H1159" s="57" t="s">
        <v>1436</v>
      </c>
      <c r="I1159" s="37">
        <v>0</v>
      </c>
      <c r="J1159" s="39">
        <v>0</v>
      </c>
      <c r="K1159" s="10">
        <v>0</v>
      </c>
    </row>
    <row r="1160" spans="1:11" x14ac:dyDescent="0.2">
      <c r="A1160" s="32">
        <v>1145</v>
      </c>
      <c r="B1160" s="56">
        <v>203061717</v>
      </c>
      <c r="C1160" s="34" t="s">
        <v>356</v>
      </c>
      <c r="D1160" s="35" t="s">
        <v>357</v>
      </c>
      <c r="E1160" s="35" t="s">
        <v>446</v>
      </c>
      <c r="F1160" s="35" t="s">
        <v>600</v>
      </c>
      <c r="G1160" s="35" t="s">
        <v>822</v>
      </c>
      <c r="H1160" s="57" t="s">
        <v>1437</v>
      </c>
      <c r="I1160" s="37">
        <v>0</v>
      </c>
      <c r="J1160" s="39">
        <v>0</v>
      </c>
      <c r="K1160" s="10">
        <v>0</v>
      </c>
    </row>
    <row r="1161" spans="1:11" x14ac:dyDescent="0.2">
      <c r="A1161" s="32">
        <v>1146</v>
      </c>
      <c r="B1161" s="56">
        <v>203061718</v>
      </c>
      <c r="C1161" s="34" t="s">
        <v>356</v>
      </c>
      <c r="D1161" s="35" t="s">
        <v>357</v>
      </c>
      <c r="E1161" s="35" t="s">
        <v>446</v>
      </c>
      <c r="F1161" s="35" t="s">
        <v>600</v>
      </c>
      <c r="G1161" s="35" t="s">
        <v>822</v>
      </c>
      <c r="H1161" s="57" t="s">
        <v>1438</v>
      </c>
      <c r="I1161" s="37">
        <v>0</v>
      </c>
      <c r="J1161" s="39">
        <v>0</v>
      </c>
      <c r="K1161" s="10">
        <v>0</v>
      </c>
    </row>
    <row r="1162" spans="1:11" x14ac:dyDescent="0.2">
      <c r="A1162" s="32">
        <v>1147</v>
      </c>
      <c r="B1162" s="56">
        <v>203061719</v>
      </c>
      <c r="C1162" s="34" t="s">
        <v>356</v>
      </c>
      <c r="D1162" s="35" t="s">
        <v>357</v>
      </c>
      <c r="E1162" s="35" t="s">
        <v>446</v>
      </c>
      <c r="F1162" s="35" t="s">
        <v>600</v>
      </c>
      <c r="G1162" s="35" t="s">
        <v>822</v>
      </c>
      <c r="H1162" s="57" t="s">
        <v>1439</v>
      </c>
      <c r="I1162" s="37">
        <v>0</v>
      </c>
      <c r="J1162" s="39">
        <v>0</v>
      </c>
      <c r="K1162" s="10">
        <v>0</v>
      </c>
    </row>
    <row r="1163" spans="1:11" x14ac:dyDescent="0.2">
      <c r="A1163" s="32">
        <v>1148</v>
      </c>
      <c r="B1163" s="56">
        <v>203061720</v>
      </c>
      <c r="C1163" s="34" t="s">
        <v>356</v>
      </c>
      <c r="D1163" s="35" t="s">
        <v>357</v>
      </c>
      <c r="E1163" s="35" t="s">
        <v>446</v>
      </c>
      <c r="F1163" s="35" t="s">
        <v>600</v>
      </c>
      <c r="G1163" s="35" t="s">
        <v>822</v>
      </c>
      <c r="H1163" s="57" t="s">
        <v>1440</v>
      </c>
      <c r="I1163" s="37">
        <v>0</v>
      </c>
      <c r="J1163" s="39">
        <v>0</v>
      </c>
      <c r="K1163" s="10">
        <v>0</v>
      </c>
    </row>
    <row r="1164" spans="1:11" x14ac:dyDescent="0.2">
      <c r="A1164" s="32">
        <v>1149</v>
      </c>
      <c r="B1164" s="56">
        <v>203061722</v>
      </c>
      <c r="C1164" s="34" t="s">
        <v>356</v>
      </c>
      <c r="D1164" s="35" t="s">
        <v>357</v>
      </c>
      <c r="E1164" s="35" t="s">
        <v>446</v>
      </c>
      <c r="F1164" s="35" t="s">
        <v>600</v>
      </c>
      <c r="G1164" s="35" t="s">
        <v>822</v>
      </c>
      <c r="H1164" s="57" t="s">
        <v>1441</v>
      </c>
      <c r="I1164" s="37">
        <v>0</v>
      </c>
      <c r="J1164" s="39">
        <v>0</v>
      </c>
      <c r="K1164" s="10">
        <v>0</v>
      </c>
    </row>
    <row r="1165" spans="1:11" x14ac:dyDescent="0.2">
      <c r="A1165" s="32">
        <v>1150</v>
      </c>
      <c r="B1165" s="56">
        <v>203061723</v>
      </c>
      <c r="C1165" s="34" t="s">
        <v>356</v>
      </c>
      <c r="D1165" s="35" t="s">
        <v>357</v>
      </c>
      <c r="E1165" s="35" t="s">
        <v>446</v>
      </c>
      <c r="F1165" s="35" t="s">
        <v>600</v>
      </c>
      <c r="G1165" s="35" t="s">
        <v>822</v>
      </c>
      <c r="H1165" s="57" t="s">
        <v>1442</v>
      </c>
      <c r="I1165" s="37">
        <v>0</v>
      </c>
      <c r="J1165" s="39">
        <v>0</v>
      </c>
      <c r="K1165" s="10">
        <v>0</v>
      </c>
    </row>
    <row r="1166" spans="1:11" x14ac:dyDescent="0.2">
      <c r="A1166" s="32">
        <v>1151</v>
      </c>
      <c r="B1166" s="56">
        <v>203061724</v>
      </c>
      <c r="C1166" s="34" t="s">
        <v>356</v>
      </c>
      <c r="D1166" s="35" t="s">
        <v>357</v>
      </c>
      <c r="E1166" s="35" t="s">
        <v>446</v>
      </c>
      <c r="F1166" s="35" t="s">
        <v>600</v>
      </c>
      <c r="G1166" s="35" t="s">
        <v>822</v>
      </c>
      <c r="H1166" s="57" t="s">
        <v>1443</v>
      </c>
      <c r="I1166" s="37">
        <v>0</v>
      </c>
      <c r="J1166" s="39">
        <v>0</v>
      </c>
      <c r="K1166" s="10">
        <v>0</v>
      </c>
    </row>
    <row r="1167" spans="1:11" x14ac:dyDescent="0.2">
      <c r="A1167" s="32">
        <v>1152</v>
      </c>
      <c r="B1167" s="56">
        <v>203061725</v>
      </c>
      <c r="C1167" s="34" t="s">
        <v>356</v>
      </c>
      <c r="D1167" s="35" t="s">
        <v>357</v>
      </c>
      <c r="E1167" s="35" t="s">
        <v>446</v>
      </c>
      <c r="F1167" s="35" t="s">
        <v>600</v>
      </c>
      <c r="G1167" s="35" t="s">
        <v>822</v>
      </c>
      <c r="H1167" s="57" t="s">
        <v>1444</v>
      </c>
      <c r="I1167" s="37">
        <v>0</v>
      </c>
      <c r="J1167" s="39">
        <v>0</v>
      </c>
      <c r="K1167" s="10">
        <v>0</v>
      </c>
    </row>
    <row r="1168" spans="1:11" x14ac:dyDescent="0.2">
      <c r="A1168" s="32">
        <v>1153</v>
      </c>
      <c r="B1168" s="56">
        <v>203061726</v>
      </c>
      <c r="C1168" s="34" t="s">
        <v>356</v>
      </c>
      <c r="D1168" s="35" t="s">
        <v>357</v>
      </c>
      <c r="E1168" s="35" t="s">
        <v>446</v>
      </c>
      <c r="F1168" s="35" t="s">
        <v>600</v>
      </c>
      <c r="G1168" s="35" t="s">
        <v>822</v>
      </c>
      <c r="H1168" s="57" t="s">
        <v>1445</v>
      </c>
      <c r="I1168" s="37">
        <v>0</v>
      </c>
      <c r="J1168" s="39">
        <v>0</v>
      </c>
      <c r="K1168" s="10">
        <v>0</v>
      </c>
    </row>
    <row r="1169" spans="1:11" x14ac:dyDescent="0.2">
      <c r="A1169" s="32">
        <v>1154</v>
      </c>
      <c r="B1169" s="56">
        <v>203061727</v>
      </c>
      <c r="C1169" s="34" t="s">
        <v>356</v>
      </c>
      <c r="D1169" s="35" t="s">
        <v>357</v>
      </c>
      <c r="E1169" s="35" t="s">
        <v>446</v>
      </c>
      <c r="F1169" s="35" t="s">
        <v>600</v>
      </c>
      <c r="G1169" s="35" t="s">
        <v>822</v>
      </c>
      <c r="H1169" s="57" t="s">
        <v>1446</v>
      </c>
      <c r="I1169" s="37">
        <v>0</v>
      </c>
      <c r="J1169" s="39">
        <v>0</v>
      </c>
      <c r="K1169" s="10">
        <v>0</v>
      </c>
    </row>
    <row r="1170" spans="1:11" x14ac:dyDescent="0.2">
      <c r="A1170" s="32">
        <v>1155</v>
      </c>
      <c r="B1170" s="56">
        <v>203061728</v>
      </c>
      <c r="C1170" s="34" t="s">
        <v>356</v>
      </c>
      <c r="D1170" s="35" t="s">
        <v>357</v>
      </c>
      <c r="E1170" s="35" t="s">
        <v>446</v>
      </c>
      <c r="F1170" s="35" t="s">
        <v>600</v>
      </c>
      <c r="G1170" s="35" t="s">
        <v>822</v>
      </c>
      <c r="H1170" s="57" t="s">
        <v>1447</v>
      </c>
      <c r="I1170" s="37">
        <v>0</v>
      </c>
      <c r="J1170" s="39">
        <v>0</v>
      </c>
      <c r="K1170" s="10">
        <v>0</v>
      </c>
    </row>
    <row r="1171" spans="1:11" x14ac:dyDescent="0.2">
      <c r="A1171" s="32">
        <v>1156</v>
      </c>
      <c r="B1171" s="56">
        <v>203061729</v>
      </c>
      <c r="C1171" s="34" t="s">
        <v>356</v>
      </c>
      <c r="D1171" s="35" t="s">
        <v>357</v>
      </c>
      <c r="E1171" s="35" t="s">
        <v>446</v>
      </c>
      <c r="F1171" s="35" t="s">
        <v>600</v>
      </c>
      <c r="G1171" s="35" t="s">
        <v>822</v>
      </c>
      <c r="H1171" s="57" t="s">
        <v>1448</v>
      </c>
      <c r="I1171" s="37">
        <v>0</v>
      </c>
      <c r="J1171" s="39">
        <v>0</v>
      </c>
      <c r="K1171" s="10">
        <v>0</v>
      </c>
    </row>
    <row r="1172" spans="1:11" x14ac:dyDescent="0.2">
      <c r="A1172" s="32">
        <v>1157</v>
      </c>
      <c r="B1172" s="56">
        <v>203061730</v>
      </c>
      <c r="C1172" s="34" t="s">
        <v>356</v>
      </c>
      <c r="D1172" s="35" t="s">
        <v>357</v>
      </c>
      <c r="E1172" s="35" t="s">
        <v>446</v>
      </c>
      <c r="F1172" s="35" t="s">
        <v>600</v>
      </c>
      <c r="G1172" s="35" t="s">
        <v>822</v>
      </c>
      <c r="H1172" s="57" t="s">
        <v>1449</v>
      </c>
      <c r="I1172" s="37">
        <v>0</v>
      </c>
      <c r="J1172" s="39">
        <v>0</v>
      </c>
      <c r="K1172" s="10">
        <v>0</v>
      </c>
    </row>
    <row r="1173" spans="1:11" x14ac:dyDescent="0.2">
      <c r="A1173" s="32">
        <v>1158</v>
      </c>
      <c r="B1173" s="56">
        <v>203061731</v>
      </c>
      <c r="C1173" s="34" t="s">
        <v>356</v>
      </c>
      <c r="D1173" s="35" t="s">
        <v>357</v>
      </c>
      <c r="E1173" s="35" t="s">
        <v>446</v>
      </c>
      <c r="F1173" s="35" t="s">
        <v>600</v>
      </c>
      <c r="G1173" s="35" t="s">
        <v>822</v>
      </c>
      <c r="H1173" s="57" t="s">
        <v>1450</v>
      </c>
      <c r="I1173" s="37">
        <v>0</v>
      </c>
      <c r="J1173" s="39">
        <v>0</v>
      </c>
      <c r="K1173" s="10">
        <v>0</v>
      </c>
    </row>
    <row r="1174" spans="1:11" x14ac:dyDescent="0.2">
      <c r="A1174" s="32">
        <v>1159</v>
      </c>
      <c r="B1174" s="56">
        <v>203061732</v>
      </c>
      <c r="C1174" s="34" t="s">
        <v>356</v>
      </c>
      <c r="D1174" s="35" t="s">
        <v>357</v>
      </c>
      <c r="E1174" s="35" t="s">
        <v>446</v>
      </c>
      <c r="F1174" s="35" t="s">
        <v>600</v>
      </c>
      <c r="G1174" s="35" t="s">
        <v>822</v>
      </c>
      <c r="H1174" s="57" t="s">
        <v>1451</v>
      </c>
      <c r="I1174" s="37">
        <v>0</v>
      </c>
      <c r="J1174" s="39">
        <v>0</v>
      </c>
      <c r="K1174" s="10">
        <v>0</v>
      </c>
    </row>
    <row r="1175" spans="1:11" x14ac:dyDescent="0.2">
      <c r="A1175" s="32">
        <v>1160</v>
      </c>
      <c r="B1175" s="56">
        <v>203061733</v>
      </c>
      <c r="C1175" s="34" t="s">
        <v>356</v>
      </c>
      <c r="D1175" s="35" t="s">
        <v>357</v>
      </c>
      <c r="E1175" s="35" t="s">
        <v>446</v>
      </c>
      <c r="F1175" s="35" t="s">
        <v>600</v>
      </c>
      <c r="G1175" s="35" t="s">
        <v>822</v>
      </c>
      <c r="H1175" s="57" t="s">
        <v>1452</v>
      </c>
      <c r="I1175" s="37">
        <v>0</v>
      </c>
      <c r="J1175" s="39">
        <v>0</v>
      </c>
      <c r="K1175" s="10">
        <v>0</v>
      </c>
    </row>
    <row r="1176" spans="1:11" x14ac:dyDescent="0.2">
      <c r="A1176" s="32">
        <v>1161</v>
      </c>
      <c r="B1176" s="56">
        <v>203061734</v>
      </c>
      <c r="C1176" s="34" t="s">
        <v>356</v>
      </c>
      <c r="D1176" s="35" t="s">
        <v>357</v>
      </c>
      <c r="E1176" s="35" t="s">
        <v>446</v>
      </c>
      <c r="F1176" s="35" t="s">
        <v>600</v>
      </c>
      <c r="G1176" s="35" t="s">
        <v>822</v>
      </c>
      <c r="H1176" s="57" t="s">
        <v>1453</v>
      </c>
      <c r="I1176" s="37">
        <v>0</v>
      </c>
      <c r="J1176" s="39">
        <v>0</v>
      </c>
      <c r="K1176" s="10">
        <v>0</v>
      </c>
    </row>
    <row r="1177" spans="1:11" x14ac:dyDescent="0.2">
      <c r="A1177" s="32">
        <v>1162</v>
      </c>
      <c r="B1177" s="56">
        <v>203061735</v>
      </c>
      <c r="C1177" s="34" t="s">
        <v>356</v>
      </c>
      <c r="D1177" s="35" t="s">
        <v>357</v>
      </c>
      <c r="E1177" s="35" t="s">
        <v>446</v>
      </c>
      <c r="F1177" s="35" t="s">
        <v>600</v>
      </c>
      <c r="G1177" s="35" t="s">
        <v>822</v>
      </c>
      <c r="H1177" s="57" t="s">
        <v>1454</v>
      </c>
      <c r="I1177" s="37">
        <v>0</v>
      </c>
      <c r="J1177" s="39">
        <v>0</v>
      </c>
      <c r="K1177" s="10">
        <v>0</v>
      </c>
    </row>
    <row r="1178" spans="1:11" x14ac:dyDescent="0.2">
      <c r="A1178" s="32">
        <v>1163</v>
      </c>
      <c r="B1178" s="56">
        <v>203061736</v>
      </c>
      <c r="C1178" s="34" t="s">
        <v>356</v>
      </c>
      <c r="D1178" s="35" t="s">
        <v>357</v>
      </c>
      <c r="E1178" s="35" t="s">
        <v>446</v>
      </c>
      <c r="F1178" s="35" t="s">
        <v>600</v>
      </c>
      <c r="G1178" s="35" t="s">
        <v>822</v>
      </c>
      <c r="H1178" s="57" t="s">
        <v>1455</v>
      </c>
      <c r="I1178" s="37">
        <v>0</v>
      </c>
      <c r="J1178" s="39">
        <v>0</v>
      </c>
      <c r="K1178" s="10">
        <v>0</v>
      </c>
    </row>
    <row r="1179" spans="1:11" x14ac:dyDescent="0.2">
      <c r="A1179" s="32">
        <v>1164</v>
      </c>
      <c r="B1179" s="56">
        <v>203061737</v>
      </c>
      <c r="C1179" s="34" t="s">
        <v>356</v>
      </c>
      <c r="D1179" s="35" t="s">
        <v>357</v>
      </c>
      <c r="E1179" s="35" t="s">
        <v>446</v>
      </c>
      <c r="F1179" s="35" t="s">
        <v>600</v>
      </c>
      <c r="G1179" s="35" t="s">
        <v>822</v>
      </c>
      <c r="H1179" s="57" t="s">
        <v>1456</v>
      </c>
      <c r="I1179" s="37">
        <v>0</v>
      </c>
      <c r="J1179" s="39">
        <v>0</v>
      </c>
      <c r="K1179" s="10">
        <v>0</v>
      </c>
    </row>
    <row r="1180" spans="1:11" x14ac:dyDescent="0.2">
      <c r="A1180" s="32">
        <v>1165</v>
      </c>
      <c r="B1180" s="56">
        <v>203061738</v>
      </c>
      <c r="C1180" s="34" t="s">
        <v>356</v>
      </c>
      <c r="D1180" s="35" t="s">
        <v>357</v>
      </c>
      <c r="E1180" s="35" t="s">
        <v>446</v>
      </c>
      <c r="F1180" s="35" t="s">
        <v>600</v>
      </c>
      <c r="G1180" s="35" t="s">
        <v>822</v>
      </c>
      <c r="H1180" s="57" t="s">
        <v>1457</v>
      </c>
      <c r="I1180" s="37">
        <v>0</v>
      </c>
      <c r="J1180" s="39">
        <v>0</v>
      </c>
      <c r="K1180" s="10">
        <v>0</v>
      </c>
    </row>
    <row r="1181" spans="1:11" x14ac:dyDescent="0.2">
      <c r="A1181" s="32">
        <v>1166</v>
      </c>
      <c r="B1181" s="56">
        <v>203061739</v>
      </c>
      <c r="C1181" s="34" t="s">
        <v>356</v>
      </c>
      <c r="D1181" s="35" t="s">
        <v>357</v>
      </c>
      <c r="E1181" s="35" t="s">
        <v>446</v>
      </c>
      <c r="F1181" s="35" t="s">
        <v>600</v>
      </c>
      <c r="G1181" s="35" t="s">
        <v>822</v>
      </c>
      <c r="H1181" s="57" t="s">
        <v>1458</v>
      </c>
      <c r="I1181" s="37">
        <v>0</v>
      </c>
      <c r="J1181" s="39">
        <v>0</v>
      </c>
      <c r="K1181" s="10">
        <v>0</v>
      </c>
    </row>
    <row r="1182" spans="1:11" x14ac:dyDescent="0.2">
      <c r="A1182" s="32">
        <v>1167</v>
      </c>
      <c r="B1182" s="56">
        <v>203061740</v>
      </c>
      <c r="C1182" s="34" t="s">
        <v>356</v>
      </c>
      <c r="D1182" s="35" t="s">
        <v>357</v>
      </c>
      <c r="E1182" s="35" t="s">
        <v>446</v>
      </c>
      <c r="F1182" s="35" t="s">
        <v>600</v>
      </c>
      <c r="G1182" s="35" t="s">
        <v>822</v>
      </c>
      <c r="H1182" s="57" t="s">
        <v>1459</v>
      </c>
      <c r="I1182" s="37">
        <v>0</v>
      </c>
      <c r="J1182" s="39">
        <v>0</v>
      </c>
      <c r="K1182" s="10">
        <v>0</v>
      </c>
    </row>
    <row r="1183" spans="1:11" x14ac:dyDescent="0.2">
      <c r="A1183" s="32">
        <v>1168</v>
      </c>
      <c r="B1183" s="56">
        <v>203061741</v>
      </c>
      <c r="C1183" s="34" t="s">
        <v>356</v>
      </c>
      <c r="D1183" s="35" t="s">
        <v>357</v>
      </c>
      <c r="E1183" s="35" t="s">
        <v>446</v>
      </c>
      <c r="F1183" s="35" t="s">
        <v>600</v>
      </c>
      <c r="G1183" s="35" t="s">
        <v>822</v>
      </c>
      <c r="H1183" s="57" t="s">
        <v>1460</v>
      </c>
      <c r="I1183" s="37">
        <v>0</v>
      </c>
      <c r="J1183" s="39">
        <v>0</v>
      </c>
      <c r="K1183" s="10">
        <v>0</v>
      </c>
    </row>
    <row r="1184" spans="1:11" x14ac:dyDescent="0.2">
      <c r="A1184" s="32">
        <v>1169</v>
      </c>
      <c r="B1184" s="56">
        <v>203061742</v>
      </c>
      <c r="C1184" s="34" t="s">
        <v>356</v>
      </c>
      <c r="D1184" s="35" t="s">
        <v>357</v>
      </c>
      <c r="E1184" s="35" t="s">
        <v>446</v>
      </c>
      <c r="F1184" s="35" t="s">
        <v>600</v>
      </c>
      <c r="G1184" s="35" t="s">
        <v>822</v>
      </c>
      <c r="H1184" s="57" t="s">
        <v>1461</v>
      </c>
      <c r="I1184" s="37">
        <v>0</v>
      </c>
      <c r="J1184" s="39">
        <v>0</v>
      </c>
      <c r="K1184" s="10">
        <v>0</v>
      </c>
    </row>
    <row r="1185" spans="1:11" x14ac:dyDescent="0.2">
      <c r="A1185" s="32">
        <v>1170</v>
      </c>
      <c r="B1185" s="56">
        <v>203061743</v>
      </c>
      <c r="C1185" s="34" t="s">
        <v>356</v>
      </c>
      <c r="D1185" s="35" t="s">
        <v>357</v>
      </c>
      <c r="E1185" s="35" t="s">
        <v>446</v>
      </c>
      <c r="F1185" s="35" t="s">
        <v>600</v>
      </c>
      <c r="G1185" s="35" t="s">
        <v>822</v>
      </c>
      <c r="H1185" s="57" t="s">
        <v>1462</v>
      </c>
      <c r="I1185" s="37">
        <v>0</v>
      </c>
      <c r="J1185" s="39">
        <v>0</v>
      </c>
      <c r="K1185" s="10">
        <v>0</v>
      </c>
    </row>
    <row r="1186" spans="1:11" x14ac:dyDescent="0.2">
      <c r="A1186" s="32">
        <v>1171</v>
      </c>
      <c r="B1186" s="56">
        <v>203061744</v>
      </c>
      <c r="C1186" s="34" t="s">
        <v>356</v>
      </c>
      <c r="D1186" s="35" t="s">
        <v>357</v>
      </c>
      <c r="E1186" s="35" t="s">
        <v>446</v>
      </c>
      <c r="F1186" s="35" t="s">
        <v>600</v>
      </c>
      <c r="G1186" s="35" t="s">
        <v>822</v>
      </c>
      <c r="H1186" s="57" t="s">
        <v>1463</v>
      </c>
      <c r="I1186" s="37">
        <v>0</v>
      </c>
      <c r="J1186" s="39">
        <v>0</v>
      </c>
      <c r="K1186" s="10">
        <v>0</v>
      </c>
    </row>
    <row r="1187" spans="1:11" x14ac:dyDescent="0.2">
      <c r="A1187" s="32">
        <v>1172</v>
      </c>
      <c r="B1187" s="56">
        <v>203061745</v>
      </c>
      <c r="C1187" s="34" t="s">
        <v>356</v>
      </c>
      <c r="D1187" s="35" t="s">
        <v>357</v>
      </c>
      <c r="E1187" s="35" t="s">
        <v>446</v>
      </c>
      <c r="F1187" s="35" t="s">
        <v>600</v>
      </c>
      <c r="G1187" s="35" t="s">
        <v>822</v>
      </c>
      <c r="H1187" s="57" t="s">
        <v>1464</v>
      </c>
      <c r="I1187" s="37">
        <v>0</v>
      </c>
      <c r="J1187" s="39">
        <v>0</v>
      </c>
      <c r="K1187" s="10">
        <v>0</v>
      </c>
    </row>
    <row r="1188" spans="1:11" x14ac:dyDescent="0.2">
      <c r="A1188" s="32">
        <v>1173</v>
      </c>
      <c r="B1188" s="56">
        <v>203061746</v>
      </c>
      <c r="C1188" s="34" t="s">
        <v>356</v>
      </c>
      <c r="D1188" s="35" t="s">
        <v>357</v>
      </c>
      <c r="E1188" s="35" t="s">
        <v>446</v>
      </c>
      <c r="F1188" s="35" t="s">
        <v>600</v>
      </c>
      <c r="G1188" s="35" t="s">
        <v>822</v>
      </c>
      <c r="H1188" s="57" t="s">
        <v>1465</v>
      </c>
      <c r="I1188" s="37">
        <v>0</v>
      </c>
      <c r="J1188" s="39">
        <v>0</v>
      </c>
      <c r="K1188" s="10">
        <v>0</v>
      </c>
    </row>
    <row r="1189" spans="1:11" x14ac:dyDescent="0.2">
      <c r="A1189" s="32">
        <v>1174</v>
      </c>
      <c r="B1189" s="56">
        <v>203061747</v>
      </c>
      <c r="C1189" s="34" t="s">
        <v>356</v>
      </c>
      <c r="D1189" s="35" t="s">
        <v>357</v>
      </c>
      <c r="E1189" s="35" t="s">
        <v>446</v>
      </c>
      <c r="F1189" s="35" t="s">
        <v>600</v>
      </c>
      <c r="G1189" s="35" t="s">
        <v>822</v>
      </c>
      <c r="H1189" s="57" t="s">
        <v>1466</v>
      </c>
      <c r="I1189" s="37">
        <v>0</v>
      </c>
      <c r="J1189" s="39">
        <v>0</v>
      </c>
      <c r="K1189" s="10">
        <v>0</v>
      </c>
    </row>
    <row r="1190" spans="1:11" x14ac:dyDescent="0.2">
      <c r="A1190" s="32">
        <v>1175</v>
      </c>
      <c r="B1190" s="56">
        <v>203061748</v>
      </c>
      <c r="C1190" s="34" t="s">
        <v>356</v>
      </c>
      <c r="D1190" s="35" t="s">
        <v>357</v>
      </c>
      <c r="E1190" s="35" t="s">
        <v>446</v>
      </c>
      <c r="F1190" s="35" t="s">
        <v>600</v>
      </c>
      <c r="G1190" s="35" t="s">
        <v>822</v>
      </c>
      <c r="H1190" s="57" t="s">
        <v>1467</v>
      </c>
      <c r="I1190" s="37">
        <v>0</v>
      </c>
      <c r="J1190" s="39">
        <v>5024</v>
      </c>
      <c r="K1190" s="10">
        <v>-5024</v>
      </c>
    </row>
    <row r="1191" spans="1:11" x14ac:dyDescent="0.2">
      <c r="A1191" s="32">
        <v>1176</v>
      </c>
      <c r="B1191" s="56">
        <v>203061750</v>
      </c>
      <c r="C1191" s="34" t="s">
        <v>356</v>
      </c>
      <c r="D1191" s="35" t="s">
        <v>357</v>
      </c>
      <c r="E1191" s="35" t="s">
        <v>446</v>
      </c>
      <c r="F1191" s="35" t="s">
        <v>600</v>
      </c>
      <c r="G1191" s="35" t="s">
        <v>822</v>
      </c>
      <c r="H1191" s="57" t="s">
        <v>1468</v>
      </c>
      <c r="I1191" s="37">
        <v>0</v>
      </c>
      <c r="J1191" s="39">
        <v>5058</v>
      </c>
      <c r="K1191" s="10">
        <v>-5058</v>
      </c>
    </row>
    <row r="1192" spans="1:11" x14ac:dyDescent="0.2">
      <c r="A1192" s="32">
        <v>1177</v>
      </c>
      <c r="B1192" s="56">
        <v>203061751</v>
      </c>
      <c r="C1192" s="34" t="s">
        <v>356</v>
      </c>
      <c r="D1192" s="35" t="s">
        <v>357</v>
      </c>
      <c r="E1192" s="35" t="s">
        <v>446</v>
      </c>
      <c r="F1192" s="35" t="s">
        <v>600</v>
      </c>
      <c r="G1192" s="35" t="s">
        <v>822</v>
      </c>
      <c r="H1192" s="57" t="s">
        <v>1469</v>
      </c>
      <c r="I1192" s="37">
        <v>0</v>
      </c>
      <c r="J1192" s="39">
        <v>0</v>
      </c>
      <c r="K1192" s="10">
        <v>0</v>
      </c>
    </row>
    <row r="1193" spans="1:11" x14ac:dyDescent="0.2">
      <c r="A1193" s="32">
        <v>1178</v>
      </c>
      <c r="B1193" s="56">
        <v>203061752</v>
      </c>
      <c r="C1193" s="34" t="s">
        <v>356</v>
      </c>
      <c r="D1193" s="35" t="s">
        <v>357</v>
      </c>
      <c r="E1193" s="35" t="s">
        <v>446</v>
      </c>
      <c r="F1193" s="35" t="s">
        <v>600</v>
      </c>
      <c r="G1193" s="35" t="s">
        <v>822</v>
      </c>
      <c r="H1193" s="57" t="s">
        <v>1470</v>
      </c>
      <c r="I1193" s="37">
        <v>0</v>
      </c>
      <c r="J1193" s="39">
        <v>0</v>
      </c>
      <c r="K1193" s="10">
        <v>0</v>
      </c>
    </row>
    <row r="1194" spans="1:11" x14ac:dyDescent="0.2">
      <c r="A1194" s="32">
        <v>1179</v>
      </c>
      <c r="B1194" s="56">
        <v>203061753</v>
      </c>
      <c r="C1194" s="34" t="s">
        <v>356</v>
      </c>
      <c r="D1194" s="35" t="s">
        <v>357</v>
      </c>
      <c r="E1194" s="35" t="s">
        <v>446</v>
      </c>
      <c r="F1194" s="35" t="s">
        <v>600</v>
      </c>
      <c r="G1194" s="35" t="s">
        <v>822</v>
      </c>
      <c r="H1194" s="57" t="s">
        <v>1471</v>
      </c>
      <c r="I1194" s="37">
        <v>0</v>
      </c>
      <c r="J1194" s="39">
        <v>0</v>
      </c>
      <c r="K1194" s="10">
        <v>0</v>
      </c>
    </row>
    <row r="1195" spans="1:11" x14ac:dyDescent="0.2">
      <c r="A1195" s="32">
        <v>1180</v>
      </c>
      <c r="B1195" s="56">
        <v>203061754</v>
      </c>
      <c r="C1195" s="34" t="s">
        <v>356</v>
      </c>
      <c r="D1195" s="35" t="s">
        <v>357</v>
      </c>
      <c r="E1195" s="35" t="s">
        <v>446</v>
      </c>
      <c r="F1195" s="35" t="s">
        <v>600</v>
      </c>
      <c r="G1195" s="35" t="s">
        <v>822</v>
      </c>
      <c r="H1195" s="57" t="s">
        <v>1472</v>
      </c>
      <c r="I1195" s="37">
        <v>0</v>
      </c>
      <c r="J1195" s="39">
        <v>0</v>
      </c>
      <c r="K1195" s="10">
        <v>0</v>
      </c>
    </row>
    <row r="1196" spans="1:11" x14ac:dyDescent="0.2">
      <c r="A1196" s="32">
        <v>1181</v>
      </c>
      <c r="B1196" s="56">
        <v>203061755</v>
      </c>
      <c r="C1196" s="34" t="s">
        <v>356</v>
      </c>
      <c r="D1196" s="35" t="s">
        <v>357</v>
      </c>
      <c r="E1196" s="35" t="s">
        <v>446</v>
      </c>
      <c r="F1196" s="35" t="s">
        <v>600</v>
      </c>
      <c r="G1196" s="35" t="s">
        <v>822</v>
      </c>
      <c r="H1196" s="57" t="s">
        <v>1473</v>
      </c>
      <c r="I1196" s="37">
        <v>0</v>
      </c>
      <c r="J1196" s="39">
        <v>0</v>
      </c>
      <c r="K1196" s="10">
        <v>0</v>
      </c>
    </row>
    <row r="1197" spans="1:11" x14ac:dyDescent="0.2">
      <c r="A1197" s="32">
        <v>1182</v>
      </c>
      <c r="B1197" s="56">
        <v>203061756</v>
      </c>
      <c r="C1197" s="34" t="s">
        <v>356</v>
      </c>
      <c r="D1197" s="35" t="s">
        <v>357</v>
      </c>
      <c r="E1197" s="35" t="s">
        <v>446</v>
      </c>
      <c r="F1197" s="35" t="s">
        <v>600</v>
      </c>
      <c r="G1197" s="35" t="s">
        <v>822</v>
      </c>
      <c r="H1197" s="57" t="s">
        <v>1474</v>
      </c>
      <c r="I1197" s="37">
        <v>0</v>
      </c>
      <c r="J1197" s="39">
        <v>0</v>
      </c>
      <c r="K1197" s="10">
        <v>0</v>
      </c>
    </row>
    <row r="1198" spans="1:11" x14ac:dyDescent="0.2">
      <c r="A1198" s="32">
        <v>1183</v>
      </c>
      <c r="B1198" s="56">
        <v>203061757</v>
      </c>
      <c r="C1198" s="34" t="s">
        <v>356</v>
      </c>
      <c r="D1198" s="35" t="s">
        <v>357</v>
      </c>
      <c r="E1198" s="35" t="s">
        <v>446</v>
      </c>
      <c r="F1198" s="35" t="s">
        <v>600</v>
      </c>
      <c r="G1198" s="35" t="s">
        <v>822</v>
      </c>
      <c r="H1198" s="57" t="s">
        <v>1475</v>
      </c>
      <c r="I1198" s="37">
        <v>0</v>
      </c>
      <c r="J1198" s="39">
        <v>0</v>
      </c>
      <c r="K1198" s="10">
        <v>0</v>
      </c>
    </row>
    <row r="1199" spans="1:11" x14ac:dyDescent="0.2">
      <c r="A1199" s="32">
        <v>1184</v>
      </c>
      <c r="B1199" s="56">
        <v>203061758</v>
      </c>
      <c r="C1199" s="34" t="s">
        <v>356</v>
      </c>
      <c r="D1199" s="35" t="s">
        <v>357</v>
      </c>
      <c r="E1199" s="35" t="s">
        <v>446</v>
      </c>
      <c r="F1199" s="35" t="s">
        <v>600</v>
      </c>
      <c r="G1199" s="35" t="s">
        <v>822</v>
      </c>
      <c r="H1199" s="57" t="s">
        <v>1476</v>
      </c>
      <c r="I1199" s="37">
        <v>0</v>
      </c>
      <c r="J1199" s="39">
        <v>40.75</v>
      </c>
      <c r="K1199" s="10">
        <v>-40.75</v>
      </c>
    </row>
    <row r="1200" spans="1:11" x14ac:dyDescent="0.2">
      <c r="A1200" s="32">
        <v>1185</v>
      </c>
      <c r="B1200" s="56">
        <v>203061759</v>
      </c>
      <c r="C1200" s="34" t="s">
        <v>356</v>
      </c>
      <c r="D1200" s="35" t="s">
        <v>357</v>
      </c>
      <c r="E1200" s="35" t="s">
        <v>446</v>
      </c>
      <c r="F1200" s="35" t="s">
        <v>600</v>
      </c>
      <c r="G1200" s="35" t="s">
        <v>822</v>
      </c>
      <c r="H1200" s="57" t="s">
        <v>1477</v>
      </c>
      <c r="I1200" s="37">
        <v>0</v>
      </c>
      <c r="J1200" s="39">
        <v>0</v>
      </c>
      <c r="K1200" s="10">
        <v>0</v>
      </c>
    </row>
    <row r="1201" spans="1:11" x14ac:dyDescent="0.2">
      <c r="A1201" s="32">
        <v>1186</v>
      </c>
      <c r="B1201" s="56">
        <v>203061760</v>
      </c>
      <c r="C1201" s="34" t="s">
        <v>356</v>
      </c>
      <c r="D1201" s="35" t="s">
        <v>357</v>
      </c>
      <c r="E1201" s="35" t="s">
        <v>446</v>
      </c>
      <c r="F1201" s="35" t="s">
        <v>600</v>
      </c>
      <c r="G1201" s="35" t="s">
        <v>822</v>
      </c>
      <c r="H1201" s="57" t="s">
        <v>1478</v>
      </c>
      <c r="I1201" s="37">
        <v>0</v>
      </c>
      <c r="J1201" s="39">
        <v>0</v>
      </c>
      <c r="K1201" s="10">
        <v>0</v>
      </c>
    </row>
    <row r="1202" spans="1:11" x14ac:dyDescent="0.2">
      <c r="A1202" s="32">
        <v>1187</v>
      </c>
      <c r="B1202" s="56">
        <v>203061761</v>
      </c>
      <c r="C1202" s="34" t="s">
        <v>356</v>
      </c>
      <c r="D1202" s="35" t="s">
        <v>357</v>
      </c>
      <c r="E1202" s="35" t="s">
        <v>446</v>
      </c>
      <c r="F1202" s="35" t="s">
        <v>600</v>
      </c>
      <c r="G1202" s="35" t="s">
        <v>822</v>
      </c>
      <c r="H1202" s="57" t="s">
        <v>1479</v>
      </c>
      <c r="I1202" s="37">
        <v>0</v>
      </c>
      <c r="J1202" s="39">
        <v>0</v>
      </c>
      <c r="K1202" s="10">
        <v>0</v>
      </c>
    </row>
    <row r="1203" spans="1:11" x14ac:dyDescent="0.2">
      <c r="A1203" s="32">
        <v>1188</v>
      </c>
      <c r="B1203" s="56">
        <v>203061762</v>
      </c>
      <c r="C1203" s="34" t="s">
        <v>356</v>
      </c>
      <c r="D1203" s="35" t="s">
        <v>357</v>
      </c>
      <c r="E1203" s="35" t="s">
        <v>446</v>
      </c>
      <c r="F1203" s="35" t="s">
        <v>600</v>
      </c>
      <c r="G1203" s="35" t="s">
        <v>822</v>
      </c>
      <c r="H1203" s="57" t="s">
        <v>1480</v>
      </c>
      <c r="I1203" s="37">
        <v>0</v>
      </c>
      <c r="J1203" s="39">
        <v>0</v>
      </c>
      <c r="K1203" s="10">
        <v>0</v>
      </c>
    </row>
    <row r="1204" spans="1:11" x14ac:dyDescent="0.2">
      <c r="A1204" s="32">
        <v>1189</v>
      </c>
      <c r="B1204" s="56">
        <v>203061763</v>
      </c>
      <c r="C1204" s="34" t="s">
        <v>356</v>
      </c>
      <c r="D1204" s="35" t="s">
        <v>357</v>
      </c>
      <c r="E1204" s="35" t="s">
        <v>446</v>
      </c>
      <c r="F1204" s="35" t="s">
        <v>600</v>
      </c>
      <c r="G1204" s="35" t="s">
        <v>822</v>
      </c>
      <c r="H1204" s="57" t="s">
        <v>1481</v>
      </c>
      <c r="I1204" s="37">
        <v>0</v>
      </c>
      <c r="J1204" s="39">
        <v>0</v>
      </c>
      <c r="K1204" s="10">
        <v>0</v>
      </c>
    </row>
    <row r="1205" spans="1:11" x14ac:dyDescent="0.2">
      <c r="A1205" s="32">
        <v>1190</v>
      </c>
      <c r="B1205" s="56">
        <v>203061764</v>
      </c>
      <c r="C1205" s="34" t="s">
        <v>356</v>
      </c>
      <c r="D1205" s="35" t="s">
        <v>357</v>
      </c>
      <c r="E1205" s="35" t="s">
        <v>446</v>
      </c>
      <c r="F1205" s="35" t="s">
        <v>600</v>
      </c>
      <c r="G1205" s="35" t="s">
        <v>822</v>
      </c>
      <c r="H1205" s="57" t="s">
        <v>1482</v>
      </c>
      <c r="I1205" s="37">
        <v>0</v>
      </c>
      <c r="J1205" s="39">
        <v>0</v>
      </c>
      <c r="K1205" s="10">
        <v>0</v>
      </c>
    </row>
    <row r="1206" spans="1:11" x14ac:dyDescent="0.2">
      <c r="A1206" s="32">
        <v>1191</v>
      </c>
      <c r="B1206" s="56">
        <v>203061765</v>
      </c>
      <c r="C1206" s="34" t="s">
        <v>356</v>
      </c>
      <c r="D1206" s="35" t="s">
        <v>357</v>
      </c>
      <c r="E1206" s="35" t="s">
        <v>446</v>
      </c>
      <c r="F1206" s="35" t="s">
        <v>600</v>
      </c>
      <c r="G1206" s="35" t="s">
        <v>822</v>
      </c>
      <c r="H1206" s="57" t="s">
        <v>1483</v>
      </c>
      <c r="I1206" s="37">
        <v>0</v>
      </c>
      <c r="J1206" s="39">
        <v>0</v>
      </c>
      <c r="K1206" s="10">
        <v>0</v>
      </c>
    </row>
    <row r="1207" spans="1:11" x14ac:dyDescent="0.2">
      <c r="A1207" s="32">
        <v>1192</v>
      </c>
      <c r="B1207" s="56">
        <v>203061766</v>
      </c>
      <c r="C1207" s="34" t="s">
        <v>356</v>
      </c>
      <c r="D1207" s="35" t="s">
        <v>357</v>
      </c>
      <c r="E1207" s="35" t="s">
        <v>446</v>
      </c>
      <c r="F1207" s="35" t="s">
        <v>600</v>
      </c>
      <c r="G1207" s="35" t="s">
        <v>822</v>
      </c>
      <c r="H1207" s="57" t="s">
        <v>1484</v>
      </c>
      <c r="I1207" s="37">
        <v>0</v>
      </c>
      <c r="J1207" s="39">
        <v>0</v>
      </c>
      <c r="K1207" s="10">
        <v>0</v>
      </c>
    </row>
    <row r="1208" spans="1:11" x14ac:dyDescent="0.2">
      <c r="A1208" s="32">
        <v>1193</v>
      </c>
      <c r="B1208" s="56">
        <v>203061767</v>
      </c>
      <c r="C1208" s="34" t="s">
        <v>356</v>
      </c>
      <c r="D1208" s="35" t="s">
        <v>357</v>
      </c>
      <c r="E1208" s="35" t="s">
        <v>446</v>
      </c>
      <c r="F1208" s="35" t="s">
        <v>600</v>
      </c>
      <c r="G1208" s="35" t="s">
        <v>822</v>
      </c>
      <c r="H1208" s="57" t="s">
        <v>1485</v>
      </c>
      <c r="I1208" s="37">
        <v>0</v>
      </c>
      <c r="J1208" s="39">
        <v>0</v>
      </c>
      <c r="K1208" s="10">
        <v>0</v>
      </c>
    </row>
    <row r="1209" spans="1:11" x14ac:dyDescent="0.2">
      <c r="A1209" s="32">
        <v>1194</v>
      </c>
      <c r="B1209" s="56">
        <v>203061768</v>
      </c>
      <c r="C1209" s="34" t="s">
        <v>356</v>
      </c>
      <c r="D1209" s="35" t="s">
        <v>357</v>
      </c>
      <c r="E1209" s="35" t="s">
        <v>446</v>
      </c>
      <c r="F1209" s="35" t="s">
        <v>600</v>
      </c>
      <c r="G1209" s="35" t="s">
        <v>822</v>
      </c>
      <c r="H1209" s="57" t="s">
        <v>1486</v>
      </c>
      <c r="I1209" s="37">
        <v>0</v>
      </c>
      <c r="J1209" s="39">
        <v>0</v>
      </c>
      <c r="K1209" s="10">
        <v>0</v>
      </c>
    </row>
    <row r="1210" spans="1:11" x14ac:dyDescent="0.2">
      <c r="A1210" s="32">
        <v>1195</v>
      </c>
      <c r="B1210" s="56">
        <v>203061770</v>
      </c>
      <c r="C1210" s="34" t="s">
        <v>356</v>
      </c>
      <c r="D1210" s="35" t="s">
        <v>357</v>
      </c>
      <c r="E1210" s="35" t="s">
        <v>446</v>
      </c>
      <c r="F1210" s="35" t="s">
        <v>600</v>
      </c>
      <c r="G1210" s="35" t="s">
        <v>822</v>
      </c>
      <c r="H1210" s="57" t="s">
        <v>1487</v>
      </c>
      <c r="I1210" s="37">
        <v>0</v>
      </c>
      <c r="J1210" s="39">
        <v>0</v>
      </c>
      <c r="K1210" s="10">
        <v>0</v>
      </c>
    </row>
    <row r="1211" spans="1:11" x14ac:dyDescent="0.2">
      <c r="A1211" s="32">
        <v>1196</v>
      </c>
      <c r="B1211" s="56">
        <v>203061771</v>
      </c>
      <c r="C1211" s="34" t="s">
        <v>356</v>
      </c>
      <c r="D1211" s="35" t="s">
        <v>357</v>
      </c>
      <c r="E1211" s="35" t="s">
        <v>446</v>
      </c>
      <c r="F1211" s="35" t="s">
        <v>600</v>
      </c>
      <c r="G1211" s="35" t="s">
        <v>822</v>
      </c>
      <c r="H1211" s="57" t="s">
        <v>1488</v>
      </c>
      <c r="I1211" s="37">
        <v>0</v>
      </c>
      <c r="J1211" s="39">
        <v>0</v>
      </c>
      <c r="K1211" s="10">
        <v>0</v>
      </c>
    </row>
    <row r="1212" spans="1:11" x14ac:dyDescent="0.2">
      <c r="A1212" s="32">
        <v>1197</v>
      </c>
      <c r="B1212" s="56">
        <v>203061772</v>
      </c>
      <c r="C1212" s="34" t="s">
        <v>356</v>
      </c>
      <c r="D1212" s="35" t="s">
        <v>357</v>
      </c>
      <c r="E1212" s="35" t="s">
        <v>446</v>
      </c>
      <c r="F1212" s="35" t="s">
        <v>600</v>
      </c>
      <c r="G1212" s="35" t="s">
        <v>822</v>
      </c>
      <c r="H1212" s="57" t="s">
        <v>1489</v>
      </c>
      <c r="I1212" s="37">
        <v>0</v>
      </c>
      <c r="J1212" s="39">
        <v>0</v>
      </c>
      <c r="K1212" s="10">
        <v>0</v>
      </c>
    </row>
    <row r="1213" spans="1:11" x14ac:dyDescent="0.2">
      <c r="A1213" s="32">
        <v>1198</v>
      </c>
      <c r="B1213" s="56">
        <v>203061773</v>
      </c>
      <c r="C1213" s="34" t="s">
        <v>356</v>
      </c>
      <c r="D1213" s="35" t="s">
        <v>357</v>
      </c>
      <c r="E1213" s="35" t="s">
        <v>446</v>
      </c>
      <c r="F1213" s="35" t="s">
        <v>600</v>
      </c>
      <c r="G1213" s="35" t="s">
        <v>822</v>
      </c>
      <c r="H1213" s="57" t="s">
        <v>1490</v>
      </c>
      <c r="I1213" s="37">
        <v>0</v>
      </c>
      <c r="J1213" s="39">
        <v>5317</v>
      </c>
      <c r="K1213" s="10">
        <v>-5317</v>
      </c>
    </row>
    <row r="1214" spans="1:11" x14ac:dyDescent="0.2">
      <c r="A1214" s="32">
        <v>1199</v>
      </c>
      <c r="B1214" s="56">
        <v>203061779</v>
      </c>
      <c r="C1214" s="34" t="s">
        <v>356</v>
      </c>
      <c r="D1214" s="35" t="s">
        <v>357</v>
      </c>
      <c r="E1214" s="35" t="s">
        <v>446</v>
      </c>
      <c r="F1214" s="35" t="s">
        <v>600</v>
      </c>
      <c r="G1214" s="35" t="s">
        <v>822</v>
      </c>
      <c r="H1214" s="57" t="s">
        <v>1491</v>
      </c>
      <c r="I1214" s="37">
        <v>0</v>
      </c>
      <c r="J1214" s="39">
        <v>0</v>
      </c>
      <c r="K1214" s="10">
        <v>0</v>
      </c>
    </row>
    <row r="1215" spans="1:11" x14ac:dyDescent="0.2">
      <c r="A1215" s="32">
        <v>1200</v>
      </c>
      <c r="B1215" s="56">
        <v>203061780</v>
      </c>
      <c r="C1215" s="34" t="s">
        <v>356</v>
      </c>
      <c r="D1215" s="35" t="s">
        <v>357</v>
      </c>
      <c r="E1215" s="35" t="s">
        <v>446</v>
      </c>
      <c r="F1215" s="35" t="s">
        <v>600</v>
      </c>
      <c r="G1215" s="35" t="s">
        <v>822</v>
      </c>
      <c r="H1215" s="57" t="s">
        <v>1492</v>
      </c>
      <c r="I1215" s="37">
        <v>0</v>
      </c>
      <c r="J1215" s="39">
        <v>0</v>
      </c>
      <c r="K1215" s="10">
        <v>0</v>
      </c>
    </row>
    <row r="1216" spans="1:11" x14ac:dyDescent="0.2">
      <c r="A1216" s="32">
        <v>1201</v>
      </c>
      <c r="B1216" s="56">
        <v>203061782</v>
      </c>
      <c r="C1216" s="34" t="s">
        <v>356</v>
      </c>
      <c r="D1216" s="35" t="s">
        <v>357</v>
      </c>
      <c r="E1216" s="35" t="s">
        <v>446</v>
      </c>
      <c r="F1216" s="35" t="s">
        <v>600</v>
      </c>
      <c r="G1216" s="35" t="s">
        <v>822</v>
      </c>
      <c r="H1216" s="57" t="s">
        <v>1493</v>
      </c>
      <c r="I1216" s="37">
        <v>0</v>
      </c>
      <c r="J1216" s="39">
        <v>0</v>
      </c>
      <c r="K1216" s="10">
        <v>0</v>
      </c>
    </row>
    <row r="1217" spans="1:11" x14ac:dyDescent="0.2">
      <c r="A1217" s="32">
        <v>1202</v>
      </c>
      <c r="B1217" s="56">
        <v>203061783</v>
      </c>
      <c r="C1217" s="34" t="s">
        <v>356</v>
      </c>
      <c r="D1217" s="35" t="s">
        <v>357</v>
      </c>
      <c r="E1217" s="35" t="s">
        <v>446</v>
      </c>
      <c r="F1217" s="35" t="s">
        <v>600</v>
      </c>
      <c r="G1217" s="35" t="s">
        <v>822</v>
      </c>
      <c r="H1217" s="57" t="s">
        <v>1494</v>
      </c>
      <c r="I1217" s="37">
        <v>0</v>
      </c>
      <c r="J1217" s="39">
        <v>0</v>
      </c>
      <c r="K1217" s="10">
        <v>0</v>
      </c>
    </row>
    <row r="1218" spans="1:11" x14ac:dyDescent="0.2">
      <c r="A1218" s="32">
        <v>1203</v>
      </c>
      <c r="B1218" s="56">
        <v>203061785</v>
      </c>
      <c r="C1218" s="34" t="s">
        <v>356</v>
      </c>
      <c r="D1218" s="35" t="s">
        <v>357</v>
      </c>
      <c r="E1218" s="35" t="s">
        <v>446</v>
      </c>
      <c r="F1218" s="35" t="s">
        <v>600</v>
      </c>
      <c r="G1218" s="35" t="s">
        <v>822</v>
      </c>
      <c r="H1218" s="57" t="s">
        <v>1495</v>
      </c>
      <c r="I1218" s="37">
        <v>0</v>
      </c>
      <c r="J1218" s="39">
        <v>0</v>
      </c>
      <c r="K1218" s="10">
        <v>0</v>
      </c>
    </row>
    <row r="1219" spans="1:11" x14ac:dyDescent="0.2">
      <c r="A1219" s="32">
        <v>1204</v>
      </c>
      <c r="B1219" s="56">
        <v>203061786</v>
      </c>
      <c r="C1219" s="34" t="s">
        <v>356</v>
      </c>
      <c r="D1219" s="35" t="s">
        <v>357</v>
      </c>
      <c r="E1219" s="35" t="s">
        <v>446</v>
      </c>
      <c r="F1219" s="35" t="s">
        <v>600</v>
      </c>
      <c r="G1219" s="35" t="s">
        <v>822</v>
      </c>
      <c r="H1219" s="57" t="s">
        <v>1496</v>
      </c>
      <c r="I1219" s="37">
        <v>0</v>
      </c>
      <c r="J1219" s="39">
        <v>0</v>
      </c>
      <c r="K1219" s="10">
        <v>0</v>
      </c>
    </row>
    <row r="1220" spans="1:11" x14ac:dyDescent="0.2">
      <c r="A1220" s="32">
        <v>1205</v>
      </c>
      <c r="B1220" s="56">
        <v>203061787</v>
      </c>
      <c r="C1220" s="34" t="s">
        <v>356</v>
      </c>
      <c r="D1220" s="35" t="s">
        <v>357</v>
      </c>
      <c r="E1220" s="35" t="s">
        <v>446</v>
      </c>
      <c r="F1220" s="35" t="s">
        <v>600</v>
      </c>
      <c r="G1220" s="35" t="s">
        <v>822</v>
      </c>
      <c r="H1220" s="57" t="s">
        <v>1497</v>
      </c>
      <c r="I1220" s="37">
        <v>0</v>
      </c>
      <c r="J1220" s="39">
        <v>0</v>
      </c>
      <c r="K1220" s="10">
        <v>0</v>
      </c>
    </row>
    <row r="1221" spans="1:11" x14ac:dyDescent="0.2">
      <c r="A1221" s="32">
        <v>1206</v>
      </c>
      <c r="B1221" s="56">
        <v>203061788</v>
      </c>
      <c r="C1221" s="34" t="s">
        <v>356</v>
      </c>
      <c r="D1221" s="35" t="s">
        <v>357</v>
      </c>
      <c r="E1221" s="35" t="s">
        <v>446</v>
      </c>
      <c r="F1221" s="35" t="s">
        <v>600</v>
      </c>
      <c r="G1221" s="35" t="s">
        <v>822</v>
      </c>
      <c r="H1221" s="57" t="s">
        <v>1498</v>
      </c>
      <c r="I1221" s="37">
        <v>0</v>
      </c>
      <c r="J1221" s="39">
        <v>0</v>
      </c>
      <c r="K1221" s="10">
        <v>0</v>
      </c>
    </row>
    <row r="1222" spans="1:11" x14ac:dyDescent="0.2">
      <c r="A1222" s="32">
        <v>1207</v>
      </c>
      <c r="B1222" s="56">
        <v>203061789</v>
      </c>
      <c r="C1222" s="34" t="s">
        <v>356</v>
      </c>
      <c r="D1222" s="35" t="s">
        <v>357</v>
      </c>
      <c r="E1222" s="35" t="s">
        <v>446</v>
      </c>
      <c r="F1222" s="35" t="s">
        <v>600</v>
      </c>
      <c r="G1222" s="35" t="s">
        <v>822</v>
      </c>
      <c r="H1222" s="57" t="s">
        <v>1499</v>
      </c>
      <c r="I1222" s="37">
        <v>0</v>
      </c>
      <c r="J1222" s="39">
        <v>3960</v>
      </c>
      <c r="K1222" s="10">
        <v>-3960</v>
      </c>
    </row>
    <row r="1223" spans="1:11" x14ac:dyDescent="0.2">
      <c r="A1223" s="32">
        <v>1208</v>
      </c>
      <c r="B1223" s="56">
        <v>203061790</v>
      </c>
      <c r="C1223" s="34" t="s">
        <v>356</v>
      </c>
      <c r="D1223" s="35" t="s">
        <v>357</v>
      </c>
      <c r="E1223" s="35" t="s">
        <v>446</v>
      </c>
      <c r="F1223" s="35" t="s">
        <v>600</v>
      </c>
      <c r="G1223" s="35" t="s">
        <v>822</v>
      </c>
      <c r="H1223" s="57" t="s">
        <v>1500</v>
      </c>
      <c r="I1223" s="37">
        <v>0</v>
      </c>
      <c r="J1223" s="39">
        <v>0</v>
      </c>
      <c r="K1223" s="10">
        <v>0</v>
      </c>
    </row>
    <row r="1224" spans="1:11" x14ac:dyDescent="0.2">
      <c r="A1224" s="32">
        <v>1209</v>
      </c>
      <c r="B1224" s="56">
        <v>203061791</v>
      </c>
      <c r="C1224" s="34" t="s">
        <v>356</v>
      </c>
      <c r="D1224" s="35" t="s">
        <v>357</v>
      </c>
      <c r="E1224" s="35" t="s">
        <v>446</v>
      </c>
      <c r="F1224" s="35" t="s">
        <v>600</v>
      </c>
      <c r="G1224" s="35" t="s">
        <v>822</v>
      </c>
      <c r="H1224" s="57" t="s">
        <v>1501</v>
      </c>
      <c r="I1224" s="37">
        <v>0</v>
      </c>
      <c r="J1224" s="39">
        <v>0</v>
      </c>
      <c r="K1224" s="10">
        <v>0</v>
      </c>
    </row>
    <row r="1225" spans="1:11" x14ac:dyDescent="0.2">
      <c r="A1225" s="32">
        <v>1210</v>
      </c>
      <c r="B1225" s="56">
        <v>203061792</v>
      </c>
      <c r="C1225" s="34" t="s">
        <v>356</v>
      </c>
      <c r="D1225" s="35" t="s">
        <v>357</v>
      </c>
      <c r="E1225" s="35" t="s">
        <v>446</v>
      </c>
      <c r="F1225" s="35" t="s">
        <v>600</v>
      </c>
      <c r="G1225" s="35" t="s">
        <v>822</v>
      </c>
      <c r="H1225" s="57" t="s">
        <v>1502</v>
      </c>
      <c r="I1225" s="37">
        <v>200</v>
      </c>
      <c r="J1225" s="39">
        <v>0</v>
      </c>
      <c r="K1225" s="10">
        <v>200</v>
      </c>
    </row>
    <row r="1226" spans="1:11" x14ac:dyDescent="0.2">
      <c r="A1226" s="32">
        <v>1211</v>
      </c>
      <c r="B1226" s="56">
        <v>203061793</v>
      </c>
      <c r="C1226" s="34" t="s">
        <v>356</v>
      </c>
      <c r="D1226" s="35" t="s">
        <v>357</v>
      </c>
      <c r="E1226" s="35" t="s">
        <v>446</v>
      </c>
      <c r="F1226" s="35" t="s">
        <v>600</v>
      </c>
      <c r="G1226" s="35" t="s">
        <v>822</v>
      </c>
      <c r="H1226" s="57" t="s">
        <v>1503</v>
      </c>
      <c r="I1226" s="37">
        <v>0</v>
      </c>
      <c r="J1226" s="39">
        <v>0</v>
      </c>
      <c r="K1226" s="10">
        <v>0</v>
      </c>
    </row>
    <row r="1227" spans="1:11" x14ac:dyDescent="0.2">
      <c r="A1227" s="32">
        <v>1212</v>
      </c>
      <c r="B1227" s="56">
        <v>203061794</v>
      </c>
      <c r="C1227" s="34" t="s">
        <v>356</v>
      </c>
      <c r="D1227" s="35" t="s">
        <v>357</v>
      </c>
      <c r="E1227" s="35" t="s">
        <v>446</v>
      </c>
      <c r="F1227" s="35" t="s">
        <v>600</v>
      </c>
      <c r="G1227" s="35" t="s">
        <v>822</v>
      </c>
      <c r="H1227" s="57" t="s">
        <v>1504</v>
      </c>
      <c r="I1227" s="37">
        <v>0</v>
      </c>
      <c r="J1227" s="39">
        <v>0</v>
      </c>
      <c r="K1227" s="10">
        <v>0</v>
      </c>
    </row>
    <row r="1228" spans="1:11" x14ac:dyDescent="0.2">
      <c r="A1228" s="32">
        <v>1213</v>
      </c>
      <c r="B1228" s="56">
        <v>203061796</v>
      </c>
      <c r="C1228" s="34" t="s">
        <v>356</v>
      </c>
      <c r="D1228" s="35" t="s">
        <v>357</v>
      </c>
      <c r="E1228" s="35" t="s">
        <v>446</v>
      </c>
      <c r="F1228" s="35" t="s">
        <v>600</v>
      </c>
      <c r="G1228" s="35" t="s">
        <v>822</v>
      </c>
      <c r="H1228" s="57" t="s">
        <v>1505</v>
      </c>
      <c r="I1228" s="37">
        <v>0</v>
      </c>
      <c r="J1228" s="39">
        <v>0</v>
      </c>
      <c r="K1228" s="10">
        <v>0</v>
      </c>
    </row>
    <row r="1229" spans="1:11" x14ac:dyDescent="0.2">
      <c r="A1229" s="32">
        <v>1214</v>
      </c>
      <c r="B1229" s="56">
        <v>203061797</v>
      </c>
      <c r="C1229" s="34" t="s">
        <v>356</v>
      </c>
      <c r="D1229" s="35" t="s">
        <v>357</v>
      </c>
      <c r="E1229" s="35" t="s">
        <v>446</v>
      </c>
      <c r="F1229" s="35" t="s">
        <v>600</v>
      </c>
      <c r="G1229" s="35" t="s">
        <v>822</v>
      </c>
      <c r="H1229" s="57" t="s">
        <v>1506</v>
      </c>
      <c r="I1229" s="37">
        <v>0</v>
      </c>
      <c r="J1229" s="39">
        <v>0</v>
      </c>
      <c r="K1229" s="10">
        <v>0</v>
      </c>
    </row>
    <row r="1230" spans="1:11" x14ac:dyDescent="0.2">
      <c r="A1230" s="32">
        <v>1215</v>
      </c>
      <c r="B1230" s="56">
        <v>203061798</v>
      </c>
      <c r="C1230" s="34" t="s">
        <v>356</v>
      </c>
      <c r="D1230" s="35" t="s">
        <v>357</v>
      </c>
      <c r="E1230" s="35" t="s">
        <v>446</v>
      </c>
      <c r="F1230" s="35" t="s">
        <v>600</v>
      </c>
      <c r="G1230" s="35" t="s">
        <v>822</v>
      </c>
      <c r="H1230" s="57" t="s">
        <v>1507</v>
      </c>
      <c r="I1230" s="37">
        <v>0</v>
      </c>
      <c r="J1230" s="39">
        <v>0</v>
      </c>
      <c r="K1230" s="10">
        <v>0</v>
      </c>
    </row>
    <row r="1231" spans="1:11" x14ac:dyDescent="0.2">
      <c r="A1231" s="32">
        <v>1216</v>
      </c>
      <c r="B1231" s="56">
        <v>203061800</v>
      </c>
      <c r="C1231" s="34" t="s">
        <v>356</v>
      </c>
      <c r="D1231" s="35" t="s">
        <v>357</v>
      </c>
      <c r="E1231" s="35" t="s">
        <v>446</v>
      </c>
      <c r="F1231" s="35" t="s">
        <v>600</v>
      </c>
      <c r="G1231" s="35" t="s">
        <v>822</v>
      </c>
      <c r="H1231" s="57" t="s">
        <v>1508</v>
      </c>
      <c r="I1231" s="37">
        <v>0</v>
      </c>
      <c r="J1231" s="39">
        <v>0</v>
      </c>
      <c r="K1231" s="10">
        <v>0</v>
      </c>
    </row>
    <row r="1232" spans="1:11" x14ac:dyDescent="0.2">
      <c r="A1232" s="32">
        <v>1217</v>
      </c>
      <c r="B1232" s="56">
        <v>203061801</v>
      </c>
      <c r="C1232" s="34" t="s">
        <v>356</v>
      </c>
      <c r="D1232" s="35" t="s">
        <v>357</v>
      </c>
      <c r="E1232" s="35" t="s">
        <v>446</v>
      </c>
      <c r="F1232" s="35" t="s">
        <v>600</v>
      </c>
      <c r="G1232" s="35" t="s">
        <v>822</v>
      </c>
      <c r="H1232" s="57" t="s">
        <v>1509</v>
      </c>
      <c r="I1232" s="37">
        <v>0</v>
      </c>
      <c r="J1232" s="39">
        <v>0</v>
      </c>
      <c r="K1232" s="10">
        <v>0</v>
      </c>
    </row>
    <row r="1233" spans="1:11" x14ac:dyDescent="0.2">
      <c r="A1233" s="32">
        <v>1218</v>
      </c>
      <c r="B1233" s="56">
        <v>203061802</v>
      </c>
      <c r="C1233" s="34" t="s">
        <v>356</v>
      </c>
      <c r="D1233" s="35" t="s">
        <v>357</v>
      </c>
      <c r="E1233" s="35" t="s">
        <v>446</v>
      </c>
      <c r="F1233" s="35" t="s">
        <v>600</v>
      </c>
      <c r="G1233" s="35" t="s">
        <v>822</v>
      </c>
      <c r="H1233" s="57" t="s">
        <v>1510</v>
      </c>
      <c r="I1233" s="37">
        <v>0</v>
      </c>
      <c r="J1233" s="39">
        <v>0</v>
      </c>
      <c r="K1233" s="10">
        <v>0</v>
      </c>
    </row>
    <row r="1234" spans="1:11" x14ac:dyDescent="0.2">
      <c r="A1234" s="32">
        <v>1219</v>
      </c>
      <c r="B1234" s="56">
        <v>203061803</v>
      </c>
      <c r="C1234" s="34" t="s">
        <v>356</v>
      </c>
      <c r="D1234" s="35" t="s">
        <v>357</v>
      </c>
      <c r="E1234" s="35" t="s">
        <v>446</v>
      </c>
      <c r="F1234" s="35" t="s">
        <v>600</v>
      </c>
      <c r="G1234" s="35" t="s">
        <v>822</v>
      </c>
      <c r="H1234" s="57" t="s">
        <v>1511</v>
      </c>
      <c r="I1234" s="37">
        <v>0</v>
      </c>
      <c r="J1234" s="39">
        <v>0</v>
      </c>
      <c r="K1234" s="10">
        <v>0</v>
      </c>
    </row>
    <row r="1235" spans="1:11" x14ac:dyDescent="0.2">
      <c r="A1235" s="32">
        <v>1220</v>
      </c>
      <c r="B1235" s="56">
        <v>203061804</v>
      </c>
      <c r="C1235" s="34" t="s">
        <v>356</v>
      </c>
      <c r="D1235" s="35" t="s">
        <v>357</v>
      </c>
      <c r="E1235" s="35" t="s">
        <v>446</v>
      </c>
      <c r="F1235" s="35" t="s">
        <v>600</v>
      </c>
      <c r="G1235" s="35" t="s">
        <v>822</v>
      </c>
      <c r="H1235" s="57" t="s">
        <v>1512</v>
      </c>
      <c r="I1235" s="37">
        <v>0</v>
      </c>
      <c r="J1235" s="39">
        <v>0</v>
      </c>
      <c r="K1235" s="10">
        <v>0</v>
      </c>
    </row>
    <row r="1236" spans="1:11" x14ac:dyDescent="0.2">
      <c r="A1236" s="32">
        <v>1221</v>
      </c>
      <c r="B1236" s="56">
        <v>203061805</v>
      </c>
      <c r="C1236" s="34" t="s">
        <v>356</v>
      </c>
      <c r="D1236" s="35" t="s">
        <v>357</v>
      </c>
      <c r="E1236" s="35" t="s">
        <v>446</v>
      </c>
      <c r="F1236" s="35" t="s">
        <v>600</v>
      </c>
      <c r="G1236" s="35" t="s">
        <v>822</v>
      </c>
      <c r="H1236" s="57" t="s">
        <v>1513</v>
      </c>
      <c r="I1236" s="37">
        <v>0</v>
      </c>
      <c r="J1236" s="39">
        <v>32</v>
      </c>
      <c r="K1236" s="10">
        <v>-32</v>
      </c>
    </row>
    <row r="1237" spans="1:11" x14ac:dyDescent="0.2">
      <c r="A1237" s="32">
        <v>1222</v>
      </c>
      <c r="B1237" s="56">
        <v>203061806</v>
      </c>
      <c r="C1237" s="34" t="s">
        <v>356</v>
      </c>
      <c r="D1237" s="35" t="s">
        <v>357</v>
      </c>
      <c r="E1237" s="35" t="s">
        <v>446</v>
      </c>
      <c r="F1237" s="35" t="s">
        <v>600</v>
      </c>
      <c r="G1237" s="35" t="s">
        <v>822</v>
      </c>
      <c r="H1237" s="57" t="s">
        <v>1514</v>
      </c>
      <c r="I1237" s="37">
        <v>0</v>
      </c>
      <c r="J1237" s="39">
        <v>0</v>
      </c>
      <c r="K1237" s="10">
        <v>0</v>
      </c>
    </row>
    <row r="1238" spans="1:11" x14ac:dyDescent="0.2">
      <c r="A1238" s="32">
        <v>1223</v>
      </c>
      <c r="B1238" s="56">
        <v>203061808</v>
      </c>
      <c r="C1238" s="34" t="s">
        <v>356</v>
      </c>
      <c r="D1238" s="35" t="s">
        <v>357</v>
      </c>
      <c r="E1238" s="35" t="s">
        <v>446</v>
      </c>
      <c r="F1238" s="35" t="s">
        <v>600</v>
      </c>
      <c r="G1238" s="35" t="s">
        <v>822</v>
      </c>
      <c r="H1238" s="57" t="s">
        <v>1515</v>
      </c>
      <c r="I1238" s="37">
        <v>0</v>
      </c>
      <c r="J1238" s="39">
        <v>0</v>
      </c>
      <c r="K1238" s="10">
        <v>0</v>
      </c>
    </row>
    <row r="1239" spans="1:11" x14ac:dyDescent="0.2">
      <c r="A1239" s="32">
        <v>1224</v>
      </c>
      <c r="B1239" s="56">
        <v>203061809</v>
      </c>
      <c r="C1239" s="34" t="s">
        <v>356</v>
      </c>
      <c r="D1239" s="35" t="s">
        <v>357</v>
      </c>
      <c r="E1239" s="35" t="s">
        <v>446</v>
      </c>
      <c r="F1239" s="35" t="s">
        <v>600</v>
      </c>
      <c r="G1239" s="35" t="s">
        <v>822</v>
      </c>
      <c r="H1239" s="57" t="s">
        <v>1516</v>
      </c>
      <c r="I1239" s="37">
        <v>0</v>
      </c>
      <c r="J1239" s="39">
        <v>0</v>
      </c>
      <c r="K1239" s="10">
        <v>0</v>
      </c>
    </row>
    <row r="1240" spans="1:11" x14ac:dyDescent="0.2">
      <c r="A1240" s="32">
        <v>1225</v>
      </c>
      <c r="B1240" s="56">
        <v>203061810</v>
      </c>
      <c r="C1240" s="34" t="s">
        <v>356</v>
      </c>
      <c r="D1240" s="35" t="s">
        <v>357</v>
      </c>
      <c r="E1240" s="35" t="s">
        <v>446</v>
      </c>
      <c r="F1240" s="35" t="s">
        <v>600</v>
      </c>
      <c r="G1240" s="35" t="s">
        <v>822</v>
      </c>
      <c r="H1240" s="57" t="s">
        <v>1517</v>
      </c>
      <c r="I1240" s="37">
        <v>0</v>
      </c>
      <c r="J1240" s="39">
        <v>0</v>
      </c>
      <c r="K1240" s="10">
        <v>0</v>
      </c>
    </row>
    <row r="1241" spans="1:11" x14ac:dyDescent="0.2">
      <c r="A1241" s="32">
        <v>1226</v>
      </c>
      <c r="B1241" s="56">
        <v>203061811</v>
      </c>
      <c r="C1241" s="34" t="s">
        <v>356</v>
      </c>
      <c r="D1241" s="35" t="s">
        <v>357</v>
      </c>
      <c r="E1241" s="35" t="s">
        <v>446</v>
      </c>
      <c r="F1241" s="35" t="s">
        <v>600</v>
      </c>
      <c r="G1241" s="35" t="s">
        <v>822</v>
      </c>
      <c r="H1241" s="57" t="s">
        <v>1518</v>
      </c>
      <c r="I1241" s="37">
        <v>0</v>
      </c>
      <c r="J1241" s="39">
        <v>390</v>
      </c>
      <c r="K1241" s="10">
        <v>-390</v>
      </c>
    </row>
    <row r="1242" spans="1:11" x14ac:dyDescent="0.2">
      <c r="A1242" s="32">
        <v>1227</v>
      </c>
      <c r="B1242" s="56">
        <v>203061812</v>
      </c>
      <c r="C1242" s="34" t="s">
        <v>356</v>
      </c>
      <c r="D1242" s="35" t="s">
        <v>357</v>
      </c>
      <c r="E1242" s="35" t="s">
        <v>446</v>
      </c>
      <c r="F1242" s="35" t="s">
        <v>600</v>
      </c>
      <c r="G1242" s="35" t="s">
        <v>822</v>
      </c>
      <c r="H1242" s="57" t="s">
        <v>1519</v>
      </c>
      <c r="I1242" s="37">
        <v>0</v>
      </c>
      <c r="J1242" s="39">
        <v>0</v>
      </c>
      <c r="K1242" s="10">
        <v>0</v>
      </c>
    </row>
    <row r="1243" spans="1:11" x14ac:dyDescent="0.2">
      <c r="A1243" s="32">
        <v>1228</v>
      </c>
      <c r="B1243" s="56">
        <v>203061813</v>
      </c>
      <c r="C1243" s="34" t="s">
        <v>356</v>
      </c>
      <c r="D1243" s="35" t="s">
        <v>357</v>
      </c>
      <c r="E1243" s="35" t="s">
        <v>446</v>
      </c>
      <c r="F1243" s="35" t="s">
        <v>600</v>
      </c>
      <c r="G1243" s="35" t="s">
        <v>822</v>
      </c>
      <c r="H1243" s="57" t="s">
        <v>1520</v>
      </c>
      <c r="I1243" s="37">
        <v>0</v>
      </c>
      <c r="J1243" s="39">
        <v>0</v>
      </c>
      <c r="K1243" s="10">
        <v>0</v>
      </c>
    </row>
    <row r="1244" spans="1:11" x14ac:dyDescent="0.2">
      <c r="A1244" s="32">
        <v>1229</v>
      </c>
      <c r="B1244" s="56">
        <v>203061814</v>
      </c>
      <c r="C1244" s="34" t="s">
        <v>356</v>
      </c>
      <c r="D1244" s="35" t="s">
        <v>357</v>
      </c>
      <c r="E1244" s="35" t="s">
        <v>446</v>
      </c>
      <c r="F1244" s="35" t="s">
        <v>600</v>
      </c>
      <c r="G1244" s="35" t="s">
        <v>822</v>
      </c>
      <c r="H1244" s="57" t="s">
        <v>1521</v>
      </c>
      <c r="I1244" s="37">
        <v>0</v>
      </c>
      <c r="J1244" s="39">
        <v>0</v>
      </c>
      <c r="K1244" s="10">
        <v>0</v>
      </c>
    </row>
    <row r="1245" spans="1:11" x14ac:dyDescent="0.2">
      <c r="A1245" s="32">
        <v>1230</v>
      </c>
      <c r="B1245" s="56">
        <v>203061815</v>
      </c>
      <c r="C1245" s="34" t="s">
        <v>356</v>
      </c>
      <c r="D1245" s="35" t="s">
        <v>357</v>
      </c>
      <c r="E1245" s="35" t="s">
        <v>446</v>
      </c>
      <c r="F1245" s="35" t="s">
        <v>600</v>
      </c>
      <c r="G1245" s="35" t="s">
        <v>822</v>
      </c>
      <c r="H1245" s="57" t="s">
        <v>1522</v>
      </c>
      <c r="I1245" s="37">
        <v>0</v>
      </c>
      <c r="J1245" s="39">
        <v>0</v>
      </c>
      <c r="K1245" s="10">
        <v>0</v>
      </c>
    </row>
    <row r="1246" spans="1:11" x14ac:dyDescent="0.2">
      <c r="A1246" s="32">
        <v>1231</v>
      </c>
      <c r="B1246" s="56">
        <v>203061816</v>
      </c>
      <c r="C1246" s="34" t="s">
        <v>356</v>
      </c>
      <c r="D1246" s="35" t="s">
        <v>357</v>
      </c>
      <c r="E1246" s="35" t="s">
        <v>446</v>
      </c>
      <c r="F1246" s="35" t="s">
        <v>600</v>
      </c>
      <c r="G1246" s="35" t="s">
        <v>822</v>
      </c>
      <c r="H1246" s="57" t="s">
        <v>1523</v>
      </c>
      <c r="I1246" s="37">
        <v>0</v>
      </c>
      <c r="J1246" s="39">
        <v>0</v>
      </c>
      <c r="K1246" s="10">
        <v>0</v>
      </c>
    </row>
    <row r="1247" spans="1:11" x14ac:dyDescent="0.2">
      <c r="A1247" s="32">
        <v>1232</v>
      </c>
      <c r="B1247" s="56">
        <v>203061817</v>
      </c>
      <c r="C1247" s="34" t="s">
        <v>356</v>
      </c>
      <c r="D1247" s="35" t="s">
        <v>357</v>
      </c>
      <c r="E1247" s="35" t="s">
        <v>446</v>
      </c>
      <c r="F1247" s="35" t="s">
        <v>600</v>
      </c>
      <c r="G1247" s="35" t="s">
        <v>822</v>
      </c>
      <c r="H1247" s="57" t="s">
        <v>1524</v>
      </c>
      <c r="I1247" s="37">
        <v>0</v>
      </c>
      <c r="J1247" s="39">
        <v>0</v>
      </c>
      <c r="K1247" s="10">
        <v>0</v>
      </c>
    </row>
    <row r="1248" spans="1:11" x14ac:dyDescent="0.2">
      <c r="A1248" s="32">
        <v>1233</v>
      </c>
      <c r="B1248" s="56">
        <v>203061818</v>
      </c>
      <c r="C1248" s="34" t="s">
        <v>356</v>
      </c>
      <c r="D1248" s="35" t="s">
        <v>357</v>
      </c>
      <c r="E1248" s="35" t="s">
        <v>446</v>
      </c>
      <c r="F1248" s="35" t="s">
        <v>600</v>
      </c>
      <c r="G1248" s="35" t="s">
        <v>822</v>
      </c>
      <c r="H1248" s="57" t="s">
        <v>1525</v>
      </c>
      <c r="I1248" s="37">
        <v>0</v>
      </c>
      <c r="J1248" s="39">
        <v>0</v>
      </c>
      <c r="K1248" s="10">
        <v>0</v>
      </c>
    </row>
    <row r="1249" spans="1:11" x14ac:dyDescent="0.2">
      <c r="A1249" s="32">
        <v>1234</v>
      </c>
      <c r="B1249" s="56">
        <v>203061819</v>
      </c>
      <c r="C1249" s="34" t="s">
        <v>356</v>
      </c>
      <c r="D1249" s="35" t="s">
        <v>357</v>
      </c>
      <c r="E1249" s="35" t="s">
        <v>446</v>
      </c>
      <c r="F1249" s="35" t="s">
        <v>600</v>
      </c>
      <c r="G1249" s="35" t="s">
        <v>822</v>
      </c>
      <c r="H1249" s="57" t="s">
        <v>1526</v>
      </c>
      <c r="I1249" s="37">
        <v>0</v>
      </c>
      <c r="J1249" s="39">
        <v>0</v>
      </c>
      <c r="K1249" s="10">
        <v>0</v>
      </c>
    </row>
    <row r="1250" spans="1:11" x14ac:dyDescent="0.2">
      <c r="A1250" s="32">
        <v>1235</v>
      </c>
      <c r="B1250" s="56">
        <v>203061820</v>
      </c>
      <c r="C1250" s="34" t="s">
        <v>356</v>
      </c>
      <c r="D1250" s="35" t="s">
        <v>357</v>
      </c>
      <c r="E1250" s="35" t="s">
        <v>446</v>
      </c>
      <c r="F1250" s="35" t="s">
        <v>600</v>
      </c>
      <c r="G1250" s="35" t="s">
        <v>822</v>
      </c>
      <c r="H1250" s="57" t="s">
        <v>1527</v>
      </c>
      <c r="I1250" s="37">
        <v>0</v>
      </c>
      <c r="J1250" s="39">
        <v>0</v>
      </c>
      <c r="K1250" s="10">
        <v>0</v>
      </c>
    </row>
    <row r="1251" spans="1:11" x14ac:dyDescent="0.2">
      <c r="A1251" s="32">
        <v>1236</v>
      </c>
      <c r="B1251" s="56">
        <v>203061821</v>
      </c>
      <c r="C1251" s="34" t="s">
        <v>356</v>
      </c>
      <c r="D1251" s="35" t="s">
        <v>357</v>
      </c>
      <c r="E1251" s="35" t="s">
        <v>446</v>
      </c>
      <c r="F1251" s="35" t="s">
        <v>600</v>
      </c>
      <c r="G1251" s="35" t="s">
        <v>822</v>
      </c>
      <c r="H1251" s="57" t="s">
        <v>1528</v>
      </c>
      <c r="I1251" s="37">
        <v>0</v>
      </c>
      <c r="J1251" s="39">
        <v>268</v>
      </c>
      <c r="K1251" s="10">
        <v>-268</v>
      </c>
    </row>
    <row r="1252" spans="1:11" x14ac:dyDescent="0.2">
      <c r="A1252" s="32">
        <v>1237</v>
      </c>
      <c r="B1252" s="56">
        <v>203061822</v>
      </c>
      <c r="C1252" s="34" t="s">
        <v>356</v>
      </c>
      <c r="D1252" s="35" t="s">
        <v>357</v>
      </c>
      <c r="E1252" s="35" t="s">
        <v>446</v>
      </c>
      <c r="F1252" s="35" t="s">
        <v>600</v>
      </c>
      <c r="G1252" s="35" t="s">
        <v>822</v>
      </c>
      <c r="H1252" s="57" t="s">
        <v>1529</v>
      </c>
      <c r="I1252" s="37">
        <v>0</v>
      </c>
      <c r="J1252" s="39">
        <v>0</v>
      </c>
      <c r="K1252" s="10">
        <v>0</v>
      </c>
    </row>
    <row r="1253" spans="1:11" x14ac:dyDescent="0.2">
      <c r="A1253" s="32">
        <v>1238</v>
      </c>
      <c r="B1253" s="56">
        <v>203061823</v>
      </c>
      <c r="C1253" s="34" t="s">
        <v>356</v>
      </c>
      <c r="D1253" s="35" t="s">
        <v>357</v>
      </c>
      <c r="E1253" s="35" t="s">
        <v>446</v>
      </c>
      <c r="F1253" s="35" t="s">
        <v>600</v>
      </c>
      <c r="G1253" s="35" t="s">
        <v>822</v>
      </c>
      <c r="H1253" s="57" t="s">
        <v>1530</v>
      </c>
      <c r="I1253" s="37">
        <v>0</v>
      </c>
      <c r="J1253" s="39">
        <v>0</v>
      </c>
      <c r="K1253" s="10">
        <v>0</v>
      </c>
    </row>
    <row r="1254" spans="1:11" x14ac:dyDescent="0.2">
      <c r="A1254" s="32">
        <v>1239</v>
      </c>
      <c r="B1254" s="56">
        <v>203061824</v>
      </c>
      <c r="C1254" s="34" t="s">
        <v>356</v>
      </c>
      <c r="D1254" s="35" t="s">
        <v>357</v>
      </c>
      <c r="E1254" s="35" t="s">
        <v>446</v>
      </c>
      <c r="F1254" s="35" t="s">
        <v>600</v>
      </c>
      <c r="G1254" s="35" t="s">
        <v>822</v>
      </c>
      <c r="H1254" s="57" t="s">
        <v>1531</v>
      </c>
      <c r="I1254" s="37">
        <v>0</v>
      </c>
      <c r="J1254" s="39">
        <v>0</v>
      </c>
      <c r="K1254" s="10">
        <v>0</v>
      </c>
    </row>
    <row r="1255" spans="1:11" x14ac:dyDescent="0.2">
      <c r="A1255" s="32">
        <v>1240</v>
      </c>
      <c r="B1255" s="56">
        <v>203061825</v>
      </c>
      <c r="C1255" s="34" t="s">
        <v>356</v>
      </c>
      <c r="D1255" s="35" t="s">
        <v>357</v>
      </c>
      <c r="E1255" s="35" t="s">
        <v>446</v>
      </c>
      <c r="F1255" s="35" t="s">
        <v>600</v>
      </c>
      <c r="G1255" s="35" t="s">
        <v>822</v>
      </c>
      <c r="H1255" s="57" t="s">
        <v>1532</v>
      </c>
      <c r="I1255" s="37">
        <v>0</v>
      </c>
      <c r="J1255" s="39">
        <v>7468</v>
      </c>
      <c r="K1255" s="10">
        <v>-7468</v>
      </c>
    </row>
    <row r="1256" spans="1:11" x14ac:dyDescent="0.2">
      <c r="A1256" s="32">
        <v>1241</v>
      </c>
      <c r="B1256" s="56">
        <v>203061826</v>
      </c>
      <c r="C1256" s="34" t="s">
        <v>356</v>
      </c>
      <c r="D1256" s="35" t="s">
        <v>357</v>
      </c>
      <c r="E1256" s="35" t="s">
        <v>446</v>
      </c>
      <c r="F1256" s="35" t="s">
        <v>600</v>
      </c>
      <c r="G1256" s="35" t="s">
        <v>822</v>
      </c>
      <c r="H1256" s="57" t="s">
        <v>1533</v>
      </c>
      <c r="I1256" s="37">
        <v>0</v>
      </c>
      <c r="J1256" s="39">
        <v>0</v>
      </c>
      <c r="K1256" s="10">
        <v>0</v>
      </c>
    </row>
    <row r="1257" spans="1:11" x14ac:dyDescent="0.2">
      <c r="A1257" s="32">
        <v>1242</v>
      </c>
      <c r="B1257" s="56">
        <v>203061827</v>
      </c>
      <c r="C1257" s="34" t="s">
        <v>356</v>
      </c>
      <c r="D1257" s="35" t="s">
        <v>357</v>
      </c>
      <c r="E1257" s="35" t="s">
        <v>446</v>
      </c>
      <c r="F1257" s="35" t="s">
        <v>600</v>
      </c>
      <c r="G1257" s="35" t="s">
        <v>822</v>
      </c>
      <c r="H1257" s="57" t="s">
        <v>1534</v>
      </c>
      <c r="I1257" s="37">
        <v>0</v>
      </c>
      <c r="J1257" s="39">
        <v>0</v>
      </c>
      <c r="K1257" s="10">
        <v>0</v>
      </c>
    </row>
    <row r="1258" spans="1:11" x14ac:dyDescent="0.2">
      <c r="A1258" s="32">
        <v>1243</v>
      </c>
      <c r="B1258" s="56">
        <v>203061828</v>
      </c>
      <c r="C1258" s="34" t="s">
        <v>356</v>
      </c>
      <c r="D1258" s="35" t="s">
        <v>357</v>
      </c>
      <c r="E1258" s="35" t="s">
        <v>446</v>
      </c>
      <c r="F1258" s="35" t="s">
        <v>600</v>
      </c>
      <c r="G1258" s="35" t="s">
        <v>822</v>
      </c>
      <c r="H1258" s="57" t="s">
        <v>1535</v>
      </c>
      <c r="I1258" s="37">
        <v>0</v>
      </c>
      <c r="J1258" s="39">
        <v>0</v>
      </c>
      <c r="K1258" s="10">
        <v>0</v>
      </c>
    </row>
    <row r="1259" spans="1:11" x14ac:dyDescent="0.2">
      <c r="A1259" s="32">
        <v>1244</v>
      </c>
      <c r="B1259" s="56">
        <v>203061829</v>
      </c>
      <c r="C1259" s="34" t="s">
        <v>356</v>
      </c>
      <c r="D1259" s="35" t="s">
        <v>357</v>
      </c>
      <c r="E1259" s="35" t="s">
        <v>446</v>
      </c>
      <c r="F1259" s="35" t="s">
        <v>600</v>
      </c>
      <c r="G1259" s="35" t="s">
        <v>822</v>
      </c>
      <c r="H1259" s="57" t="s">
        <v>1536</v>
      </c>
      <c r="I1259" s="37">
        <v>0</v>
      </c>
      <c r="J1259" s="39">
        <v>0</v>
      </c>
      <c r="K1259" s="10">
        <v>0</v>
      </c>
    </row>
    <row r="1260" spans="1:11" x14ac:dyDescent="0.2">
      <c r="A1260" s="32">
        <v>1245</v>
      </c>
      <c r="B1260" s="56">
        <v>203061833</v>
      </c>
      <c r="C1260" s="34" t="s">
        <v>356</v>
      </c>
      <c r="D1260" s="35" t="s">
        <v>357</v>
      </c>
      <c r="E1260" s="35" t="s">
        <v>446</v>
      </c>
      <c r="F1260" s="35" t="s">
        <v>600</v>
      </c>
      <c r="G1260" s="35" t="s">
        <v>822</v>
      </c>
      <c r="H1260" s="57" t="s">
        <v>1537</v>
      </c>
      <c r="I1260" s="37">
        <v>0</v>
      </c>
      <c r="J1260" s="39">
        <v>0</v>
      </c>
      <c r="K1260" s="10">
        <v>0</v>
      </c>
    </row>
    <row r="1261" spans="1:11" x14ac:dyDescent="0.2">
      <c r="A1261" s="32">
        <v>1246</v>
      </c>
      <c r="B1261" s="56">
        <v>203061834</v>
      </c>
      <c r="C1261" s="34" t="s">
        <v>356</v>
      </c>
      <c r="D1261" s="35" t="s">
        <v>357</v>
      </c>
      <c r="E1261" s="35" t="s">
        <v>446</v>
      </c>
      <c r="F1261" s="35" t="s">
        <v>600</v>
      </c>
      <c r="G1261" s="35" t="s">
        <v>822</v>
      </c>
      <c r="H1261" s="57" t="s">
        <v>1538</v>
      </c>
      <c r="I1261" s="37">
        <v>3950</v>
      </c>
      <c r="J1261" s="39">
        <v>0</v>
      </c>
      <c r="K1261" s="10">
        <v>3950</v>
      </c>
    </row>
    <row r="1262" spans="1:11" x14ac:dyDescent="0.2">
      <c r="A1262" s="32">
        <v>1247</v>
      </c>
      <c r="B1262" s="56">
        <v>203061835</v>
      </c>
      <c r="C1262" s="34" t="s">
        <v>356</v>
      </c>
      <c r="D1262" s="35" t="s">
        <v>357</v>
      </c>
      <c r="E1262" s="35" t="s">
        <v>446</v>
      </c>
      <c r="F1262" s="35" t="s">
        <v>600</v>
      </c>
      <c r="G1262" s="35" t="s">
        <v>822</v>
      </c>
      <c r="H1262" s="57" t="s">
        <v>1539</v>
      </c>
      <c r="I1262" s="37">
        <v>0</v>
      </c>
      <c r="J1262" s="39">
        <v>0</v>
      </c>
      <c r="K1262" s="10">
        <v>0</v>
      </c>
    </row>
    <row r="1263" spans="1:11" x14ac:dyDescent="0.2">
      <c r="A1263" s="32">
        <v>1248</v>
      </c>
      <c r="B1263" s="56">
        <v>203061836</v>
      </c>
      <c r="C1263" s="34" t="s">
        <v>356</v>
      </c>
      <c r="D1263" s="35" t="s">
        <v>357</v>
      </c>
      <c r="E1263" s="35" t="s">
        <v>446</v>
      </c>
      <c r="F1263" s="35" t="s">
        <v>600</v>
      </c>
      <c r="G1263" s="35" t="s">
        <v>822</v>
      </c>
      <c r="H1263" s="57" t="s">
        <v>1540</v>
      </c>
      <c r="I1263" s="37">
        <v>0</v>
      </c>
      <c r="J1263" s="39">
        <v>0</v>
      </c>
      <c r="K1263" s="10">
        <v>0</v>
      </c>
    </row>
    <row r="1264" spans="1:11" x14ac:dyDescent="0.2">
      <c r="A1264" s="32">
        <v>1249</v>
      </c>
      <c r="B1264" s="56">
        <v>203061837</v>
      </c>
      <c r="C1264" s="34" t="s">
        <v>356</v>
      </c>
      <c r="D1264" s="35" t="s">
        <v>357</v>
      </c>
      <c r="E1264" s="35" t="s">
        <v>446</v>
      </c>
      <c r="F1264" s="35" t="s">
        <v>600</v>
      </c>
      <c r="G1264" s="35" t="s">
        <v>822</v>
      </c>
      <c r="H1264" s="57" t="s">
        <v>1541</v>
      </c>
      <c r="I1264" s="37">
        <v>0</v>
      </c>
      <c r="J1264" s="39">
        <v>0</v>
      </c>
      <c r="K1264" s="10">
        <v>0</v>
      </c>
    </row>
    <row r="1265" spans="1:11" x14ac:dyDescent="0.2">
      <c r="A1265" s="32">
        <v>1250</v>
      </c>
      <c r="B1265" s="56">
        <v>203061838</v>
      </c>
      <c r="C1265" s="34" t="s">
        <v>356</v>
      </c>
      <c r="D1265" s="35" t="s">
        <v>357</v>
      </c>
      <c r="E1265" s="35" t="s">
        <v>446</v>
      </c>
      <c r="F1265" s="35" t="s">
        <v>600</v>
      </c>
      <c r="G1265" s="35" t="s">
        <v>822</v>
      </c>
      <c r="H1265" s="57" t="s">
        <v>1542</v>
      </c>
      <c r="I1265" s="37">
        <v>0</v>
      </c>
      <c r="J1265" s="39">
        <v>0</v>
      </c>
      <c r="K1265" s="10">
        <v>0</v>
      </c>
    </row>
    <row r="1266" spans="1:11" x14ac:dyDescent="0.2">
      <c r="A1266" s="32">
        <v>1251</v>
      </c>
      <c r="B1266" s="56">
        <v>203061839</v>
      </c>
      <c r="C1266" s="34" t="s">
        <v>356</v>
      </c>
      <c r="D1266" s="35" t="s">
        <v>357</v>
      </c>
      <c r="E1266" s="35" t="s">
        <v>446</v>
      </c>
      <c r="F1266" s="35" t="s">
        <v>600</v>
      </c>
      <c r="G1266" s="35" t="s">
        <v>822</v>
      </c>
      <c r="H1266" s="57" t="s">
        <v>1543</v>
      </c>
      <c r="I1266" s="37">
        <v>0</v>
      </c>
      <c r="J1266" s="39">
        <v>0</v>
      </c>
      <c r="K1266" s="10">
        <v>0</v>
      </c>
    </row>
    <row r="1267" spans="1:11" x14ac:dyDescent="0.2">
      <c r="A1267" s="32">
        <v>1252</v>
      </c>
      <c r="B1267" s="56">
        <v>203061840</v>
      </c>
      <c r="C1267" s="34" t="s">
        <v>356</v>
      </c>
      <c r="D1267" s="35" t="s">
        <v>357</v>
      </c>
      <c r="E1267" s="35" t="s">
        <v>446</v>
      </c>
      <c r="F1267" s="35" t="s">
        <v>600</v>
      </c>
      <c r="G1267" s="35" t="s">
        <v>822</v>
      </c>
      <c r="H1267" s="57" t="s">
        <v>1544</v>
      </c>
      <c r="I1267" s="37">
        <v>0</v>
      </c>
      <c r="J1267" s="39">
        <v>0</v>
      </c>
      <c r="K1267" s="10">
        <v>0</v>
      </c>
    </row>
    <row r="1268" spans="1:11" x14ac:dyDescent="0.2">
      <c r="A1268" s="32">
        <v>1253</v>
      </c>
      <c r="B1268" s="56">
        <v>203061842</v>
      </c>
      <c r="C1268" s="34" t="s">
        <v>356</v>
      </c>
      <c r="D1268" s="35" t="s">
        <v>357</v>
      </c>
      <c r="E1268" s="35" t="s">
        <v>446</v>
      </c>
      <c r="F1268" s="35" t="s">
        <v>600</v>
      </c>
      <c r="G1268" s="35" t="s">
        <v>822</v>
      </c>
      <c r="H1268" s="57" t="s">
        <v>1545</v>
      </c>
      <c r="I1268" s="37">
        <v>0</v>
      </c>
      <c r="J1268" s="39">
        <v>0</v>
      </c>
      <c r="K1268" s="10">
        <v>0</v>
      </c>
    </row>
    <row r="1269" spans="1:11" x14ac:dyDescent="0.2">
      <c r="A1269" s="32">
        <v>1254</v>
      </c>
      <c r="B1269" s="56">
        <v>203061844</v>
      </c>
      <c r="C1269" s="34" t="s">
        <v>356</v>
      </c>
      <c r="D1269" s="35" t="s">
        <v>357</v>
      </c>
      <c r="E1269" s="35" t="s">
        <v>446</v>
      </c>
      <c r="F1269" s="35" t="s">
        <v>600</v>
      </c>
      <c r="G1269" s="35" t="s">
        <v>822</v>
      </c>
      <c r="H1269" s="57" t="s">
        <v>1546</v>
      </c>
      <c r="I1269" s="37">
        <v>0</v>
      </c>
      <c r="J1269" s="39">
        <v>0</v>
      </c>
      <c r="K1269" s="10">
        <v>0</v>
      </c>
    </row>
    <row r="1270" spans="1:11" x14ac:dyDescent="0.2">
      <c r="A1270" s="32">
        <v>1255</v>
      </c>
      <c r="B1270" s="56">
        <v>203061845</v>
      </c>
      <c r="C1270" s="34" t="s">
        <v>356</v>
      </c>
      <c r="D1270" s="35" t="s">
        <v>357</v>
      </c>
      <c r="E1270" s="35" t="s">
        <v>446</v>
      </c>
      <c r="F1270" s="35" t="s">
        <v>600</v>
      </c>
      <c r="G1270" s="35" t="s">
        <v>822</v>
      </c>
      <c r="H1270" s="57" t="s">
        <v>1547</v>
      </c>
      <c r="I1270" s="37">
        <v>0</v>
      </c>
      <c r="J1270" s="39">
        <v>0</v>
      </c>
      <c r="K1270" s="10">
        <v>0</v>
      </c>
    </row>
    <row r="1271" spans="1:11" x14ac:dyDescent="0.2">
      <c r="A1271" s="32">
        <v>1256</v>
      </c>
      <c r="B1271" s="56">
        <v>203061846</v>
      </c>
      <c r="C1271" s="34" t="s">
        <v>356</v>
      </c>
      <c r="D1271" s="35" t="s">
        <v>357</v>
      </c>
      <c r="E1271" s="35" t="s">
        <v>446</v>
      </c>
      <c r="F1271" s="35" t="s">
        <v>600</v>
      </c>
      <c r="G1271" s="35" t="s">
        <v>822</v>
      </c>
      <c r="H1271" s="57" t="s">
        <v>1548</v>
      </c>
      <c r="I1271" s="37">
        <v>0</v>
      </c>
      <c r="J1271" s="39">
        <v>0</v>
      </c>
      <c r="K1271" s="10">
        <v>0</v>
      </c>
    </row>
    <row r="1272" spans="1:11" x14ac:dyDescent="0.2">
      <c r="A1272" s="32">
        <v>1257</v>
      </c>
      <c r="B1272" s="56">
        <v>203061847</v>
      </c>
      <c r="C1272" s="34" t="s">
        <v>356</v>
      </c>
      <c r="D1272" s="35" t="s">
        <v>357</v>
      </c>
      <c r="E1272" s="35" t="s">
        <v>446</v>
      </c>
      <c r="F1272" s="35" t="s">
        <v>600</v>
      </c>
      <c r="G1272" s="35" t="s">
        <v>822</v>
      </c>
      <c r="H1272" s="57" t="s">
        <v>1549</v>
      </c>
      <c r="I1272" s="37">
        <v>0</v>
      </c>
      <c r="J1272" s="39">
        <v>0</v>
      </c>
      <c r="K1272" s="10">
        <v>0</v>
      </c>
    </row>
    <row r="1273" spans="1:11" x14ac:dyDescent="0.2">
      <c r="A1273" s="32">
        <v>1258</v>
      </c>
      <c r="B1273" s="56">
        <v>203061848</v>
      </c>
      <c r="C1273" s="34" t="s">
        <v>356</v>
      </c>
      <c r="D1273" s="35" t="s">
        <v>357</v>
      </c>
      <c r="E1273" s="35" t="s">
        <v>446</v>
      </c>
      <c r="F1273" s="35" t="s">
        <v>600</v>
      </c>
      <c r="G1273" s="35" t="s">
        <v>822</v>
      </c>
      <c r="H1273" s="57" t="s">
        <v>1550</v>
      </c>
      <c r="I1273" s="37">
        <v>0</v>
      </c>
      <c r="J1273" s="39">
        <v>0</v>
      </c>
      <c r="K1273" s="10">
        <v>0</v>
      </c>
    </row>
    <row r="1274" spans="1:11" x14ac:dyDescent="0.2">
      <c r="A1274" s="32">
        <v>1259</v>
      </c>
      <c r="B1274" s="56">
        <v>203061849</v>
      </c>
      <c r="C1274" s="34" t="s">
        <v>356</v>
      </c>
      <c r="D1274" s="35" t="s">
        <v>357</v>
      </c>
      <c r="E1274" s="35" t="s">
        <v>446</v>
      </c>
      <c r="F1274" s="35" t="s">
        <v>600</v>
      </c>
      <c r="G1274" s="35" t="s">
        <v>822</v>
      </c>
      <c r="H1274" s="57" t="s">
        <v>1551</v>
      </c>
      <c r="I1274" s="37">
        <v>0</v>
      </c>
      <c r="J1274" s="39">
        <v>0</v>
      </c>
      <c r="K1274" s="10">
        <v>0</v>
      </c>
    </row>
    <row r="1275" spans="1:11" x14ac:dyDescent="0.2">
      <c r="A1275" s="32">
        <v>1260</v>
      </c>
      <c r="B1275" s="56">
        <v>203061850</v>
      </c>
      <c r="C1275" s="34" t="s">
        <v>356</v>
      </c>
      <c r="D1275" s="35" t="s">
        <v>357</v>
      </c>
      <c r="E1275" s="35" t="s">
        <v>446</v>
      </c>
      <c r="F1275" s="35" t="s">
        <v>600</v>
      </c>
      <c r="G1275" s="35" t="s">
        <v>822</v>
      </c>
      <c r="H1275" s="57" t="s">
        <v>1552</v>
      </c>
      <c r="I1275" s="37">
        <v>0</v>
      </c>
      <c r="J1275" s="39">
        <v>0</v>
      </c>
      <c r="K1275" s="10">
        <v>0</v>
      </c>
    </row>
    <row r="1276" spans="1:11" x14ac:dyDescent="0.2">
      <c r="A1276" s="32">
        <v>1261</v>
      </c>
      <c r="B1276" s="56">
        <v>203061851</v>
      </c>
      <c r="C1276" s="34" t="s">
        <v>356</v>
      </c>
      <c r="D1276" s="35" t="s">
        <v>357</v>
      </c>
      <c r="E1276" s="35" t="s">
        <v>446</v>
      </c>
      <c r="F1276" s="35" t="s">
        <v>600</v>
      </c>
      <c r="G1276" s="35" t="s">
        <v>822</v>
      </c>
      <c r="H1276" s="57" t="s">
        <v>1553</v>
      </c>
      <c r="I1276" s="37">
        <v>0</v>
      </c>
      <c r="J1276" s="39">
        <v>0</v>
      </c>
      <c r="K1276" s="10">
        <v>0</v>
      </c>
    </row>
    <row r="1277" spans="1:11" x14ac:dyDescent="0.2">
      <c r="A1277" s="32">
        <v>1262</v>
      </c>
      <c r="B1277" s="56">
        <v>203061852</v>
      </c>
      <c r="C1277" s="34" t="s">
        <v>356</v>
      </c>
      <c r="D1277" s="35" t="s">
        <v>357</v>
      </c>
      <c r="E1277" s="35" t="s">
        <v>446</v>
      </c>
      <c r="F1277" s="35" t="s">
        <v>600</v>
      </c>
      <c r="G1277" s="35" t="s">
        <v>822</v>
      </c>
      <c r="H1277" s="57" t="s">
        <v>1554</v>
      </c>
      <c r="I1277" s="37">
        <v>2000</v>
      </c>
      <c r="J1277" s="39">
        <v>0</v>
      </c>
      <c r="K1277" s="10">
        <v>2000</v>
      </c>
    </row>
    <row r="1278" spans="1:11" x14ac:dyDescent="0.2">
      <c r="A1278" s="32">
        <v>1263</v>
      </c>
      <c r="B1278" s="56">
        <v>203061853</v>
      </c>
      <c r="C1278" s="34" t="s">
        <v>356</v>
      </c>
      <c r="D1278" s="35" t="s">
        <v>357</v>
      </c>
      <c r="E1278" s="35" t="s">
        <v>446</v>
      </c>
      <c r="F1278" s="35" t="s">
        <v>600</v>
      </c>
      <c r="G1278" s="35" t="s">
        <v>822</v>
      </c>
      <c r="H1278" s="57" t="s">
        <v>1555</v>
      </c>
      <c r="I1278" s="37">
        <v>0</v>
      </c>
      <c r="J1278" s="39">
        <v>0</v>
      </c>
      <c r="K1278" s="10">
        <v>0</v>
      </c>
    </row>
    <row r="1279" spans="1:11" x14ac:dyDescent="0.2">
      <c r="A1279" s="32">
        <v>1264</v>
      </c>
      <c r="B1279" s="56">
        <v>203061854</v>
      </c>
      <c r="C1279" s="34" t="s">
        <v>356</v>
      </c>
      <c r="D1279" s="35" t="s">
        <v>357</v>
      </c>
      <c r="E1279" s="35" t="s">
        <v>446</v>
      </c>
      <c r="F1279" s="35" t="s">
        <v>600</v>
      </c>
      <c r="G1279" s="35" t="s">
        <v>822</v>
      </c>
      <c r="H1279" s="57" t="s">
        <v>1556</v>
      </c>
      <c r="I1279" s="37">
        <v>0</v>
      </c>
      <c r="J1279" s="39">
        <v>0</v>
      </c>
      <c r="K1279" s="10">
        <v>0</v>
      </c>
    </row>
    <row r="1280" spans="1:11" x14ac:dyDescent="0.2">
      <c r="A1280" s="32">
        <v>1265</v>
      </c>
      <c r="B1280" s="56">
        <v>203061855</v>
      </c>
      <c r="C1280" s="34" t="s">
        <v>356</v>
      </c>
      <c r="D1280" s="35" t="s">
        <v>357</v>
      </c>
      <c r="E1280" s="35" t="s">
        <v>446</v>
      </c>
      <c r="F1280" s="35" t="s">
        <v>600</v>
      </c>
      <c r="G1280" s="35" t="s">
        <v>822</v>
      </c>
      <c r="H1280" s="57" t="s">
        <v>1557</v>
      </c>
      <c r="I1280" s="37">
        <v>0</v>
      </c>
      <c r="J1280" s="39">
        <v>0</v>
      </c>
      <c r="K1280" s="10">
        <v>0</v>
      </c>
    </row>
    <row r="1281" spans="1:11" x14ac:dyDescent="0.2">
      <c r="A1281" s="32">
        <v>1266</v>
      </c>
      <c r="B1281" s="56">
        <v>203061856</v>
      </c>
      <c r="C1281" s="34" t="s">
        <v>356</v>
      </c>
      <c r="D1281" s="35" t="s">
        <v>357</v>
      </c>
      <c r="E1281" s="35" t="s">
        <v>446</v>
      </c>
      <c r="F1281" s="35" t="s">
        <v>600</v>
      </c>
      <c r="G1281" s="35" t="s">
        <v>822</v>
      </c>
      <c r="H1281" s="57" t="s">
        <v>1558</v>
      </c>
      <c r="I1281" s="37">
        <v>0</v>
      </c>
      <c r="J1281" s="39">
        <v>0</v>
      </c>
      <c r="K1281" s="10">
        <v>0</v>
      </c>
    </row>
    <row r="1282" spans="1:11" x14ac:dyDescent="0.2">
      <c r="A1282" s="32">
        <v>1267</v>
      </c>
      <c r="B1282" s="56">
        <v>203061857</v>
      </c>
      <c r="C1282" s="34" t="s">
        <v>356</v>
      </c>
      <c r="D1282" s="35" t="s">
        <v>357</v>
      </c>
      <c r="E1282" s="35" t="s">
        <v>446</v>
      </c>
      <c r="F1282" s="35" t="s">
        <v>600</v>
      </c>
      <c r="G1282" s="35" t="s">
        <v>822</v>
      </c>
      <c r="H1282" s="57" t="s">
        <v>1559</v>
      </c>
      <c r="I1282" s="37">
        <v>0</v>
      </c>
      <c r="J1282" s="39">
        <v>0</v>
      </c>
      <c r="K1282" s="10">
        <v>0</v>
      </c>
    </row>
    <row r="1283" spans="1:11" x14ac:dyDescent="0.2">
      <c r="A1283" s="32">
        <v>1268</v>
      </c>
      <c r="B1283" s="56">
        <v>203061858</v>
      </c>
      <c r="C1283" s="34" t="s">
        <v>356</v>
      </c>
      <c r="D1283" s="35" t="s">
        <v>357</v>
      </c>
      <c r="E1283" s="35" t="s">
        <v>446</v>
      </c>
      <c r="F1283" s="35" t="s">
        <v>600</v>
      </c>
      <c r="G1283" s="35" t="s">
        <v>822</v>
      </c>
      <c r="H1283" s="57" t="s">
        <v>1560</v>
      </c>
      <c r="I1283" s="37">
        <v>0</v>
      </c>
      <c r="J1283" s="39">
        <v>0</v>
      </c>
      <c r="K1283" s="10">
        <v>0</v>
      </c>
    </row>
    <row r="1284" spans="1:11" x14ac:dyDescent="0.2">
      <c r="A1284" s="32">
        <v>1269</v>
      </c>
      <c r="B1284" s="56">
        <v>203061859</v>
      </c>
      <c r="C1284" s="34" t="s">
        <v>356</v>
      </c>
      <c r="D1284" s="35" t="s">
        <v>357</v>
      </c>
      <c r="E1284" s="35" t="s">
        <v>446</v>
      </c>
      <c r="F1284" s="35" t="s">
        <v>600</v>
      </c>
      <c r="G1284" s="35" t="s">
        <v>822</v>
      </c>
      <c r="H1284" s="57" t="s">
        <v>1561</v>
      </c>
      <c r="I1284" s="37">
        <v>0</v>
      </c>
      <c r="J1284" s="39">
        <v>0</v>
      </c>
      <c r="K1284" s="10">
        <v>0</v>
      </c>
    </row>
    <row r="1285" spans="1:11" x14ac:dyDescent="0.2">
      <c r="A1285" s="32">
        <v>1270</v>
      </c>
      <c r="B1285" s="56">
        <v>203061860</v>
      </c>
      <c r="C1285" s="34" t="s">
        <v>356</v>
      </c>
      <c r="D1285" s="35" t="s">
        <v>357</v>
      </c>
      <c r="E1285" s="35" t="s">
        <v>446</v>
      </c>
      <c r="F1285" s="35" t="s">
        <v>600</v>
      </c>
      <c r="G1285" s="35" t="s">
        <v>822</v>
      </c>
      <c r="H1285" s="57" t="s">
        <v>1562</v>
      </c>
      <c r="I1285" s="37">
        <v>0</v>
      </c>
      <c r="J1285" s="39">
        <v>0</v>
      </c>
      <c r="K1285" s="10">
        <v>0</v>
      </c>
    </row>
    <row r="1286" spans="1:11" x14ac:dyDescent="0.2">
      <c r="A1286" s="32">
        <v>1271</v>
      </c>
      <c r="B1286" s="56">
        <v>203061861</v>
      </c>
      <c r="C1286" s="34" t="s">
        <v>356</v>
      </c>
      <c r="D1286" s="35" t="s">
        <v>357</v>
      </c>
      <c r="E1286" s="35" t="s">
        <v>446</v>
      </c>
      <c r="F1286" s="35" t="s">
        <v>600</v>
      </c>
      <c r="G1286" s="35" t="s">
        <v>822</v>
      </c>
      <c r="H1286" s="57" t="s">
        <v>1563</v>
      </c>
      <c r="I1286" s="37">
        <v>0</v>
      </c>
      <c r="J1286" s="39">
        <v>0</v>
      </c>
      <c r="K1286" s="10">
        <v>0</v>
      </c>
    </row>
    <row r="1287" spans="1:11" x14ac:dyDescent="0.2">
      <c r="A1287" s="32">
        <v>1272</v>
      </c>
      <c r="B1287" s="56">
        <v>203061862</v>
      </c>
      <c r="C1287" s="34" t="s">
        <v>356</v>
      </c>
      <c r="D1287" s="35" t="s">
        <v>357</v>
      </c>
      <c r="E1287" s="35" t="s">
        <v>446</v>
      </c>
      <c r="F1287" s="35" t="s">
        <v>600</v>
      </c>
      <c r="G1287" s="35" t="s">
        <v>822</v>
      </c>
      <c r="H1287" s="57" t="s">
        <v>1564</v>
      </c>
      <c r="I1287" s="37">
        <v>0</v>
      </c>
      <c r="J1287" s="39">
        <v>0</v>
      </c>
      <c r="K1287" s="10">
        <v>0</v>
      </c>
    </row>
    <row r="1288" spans="1:11" x14ac:dyDescent="0.2">
      <c r="A1288" s="32">
        <v>1273</v>
      </c>
      <c r="B1288" s="56">
        <v>203061863</v>
      </c>
      <c r="C1288" s="34" t="s">
        <v>356</v>
      </c>
      <c r="D1288" s="35" t="s">
        <v>357</v>
      </c>
      <c r="E1288" s="35" t="s">
        <v>446</v>
      </c>
      <c r="F1288" s="35" t="s">
        <v>600</v>
      </c>
      <c r="G1288" s="35" t="s">
        <v>822</v>
      </c>
      <c r="H1288" s="57" t="s">
        <v>1565</v>
      </c>
      <c r="I1288" s="37">
        <v>0</v>
      </c>
      <c r="J1288" s="39">
        <v>0</v>
      </c>
      <c r="K1288" s="10">
        <v>0</v>
      </c>
    </row>
    <row r="1289" spans="1:11" x14ac:dyDescent="0.2">
      <c r="A1289" s="32">
        <v>1274</v>
      </c>
      <c r="B1289" s="56">
        <v>203061864</v>
      </c>
      <c r="C1289" s="34" t="s">
        <v>356</v>
      </c>
      <c r="D1289" s="35" t="s">
        <v>357</v>
      </c>
      <c r="E1289" s="35" t="s">
        <v>446</v>
      </c>
      <c r="F1289" s="35" t="s">
        <v>600</v>
      </c>
      <c r="G1289" s="35" t="s">
        <v>822</v>
      </c>
      <c r="H1289" s="57" t="s">
        <v>1566</v>
      </c>
      <c r="I1289" s="37">
        <v>9125</v>
      </c>
      <c r="J1289" s="39">
        <v>0</v>
      </c>
      <c r="K1289" s="10">
        <v>9125</v>
      </c>
    </row>
    <row r="1290" spans="1:11" x14ac:dyDescent="0.2">
      <c r="A1290" s="32">
        <v>1275</v>
      </c>
      <c r="B1290" s="56">
        <v>203061865</v>
      </c>
      <c r="C1290" s="34" t="s">
        <v>356</v>
      </c>
      <c r="D1290" s="35" t="s">
        <v>357</v>
      </c>
      <c r="E1290" s="35" t="s">
        <v>446</v>
      </c>
      <c r="F1290" s="35" t="s">
        <v>600</v>
      </c>
      <c r="G1290" s="35" t="s">
        <v>822</v>
      </c>
      <c r="H1290" s="57" t="s">
        <v>1567</v>
      </c>
      <c r="I1290" s="37">
        <v>4000</v>
      </c>
      <c r="J1290" s="39">
        <v>0</v>
      </c>
      <c r="K1290" s="10">
        <v>4000</v>
      </c>
    </row>
    <row r="1291" spans="1:11" x14ac:dyDescent="0.2">
      <c r="A1291" s="32">
        <v>1276</v>
      </c>
      <c r="B1291" s="56">
        <v>203061866</v>
      </c>
      <c r="C1291" s="34" t="s">
        <v>356</v>
      </c>
      <c r="D1291" s="35" t="s">
        <v>357</v>
      </c>
      <c r="E1291" s="35" t="s">
        <v>446</v>
      </c>
      <c r="F1291" s="35" t="s">
        <v>600</v>
      </c>
      <c r="G1291" s="35" t="s">
        <v>822</v>
      </c>
      <c r="H1291" s="57" t="s">
        <v>1568</v>
      </c>
      <c r="I1291" s="37">
        <v>0</v>
      </c>
      <c r="J1291" s="39">
        <v>0</v>
      </c>
      <c r="K1291" s="10">
        <v>0</v>
      </c>
    </row>
    <row r="1292" spans="1:11" x14ac:dyDescent="0.2">
      <c r="A1292" s="32">
        <v>1277</v>
      </c>
      <c r="B1292" s="56">
        <v>203061867</v>
      </c>
      <c r="C1292" s="34" t="s">
        <v>356</v>
      </c>
      <c r="D1292" s="35" t="s">
        <v>357</v>
      </c>
      <c r="E1292" s="35" t="s">
        <v>446</v>
      </c>
      <c r="F1292" s="35" t="s">
        <v>600</v>
      </c>
      <c r="G1292" s="35" t="s">
        <v>822</v>
      </c>
      <c r="H1292" s="57" t="s">
        <v>1569</v>
      </c>
      <c r="I1292" s="37">
        <v>0</v>
      </c>
      <c r="J1292" s="39">
        <v>0</v>
      </c>
      <c r="K1292" s="10">
        <v>0</v>
      </c>
    </row>
    <row r="1293" spans="1:11" x14ac:dyDescent="0.2">
      <c r="A1293" s="32">
        <v>1278</v>
      </c>
      <c r="B1293" s="56">
        <v>203061868</v>
      </c>
      <c r="C1293" s="34" t="s">
        <v>356</v>
      </c>
      <c r="D1293" s="35" t="s">
        <v>357</v>
      </c>
      <c r="E1293" s="35" t="s">
        <v>446</v>
      </c>
      <c r="F1293" s="35" t="s">
        <v>600</v>
      </c>
      <c r="G1293" s="35" t="s">
        <v>822</v>
      </c>
      <c r="H1293" s="57" t="s">
        <v>1570</v>
      </c>
      <c r="I1293" s="37">
        <v>0</v>
      </c>
      <c r="J1293" s="39">
        <v>0</v>
      </c>
      <c r="K1293" s="10">
        <v>0</v>
      </c>
    </row>
    <row r="1294" spans="1:11" x14ac:dyDescent="0.2">
      <c r="A1294" s="32">
        <v>1279</v>
      </c>
      <c r="B1294" s="56">
        <v>203061869</v>
      </c>
      <c r="C1294" s="34" t="s">
        <v>356</v>
      </c>
      <c r="D1294" s="35" t="s">
        <v>357</v>
      </c>
      <c r="E1294" s="35" t="s">
        <v>446</v>
      </c>
      <c r="F1294" s="35" t="s">
        <v>600</v>
      </c>
      <c r="G1294" s="35" t="s">
        <v>822</v>
      </c>
      <c r="H1294" s="57" t="s">
        <v>1571</v>
      </c>
      <c r="I1294" s="37">
        <v>0</v>
      </c>
      <c r="J1294" s="39">
        <v>0</v>
      </c>
      <c r="K1294" s="10">
        <v>0</v>
      </c>
    </row>
    <row r="1295" spans="1:11" x14ac:dyDescent="0.2">
      <c r="A1295" s="32">
        <v>1280</v>
      </c>
      <c r="B1295" s="56">
        <v>203061870</v>
      </c>
      <c r="C1295" s="34" t="s">
        <v>356</v>
      </c>
      <c r="D1295" s="35" t="s">
        <v>357</v>
      </c>
      <c r="E1295" s="35" t="s">
        <v>446</v>
      </c>
      <c r="F1295" s="35" t="s">
        <v>600</v>
      </c>
      <c r="G1295" s="35" t="s">
        <v>822</v>
      </c>
      <c r="H1295" s="57" t="s">
        <v>1572</v>
      </c>
      <c r="I1295" s="37">
        <v>0</v>
      </c>
      <c r="J1295" s="39">
        <v>0</v>
      </c>
      <c r="K1295" s="10">
        <v>0</v>
      </c>
    </row>
    <row r="1296" spans="1:11" x14ac:dyDescent="0.2">
      <c r="A1296" s="32">
        <v>1281</v>
      </c>
      <c r="B1296" s="56">
        <v>203061871</v>
      </c>
      <c r="C1296" s="34" t="s">
        <v>356</v>
      </c>
      <c r="D1296" s="35" t="s">
        <v>357</v>
      </c>
      <c r="E1296" s="35" t="s">
        <v>446</v>
      </c>
      <c r="F1296" s="35" t="s">
        <v>600</v>
      </c>
      <c r="G1296" s="35" t="s">
        <v>822</v>
      </c>
      <c r="H1296" s="57" t="s">
        <v>1573</v>
      </c>
      <c r="I1296" s="37">
        <v>0</v>
      </c>
      <c r="J1296" s="39">
        <v>0</v>
      </c>
      <c r="K1296" s="10">
        <v>0</v>
      </c>
    </row>
    <row r="1297" spans="1:11" x14ac:dyDescent="0.2">
      <c r="A1297" s="32">
        <v>1282</v>
      </c>
      <c r="B1297" s="56">
        <v>203061872</v>
      </c>
      <c r="C1297" s="34" t="s">
        <v>356</v>
      </c>
      <c r="D1297" s="35" t="s">
        <v>357</v>
      </c>
      <c r="E1297" s="35" t="s">
        <v>446</v>
      </c>
      <c r="F1297" s="35" t="s">
        <v>600</v>
      </c>
      <c r="G1297" s="35" t="s">
        <v>822</v>
      </c>
      <c r="H1297" s="57" t="s">
        <v>1574</v>
      </c>
      <c r="I1297" s="37">
        <v>0</v>
      </c>
      <c r="J1297" s="39">
        <v>0</v>
      </c>
      <c r="K1297" s="10">
        <v>0</v>
      </c>
    </row>
    <row r="1298" spans="1:11" x14ac:dyDescent="0.2">
      <c r="A1298" s="32">
        <v>1283</v>
      </c>
      <c r="B1298" s="56">
        <v>203061873</v>
      </c>
      <c r="C1298" s="34" t="s">
        <v>356</v>
      </c>
      <c r="D1298" s="35" t="s">
        <v>357</v>
      </c>
      <c r="E1298" s="35" t="s">
        <v>446</v>
      </c>
      <c r="F1298" s="35" t="s">
        <v>600</v>
      </c>
      <c r="G1298" s="35" t="s">
        <v>822</v>
      </c>
      <c r="H1298" s="57" t="s">
        <v>1575</v>
      </c>
      <c r="I1298" s="37">
        <v>0</v>
      </c>
      <c r="J1298" s="39">
        <v>0</v>
      </c>
      <c r="K1298" s="10">
        <v>0</v>
      </c>
    </row>
    <row r="1299" spans="1:11" x14ac:dyDescent="0.2">
      <c r="A1299" s="32">
        <v>1284</v>
      </c>
      <c r="B1299" s="56">
        <v>203061874</v>
      </c>
      <c r="C1299" s="34" t="s">
        <v>356</v>
      </c>
      <c r="D1299" s="35" t="s">
        <v>357</v>
      </c>
      <c r="E1299" s="35" t="s">
        <v>446</v>
      </c>
      <c r="F1299" s="35" t="s">
        <v>600</v>
      </c>
      <c r="G1299" s="35" t="s">
        <v>822</v>
      </c>
      <c r="H1299" s="57" t="s">
        <v>1576</v>
      </c>
      <c r="I1299" s="37">
        <v>0</v>
      </c>
      <c r="J1299" s="39">
        <v>0</v>
      </c>
      <c r="K1299" s="10">
        <v>0</v>
      </c>
    </row>
    <row r="1300" spans="1:11" x14ac:dyDescent="0.2">
      <c r="A1300" s="32">
        <v>1285</v>
      </c>
      <c r="B1300" s="56">
        <v>203061875</v>
      </c>
      <c r="C1300" s="34" t="s">
        <v>356</v>
      </c>
      <c r="D1300" s="35" t="s">
        <v>357</v>
      </c>
      <c r="E1300" s="35" t="s">
        <v>446</v>
      </c>
      <c r="F1300" s="35" t="s">
        <v>600</v>
      </c>
      <c r="G1300" s="35" t="s">
        <v>822</v>
      </c>
      <c r="H1300" s="57" t="s">
        <v>1577</v>
      </c>
      <c r="I1300" s="37">
        <v>0</v>
      </c>
      <c r="J1300" s="39">
        <v>0</v>
      </c>
      <c r="K1300" s="10">
        <v>0</v>
      </c>
    </row>
    <row r="1301" spans="1:11" x14ac:dyDescent="0.2">
      <c r="A1301" s="32">
        <v>1286</v>
      </c>
      <c r="B1301" s="56">
        <v>203061876</v>
      </c>
      <c r="C1301" s="34" t="s">
        <v>356</v>
      </c>
      <c r="D1301" s="35" t="s">
        <v>357</v>
      </c>
      <c r="E1301" s="35" t="s">
        <v>446</v>
      </c>
      <c r="F1301" s="35" t="s">
        <v>600</v>
      </c>
      <c r="G1301" s="35" t="s">
        <v>822</v>
      </c>
      <c r="H1301" s="57" t="s">
        <v>1578</v>
      </c>
      <c r="I1301" s="37">
        <v>0</v>
      </c>
      <c r="J1301" s="39">
        <v>0</v>
      </c>
      <c r="K1301" s="10">
        <v>0</v>
      </c>
    </row>
    <row r="1302" spans="1:11" x14ac:dyDescent="0.2">
      <c r="A1302" s="32">
        <v>1287</v>
      </c>
      <c r="B1302" s="56">
        <v>203061877</v>
      </c>
      <c r="C1302" s="34" t="s">
        <v>356</v>
      </c>
      <c r="D1302" s="35" t="s">
        <v>357</v>
      </c>
      <c r="E1302" s="35" t="s">
        <v>446</v>
      </c>
      <c r="F1302" s="35" t="s">
        <v>600</v>
      </c>
      <c r="G1302" s="35" t="s">
        <v>822</v>
      </c>
      <c r="H1302" s="57" t="s">
        <v>1579</v>
      </c>
      <c r="I1302" s="37">
        <v>0</v>
      </c>
      <c r="J1302" s="39">
        <v>0</v>
      </c>
      <c r="K1302" s="10">
        <v>0</v>
      </c>
    </row>
    <row r="1303" spans="1:11" x14ac:dyDescent="0.2">
      <c r="A1303" s="32">
        <v>1288</v>
      </c>
      <c r="B1303" s="56">
        <v>203061878</v>
      </c>
      <c r="C1303" s="34" t="s">
        <v>356</v>
      </c>
      <c r="D1303" s="35" t="s">
        <v>357</v>
      </c>
      <c r="E1303" s="35" t="s">
        <v>446</v>
      </c>
      <c r="F1303" s="35" t="s">
        <v>600</v>
      </c>
      <c r="G1303" s="35" t="s">
        <v>822</v>
      </c>
      <c r="H1303" s="57" t="s">
        <v>1580</v>
      </c>
      <c r="I1303" s="37">
        <v>0</v>
      </c>
      <c r="J1303" s="39">
        <v>5019</v>
      </c>
      <c r="K1303" s="10">
        <v>-5019</v>
      </c>
    </row>
    <row r="1304" spans="1:11" x14ac:dyDescent="0.2">
      <c r="A1304" s="32">
        <v>1289</v>
      </c>
      <c r="B1304" s="56">
        <v>203061879</v>
      </c>
      <c r="C1304" s="34" t="s">
        <v>356</v>
      </c>
      <c r="D1304" s="35" t="s">
        <v>357</v>
      </c>
      <c r="E1304" s="35" t="s">
        <v>446</v>
      </c>
      <c r="F1304" s="35" t="s">
        <v>600</v>
      </c>
      <c r="G1304" s="35" t="s">
        <v>822</v>
      </c>
      <c r="H1304" s="57" t="s">
        <v>1581</v>
      </c>
      <c r="I1304" s="37">
        <v>0</v>
      </c>
      <c r="J1304" s="39">
        <v>0</v>
      </c>
      <c r="K1304" s="10">
        <v>0</v>
      </c>
    </row>
    <row r="1305" spans="1:11" x14ac:dyDescent="0.2">
      <c r="A1305" s="32">
        <v>1290</v>
      </c>
      <c r="B1305" s="56">
        <v>203061880</v>
      </c>
      <c r="C1305" s="34" t="s">
        <v>356</v>
      </c>
      <c r="D1305" s="35" t="s">
        <v>357</v>
      </c>
      <c r="E1305" s="35" t="s">
        <v>446</v>
      </c>
      <c r="F1305" s="35" t="s">
        <v>600</v>
      </c>
      <c r="G1305" s="35" t="s">
        <v>822</v>
      </c>
      <c r="H1305" s="57" t="s">
        <v>1582</v>
      </c>
      <c r="I1305" s="37">
        <v>0</v>
      </c>
      <c r="J1305" s="39">
        <v>0</v>
      </c>
      <c r="K1305" s="10">
        <v>0</v>
      </c>
    </row>
    <row r="1306" spans="1:11" x14ac:dyDescent="0.2">
      <c r="A1306" s="32">
        <v>1291</v>
      </c>
      <c r="B1306" s="56">
        <v>203061881</v>
      </c>
      <c r="C1306" s="34" t="s">
        <v>356</v>
      </c>
      <c r="D1306" s="35" t="s">
        <v>357</v>
      </c>
      <c r="E1306" s="35" t="s">
        <v>446</v>
      </c>
      <c r="F1306" s="35" t="s">
        <v>600</v>
      </c>
      <c r="G1306" s="35" t="s">
        <v>822</v>
      </c>
      <c r="H1306" s="57" t="s">
        <v>1583</v>
      </c>
      <c r="I1306" s="37">
        <v>0</v>
      </c>
      <c r="J1306" s="39">
        <v>0</v>
      </c>
      <c r="K1306" s="10">
        <v>0</v>
      </c>
    </row>
    <row r="1307" spans="1:11" x14ac:dyDescent="0.2">
      <c r="A1307" s="32">
        <v>1292</v>
      </c>
      <c r="B1307" s="56">
        <v>203061882</v>
      </c>
      <c r="C1307" s="34" t="s">
        <v>356</v>
      </c>
      <c r="D1307" s="35" t="s">
        <v>357</v>
      </c>
      <c r="E1307" s="35" t="s">
        <v>446</v>
      </c>
      <c r="F1307" s="35" t="s">
        <v>600</v>
      </c>
      <c r="G1307" s="35" t="s">
        <v>822</v>
      </c>
      <c r="H1307" s="57" t="s">
        <v>1584</v>
      </c>
      <c r="I1307" s="37">
        <v>0</v>
      </c>
      <c r="J1307" s="39">
        <v>0</v>
      </c>
      <c r="K1307" s="10">
        <v>0</v>
      </c>
    </row>
    <row r="1308" spans="1:11" x14ac:dyDescent="0.2">
      <c r="A1308" s="32">
        <v>1293</v>
      </c>
      <c r="B1308" s="56">
        <v>203061883</v>
      </c>
      <c r="C1308" s="34" t="s">
        <v>356</v>
      </c>
      <c r="D1308" s="35" t="s">
        <v>357</v>
      </c>
      <c r="E1308" s="35" t="s">
        <v>446</v>
      </c>
      <c r="F1308" s="35" t="s">
        <v>600</v>
      </c>
      <c r="G1308" s="35" t="s">
        <v>822</v>
      </c>
      <c r="H1308" s="57" t="s">
        <v>1585</v>
      </c>
      <c r="I1308" s="37">
        <v>0</v>
      </c>
      <c r="J1308" s="39">
        <v>0</v>
      </c>
      <c r="K1308" s="10">
        <v>0</v>
      </c>
    </row>
    <row r="1309" spans="1:11" x14ac:dyDescent="0.2">
      <c r="A1309" s="32">
        <v>1294</v>
      </c>
      <c r="B1309" s="56">
        <v>203061884</v>
      </c>
      <c r="C1309" s="34" t="s">
        <v>356</v>
      </c>
      <c r="D1309" s="35" t="s">
        <v>357</v>
      </c>
      <c r="E1309" s="35" t="s">
        <v>446</v>
      </c>
      <c r="F1309" s="35" t="s">
        <v>600</v>
      </c>
      <c r="G1309" s="35" t="s">
        <v>822</v>
      </c>
      <c r="H1309" s="57" t="s">
        <v>1586</v>
      </c>
      <c r="I1309" s="37">
        <v>0</v>
      </c>
      <c r="J1309" s="39">
        <v>0</v>
      </c>
      <c r="K1309" s="10">
        <v>0</v>
      </c>
    </row>
    <row r="1310" spans="1:11" x14ac:dyDescent="0.2">
      <c r="A1310" s="32">
        <v>1295</v>
      </c>
      <c r="B1310" s="56">
        <v>203061885</v>
      </c>
      <c r="C1310" s="34" t="s">
        <v>356</v>
      </c>
      <c r="D1310" s="35" t="s">
        <v>357</v>
      </c>
      <c r="E1310" s="35" t="s">
        <v>446</v>
      </c>
      <c r="F1310" s="35" t="s">
        <v>600</v>
      </c>
      <c r="G1310" s="35" t="s">
        <v>822</v>
      </c>
      <c r="H1310" s="57" t="s">
        <v>1587</v>
      </c>
      <c r="I1310" s="37">
        <v>0</v>
      </c>
      <c r="J1310" s="39">
        <v>0</v>
      </c>
      <c r="K1310" s="10">
        <v>0</v>
      </c>
    </row>
    <row r="1311" spans="1:11" x14ac:dyDescent="0.2">
      <c r="A1311" s="32">
        <v>1296</v>
      </c>
      <c r="B1311" s="56">
        <v>203061886</v>
      </c>
      <c r="C1311" s="34" t="s">
        <v>356</v>
      </c>
      <c r="D1311" s="35" t="s">
        <v>357</v>
      </c>
      <c r="E1311" s="35" t="s">
        <v>446</v>
      </c>
      <c r="F1311" s="35" t="s">
        <v>600</v>
      </c>
      <c r="G1311" s="35" t="s">
        <v>822</v>
      </c>
      <c r="H1311" s="57" t="s">
        <v>1588</v>
      </c>
      <c r="I1311" s="37">
        <v>0</v>
      </c>
      <c r="J1311" s="39">
        <v>0</v>
      </c>
      <c r="K1311" s="10">
        <v>0</v>
      </c>
    </row>
    <row r="1312" spans="1:11" x14ac:dyDescent="0.2">
      <c r="A1312" s="32">
        <v>1297</v>
      </c>
      <c r="B1312" s="56">
        <v>203061887</v>
      </c>
      <c r="C1312" s="34" t="s">
        <v>356</v>
      </c>
      <c r="D1312" s="35" t="s">
        <v>357</v>
      </c>
      <c r="E1312" s="35" t="s">
        <v>446</v>
      </c>
      <c r="F1312" s="35" t="s">
        <v>600</v>
      </c>
      <c r="G1312" s="35" t="s">
        <v>822</v>
      </c>
      <c r="H1312" s="57" t="s">
        <v>1589</v>
      </c>
      <c r="I1312" s="37">
        <v>0</v>
      </c>
      <c r="J1312" s="39">
        <v>0</v>
      </c>
      <c r="K1312" s="10">
        <v>0</v>
      </c>
    </row>
    <row r="1313" spans="1:11" x14ac:dyDescent="0.2">
      <c r="A1313" s="32">
        <v>1298</v>
      </c>
      <c r="B1313" s="56">
        <v>203061888</v>
      </c>
      <c r="C1313" s="34" t="s">
        <v>356</v>
      </c>
      <c r="D1313" s="35" t="s">
        <v>357</v>
      </c>
      <c r="E1313" s="35" t="s">
        <v>446</v>
      </c>
      <c r="F1313" s="35" t="s">
        <v>600</v>
      </c>
      <c r="G1313" s="35" t="s">
        <v>822</v>
      </c>
      <c r="H1313" s="57" t="s">
        <v>1590</v>
      </c>
      <c r="I1313" s="37">
        <v>0</v>
      </c>
      <c r="J1313" s="39">
        <v>0</v>
      </c>
      <c r="K1313" s="10">
        <v>0</v>
      </c>
    </row>
    <row r="1314" spans="1:11" x14ac:dyDescent="0.2">
      <c r="A1314" s="32">
        <v>1299</v>
      </c>
      <c r="B1314" s="56">
        <v>203061889</v>
      </c>
      <c r="C1314" s="34" t="s">
        <v>356</v>
      </c>
      <c r="D1314" s="35" t="s">
        <v>357</v>
      </c>
      <c r="E1314" s="35" t="s">
        <v>446</v>
      </c>
      <c r="F1314" s="35" t="s">
        <v>600</v>
      </c>
      <c r="G1314" s="35" t="s">
        <v>822</v>
      </c>
      <c r="H1314" s="57" t="s">
        <v>1591</v>
      </c>
      <c r="I1314" s="37">
        <v>0</v>
      </c>
      <c r="J1314" s="39">
        <v>0</v>
      </c>
      <c r="K1314" s="10">
        <v>0</v>
      </c>
    </row>
    <row r="1315" spans="1:11" x14ac:dyDescent="0.2">
      <c r="A1315" s="32">
        <v>1300</v>
      </c>
      <c r="B1315" s="56">
        <v>203061890</v>
      </c>
      <c r="C1315" s="34" t="s">
        <v>356</v>
      </c>
      <c r="D1315" s="35" t="s">
        <v>357</v>
      </c>
      <c r="E1315" s="35" t="s">
        <v>446</v>
      </c>
      <c r="F1315" s="35" t="s">
        <v>600</v>
      </c>
      <c r="G1315" s="35" t="s">
        <v>822</v>
      </c>
      <c r="H1315" s="57" t="s">
        <v>1592</v>
      </c>
      <c r="I1315" s="37">
        <v>0</v>
      </c>
      <c r="J1315" s="39">
        <v>0</v>
      </c>
      <c r="K1315" s="10">
        <v>0</v>
      </c>
    </row>
    <row r="1316" spans="1:11" x14ac:dyDescent="0.2">
      <c r="A1316" s="32">
        <v>1301</v>
      </c>
      <c r="B1316" s="56">
        <v>203061891</v>
      </c>
      <c r="C1316" s="34" t="s">
        <v>356</v>
      </c>
      <c r="D1316" s="35" t="s">
        <v>357</v>
      </c>
      <c r="E1316" s="35" t="s">
        <v>446</v>
      </c>
      <c r="F1316" s="35" t="s">
        <v>600</v>
      </c>
      <c r="G1316" s="35" t="s">
        <v>822</v>
      </c>
      <c r="H1316" s="57" t="s">
        <v>1593</v>
      </c>
      <c r="I1316" s="37">
        <v>0</v>
      </c>
      <c r="J1316" s="39">
        <v>0</v>
      </c>
      <c r="K1316" s="10">
        <v>0</v>
      </c>
    </row>
    <row r="1317" spans="1:11" x14ac:dyDescent="0.2">
      <c r="A1317" s="32">
        <v>1302</v>
      </c>
      <c r="B1317" s="56">
        <v>203061892</v>
      </c>
      <c r="C1317" s="34" t="s">
        <v>356</v>
      </c>
      <c r="D1317" s="35" t="s">
        <v>357</v>
      </c>
      <c r="E1317" s="35" t="s">
        <v>446</v>
      </c>
      <c r="F1317" s="35" t="s">
        <v>600</v>
      </c>
      <c r="G1317" s="35" t="s">
        <v>822</v>
      </c>
      <c r="H1317" s="57" t="s">
        <v>1594</v>
      </c>
      <c r="I1317" s="37">
        <v>0</v>
      </c>
      <c r="J1317" s="39">
        <v>0</v>
      </c>
      <c r="K1317" s="10">
        <v>0</v>
      </c>
    </row>
    <row r="1318" spans="1:11" x14ac:dyDescent="0.2">
      <c r="A1318" s="32">
        <v>1303</v>
      </c>
      <c r="B1318" s="56">
        <v>203061893</v>
      </c>
      <c r="C1318" s="34" t="s">
        <v>356</v>
      </c>
      <c r="D1318" s="35" t="s">
        <v>357</v>
      </c>
      <c r="E1318" s="35" t="s">
        <v>446</v>
      </c>
      <c r="F1318" s="35" t="s">
        <v>600</v>
      </c>
      <c r="G1318" s="35" t="s">
        <v>822</v>
      </c>
      <c r="H1318" s="57" t="s">
        <v>1595</v>
      </c>
      <c r="I1318" s="37">
        <v>0</v>
      </c>
      <c r="J1318" s="39">
        <v>0</v>
      </c>
      <c r="K1318" s="10">
        <v>0</v>
      </c>
    </row>
    <row r="1319" spans="1:11" x14ac:dyDescent="0.2">
      <c r="A1319" s="32">
        <v>1304</v>
      </c>
      <c r="B1319" s="56">
        <v>203061894</v>
      </c>
      <c r="C1319" s="34" t="s">
        <v>356</v>
      </c>
      <c r="D1319" s="35" t="s">
        <v>357</v>
      </c>
      <c r="E1319" s="35" t="s">
        <v>446</v>
      </c>
      <c r="F1319" s="35" t="s">
        <v>600</v>
      </c>
      <c r="G1319" s="35" t="s">
        <v>822</v>
      </c>
      <c r="H1319" s="57" t="s">
        <v>1596</v>
      </c>
      <c r="I1319" s="37">
        <v>0</v>
      </c>
      <c r="J1319" s="39">
        <v>0</v>
      </c>
      <c r="K1319" s="10">
        <v>0</v>
      </c>
    </row>
    <row r="1320" spans="1:11" x14ac:dyDescent="0.2">
      <c r="A1320" s="32">
        <v>1305</v>
      </c>
      <c r="B1320" s="56">
        <v>203061895</v>
      </c>
      <c r="C1320" s="34" t="s">
        <v>356</v>
      </c>
      <c r="D1320" s="35" t="s">
        <v>357</v>
      </c>
      <c r="E1320" s="35" t="s">
        <v>446</v>
      </c>
      <c r="F1320" s="35" t="s">
        <v>600</v>
      </c>
      <c r="G1320" s="35" t="s">
        <v>822</v>
      </c>
      <c r="H1320" s="57" t="s">
        <v>1597</v>
      </c>
      <c r="I1320" s="37">
        <v>0</v>
      </c>
      <c r="J1320" s="39">
        <v>0</v>
      </c>
      <c r="K1320" s="10">
        <v>0</v>
      </c>
    </row>
    <row r="1321" spans="1:11" x14ac:dyDescent="0.2">
      <c r="A1321" s="32">
        <v>1306</v>
      </c>
      <c r="B1321" s="56">
        <v>203061896</v>
      </c>
      <c r="C1321" s="34" t="s">
        <v>356</v>
      </c>
      <c r="D1321" s="35" t="s">
        <v>357</v>
      </c>
      <c r="E1321" s="35" t="s">
        <v>446</v>
      </c>
      <c r="F1321" s="35" t="s">
        <v>600</v>
      </c>
      <c r="G1321" s="35" t="s">
        <v>822</v>
      </c>
      <c r="H1321" s="57" t="s">
        <v>1598</v>
      </c>
      <c r="I1321" s="37">
        <v>0</v>
      </c>
      <c r="J1321" s="39">
        <v>469</v>
      </c>
      <c r="K1321" s="10">
        <v>-469</v>
      </c>
    </row>
    <row r="1322" spans="1:11" x14ac:dyDescent="0.2">
      <c r="A1322" s="32">
        <v>1307</v>
      </c>
      <c r="B1322" s="56">
        <v>203061897</v>
      </c>
      <c r="C1322" s="34" t="s">
        <v>356</v>
      </c>
      <c r="D1322" s="35" t="s">
        <v>357</v>
      </c>
      <c r="E1322" s="35" t="s">
        <v>446</v>
      </c>
      <c r="F1322" s="35" t="s">
        <v>600</v>
      </c>
      <c r="G1322" s="35" t="s">
        <v>822</v>
      </c>
      <c r="H1322" s="57" t="s">
        <v>1599</v>
      </c>
      <c r="I1322" s="37">
        <v>0</v>
      </c>
      <c r="J1322" s="39">
        <v>233</v>
      </c>
      <c r="K1322" s="10">
        <v>-233</v>
      </c>
    </row>
    <row r="1323" spans="1:11" x14ac:dyDescent="0.2">
      <c r="A1323" s="32">
        <v>1308</v>
      </c>
      <c r="B1323" s="56">
        <v>203061898</v>
      </c>
      <c r="C1323" s="34" t="s">
        <v>356</v>
      </c>
      <c r="D1323" s="35" t="s">
        <v>357</v>
      </c>
      <c r="E1323" s="35" t="s">
        <v>446</v>
      </c>
      <c r="F1323" s="35" t="s">
        <v>600</v>
      </c>
      <c r="G1323" s="35" t="s">
        <v>822</v>
      </c>
      <c r="H1323" s="57" t="s">
        <v>1600</v>
      </c>
      <c r="I1323" s="37">
        <v>0</v>
      </c>
      <c r="J1323" s="39">
        <v>0</v>
      </c>
      <c r="K1323" s="10">
        <v>0</v>
      </c>
    </row>
    <row r="1324" spans="1:11" x14ac:dyDescent="0.2">
      <c r="A1324" s="32">
        <v>1309</v>
      </c>
      <c r="B1324" s="56">
        <v>203061899</v>
      </c>
      <c r="C1324" s="34" t="s">
        <v>356</v>
      </c>
      <c r="D1324" s="35" t="s">
        <v>357</v>
      </c>
      <c r="E1324" s="35" t="s">
        <v>446</v>
      </c>
      <c r="F1324" s="35" t="s">
        <v>600</v>
      </c>
      <c r="G1324" s="35" t="s">
        <v>822</v>
      </c>
      <c r="H1324" s="57" t="s">
        <v>1601</v>
      </c>
      <c r="I1324" s="37">
        <v>0</v>
      </c>
      <c r="J1324" s="39">
        <v>0</v>
      </c>
      <c r="K1324" s="10">
        <v>0</v>
      </c>
    </row>
    <row r="1325" spans="1:11" x14ac:dyDescent="0.2">
      <c r="A1325" s="32">
        <v>1310</v>
      </c>
      <c r="B1325" s="56">
        <v>203061900</v>
      </c>
      <c r="C1325" s="34" t="s">
        <v>356</v>
      </c>
      <c r="D1325" s="35" t="s">
        <v>357</v>
      </c>
      <c r="E1325" s="35" t="s">
        <v>446</v>
      </c>
      <c r="F1325" s="35" t="s">
        <v>600</v>
      </c>
      <c r="G1325" s="35" t="s">
        <v>822</v>
      </c>
      <c r="H1325" s="57" t="s">
        <v>1602</v>
      </c>
      <c r="I1325" s="37">
        <v>0</v>
      </c>
      <c r="J1325" s="39">
        <v>0</v>
      </c>
      <c r="K1325" s="10">
        <v>0</v>
      </c>
    </row>
    <row r="1326" spans="1:11" x14ac:dyDescent="0.2">
      <c r="A1326" s="32">
        <v>1311</v>
      </c>
      <c r="B1326" s="56">
        <v>203061901</v>
      </c>
      <c r="C1326" s="34" t="s">
        <v>356</v>
      </c>
      <c r="D1326" s="35" t="s">
        <v>357</v>
      </c>
      <c r="E1326" s="35" t="s">
        <v>446</v>
      </c>
      <c r="F1326" s="35" t="s">
        <v>600</v>
      </c>
      <c r="G1326" s="35" t="s">
        <v>822</v>
      </c>
      <c r="H1326" s="57" t="s">
        <v>1603</v>
      </c>
      <c r="I1326" s="37">
        <v>0</v>
      </c>
      <c r="J1326" s="39">
        <v>0</v>
      </c>
      <c r="K1326" s="10">
        <v>0</v>
      </c>
    </row>
    <row r="1327" spans="1:11" x14ac:dyDescent="0.2">
      <c r="A1327" s="32">
        <v>1312</v>
      </c>
      <c r="B1327" s="56">
        <v>203061902</v>
      </c>
      <c r="C1327" s="34" t="s">
        <v>356</v>
      </c>
      <c r="D1327" s="35" t="s">
        <v>357</v>
      </c>
      <c r="E1327" s="35" t="s">
        <v>446</v>
      </c>
      <c r="F1327" s="35" t="s">
        <v>600</v>
      </c>
      <c r="G1327" s="35" t="s">
        <v>822</v>
      </c>
      <c r="H1327" s="57" t="s">
        <v>1604</v>
      </c>
      <c r="I1327" s="37">
        <v>0</v>
      </c>
      <c r="J1327" s="39">
        <v>0</v>
      </c>
      <c r="K1327" s="10">
        <v>0</v>
      </c>
    </row>
    <row r="1328" spans="1:11" x14ac:dyDescent="0.2">
      <c r="A1328" s="32">
        <v>1313</v>
      </c>
      <c r="B1328" s="56">
        <v>203061903</v>
      </c>
      <c r="C1328" s="34" t="s">
        <v>356</v>
      </c>
      <c r="D1328" s="35" t="s">
        <v>357</v>
      </c>
      <c r="E1328" s="35" t="s">
        <v>446</v>
      </c>
      <c r="F1328" s="35" t="s">
        <v>600</v>
      </c>
      <c r="G1328" s="35" t="s">
        <v>822</v>
      </c>
      <c r="H1328" s="57" t="s">
        <v>1605</v>
      </c>
      <c r="I1328" s="37">
        <v>0</v>
      </c>
      <c r="J1328" s="39">
        <v>0</v>
      </c>
      <c r="K1328" s="10">
        <v>0</v>
      </c>
    </row>
    <row r="1329" spans="1:11" x14ac:dyDescent="0.2">
      <c r="A1329" s="32">
        <v>1314</v>
      </c>
      <c r="B1329" s="56">
        <v>203061904</v>
      </c>
      <c r="C1329" s="34" t="s">
        <v>356</v>
      </c>
      <c r="D1329" s="35" t="s">
        <v>357</v>
      </c>
      <c r="E1329" s="35" t="s">
        <v>446</v>
      </c>
      <c r="F1329" s="35" t="s">
        <v>600</v>
      </c>
      <c r="G1329" s="35" t="s">
        <v>822</v>
      </c>
      <c r="H1329" s="57" t="s">
        <v>1606</v>
      </c>
      <c r="I1329" s="37">
        <v>0</v>
      </c>
      <c r="J1329" s="39">
        <v>0</v>
      </c>
      <c r="K1329" s="10">
        <v>0</v>
      </c>
    </row>
    <row r="1330" spans="1:11" x14ac:dyDescent="0.2">
      <c r="A1330" s="32">
        <v>1315</v>
      </c>
      <c r="B1330" s="56">
        <v>203061905</v>
      </c>
      <c r="C1330" s="34" t="s">
        <v>356</v>
      </c>
      <c r="D1330" s="35" t="s">
        <v>357</v>
      </c>
      <c r="E1330" s="35" t="s">
        <v>446</v>
      </c>
      <c r="F1330" s="35" t="s">
        <v>600</v>
      </c>
      <c r="G1330" s="35" t="s">
        <v>822</v>
      </c>
      <c r="H1330" s="57" t="s">
        <v>1607</v>
      </c>
      <c r="I1330" s="37">
        <v>0</v>
      </c>
      <c r="J1330" s="39">
        <v>0</v>
      </c>
      <c r="K1330" s="10">
        <v>0</v>
      </c>
    </row>
    <row r="1331" spans="1:11" x14ac:dyDescent="0.2">
      <c r="A1331" s="32">
        <v>1316</v>
      </c>
      <c r="B1331" s="56">
        <v>203061906</v>
      </c>
      <c r="C1331" s="34" t="s">
        <v>356</v>
      </c>
      <c r="D1331" s="35" t="s">
        <v>357</v>
      </c>
      <c r="E1331" s="35" t="s">
        <v>446</v>
      </c>
      <c r="F1331" s="35" t="s">
        <v>600</v>
      </c>
      <c r="G1331" s="35" t="s">
        <v>822</v>
      </c>
      <c r="H1331" s="57" t="s">
        <v>1608</v>
      </c>
      <c r="I1331" s="37">
        <v>0</v>
      </c>
      <c r="J1331" s="39">
        <v>0</v>
      </c>
      <c r="K1331" s="10">
        <v>0</v>
      </c>
    </row>
    <row r="1332" spans="1:11" x14ac:dyDescent="0.2">
      <c r="A1332" s="32">
        <v>1317</v>
      </c>
      <c r="B1332" s="56">
        <v>203061907</v>
      </c>
      <c r="C1332" s="34" t="s">
        <v>356</v>
      </c>
      <c r="D1332" s="35" t="s">
        <v>357</v>
      </c>
      <c r="E1332" s="35" t="s">
        <v>446</v>
      </c>
      <c r="F1332" s="35" t="s">
        <v>600</v>
      </c>
      <c r="G1332" s="35" t="s">
        <v>822</v>
      </c>
      <c r="H1332" s="57" t="s">
        <v>1609</v>
      </c>
      <c r="I1332" s="37">
        <v>0</v>
      </c>
      <c r="J1332" s="39">
        <v>0</v>
      </c>
      <c r="K1332" s="10">
        <v>0</v>
      </c>
    </row>
    <row r="1333" spans="1:11" x14ac:dyDescent="0.2">
      <c r="A1333" s="32">
        <v>1318</v>
      </c>
      <c r="B1333" s="56">
        <v>203061908</v>
      </c>
      <c r="C1333" s="34" t="s">
        <v>356</v>
      </c>
      <c r="D1333" s="35" t="s">
        <v>357</v>
      </c>
      <c r="E1333" s="35" t="s">
        <v>446</v>
      </c>
      <c r="F1333" s="35" t="s">
        <v>600</v>
      </c>
      <c r="G1333" s="35" t="s">
        <v>822</v>
      </c>
      <c r="H1333" s="57" t="s">
        <v>1610</v>
      </c>
      <c r="I1333" s="37">
        <v>0</v>
      </c>
      <c r="J1333" s="39">
        <v>0</v>
      </c>
      <c r="K1333" s="10">
        <v>0</v>
      </c>
    </row>
    <row r="1334" spans="1:11" x14ac:dyDescent="0.2">
      <c r="A1334" s="32">
        <v>1319</v>
      </c>
      <c r="B1334" s="56">
        <v>203061909</v>
      </c>
      <c r="C1334" s="34" t="s">
        <v>356</v>
      </c>
      <c r="D1334" s="35" t="s">
        <v>357</v>
      </c>
      <c r="E1334" s="35" t="s">
        <v>446</v>
      </c>
      <c r="F1334" s="35" t="s">
        <v>600</v>
      </c>
      <c r="G1334" s="35" t="s">
        <v>822</v>
      </c>
      <c r="H1334" s="57" t="s">
        <v>1611</v>
      </c>
      <c r="I1334" s="37">
        <v>0</v>
      </c>
      <c r="J1334" s="39">
        <v>0</v>
      </c>
      <c r="K1334" s="10">
        <v>0</v>
      </c>
    </row>
    <row r="1335" spans="1:11" x14ac:dyDescent="0.2">
      <c r="A1335" s="32">
        <v>1320</v>
      </c>
      <c r="B1335" s="56">
        <v>203061911</v>
      </c>
      <c r="C1335" s="34" t="s">
        <v>356</v>
      </c>
      <c r="D1335" s="35" t="s">
        <v>357</v>
      </c>
      <c r="E1335" s="35" t="s">
        <v>446</v>
      </c>
      <c r="F1335" s="35" t="s">
        <v>600</v>
      </c>
      <c r="G1335" s="35" t="s">
        <v>822</v>
      </c>
      <c r="H1335" s="57" t="s">
        <v>1612</v>
      </c>
      <c r="I1335" s="37">
        <v>0</v>
      </c>
      <c r="J1335" s="39">
        <v>0</v>
      </c>
      <c r="K1335" s="10">
        <v>0</v>
      </c>
    </row>
    <row r="1336" spans="1:11" x14ac:dyDescent="0.2">
      <c r="A1336" s="32">
        <v>1321</v>
      </c>
      <c r="B1336" s="56">
        <v>203061912</v>
      </c>
      <c r="C1336" s="34" t="s">
        <v>356</v>
      </c>
      <c r="D1336" s="35" t="s">
        <v>357</v>
      </c>
      <c r="E1336" s="35" t="s">
        <v>446</v>
      </c>
      <c r="F1336" s="35" t="s">
        <v>600</v>
      </c>
      <c r="G1336" s="35" t="s">
        <v>822</v>
      </c>
      <c r="H1336" s="57" t="s">
        <v>1613</v>
      </c>
      <c r="I1336" s="37">
        <v>0</v>
      </c>
      <c r="J1336" s="39">
        <v>0</v>
      </c>
      <c r="K1336" s="10">
        <v>0</v>
      </c>
    </row>
    <row r="1337" spans="1:11" x14ac:dyDescent="0.2">
      <c r="A1337" s="32">
        <v>1322</v>
      </c>
      <c r="B1337" s="56">
        <v>203061913</v>
      </c>
      <c r="C1337" s="34" t="s">
        <v>356</v>
      </c>
      <c r="D1337" s="35" t="s">
        <v>357</v>
      </c>
      <c r="E1337" s="35" t="s">
        <v>446</v>
      </c>
      <c r="F1337" s="35" t="s">
        <v>600</v>
      </c>
      <c r="G1337" s="35" t="s">
        <v>822</v>
      </c>
      <c r="H1337" s="57" t="s">
        <v>1614</v>
      </c>
      <c r="I1337" s="37">
        <v>0</v>
      </c>
      <c r="J1337" s="39">
        <v>0</v>
      </c>
      <c r="K1337" s="10">
        <v>0</v>
      </c>
    </row>
    <row r="1338" spans="1:11" x14ac:dyDescent="0.2">
      <c r="A1338" s="32">
        <v>1323</v>
      </c>
      <c r="B1338" s="56">
        <v>203061914</v>
      </c>
      <c r="C1338" s="34" t="s">
        <v>356</v>
      </c>
      <c r="D1338" s="35" t="s">
        <v>357</v>
      </c>
      <c r="E1338" s="35" t="s">
        <v>446</v>
      </c>
      <c r="F1338" s="35" t="s">
        <v>600</v>
      </c>
      <c r="G1338" s="35" t="s">
        <v>822</v>
      </c>
      <c r="H1338" s="57" t="s">
        <v>1615</v>
      </c>
      <c r="I1338" s="37">
        <v>0</v>
      </c>
      <c r="J1338" s="39">
        <v>0</v>
      </c>
      <c r="K1338" s="10">
        <v>0</v>
      </c>
    </row>
    <row r="1339" spans="1:11" x14ac:dyDescent="0.2">
      <c r="A1339" s="32">
        <v>1324</v>
      </c>
      <c r="B1339" s="56">
        <v>203061915</v>
      </c>
      <c r="C1339" s="34" t="s">
        <v>356</v>
      </c>
      <c r="D1339" s="35" t="s">
        <v>357</v>
      </c>
      <c r="E1339" s="35" t="s">
        <v>446</v>
      </c>
      <c r="F1339" s="35" t="s">
        <v>600</v>
      </c>
      <c r="G1339" s="35" t="s">
        <v>822</v>
      </c>
      <c r="H1339" s="57" t="s">
        <v>1616</v>
      </c>
      <c r="I1339" s="37">
        <v>0</v>
      </c>
      <c r="J1339" s="39">
        <v>0</v>
      </c>
      <c r="K1339" s="10">
        <v>0</v>
      </c>
    </row>
    <row r="1340" spans="1:11" x14ac:dyDescent="0.2">
      <c r="A1340" s="32">
        <v>1325</v>
      </c>
      <c r="B1340" s="56">
        <v>203061916</v>
      </c>
      <c r="C1340" s="34" t="s">
        <v>356</v>
      </c>
      <c r="D1340" s="35" t="s">
        <v>357</v>
      </c>
      <c r="E1340" s="35" t="s">
        <v>446</v>
      </c>
      <c r="F1340" s="35" t="s">
        <v>600</v>
      </c>
      <c r="G1340" s="35" t="s">
        <v>822</v>
      </c>
      <c r="H1340" s="57" t="s">
        <v>1617</v>
      </c>
      <c r="I1340" s="37">
        <v>0</v>
      </c>
      <c r="J1340" s="39">
        <v>11244</v>
      </c>
      <c r="K1340" s="10">
        <v>-11244</v>
      </c>
    </row>
    <row r="1341" spans="1:11" x14ac:dyDescent="0.2">
      <c r="A1341" s="32">
        <v>1326</v>
      </c>
      <c r="B1341" s="56">
        <v>203061917</v>
      </c>
      <c r="C1341" s="34" t="s">
        <v>356</v>
      </c>
      <c r="D1341" s="35" t="s">
        <v>357</v>
      </c>
      <c r="E1341" s="35" t="s">
        <v>446</v>
      </c>
      <c r="F1341" s="35" t="s">
        <v>600</v>
      </c>
      <c r="G1341" s="35" t="s">
        <v>822</v>
      </c>
      <c r="H1341" s="57" t="s">
        <v>1618</v>
      </c>
      <c r="I1341" s="37">
        <v>0</v>
      </c>
      <c r="J1341" s="39">
        <v>0</v>
      </c>
      <c r="K1341" s="10">
        <v>0</v>
      </c>
    </row>
    <row r="1342" spans="1:11" x14ac:dyDescent="0.2">
      <c r="A1342" s="32">
        <v>1327</v>
      </c>
      <c r="B1342" s="56">
        <v>203061918</v>
      </c>
      <c r="C1342" s="34" t="s">
        <v>356</v>
      </c>
      <c r="D1342" s="35" t="s">
        <v>357</v>
      </c>
      <c r="E1342" s="35" t="s">
        <v>446</v>
      </c>
      <c r="F1342" s="35" t="s">
        <v>600</v>
      </c>
      <c r="G1342" s="35" t="s">
        <v>822</v>
      </c>
      <c r="H1342" s="57" t="s">
        <v>1619</v>
      </c>
      <c r="I1342" s="37">
        <v>0</v>
      </c>
      <c r="J1342" s="39">
        <v>0</v>
      </c>
      <c r="K1342" s="10">
        <v>0</v>
      </c>
    </row>
    <row r="1343" spans="1:11" x14ac:dyDescent="0.2">
      <c r="A1343" s="32">
        <v>1328</v>
      </c>
      <c r="B1343" s="56">
        <v>203061919</v>
      </c>
      <c r="C1343" s="34" t="s">
        <v>356</v>
      </c>
      <c r="D1343" s="35" t="s">
        <v>357</v>
      </c>
      <c r="E1343" s="35" t="s">
        <v>446</v>
      </c>
      <c r="F1343" s="35" t="s">
        <v>600</v>
      </c>
      <c r="G1343" s="35" t="s">
        <v>822</v>
      </c>
      <c r="H1343" s="57" t="s">
        <v>1620</v>
      </c>
      <c r="I1343" s="37">
        <v>0</v>
      </c>
      <c r="J1343" s="39">
        <v>0</v>
      </c>
      <c r="K1343" s="10">
        <v>0</v>
      </c>
    </row>
    <row r="1344" spans="1:11" x14ac:dyDescent="0.2">
      <c r="A1344" s="32">
        <v>1329</v>
      </c>
      <c r="B1344" s="56">
        <v>203061920</v>
      </c>
      <c r="C1344" s="34" t="s">
        <v>356</v>
      </c>
      <c r="D1344" s="35" t="s">
        <v>357</v>
      </c>
      <c r="E1344" s="35" t="s">
        <v>446</v>
      </c>
      <c r="F1344" s="35" t="s">
        <v>600</v>
      </c>
      <c r="G1344" s="35" t="s">
        <v>822</v>
      </c>
      <c r="H1344" s="57" t="s">
        <v>1621</v>
      </c>
      <c r="I1344" s="37">
        <v>0</v>
      </c>
      <c r="J1344" s="39">
        <v>0</v>
      </c>
      <c r="K1344" s="10">
        <v>0</v>
      </c>
    </row>
    <row r="1345" spans="1:11" x14ac:dyDescent="0.2">
      <c r="A1345" s="32">
        <v>1330</v>
      </c>
      <c r="B1345" s="56">
        <v>203061921</v>
      </c>
      <c r="C1345" s="34" t="s">
        <v>356</v>
      </c>
      <c r="D1345" s="35" t="s">
        <v>357</v>
      </c>
      <c r="E1345" s="35" t="s">
        <v>446</v>
      </c>
      <c r="F1345" s="35" t="s">
        <v>600</v>
      </c>
      <c r="G1345" s="35" t="s">
        <v>822</v>
      </c>
      <c r="H1345" s="57" t="s">
        <v>1622</v>
      </c>
      <c r="I1345" s="37">
        <v>0</v>
      </c>
      <c r="J1345" s="39">
        <v>0</v>
      </c>
      <c r="K1345" s="10">
        <v>0</v>
      </c>
    </row>
    <row r="1346" spans="1:11" x14ac:dyDescent="0.2">
      <c r="A1346" s="32">
        <v>1331</v>
      </c>
      <c r="B1346" s="56">
        <v>203061922</v>
      </c>
      <c r="C1346" s="34" t="s">
        <v>356</v>
      </c>
      <c r="D1346" s="35" t="s">
        <v>357</v>
      </c>
      <c r="E1346" s="35" t="s">
        <v>446</v>
      </c>
      <c r="F1346" s="35" t="s">
        <v>600</v>
      </c>
      <c r="G1346" s="35" t="s">
        <v>822</v>
      </c>
      <c r="H1346" s="57" t="s">
        <v>1623</v>
      </c>
      <c r="I1346" s="37">
        <v>0</v>
      </c>
      <c r="J1346" s="39">
        <v>0</v>
      </c>
      <c r="K1346" s="10">
        <v>0</v>
      </c>
    </row>
    <row r="1347" spans="1:11" x14ac:dyDescent="0.2">
      <c r="A1347" s="32">
        <v>1332</v>
      </c>
      <c r="B1347" s="56">
        <v>203061923</v>
      </c>
      <c r="C1347" s="34" t="s">
        <v>356</v>
      </c>
      <c r="D1347" s="35" t="s">
        <v>357</v>
      </c>
      <c r="E1347" s="35" t="s">
        <v>446</v>
      </c>
      <c r="F1347" s="35" t="s">
        <v>600</v>
      </c>
      <c r="G1347" s="35" t="s">
        <v>822</v>
      </c>
      <c r="H1347" s="57" t="s">
        <v>1624</v>
      </c>
      <c r="I1347" s="37">
        <v>0</v>
      </c>
      <c r="J1347" s="39">
        <v>0</v>
      </c>
      <c r="K1347" s="10">
        <v>0</v>
      </c>
    </row>
    <row r="1348" spans="1:11" x14ac:dyDescent="0.2">
      <c r="A1348" s="32">
        <v>1333</v>
      </c>
      <c r="B1348" s="56">
        <v>203061924</v>
      </c>
      <c r="C1348" s="34" t="s">
        <v>356</v>
      </c>
      <c r="D1348" s="35" t="s">
        <v>357</v>
      </c>
      <c r="E1348" s="35" t="s">
        <v>446</v>
      </c>
      <c r="F1348" s="35" t="s">
        <v>600</v>
      </c>
      <c r="G1348" s="35" t="s">
        <v>822</v>
      </c>
      <c r="H1348" s="57" t="s">
        <v>1625</v>
      </c>
      <c r="I1348" s="37">
        <v>0</v>
      </c>
      <c r="J1348" s="39">
        <v>0</v>
      </c>
      <c r="K1348" s="10">
        <v>0</v>
      </c>
    </row>
    <row r="1349" spans="1:11" x14ac:dyDescent="0.2">
      <c r="A1349" s="32">
        <v>1334</v>
      </c>
      <c r="B1349" s="56">
        <v>203061925</v>
      </c>
      <c r="C1349" s="34" t="s">
        <v>356</v>
      </c>
      <c r="D1349" s="35" t="s">
        <v>357</v>
      </c>
      <c r="E1349" s="35" t="s">
        <v>446</v>
      </c>
      <c r="F1349" s="35" t="s">
        <v>600</v>
      </c>
      <c r="G1349" s="35" t="s">
        <v>822</v>
      </c>
      <c r="H1349" s="57" t="s">
        <v>1626</v>
      </c>
      <c r="I1349" s="37">
        <v>0</v>
      </c>
      <c r="J1349" s="39">
        <v>0</v>
      </c>
      <c r="K1349" s="10">
        <v>0</v>
      </c>
    </row>
    <row r="1350" spans="1:11" x14ac:dyDescent="0.2">
      <c r="A1350" s="32">
        <v>1335</v>
      </c>
      <c r="B1350" s="56">
        <v>203061926</v>
      </c>
      <c r="C1350" s="34" t="s">
        <v>356</v>
      </c>
      <c r="D1350" s="35" t="s">
        <v>357</v>
      </c>
      <c r="E1350" s="35" t="s">
        <v>446</v>
      </c>
      <c r="F1350" s="35" t="s">
        <v>600</v>
      </c>
      <c r="G1350" s="35" t="s">
        <v>822</v>
      </c>
      <c r="H1350" s="57" t="s">
        <v>1627</v>
      </c>
      <c r="I1350" s="37">
        <v>0</v>
      </c>
      <c r="J1350" s="39">
        <v>0</v>
      </c>
      <c r="K1350" s="10">
        <v>0</v>
      </c>
    </row>
    <row r="1351" spans="1:11" x14ac:dyDescent="0.2">
      <c r="A1351" s="32">
        <v>1336</v>
      </c>
      <c r="B1351" s="56">
        <v>203061928</v>
      </c>
      <c r="C1351" s="34" t="s">
        <v>356</v>
      </c>
      <c r="D1351" s="35" t="s">
        <v>357</v>
      </c>
      <c r="E1351" s="35" t="s">
        <v>446</v>
      </c>
      <c r="F1351" s="35" t="s">
        <v>600</v>
      </c>
      <c r="G1351" s="35" t="s">
        <v>822</v>
      </c>
      <c r="H1351" s="57" t="s">
        <v>1628</v>
      </c>
      <c r="I1351" s="37">
        <v>0</v>
      </c>
      <c r="J1351" s="39">
        <v>0</v>
      </c>
      <c r="K1351" s="10">
        <v>0</v>
      </c>
    </row>
    <row r="1352" spans="1:11" x14ac:dyDescent="0.2">
      <c r="A1352" s="32">
        <v>1337</v>
      </c>
      <c r="B1352" s="56">
        <v>203061929</v>
      </c>
      <c r="C1352" s="34" t="s">
        <v>356</v>
      </c>
      <c r="D1352" s="35" t="s">
        <v>357</v>
      </c>
      <c r="E1352" s="35" t="s">
        <v>446</v>
      </c>
      <c r="F1352" s="35" t="s">
        <v>600</v>
      </c>
      <c r="G1352" s="35" t="s">
        <v>822</v>
      </c>
      <c r="H1352" s="57" t="s">
        <v>1629</v>
      </c>
      <c r="I1352" s="37">
        <v>0</v>
      </c>
      <c r="J1352" s="39">
        <v>0</v>
      </c>
      <c r="K1352" s="10">
        <v>0</v>
      </c>
    </row>
    <row r="1353" spans="1:11" x14ac:dyDescent="0.2">
      <c r="A1353" s="32">
        <v>1338</v>
      </c>
      <c r="B1353" s="56">
        <v>203061930</v>
      </c>
      <c r="C1353" s="34" t="s">
        <v>356</v>
      </c>
      <c r="D1353" s="35" t="s">
        <v>357</v>
      </c>
      <c r="E1353" s="35" t="s">
        <v>446</v>
      </c>
      <c r="F1353" s="35" t="s">
        <v>600</v>
      </c>
      <c r="G1353" s="35" t="s">
        <v>822</v>
      </c>
      <c r="H1353" s="57" t="s">
        <v>1630</v>
      </c>
      <c r="I1353" s="37">
        <v>0</v>
      </c>
      <c r="J1353" s="39">
        <v>0</v>
      </c>
      <c r="K1353" s="10">
        <v>0</v>
      </c>
    </row>
    <row r="1354" spans="1:11" x14ac:dyDescent="0.2">
      <c r="A1354" s="32">
        <v>1339</v>
      </c>
      <c r="B1354" s="56">
        <v>203061931</v>
      </c>
      <c r="C1354" s="34" t="s">
        <v>356</v>
      </c>
      <c r="D1354" s="35" t="s">
        <v>357</v>
      </c>
      <c r="E1354" s="35" t="s">
        <v>446</v>
      </c>
      <c r="F1354" s="35" t="s">
        <v>600</v>
      </c>
      <c r="G1354" s="35" t="s">
        <v>822</v>
      </c>
      <c r="H1354" s="57" t="s">
        <v>1631</v>
      </c>
      <c r="I1354" s="37">
        <v>0</v>
      </c>
      <c r="J1354" s="39">
        <v>0</v>
      </c>
      <c r="K1354" s="10">
        <v>0</v>
      </c>
    </row>
    <row r="1355" spans="1:11" x14ac:dyDescent="0.2">
      <c r="A1355" s="32">
        <v>1340</v>
      </c>
      <c r="B1355" s="56">
        <v>203061932</v>
      </c>
      <c r="C1355" s="34" t="s">
        <v>356</v>
      </c>
      <c r="D1355" s="35" t="s">
        <v>357</v>
      </c>
      <c r="E1355" s="35" t="s">
        <v>446</v>
      </c>
      <c r="F1355" s="35" t="s">
        <v>600</v>
      </c>
      <c r="G1355" s="35" t="s">
        <v>822</v>
      </c>
      <c r="H1355" s="57" t="s">
        <v>1632</v>
      </c>
      <c r="I1355" s="37">
        <v>0</v>
      </c>
      <c r="J1355" s="39">
        <v>0</v>
      </c>
      <c r="K1355" s="10">
        <v>0</v>
      </c>
    </row>
    <row r="1356" spans="1:11" x14ac:dyDescent="0.2">
      <c r="A1356" s="32">
        <v>1341</v>
      </c>
      <c r="B1356" s="56">
        <v>203061933</v>
      </c>
      <c r="C1356" s="34" t="s">
        <v>356</v>
      </c>
      <c r="D1356" s="35" t="s">
        <v>357</v>
      </c>
      <c r="E1356" s="35" t="s">
        <v>446</v>
      </c>
      <c r="F1356" s="35" t="s">
        <v>600</v>
      </c>
      <c r="G1356" s="35" t="s">
        <v>822</v>
      </c>
      <c r="H1356" s="57" t="s">
        <v>1633</v>
      </c>
      <c r="I1356" s="37">
        <v>0</v>
      </c>
      <c r="J1356" s="39">
        <v>0</v>
      </c>
      <c r="K1356" s="10">
        <v>0</v>
      </c>
    </row>
    <row r="1357" spans="1:11" x14ac:dyDescent="0.2">
      <c r="A1357" s="32">
        <v>1342</v>
      </c>
      <c r="B1357" s="56">
        <v>203061934</v>
      </c>
      <c r="C1357" s="34" t="s">
        <v>356</v>
      </c>
      <c r="D1357" s="35" t="s">
        <v>357</v>
      </c>
      <c r="E1357" s="35" t="s">
        <v>446</v>
      </c>
      <c r="F1357" s="35" t="s">
        <v>600</v>
      </c>
      <c r="G1357" s="35" t="s">
        <v>822</v>
      </c>
      <c r="H1357" s="57" t="s">
        <v>1634</v>
      </c>
      <c r="I1357" s="37">
        <v>4999.6100000000006</v>
      </c>
      <c r="J1357" s="39">
        <v>0</v>
      </c>
      <c r="K1357" s="10">
        <v>4999.6100000000006</v>
      </c>
    </row>
    <row r="1358" spans="1:11" x14ac:dyDescent="0.2">
      <c r="A1358" s="32">
        <v>1343</v>
      </c>
      <c r="B1358" s="56">
        <v>203061935</v>
      </c>
      <c r="C1358" s="34" t="s">
        <v>356</v>
      </c>
      <c r="D1358" s="35" t="s">
        <v>357</v>
      </c>
      <c r="E1358" s="35" t="s">
        <v>446</v>
      </c>
      <c r="F1358" s="35" t="s">
        <v>600</v>
      </c>
      <c r="G1358" s="35" t="s">
        <v>822</v>
      </c>
      <c r="H1358" s="57" t="s">
        <v>1635</v>
      </c>
      <c r="I1358" s="37">
        <v>0</v>
      </c>
      <c r="J1358" s="39">
        <v>0</v>
      </c>
      <c r="K1358" s="10">
        <v>0</v>
      </c>
    </row>
    <row r="1359" spans="1:11" x14ac:dyDescent="0.2">
      <c r="A1359" s="32">
        <v>1344</v>
      </c>
      <c r="B1359" s="56">
        <v>203061936</v>
      </c>
      <c r="C1359" s="34" t="s">
        <v>356</v>
      </c>
      <c r="D1359" s="35" t="s">
        <v>357</v>
      </c>
      <c r="E1359" s="35" t="s">
        <v>446</v>
      </c>
      <c r="F1359" s="35" t="s">
        <v>600</v>
      </c>
      <c r="G1359" s="35" t="s">
        <v>822</v>
      </c>
      <c r="H1359" s="57" t="s">
        <v>1636</v>
      </c>
      <c r="I1359" s="37">
        <v>0</v>
      </c>
      <c r="J1359" s="39">
        <v>0</v>
      </c>
      <c r="K1359" s="10">
        <v>0</v>
      </c>
    </row>
    <row r="1360" spans="1:11" x14ac:dyDescent="0.2">
      <c r="A1360" s="32">
        <v>1345</v>
      </c>
      <c r="B1360" s="56">
        <v>203061937</v>
      </c>
      <c r="C1360" s="34" t="s">
        <v>356</v>
      </c>
      <c r="D1360" s="35" t="s">
        <v>357</v>
      </c>
      <c r="E1360" s="35" t="s">
        <v>446</v>
      </c>
      <c r="F1360" s="35" t="s">
        <v>600</v>
      </c>
      <c r="G1360" s="35" t="s">
        <v>822</v>
      </c>
      <c r="H1360" s="57" t="s">
        <v>1637</v>
      </c>
      <c r="I1360" s="37">
        <v>0</v>
      </c>
      <c r="J1360" s="39">
        <v>0</v>
      </c>
      <c r="K1360" s="10">
        <v>0</v>
      </c>
    </row>
    <row r="1361" spans="1:11" x14ac:dyDescent="0.2">
      <c r="A1361" s="32">
        <v>1346</v>
      </c>
      <c r="B1361" s="56">
        <v>203061938</v>
      </c>
      <c r="C1361" s="34" t="s">
        <v>356</v>
      </c>
      <c r="D1361" s="35" t="s">
        <v>357</v>
      </c>
      <c r="E1361" s="35" t="s">
        <v>446</v>
      </c>
      <c r="F1361" s="35" t="s">
        <v>600</v>
      </c>
      <c r="G1361" s="35" t="s">
        <v>822</v>
      </c>
      <c r="H1361" s="57" t="s">
        <v>1638</v>
      </c>
      <c r="I1361" s="37">
        <v>0</v>
      </c>
      <c r="J1361" s="39">
        <v>0</v>
      </c>
      <c r="K1361" s="10">
        <v>0</v>
      </c>
    </row>
    <row r="1362" spans="1:11" x14ac:dyDescent="0.2">
      <c r="A1362" s="32">
        <v>1347</v>
      </c>
      <c r="B1362" s="56">
        <v>203061939</v>
      </c>
      <c r="C1362" s="34" t="s">
        <v>356</v>
      </c>
      <c r="D1362" s="35" t="s">
        <v>357</v>
      </c>
      <c r="E1362" s="35" t="s">
        <v>446</v>
      </c>
      <c r="F1362" s="35" t="s">
        <v>600</v>
      </c>
      <c r="G1362" s="35" t="s">
        <v>822</v>
      </c>
      <c r="H1362" s="57" t="s">
        <v>1639</v>
      </c>
      <c r="I1362" s="37">
        <v>0</v>
      </c>
      <c r="J1362" s="39">
        <v>0</v>
      </c>
      <c r="K1362" s="10">
        <v>0</v>
      </c>
    </row>
    <row r="1363" spans="1:11" x14ac:dyDescent="0.2">
      <c r="A1363" s="32">
        <v>1348</v>
      </c>
      <c r="B1363" s="56">
        <v>203061940</v>
      </c>
      <c r="C1363" s="34" t="s">
        <v>356</v>
      </c>
      <c r="D1363" s="35" t="s">
        <v>357</v>
      </c>
      <c r="E1363" s="35" t="s">
        <v>446</v>
      </c>
      <c r="F1363" s="35" t="s">
        <v>600</v>
      </c>
      <c r="G1363" s="35" t="s">
        <v>822</v>
      </c>
      <c r="H1363" s="57" t="s">
        <v>1640</v>
      </c>
      <c r="I1363" s="37">
        <v>0</v>
      </c>
      <c r="J1363" s="39">
        <v>0</v>
      </c>
      <c r="K1363" s="10">
        <v>0</v>
      </c>
    </row>
    <row r="1364" spans="1:11" x14ac:dyDescent="0.2">
      <c r="A1364" s="32">
        <v>1349</v>
      </c>
      <c r="B1364" s="56">
        <v>203061941</v>
      </c>
      <c r="C1364" s="34" t="s">
        <v>356</v>
      </c>
      <c r="D1364" s="35" t="s">
        <v>357</v>
      </c>
      <c r="E1364" s="35" t="s">
        <v>446</v>
      </c>
      <c r="F1364" s="35" t="s">
        <v>600</v>
      </c>
      <c r="G1364" s="35" t="s">
        <v>822</v>
      </c>
      <c r="H1364" s="57" t="s">
        <v>1641</v>
      </c>
      <c r="I1364" s="37">
        <v>0</v>
      </c>
      <c r="J1364" s="39">
        <v>0</v>
      </c>
      <c r="K1364" s="10">
        <v>0</v>
      </c>
    </row>
    <row r="1365" spans="1:11" x14ac:dyDescent="0.2">
      <c r="A1365" s="32">
        <v>1350</v>
      </c>
      <c r="B1365" s="56">
        <v>203061942</v>
      </c>
      <c r="C1365" s="34" t="s">
        <v>356</v>
      </c>
      <c r="D1365" s="35" t="s">
        <v>357</v>
      </c>
      <c r="E1365" s="35" t="s">
        <v>446</v>
      </c>
      <c r="F1365" s="35" t="s">
        <v>600</v>
      </c>
      <c r="G1365" s="35" t="s">
        <v>822</v>
      </c>
      <c r="H1365" s="57" t="s">
        <v>1642</v>
      </c>
      <c r="I1365" s="37">
        <v>0</v>
      </c>
      <c r="J1365" s="39">
        <v>0</v>
      </c>
      <c r="K1365" s="10">
        <v>0</v>
      </c>
    </row>
    <row r="1366" spans="1:11" x14ac:dyDescent="0.2">
      <c r="A1366" s="32">
        <v>1351</v>
      </c>
      <c r="B1366" s="56">
        <v>203061943</v>
      </c>
      <c r="C1366" s="34" t="s">
        <v>356</v>
      </c>
      <c r="D1366" s="35" t="s">
        <v>357</v>
      </c>
      <c r="E1366" s="35" t="s">
        <v>446</v>
      </c>
      <c r="F1366" s="35" t="s">
        <v>600</v>
      </c>
      <c r="G1366" s="35" t="s">
        <v>822</v>
      </c>
      <c r="H1366" s="57" t="s">
        <v>1643</v>
      </c>
      <c r="I1366" s="37">
        <v>0</v>
      </c>
      <c r="J1366" s="39">
        <v>0</v>
      </c>
      <c r="K1366" s="10">
        <v>0</v>
      </c>
    </row>
    <row r="1367" spans="1:11" x14ac:dyDescent="0.2">
      <c r="A1367" s="32">
        <v>1352</v>
      </c>
      <c r="B1367" s="56">
        <v>203061944</v>
      </c>
      <c r="C1367" s="34" t="s">
        <v>356</v>
      </c>
      <c r="D1367" s="35" t="s">
        <v>357</v>
      </c>
      <c r="E1367" s="35" t="s">
        <v>446</v>
      </c>
      <c r="F1367" s="35" t="s">
        <v>600</v>
      </c>
      <c r="G1367" s="35" t="s">
        <v>822</v>
      </c>
      <c r="H1367" s="57" t="s">
        <v>1644</v>
      </c>
      <c r="I1367" s="37">
        <v>0</v>
      </c>
      <c r="J1367" s="39">
        <v>0</v>
      </c>
      <c r="K1367" s="10">
        <v>0</v>
      </c>
    </row>
    <row r="1368" spans="1:11" x14ac:dyDescent="0.2">
      <c r="A1368" s="32">
        <v>1353</v>
      </c>
      <c r="B1368" s="56">
        <v>203061945</v>
      </c>
      <c r="C1368" s="34" t="s">
        <v>356</v>
      </c>
      <c r="D1368" s="35" t="s">
        <v>357</v>
      </c>
      <c r="E1368" s="35" t="s">
        <v>446</v>
      </c>
      <c r="F1368" s="35" t="s">
        <v>600</v>
      </c>
      <c r="G1368" s="35" t="s">
        <v>822</v>
      </c>
      <c r="H1368" s="57" t="s">
        <v>1645</v>
      </c>
      <c r="I1368" s="37">
        <v>0</v>
      </c>
      <c r="J1368" s="39">
        <v>64</v>
      </c>
      <c r="K1368" s="10">
        <v>-64</v>
      </c>
    </row>
    <row r="1369" spans="1:11" x14ac:dyDescent="0.2">
      <c r="A1369" s="32">
        <v>1354</v>
      </c>
      <c r="B1369" s="56">
        <v>203061946</v>
      </c>
      <c r="C1369" s="34" t="s">
        <v>356</v>
      </c>
      <c r="D1369" s="35" t="s">
        <v>357</v>
      </c>
      <c r="E1369" s="35" t="s">
        <v>446</v>
      </c>
      <c r="F1369" s="35" t="s">
        <v>600</v>
      </c>
      <c r="G1369" s="35" t="s">
        <v>822</v>
      </c>
      <c r="H1369" s="57" t="s">
        <v>1646</v>
      </c>
      <c r="I1369" s="37">
        <v>0</v>
      </c>
      <c r="J1369" s="39">
        <v>0</v>
      </c>
      <c r="K1369" s="10">
        <v>0</v>
      </c>
    </row>
    <row r="1370" spans="1:11" x14ac:dyDescent="0.2">
      <c r="A1370" s="32">
        <v>1355</v>
      </c>
      <c r="B1370" s="56">
        <v>203061947</v>
      </c>
      <c r="C1370" s="34" t="s">
        <v>356</v>
      </c>
      <c r="D1370" s="35" t="s">
        <v>357</v>
      </c>
      <c r="E1370" s="35" t="s">
        <v>446</v>
      </c>
      <c r="F1370" s="35" t="s">
        <v>600</v>
      </c>
      <c r="G1370" s="35" t="s">
        <v>822</v>
      </c>
      <c r="H1370" s="57" t="s">
        <v>1647</v>
      </c>
      <c r="I1370" s="37">
        <v>0</v>
      </c>
      <c r="J1370" s="39">
        <v>0</v>
      </c>
      <c r="K1370" s="10">
        <v>0</v>
      </c>
    </row>
    <row r="1371" spans="1:11" x14ac:dyDescent="0.2">
      <c r="A1371" s="32">
        <v>1356</v>
      </c>
      <c r="B1371" s="56">
        <v>203061948</v>
      </c>
      <c r="C1371" s="34" t="s">
        <v>356</v>
      </c>
      <c r="D1371" s="35" t="s">
        <v>357</v>
      </c>
      <c r="E1371" s="35" t="s">
        <v>446</v>
      </c>
      <c r="F1371" s="35" t="s">
        <v>600</v>
      </c>
      <c r="G1371" s="35" t="s">
        <v>822</v>
      </c>
      <c r="H1371" s="57" t="s">
        <v>1648</v>
      </c>
      <c r="I1371" s="37">
        <v>0</v>
      </c>
      <c r="J1371" s="39">
        <v>0</v>
      </c>
      <c r="K1371" s="10">
        <v>0</v>
      </c>
    </row>
    <row r="1372" spans="1:11" x14ac:dyDescent="0.2">
      <c r="A1372" s="32">
        <v>1357</v>
      </c>
      <c r="B1372" s="56">
        <v>203061949</v>
      </c>
      <c r="C1372" s="34" t="s">
        <v>356</v>
      </c>
      <c r="D1372" s="35" t="s">
        <v>357</v>
      </c>
      <c r="E1372" s="35" t="s">
        <v>446</v>
      </c>
      <c r="F1372" s="35" t="s">
        <v>600</v>
      </c>
      <c r="G1372" s="35" t="s">
        <v>822</v>
      </c>
      <c r="H1372" s="57" t="s">
        <v>1649</v>
      </c>
      <c r="I1372" s="37">
        <v>0</v>
      </c>
      <c r="J1372" s="39">
        <v>0</v>
      </c>
      <c r="K1372" s="10">
        <v>0</v>
      </c>
    </row>
    <row r="1373" spans="1:11" x14ac:dyDescent="0.2">
      <c r="A1373" s="32">
        <v>1358</v>
      </c>
      <c r="B1373" s="56">
        <v>203061950</v>
      </c>
      <c r="C1373" s="34" t="s">
        <v>356</v>
      </c>
      <c r="D1373" s="35" t="s">
        <v>357</v>
      </c>
      <c r="E1373" s="35" t="s">
        <v>446</v>
      </c>
      <c r="F1373" s="35" t="s">
        <v>600</v>
      </c>
      <c r="G1373" s="35" t="s">
        <v>822</v>
      </c>
      <c r="H1373" s="57" t="s">
        <v>1650</v>
      </c>
      <c r="I1373" s="37">
        <v>0</v>
      </c>
      <c r="J1373" s="39">
        <v>0</v>
      </c>
      <c r="K1373" s="10">
        <v>0</v>
      </c>
    </row>
    <row r="1374" spans="1:11" x14ac:dyDescent="0.2">
      <c r="A1374" s="32">
        <v>1359</v>
      </c>
      <c r="B1374" s="56">
        <v>203061951</v>
      </c>
      <c r="C1374" s="34" t="s">
        <v>356</v>
      </c>
      <c r="D1374" s="35" t="s">
        <v>357</v>
      </c>
      <c r="E1374" s="35" t="s">
        <v>446</v>
      </c>
      <c r="F1374" s="35" t="s">
        <v>600</v>
      </c>
      <c r="G1374" s="35" t="s">
        <v>822</v>
      </c>
      <c r="H1374" s="57" t="s">
        <v>1651</v>
      </c>
      <c r="I1374" s="37">
        <v>0</v>
      </c>
      <c r="J1374" s="39">
        <v>0</v>
      </c>
      <c r="K1374" s="10">
        <v>0</v>
      </c>
    </row>
    <row r="1375" spans="1:11" x14ac:dyDescent="0.2">
      <c r="A1375" s="32">
        <v>1360</v>
      </c>
      <c r="B1375" s="56">
        <v>203061952</v>
      </c>
      <c r="C1375" s="34" t="s">
        <v>356</v>
      </c>
      <c r="D1375" s="35" t="s">
        <v>357</v>
      </c>
      <c r="E1375" s="35" t="s">
        <v>446</v>
      </c>
      <c r="F1375" s="35" t="s">
        <v>600</v>
      </c>
      <c r="G1375" s="35" t="s">
        <v>822</v>
      </c>
      <c r="H1375" s="57" t="s">
        <v>1652</v>
      </c>
      <c r="I1375" s="37">
        <v>0</v>
      </c>
      <c r="J1375" s="39">
        <v>0</v>
      </c>
      <c r="K1375" s="10">
        <v>0</v>
      </c>
    </row>
    <row r="1376" spans="1:11" x14ac:dyDescent="0.2">
      <c r="A1376" s="32">
        <v>1361</v>
      </c>
      <c r="B1376" s="56">
        <v>203061953</v>
      </c>
      <c r="C1376" s="34" t="s">
        <v>356</v>
      </c>
      <c r="D1376" s="35" t="s">
        <v>357</v>
      </c>
      <c r="E1376" s="35" t="s">
        <v>446</v>
      </c>
      <c r="F1376" s="35" t="s">
        <v>600</v>
      </c>
      <c r="G1376" s="35" t="s">
        <v>822</v>
      </c>
      <c r="H1376" s="57" t="s">
        <v>1653</v>
      </c>
      <c r="I1376" s="37">
        <v>0</v>
      </c>
      <c r="J1376" s="39">
        <v>0</v>
      </c>
      <c r="K1376" s="10">
        <v>0</v>
      </c>
    </row>
    <row r="1377" spans="1:11" x14ac:dyDescent="0.2">
      <c r="A1377" s="32">
        <v>1362</v>
      </c>
      <c r="B1377" s="56">
        <v>203061954</v>
      </c>
      <c r="C1377" s="34" t="s">
        <v>356</v>
      </c>
      <c r="D1377" s="35" t="s">
        <v>357</v>
      </c>
      <c r="E1377" s="35" t="s">
        <v>446</v>
      </c>
      <c r="F1377" s="35" t="s">
        <v>600</v>
      </c>
      <c r="G1377" s="35" t="s">
        <v>822</v>
      </c>
      <c r="H1377" s="57" t="s">
        <v>1654</v>
      </c>
      <c r="I1377" s="37">
        <v>0</v>
      </c>
      <c r="J1377" s="39">
        <v>361</v>
      </c>
      <c r="K1377" s="10">
        <v>-361</v>
      </c>
    </row>
    <row r="1378" spans="1:11" x14ac:dyDescent="0.2">
      <c r="A1378" s="32">
        <v>1363</v>
      </c>
      <c r="B1378" s="56">
        <v>203061955</v>
      </c>
      <c r="C1378" s="34" t="s">
        <v>356</v>
      </c>
      <c r="D1378" s="35" t="s">
        <v>357</v>
      </c>
      <c r="E1378" s="35" t="s">
        <v>446</v>
      </c>
      <c r="F1378" s="35" t="s">
        <v>600</v>
      </c>
      <c r="G1378" s="35" t="s">
        <v>822</v>
      </c>
      <c r="H1378" s="57" t="s">
        <v>1655</v>
      </c>
      <c r="I1378" s="37">
        <v>0</v>
      </c>
      <c r="J1378" s="39">
        <v>0</v>
      </c>
      <c r="K1378" s="10">
        <v>0</v>
      </c>
    </row>
    <row r="1379" spans="1:11" x14ac:dyDescent="0.2">
      <c r="A1379" s="32">
        <v>1364</v>
      </c>
      <c r="B1379" s="56">
        <v>203061956</v>
      </c>
      <c r="C1379" s="34" t="s">
        <v>356</v>
      </c>
      <c r="D1379" s="35" t="s">
        <v>357</v>
      </c>
      <c r="E1379" s="35" t="s">
        <v>446</v>
      </c>
      <c r="F1379" s="35" t="s">
        <v>600</v>
      </c>
      <c r="G1379" s="35" t="s">
        <v>822</v>
      </c>
      <c r="H1379" s="57" t="s">
        <v>1656</v>
      </c>
      <c r="I1379" s="37">
        <v>0</v>
      </c>
      <c r="J1379" s="39">
        <v>0</v>
      </c>
      <c r="K1379" s="10">
        <v>0</v>
      </c>
    </row>
    <row r="1380" spans="1:11" x14ac:dyDescent="0.2">
      <c r="A1380" s="32">
        <v>1365</v>
      </c>
      <c r="B1380" s="56">
        <v>203061957</v>
      </c>
      <c r="C1380" s="34" t="s">
        <v>356</v>
      </c>
      <c r="D1380" s="35" t="s">
        <v>357</v>
      </c>
      <c r="E1380" s="35" t="s">
        <v>446</v>
      </c>
      <c r="F1380" s="35" t="s">
        <v>600</v>
      </c>
      <c r="G1380" s="35" t="s">
        <v>822</v>
      </c>
      <c r="H1380" s="57" t="s">
        <v>1657</v>
      </c>
      <c r="I1380" s="37">
        <v>0</v>
      </c>
      <c r="J1380" s="39">
        <v>0</v>
      </c>
      <c r="K1380" s="10">
        <v>0</v>
      </c>
    </row>
    <row r="1381" spans="1:11" x14ac:dyDescent="0.2">
      <c r="A1381" s="32">
        <v>1366</v>
      </c>
      <c r="B1381" s="56">
        <v>203061958</v>
      </c>
      <c r="C1381" s="34" t="s">
        <v>356</v>
      </c>
      <c r="D1381" s="35" t="s">
        <v>357</v>
      </c>
      <c r="E1381" s="35" t="s">
        <v>446</v>
      </c>
      <c r="F1381" s="35" t="s">
        <v>600</v>
      </c>
      <c r="G1381" s="35" t="s">
        <v>822</v>
      </c>
      <c r="H1381" s="57" t="s">
        <v>1658</v>
      </c>
      <c r="I1381" s="37">
        <v>0</v>
      </c>
      <c r="J1381" s="39">
        <v>404</v>
      </c>
      <c r="K1381" s="10">
        <v>-404</v>
      </c>
    </row>
    <row r="1382" spans="1:11" x14ac:dyDescent="0.2">
      <c r="A1382" s="32">
        <v>1367</v>
      </c>
      <c r="B1382" s="56">
        <v>203061959</v>
      </c>
      <c r="C1382" s="34" t="s">
        <v>356</v>
      </c>
      <c r="D1382" s="35" t="s">
        <v>357</v>
      </c>
      <c r="E1382" s="35" t="s">
        <v>446</v>
      </c>
      <c r="F1382" s="35" t="s">
        <v>600</v>
      </c>
      <c r="G1382" s="35" t="s">
        <v>822</v>
      </c>
      <c r="H1382" s="57" t="s">
        <v>1659</v>
      </c>
      <c r="I1382" s="37">
        <v>0</v>
      </c>
      <c r="J1382" s="39">
        <v>0</v>
      </c>
      <c r="K1382" s="10">
        <v>0</v>
      </c>
    </row>
    <row r="1383" spans="1:11" x14ac:dyDescent="0.2">
      <c r="A1383" s="32">
        <v>1368</v>
      </c>
      <c r="B1383" s="56">
        <v>203061960</v>
      </c>
      <c r="C1383" s="34" t="s">
        <v>356</v>
      </c>
      <c r="D1383" s="35" t="s">
        <v>357</v>
      </c>
      <c r="E1383" s="35" t="s">
        <v>446</v>
      </c>
      <c r="F1383" s="35" t="s">
        <v>600</v>
      </c>
      <c r="G1383" s="35" t="s">
        <v>822</v>
      </c>
      <c r="H1383" s="57" t="s">
        <v>1660</v>
      </c>
      <c r="I1383" s="37">
        <v>0</v>
      </c>
      <c r="J1383" s="39">
        <v>0</v>
      </c>
      <c r="K1383" s="10">
        <v>0</v>
      </c>
    </row>
    <row r="1384" spans="1:11" x14ac:dyDescent="0.2">
      <c r="A1384" s="32">
        <v>1369</v>
      </c>
      <c r="B1384" s="56">
        <v>203061961</v>
      </c>
      <c r="C1384" s="34" t="s">
        <v>356</v>
      </c>
      <c r="D1384" s="35" t="s">
        <v>357</v>
      </c>
      <c r="E1384" s="35" t="s">
        <v>446</v>
      </c>
      <c r="F1384" s="35" t="s">
        <v>600</v>
      </c>
      <c r="G1384" s="35" t="s">
        <v>822</v>
      </c>
      <c r="H1384" s="57" t="s">
        <v>1661</v>
      </c>
      <c r="I1384" s="37">
        <v>0</v>
      </c>
      <c r="J1384" s="39">
        <v>0</v>
      </c>
      <c r="K1384" s="10">
        <v>0</v>
      </c>
    </row>
    <row r="1385" spans="1:11" x14ac:dyDescent="0.2">
      <c r="A1385" s="32">
        <v>1370</v>
      </c>
      <c r="B1385" s="56">
        <v>203061962</v>
      </c>
      <c r="C1385" s="34" t="s">
        <v>356</v>
      </c>
      <c r="D1385" s="35" t="s">
        <v>357</v>
      </c>
      <c r="E1385" s="35" t="s">
        <v>446</v>
      </c>
      <c r="F1385" s="35" t="s">
        <v>600</v>
      </c>
      <c r="G1385" s="35" t="s">
        <v>822</v>
      </c>
      <c r="H1385" s="57" t="s">
        <v>1662</v>
      </c>
      <c r="I1385" s="37">
        <v>0</v>
      </c>
      <c r="J1385" s="39">
        <v>0</v>
      </c>
      <c r="K1385" s="10">
        <v>0</v>
      </c>
    </row>
    <row r="1386" spans="1:11" x14ac:dyDescent="0.2">
      <c r="A1386" s="32">
        <v>1371</v>
      </c>
      <c r="B1386" s="56">
        <v>203061963</v>
      </c>
      <c r="C1386" s="34" t="s">
        <v>356</v>
      </c>
      <c r="D1386" s="35" t="s">
        <v>357</v>
      </c>
      <c r="E1386" s="35" t="s">
        <v>446</v>
      </c>
      <c r="F1386" s="35" t="s">
        <v>600</v>
      </c>
      <c r="G1386" s="35" t="s">
        <v>822</v>
      </c>
      <c r="H1386" s="57" t="s">
        <v>1663</v>
      </c>
      <c r="I1386" s="37">
        <v>0</v>
      </c>
      <c r="J1386" s="39">
        <v>0</v>
      </c>
      <c r="K1386" s="10">
        <v>0</v>
      </c>
    </row>
    <row r="1387" spans="1:11" x14ac:dyDescent="0.2">
      <c r="A1387" s="32">
        <v>1372</v>
      </c>
      <c r="B1387" s="56">
        <v>203061964</v>
      </c>
      <c r="C1387" s="34" t="s">
        <v>356</v>
      </c>
      <c r="D1387" s="35" t="s">
        <v>357</v>
      </c>
      <c r="E1387" s="35" t="s">
        <v>446</v>
      </c>
      <c r="F1387" s="35" t="s">
        <v>600</v>
      </c>
      <c r="G1387" s="35" t="s">
        <v>822</v>
      </c>
      <c r="H1387" s="57" t="s">
        <v>1664</v>
      </c>
      <c r="I1387" s="37">
        <v>0</v>
      </c>
      <c r="J1387" s="39">
        <v>0</v>
      </c>
      <c r="K1387" s="10">
        <v>0</v>
      </c>
    </row>
    <row r="1388" spans="1:11" x14ac:dyDescent="0.2">
      <c r="A1388" s="32">
        <v>1373</v>
      </c>
      <c r="B1388" s="56">
        <v>203061965</v>
      </c>
      <c r="C1388" s="34" t="s">
        <v>356</v>
      </c>
      <c r="D1388" s="35" t="s">
        <v>357</v>
      </c>
      <c r="E1388" s="35" t="s">
        <v>446</v>
      </c>
      <c r="F1388" s="35" t="s">
        <v>600</v>
      </c>
      <c r="G1388" s="35" t="s">
        <v>822</v>
      </c>
      <c r="H1388" s="57" t="s">
        <v>1665</v>
      </c>
      <c r="I1388" s="37">
        <v>0</v>
      </c>
      <c r="J1388" s="39">
        <v>0</v>
      </c>
      <c r="K1388" s="10">
        <v>0</v>
      </c>
    </row>
    <row r="1389" spans="1:11" x14ac:dyDescent="0.2">
      <c r="A1389" s="32">
        <v>1374</v>
      </c>
      <c r="B1389" s="56">
        <v>203061966</v>
      </c>
      <c r="C1389" s="34" t="s">
        <v>356</v>
      </c>
      <c r="D1389" s="35" t="s">
        <v>357</v>
      </c>
      <c r="E1389" s="35" t="s">
        <v>446</v>
      </c>
      <c r="F1389" s="35" t="s">
        <v>600</v>
      </c>
      <c r="G1389" s="35" t="s">
        <v>822</v>
      </c>
      <c r="H1389" s="57" t="s">
        <v>1666</v>
      </c>
      <c r="I1389" s="37">
        <v>0</v>
      </c>
      <c r="J1389" s="39">
        <v>0</v>
      </c>
      <c r="K1389" s="10">
        <v>0</v>
      </c>
    </row>
    <row r="1390" spans="1:11" x14ac:dyDescent="0.2">
      <c r="A1390" s="32">
        <v>1375</v>
      </c>
      <c r="B1390" s="56">
        <v>203061967</v>
      </c>
      <c r="C1390" s="34" t="s">
        <v>356</v>
      </c>
      <c r="D1390" s="35" t="s">
        <v>357</v>
      </c>
      <c r="E1390" s="35" t="s">
        <v>446</v>
      </c>
      <c r="F1390" s="35" t="s">
        <v>600</v>
      </c>
      <c r="G1390" s="35" t="s">
        <v>822</v>
      </c>
      <c r="H1390" s="57" t="s">
        <v>1667</v>
      </c>
      <c r="I1390" s="37">
        <v>0</v>
      </c>
      <c r="J1390" s="39">
        <v>100</v>
      </c>
      <c r="K1390" s="10">
        <v>-100</v>
      </c>
    </row>
    <row r="1391" spans="1:11" x14ac:dyDescent="0.2">
      <c r="A1391" s="32">
        <v>1376</v>
      </c>
      <c r="B1391" s="56">
        <v>203061968</v>
      </c>
      <c r="C1391" s="34" t="s">
        <v>356</v>
      </c>
      <c r="D1391" s="35" t="s">
        <v>357</v>
      </c>
      <c r="E1391" s="35" t="s">
        <v>446</v>
      </c>
      <c r="F1391" s="35" t="s">
        <v>600</v>
      </c>
      <c r="G1391" s="35" t="s">
        <v>822</v>
      </c>
      <c r="H1391" s="57" t="s">
        <v>1668</v>
      </c>
      <c r="I1391" s="37">
        <v>0</v>
      </c>
      <c r="J1391" s="39">
        <v>0</v>
      </c>
      <c r="K1391" s="10">
        <v>0</v>
      </c>
    </row>
    <row r="1392" spans="1:11" x14ac:dyDescent="0.2">
      <c r="A1392" s="32">
        <v>1377</v>
      </c>
      <c r="B1392" s="56">
        <v>203061969</v>
      </c>
      <c r="C1392" s="34" t="s">
        <v>356</v>
      </c>
      <c r="D1392" s="35" t="s">
        <v>357</v>
      </c>
      <c r="E1392" s="35" t="s">
        <v>446</v>
      </c>
      <c r="F1392" s="35" t="s">
        <v>600</v>
      </c>
      <c r="G1392" s="35" t="s">
        <v>822</v>
      </c>
      <c r="H1392" s="57" t="s">
        <v>1669</v>
      </c>
      <c r="I1392" s="37">
        <v>0</v>
      </c>
      <c r="J1392" s="39">
        <v>0</v>
      </c>
      <c r="K1392" s="10">
        <v>0</v>
      </c>
    </row>
    <row r="1393" spans="1:11" x14ac:dyDescent="0.2">
      <c r="A1393" s="32">
        <v>1378</v>
      </c>
      <c r="B1393" s="56">
        <v>203061970</v>
      </c>
      <c r="C1393" s="34" t="s">
        <v>356</v>
      </c>
      <c r="D1393" s="35" t="s">
        <v>357</v>
      </c>
      <c r="E1393" s="35" t="s">
        <v>446</v>
      </c>
      <c r="F1393" s="35" t="s">
        <v>600</v>
      </c>
      <c r="G1393" s="35" t="s">
        <v>822</v>
      </c>
      <c r="H1393" s="57" t="s">
        <v>1670</v>
      </c>
      <c r="I1393" s="37">
        <v>0</v>
      </c>
      <c r="J1393" s="39">
        <v>0</v>
      </c>
      <c r="K1393" s="10">
        <v>0</v>
      </c>
    </row>
    <row r="1394" spans="1:11" x14ac:dyDescent="0.2">
      <c r="A1394" s="32">
        <v>1379</v>
      </c>
      <c r="B1394" s="56">
        <v>203061971</v>
      </c>
      <c r="C1394" s="34" t="s">
        <v>356</v>
      </c>
      <c r="D1394" s="35" t="s">
        <v>357</v>
      </c>
      <c r="E1394" s="35" t="s">
        <v>446</v>
      </c>
      <c r="F1394" s="35" t="s">
        <v>600</v>
      </c>
      <c r="G1394" s="35" t="s">
        <v>822</v>
      </c>
      <c r="H1394" s="57" t="s">
        <v>1671</v>
      </c>
      <c r="I1394" s="37">
        <v>0</v>
      </c>
      <c r="J1394" s="39">
        <v>0</v>
      </c>
      <c r="K1394" s="10">
        <v>0</v>
      </c>
    </row>
    <row r="1395" spans="1:11" x14ac:dyDescent="0.2">
      <c r="A1395" s="32">
        <v>1380</v>
      </c>
      <c r="B1395" s="56">
        <v>203061972</v>
      </c>
      <c r="C1395" s="34" t="s">
        <v>356</v>
      </c>
      <c r="D1395" s="35" t="s">
        <v>357</v>
      </c>
      <c r="E1395" s="35" t="s">
        <v>446</v>
      </c>
      <c r="F1395" s="35" t="s">
        <v>600</v>
      </c>
      <c r="G1395" s="35" t="s">
        <v>822</v>
      </c>
      <c r="H1395" s="57" t="s">
        <v>1672</v>
      </c>
      <c r="I1395" s="37">
        <v>0</v>
      </c>
      <c r="J1395" s="39">
        <v>0</v>
      </c>
      <c r="K1395" s="10">
        <v>0</v>
      </c>
    </row>
    <row r="1396" spans="1:11" x14ac:dyDescent="0.2">
      <c r="A1396" s="32">
        <v>1381</v>
      </c>
      <c r="B1396" s="56">
        <v>203061973</v>
      </c>
      <c r="C1396" s="34" t="s">
        <v>356</v>
      </c>
      <c r="D1396" s="35" t="s">
        <v>357</v>
      </c>
      <c r="E1396" s="35" t="s">
        <v>446</v>
      </c>
      <c r="F1396" s="35" t="s">
        <v>600</v>
      </c>
      <c r="G1396" s="35" t="s">
        <v>822</v>
      </c>
      <c r="H1396" s="57" t="s">
        <v>1673</v>
      </c>
      <c r="I1396" s="37">
        <v>0</v>
      </c>
      <c r="J1396" s="39">
        <v>0</v>
      </c>
      <c r="K1396" s="10">
        <v>0</v>
      </c>
    </row>
    <row r="1397" spans="1:11" x14ac:dyDescent="0.2">
      <c r="A1397" s="32">
        <v>1382</v>
      </c>
      <c r="B1397" s="56">
        <v>203061974</v>
      </c>
      <c r="C1397" s="34" t="s">
        <v>356</v>
      </c>
      <c r="D1397" s="35" t="s">
        <v>357</v>
      </c>
      <c r="E1397" s="35" t="s">
        <v>446</v>
      </c>
      <c r="F1397" s="35" t="s">
        <v>600</v>
      </c>
      <c r="G1397" s="35" t="s">
        <v>822</v>
      </c>
      <c r="H1397" s="57" t="s">
        <v>1674</v>
      </c>
      <c r="I1397" s="37">
        <v>0</v>
      </c>
      <c r="J1397" s="39">
        <v>0</v>
      </c>
      <c r="K1397" s="10">
        <v>0</v>
      </c>
    </row>
    <row r="1398" spans="1:11" x14ac:dyDescent="0.2">
      <c r="A1398" s="32">
        <v>1383</v>
      </c>
      <c r="B1398" s="56">
        <v>203061975</v>
      </c>
      <c r="C1398" s="34" t="s">
        <v>356</v>
      </c>
      <c r="D1398" s="35" t="s">
        <v>357</v>
      </c>
      <c r="E1398" s="35" t="s">
        <v>446</v>
      </c>
      <c r="F1398" s="35" t="s">
        <v>600</v>
      </c>
      <c r="G1398" s="35" t="s">
        <v>822</v>
      </c>
      <c r="H1398" s="57" t="s">
        <v>1675</v>
      </c>
      <c r="I1398" s="37">
        <v>0</v>
      </c>
      <c r="J1398" s="39">
        <v>0</v>
      </c>
      <c r="K1398" s="10">
        <v>0</v>
      </c>
    </row>
    <row r="1399" spans="1:11" x14ac:dyDescent="0.2">
      <c r="A1399" s="32">
        <v>1384</v>
      </c>
      <c r="B1399" s="56">
        <v>203061976</v>
      </c>
      <c r="C1399" s="34" t="s">
        <v>356</v>
      </c>
      <c r="D1399" s="35" t="s">
        <v>357</v>
      </c>
      <c r="E1399" s="35" t="s">
        <v>446</v>
      </c>
      <c r="F1399" s="35" t="s">
        <v>600</v>
      </c>
      <c r="G1399" s="35" t="s">
        <v>822</v>
      </c>
      <c r="H1399" s="57" t="s">
        <v>1676</v>
      </c>
      <c r="I1399" s="37">
        <v>0</v>
      </c>
      <c r="J1399" s="39">
        <v>0</v>
      </c>
      <c r="K1399" s="10">
        <v>0</v>
      </c>
    </row>
    <row r="1400" spans="1:11" x14ac:dyDescent="0.2">
      <c r="A1400" s="32">
        <v>1385</v>
      </c>
      <c r="B1400" s="56">
        <v>203061977</v>
      </c>
      <c r="C1400" s="34" t="s">
        <v>356</v>
      </c>
      <c r="D1400" s="35" t="s">
        <v>357</v>
      </c>
      <c r="E1400" s="35" t="s">
        <v>446</v>
      </c>
      <c r="F1400" s="35" t="s">
        <v>600</v>
      </c>
      <c r="G1400" s="35" t="s">
        <v>822</v>
      </c>
      <c r="H1400" s="57" t="s">
        <v>1677</v>
      </c>
      <c r="I1400" s="37">
        <v>0</v>
      </c>
      <c r="J1400" s="39">
        <v>0</v>
      </c>
      <c r="K1400" s="10">
        <v>0</v>
      </c>
    </row>
    <row r="1401" spans="1:11" x14ac:dyDescent="0.2">
      <c r="A1401" s="32">
        <v>1386</v>
      </c>
      <c r="B1401" s="56">
        <v>203061978</v>
      </c>
      <c r="C1401" s="34" t="s">
        <v>356</v>
      </c>
      <c r="D1401" s="35" t="s">
        <v>357</v>
      </c>
      <c r="E1401" s="35" t="s">
        <v>446</v>
      </c>
      <c r="F1401" s="35" t="s">
        <v>600</v>
      </c>
      <c r="G1401" s="35" t="s">
        <v>822</v>
      </c>
      <c r="H1401" s="57" t="s">
        <v>1678</v>
      </c>
      <c r="I1401" s="37">
        <v>0</v>
      </c>
      <c r="J1401" s="39">
        <v>0</v>
      </c>
      <c r="K1401" s="10">
        <v>0</v>
      </c>
    </row>
    <row r="1402" spans="1:11" x14ac:dyDescent="0.2">
      <c r="A1402" s="32">
        <v>1387</v>
      </c>
      <c r="B1402" s="56">
        <v>203061979</v>
      </c>
      <c r="C1402" s="34" t="s">
        <v>356</v>
      </c>
      <c r="D1402" s="35" t="s">
        <v>357</v>
      </c>
      <c r="E1402" s="35" t="s">
        <v>446</v>
      </c>
      <c r="F1402" s="35" t="s">
        <v>600</v>
      </c>
      <c r="G1402" s="35" t="s">
        <v>822</v>
      </c>
      <c r="H1402" s="57" t="s">
        <v>1679</v>
      </c>
      <c r="I1402" s="37">
        <v>0</v>
      </c>
      <c r="J1402" s="39">
        <v>0</v>
      </c>
      <c r="K1402" s="10">
        <v>0</v>
      </c>
    </row>
    <row r="1403" spans="1:11" x14ac:dyDescent="0.2">
      <c r="A1403" s="32">
        <v>1388</v>
      </c>
      <c r="B1403" s="56">
        <v>203061980</v>
      </c>
      <c r="C1403" s="34" t="s">
        <v>356</v>
      </c>
      <c r="D1403" s="35" t="s">
        <v>357</v>
      </c>
      <c r="E1403" s="35" t="s">
        <v>446</v>
      </c>
      <c r="F1403" s="35" t="s">
        <v>600</v>
      </c>
      <c r="G1403" s="35" t="s">
        <v>822</v>
      </c>
      <c r="H1403" s="57" t="s">
        <v>1680</v>
      </c>
      <c r="I1403" s="37">
        <v>0</v>
      </c>
      <c r="J1403" s="39">
        <v>0</v>
      </c>
      <c r="K1403" s="10">
        <v>0</v>
      </c>
    </row>
    <row r="1404" spans="1:11" x14ac:dyDescent="0.2">
      <c r="A1404" s="32">
        <v>1389</v>
      </c>
      <c r="B1404" s="56">
        <v>203061981</v>
      </c>
      <c r="C1404" s="34" t="s">
        <v>356</v>
      </c>
      <c r="D1404" s="35" t="s">
        <v>357</v>
      </c>
      <c r="E1404" s="35" t="s">
        <v>446</v>
      </c>
      <c r="F1404" s="35" t="s">
        <v>600</v>
      </c>
      <c r="G1404" s="35" t="s">
        <v>822</v>
      </c>
      <c r="H1404" s="57" t="s">
        <v>1681</v>
      </c>
      <c r="I1404" s="37">
        <v>0</v>
      </c>
      <c r="J1404" s="39">
        <v>0</v>
      </c>
      <c r="K1404" s="10">
        <v>0</v>
      </c>
    </row>
    <row r="1405" spans="1:11" x14ac:dyDescent="0.2">
      <c r="A1405" s="32">
        <v>1390</v>
      </c>
      <c r="B1405" s="56">
        <v>203061982</v>
      </c>
      <c r="C1405" s="34" t="s">
        <v>356</v>
      </c>
      <c r="D1405" s="35" t="s">
        <v>357</v>
      </c>
      <c r="E1405" s="35" t="s">
        <v>446</v>
      </c>
      <c r="F1405" s="35" t="s">
        <v>600</v>
      </c>
      <c r="G1405" s="35" t="s">
        <v>822</v>
      </c>
      <c r="H1405" s="57" t="s">
        <v>1682</v>
      </c>
      <c r="I1405" s="37">
        <v>0</v>
      </c>
      <c r="J1405" s="39">
        <v>0</v>
      </c>
      <c r="K1405" s="10">
        <v>0</v>
      </c>
    </row>
    <row r="1406" spans="1:11" x14ac:dyDescent="0.2">
      <c r="A1406" s="32">
        <v>1391</v>
      </c>
      <c r="B1406" s="56">
        <v>203061983</v>
      </c>
      <c r="C1406" s="34" t="s">
        <v>356</v>
      </c>
      <c r="D1406" s="35" t="s">
        <v>357</v>
      </c>
      <c r="E1406" s="35" t="s">
        <v>446</v>
      </c>
      <c r="F1406" s="35" t="s">
        <v>600</v>
      </c>
      <c r="G1406" s="35" t="s">
        <v>822</v>
      </c>
      <c r="H1406" s="57" t="s">
        <v>1683</v>
      </c>
      <c r="I1406" s="37">
        <v>0</v>
      </c>
      <c r="J1406" s="39">
        <v>0</v>
      </c>
      <c r="K1406" s="10">
        <v>0</v>
      </c>
    </row>
    <row r="1407" spans="1:11" x14ac:dyDescent="0.2">
      <c r="A1407" s="32">
        <v>1392</v>
      </c>
      <c r="B1407" s="56">
        <v>203061984</v>
      </c>
      <c r="C1407" s="34" t="s">
        <v>356</v>
      </c>
      <c r="D1407" s="35" t="s">
        <v>357</v>
      </c>
      <c r="E1407" s="35" t="s">
        <v>446</v>
      </c>
      <c r="F1407" s="35" t="s">
        <v>600</v>
      </c>
      <c r="G1407" s="35" t="s">
        <v>822</v>
      </c>
      <c r="H1407" s="57" t="s">
        <v>1684</v>
      </c>
      <c r="I1407" s="37">
        <v>0</v>
      </c>
      <c r="J1407" s="39">
        <v>0</v>
      </c>
      <c r="K1407" s="10">
        <v>0</v>
      </c>
    </row>
    <row r="1408" spans="1:11" x14ac:dyDescent="0.2">
      <c r="A1408" s="32">
        <v>1393</v>
      </c>
      <c r="B1408" s="56">
        <v>203061985</v>
      </c>
      <c r="C1408" s="34" t="s">
        <v>356</v>
      </c>
      <c r="D1408" s="35" t="s">
        <v>357</v>
      </c>
      <c r="E1408" s="35" t="s">
        <v>446</v>
      </c>
      <c r="F1408" s="35" t="s">
        <v>600</v>
      </c>
      <c r="G1408" s="35" t="s">
        <v>822</v>
      </c>
      <c r="H1408" s="57" t="s">
        <v>1685</v>
      </c>
      <c r="I1408" s="37">
        <v>0</v>
      </c>
      <c r="J1408" s="39">
        <v>0</v>
      </c>
      <c r="K1408" s="10">
        <v>0</v>
      </c>
    </row>
    <row r="1409" spans="1:11" x14ac:dyDescent="0.2">
      <c r="A1409" s="32">
        <v>1394</v>
      </c>
      <c r="B1409" s="56">
        <v>203061986</v>
      </c>
      <c r="C1409" s="34" t="s">
        <v>356</v>
      </c>
      <c r="D1409" s="35" t="s">
        <v>357</v>
      </c>
      <c r="E1409" s="35" t="s">
        <v>446</v>
      </c>
      <c r="F1409" s="35" t="s">
        <v>600</v>
      </c>
      <c r="G1409" s="35" t="s">
        <v>822</v>
      </c>
      <c r="H1409" s="57" t="s">
        <v>1686</v>
      </c>
      <c r="I1409" s="37">
        <v>0</v>
      </c>
      <c r="J1409" s="39">
        <v>0</v>
      </c>
      <c r="K1409" s="10">
        <v>0</v>
      </c>
    </row>
    <row r="1410" spans="1:11" x14ac:dyDescent="0.2">
      <c r="A1410" s="32">
        <v>1395</v>
      </c>
      <c r="B1410" s="56">
        <v>203061987</v>
      </c>
      <c r="C1410" s="34" t="s">
        <v>356</v>
      </c>
      <c r="D1410" s="35" t="s">
        <v>357</v>
      </c>
      <c r="E1410" s="35" t="s">
        <v>446</v>
      </c>
      <c r="F1410" s="35" t="s">
        <v>600</v>
      </c>
      <c r="G1410" s="35" t="s">
        <v>822</v>
      </c>
      <c r="H1410" s="57" t="s">
        <v>1687</v>
      </c>
      <c r="I1410" s="37">
        <v>0</v>
      </c>
      <c r="J1410" s="39">
        <v>0</v>
      </c>
      <c r="K1410" s="10">
        <v>0</v>
      </c>
    </row>
    <row r="1411" spans="1:11" x14ac:dyDescent="0.2">
      <c r="A1411" s="32">
        <v>1396</v>
      </c>
      <c r="B1411" s="56">
        <v>203061988</v>
      </c>
      <c r="C1411" s="34" t="s">
        <v>356</v>
      </c>
      <c r="D1411" s="35" t="s">
        <v>357</v>
      </c>
      <c r="E1411" s="35" t="s">
        <v>446</v>
      </c>
      <c r="F1411" s="35" t="s">
        <v>600</v>
      </c>
      <c r="G1411" s="35" t="s">
        <v>822</v>
      </c>
      <c r="H1411" s="57" t="s">
        <v>1688</v>
      </c>
      <c r="I1411" s="37">
        <v>0</v>
      </c>
      <c r="J1411" s="39">
        <v>0</v>
      </c>
      <c r="K1411" s="10">
        <v>0</v>
      </c>
    </row>
    <row r="1412" spans="1:11" x14ac:dyDescent="0.2">
      <c r="A1412" s="32">
        <v>1397</v>
      </c>
      <c r="B1412" s="56">
        <v>203061989</v>
      </c>
      <c r="C1412" s="34" t="s">
        <v>356</v>
      </c>
      <c r="D1412" s="35" t="s">
        <v>357</v>
      </c>
      <c r="E1412" s="35" t="s">
        <v>446</v>
      </c>
      <c r="F1412" s="35" t="s">
        <v>600</v>
      </c>
      <c r="G1412" s="35" t="s">
        <v>822</v>
      </c>
      <c r="H1412" s="57" t="s">
        <v>1689</v>
      </c>
      <c r="I1412" s="37">
        <v>0</v>
      </c>
      <c r="J1412" s="39">
        <v>0</v>
      </c>
      <c r="K1412" s="10">
        <v>0</v>
      </c>
    </row>
    <row r="1413" spans="1:11" x14ac:dyDescent="0.2">
      <c r="A1413" s="32">
        <v>1398</v>
      </c>
      <c r="B1413" s="56">
        <v>203061990</v>
      </c>
      <c r="C1413" s="34" t="s">
        <v>356</v>
      </c>
      <c r="D1413" s="35" t="s">
        <v>357</v>
      </c>
      <c r="E1413" s="35" t="s">
        <v>446</v>
      </c>
      <c r="F1413" s="35" t="s">
        <v>600</v>
      </c>
      <c r="G1413" s="35" t="s">
        <v>822</v>
      </c>
      <c r="H1413" s="57" t="s">
        <v>1690</v>
      </c>
      <c r="I1413" s="37">
        <v>0</v>
      </c>
      <c r="J1413" s="39">
        <v>0</v>
      </c>
      <c r="K1413" s="10">
        <v>0</v>
      </c>
    </row>
    <row r="1414" spans="1:11" x14ac:dyDescent="0.2">
      <c r="A1414" s="32">
        <v>1399</v>
      </c>
      <c r="B1414" s="56">
        <v>203061991</v>
      </c>
      <c r="C1414" s="34" t="s">
        <v>356</v>
      </c>
      <c r="D1414" s="35" t="s">
        <v>357</v>
      </c>
      <c r="E1414" s="35" t="s">
        <v>446</v>
      </c>
      <c r="F1414" s="35" t="s">
        <v>600</v>
      </c>
      <c r="G1414" s="35" t="s">
        <v>822</v>
      </c>
      <c r="H1414" s="57" t="s">
        <v>1691</v>
      </c>
      <c r="I1414" s="37">
        <v>0</v>
      </c>
      <c r="J1414" s="39">
        <v>721</v>
      </c>
      <c r="K1414" s="10">
        <v>-721</v>
      </c>
    </row>
    <row r="1415" spans="1:11" x14ac:dyDescent="0.2">
      <c r="A1415" s="32">
        <v>1400</v>
      </c>
      <c r="B1415" s="56">
        <v>203061994</v>
      </c>
      <c r="C1415" s="34" t="s">
        <v>356</v>
      </c>
      <c r="D1415" s="35" t="s">
        <v>357</v>
      </c>
      <c r="E1415" s="35" t="s">
        <v>446</v>
      </c>
      <c r="F1415" s="35" t="s">
        <v>600</v>
      </c>
      <c r="G1415" s="35" t="s">
        <v>822</v>
      </c>
      <c r="H1415" s="57" t="s">
        <v>1692</v>
      </c>
      <c r="I1415" s="37">
        <v>0</v>
      </c>
      <c r="J1415" s="39">
        <v>0</v>
      </c>
      <c r="K1415" s="10">
        <v>0</v>
      </c>
    </row>
    <row r="1416" spans="1:11" x14ac:dyDescent="0.2">
      <c r="A1416" s="32">
        <v>1401</v>
      </c>
      <c r="B1416" s="56">
        <v>203061997</v>
      </c>
      <c r="C1416" s="34" t="s">
        <v>356</v>
      </c>
      <c r="D1416" s="35" t="s">
        <v>357</v>
      </c>
      <c r="E1416" s="35" t="s">
        <v>446</v>
      </c>
      <c r="F1416" s="35" t="s">
        <v>600</v>
      </c>
      <c r="G1416" s="35" t="s">
        <v>822</v>
      </c>
      <c r="H1416" s="57" t="s">
        <v>1693</v>
      </c>
      <c r="I1416" s="37">
        <v>0</v>
      </c>
      <c r="J1416" s="39">
        <v>0</v>
      </c>
      <c r="K1416" s="10">
        <v>0</v>
      </c>
    </row>
    <row r="1417" spans="1:11" x14ac:dyDescent="0.2">
      <c r="A1417" s="32">
        <v>1402</v>
      </c>
      <c r="B1417" s="56">
        <v>203061998</v>
      </c>
      <c r="C1417" s="34" t="s">
        <v>356</v>
      </c>
      <c r="D1417" s="35" t="s">
        <v>357</v>
      </c>
      <c r="E1417" s="35" t="s">
        <v>446</v>
      </c>
      <c r="F1417" s="35" t="s">
        <v>600</v>
      </c>
      <c r="G1417" s="35" t="s">
        <v>822</v>
      </c>
      <c r="H1417" s="57" t="s">
        <v>1694</v>
      </c>
      <c r="I1417" s="37">
        <v>0</v>
      </c>
      <c r="J1417" s="39">
        <v>13863</v>
      </c>
      <c r="K1417" s="10">
        <v>-13863</v>
      </c>
    </row>
    <row r="1418" spans="1:11" x14ac:dyDescent="0.2">
      <c r="A1418" s="32">
        <v>1403</v>
      </c>
      <c r="B1418" s="56">
        <v>203061999</v>
      </c>
      <c r="C1418" s="34" t="s">
        <v>356</v>
      </c>
      <c r="D1418" s="35" t="s">
        <v>357</v>
      </c>
      <c r="E1418" s="35" t="s">
        <v>446</v>
      </c>
      <c r="F1418" s="35" t="s">
        <v>600</v>
      </c>
      <c r="G1418" s="35" t="s">
        <v>822</v>
      </c>
      <c r="H1418" s="57" t="s">
        <v>1695</v>
      </c>
      <c r="I1418" s="37">
        <v>0</v>
      </c>
      <c r="J1418" s="39">
        <v>0</v>
      </c>
      <c r="K1418" s="10">
        <v>0</v>
      </c>
    </row>
    <row r="1419" spans="1:11" x14ac:dyDescent="0.2">
      <c r="A1419" s="32">
        <v>1404</v>
      </c>
      <c r="B1419" s="56">
        <v>203062000</v>
      </c>
      <c r="C1419" s="34" t="s">
        <v>356</v>
      </c>
      <c r="D1419" s="35" t="s">
        <v>357</v>
      </c>
      <c r="E1419" s="35" t="s">
        <v>446</v>
      </c>
      <c r="F1419" s="35" t="s">
        <v>600</v>
      </c>
      <c r="G1419" s="35" t="s">
        <v>822</v>
      </c>
      <c r="H1419" s="57" t="s">
        <v>1696</v>
      </c>
      <c r="I1419" s="37">
        <v>0</v>
      </c>
      <c r="J1419" s="39">
        <v>0</v>
      </c>
      <c r="K1419" s="10">
        <v>0</v>
      </c>
    </row>
    <row r="1420" spans="1:11" x14ac:dyDescent="0.2">
      <c r="A1420" s="32">
        <v>1405</v>
      </c>
      <c r="B1420" s="56">
        <v>203062001</v>
      </c>
      <c r="C1420" s="34" t="s">
        <v>356</v>
      </c>
      <c r="D1420" s="35" t="s">
        <v>357</v>
      </c>
      <c r="E1420" s="35" t="s">
        <v>446</v>
      </c>
      <c r="F1420" s="35" t="s">
        <v>600</v>
      </c>
      <c r="G1420" s="35" t="s">
        <v>822</v>
      </c>
      <c r="H1420" s="57" t="s">
        <v>1697</v>
      </c>
      <c r="I1420" s="37">
        <v>0</v>
      </c>
      <c r="J1420" s="39">
        <v>0</v>
      </c>
      <c r="K1420" s="10">
        <v>0</v>
      </c>
    </row>
    <row r="1421" spans="1:11" x14ac:dyDescent="0.2">
      <c r="A1421" s="32">
        <v>1406</v>
      </c>
      <c r="B1421" s="56">
        <v>203062002</v>
      </c>
      <c r="C1421" s="34" t="s">
        <v>356</v>
      </c>
      <c r="D1421" s="35" t="s">
        <v>357</v>
      </c>
      <c r="E1421" s="35" t="s">
        <v>446</v>
      </c>
      <c r="F1421" s="35" t="s">
        <v>600</v>
      </c>
      <c r="G1421" s="35" t="s">
        <v>822</v>
      </c>
      <c r="H1421" s="57" t="s">
        <v>1698</v>
      </c>
      <c r="I1421" s="37">
        <v>0</v>
      </c>
      <c r="J1421" s="39">
        <v>0</v>
      </c>
      <c r="K1421" s="10">
        <v>0</v>
      </c>
    </row>
    <row r="1422" spans="1:11" x14ac:dyDescent="0.2">
      <c r="A1422" s="32">
        <v>1407</v>
      </c>
      <c r="B1422" s="56">
        <v>203062003</v>
      </c>
      <c r="C1422" s="34" t="s">
        <v>356</v>
      </c>
      <c r="D1422" s="35" t="s">
        <v>357</v>
      </c>
      <c r="E1422" s="35" t="s">
        <v>446</v>
      </c>
      <c r="F1422" s="35" t="s">
        <v>600</v>
      </c>
      <c r="G1422" s="35" t="s">
        <v>822</v>
      </c>
      <c r="H1422" s="57" t="s">
        <v>1699</v>
      </c>
      <c r="I1422" s="37">
        <v>0</v>
      </c>
      <c r="J1422" s="39">
        <v>0</v>
      </c>
      <c r="K1422" s="10">
        <v>0</v>
      </c>
    </row>
    <row r="1423" spans="1:11" x14ac:dyDescent="0.2">
      <c r="A1423" s="32">
        <v>1408</v>
      </c>
      <c r="B1423" s="56">
        <v>203062004</v>
      </c>
      <c r="C1423" s="34" t="s">
        <v>356</v>
      </c>
      <c r="D1423" s="35" t="s">
        <v>357</v>
      </c>
      <c r="E1423" s="35" t="s">
        <v>446</v>
      </c>
      <c r="F1423" s="35" t="s">
        <v>600</v>
      </c>
      <c r="G1423" s="35" t="s">
        <v>822</v>
      </c>
      <c r="H1423" s="57" t="s">
        <v>1700</v>
      </c>
      <c r="I1423" s="37">
        <v>0</v>
      </c>
      <c r="J1423" s="39">
        <v>0</v>
      </c>
      <c r="K1423" s="10">
        <v>0</v>
      </c>
    </row>
    <row r="1424" spans="1:11" x14ac:dyDescent="0.2">
      <c r="A1424" s="32">
        <v>1409</v>
      </c>
      <c r="B1424" s="56">
        <v>203062005</v>
      </c>
      <c r="C1424" s="34" t="s">
        <v>356</v>
      </c>
      <c r="D1424" s="35" t="s">
        <v>357</v>
      </c>
      <c r="E1424" s="35" t="s">
        <v>446</v>
      </c>
      <c r="F1424" s="35" t="s">
        <v>600</v>
      </c>
      <c r="G1424" s="35" t="s">
        <v>822</v>
      </c>
      <c r="H1424" s="57" t="s">
        <v>1701</v>
      </c>
      <c r="I1424" s="37">
        <v>0</v>
      </c>
      <c r="J1424" s="39">
        <v>0</v>
      </c>
      <c r="K1424" s="10">
        <v>0</v>
      </c>
    </row>
    <row r="1425" spans="1:11" x14ac:dyDescent="0.2">
      <c r="A1425" s="32">
        <v>1410</v>
      </c>
      <c r="B1425" s="56">
        <v>203062006</v>
      </c>
      <c r="C1425" s="34" t="s">
        <v>356</v>
      </c>
      <c r="D1425" s="35" t="s">
        <v>357</v>
      </c>
      <c r="E1425" s="35" t="s">
        <v>446</v>
      </c>
      <c r="F1425" s="35" t="s">
        <v>600</v>
      </c>
      <c r="G1425" s="35" t="s">
        <v>822</v>
      </c>
      <c r="H1425" s="57" t="s">
        <v>1702</v>
      </c>
      <c r="I1425" s="37">
        <v>0</v>
      </c>
      <c r="J1425" s="39">
        <v>0</v>
      </c>
      <c r="K1425" s="10">
        <v>0</v>
      </c>
    </row>
    <row r="1426" spans="1:11" x14ac:dyDescent="0.2">
      <c r="A1426" s="32">
        <v>1411</v>
      </c>
      <c r="B1426" s="56">
        <v>203062007</v>
      </c>
      <c r="C1426" s="34" t="s">
        <v>356</v>
      </c>
      <c r="D1426" s="35" t="s">
        <v>357</v>
      </c>
      <c r="E1426" s="35" t="s">
        <v>446</v>
      </c>
      <c r="F1426" s="35" t="s">
        <v>600</v>
      </c>
      <c r="G1426" s="35" t="s">
        <v>822</v>
      </c>
      <c r="H1426" s="57" t="s">
        <v>1703</v>
      </c>
      <c r="I1426" s="37">
        <v>0</v>
      </c>
      <c r="J1426" s="39">
        <v>0</v>
      </c>
      <c r="K1426" s="10">
        <v>0</v>
      </c>
    </row>
    <row r="1427" spans="1:11" x14ac:dyDescent="0.2">
      <c r="A1427" s="32">
        <v>1412</v>
      </c>
      <c r="B1427" s="56">
        <v>203062008</v>
      </c>
      <c r="C1427" s="34" t="s">
        <v>356</v>
      </c>
      <c r="D1427" s="35" t="s">
        <v>357</v>
      </c>
      <c r="E1427" s="35" t="s">
        <v>446</v>
      </c>
      <c r="F1427" s="35" t="s">
        <v>600</v>
      </c>
      <c r="G1427" s="35" t="s">
        <v>822</v>
      </c>
      <c r="H1427" s="57" t="s">
        <v>1704</v>
      </c>
      <c r="I1427" s="37">
        <v>0</v>
      </c>
      <c r="J1427" s="39">
        <v>0</v>
      </c>
      <c r="K1427" s="10">
        <v>0</v>
      </c>
    </row>
    <row r="1428" spans="1:11" x14ac:dyDescent="0.2">
      <c r="A1428" s="32">
        <v>1413</v>
      </c>
      <c r="B1428" s="56">
        <v>203062009</v>
      </c>
      <c r="C1428" s="34" t="s">
        <v>356</v>
      </c>
      <c r="D1428" s="35" t="s">
        <v>357</v>
      </c>
      <c r="E1428" s="35" t="s">
        <v>446</v>
      </c>
      <c r="F1428" s="35" t="s">
        <v>600</v>
      </c>
      <c r="G1428" s="35" t="s">
        <v>822</v>
      </c>
      <c r="H1428" s="57" t="s">
        <v>1705</v>
      </c>
      <c r="I1428" s="37">
        <v>0</v>
      </c>
      <c r="J1428" s="39">
        <v>0</v>
      </c>
      <c r="K1428" s="10">
        <v>0</v>
      </c>
    </row>
    <row r="1429" spans="1:11" x14ac:dyDescent="0.2">
      <c r="A1429" s="32">
        <v>1414</v>
      </c>
      <c r="B1429" s="56">
        <v>203062010</v>
      </c>
      <c r="C1429" s="34" t="s">
        <v>356</v>
      </c>
      <c r="D1429" s="35" t="s">
        <v>357</v>
      </c>
      <c r="E1429" s="35" t="s">
        <v>446</v>
      </c>
      <c r="F1429" s="35" t="s">
        <v>600</v>
      </c>
      <c r="G1429" s="35" t="s">
        <v>822</v>
      </c>
      <c r="H1429" s="57" t="s">
        <v>1706</v>
      </c>
      <c r="I1429" s="37">
        <v>0</v>
      </c>
      <c r="J1429" s="39">
        <v>0</v>
      </c>
      <c r="K1429" s="10">
        <v>0</v>
      </c>
    </row>
    <row r="1430" spans="1:11" x14ac:dyDescent="0.2">
      <c r="A1430" s="32">
        <v>1415</v>
      </c>
      <c r="B1430" s="56">
        <v>203062011</v>
      </c>
      <c r="C1430" s="34" t="s">
        <v>356</v>
      </c>
      <c r="D1430" s="35" t="s">
        <v>357</v>
      </c>
      <c r="E1430" s="35" t="s">
        <v>446</v>
      </c>
      <c r="F1430" s="35" t="s">
        <v>600</v>
      </c>
      <c r="G1430" s="35" t="s">
        <v>822</v>
      </c>
      <c r="H1430" s="57" t="s">
        <v>1707</v>
      </c>
      <c r="I1430" s="37">
        <v>0</v>
      </c>
      <c r="J1430" s="39">
        <v>0</v>
      </c>
      <c r="K1430" s="10">
        <v>0</v>
      </c>
    </row>
    <row r="1431" spans="1:11" x14ac:dyDescent="0.2">
      <c r="A1431" s="32">
        <v>1416</v>
      </c>
      <c r="B1431" s="56">
        <v>203062012</v>
      </c>
      <c r="C1431" s="34" t="s">
        <v>356</v>
      </c>
      <c r="D1431" s="35" t="s">
        <v>357</v>
      </c>
      <c r="E1431" s="35" t="s">
        <v>446</v>
      </c>
      <c r="F1431" s="35" t="s">
        <v>600</v>
      </c>
      <c r="G1431" s="35" t="s">
        <v>822</v>
      </c>
      <c r="H1431" s="57" t="s">
        <v>1708</v>
      </c>
      <c r="I1431" s="37">
        <v>0</v>
      </c>
      <c r="J1431" s="39">
        <v>0</v>
      </c>
      <c r="K1431" s="10">
        <v>0</v>
      </c>
    </row>
    <row r="1432" spans="1:11" x14ac:dyDescent="0.2">
      <c r="A1432" s="32">
        <v>1417</v>
      </c>
      <c r="B1432" s="56">
        <v>203062013</v>
      </c>
      <c r="C1432" s="34" t="s">
        <v>356</v>
      </c>
      <c r="D1432" s="35" t="s">
        <v>357</v>
      </c>
      <c r="E1432" s="35" t="s">
        <v>446</v>
      </c>
      <c r="F1432" s="35" t="s">
        <v>600</v>
      </c>
      <c r="G1432" s="35" t="s">
        <v>822</v>
      </c>
      <c r="H1432" s="57" t="s">
        <v>1709</v>
      </c>
      <c r="I1432" s="37">
        <v>0</v>
      </c>
      <c r="J1432" s="39">
        <v>0</v>
      </c>
      <c r="K1432" s="10">
        <v>0</v>
      </c>
    </row>
    <row r="1433" spans="1:11" x14ac:dyDescent="0.2">
      <c r="A1433" s="32">
        <v>1418</v>
      </c>
      <c r="B1433" s="56">
        <v>203062014</v>
      </c>
      <c r="C1433" s="34" t="s">
        <v>356</v>
      </c>
      <c r="D1433" s="35" t="s">
        <v>357</v>
      </c>
      <c r="E1433" s="35" t="s">
        <v>446</v>
      </c>
      <c r="F1433" s="35" t="s">
        <v>600</v>
      </c>
      <c r="G1433" s="35" t="s">
        <v>822</v>
      </c>
      <c r="H1433" s="57" t="s">
        <v>1710</v>
      </c>
      <c r="I1433" s="37">
        <v>0</v>
      </c>
      <c r="J1433" s="39">
        <v>0</v>
      </c>
      <c r="K1433" s="10">
        <v>0</v>
      </c>
    </row>
    <row r="1434" spans="1:11" x14ac:dyDescent="0.2">
      <c r="A1434" s="32">
        <v>1419</v>
      </c>
      <c r="B1434" s="56">
        <v>203062015</v>
      </c>
      <c r="C1434" s="34" t="s">
        <v>356</v>
      </c>
      <c r="D1434" s="35" t="s">
        <v>357</v>
      </c>
      <c r="E1434" s="35" t="s">
        <v>446</v>
      </c>
      <c r="F1434" s="35" t="s">
        <v>600</v>
      </c>
      <c r="G1434" s="35" t="s">
        <v>822</v>
      </c>
      <c r="H1434" s="57" t="s">
        <v>1711</v>
      </c>
      <c r="I1434" s="37">
        <v>0</v>
      </c>
      <c r="J1434" s="39">
        <v>0</v>
      </c>
      <c r="K1434" s="10">
        <v>0</v>
      </c>
    </row>
    <row r="1435" spans="1:11" x14ac:dyDescent="0.2">
      <c r="A1435" s="32">
        <v>1420</v>
      </c>
      <c r="B1435" s="56">
        <v>203062016</v>
      </c>
      <c r="C1435" s="34" t="s">
        <v>356</v>
      </c>
      <c r="D1435" s="35" t="s">
        <v>357</v>
      </c>
      <c r="E1435" s="35" t="s">
        <v>446</v>
      </c>
      <c r="F1435" s="35" t="s">
        <v>600</v>
      </c>
      <c r="G1435" s="35" t="s">
        <v>822</v>
      </c>
      <c r="H1435" s="57" t="s">
        <v>1712</v>
      </c>
      <c r="I1435" s="37">
        <v>0</v>
      </c>
      <c r="J1435" s="39">
        <v>0</v>
      </c>
      <c r="K1435" s="10">
        <v>0</v>
      </c>
    </row>
    <row r="1436" spans="1:11" x14ac:dyDescent="0.2">
      <c r="A1436" s="32">
        <v>1421</v>
      </c>
      <c r="B1436" s="56">
        <v>203062017</v>
      </c>
      <c r="C1436" s="34" t="s">
        <v>356</v>
      </c>
      <c r="D1436" s="35" t="s">
        <v>357</v>
      </c>
      <c r="E1436" s="35" t="s">
        <v>446</v>
      </c>
      <c r="F1436" s="35" t="s">
        <v>600</v>
      </c>
      <c r="G1436" s="35" t="s">
        <v>822</v>
      </c>
      <c r="H1436" s="57" t="s">
        <v>1713</v>
      </c>
      <c r="I1436" s="37">
        <v>0</v>
      </c>
      <c r="J1436" s="39">
        <v>0</v>
      </c>
      <c r="K1436" s="10">
        <v>0</v>
      </c>
    </row>
    <row r="1437" spans="1:11" x14ac:dyDescent="0.2">
      <c r="A1437" s="32">
        <v>1422</v>
      </c>
      <c r="B1437" s="56">
        <v>203062018</v>
      </c>
      <c r="C1437" s="34" t="s">
        <v>356</v>
      </c>
      <c r="D1437" s="35" t="s">
        <v>357</v>
      </c>
      <c r="E1437" s="35" t="s">
        <v>446</v>
      </c>
      <c r="F1437" s="35" t="s">
        <v>600</v>
      </c>
      <c r="G1437" s="35" t="s">
        <v>822</v>
      </c>
      <c r="H1437" s="57" t="s">
        <v>1714</v>
      </c>
      <c r="I1437" s="37">
        <v>0</v>
      </c>
      <c r="J1437" s="39">
        <v>0</v>
      </c>
      <c r="K1437" s="10">
        <v>0</v>
      </c>
    </row>
    <row r="1438" spans="1:11" x14ac:dyDescent="0.2">
      <c r="A1438" s="32">
        <v>1423</v>
      </c>
      <c r="B1438" s="56">
        <v>203062019</v>
      </c>
      <c r="C1438" s="34" t="s">
        <v>356</v>
      </c>
      <c r="D1438" s="35" t="s">
        <v>357</v>
      </c>
      <c r="E1438" s="35" t="s">
        <v>446</v>
      </c>
      <c r="F1438" s="35" t="s">
        <v>600</v>
      </c>
      <c r="G1438" s="35" t="s">
        <v>822</v>
      </c>
      <c r="H1438" s="57" t="s">
        <v>1715</v>
      </c>
      <c r="I1438" s="37">
        <v>0</v>
      </c>
      <c r="J1438" s="39">
        <v>0</v>
      </c>
      <c r="K1438" s="10">
        <v>0</v>
      </c>
    </row>
    <row r="1439" spans="1:11" x14ac:dyDescent="0.2">
      <c r="A1439" s="32">
        <v>1424</v>
      </c>
      <c r="B1439" s="56">
        <v>203062020</v>
      </c>
      <c r="C1439" s="34" t="s">
        <v>356</v>
      </c>
      <c r="D1439" s="35" t="s">
        <v>357</v>
      </c>
      <c r="E1439" s="35" t="s">
        <v>446</v>
      </c>
      <c r="F1439" s="35" t="s">
        <v>600</v>
      </c>
      <c r="G1439" s="35" t="s">
        <v>822</v>
      </c>
      <c r="H1439" s="57" t="s">
        <v>1716</v>
      </c>
      <c r="I1439" s="37">
        <v>0</v>
      </c>
      <c r="J1439" s="39">
        <v>0</v>
      </c>
      <c r="K1439" s="10">
        <v>0</v>
      </c>
    </row>
    <row r="1440" spans="1:11" x14ac:dyDescent="0.2">
      <c r="A1440" s="32">
        <v>1425</v>
      </c>
      <c r="B1440" s="56">
        <v>203062021</v>
      </c>
      <c r="C1440" s="34" t="s">
        <v>356</v>
      </c>
      <c r="D1440" s="35" t="s">
        <v>357</v>
      </c>
      <c r="E1440" s="35" t="s">
        <v>446</v>
      </c>
      <c r="F1440" s="35" t="s">
        <v>600</v>
      </c>
      <c r="G1440" s="35" t="s">
        <v>822</v>
      </c>
      <c r="H1440" s="57" t="s">
        <v>1717</v>
      </c>
      <c r="I1440" s="37">
        <v>0</v>
      </c>
      <c r="J1440" s="39">
        <v>0</v>
      </c>
      <c r="K1440" s="10">
        <v>0</v>
      </c>
    </row>
    <row r="1441" spans="1:11" x14ac:dyDescent="0.2">
      <c r="A1441" s="32">
        <v>1426</v>
      </c>
      <c r="B1441" s="56">
        <v>203062022</v>
      </c>
      <c r="C1441" s="34" t="s">
        <v>356</v>
      </c>
      <c r="D1441" s="35" t="s">
        <v>357</v>
      </c>
      <c r="E1441" s="35" t="s">
        <v>446</v>
      </c>
      <c r="F1441" s="35" t="s">
        <v>600</v>
      </c>
      <c r="G1441" s="35" t="s">
        <v>822</v>
      </c>
      <c r="H1441" s="57" t="s">
        <v>1718</v>
      </c>
      <c r="I1441" s="37">
        <v>0</v>
      </c>
      <c r="J1441" s="39">
        <v>0</v>
      </c>
      <c r="K1441" s="10">
        <v>0</v>
      </c>
    </row>
    <row r="1442" spans="1:11" x14ac:dyDescent="0.2">
      <c r="A1442" s="32">
        <v>1427</v>
      </c>
      <c r="B1442" s="56">
        <v>203062023</v>
      </c>
      <c r="C1442" s="34" t="s">
        <v>356</v>
      </c>
      <c r="D1442" s="35" t="s">
        <v>357</v>
      </c>
      <c r="E1442" s="35" t="s">
        <v>446</v>
      </c>
      <c r="F1442" s="35" t="s">
        <v>600</v>
      </c>
      <c r="G1442" s="35" t="s">
        <v>822</v>
      </c>
      <c r="H1442" s="57" t="s">
        <v>1719</v>
      </c>
      <c r="I1442" s="37">
        <v>0</v>
      </c>
      <c r="J1442" s="39">
        <v>0</v>
      </c>
      <c r="K1442" s="10">
        <v>0</v>
      </c>
    </row>
    <row r="1443" spans="1:11" x14ac:dyDescent="0.2">
      <c r="A1443" s="32">
        <v>1428</v>
      </c>
      <c r="B1443" s="56">
        <v>203062024</v>
      </c>
      <c r="C1443" s="34" t="s">
        <v>356</v>
      </c>
      <c r="D1443" s="35" t="s">
        <v>357</v>
      </c>
      <c r="E1443" s="35" t="s">
        <v>446</v>
      </c>
      <c r="F1443" s="35" t="s">
        <v>600</v>
      </c>
      <c r="G1443" s="35" t="s">
        <v>822</v>
      </c>
      <c r="H1443" s="57" t="s">
        <v>1720</v>
      </c>
      <c r="I1443" s="37">
        <v>0</v>
      </c>
      <c r="J1443" s="39">
        <v>0</v>
      </c>
      <c r="K1443" s="10">
        <v>0</v>
      </c>
    </row>
    <row r="1444" spans="1:11" x14ac:dyDescent="0.2">
      <c r="A1444" s="32">
        <v>1429</v>
      </c>
      <c r="B1444" s="56">
        <v>203062025</v>
      </c>
      <c r="C1444" s="34" t="s">
        <v>356</v>
      </c>
      <c r="D1444" s="35" t="s">
        <v>357</v>
      </c>
      <c r="E1444" s="35" t="s">
        <v>446</v>
      </c>
      <c r="F1444" s="35" t="s">
        <v>600</v>
      </c>
      <c r="G1444" s="35" t="s">
        <v>822</v>
      </c>
      <c r="H1444" s="57" t="s">
        <v>1721</v>
      </c>
      <c r="I1444" s="37">
        <v>0</v>
      </c>
      <c r="J1444" s="39">
        <v>0</v>
      </c>
      <c r="K1444" s="10">
        <v>0</v>
      </c>
    </row>
    <row r="1445" spans="1:11" x14ac:dyDescent="0.2">
      <c r="A1445" s="32">
        <v>1430</v>
      </c>
      <c r="B1445" s="56">
        <v>203062026</v>
      </c>
      <c r="C1445" s="34" t="s">
        <v>356</v>
      </c>
      <c r="D1445" s="35" t="s">
        <v>357</v>
      </c>
      <c r="E1445" s="35" t="s">
        <v>446</v>
      </c>
      <c r="F1445" s="35" t="s">
        <v>600</v>
      </c>
      <c r="G1445" s="35" t="s">
        <v>822</v>
      </c>
      <c r="H1445" s="57" t="s">
        <v>1722</v>
      </c>
      <c r="I1445" s="37">
        <v>0</v>
      </c>
      <c r="J1445" s="39">
        <v>0</v>
      </c>
      <c r="K1445" s="10">
        <v>0</v>
      </c>
    </row>
    <row r="1446" spans="1:11" x14ac:dyDescent="0.2">
      <c r="A1446" s="32">
        <v>1431</v>
      </c>
      <c r="B1446" s="56">
        <v>203062027</v>
      </c>
      <c r="C1446" s="34" t="s">
        <v>356</v>
      </c>
      <c r="D1446" s="35" t="s">
        <v>357</v>
      </c>
      <c r="E1446" s="35" t="s">
        <v>446</v>
      </c>
      <c r="F1446" s="35" t="s">
        <v>600</v>
      </c>
      <c r="G1446" s="35" t="s">
        <v>822</v>
      </c>
      <c r="H1446" s="57" t="s">
        <v>1723</v>
      </c>
      <c r="I1446" s="37">
        <v>0</v>
      </c>
      <c r="J1446" s="39">
        <v>0</v>
      </c>
      <c r="K1446" s="10">
        <v>0</v>
      </c>
    </row>
    <row r="1447" spans="1:11" x14ac:dyDescent="0.2">
      <c r="A1447" s="32">
        <v>1432</v>
      </c>
      <c r="B1447" s="56">
        <v>203062028</v>
      </c>
      <c r="C1447" s="34" t="s">
        <v>356</v>
      </c>
      <c r="D1447" s="35" t="s">
        <v>357</v>
      </c>
      <c r="E1447" s="35" t="s">
        <v>446</v>
      </c>
      <c r="F1447" s="35" t="s">
        <v>600</v>
      </c>
      <c r="G1447" s="35" t="s">
        <v>822</v>
      </c>
      <c r="H1447" s="57" t="s">
        <v>1724</v>
      </c>
      <c r="I1447" s="37">
        <v>0</v>
      </c>
      <c r="J1447" s="39">
        <v>0</v>
      </c>
      <c r="K1447" s="10">
        <v>0</v>
      </c>
    </row>
    <row r="1448" spans="1:11" x14ac:dyDescent="0.2">
      <c r="A1448" s="32">
        <v>1433</v>
      </c>
      <c r="B1448" s="56">
        <v>203062029</v>
      </c>
      <c r="C1448" s="34" t="s">
        <v>356</v>
      </c>
      <c r="D1448" s="35" t="s">
        <v>357</v>
      </c>
      <c r="E1448" s="35" t="s">
        <v>446</v>
      </c>
      <c r="F1448" s="35" t="s">
        <v>600</v>
      </c>
      <c r="G1448" s="35" t="s">
        <v>822</v>
      </c>
      <c r="H1448" s="57" t="s">
        <v>1725</v>
      </c>
      <c r="I1448" s="37">
        <v>0</v>
      </c>
      <c r="J1448" s="39">
        <v>0</v>
      </c>
      <c r="K1448" s="10">
        <v>0</v>
      </c>
    </row>
    <row r="1449" spans="1:11" x14ac:dyDescent="0.2">
      <c r="A1449" s="32">
        <v>1434</v>
      </c>
      <c r="B1449" s="56">
        <v>203062030</v>
      </c>
      <c r="C1449" s="34" t="s">
        <v>356</v>
      </c>
      <c r="D1449" s="35" t="s">
        <v>357</v>
      </c>
      <c r="E1449" s="35" t="s">
        <v>446</v>
      </c>
      <c r="F1449" s="35" t="s">
        <v>600</v>
      </c>
      <c r="G1449" s="35" t="s">
        <v>822</v>
      </c>
      <c r="H1449" s="57" t="s">
        <v>1726</v>
      </c>
      <c r="I1449" s="37">
        <v>0</v>
      </c>
      <c r="J1449" s="39">
        <v>0</v>
      </c>
      <c r="K1449" s="10">
        <v>0</v>
      </c>
    </row>
    <row r="1450" spans="1:11" x14ac:dyDescent="0.2">
      <c r="A1450" s="32">
        <v>1435</v>
      </c>
      <c r="B1450" s="56">
        <v>203062031</v>
      </c>
      <c r="C1450" s="34" t="s">
        <v>356</v>
      </c>
      <c r="D1450" s="35" t="s">
        <v>357</v>
      </c>
      <c r="E1450" s="35" t="s">
        <v>446</v>
      </c>
      <c r="F1450" s="35" t="s">
        <v>600</v>
      </c>
      <c r="G1450" s="35" t="s">
        <v>822</v>
      </c>
      <c r="H1450" s="57" t="s">
        <v>1727</v>
      </c>
      <c r="I1450" s="37">
        <v>0</v>
      </c>
      <c r="J1450" s="39">
        <v>0</v>
      </c>
      <c r="K1450" s="10">
        <v>0</v>
      </c>
    </row>
    <row r="1451" spans="1:11" x14ac:dyDescent="0.2">
      <c r="A1451" s="32">
        <v>1436</v>
      </c>
      <c r="B1451" s="56">
        <v>203062032</v>
      </c>
      <c r="C1451" s="34" t="s">
        <v>356</v>
      </c>
      <c r="D1451" s="35" t="s">
        <v>357</v>
      </c>
      <c r="E1451" s="35" t="s">
        <v>446</v>
      </c>
      <c r="F1451" s="35" t="s">
        <v>600</v>
      </c>
      <c r="G1451" s="35" t="s">
        <v>822</v>
      </c>
      <c r="H1451" s="57" t="s">
        <v>1728</v>
      </c>
      <c r="I1451" s="37">
        <v>300</v>
      </c>
      <c r="J1451" s="39">
        <v>0</v>
      </c>
      <c r="K1451" s="10">
        <v>300</v>
      </c>
    </row>
    <row r="1452" spans="1:11" x14ac:dyDescent="0.2">
      <c r="A1452" s="32">
        <v>1437</v>
      </c>
      <c r="B1452" s="56">
        <v>203062033</v>
      </c>
      <c r="C1452" s="34" t="s">
        <v>356</v>
      </c>
      <c r="D1452" s="35" t="s">
        <v>357</v>
      </c>
      <c r="E1452" s="35" t="s">
        <v>446</v>
      </c>
      <c r="F1452" s="35" t="s">
        <v>600</v>
      </c>
      <c r="G1452" s="35" t="s">
        <v>822</v>
      </c>
      <c r="H1452" s="57" t="s">
        <v>1729</v>
      </c>
      <c r="I1452" s="37">
        <v>0</v>
      </c>
      <c r="J1452" s="39">
        <v>0</v>
      </c>
      <c r="K1452" s="10">
        <v>0</v>
      </c>
    </row>
    <row r="1453" spans="1:11" x14ac:dyDescent="0.2">
      <c r="A1453" s="32">
        <v>1438</v>
      </c>
      <c r="B1453" s="56">
        <v>203062034</v>
      </c>
      <c r="C1453" s="34" t="s">
        <v>356</v>
      </c>
      <c r="D1453" s="35" t="s">
        <v>357</v>
      </c>
      <c r="E1453" s="35" t="s">
        <v>446</v>
      </c>
      <c r="F1453" s="35" t="s">
        <v>600</v>
      </c>
      <c r="G1453" s="35" t="s">
        <v>822</v>
      </c>
      <c r="H1453" s="57" t="s">
        <v>1730</v>
      </c>
      <c r="I1453" s="37">
        <v>0</v>
      </c>
      <c r="J1453" s="39">
        <v>0</v>
      </c>
      <c r="K1453" s="10">
        <v>0</v>
      </c>
    </row>
    <row r="1454" spans="1:11" x14ac:dyDescent="0.2">
      <c r="A1454" s="32">
        <v>1439</v>
      </c>
      <c r="B1454" s="56">
        <v>203062035</v>
      </c>
      <c r="C1454" s="34" t="s">
        <v>356</v>
      </c>
      <c r="D1454" s="35" t="s">
        <v>357</v>
      </c>
      <c r="E1454" s="35" t="s">
        <v>446</v>
      </c>
      <c r="F1454" s="35" t="s">
        <v>600</v>
      </c>
      <c r="G1454" s="35" t="s">
        <v>822</v>
      </c>
      <c r="H1454" s="57" t="s">
        <v>1731</v>
      </c>
      <c r="I1454" s="37">
        <v>0</v>
      </c>
      <c r="J1454" s="39">
        <v>0</v>
      </c>
      <c r="K1454" s="10">
        <v>0</v>
      </c>
    </row>
    <row r="1455" spans="1:11" x14ac:dyDescent="0.2">
      <c r="A1455" s="32">
        <v>1440</v>
      </c>
      <c r="B1455" s="56">
        <v>203062036</v>
      </c>
      <c r="C1455" s="34" t="s">
        <v>356</v>
      </c>
      <c r="D1455" s="35" t="s">
        <v>357</v>
      </c>
      <c r="E1455" s="35" t="s">
        <v>446</v>
      </c>
      <c r="F1455" s="35" t="s">
        <v>600</v>
      </c>
      <c r="G1455" s="35" t="s">
        <v>822</v>
      </c>
      <c r="H1455" s="57" t="s">
        <v>1732</v>
      </c>
      <c r="I1455" s="37">
        <v>0</v>
      </c>
      <c r="J1455" s="39">
        <v>0</v>
      </c>
      <c r="K1455" s="10">
        <v>0</v>
      </c>
    </row>
    <row r="1456" spans="1:11" x14ac:dyDescent="0.2">
      <c r="A1456" s="32">
        <v>1441</v>
      </c>
      <c r="B1456" s="56">
        <v>203062037</v>
      </c>
      <c r="C1456" s="34" t="s">
        <v>356</v>
      </c>
      <c r="D1456" s="35" t="s">
        <v>357</v>
      </c>
      <c r="E1456" s="35" t="s">
        <v>446</v>
      </c>
      <c r="F1456" s="35" t="s">
        <v>600</v>
      </c>
      <c r="G1456" s="35" t="s">
        <v>822</v>
      </c>
      <c r="H1456" s="57" t="s">
        <v>1733</v>
      </c>
      <c r="I1456" s="37">
        <v>0</v>
      </c>
      <c r="J1456" s="39">
        <v>0</v>
      </c>
      <c r="K1456" s="10">
        <v>0</v>
      </c>
    </row>
    <row r="1457" spans="1:11" x14ac:dyDescent="0.2">
      <c r="A1457" s="32">
        <v>1442</v>
      </c>
      <c r="B1457" s="56">
        <v>203062038</v>
      </c>
      <c r="C1457" s="34" t="s">
        <v>356</v>
      </c>
      <c r="D1457" s="35" t="s">
        <v>357</v>
      </c>
      <c r="E1457" s="35" t="s">
        <v>446</v>
      </c>
      <c r="F1457" s="35" t="s">
        <v>600</v>
      </c>
      <c r="G1457" s="35" t="s">
        <v>822</v>
      </c>
      <c r="H1457" s="57" t="s">
        <v>1734</v>
      </c>
      <c r="I1457" s="37">
        <v>0</v>
      </c>
      <c r="J1457" s="39">
        <v>0</v>
      </c>
      <c r="K1457" s="10">
        <v>0</v>
      </c>
    </row>
    <row r="1458" spans="1:11" x14ac:dyDescent="0.2">
      <c r="A1458" s="32">
        <v>1443</v>
      </c>
      <c r="B1458" s="56">
        <v>203062039</v>
      </c>
      <c r="C1458" s="34" t="s">
        <v>356</v>
      </c>
      <c r="D1458" s="35" t="s">
        <v>357</v>
      </c>
      <c r="E1458" s="35" t="s">
        <v>446</v>
      </c>
      <c r="F1458" s="35" t="s">
        <v>600</v>
      </c>
      <c r="G1458" s="35" t="s">
        <v>822</v>
      </c>
      <c r="H1458" s="57" t="s">
        <v>1735</v>
      </c>
      <c r="I1458" s="37">
        <v>0</v>
      </c>
      <c r="J1458" s="39">
        <v>100</v>
      </c>
      <c r="K1458" s="10">
        <v>-100</v>
      </c>
    </row>
    <row r="1459" spans="1:11" x14ac:dyDescent="0.2">
      <c r="A1459" s="32">
        <v>1444</v>
      </c>
      <c r="B1459" s="56">
        <v>203062040</v>
      </c>
      <c r="C1459" s="34" t="s">
        <v>356</v>
      </c>
      <c r="D1459" s="35" t="s">
        <v>357</v>
      </c>
      <c r="E1459" s="35" t="s">
        <v>446</v>
      </c>
      <c r="F1459" s="35" t="s">
        <v>600</v>
      </c>
      <c r="G1459" s="35" t="s">
        <v>822</v>
      </c>
      <c r="H1459" s="57" t="s">
        <v>1736</v>
      </c>
      <c r="I1459" s="37">
        <v>0</v>
      </c>
      <c r="J1459" s="39">
        <v>0</v>
      </c>
      <c r="K1459" s="10">
        <v>0</v>
      </c>
    </row>
    <row r="1460" spans="1:11" x14ac:dyDescent="0.2">
      <c r="A1460" s="32">
        <v>1445</v>
      </c>
      <c r="B1460" s="56">
        <v>203062041</v>
      </c>
      <c r="C1460" s="34" t="s">
        <v>356</v>
      </c>
      <c r="D1460" s="35" t="s">
        <v>357</v>
      </c>
      <c r="E1460" s="35" t="s">
        <v>446</v>
      </c>
      <c r="F1460" s="35" t="s">
        <v>600</v>
      </c>
      <c r="G1460" s="35" t="s">
        <v>822</v>
      </c>
      <c r="H1460" s="57" t="s">
        <v>1737</v>
      </c>
      <c r="I1460" s="37">
        <v>0</v>
      </c>
      <c r="J1460" s="39">
        <v>0</v>
      </c>
      <c r="K1460" s="10">
        <v>0</v>
      </c>
    </row>
    <row r="1461" spans="1:11" x14ac:dyDescent="0.2">
      <c r="A1461" s="32">
        <v>1446</v>
      </c>
      <c r="B1461" s="56">
        <v>203062042</v>
      </c>
      <c r="C1461" s="34" t="s">
        <v>356</v>
      </c>
      <c r="D1461" s="35" t="s">
        <v>357</v>
      </c>
      <c r="E1461" s="35" t="s">
        <v>446</v>
      </c>
      <c r="F1461" s="35" t="s">
        <v>600</v>
      </c>
      <c r="G1461" s="35" t="s">
        <v>822</v>
      </c>
      <c r="H1461" s="57" t="s">
        <v>1738</v>
      </c>
      <c r="I1461" s="37">
        <v>0</v>
      </c>
      <c r="J1461" s="39">
        <v>0</v>
      </c>
      <c r="K1461" s="10">
        <v>0</v>
      </c>
    </row>
    <row r="1462" spans="1:11" x14ac:dyDescent="0.2">
      <c r="A1462" s="32">
        <v>1447</v>
      </c>
      <c r="B1462" s="56">
        <v>203062043</v>
      </c>
      <c r="C1462" s="34" t="s">
        <v>356</v>
      </c>
      <c r="D1462" s="35" t="s">
        <v>357</v>
      </c>
      <c r="E1462" s="35" t="s">
        <v>446</v>
      </c>
      <c r="F1462" s="35" t="s">
        <v>600</v>
      </c>
      <c r="G1462" s="35" t="s">
        <v>822</v>
      </c>
      <c r="H1462" s="57" t="s">
        <v>1739</v>
      </c>
      <c r="I1462" s="37">
        <v>0</v>
      </c>
      <c r="J1462" s="39">
        <v>0</v>
      </c>
      <c r="K1462" s="10">
        <v>0</v>
      </c>
    </row>
    <row r="1463" spans="1:11" x14ac:dyDescent="0.2">
      <c r="A1463" s="32">
        <v>1448</v>
      </c>
      <c r="B1463" s="56">
        <v>203062044</v>
      </c>
      <c r="C1463" s="34" t="s">
        <v>356</v>
      </c>
      <c r="D1463" s="35" t="s">
        <v>357</v>
      </c>
      <c r="E1463" s="35" t="s">
        <v>446</v>
      </c>
      <c r="F1463" s="35" t="s">
        <v>600</v>
      </c>
      <c r="G1463" s="35" t="s">
        <v>822</v>
      </c>
      <c r="H1463" s="57" t="s">
        <v>1740</v>
      </c>
      <c r="I1463" s="37">
        <v>0</v>
      </c>
      <c r="J1463" s="39">
        <v>0</v>
      </c>
      <c r="K1463" s="10">
        <v>0</v>
      </c>
    </row>
    <row r="1464" spans="1:11" x14ac:dyDescent="0.2">
      <c r="A1464" s="32">
        <v>1449</v>
      </c>
      <c r="B1464" s="56">
        <v>203062045</v>
      </c>
      <c r="C1464" s="34" t="s">
        <v>356</v>
      </c>
      <c r="D1464" s="35" t="s">
        <v>357</v>
      </c>
      <c r="E1464" s="35" t="s">
        <v>446</v>
      </c>
      <c r="F1464" s="35" t="s">
        <v>600</v>
      </c>
      <c r="G1464" s="35" t="s">
        <v>822</v>
      </c>
      <c r="H1464" s="57" t="s">
        <v>1741</v>
      </c>
      <c r="I1464" s="37">
        <v>0</v>
      </c>
      <c r="J1464" s="39">
        <v>0</v>
      </c>
      <c r="K1464" s="10">
        <v>0</v>
      </c>
    </row>
    <row r="1465" spans="1:11" x14ac:dyDescent="0.2">
      <c r="A1465" s="32">
        <v>1450</v>
      </c>
      <c r="B1465" s="56">
        <v>203062046</v>
      </c>
      <c r="C1465" s="34" t="s">
        <v>356</v>
      </c>
      <c r="D1465" s="35" t="s">
        <v>357</v>
      </c>
      <c r="E1465" s="35" t="s">
        <v>446</v>
      </c>
      <c r="F1465" s="35" t="s">
        <v>600</v>
      </c>
      <c r="G1465" s="35" t="s">
        <v>822</v>
      </c>
      <c r="H1465" s="57" t="s">
        <v>1742</v>
      </c>
      <c r="I1465" s="37">
        <v>0</v>
      </c>
      <c r="J1465" s="39">
        <v>0</v>
      </c>
      <c r="K1465" s="10">
        <v>0</v>
      </c>
    </row>
    <row r="1466" spans="1:11" x14ac:dyDescent="0.2">
      <c r="A1466" s="32">
        <v>1451</v>
      </c>
      <c r="B1466" s="56">
        <v>203062047</v>
      </c>
      <c r="C1466" s="34" t="s">
        <v>356</v>
      </c>
      <c r="D1466" s="35" t="s">
        <v>357</v>
      </c>
      <c r="E1466" s="35" t="s">
        <v>446</v>
      </c>
      <c r="F1466" s="35" t="s">
        <v>600</v>
      </c>
      <c r="G1466" s="35" t="s">
        <v>822</v>
      </c>
      <c r="H1466" s="57" t="s">
        <v>1743</v>
      </c>
      <c r="I1466" s="37">
        <v>0</v>
      </c>
      <c r="J1466" s="39">
        <v>0</v>
      </c>
      <c r="K1466" s="10">
        <v>0</v>
      </c>
    </row>
    <row r="1467" spans="1:11" x14ac:dyDescent="0.2">
      <c r="A1467" s="32">
        <v>1452</v>
      </c>
      <c r="B1467" s="56">
        <v>203062048</v>
      </c>
      <c r="C1467" s="34" t="s">
        <v>356</v>
      </c>
      <c r="D1467" s="35" t="s">
        <v>357</v>
      </c>
      <c r="E1467" s="35" t="s">
        <v>446</v>
      </c>
      <c r="F1467" s="35" t="s">
        <v>600</v>
      </c>
      <c r="G1467" s="35" t="s">
        <v>822</v>
      </c>
      <c r="H1467" s="57" t="s">
        <v>1744</v>
      </c>
      <c r="I1467" s="37">
        <v>0</v>
      </c>
      <c r="J1467" s="39">
        <v>4803</v>
      </c>
      <c r="K1467" s="10">
        <v>-4803</v>
      </c>
    </row>
    <row r="1468" spans="1:11" x14ac:dyDescent="0.2">
      <c r="A1468" s="32">
        <v>1453</v>
      </c>
      <c r="B1468" s="56">
        <v>203062049</v>
      </c>
      <c r="C1468" s="34" t="s">
        <v>356</v>
      </c>
      <c r="D1468" s="35" t="s">
        <v>357</v>
      </c>
      <c r="E1468" s="35" t="s">
        <v>446</v>
      </c>
      <c r="F1468" s="35" t="s">
        <v>600</v>
      </c>
      <c r="G1468" s="35" t="s">
        <v>822</v>
      </c>
      <c r="H1468" s="57" t="s">
        <v>1745</v>
      </c>
      <c r="I1468" s="37">
        <v>0</v>
      </c>
      <c r="J1468" s="39">
        <v>0</v>
      </c>
      <c r="K1468" s="10">
        <v>0</v>
      </c>
    </row>
    <row r="1469" spans="1:11" x14ac:dyDescent="0.2">
      <c r="A1469" s="32">
        <v>1454</v>
      </c>
      <c r="B1469" s="56">
        <v>203062050</v>
      </c>
      <c r="C1469" s="34" t="s">
        <v>356</v>
      </c>
      <c r="D1469" s="35" t="s">
        <v>357</v>
      </c>
      <c r="E1469" s="35" t="s">
        <v>446</v>
      </c>
      <c r="F1469" s="35" t="s">
        <v>600</v>
      </c>
      <c r="G1469" s="35" t="s">
        <v>822</v>
      </c>
      <c r="H1469" s="57" t="s">
        <v>1746</v>
      </c>
      <c r="I1469" s="37">
        <v>0</v>
      </c>
      <c r="J1469" s="39">
        <v>0</v>
      </c>
      <c r="K1469" s="10">
        <v>0</v>
      </c>
    </row>
    <row r="1470" spans="1:11" x14ac:dyDescent="0.2">
      <c r="A1470" s="32">
        <v>1455</v>
      </c>
      <c r="B1470" s="56">
        <v>203062051</v>
      </c>
      <c r="C1470" s="34" t="s">
        <v>356</v>
      </c>
      <c r="D1470" s="35" t="s">
        <v>357</v>
      </c>
      <c r="E1470" s="35" t="s">
        <v>446</v>
      </c>
      <c r="F1470" s="35" t="s">
        <v>600</v>
      </c>
      <c r="G1470" s="35" t="s">
        <v>822</v>
      </c>
      <c r="H1470" s="57" t="s">
        <v>1747</v>
      </c>
      <c r="I1470" s="37">
        <v>0</v>
      </c>
      <c r="J1470" s="39">
        <v>0</v>
      </c>
      <c r="K1470" s="10">
        <v>0</v>
      </c>
    </row>
    <row r="1471" spans="1:11" x14ac:dyDescent="0.2">
      <c r="A1471" s="32">
        <v>1456</v>
      </c>
      <c r="B1471" s="56">
        <v>203062052</v>
      </c>
      <c r="C1471" s="34" t="s">
        <v>356</v>
      </c>
      <c r="D1471" s="35" t="s">
        <v>357</v>
      </c>
      <c r="E1471" s="35" t="s">
        <v>446</v>
      </c>
      <c r="F1471" s="35" t="s">
        <v>600</v>
      </c>
      <c r="G1471" s="35" t="s">
        <v>822</v>
      </c>
      <c r="H1471" s="57" t="s">
        <v>1748</v>
      </c>
      <c r="I1471" s="37">
        <v>0</v>
      </c>
      <c r="J1471" s="39">
        <v>0</v>
      </c>
      <c r="K1471" s="10">
        <v>0</v>
      </c>
    </row>
    <row r="1472" spans="1:11" x14ac:dyDescent="0.2">
      <c r="A1472" s="32">
        <v>1457</v>
      </c>
      <c r="B1472" s="56">
        <v>203062053</v>
      </c>
      <c r="C1472" s="34" t="s">
        <v>356</v>
      </c>
      <c r="D1472" s="35" t="s">
        <v>357</v>
      </c>
      <c r="E1472" s="35" t="s">
        <v>446</v>
      </c>
      <c r="F1472" s="35" t="s">
        <v>600</v>
      </c>
      <c r="G1472" s="35" t="s">
        <v>822</v>
      </c>
      <c r="H1472" s="57" t="s">
        <v>1749</v>
      </c>
      <c r="I1472" s="37">
        <v>0</v>
      </c>
      <c r="J1472" s="39">
        <v>0</v>
      </c>
      <c r="K1472" s="10">
        <v>0</v>
      </c>
    </row>
    <row r="1473" spans="1:11" x14ac:dyDescent="0.2">
      <c r="A1473" s="32">
        <v>1458</v>
      </c>
      <c r="B1473" s="56">
        <v>203062054</v>
      </c>
      <c r="C1473" s="34" t="s">
        <v>356</v>
      </c>
      <c r="D1473" s="35" t="s">
        <v>357</v>
      </c>
      <c r="E1473" s="35" t="s">
        <v>446</v>
      </c>
      <c r="F1473" s="35" t="s">
        <v>600</v>
      </c>
      <c r="G1473" s="35" t="s">
        <v>822</v>
      </c>
      <c r="H1473" s="57" t="s">
        <v>1750</v>
      </c>
      <c r="I1473" s="37">
        <v>0</v>
      </c>
      <c r="J1473" s="39">
        <v>0</v>
      </c>
      <c r="K1473" s="10">
        <v>0</v>
      </c>
    </row>
    <row r="1474" spans="1:11" x14ac:dyDescent="0.2">
      <c r="A1474" s="32">
        <v>1459</v>
      </c>
      <c r="B1474" s="56">
        <v>203062055</v>
      </c>
      <c r="C1474" s="34" t="s">
        <v>356</v>
      </c>
      <c r="D1474" s="35" t="s">
        <v>357</v>
      </c>
      <c r="E1474" s="35" t="s">
        <v>446</v>
      </c>
      <c r="F1474" s="35" t="s">
        <v>600</v>
      </c>
      <c r="G1474" s="35" t="s">
        <v>822</v>
      </c>
      <c r="H1474" s="57" t="s">
        <v>1751</v>
      </c>
      <c r="I1474" s="37">
        <v>0</v>
      </c>
      <c r="J1474" s="39">
        <v>0</v>
      </c>
      <c r="K1474" s="10">
        <v>0</v>
      </c>
    </row>
    <row r="1475" spans="1:11" x14ac:dyDescent="0.2">
      <c r="A1475" s="32">
        <v>1460</v>
      </c>
      <c r="B1475" s="56">
        <v>203062056</v>
      </c>
      <c r="C1475" s="34" t="s">
        <v>356</v>
      </c>
      <c r="D1475" s="35" t="s">
        <v>357</v>
      </c>
      <c r="E1475" s="35" t="s">
        <v>446</v>
      </c>
      <c r="F1475" s="35" t="s">
        <v>600</v>
      </c>
      <c r="G1475" s="35" t="s">
        <v>822</v>
      </c>
      <c r="H1475" s="57" t="s">
        <v>1752</v>
      </c>
      <c r="I1475" s="37">
        <v>0</v>
      </c>
      <c r="J1475" s="39">
        <v>0</v>
      </c>
      <c r="K1475" s="10">
        <v>0</v>
      </c>
    </row>
    <row r="1476" spans="1:11" x14ac:dyDescent="0.2">
      <c r="A1476" s="32">
        <v>1461</v>
      </c>
      <c r="B1476" s="56">
        <v>203062057</v>
      </c>
      <c r="C1476" s="34" t="s">
        <v>356</v>
      </c>
      <c r="D1476" s="35" t="s">
        <v>357</v>
      </c>
      <c r="E1476" s="35" t="s">
        <v>446</v>
      </c>
      <c r="F1476" s="35" t="s">
        <v>600</v>
      </c>
      <c r="G1476" s="35" t="s">
        <v>822</v>
      </c>
      <c r="H1476" s="57" t="s">
        <v>1753</v>
      </c>
      <c r="I1476" s="37">
        <v>0</v>
      </c>
      <c r="J1476" s="39">
        <v>0</v>
      </c>
      <c r="K1476" s="10">
        <v>0</v>
      </c>
    </row>
    <row r="1477" spans="1:11" x14ac:dyDescent="0.2">
      <c r="A1477" s="32">
        <v>1462</v>
      </c>
      <c r="B1477" s="56">
        <v>203062058</v>
      </c>
      <c r="C1477" s="34" t="s">
        <v>356</v>
      </c>
      <c r="D1477" s="35" t="s">
        <v>357</v>
      </c>
      <c r="E1477" s="35" t="s">
        <v>446</v>
      </c>
      <c r="F1477" s="35" t="s">
        <v>600</v>
      </c>
      <c r="G1477" s="35" t="s">
        <v>822</v>
      </c>
      <c r="H1477" s="57" t="s">
        <v>1754</v>
      </c>
      <c r="I1477" s="37">
        <v>0</v>
      </c>
      <c r="J1477" s="39">
        <v>0</v>
      </c>
      <c r="K1477" s="10">
        <v>0</v>
      </c>
    </row>
    <row r="1478" spans="1:11" x14ac:dyDescent="0.2">
      <c r="A1478" s="32">
        <v>1463</v>
      </c>
      <c r="B1478" s="56">
        <v>203062060</v>
      </c>
      <c r="C1478" s="34" t="s">
        <v>356</v>
      </c>
      <c r="D1478" s="35" t="s">
        <v>357</v>
      </c>
      <c r="E1478" s="35" t="s">
        <v>446</v>
      </c>
      <c r="F1478" s="35" t="s">
        <v>600</v>
      </c>
      <c r="G1478" s="35" t="s">
        <v>822</v>
      </c>
      <c r="H1478" s="57" t="s">
        <v>1755</v>
      </c>
      <c r="I1478" s="37">
        <v>0</v>
      </c>
      <c r="J1478" s="39">
        <v>0</v>
      </c>
      <c r="K1478" s="10">
        <v>0</v>
      </c>
    </row>
    <row r="1479" spans="1:11" x14ac:dyDescent="0.2">
      <c r="A1479" s="32">
        <v>1464</v>
      </c>
      <c r="B1479" s="56">
        <v>203062061</v>
      </c>
      <c r="C1479" s="34" t="s">
        <v>356</v>
      </c>
      <c r="D1479" s="35" t="s">
        <v>357</v>
      </c>
      <c r="E1479" s="35" t="s">
        <v>446</v>
      </c>
      <c r="F1479" s="35" t="s">
        <v>600</v>
      </c>
      <c r="G1479" s="35" t="s">
        <v>822</v>
      </c>
      <c r="H1479" s="57" t="s">
        <v>1756</v>
      </c>
      <c r="I1479" s="37">
        <v>0</v>
      </c>
      <c r="J1479" s="39">
        <v>0</v>
      </c>
      <c r="K1479" s="10">
        <v>0</v>
      </c>
    </row>
    <row r="1480" spans="1:11" x14ac:dyDescent="0.2">
      <c r="A1480" s="32">
        <v>1465</v>
      </c>
      <c r="B1480" s="56">
        <v>203062062</v>
      </c>
      <c r="C1480" s="34" t="s">
        <v>356</v>
      </c>
      <c r="D1480" s="35" t="s">
        <v>357</v>
      </c>
      <c r="E1480" s="35" t="s">
        <v>446</v>
      </c>
      <c r="F1480" s="35" t="s">
        <v>600</v>
      </c>
      <c r="G1480" s="35" t="s">
        <v>822</v>
      </c>
      <c r="H1480" s="57" t="s">
        <v>1757</v>
      </c>
      <c r="I1480" s="37">
        <v>0</v>
      </c>
      <c r="J1480" s="39">
        <v>0</v>
      </c>
      <c r="K1480" s="10">
        <v>0</v>
      </c>
    </row>
    <row r="1481" spans="1:11" x14ac:dyDescent="0.2">
      <c r="A1481" s="32">
        <v>1466</v>
      </c>
      <c r="B1481" s="56">
        <v>203062063</v>
      </c>
      <c r="C1481" s="34" t="s">
        <v>356</v>
      </c>
      <c r="D1481" s="35" t="s">
        <v>357</v>
      </c>
      <c r="E1481" s="35" t="s">
        <v>446</v>
      </c>
      <c r="F1481" s="35" t="s">
        <v>600</v>
      </c>
      <c r="G1481" s="35" t="s">
        <v>822</v>
      </c>
      <c r="H1481" s="57" t="s">
        <v>1758</v>
      </c>
      <c r="I1481" s="37">
        <v>0</v>
      </c>
      <c r="J1481" s="39">
        <v>0</v>
      </c>
      <c r="K1481" s="10">
        <v>0</v>
      </c>
    </row>
    <row r="1482" spans="1:11" x14ac:dyDescent="0.2">
      <c r="A1482" s="32">
        <v>1467</v>
      </c>
      <c r="B1482" s="56">
        <v>203062064</v>
      </c>
      <c r="C1482" s="34" t="s">
        <v>356</v>
      </c>
      <c r="D1482" s="35" t="s">
        <v>357</v>
      </c>
      <c r="E1482" s="35" t="s">
        <v>446</v>
      </c>
      <c r="F1482" s="35" t="s">
        <v>600</v>
      </c>
      <c r="G1482" s="35" t="s">
        <v>822</v>
      </c>
      <c r="H1482" s="57" t="s">
        <v>1759</v>
      </c>
      <c r="I1482" s="37">
        <v>0</v>
      </c>
      <c r="J1482" s="39">
        <v>0</v>
      </c>
      <c r="K1482" s="10">
        <v>0</v>
      </c>
    </row>
    <row r="1483" spans="1:11" x14ac:dyDescent="0.2">
      <c r="A1483" s="32">
        <v>1468</v>
      </c>
      <c r="B1483" s="56">
        <v>203062065</v>
      </c>
      <c r="C1483" s="34" t="s">
        <v>356</v>
      </c>
      <c r="D1483" s="35" t="s">
        <v>357</v>
      </c>
      <c r="E1483" s="35" t="s">
        <v>446</v>
      </c>
      <c r="F1483" s="35" t="s">
        <v>600</v>
      </c>
      <c r="G1483" s="35" t="s">
        <v>822</v>
      </c>
      <c r="H1483" s="57" t="s">
        <v>1760</v>
      </c>
      <c r="I1483" s="37">
        <v>0</v>
      </c>
      <c r="J1483" s="39">
        <v>0</v>
      </c>
      <c r="K1483" s="10">
        <v>0</v>
      </c>
    </row>
    <row r="1484" spans="1:11" x14ac:dyDescent="0.2">
      <c r="A1484" s="32">
        <v>1469</v>
      </c>
      <c r="B1484" s="56">
        <v>203062066</v>
      </c>
      <c r="C1484" s="34" t="s">
        <v>356</v>
      </c>
      <c r="D1484" s="35" t="s">
        <v>357</v>
      </c>
      <c r="E1484" s="35" t="s">
        <v>446</v>
      </c>
      <c r="F1484" s="35" t="s">
        <v>600</v>
      </c>
      <c r="G1484" s="35" t="s">
        <v>822</v>
      </c>
      <c r="H1484" s="57" t="s">
        <v>1761</v>
      </c>
      <c r="I1484" s="37">
        <v>0</v>
      </c>
      <c r="J1484" s="39">
        <v>0</v>
      </c>
      <c r="K1484" s="10">
        <v>0</v>
      </c>
    </row>
    <row r="1485" spans="1:11" x14ac:dyDescent="0.2">
      <c r="A1485" s="32">
        <v>1470</v>
      </c>
      <c r="B1485" s="56">
        <v>203062067</v>
      </c>
      <c r="C1485" s="34" t="s">
        <v>356</v>
      </c>
      <c r="D1485" s="35" t="s">
        <v>357</v>
      </c>
      <c r="E1485" s="35" t="s">
        <v>446</v>
      </c>
      <c r="F1485" s="35" t="s">
        <v>600</v>
      </c>
      <c r="G1485" s="35" t="s">
        <v>822</v>
      </c>
      <c r="H1485" s="57" t="s">
        <v>1762</v>
      </c>
      <c r="I1485" s="37">
        <v>0</v>
      </c>
      <c r="J1485" s="39">
        <v>0</v>
      </c>
      <c r="K1485" s="10">
        <v>0</v>
      </c>
    </row>
    <row r="1486" spans="1:11" x14ac:dyDescent="0.2">
      <c r="A1486" s="32">
        <v>1471</v>
      </c>
      <c r="B1486" s="56">
        <v>203062068</v>
      </c>
      <c r="C1486" s="34" t="s">
        <v>356</v>
      </c>
      <c r="D1486" s="35" t="s">
        <v>357</v>
      </c>
      <c r="E1486" s="35" t="s">
        <v>446</v>
      </c>
      <c r="F1486" s="35" t="s">
        <v>600</v>
      </c>
      <c r="G1486" s="35" t="s">
        <v>822</v>
      </c>
      <c r="H1486" s="57" t="s">
        <v>1763</v>
      </c>
      <c r="I1486" s="37">
        <v>0</v>
      </c>
      <c r="J1486" s="39">
        <v>0</v>
      </c>
      <c r="K1486" s="10">
        <v>0</v>
      </c>
    </row>
    <row r="1487" spans="1:11" x14ac:dyDescent="0.2">
      <c r="A1487" s="32">
        <v>1472</v>
      </c>
      <c r="B1487" s="56">
        <v>203062069</v>
      </c>
      <c r="C1487" s="34" t="s">
        <v>356</v>
      </c>
      <c r="D1487" s="35" t="s">
        <v>357</v>
      </c>
      <c r="E1487" s="35" t="s">
        <v>446</v>
      </c>
      <c r="F1487" s="35" t="s">
        <v>600</v>
      </c>
      <c r="G1487" s="35" t="s">
        <v>822</v>
      </c>
      <c r="H1487" s="57" t="s">
        <v>1764</v>
      </c>
      <c r="I1487" s="37">
        <v>0</v>
      </c>
      <c r="J1487" s="39">
        <v>0</v>
      </c>
      <c r="K1487" s="10">
        <v>0</v>
      </c>
    </row>
    <row r="1488" spans="1:11" x14ac:dyDescent="0.2">
      <c r="A1488" s="32">
        <v>1473</v>
      </c>
      <c r="B1488" s="56">
        <v>203062070</v>
      </c>
      <c r="C1488" s="34" t="s">
        <v>356</v>
      </c>
      <c r="D1488" s="35" t="s">
        <v>357</v>
      </c>
      <c r="E1488" s="35" t="s">
        <v>446</v>
      </c>
      <c r="F1488" s="35" t="s">
        <v>600</v>
      </c>
      <c r="G1488" s="35" t="s">
        <v>822</v>
      </c>
      <c r="H1488" s="57" t="s">
        <v>1765</v>
      </c>
      <c r="I1488" s="37">
        <v>0</v>
      </c>
      <c r="J1488" s="39">
        <v>0</v>
      </c>
      <c r="K1488" s="10">
        <v>0</v>
      </c>
    </row>
    <row r="1489" spans="1:11" x14ac:dyDescent="0.2">
      <c r="A1489" s="32">
        <v>1474</v>
      </c>
      <c r="B1489" s="56">
        <v>203062071</v>
      </c>
      <c r="C1489" s="34" t="s">
        <v>356</v>
      </c>
      <c r="D1489" s="35" t="s">
        <v>357</v>
      </c>
      <c r="E1489" s="35" t="s">
        <v>446</v>
      </c>
      <c r="F1489" s="35" t="s">
        <v>600</v>
      </c>
      <c r="G1489" s="35" t="s">
        <v>822</v>
      </c>
      <c r="H1489" s="57" t="s">
        <v>1766</v>
      </c>
      <c r="I1489" s="37">
        <v>0</v>
      </c>
      <c r="J1489" s="39">
        <v>0</v>
      </c>
      <c r="K1489" s="10">
        <v>0</v>
      </c>
    </row>
    <row r="1490" spans="1:11" x14ac:dyDescent="0.2">
      <c r="A1490" s="32">
        <v>1475</v>
      </c>
      <c r="B1490" s="56">
        <v>203062072</v>
      </c>
      <c r="C1490" s="34" t="s">
        <v>356</v>
      </c>
      <c r="D1490" s="35" t="s">
        <v>357</v>
      </c>
      <c r="E1490" s="35" t="s">
        <v>446</v>
      </c>
      <c r="F1490" s="35" t="s">
        <v>600</v>
      </c>
      <c r="G1490" s="35" t="s">
        <v>822</v>
      </c>
      <c r="H1490" s="57" t="s">
        <v>1767</v>
      </c>
      <c r="I1490" s="37">
        <v>0</v>
      </c>
      <c r="J1490" s="39">
        <v>0</v>
      </c>
      <c r="K1490" s="10">
        <v>0</v>
      </c>
    </row>
    <row r="1491" spans="1:11" x14ac:dyDescent="0.2">
      <c r="A1491" s="32">
        <v>1476</v>
      </c>
      <c r="B1491" s="56">
        <v>203062073</v>
      </c>
      <c r="C1491" s="34" t="s">
        <v>356</v>
      </c>
      <c r="D1491" s="35" t="s">
        <v>357</v>
      </c>
      <c r="E1491" s="35" t="s">
        <v>446</v>
      </c>
      <c r="F1491" s="35" t="s">
        <v>600</v>
      </c>
      <c r="G1491" s="35" t="s">
        <v>822</v>
      </c>
      <c r="H1491" s="57" t="s">
        <v>1768</v>
      </c>
      <c r="I1491" s="37">
        <v>0</v>
      </c>
      <c r="J1491" s="39">
        <v>0</v>
      </c>
      <c r="K1491" s="10">
        <v>0</v>
      </c>
    </row>
    <row r="1492" spans="1:11" x14ac:dyDescent="0.2">
      <c r="A1492" s="32">
        <v>1477</v>
      </c>
      <c r="B1492" s="56">
        <v>203062075</v>
      </c>
      <c r="C1492" s="34" t="s">
        <v>356</v>
      </c>
      <c r="D1492" s="35" t="s">
        <v>357</v>
      </c>
      <c r="E1492" s="35" t="s">
        <v>446</v>
      </c>
      <c r="F1492" s="35" t="s">
        <v>600</v>
      </c>
      <c r="G1492" s="35" t="s">
        <v>822</v>
      </c>
      <c r="H1492" s="57" t="s">
        <v>1769</v>
      </c>
      <c r="I1492" s="37">
        <v>2612</v>
      </c>
      <c r="J1492" s="39">
        <v>0</v>
      </c>
      <c r="K1492" s="10">
        <v>2612</v>
      </c>
    </row>
    <row r="1493" spans="1:11" x14ac:dyDescent="0.2">
      <c r="A1493" s="32">
        <v>1478</v>
      </c>
      <c r="B1493" s="56">
        <v>203062076</v>
      </c>
      <c r="C1493" s="34" t="s">
        <v>356</v>
      </c>
      <c r="D1493" s="35" t="s">
        <v>357</v>
      </c>
      <c r="E1493" s="35" t="s">
        <v>446</v>
      </c>
      <c r="F1493" s="35" t="s">
        <v>600</v>
      </c>
      <c r="G1493" s="35" t="s">
        <v>822</v>
      </c>
      <c r="H1493" s="57" t="s">
        <v>1770</v>
      </c>
      <c r="I1493" s="37">
        <v>0</v>
      </c>
      <c r="J1493" s="39">
        <v>0</v>
      </c>
      <c r="K1493" s="10">
        <v>0</v>
      </c>
    </row>
    <row r="1494" spans="1:11" x14ac:dyDescent="0.2">
      <c r="A1494" s="32">
        <v>1479</v>
      </c>
      <c r="B1494" s="56">
        <v>203062077</v>
      </c>
      <c r="C1494" s="34" t="s">
        <v>356</v>
      </c>
      <c r="D1494" s="35" t="s">
        <v>357</v>
      </c>
      <c r="E1494" s="35" t="s">
        <v>446</v>
      </c>
      <c r="F1494" s="35" t="s">
        <v>600</v>
      </c>
      <c r="G1494" s="35" t="s">
        <v>822</v>
      </c>
      <c r="H1494" s="57" t="s">
        <v>1771</v>
      </c>
      <c r="I1494" s="37">
        <v>0</v>
      </c>
      <c r="J1494" s="39">
        <v>0</v>
      </c>
      <c r="K1494" s="10">
        <v>0</v>
      </c>
    </row>
    <row r="1495" spans="1:11" x14ac:dyDescent="0.2">
      <c r="A1495" s="32">
        <v>1480</v>
      </c>
      <c r="B1495" s="56">
        <v>203062078</v>
      </c>
      <c r="C1495" s="34" t="s">
        <v>356</v>
      </c>
      <c r="D1495" s="35" t="s">
        <v>357</v>
      </c>
      <c r="E1495" s="35" t="s">
        <v>446</v>
      </c>
      <c r="F1495" s="35" t="s">
        <v>600</v>
      </c>
      <c r="G1495" s="35" t="s">
        <v>822</v>
      </c>
      <c r="H1495" s="57" t="s">
        <v>1772</v>
      </c>
      <c r="I1495" s="37">
        <v>0</v>
      </c>
      <c r="J1495" s="39">
        <v>0</v>
      </c>
      <c r="K1495" s="10">
        <v>0</v>
      </c>
    </row>
    <row r="1496" spans="1:11" x14ac:dyDescent="0.2">
      <c r="A1496" s="32">
        <v>1481</v>
      </c>
      <c r="B1496" s="56">
        <v>203062079</v>
      </c>
      <c r="C1496" s="34" t="s">
        <v>356</v>
      </c>
      <c r="D1496" s="35" t="s">
        <v>357</v>
      </c>
      <c r="E1496" s="35" t="s">
        <v>446</v>
      </c>
      <c r="F1496" s="35" t="s">
        <v>600</v>
      </c>
      <c r="G1496" s="35" t="s">
        <v>822</v>
      </c>
      <c r="H1496" s="57" t="s">
        <v>1773</v>
      </c>
      <c r="I1496" s="37">
        <v>0</v>
      </c>
      <c r="J1496" s="39">
        <v>0</v>
      </c>
      <c r="K1496" s="10">
        <v>0</v>
      </c>
    </row>
    <row r="1497" spans="1:11" x14ac:dyDescent="0.2">
      <c r="A1497" s="32">
        <v>1482</v>
      </c>
      <c r="B1497" s="56">
        <v>203062080</v>
      </c>
      <c r="C1497" s="34" t="s">
        <v>356</v>
      </c>
      <c r="D1497" s="35" t="s">
        <v>357</v>
      </c>
      <c r="E1497" s="35" t="s">
        <v>446</v>
      </c>
      <c r="F1497" s="35" t="s">
        <v>600</v>
      </c>
      <c r="G1497" s="35" t="s">
        <v>822</v>
      </c>
      <c r="H1497" s="57" t="s">
        <v>1774</v>
      </c>
      <c r="I1497" s="37">
        <v>0</v>
      </c>
      <c r="J1497" s="39">
        <v>0</v>
      </c>
      <c r="K1497" s="10">
        <v>0</v>
      </c>
    </row>
    <row r="1498" spans="1:11" x14ac:dyDescent="0.2">
      <c r="A1498" s="32">
        <v>1483</v>
      </c>
      <c r="B1498" s="56">
        <v>203062081</v>
      </c>
      <c r="C1498" s="34" t="s">
        <v>356</v>
      </c>
      <c r="D1498" s="35" t="s">
        <v>357</v>
      </c>
      <c r="E1498" s="35" t="s">
        <v>446</v>
      </c>
      <c r="F1498" s="35" t="s">
        <v>600</v>
      </c>
      <c r="G1498" s="35" t="s">
        <v>822</v>
      </c>
      <c r="H1498" s="57" t="s">
        <v>1775</v>
      </c>
      <c r="I1498" s="37">
        <v>0</v>
      </c>
      <c r="J1498" s="39">
        <v>0</v>
      </c>
      <c r="K1498" s="10">
        <v>0</v>
      </c>
    </row>
    <row r="1499" spans="1:11" x14ac:dyDescent="0.2">
      <c r="A1499" s="32">
        <v>1484</v>
      </c>
      <c r="B1499" s="56">
        <v>203062082</v>
      </c>
      <c r="C1499" s="34" t="s">
        <v>356</v>
      </c>
      <c r="D1499" s="35" t="s">
        <v>357</v>
      </c>
      <c r="E1499" s="35" t="s">
        <v>446</v>
      </c>
      <c r="F1499" s="35" t="s">
        <v>600</v>
      </c>
      <c r="G1499" s="35" t="s">
        <v>822</v>
      </c>
      <c r="H1499" s="57" t="s">
        <v>1776</v>
      </c>
      <c r="I1499" s="37">
        <v>0</v>
      </c>
      <c r="J1499" s="39">
        <v>0</v>
      </c>
      <c r="K1499" s="10">
        <v>0</v>
      </c>
    </row>
    <row r="1500" spans="1:11" x14ac:dyDescent="0.2">
      <c r="A1500" s="32">
        <v>1485</v>
      </c>
      <c r="B1500" s="56">
        <v>203062083</v>
      </c>
      <c r="C1500" s="34" t="s">
        <v>356</v>
      </c>
      <c r="D1500" s="35" t="s">
        <v>357</v>
      </c>
      <c r="E1500" s="35" t="s">
        <v>446</v>
      </c>
      <c r="F1500" s="35" t="s">
        <v>600</v>
      </c>
      <c r="G1500" s="35" t="s">
        <v>822</v>
      </c>
      <c r="H1500" s="57" t="s">
        <v>1777</v>
      </c>
      <c r="I1500" s="37">
        <v>0</v>
      </c>
      <c r="J1500" s="39">
        <v>0</v>
      </c>
      <c r="K1500" s="10">
        <v>0</v>
      </c>
    </row>
    <row r="1501" spans="1:11" x14ac:dyDescent="0.2">
      <c r="A1501" s="32">
        <v>1486</v>
      </c>
      <c r="B1501" s="56">
        <v>203062084</v>
      </c>
      <c r="C1501" s="34" t="s">
        <v>356</v>
      </c>
      <c r="D1501" s="35" t="s">
        <v>357</v>
      </c>
      <c r="E1501" s="35" t="s">
        <v>446</v>
      </c>
      <c r="F1501" s="35" t="s">
        <v>600</v>
      </c>
      <c r="G1501" s="35" t="s">
        <v>822</v>
      </c>
      <c r="H1501" s="57" t="s">
        <v>1778</v>
      </c>
      <c r="I1501" s="37">
        <v>0</v>
      </c>
      <c r="J1501" s="39">
        <v>8700</v>
      </c>
      <c r="K1501" s="10">
        <v>-8700</v>
      </c>
    </row>
    <row r="1502" spans="1:11" x14ac:dyDescent="0.2">
      <c r="A1502" s="32">
        <v>1487</v>
      </c>
      <c r="B1502" s="56">
        <v>203062085</v>
      </c>
      <c r="C1502" s="34" t="s">
        <v>356</v>
      </c>
      <c r="D1502" s="35" t="s">
        <v>357</v>
      </c>
      <c r="E1502" s="35" t="s">
        <v>446</v>
      </c>
      <c r="F1502" s="35" t="s">
        <v>600</v>
      </c>
      <c r="G1502" s="35" t="s">
        <v>822</v>
      </c>
      <c r="H1502" s="57" t="s">
        <v>1779</v>
      </c>
      <c r="I1502" s="37">
        <v>0</v>
      </c>
      <c r="J1502" s="39">
        <v>0</v>
      </c>
      <c r="K1502" s="10">
        <v>0</v>
      </c>
    </row>
    <row r="1503" spans="1:11" x14ac:dyDescent="0.2">
      <c r="A1503" s="32">
        <v>1488</v>
      </c>
      <c r="B1503" s="56">
        <v>203062086</v>
      </c>
      <c r="C1503" s="34" t="s">
        <v>356</v>
      </c>
      <c r="D1503" s="35" t="s">
        <v>357</v>
      </c>
      <c r="E1503" s="35" t="s">
        <v>446</v>
      </c>
      <c r="F1503" s="35" t="s">
        <v>600</v>
      </c>
      <c r="G1503" s="35" t="s">
        <v>822</v>
      </c>
      <c r="H1503" s="57" t="s">
        <v>1780</v>
      </c>
      <c r="I1503" s="37">
        <v>0</v>
      </c>
      <c r="J1503" s="39">
        <v>0</v>
      </c>
      <c r="K1503" s="10">
        <v>0</v>
      </c>
    </row>
    <row r="1504" spans="1:11" x14ac:dyDescent="0.2">
      <c r="A1504" s="32">
        <v>1489</v>
      </c>
      <c r="B1504" s="56">
        <v>203062087</v>
      </c>
      <c r="C1504" s="34" t="s">
        <v>356</v>
      </c>
      <c r="D1504" s="35" t="s">
        <v>357</v>
      </c>
      <c r="E1504" s="35" t="s">
        <v>446</v>
      </c>
      <c r="F1504" s="35" t="s">
        <v>600</v>
      </c>
      <c r="G1504" s="35" t="s">
        <v>822</v>
      </c>
      <c r="H1504" s="57" t="s">
        <v>1781</v>
      </c>
      <c r="I1504" s="37">
        <v>0</v>
      </c>
      <c r="J1504" s="39">
        <v>0</v>
      </c>
      <c r="K1504" s="10">
        <v>0</v>
      </c>
    </row>
    <row r="1505" spans="1:11" x14ac:dyDescent="0.2">
      <c r="A1505" s="32">
        <v>1490</v>
      </c>
      <c r="B1505" s="56">
        <v>203062088</v>
      </c>
      <c r="C1505" s="34" t="s">
        <v>356</v>
      </c>
      <c r="D1505" s="35" t="s">
        <v>357</v>
      </c>
      <c r="E1505" s="35" t="s">
        <v>446</v>
      </c>
      <c r="F1505" s="35" t="s">
        <v>600</v>
      </c>
      <c r="G1505" s="35" t="s">
        <v>822</v>
      </c>
      <c r="H1505" s="57" t="s">
        <v>1782</v>
      </c>
      <c r="I1505" s="37">
        <v>0</v>
      </c>
      <c r="J1505" s="39">
        <v>0</v>
      </c>
      <c r="K1505" s="10">
        <v>0</v>
      </c>
    </row>
    <row r="1506" spans="1:11" x14ac:dyDescent="0.2">
      <c r="A1506" s="32">
        <v>1491</v>
      </c>
      <c r="B1506" s="56">
        <v>203062090</v>
      </c>
      <c r="C1506" s="34" t="s">
        <v>356</v>
      </c>
      <c r="D1506" s="35" t="s">
        <v>357</v>
      </c>
      <c r="E1506" s="35" t="s">
        <v>446</v>
      </c>
      <c r="F1506" s="35" t="s">
        <v>600</v>
      </c>
      <c r="G1506" s="35" t="s">
        <v>822</v>
      </c>
      <c r="H1506" s="57" t="s">
        <v>1783</v>
      </c>
      <c r="I1506" s="37">
        <v>0</v>
      </c>
      <c r="J1506" s="39">
        <v>0</v>
      </c>
      <c r="K1506" s="10">
        <v>0</v>
      </c>
    </row>
    <row r="1507" spans="1:11" x14ac:dyDescent="0.2">
      <c r="A1507" s="32">
        <v>1492</v>
      </c>
      <c r="B1507" s="56">
        <v>203062091</v>
      </c>
      <c r="C1507" s="34" t="s">
        <v>356</v>
      </c>
      <c r="D1507" s="35" t="s">
        <v>357</v>
      </c>
      <c r="E1507" s="35" t="s">
        <v>446</v>
      </c>
      <c r="F1507" s="35" t="s">
        <v>600</v>
      </c>
      <c r="G1507" s="35" t="s">
        <v>822</v>
      </c>
      <c r="H1507" s="57" t="s">
        <v>1784</v>
      </c>
      <c r="I1507" s="37">
        <v>0</v>
      </c>
      <c r="J1507" s="39">
        <v>0</v>
      </c>
      <c r="K1507" s="10">
        <v>0</v>
      </c>
    </row>
    <row r="1508" spans="1:11" x14ac:dyDescent="0.2">
      <c r="A1508" s="32">
        <v>1493</v>
      </c>
      <c r="B1508" s="56">
        <v>203062092</v>
      </c>
      <c r="C1508" s="34" t="s">
        <v>356</v>
      </c>
      <c r="D1508" s="35" t="s">
        <v>357</v>
      </c>
      <c r="E1508" s="35" t="s">
        <v>446</v>
      </c>
      <c r="F1508" s="35" t="s">
        <v>600</v>
      </c>
      <c r="G1508" s="35" t="s">
        <v>822</v>
      </c>
      <c r="H1508" s="57" t="s">
        <v>1785</v>
      </c>
      <c r="I1508" s="37">
        <v>193</v>
      </c>
      <c r="J1508" s="39">
        <v>0</v>
      </c>
      <c r="K1508" s="10">
        <v>193</v>
      </c>
    </row>
    <row r="1509" spans="1:11" x14ac:dyDescent="0.2">
      <c r="A1509" s="32">
        <v>1494</v>
      </c>
      <c r="B1509" s="56">
        <v>203062093</v>
      </c>
      <c r="C1509" s="34" t="s">
        <v>356</v>
      </c>
      <c r="D1509" s="35" t="s">
        <v>357</v>
      </c>
      <c r="E1509" s="35" t="s">
        <v>446</v>
      </c>
      <c r="F1509" s="35" t="s">
        <v>600</v>
      </c>
      <c r="G1509" s="35" t="s">
        <v>822</v>
      </c>
      <c r="H1509" s="57" t="s">
        <v>1786</v>
      </c>
      <c r="I1509" s="37">
        <v>3000</v>
      </c>
      <c r="J1509" s="39">
        <v>0</v>
      </c>
      <c r="K1509" s="10">
        <v>3000</v>
      </c>
    </row>
    <row r="1510" spans="1:11" x14ac:dyDescent="0.2">
      <c r="A1510" s="32">
        <v>1495</v>
      </c>
      <c r="B1510" s="56">
        <v>203062094</v>
      </c>
      <c r="C1510" s="34" t="s">
        <v>356</v>
      </c>
      <c r="D1510" s="35" t="s">
        <v>357</v>
      </c>
      <c r="E1510" s="35" t="s">
        <v>446</v>
      </c>
      <c r="F1510" s="35" t="s">
        <v>600</v>
      </c>
      <c r="G1510" s="35" t="s">
        <v>822</v>
      </c>
      <c r="H1510" s="57" t="s">
        <v>1787</v>
      </c>
      <c r="I1510" s="37">
        <v>0</v>
      </c>
      <c r="J1510" s="39">
        <v>0</v>
      </c>
      <c r="K1510" s="10">
        <v>0</v>
      </c>
    </row>
    <row r="1511" spans="1:11" x14ac:dyDescent="0.2">
      <c r="A1511" s="32">
        <v>1496</v>
      </c>
      <c r="B1511" s="56">
        <v>203062095</v>
      </c>
      <c r="C1511" s="34" t="s">
        <v>356</v>
      </c>
      <c r="D1511" s="35" t="s">
        <v>357</v>
      </c>
      <c r="E1511" s="35" t="s">
        <v>446</v>
      </c>
      <c r="F1511" s="35" t="s">
        <v>600</v>
      </c>
      <c r="G1511" s="35" t="s">
        <v>822</v>
      </c>
      <c r="H1511" s="57" t="s">
        <v>1788</v>
      </c>
      <c r="I1511" s="37">
        <v>0</v>
      </c>
      <c r="J1511" s="39">
        <v>0</v>
      </c>
      <c r="K1511" s="10">
        <v>0</v>
      </c>
    </row>
    <row r="1512" spans="1:11" x14ac:dyDescent="0.2">
      <c r="A1512" s="32">
        <v>1497</v>
      </c>
      <c r="B1512" s="56">
        <v>203062096</v>
      </c>
      <c r="C1512" s="34" t="s">
        <v>356</v>
      </c>
      <c r="D1512" s="35" t="s">
        <v>357</v>
      </c>
      <c r="E1512" s="35" t="s">
        <v>446</v>
      </c>
      <c r="F1512" s="35" t="s">
        <v>600</v>
      </c>
      <c r="G1512" s="35" t="s">
        <v>822</v>
      </c>
      <c r="H1512" s="57" t="s">
        <v>1789</v>
      </c>
      <c r="I1512" s="37">
        <v>0</v>
      </c>
      <c r="J1512" s="39">
        <v>0</v>
      </c>
      <c r="K1512" s="10">
        <v>0</v>
      </c>
    </row>
    <row r="1513" spans="1:11" x14ac:dyDescent="0.2">
      <c r="A1513" s="32">
        <v>1498</v>
      </c>
      <c r="B1513" s="56">
        <v>203062098</v>
      </c>
      <c r="C1513" s="34" t="s">
        <v>356</v>
      </c>
      <c r="D1513" s="35" t="s">
        <v>357</v>
      </c>
      <c r="E1513" s="35" t="s">
        <v>446</v>
      </c>
      <c r="F1513" s="35" t="s">
        <v>600</v>
      </c>
      <c r="G1513" s="35" t="s">
        <v>822</v>
      </c>
      <c r="H1513" s="57" t="s">
        <v>1790</v>
      </c>
      <c r="I1513" s="37">
        <v>0</v>
      </c>
      <c r="J1513" s="39">
        <v>0</v>
      </c>
      <c r="K1513" s="10">
        <v>0</v>
      </c>
    </row>
    <row r="1514" spans="1:11" x14ac:dyDescent="0.2">
      <c r="A1514" s="32">
        <v>1499</v>
      </c>
      <c r="B1514" s="56">
        <v>203062099</v>
      </c>
      <c r="C1514" s="34" t="s">
        <v>356</v>
      </c>
      <c r="D1514" s="35" t="s">
        <v>357</v>
      </c>
      <c r="E1514" s="35" t="s">
        <v>446</v>
      </c>
      <c r="F1514" s="35" t="s">
        <v>600</v>
      </c>
      <c r="G1514" s="35" t="s">
        <v>822</v>
      </c>
      <c r="H1514" s="57" t="s">
        <v>1791</v>
      </c>
      <c r="I1514" s="37">
        <v>0</v>
      </c>
      <c r="J1514" s="39">
        <v>0</v>
      </c>
      <c r="K1514" s="10">
        <v>0</v>
      </c>
    </row>
    <row r="1515" spans="1:11" x14ac:dyDescent="0.2">
      <c r="A1515" s="32">
        <v>1500</v>
      </c>
      <c r="B1515" s="56">
        <v>203062100</v>
      </c>
      <c r="C1515" s="34" t="s">
        <v>356</v>
      </c>
      <c r="D1515" s="35" t="s">
        <v>357</v>
      </c>
      <c r="E1515" s="35" t="s">
        <v>446</v>
      </c>
      <c r="F1515" s="35" t="s">
        <v>600</v>
      </c>
      <c r="G1515" s="35" t="s">
        <v>822</v>
      </c>
      <c r="H1515" s="57" t="s">
        <v>1792</v>
      </c>
      <c r="I1515" s="37">
        <v>82</v>
      </c>
      <c r="J1515" s="39">
        <v>0</v>
      </c>
      <c r="K1515" s="10">
        <v>82</v>
      </c>
    </row>
    <row r="1516" spans="1:11" x14ac:dyDescent="0.2">
      <c r="A1516" s="32">
        <v>1501</v>
      </c>
      <c r="B1516" s="56">
        <v>203062101</v>
      </c>
      <c r="C1516" s="34" t="s">
        <v>356</v>
      </c>
      <c r="D1516" s="35" t="s">
        <v>357</v>
      </c>
      <c r="E1516" s="35" t="s">
        <v>446</v>
      </c>
      <c r="F1516" s="35" t="s">
        <v>600</v>
      </c>
      <c r="G1516" s="35" t="s">
        <v>822</v>
      </c>
      <c r="H1516" s="57" t="s">
        <v>1793</v>
      </c>
      <c r="I1516" s="37">
        <v>0</v>
      </c>
      <c r="J1516" s="39">
        <v>0</v>
      </c>
      <c r="K1516" s="10">
        <v>0</v>
      </c>
    </row>
    <row r="1517" spans="1:11" x14ac:dyDescent="0.2">
      <c r="A1517" s="32">
        <v>1502</v>
      </c>
      <c r="B1517" s="56">
        <v>203062103</v>
      </c>
      <c r="C1517" s="34" t="s">
        <v>356</v>
      </c>
      <c r="D1517" s="35" t="s">
        <v>357</v>
      </c>
      <c r="E1517" s="35" t="s">
        <v>446</v>
      </c>
      <c r="F1517" s="35" t="s">
        <v>600</v>
      </c>
      <c r="G1517" s="35" t="s">
        <v>822</v>
      </c>
      <c r="H1517" s="57" t="s">
        <v>1794</v>
      </c>
      <c r="I1517" s="37">
        <v>0</v>
      </c>
      <c r="J1517" s="39">
        <v>0</v>
      </c>
      <c r="K1517" s="10">
        <v>0</v>
      </c>
    </row>
    <row r="1518" spans="1:11" x14ac:dyDescent="0.2">
      <c r="A1518" s="32">
        <v>1503</v>
      </c>
      <c r="B1518" s="56">
        <v>203062104</v>
      </c>
      <c r="C1518" s="34" t="s">
        <v>356</v>
      </c>
      <c r="D1518" s="35" t="s">
        <v>357</v>
      </c>
      <c r="E1518" s="35" t="s">
        <v>446</v>
      </c>
      <c r="F1518" s="35" t="s">
        <v>600</v>
      </c>
      <c r="G1518" s="35" t="s">
        <v>822</v>
      </c>
      <c r="H1518" s="57" t="s">
        <v>1795</v>
      </c>
      <c r="I1518" s="37">
        <v>0</v>
      </c>
      <c r="J1518" s="39">
        <v>0</v>
      </c>
      <c r="K1518" s="10">
        <v>0</v>
      </c>
    </row>
    <row r="1519" spans="1:11" x14ac:dyDescent="0.2">
      <c r="A1519" s="32">
        <v>1504</v>
      </c>
      <c r="B1519" s="56">
        <v>203062105</v>
      </c>
      <c r="C1519" s="34" t="s">
        <v>356</v>
      </c>
      <c r="D1519" s="35" t="s">
        <v>357</v>
      </c>
      <c r="E1519" s="35" t="s">
        <v>446</v>
      </c>
      <c r="F1519" s="35" t="s">
        <v>600</v>
      </c>
      <c r="G1519" s="35" t="s">
        <v>822</v>
      </c>
      <c r="H1519" s="57" t="s">
        <v>1796</v>
      </c>
      <c r="I1519" s="37">
        <v>0</v>
      </c>
      <c r="J1519" s="39">
        <v>0</v>
      </c>
      <c r="K1519" s="10">
        <v>0</v>
      </c>
    </row>
    <row r="1520" spans="1:11" x14ac:dyDescent="0.2">
      <c r="A1520" s="32">
        <v>1505</v>
      </c>
      <c r="B1520" s="56">
        <v>203062106</v>
      </c>
      <c r="C1520" s="34" t="s">
        <v>356</v>
      </c>
      <c r="D1520" s="35" t="s">
        <v>357</v>
      </c>
      <c r="E1520" s="35" t="s">
        <v>446</v>
      </c>
      <c r="F1520" s="35" t="s">
        <v>600</v>
      </c>
      <c r="G1520" s="35" t="s">
        <v>822</v>
      </c>
      <c r="H1520" s="57" t="s">
        <v>1797</v>
      </c>
      <c r="I1520" s="37">
        <v>0</v>
      </c>
      <c r="J1520" s="39">
        <v>0</v>
      </c>
      <c r="K1520" s="10">
        <v>0</v>
      </c>
    </row>
    <row r="1521" spans="1:11" x14ac:dyDescent="0.2">
      <c r="A1521" s="32">
        <v>1506</v>
      </c>
      <c r="B1521" s="56">
        <v>203062107</v>
      </c>
      <c r="C1521" s="34" t="s">
        <v>356</v>
      </c>
      <c r="D1521" s="35" t="s">
        <v>357</v>
      </c>
      <c r="E1521" s="35" t="s">
        <v>446</v>
      </c>
      <c r="F1521" s="35" t="s">
        <v>600</v>
      </c>
      <c r="G1521" s="35" t="s">
        <v>822</v>
      </c>
      <c r="H1521" s="57" t="s">
        <v>1798</v>
      </c>
      <c r="I1521" s="37">
        <v>0</v>
      </c>
      <c r="J1521" s="39">
        <v>0</v>
      </c>
      <c r="K1521" s="10">
        <v>0</v>
      </c>
    </row>
    <row r="1522" spans="1:11" x14ac:dyDescent="0.2">
      <c r="A1522" s="32">
        <v>1507</v>
      </c>
      <c r="B1522" s="56">
        <v>203062108</v>
      </c>
      <c r="C1522" s="34" t="s">
        <v>356</v>
      </c>
      <c r="D1522" s="35" t="s">
        <v>357</v>
      </c>
      <c r="E1522" s="35" t="s">
        <v>446</v>
      </c>
      <c r="F1522" s="35" t="s">
        <v>600</v>
      </c>
      <c r="G1522" s="35" t="s">
        <v>822</v>
      </c>
      <c r="H1522" s="57" t="s">
        <v>1799</v>
      </c>
      <c r="I1522" s="37">
        <v>0</v>
      </c>
      <c r="J1522" s="39">
        <v>0</v>
      </c>
      <c r="K1522" s="10">
        <v>0</v>
      </c>
    </row>
    <row r="1523" spans="1:11" x14ac:dyDescent="0.2">
      <c r="A1523" s="32">
        <v>1508</v>
      </c>
      <c r="B1523" s="56">
        <v>203062109</v>
      </c>
      <c r="C1523" s="34" t="s">
        <v>356</v>
      </c>
      <c r="D1523" s="35" t="s">
        <v>357</v>
      </c>
      <c r="E1523" s="35" t="s">
        <v>446</v>
      </c>
      <c r="F1523" s="35" t="s">
        <v>600</v>
      </c>
      <c r="G1523" s="35" t="s">
        <v>822</v>
      </c>
      <c r="H1523" s="57" t="s">
        <v>1800</v>
      </c>
      <c r="I1523" s="37">
        <v>0</v>
      </c>
      <c r="J1523" s="39">
        <v>0</v>
      </c>
      <c r="K1523" s="10">
        <v>0</v>
      </c>
    </row>
    <row r="1524" spans="1:11" x14ac:dyDescent="0.2">
      <c r="A1524" s="32">
        <v>1509</v>
      </c>
      <c r="B1524" s="56">
        <v>203062110</v>
      </c>
      <c r="C1524" s="34" t="s">
        <v>356</v>
      </c>
      <c r="D1524" s="35" t="s">
        <v>357</v>
      </c>
      <c r="E1524" s="35" t="s">
        <v>446</v>
      </c>
      <c r="F1524" s="35" t="s">
        <v>600</v>
      </c>
      <c r="G1524" s="35" t="s">
        <v>822</v>
      </c>
      <c r="H1524" s="57" t="s">
        <v>1801</v>
      </c>
      <c r="I1524" s="37">
        <v>0</v>
      </c>
      <c r="J1524" s="39">
        <v>0</v>
      </c>
      <c r="K1524" s="10">
        <v>0</v>
      </c>
    </row>
    <row r="1525" spans="1:11" x14ac:dyDescent="0.2">
      <c r="A1525" s="32">
        <v>1510</v>
      </c>
      <c r="B1525" s="56">
        <v>203062112</v>
      </c>
      <c r="C1525" s="34" t="s">
        <v>356</v>
      </c>
      <c r="D1525" s="35" t="s">
        <v>357</v>
      </c>
      <c r="E1525" s="35" t="s">
        <v>446</v>
      </c>
      <c r="F1525" s="35" t="s">
        <v>600</v>
      </c>
      <c r="G1525" s="35" t="s">
        <v>822</v>
      </c>
      <c r="H1525" s="57" t="s">
        <v>1802</v>
      </c>
      <c r="I1525" s="37">
        <v>0</v>
      </c>
      <c r="J1525" s="39">
        <v>0</v>
      </c>
      <c r="K1525" s="10">
        <v>0</v>
      </c>
    </row>
    <row r="1526" spans="1:11" x14ac:dyDescent="0.2">
      <c r="A1526" s="32">
        <v>1511</v>
      </c>
      <c r="B1526" s="56">
        <v>203062113</v>
      </c>
      <c r="C1526" s="34" t="s">
        <v>356</v>
      </c>
      <c r="D1526" s="35" t="s">
        <v>357</v>
      </c>
      <c r="E1526" s="35" t="s">
        <v>446</v>
      </c>
      <c r="F1526" s="35" t="s">
        <v>600</v>
      </c>
      <c r="G1526" s="35" t="s">
        <v>822</v>
      </c>
      <c r="H1526" s="57" t="s">
        <v>1803</v>
      </c>
      <c r="I1526" s="37">
        <v>0</v>
      </c>
      <c r="J1526" s="39">
        <v>0</v>
      </c>
      <c r="K1526" s="10">
        <v>0</v>
      </c>
    </row>
    <row r="1527" spans="1:11" x14ac:dyDescent="0.2">
      <c r="A1527" s="32">
        <v>1512</v>
      </c>
      <c r="B1527" s="56">
        <v>203062114</v>
      </c>
      <c r="C1527" s="34" t="s">
        <v>356</v>
      </c>
      <c r="D1527" s="35" t="s">
        <v>357</v>
      </c>
      <c r="E1527" s="35" t="s">
        <v>446</v>
      </c>
      <c r="F1527" s="35" t="s">
        <v>600</v>
      </c>
      <c r="G1527" s="35" t="s">
        <v>822</v>
      </c>
      <c r="H1527" s="57" t="s">
        <v>1804</v>
      </c>
      <c r="I1527" s="37">
        <v>0</v>
      </c>
      <c r="J1527" s="39">
        <v>0</v>
      </c>
      <c r="K1527" s="10">
        <v>0</v>
      </c>
    </row>
    <row r="1528" spans="1:11" x14ac:dyDescent="0.2">
      <c r="A1528" s="32">
        <v>1513</v>
      </c>
      <c r="B1528" s="56">
        <v>203062115</v>
      </c>
      <c r="C1528" s="34" t="s">
        <v>356</v>
      </c>
      <c r="D1528" s="35" t="s">
        <v>357</v>
      </c>
      <c r="E1528" s="35" t="s">
        <v>446</v>
      </c>
      <c r="F1528" s="35" t="s">
        <v>600</v>
      </c>
      <c r="G1528" s="35" t="s">
        <v>822</v>
      </c>
      <c r="H1528" s="57" t="s">
        <v>1805</v>
      </c>
      <c r="I1528" s="37">
        <v>0</v>
      </c>
      <c r="J1528" s="39">
        <v>0</v>
      </c>
      <c r="K1528" s="10">
        <v>0</v>
      </c>
    </row>
    <row r="1529" spans="1:11" x14ac:dyDescent="0.2">
      <c r="A1529" s="32">
        <v>1514</v>
      </c>
      <c r="B1529" s="56">
        <v>203062117</v>
      </c>
      <c r="C1529" s="34" t="s">
        <v>356</v>
      </c>
      <c r="D1529" s="35" t="s">
        <v>357</v>
      </c>
      <c r="E1529" s="35" t="s">
        <v>446</v>
      </c>
      <c r="F1529" s="35" t="s">
        <v>600</v>
      </c>
      <c r="G1529" s="35" t="s">
        <v>822</v>
      </c>
      <c r="H1529" s="57" t="s">
        <v>1806</v>
      </c>
      <c r="I1529" s="37">
        <v>0</v>
      </c>
      <c r="J1529" s="39">
        <v>0</v>
      </c>
      <c r="K1529" s="10">
        <v>0</v>
      </c>
    </row>
    <row r="1530" spans="1:11" x14ac:dyDescent="0.2">
      <c r="A1530" s="32">
        <v>1515</v>
      </c>
      <c r="B1530" s="56">
        <v>203062118</v>
      </c>
      <c r="C1530" s="34" t="s">
        <v>356</v>
      </c>
      <c r="D1530" s="35" t="s">
        <v>357</v>
      </c>
      <c r="E1530" s="35" t="s">
        <v>446</v>
      </c>
      <c r="F1530" s="35" t="s">
        <v>600</v>
      </c>
      <c r="G1530" s="35" t="s">
        <v>822</v>
      </c>
      <c r="H1530" s="57" t="s">
        <v>1807</v>
      </c>
      <c r="I1530" s="37">
        <v>0</v>
      </c>
      <c r="J1530" s="39">
        <v>0</v>
      </c>
      <c r="K1530" s="10">
        <v>0</v>
      </c>
    </row>
    <row r="1531" spans="1:11" x14ac:dyDescent="0.2">
      <c r="A1531" s="32">
        <v>1516</v>
      </c>
      <c r="B1531" s="56">
        <v>203062119</v>
      </c>
      <c r="C1531" s="34" t="s">
        <v>356</v>
      </c>
      <c r="D1531" s="35" t="s">
        <v>357</v>
      </c>
      <c r="E1531" s="35" t="s">
        <v>446</v>
      </c>
      <c r="F1531" s="35" t="s">
        <v>600</v>
      </c>
      <c r="G1531" s="35" t="s">
        <v>822</v>
      </c>
      <c r="H1531" s="57" t="s">
        <v>1808</v>
      </c>
      <c r="I1531" s="37">
        <v>0</v>
      </c>
      <c r="J1531" s="39">
        <v>0</v>
      </c>
      <c r="K1531" s="10">
        <v>0</v>
      </c>
    </row>
    <row r="1532" spans="1:11" x14ac:dyDescent="0.2">
      <c r="A1532" s="32">
        <v>1517</v>
      </c>
      <c r="B1532" s="56">
        <v>203062120</v>
      </c>
      <c r="C1532" s="34" t="s">
        <v>356</v>
      </c>
      <c r="D1532" s="35" t="s">
        <v>357</v>
      </c>
      <c r="E1532" s="35" t="s">
        <v>446</v>
      </c>
      <c r="F1532" s="35" t="s">
        <v>600</v>
      </c>
      <c r="G1532" s="35" t="s">
        <v>822</v>
      </c>
      <c r="H1532" s="57" t="s">
        <v>1809</v>
      </c>
      <c r="I1532" s="37">
        <v>0</v>
      </c>
      <c r="J1532" s="39">
        <v>0</v>
      </c>
      <c r="K1532" s="10">
        <v>0</v>
      </c>
    </row>
    <row r="1533" spans="1:11" x14ac:dyDescent="0.2">
      <c r="A1533" s="32">
        <v>1518</v>
      </c>
      <c r="B1533" s="56">
        <v>203062121</v>
      </c>
      <c r="C1533" s="34" t="s">
        <v>356</v>
      </c>
      <c r="D1533" s="35" t="s">
        <v>357</v>
      </c>
      <c r="E1533" s="35" t="s">
        <v>446</v>
      </c>
      <c r="F1533" s="35" t="s">
        <v>600</v>
      </c>
      <c r="G1533" s="35" t="s">
        <v>822</v>
      </c>
      <c r="H1533" s="57" t="s">
        <v>1810</v>
      </c>
      <c r="I1533" s="37">
        <v>0</v>
      </c>
      <c r="J1533" s="39">
        <v>0</v>
      </c>
      <c r="K1533" s="10">
        <v>0</v>
      </c>
    </row>
    <row r="1534" spans="1:11" x14ac:dyDescent="0.2">
      <c r="A1534" s="32">
        <v>1519</v>
      </c>
      <c r="B1534" s="56">
        <v>203062122</v>
      </c>
      <c r="C1534" s="34" t="s">
        <v>356</v>
      </c>
      <c r="D1534" s="35" t="s">
        <v>357</v>
      </c>
      <c r="E1534" s="35" t="s">
        <v>446</v>
      </c>
      <c r="F1534" s="35" t="s">
        <v>600</v>
      </c>
      <c r="G1534" s="35" t="s">
        <v>822</v>
      </c>
      <c r="H1534" s="57" t="s">
        <v>1811</v>
      </c>
      <c r="I1534" s="37">
        <v>0</v>
      </c>
      <c r="J1534" s="39">
        <v>0</v>
      </c>
      <c r="K1534" s="10">
        <v>0</v>
      </c>
    </row>
    <row r="1535" spans="1:11" x14ac:dyDescent="0.2">
      <c r="A1535" s="32">
        <v>1520</v>
      </c>
      <c r="B1535" s="56">
        <v>203062123</v>
      </c>
      <c r="C1535" s="34" t="s">
        <v>356</v>
      </c>
      <c r="D1535" s="35" t="s">
        <v>357</v>
      </c>
      <c r="E1535" s="35" t="s">
        <v>446</v>
      </c>
      <c r="F1535" s="35" t="s">
        <v>600</v>
      </c>
      <c r="G1535" s="35" t="s">
        <v>822</v>
      </c>
      <c r="H1535" s="57" t="s">
        <v>1812</v>
      </c>
      <c r="I1535" s="37">
        <v>0</v>
      </c>
      <c r="J1535" s="39">
        <v>0</v>
      </c>
      <c r="K1535" s="10">
        <v>0</v>
      </c>
    </row>
    <row r="1536" spans="1:11" x14ac:dyDescent="0.2">
      <c r="A1536" s="32">
        <v>1521</v>
      </c>
      <c r="B1536" s="56">
        <v>203062124</v>
      </c>
      <c r="C1536" s="34" t="s">
        <v>356</v>
      </c>
      <c r="D1536" s="35" t="s">
        <v>357</v>
      </c>
      <c r="E1536" s="35" t="s">
        <v>446</v>
      </c>
      <c r="F1536" s="35" t="s">
        <v>600</v>
      </c>
      <c r="G1536" s="35" t="s">
        <v>822</v>
      </c>
      <c r="H1536" s="57" t="s">
        <v>1813</v>
      </c>
      <c r="I1536" s="37">
        <v>0</v>
      </c>
      <c r="J1536" s="39">
        <v>0</v>
      </c>
      <c r="K1536" s="10">
        <v>0</v>
      </c>
    </row>
    <row r="1537" spans="1:11" x14ac:dyDescent="0.2">
      <c r="A1537" s="32">
        <v>1522</v>
      </c>
      <c r="B1537" s="56">
        <v>203062125</v>
      </c>
      <c r="C1537" s="34" t="s">
        <v>356</v>
      </c>
      <c r="D1537" s="35" t="s">
        <v>357</v>
      </c>
      <c r="E1537" s="35" t="s">
        <v>446</v>
      </c>
      <c r="F1537" s="35" t="s">
        <v>600</v>
      </c>
      <c r="G1537" s="35" t="s">
        <v>822</v>
      </c>
      <c r="H1537" s="57" t="s">
        <v>1814</v>
      </c>
      <c r="I1537" s="37">
        <v>0</v>
      </c>
      <c r="J1537" s="39">
        <v>0</v>
      </c>
      <c r="K1537" s="10">
        <v>0</v>
      </c>
    </row>
    <row r="1538" spans="1:11" x14ac:dyDescent="0.2">
      <c r="A1538" s="32">
        <v>1523</v>
      </c>
      <c r="B1538" s="56">
        <v>203062126</v>
      </c>
      <c r="C1538" s="34" t="s">
        <v>356</v>
      </c>
      <c r="D1538" s="35" t="s">
        <v>357</v>
      </c>
      <c r="E1538" s="35" t="s">
        <v>446</v>
      </c>
      <c r="F1538" s="35" t="s">
        <v>600</v>
      </c>
      <c r="G1538" s="35" t="s">
        <v>822</v>
      </c>
      <c r="H1538" s="57" t="s">
        <v>1815</v>
      </c>
      <c r="I1538" s="37">
        <v>0</v>
      </c>
      <c r="J1538" s="39">
        <v>0</v>
      </c>
      <c r="K1538" s="10">
        <v>0</v>
      </c>
    </row>
    <row r="1539" spans="1:11" x14ac:dyDescent="0.2">
      <c r="A1539" s="32">
        <v>1524</v>
      </c>
      <c r="B1539" s="56">
        <v>203062127</v>
      </c>
      <c r="C1539" s="34" t="s">
        <v>356</v>
      </c>
      <c r="D1539" s="35" t="s">
        <v>357</v>
      </c>
      <c r="E1539" s="35" t="s">
        <v>446</v>
      </c>
      <c r="F1539" s="35" t="s">
        <v>600</v>
      </c>
      <c r="G1539" s="35" t="s">
        <v>822</v>
      </c>
      <c r="H1539" s="57" t="s">
        <v>1816</v>
      </c>
      <c r="I1539" s="37">
        <v>0</v>
      </c>
      <c r="J1539" s="39">
        <v>0</v>
      </c>
      <c r="K1539" s="10">
        <v>0</v>
      </c>
    </row>
    <row r="1540" spans="1:11" x14ac:dyDescent="0.2">
      <c r="A1540" s="32">
        <v>1525</v>
      </c>
      <c r="B1540" s="56">
        <v>203062128</v>
      </c>
      <c r="C1540" s="34" t="s">
        <v>356</v>
      </c>
      <c r="D1540" s="35" t="s">
        <v>357</v>
      </c>
      <c r="E1540" s="35" t="s">
        <v>446</v>
      </c>
      <c r="F1540" s="35" t="s">
        <v>600</v>
      </c>
      <c r="G1540" s="35" t="s">
        <v>822</v>
      </c>
      <c r="H1540" s="57" t="s">
        <v>1817</v>
      </c>
      <c r="I1540" s="37">
        <v>0</v>
      </c>
      <c r="J1540" s="39">
        <v>5573</v>
      </c>
      <c r="K1540" s="10">
        <v>-5573</v>
      </c>
    </row>
    <row r="1541" spans="1:11" x14ac:dyDescent="0.2">
      <c r="A1541" s="32">
        <v>1526</v>
      </c>
      <c r="B1541" s="56">
        <v>203062130</v>
      </c>
      <c r="C1541" s="34" t="s">
        <v>356</v>
      </c>
      <c r="D1541" s="35" t="s">
        <v>357</v>
      </c>
      <c r="E1541" s="35" t="s">
        <v>446</v>
      </c>
      <c r="F1541" s="35" t="s">
        <v>600</v>
      </c>
      <c r="G1541" s="35" t="s">
        <v>822</v>
      </c>
      <c r="H1541" s="57" t="s">
        <v>1818</v>
      </c>
      <c r="I1541" s="37">
        <v>0</v>
      </c>
      <c r="J1541" s="39">
        <v>0</v>
      </c>
      <c r="K1541" s="10">
        <v>0</v>
      </c>
    </row>
    <row r="1542" spans="1:11" x14ac:dyDescent="0.2">
      <c r="A1542" s="32">
        <v>1527</v>
      </c>
      <c r="B1542" s="56">
        <v>203062131</v>
      </c>
      <c r="C1542" s="34" t="s">
        <v>356</v>
      </c>
      <c r="D1542" s="35" t="s">
        <v>357</v>
      </c>
      <c r="E1542" s="35" t="s">
        <v>446</v>
      </c>
      <c r="F1542" s="35" t="s">
        <v>600</v>
      </c>
      <c r="G1542" s="35" t="s">
        <v>822</v>
      </c>
      <c r="H1542" s="57" t="s">
        <v>1819</v>
      </c>
      <c r="I1542" s="37">
        <v>0</v>
      </c>
      <c r="J1542" s="39">
        <v>0</v>
      </c>
      <c r="K1542" s="10">
        <v>0</v>
      </c>
    </row>
    <row r="1543" spans="1:11" x14ac:dyDescent="0.2">
      <c r="A1543" s="32">
        <v>1528</v>
      </c>
      <c r="B1543" s="56">
        <v>203062132</v>
      </c>
      <c r="C1543" s="34" t="s">
        <v>356</v>
      </c>
      <c r="D1543" s="35" t="s">
        <v>357</v>
      </c>
      <c r="E1543" s="35" t="s">
        <v>446</v>
      </c>
      <c r="F1543" s="35" t="s">
        <v>600</v>
      </c>
      <c r="G1543" s="35" t="s">
        <v>822</v>
      </c>
      <c r="H1543" s="57" t="s">
        <v>1820</v>
      </c>
      <c r="I1543" s="37">
        <v>0</v>
      </c>
      <c r="J1543" s="39">
        <v>0</v>
      </c>
      <c r="K1543" s="10">
        <v>0</v>
      </c>
    </row>
    <row r="1544" spans="1:11" x14ac:dyDescent="0.2">
      <c r="A1544" s="32">
        <v>1529</v>
      </c>
      <c r="B1544" s="56">
        <v>203062133</v>
      </c>
      <c r="C1544" s="34" t="s">
        <v>356</v>
      </c>
      <c r="D1544" s="35" t="s">
        <v>357</v>
      </c>
      <c r="E1544" s="35" t="s">
        <v>446</v>
      </c>
      <c r="F1544" s="35" t="s">
        <v>600</v>
      </c>
      <c r="G1544" s="35" t="s">
        <v>822</v>
      </c>
      <c r="H1544" s="57" t="s">
        <v>1821</v>
      </c>
      <c r="I1544" s="37">
        <v>0</v>
      </c>
      <c r="J1544" s="39">
        <v>4647.68</v>
      </c>
      <c r="K1544" s="10">
        <v>-4647.68</v>
      </c>
    </row>
    <row r="1545" spans="1:11" x14ac:dyDescent="0.2">
      <c r="A1545" s="32">
        <v>1530</v>
      </c>
      <c r="B1545" s="56">
        <v>203062134</v>
      </c>
      <c r="C1545" s="34" t="s">
        <v>356</v>
      </c>
      <c r="D1545" s="35" t="s">
        <v>357</v>
      </c>
      <c r="E1545" s="35" t="s">
        <v>446</v>
      </c>
      <c r="F1545" s="35" t="s">
        <v>600</v>
      </c>
      <c r="G1545" s="35" t="s">
        <v>822</v>
      </c>
      <c r="H1545" s="57" t="s">
        <v>1822</v>
      </c>
      <c r="I1545" s="37">
        <v>0</v>
      </c>
      <c r="J1545" s="39">
        <v>0</v>
      </c>
      <c r="K1545" s="10">
        <v>0</v>
      </c>
    </row>
    <row r="1546" spans="1:11" x14ac:dyDescent="0.2">
      <c r="A1546" s="32">
        <v>1531</v>
      </c>
      <c r="B1546" s="56">
        <v>203062135</v>
      </c>
      <c r="C1546" s="34" t="s">
        <v>356</v>
      </c>
      <c r="D1546" s="35" t="s">
        <v>357</v>
      </c>
      <c r="E1546" s="35" t="s">
        <v>446</v>
      </c>
      <c r="F1546" s="35" t="s">
        <v>600</v>
      </c>
      <c r="G1546" s="35" t="s">
        <v>822</v>
      </c>
      <c r="H1546" s="57" t="s">
        <v>1823</v>
      </c>
      <c r="I1546" s="37">
        <v>200</v>
      </c>
      <c r="J1546" s="39">
        <v>0</v>
      </c>
      <c r="K1546" s="10">
        <v>200</v>
      </c>
    </row>
    <row r="1547" spans="1:11" x14ac:dyDescent="0.2">
      <c r="A1547" s="32">
        <v>1532</v>
      </c>
      <c r="B1547" s="56">
        <v>203062136</v>
      </c>
      <c r="C1547" s="34" t="s">
        <v>356</v>
      </c>
      <c r="D1547" s="35" t="s">
        <v>357</v>
      </c>
      <c r="E1547" s="35" t="s">
        <v>446</v>
      </c>
      <c r="F1547" s="35" t="s">
        <v>600</v>
      </c>
      <c r="G1547" s="35" t="s">
        <v>822</v>
      </c>
      <c r="H1547" s="57" t="s">
        <v>1824</v>
      </c>
      <c r="I1547" s="37">
        <v>0</v>
      </c>
      <c r="J1547" s="39">
        <v>0</v>
      </c>
      <c r="K1547" s="10">
        <v>0</v>
      </c>
    </row>
    <row r="1548" spans="1:11" x14ac:dyDescent="0.2">
      <c r="A1548" s="32">
        <v>1533</v>
      </c>
      <c r="B1548" s="56">
        <v>203062137</v>
      </c>
      <c r="C1548" s="34" t="s">
        <v>356</v>
      </c>
      <c r="D1548" s="35" t="s">
        <v>357</v>
      </c>
      <c r="E1548" s="35" t="s">
        <v>446</v>
      </c>
      <c r="F1548" s="35" t="s">
        <v>600</v>
      </c>
      <c r="G1548" s="35" t="s">
        <v>822</v>
      </c>
      <c r="H1548" s="57" t="s">
        <v>1825</v>
      </c>
      <c r="I1548" s="37">
        <v>0</v>
      </c>
      <c r="J1548" s="39">
        <v>0</v>
      </c>
      <c r="K1548" s="10">
        <v>0</v>
      </c>
    </row>
    <row r="1549" spans="1:11" x14ac:dyDescent="0.2">
      <c r="A1549" s="32">
        <v>1534</v>
      </c>
      <c r="B1549" s="56">
        <v>203062138</v>
      </c>
      <c r="C1549" s="34" t="s">
        <v>356</v>
      </c>
      <c r="D1549" s="35" t="s">
        <v>357</v>
      </c>
      <c r="E1549" s="35" t="s">
        <v>446</v>
      </c>
      <c r="F1549" s="35" t="s">
        <v>600</v>
      </c>
      <c r="G1549" s="35" t="s">
        <v>822</v>
      </c>
      <c r="H1549" s="57" t="s">
        <v>1826</v>
      </c>
      <c r="I1549" s="37">
        <v>0</v>
      </c>
      <c r="J1549" s="39">
        <v>0</v>
      </c>
      <c r="K1549" s="10">
        <v>0</v>
      </c>
    </row>
    <row r="1550" spans="1:11" x14ac:dyDescent="0.2">
      <c r="A1550" s="32">
        <v>1535</v>
      </c>
      <c r="B1550" s="56">
        <v>203062139</v>
      </c>
      <c r="C1550" s="34" t="s">
        <v>356</v>
      </c>
      <c r="D1550" s="35" t="s">
        <v>357</v>
      </c>
      <c r="E1550" s="35" t="s">
        <v>446</v>
      </c>
      <c r="F1550" s="35" t="s">
        <v>600</v>
      </c>
      <c r="G1550" s="35" t="s">
        <v>822</v>
      </c>
      <c r="H1550" s="57" t="s">
        <v>1827</v>
      </c>
      <c r="I1550" s="37">
        <v>0</v>
      </c>
      <c r="J1550" s="39">
        <v>0</v>
      </c>
      <c r="K1550" s="10">
        <v>0</v>
      </c>
    </row>
    <row r="1551" spans="1:11" x14ac:dyDescent="0.2">
      <c r="A1551" s="32">
        <v>1536</v>
      </c>
      <c r="B1551" s="56">
        <v>203062140</v>
      </c>
      <c r="C1551" s="34" t="s">
        <v>356</v>
      </c>
      <c r="D1551" s="35" t="s">
        <v>357</v>
      </c>
      <c r="E1551" s="35" t="s">
        <v>446</v>
      </c>
      <c r="F1551" s="35" t="s">
        <v>600</v>
      </c>
      <c r="G1551" s="35" t="s">
        <v>822</v>
      </c>
      <c r="H1551" s="57" t="s">
        <v>1828</v>
      </c>
      <c r="I1551" s="37">
        <v>0</v>
      </c>
      <c r="J1551" s="39">
        <v>0</v>
      </c>
      <c r="K1551" s="10">
        <v>0</v>
      </c>
    </row>
    <row r="1552" spans="1:11" x14ac:dyDescent="0.2">
      <c r="A1552" s="32">
        <v>1537</v>
      </c>
      <c r="B1552" s="56">
        <v>203062141</v>
      </c>
      <c r="C1552" s="34" t="s">
        <v>356</v>
      </c>
      <c r="D1552" s="35" t="s">
        <v>357</v>
      </c>
      <c r="E1552" s="35" t="s">
        <v>446</v>
      </c>
      <c r="F1552" s="35" t="s">
        <v>600</v>
      </c>
      <c r="G1552" s="35" t="s">
        <v>822</v>
      </c>
      <c r="H1552" s="57" t="s">
        <v>1829</v>
      </c>
      <c r="I1552" s="37">
        <v>0</v>
      </c>
      <c r="J1552" s="39">
        <v>0</v>
      </c>
      <c r="K1552" s="10">
        <v>0</v>
      </c>
    </row>
    <row r="1553" spans="1:11" x14ac:dyDescent="0.2">
      <c r="A1553" s="32">
        <v>1538</v>
      </c>
      <c r="B1553" s="56">
        <v>203062142</v>
      </c>
      <c r="C1553" s="34" t="s">
        <v>356</v>
      </c>
      <c r="D1553" s="35" t="s">
        <v>357</v>
      </c>
      <c r="E1553" s="35" t="s">
        <v>446</v>
      </c>
      <c r="F1553" s="35" t="s">
        <v>600</v>
      </c>
      <c r="G1553" s="35" t="s">
        <v>822</v>
      </c>
      <c r="H1553" s="57" t="s">
        <v>1830</v>
      </c>
      <c r="I1553" s="37">
        <v>0</v>
      </c>
      <c r="J1553" s="39">
        <v>0</v>
      </c>
      <c r="K1553" s="10">
        <v>0</v>
      </c>
    </row>
    <row r="1554" spans="1:11" x14ac:dyDescent="0.2">
      <c r="A1554" s="32">
        <v>1539</v>
      </c>
      <c r="B1554" s="56">
        <v>203062143</v>
      </c>
      <c r="C1554" s="34" t="s">
        <v>356</v>
      </c>
      <c r="D1554" s="35" t="s">
        <v>357</v>
      </c>
      <c r="E1554" s="35" t="s">
        <v>446</v>
      </c>
      <c r="F1554" s="35" t="s">
        <v>600</v>
      </c>
      <c r="G1554" s="35" t="s">
        <v>822</v>
      </c>
      <c r="H1554" s="57" t="s">
        <v>1831</v>
      </c>
      <c r="I1554" s="37">
        <v>0</v>
      </c>
      <c r="J1554" s="39">
        <v>0</v>
      </c>
      <c r="K1554" s="10">
        <v>0</v>
      </c>
    </row>
    <row r="1555" spans="1:11" x14ac:dyDescent="0.2">
      <c r="A1555" s="32">
        <v>1540</v>
      </c>
      <c r="B1555" s="56">
        <v>203062144</v>
      </c>
      <c r="C1555" s="34" t="s">
        <v>356</v>
      </c>
      <c r="D1555" s="35" t="s">
        <v>357</v>
      </c>
      <c r="E1555" s="35" t="s">
        <v>446</v>
      </c>
      <c r="F1555" s="35" t="s">
        <v>600</v>
      </c>
      <c r="G1555" s="35" t="s">
        <v>822</v>
      </c>
      <c r="H1555" s="57" t="s">
        <v>1832</v>
      </c>
      <c r="I1555" s="37">
        <v>0</v>
      </c>
      <c r="J1555" s="39">
        <v>0</v>
      </c>
      <c r="K1555" s="10">
        <v>0</v>
      </c>
    </row>
    <row r="1556" spans="1:11" x14ac:dyDescent="0.2">
      <c r="A1556" s="32">
        <v>1541</v>
      </c>
      <c r="B1556" s="56">
        <v>203062145</v>
      </c>
      <c r="C1556" s="34" t="s">
        <v>356</v>
      </c>
      <c r="D1556" s="35" t="s">
        <v>357</v>
      </c>
      <c r="E1556" s="35" t="s">
        <v>446</v>
      </c>
      <c r="F1556" s="35" t="s">
        <v>600</v>
      </c>
      <c r="G1556" s="35" t="s">
        <v>822</v>
      </c>
      <c r="H1556" s="57" t="s">
        <v>1833</v>
      </c>
      <c r="I1556" s="37">
        <v>0</v>
      </c>
      <c r="J1556" s="39">
        <v>0</v>
      </c>
      <c r="K1556" s="10">
        <v>0</v>
      </c>
    </row>
    <row r="1557" spans="1:11" x14ac:dyDescent="0.2">
      <c r="A1557" s="32">
        <v>1542</v>
      </c>
      <c r="B1557" s="56">
        <v>203062146</v>
      </c>
      <c r="C1557" s="34" t="s">
        <v>356</v>
      </c>
      <c r="D1557" s="35" t="s">
        <v>357</v>
      </c>
      <c r="E1557" s="35" t="s">
        <v>446</v>
      </c>
      <c r="F1557" s="35" t="s">
        <v>600</v>
      </c>
      <c r="G1557" s="35" t="s">
        <v>822</v>
      </c>
      <c r="H1557" s="57" t="s">
        <v>1834</v>
      </c>
      <c r="I1557" s="37">
        <v>0</v>
      </c>
      <c r="J1557" s="39">
        <v>0</v>
      </c>
      <c r="K1557" s="10">
        <v>0</v>
      </c>
    </row>
    <row r="1558" spans="1:11" x14ac:dyDescent="0.2">
      <c r="A1558" s="32">
        <v>1543</v>
      </c>
      <c r="B1558" s="56">
        <v>203062147</v>
      </c>
      <c r="C1558" s="34" t="s">
        <v>356</v>
      </c>
      <c r="D1558" s="35" t="s">
        <v>357</v>
      </c>
      <c r="E1558" s="35" t="s">
        <v>446</v>
      </c>
      <c r="F1558" s="35" t="s">
        <v>600</v>
      </c>
      <c r="G1558" s="35" t="s">
        <v>822</v>
      </c>
      <c r="H1558" s="57" t="s">
        <v>1835</v>
      </c>
      <c r="I1558" s="37">
        <v>0</v>
      </c>
      <c r="J1558" s="39">
        <v>0</v>
      </c>
      <c r="K1558" s="10">
        <v>0</v>
      </c>
    </row>
    <row r="1559" spans="1:11" x14ac:dyDescent="0.2">
      <c r="A1559" s="32">
        <v>1544</v>
      </c>
      <c r="B1559" s="56">
        <v>203062148</v>
      </c>
      <c r="C1559" s="34" t="s">
        <v>356</v>
      </c>
      <c r="D1559" s="35" t="s">
        <v>357</v>
      </c>
      <c r="E1559" s="35" t="s">
        <v>446</v>
      </c>
      <c r="F1559" s="35" t="s">
        <v>600</v>
      </c>
      <c r="G1559" s="35" t="s">
        <v>822</v>
      </c>
      <c r="H1559" s="57" t="s">
        <v>1836</v>
      </c>
      <c r="I1559" s="37">
        <v>0</v>
      </c>
      <c r="J1559" s="39">
        <v>0</v>
      </c>
      <c r="K1559" s="10">
        <v>0</v>
      </c>
    </row>
    <row r="1560" spans="1:11" x14ac:dyDescent="0.2">
      <c r="A1560" s="32">
        <v>1545</v>
      </c>
      <c r="B1560" s="56">
        <v>203062149</v>
      </c>
      <c r="C1560" s="34" t="s">
        <v>356</v>
      </c>
      <c r="D1560" s="35" t="s">
        <v>357</v>
      </c>
      <c r="E1560" s="35" t="s">
        <v>446</v>
      </c>
      <c r="F1560" s="35" t="s">
        <v>600</v>
      </c>
      <c r="G1560" s="35" t="s">
        <v>822</v>
      </c>
      <c r="H1560" s="57" t="s">
        <v>1837</v>
      </c>
      <c r="I1560" s="37">
        <v>0</v>
      </c>
      <c r="J1560" s="39">
        <v>0</v>
      </c>
      <c r="K1560" s="10">
        <v>0</v>
      </c>
    </row>
    <row r="1561" spans="1:11" x14ac:dyDescent="0.2">
      <c r="A1561" s="32">
        <v>1546</v>
      </c>
      <c r="B1561" s="56">
        <v>203062150</v>
      </c>
      <c r="C1561" s="34" t="s">
        <v>356</v>
      </c>
      <c r="D1561" s="35" t="s">
        <v>357</v>
      </c>
      <c r="E1561" s="35" t="s">
        <v>446</v>
      </c>
      <c r="F1561" s="35" t="s">
        <v>600</v>
      </c>
      <c r="G1561" s="35" t="s">
        <v>822</v>
      </c>
      <c r="H1561" s="57" t="s">
        <v>1838</v>
      </c>
      <c r="I1561" s="37">
        <v>0</v>
      </c>
      <c r="J1561" s="39">
        <v>0</v>
      </c>
      <c r="K1561" s="10">
        <v>0</v>
      </c>
    </row>
    <row r="1562" spans="1:11" x14ac:dyDescent="0.2">
      <c r="A1562" s="32">
        <v>1547</v>
      </c>
      <c r="B1562" s="56">
        <v>203062151</v>
      </c>
      <c r="C1562" s="34" t="s">
        <v>356</v>
      </c>
      <c r="D1562" s="35" t="s">
        <v>357</v>
      </c>
      <c r="E1562" s="35" t="s">
        <v>446</v>
      </c>
      <c r="F1562" s="35" t="s">
        <v>600</v>
      </c>
      <c r="G1562" s="35" t="s">
        <v>822</v>
      </c>
      <c r="H1562" s="57" t="s">
        <v>1839</v>
      </c>
      <c r="I1562" s="37">
        <v>0</v>
      </c>
      <c r="J1562" s="39">
        <v>0</v>
      </c>
      <c r="K1562" s="10">
        <v>0</v>
      </c>
    </row>
    <row r="1563" spans="1:11" x14ac:dyDescent="0.2">
      <c r="A1563" s="32">
        <v>1548</v>
      </c>
      <c r="B1563" s="56">
        <v>203062152</v>
      </c>
      <c r="C1563" s="34" t="s">
        <v>356</v>
      </c>
      <c r="D1563" s="35" t="s">
        <v>357</v>
      </c>
      <c r="E1563" s="35" t="s">
        <v>446</v>
      </c>
      <c r="F1563" s="35" t="s">
        <v>600</v>
      </c>
      <c r="G1563" s="35" t="s">
        <v>822</v>
      </c>
      <c r="H1563" s="57" t="s">
        <v>1840</v>
      </c>
      <c r="I1563" s="37">
        <v>0</v>
      </c>
      <c r="J1563" s="39">
        <v>0</v>
      </c>
      <c r="K1563" s="10">
        <v>0</v>
      </c>
    </row>
    <row r="1564" spans="1:11" x14ac:dyDescent="0.2">
      <c r="A1564" s="32">
        <v>1549</v>
      </c>
      <c r="B1564" s="56">
        <v>203062153</v>
      </c>
      <c r="C1564" s="34" t="s">
        <v>356</v>
      </c>
      <c r="D1564" s="35" t="s">
        <v>357</v>
      </c>
      <c r="E1564" s="35" t="s">
        <v>446</v>
      </c>
      <c r="F1564" s="35" t="s">
        <v>600</v>
      </c>
      <c r="G1564" s="35" t="s">
        <v>822</v>
      </c>
      <c r="H1564" s="57" t="s">
        <v>1841</v>
      </c>
      <c r="I1564" s="37">
        <v>0</v>
      </c>
      <c r="J1564" s="39">
        <v>0</v>
      </c>
      <c r="K1564" s="10">
        <v>0</v>
      </c>
    </row>
    <row r="1565" spans="1:11" x14ac:dyDescent="0.2">
      <c r="A1565" s="32">
        <v>1550</v>
      </c>
      <c r="B1565" s="56">
        <v>203062154</v>
      </c>
      <c r="C1565" s="34" t="s">
        <v>356</v>
      </c>
      <c r="D1565" s="35" t="s">
        <v>357</v>
      </c>
      <c r="E1565" s="35" t="s">
        <v>446</v>
      </c>
      <c r="F1565" s="35" t="s">
        <v>600</v>
      </c>
      <c r="G1565" s="35" t="s">
        <v>822</v>
      </c>
      <c r="H1565" s="57" t="s">
        <v>1842</v>
      </c>
      <c r="I1565" s="37">
        <v>0</v>
      </c>
      <c r="J1565" s="39">
        <v>0</v>
      </c>
      <c r="K1565" s="10">
        <v>0</v>
      </c>
    </row>
    <row r="1566" spans="1:11" x14ac:dyDescent="0.2">
      <c r="A1566" s="32">
        <v>1551</v>
      </c>
      <c r="B1566" s="56">
        <v>203062155</v>
      </c>
      <c r="C1566" s="34" t="s">
        <v>356</v>
      </c>
      <c r="D1566" s="35" t="s">
        <v>357</v>
      </c>
      <c r="E1566" s="35" t="s">
        <v>446</v>
      </c>
      <c r="F1566" s="35" t="s">
        <v>600</v>
      </c>
      <c r="G1566" s="35" t="s">
        <v>822</v>
      </c>
      <c r="H1566" s="57" t="s">
        <v>1843</v>
      </c>
      <c r="I1566" s="37">
        <v>0</v>
      </c>
      <c r="J1566" s="39">
        <v>1221</v>
      </c>
      <c r="K1566" s="10">
        <v>-1221</v>
      </c>
    </row>
    <row r="1567" spans="1:11" x14ac:dyDescent="0.2">
      <c r="A1567" s="32">
        <v>1552</v>
      </c>
      <c r="B1567" s="56">
        <v>203062156</v>
      </c>
      <c r="C1567" s="34" t="s">
        <v>356</v>
      </c>
      <c r="D1567" s="35" t="s">
        <v>357</v>
      </c>
      <c r="E1567" s="35" t="s">
        <v>446</v>
      </c>
      <c r="F1567" s="35" t="s">
        <v>600</v>
      </c>
      <c r="G1567" s="35" t="s">
        <v>822</v>
      </c>
      <c r="H1567" s="57" t="s">
        <v>1844</v>
      </c>
      <c r="I1567" s="37">
        <v>0</v>
      </c>
      <c r="J1567" s="39">
        <v>0</v>
      </c>
      <c r="K1567" s="10">
        <v>0</v>
      </c>
    </row>
    <row r="1568" spans="1:11" x14ac:dyDescent="0.2">
      <c r="A1568" s="32">
        <v>1553</v>
      </c>
      <c r="B1568" s="56">
        <v>203062157</v>
      </c>
      <c r="C1568" s="34" t="s">
        <v>356</v>
      </c>
      <c r="D1568" s="35" t="s">
        <v>357</v>
      </c>
      <c r="E1568" s="35" t="s">
        <v>446</v>
      </c>
      <c r="F1568" s="35" t="s">
        <v>600</v>
      </c>
      <c r="G1568" s="35" t="s">
        <v>822</v>
      </c>
      <c r="H1568" s="57" t="s">
        <v>1845</v>
      </c>
      <c r="I1568" s="37">
        <v>0</v>
      </c>
      <c r="J1568" s="39">
        <v>0</v>
      </c>
      <c r="K1568" s="10">
        <v>0</v>
      </c>
    </row>
    <row r="1569" spans="1:11" x14ac:dyDescent="0.2">
      <c r="A1569" s="32">
        <v>1554</v>
      </c>
      <c r="B1569" s="56">
        <v>203062158</v>
      </c>
      <c r="C1569" s="34" t="s">
        <v>356</v>
      </c>
      <c r="D1569" s="35" t="s">
        <v>357</v>
      </c>
      <c r="E1569" s="35" t="s">
        <v>446</v>
      </c>
      <c r="F1569" s="35" t="s">
        <v>600</v>
      </c>
      <c r="G1569" s="35" t="s">
        <v>822</v>
      </c>
      <c r="H1569" s="57" t="s">
        <v>1846</v>
      </c>
      <c r="I1569" s="37">
        <v>148.44999999999709</v>
      </c>
      <c r="J1569" s="39">
        <v>0</v>
      </c>
      <c r="K1569" s="10">
        <v>148.44999999999709</v>
      </c>
    </row>
    <row r="1570" spans="1:11" x14ac:dyDescent="0.2">
      <c r="A1570" s="32">
        <v>1555</v>
      </c>
      <c r="B1570" s="56">
        <v>203062159</v>
      </c>
      <c r="C1570" s="34" t="s">
        <v>356</v>
      </c>
      <c r="D1570" s="35" t="s">
        <v>357</v>
      </c>
      <c r="E1570" s="35" t="s">
        <v>446</v>
      </c>
      <c r="F1570" s="35" t="s">
        <v>600</v>
      </c>
      <c r="G1570" s="35" t="s">
        <v>822</v>
      </c>
      <c r="H1570" s="57" t="s">
        <v>1847</v>
      </c>
      <c r="I1570" s="37">
        <v>0</v>
      </c>
      <c r="J1570" s="39">
        <v>0</v>
      </c>
      <c r="K1570" s="10">
        <v>0</v>
      </c>
    </row>
    <row r="1571" spans="1:11" x14ac:dyDescent="0.2">
      <c r="A1571" s="32">
        <v>1556</v>
      </c>
      <c r="B1571" s="56">
        <v>203062160</v>
      </c>
      <c r="C1571" s="34" t="s">
        <v>356</v>
      </c>
      <c r="D1571" s="35" t="s">
        <v>357</v>
      </c>
      <c r="E1571" s="35" t="s">
        <v>446</v>
      </c>
      <c r="F1571" s="35" t="s">
        <v>600</v>
      </c>
      <c r="G1571" s="35" t="s">
        <v>822</v>
      </c>
      <c r="H1571" s="57" t="s">
        <v>1848</v>
      </c>
      <c r="I1571" s="37">
        <v>0</v>
      </c>
      <c r="J1571" s="39">
        <v>0</v>
      </c>
      <c r="K1571" s="10">
        <v>0</v>
      </c>
    </row>
    <row r="1572" spans="1:11" x14ac:dyDescent="0.2">
      <c r="A1572" s="32">
        <v>1557</v>
      </c>
      <c r="B1572" s="56">
        <v>203062161</v>
      </c>
      <c r="C1572" s="34" t="s">
        <v>356</v>
      </c>
      <c r="D1572" s="35" t="s">
        <v>357</v>
      </c>
      <c r="E1572" s="35" t="s">
        <v>446</v>
      </c>
      <c r="F1572" s="35" t="s">
        <v>600</v>
      </c>
      <c r="G1572" s="35" t="s">
        <v>822</v>
      </c>
      <c r="H1572" s="57" t="s">
        <v>1849</v>
      </c>
      <c r="I1572" s="37">
        <v>0</v>
      </c>
      <c r="J1572" s="39">
        <v>0</v>
      </c>
      <c r="K1572" s="10">
        <v>0</v>
      </c>
    </row>
    <row r="1573" spans="1:11" x14ac:dyDescent="0.2">
      <c r="A1573" s="32">
        <v>1558</v>
      </c>
      <c r="B1573" s="56">
        <v>203062162</v>
      </c>
      <c r="C1573" s="34" t="s">
        <v>356</v>
      </c>
      <c r="D1573" s="35" t="s">
        <v>357</v>
      </c>
      <c r="E1573" s="35" t="s">
        <v>446</v>
      </c>
      <c r="F1573" s="35" t="s">
        <v>600</v>
      </c>
      <c r="G1573" s="35" t="s">
        <v>822</v>
      </c>
      <c r="H1573" s="57" t="s">
        <v>1850</v>
      </c>
      <c r="I1573" s="37">
        <v>0</v>
      </c>
      <c r="J1573" s="39">
        <v>0</v>
      </c>
      <c r="K1573" s="10">
        <v>0</v>
      </c>
    </row>
    <row r="1574" spans="1:11" x14ac:dyDescent="0.2">
      <c r="A1574" s="32">
        <v>1559</v>
      </c>
      <c r="B1574" s="56">
        <v>203062163</v>
      </c>
      <c r="C1574" s="34" t="s">
        <v>356</v>
      </c>
      <c r="D1574" s="35" t="s">
        <v>357</v>
      </c>
      <c r="E1574" s="35" t="s">
        <v>446</v>
      </c>
      <c r="F1574" s="35" t="s">
        <v>600</v>
      </c>
      <c r="G1574" s="35" t="s">
        <v>822</v>
      </c>
      <c r="H1574" s="57" t="s">
        <v>1851</v>
      </c>
      <c r="I1574" s="37">
        <v>0</v>
      </c>
      <c r="J1574" s="39">
        <v>0</v>
      </c>
      <c r="K1574" s="10">
        <v>0</v>
      </c>
    </row>
    <row r="1575" spans="1:11" x14ac:dyDescent="0.2">
      <c r="A1575" s="32">
        <v>1560</v>
      </c>
      <c r="B1575" s="56">
        <v>203062164</v>
      </c>
      <c r="C1575" s="34" t="s">
        <v>356</v>
      </c>
      <c r="D1575" s="35" t="s">
        <v>357</v>
      </c>
      <c r="E1575" s="35" t="s">
        <v>446</v>
      </c>
      <c r="F1575" s="35" t="s">
        <v>600</v>
      </c>
      <c r="G1575" s="35" t="s">
        <v>822</v>
      </c>
      <c r="H1575" s="57" t="s">
        <v>1852</v>
      </c>
      <c r="I1575" s="37">
        <v>0</v>
      </c>
      <c r="J1575" s="39">
        <v>0</v>
      </c>
      <c r="K1575" s="10">
        <v>0</v>
      </c>
    </row>
    <row r="1576" spans="1:11" x14ac:dyDescent="0.2">
      <c r="A1576" s="32">
        <v>1561</v>
      </c>
      <c r="B1576" s="56">
        <v>203062165</v>
      </c>
      <c r="C1576" s="34" t="s">
        <v>356</v>
      </c>
      <c r="D1576" s="35" t="s">
        <v>357</v>
      </c>
      <c r="E1576" s="35" t="s">
        <v>446</v>
      </c>
      <c r="F1576" s="35" t="s">
        <v>600</v>
      </c>
      <c r="G1576" s="35" t="s">
        <v>822</v>
      </c>
      <c r="H1576" s="57" t="s">
        <v>1853</v>
      </c>
      <c r="I1576" s="37">
        <v>0</v>
      </c>
      <c r="J1576" s="39">
        <v>0</v>
      </c>
      <c r="K1576" s="10">
        <v>0</v>
      </c>
    </row>
    <row r="1577" spans="1:11" x14ac:dyDescent="0.2">
      <c r="A1577" s="32">
        <v>1562</v>
      </c>
      <c r="B1577" s="56">
        <v>203062166</v>
      </c>
      <c r="C1577" s="34" t="s">
        <v>356</v>
      </c>
      <c r="D1577" s="35" t="s">
        <v>357</v>
      </c>
      <c r="E1577" s="35" t="s">
        <v>446</v>
      </c>
      <c r="F1577" s="35" t="s">
        <v>600</v>
      </c>
      <c r="G1577" s="35" t="s">
        <v>822</v>
      </c>
      <c r="H1577" s="57" t="s">
        <v>1854</v>
      </c>
      <c r="I1577" s="37">
        <v>0</v>
      </c>
      <c r="J1577" s="39">
        <v>0</v>
      </c>
      <c r="K1577" s="10">
        <v>0</v>
      </c>
    </row>
    <row r="1578" spans="1:11" x14ac:dyDescent="0.2">
      <c r="A1578" s="32">
        <v>1563</v>
      </c>
      <c r="B1578" s="56">
        <v>203062167</v>
      </c>
      <c r="C1578" s="34" t="s">
        <v>356</v>
      </c>
      <c r="D1578" s="35" t="s">
        <v>357</v>
      </c>
      <c r="E1578" s="35" t="s">
        <v>446</v>
      </c>
      <c r="F1578" s="35" t="s">
        <v>600</v>
      </c>
      <c r="G1578" s="35" t="s">
        <v>822</v>
      </c>
      <c r="H1578" s="57" t="s">
        <v>1855</v>
      </c>
      <c r="I1578" s="37">
        <v>0</v>
      </c>
      <c r="J1578" s="39">
        <v>0</v>
      </c>
      <c r="K1578" s="10">
        <v>0</v>
      </c>
    </row>
    <row r="1579" spans="1:11" x14ac:dyDescent="0.2">
      <c r="A1579" s="32">
        <v>1564</v>
      </c>
      <c r="B1579" s="56">
        <v>203062168</v>
      </c>
      <c r="C1579" s="34" t="s">
        <v>356</v>
      </c>
      <c r="D1579" s="35" t="s">
        <v>357</v>
      </c>
      <c r="E1579" s="35" t="s">
        <v>446</v>
      </c>
      <c r="F1579" s="35" t="s">
        <v>600</v>
      </c>
      <c r="G1579" s="35" t="s">
        <v>822</v>
      </c>
      <c r="H1579" s="57" t="s">
        <v>1856</v>
      </c>
      <c r="I1579" s="37">
        <v>0</v>
      </c>
      <c r="J1579" s="39">
        <v>0</v>
      </c>
      <c r="K1579" s="10">
        <v>0</v>
      </c>
    </row>
    <row r="1580" spans="1:11" x14ac:dyDescent="0.2">
      <c r="A1580" s="32">
        <v>1565</v>
      </c>
      <c r="B1580" s="56">
        <v>203062169</v>
      </c>
      <c r="C1580" s="34" t="s">
        <v>356</v>
      </c>
      <c r="D1580" s="35" t="s">
        <v>357</v>
      </c>
      <c r="E1580" s="35" t="s">
        <v>446</v>
      </c>
      <c r="F1580" s="35" t="s">
        <v>600</v>
      </c>
      <c r="G1580" s="35" t="s">
        <v>822</v>
      </c>
      <c r="H1580" s="57" t="s">
        <v>1857</v>
      </c>
      <c r="I1580" s="37">
        <v>0</v>
      </c>
      <c r="J1580" s="39">
        <v>0</v>
      </c>
      <c r="K1580" s="10">
        <v>0</v>
      </c>
    </row>
    <row r="1581" spans="1:11" x14ac:dyDescent="0.2">
      <c r="A1581" s="32">
        <v>1566</v>
      </c>
      <c r="B1581" s="56">
        <v>203062170</v>
      </c>
      <c r="C1581" s="34" t="s">
        <v>356</v>
      </c>
      <c r="D1581" s="35" t="s">
        <v>357</v>
      </c>
      <c r="E1581" s="35" t="s">
        <v>446</v>
      </c>
      <c r="F1581" s="35" t="s">
        <v>600</v>
      </c>
      <c r="G1581" s="35" t="s">
        <v>822</v>
      </c>
      <c r="H1581" s="57" t="s">
        <v>1858</v>
      </c>
      <c r="I1581" s="37">
        <v>0</v>
      </c>
      <c r="J1581" s="39">
        <v>0</v>
      </c>
      <c r="K1581" s="10">
        <v>0</v>
      </c>
    </row>
    <row r="1582" spans="1:11" x14ac:dyDescent="0.2">
      <c r="A1582" s="32">
        <v>1567</v>
      </c>
      <c r="B1582" s="56">
        <v>203062171</v>
      </c>
      <c r="C1582" s="34" t="s">
        <v>356</v>
      </c>
      <c r="D1582" s="35" t="s">
        <v>357</v>
      </c>
      <c r="E1582" s="35" t="s">
        <v>446</v>
      </c>
      <c r="F1582" s="35" t="s">
        <v>600</v>
      </c>
      <c r="G1582" s="35" t="s">
        <v>822</v>
      </c>
      <c r="H1582" s="57" t="s">
        <v>1859</v>
      </c>
      <c r="I1582" s="37">
        <v>0</v>
      </c>
      <c r="J1582" s="39">
        <v>0</v>
      </c>
      <c r="K1582" s="10">
        <v>0</v>
      </c>
    </row>
    <row r="1583" spans="1:11" x14ac:dyDescent="0.2">
      <c r="A1583" s="32">
        <v>1568</v>
      </c>
      <c r="B1583" s="56">
        <v>203062172</v>
      </c>
      <c r="C1583" s="34" t="s">
        <v>356</v>
      </c>
      <c r="D1583" s="35" t="s">
        <v>357</v>
      </c>
      <c r="E1583" s="35" t="s">
        <v>446</v>
      </c>
      <c r="F1583" s="35" t="s">
        <v>600</v>
      </c>
      <c r="G1583" s="35" t="s">
        <v>822</v>
      </c>
      <c r="H1583" s="57" t="s">
        <v>1860</v>
      </c>
      <c r="I1583" s="37">
        <v>0</v>
      </c>
      <c r="J1583" s="39">
        <v>0</v>
      </c>
      <c r="K1583" s="10">
        <v>0</v>
      </c>
    </row>
    <row r="1584" spans="1:11" x14ac:dyDescent="0.2">
      <c r="A1584" s="32">
        <v>1569</v>
      </c>
      <c r="B1584" s="56">
        <v>203062173</v>
      </c>
      <c r="C1584" s="34" t="s">
        <v>356</v>
      </c>
      <c r="D1584" s="35" t="s">
        <v>357</v>
      </c>
      <c r="E1584" s="35" t="s">
        <v>446</v>
      </c>
      <c r="F1584" s="35" t="s">
        <v>600</v>
      </c>
      <c r="G1584" s="35" t="s">
        <v>822</v>
      </c>
      <c r="H1584" s="57" t="s">
        <v>1861</v>
      </c>
      <c r="I1584" s="37">
        <v>0</v>
      </c>
      <c r="J1584" s="39">
        <v>0</v>
      </c>
      <c r="K1584" s="10">
        <v>0</v>
      </c>
    </row>
    <row r="1585" spans="1:11" x14ac:dyDescent="0.2">
      <c r="A1585" s="32">
        <v>1570</v>
      </c>
      <c r="B1585" s="56">
        <v>203062174</v>
      </c>
      <c r="C1585" s="34" t="s">
        <v>356</v>
      </c>
      <c r="D1585" s="35" t="s">
        <v>357</v>
      </c>
      <c r="E1585" s="35" t="s">
        <v>446</v>
      </c>
      <c r="F1585" s="35" t="s">
        <v>600</v>
      </c>
      <c r="G1585" s="35" t="s">
        <v>822</v>
      </c>
      <c r="H1585" s="57" t="s">
        <v>1862</v>
      </c>
      <c r="I1585" s="37">
        <v>0</v>
      </c>
      <c r="J1585" s="39">
        <v>0</v>
      </c>
      <c r="K1585" s="10">
        <v>0</v>
      </c>
    </row>
    <row r="1586" spans="1:11" x14ac:dyDescent="0.2">
      <c r="A1586" s="32">
        <v>1571</v>
      </c>
      <c r="B1586" s="56">
        <v>203062175</v>
      </c>
      <c r="C1586" s="34" t="s">
        <v>356</v>
      </c>
      <c r="D1586" s="35" t="s">
        <v>357</v>
      </c>
      <c r="E1586" s="35" t="s">
        <v>446</v>
      </c>
      <c r="F1586" s="35" t="s">
        <v>600</v>
      </c>
      <c r="G1586" s="35" t="s">
        <v>822</v>
      </c>
      <c r="H1586" s="57" t="s">
        <v>1863</v>
      </c>
      <c r="I1586" s="37">
        <v>0</v>
      </c>
      <c r="J1586" s="39">
        <v>0</v>
      </c>
      <c r="K1586" s="10">
        <v>0</v>
      </c>
    </row>
    <row r="1587" spans="1:11" x14ac:dyDescent="0.2">
      <c r="A1587" s="32">
        <v>1572</v>
      </c>
      <c r="B1587" s="56">
        <v>203062176</v>
      </c>
      <c r="C1587" s="34" t="s">
        <v>356</v>
      </c>
      <c r="D1587" s="35" t="s">
        <v>357</v>
      </c>
      <c r="E1587" s="35" t="s">
        <v>446</v>
      </c>
      <c r="F1587" s="35" t="s">
        <v>600</v>
      </c>
      <c r="G1587" s="35" t="s">
        <v>822</v>
      </c>
      <c r="H1587" s="57" t="s">
        <v>1864</v>
      </c>
      <c r="I1587" s="37">
        <v>0</v>
      </c>
      <c r="J1587" s="39">
        <v>0</v>
      </c>
      <c r="K1587" s="10">
        <v>0</v>
      </c>
    </row>
    <row r="1588" spans="1:11" x14ac:dyDescent="0.2">
      <c r="A1588" s="32">
        <v>1573</v>
      </c>
      <c r="B1588" s="56">
        <v>203062177</v>
      </c>
      <c r="C1588" s="34" t="s">
        <v>356</v>
      </c>
      <c r="D1588" s="35" t="s">
        <v>357</v>
      </c>
      <c r="E1588" s="35" t="s">
        <v>446</v>
      </c>
      <c r="F1588" s="35" t="s">
        <v>600</v>
      </c>
      <c r="G1588" s="35" t="s">
        <v>822</v>
      </c>
      <c r="H1588" s="57" t="s">
        <v>1865</v>
      </c>
      <c r="I1588" s="37">
        <v>0</v>
      </c>
      <c r="J1588" s="39">
        <v>0</v>
      </c>
      <c r="K1588" s="10">
        <v>0</v>
      </c>
    </row>
    <row r="1589" spans="1:11" x14ac:dyDescent="0.2">
      <c r="A1589" s="32">
        <v>1574</v>
      </c>
      <c r="B1589" s="56">
        <v>203062178</v>
      </c>
      <c r="C1589" s="34" t="s">
        <v>356</v>
      </c>
      <c r="D1589" s="35" t="s">
        <v>357</v>
      </c>
      <c r="E1589" s="35" t="s">
        <v>446</v>
      </c>
      <c r="F1589" s="35" t="s">
        <v>600</v>
      </c>
      <c r="G1589" s="35" t="s">
        <v>822</v>
      </c>
      <c r="H1589" s="57" t="s">
        <v>1866</v>
      </c>
      <c r="I1589" s="37">
        <v>0</v>
      </c>
      <c r="J1589" s="39">
        <v>0</v>
      </c>
      <c r="K1589" s="10">
        <v>0</v>
      </c>
    </row>
    <row r="1590" spans="1:11" x14ac:dyDescent="0.2">
      <c r="A1590" s="32">
        <v>1575</v>
      </c>
      <c r="B1590" s="56">
        <v>203062179</v>
      </c>
      <c r="C1590" s="34" t="s">
        <v>356</v>
      </c>
      <c r="D1590" s="35" t="s">
        <v>357</v>
      </c>
      <c r="E1590" s="35" t="s">
        <v>446</v>
      </c>
      <c r="F1590" s="35" t="s">
        <v>600</v>
      </c>
      <c r="G1590" s="35" t="s">
        <v>822</v>
      </c>
      <c r="H1590" s="57" t="s">
        <v>1867</v>
      </c>
      <c r="I1590" s="37">
        <v>0</v>
      </c>
      <c r="J1590" s="39">
        <v>0</v>
      </c>
      <c r="K1590" s="10">
        <v>0</v>
      </c>
    </row>
    <row r="1591" spans="1:11" x14ac:dyDescent="0.2">
      <c r="A1591" s="32">
        <v>1576</v>
      </c>
      <c r="B1591" s="56">
        <v>203062180</v>
      </c>
      <c r="C1591" s="34" t="s">
        <v>356</v>
      </c>
      <c r="D1591" s="35" t="s">
        <v>357</v>
      </c>
      <c r="E1591" s="35" t="s">
        <v>446</v>
      </c>
      <c r="F1591" s="35" t="s">
        <v>600</v>
      </c>
      <c r="G1591" s="35" t="s">
        <v>822</v>
      </c>
      <c r="H1591" s="57" t="s">
        <v>1868</v>
      </c>
      <c r="I1591" s="37">
        <v>0</v>
      </c>
      <c r="J1591" s="39">
        <v>0</v>
      </c>
      <c r="K1591" s="10">
        <v>0</v>
      </c>
    </row>
    <row r="1592" spans="1:11" x14ac:dyDescent="0.2">
      <c r="A1592" s="32">
        <v>1577</v>
      </c>
      <c r="B1592" s="56">
        <v>203062181</v>
      </c>
      <c r="C1592" s="34" t="s">
        <v>356</v>
      </c>
      <c r="D1592" s="35" t="s">
        <v>357</v>
      </c>
      <c r="E1592" s="35" t="s">
        <v>446</v>
      </c>
      <c r="F1592" s="35" t="s">
        <v>600</v>
      </c>
      <c r="G1592" s="35" t="s">
        <v>822</v>
      </c>
      <c r="H1592" s="57" t="s">
        <v>1869</v>
      </c>
      <c r="I1592" s="37">
        <v>0</v>
      </c>
      <c r="J1592" s="39">
        <v>0</v>
      </c>
      <c r="K1592" s="10">
        <v>0</v>
      </c>
    </row>
    <row r="1593" spans="1:11" x14ac:dyDescent="0.2">
      <c r="A1593" s="32">
        <v>1578</v>
      </c>
      <c r="B1593" s="56">
        <v>203062182</v>
      </c>
      <c r="C1593" s="34" t="s">
        <v>356</v>
      </c>
      <c r="D1593" s="35" t="s">
        <v>357</v>
      </c>
      <c r="E1593" s="35" t="s">
        <v>446</v>
      </c>
      <c r="F1593" s="35" t="s">
        <v>600</v>
      </c>
      <c r="G1593" s="35" t="s">
        <v>822</v>
      </c>
      <c r="H1593" s="57" t="s">
        <v>1870</v>
      </c>
      <c r="I1593" s="37">
        <v>0</v>
      </c>
      <c r="J1593" s="39">
        <v>0</v>
      </c>
      <c r="K1593" s="10">
        <v>0</v>
      </c>
    </row>
    <row r="1594" spans="1:11" x14ac:dyDescent="0.2">
      <c r="A1594" s="32">
        <v>1579</v>
      </c>
      <c r="B1594" s="56">
        <v>203062183</v>
      </c>
      <c r="C1594" s="34" t="s">
        <v>356</v>
      </c>
      <c r="D1594" s="35" t="s">
        <v>357</v>
      </c>
      <c r="E1594" s="35" t="s">
        <v>446</v>
      </c>
      <c r="F1594" s="35" t="s">
        <v>600</v>
      </c>
      <c r="G1594" s="35" t="s">
        <v>822</v>
      </c>
      <c r="H1594" s="57" t="s">
        <v>1871</v>
      </c>
      <c r="I1594" s="37">
        <v>0</v>
      </c>
      <c r="J1594" s="39">
        <v>0</v>
      </c>
      <c r="K1594" s="10">
        <v>0</v>
      </c>
    </row>
    <row r="1595" spans="1:11" x14ac:dyDescent="0.2">
      <c r="A1595" s="32">
        <v>1580</v>
      </c>
      <c r="B1595" s="56">
        <v>203062184</v>
      </c>
      <c r="C1595" s="34" t="s">
        <v>356</v>
      </c>
      <c r="D1595" s="35" t="s">
        <v>357</v>
      </c>
      <c r="E1595" s="35" t="s">
        <v>446</v>
      </c>
      <c r="F1595" s="35" t="s">
        <v>600</v>
      </c>
      <c r="G1595" s="35" t="s">
        <v>822</v>
      </c>
      <c r="H1595" s="57" t="s">
        <v>1872</v>
      </c>
      <c r="I1595" s="37">
        <v>0</v>
      </c>
      <c r="J1595" s="39">
        <v>0</v>
      </c>
      <c r="K1595" s="10">
        <v>0</v>
      </c>
    </row>
    <row r="1596" spans="1:11" x14ac:dyDescent="0.2">
      <c r="A1596" s="32">
        <v>1581</v>
      </c>
      <c r="B1596" s="56">
        <v>203062185</v>
      </c>
      <c r="C1596" s="34" t="s">
        <v>356</v>
      </c>
      <c r="D1596" s="35" t="s">
        <v>357</v>
      </c>
      <c r="E1596" s="35" t="s">
        <v>446</v>
      </c>
      <c r="F1596" s="35" t="s">
        <v>600</v>
      </c>
      <c r="G1596" s="35" t="s">
        <v>822</v>
      </c>
      <c r="H1596" s="57" t="s">
        <v>1873</v>
      </c>
      <c r="I1596" s="37">
        <v>0</v>
      </c>
      <c r="J1596" s="39">
        <v>0</v>
      </c>
      <c r="K1596" s="10">
        <v>0</v>
      </c>
    </row>
    <row r="1597" spans="1:11" x14ac:dyDescent="0.2">
      <c r="A1597" s="32">
        <v>1582</v>
      </c>
      <c r="B1597" s="56">
        <v>203062186</v>
      </c>
      <c r="C1597" s="34" t="s">
        <v>356</v>
      </c>
      <c r="D1597" s="35" t="s">
        <v>357</v>
      </c>
      <c r="E1597" s="35" t="s">
        <v>446</v>
      </c>
      <c r="F1597" s="35" t="s">
        <v>600</v>
      </c>
      <c r="G1597" s="35" t="s">
        <v>822</v>
      </c>
      <c r="H1597" s="57" t="s">
        <v>1874</v>
      </c>
      <c r="I1597" s="37">
        <v>0</v>
      </c>
      <c r="J1597" s="39">
        <v>0</v>
      </c>
      <c r="K1597" s="10">
        <v>0</v>
      </c>
    </row>
    <row r="1598" spans="1:11" x14ac:dyDescent="0.2">
      <c r="A1598" s="32">
        <v>1583</v>
      </c>
      <c r="B1598" s="56">
        <v>203062187</v>
      </c>
      <c r="C1598" s="34" t="s">
        <v>356</v>
      </c>
      <c r="D1598" s="35" t="s">
        <v>357</v>
      </c>
      <c r="E1598" s="35" t="s">
        <v>446</v>
      </c>
      <c r="F1598" s="35" t="s">
        <v>600</v>
      </c>
      <c r="G1598" s="35" t="s">
        <v>822</v>
      </c>
      <c r="H1598" s="57" t="s">
        <v>1875</v>
      </c>
      <c r="I1598" s="37">
        <v>0</v>
      </c>
      <c r="J1598" s="39">
        <v>0</v>
      </c>
      <c r="K1598" s="10">
        <v>0</v>
      </c>
    </row>
    <row r="1599" spans="1:11" x14ac:dyDescent="0.2">
      <c r="A1599" s="32">
        <v>1584</v>
      </c>
      <c r="B1599" s="56">
        <v>203062188</v>
      </c>
      <c r="C1599" s="34" t="s">
        <v>356</v>
      </c>
      <c r="D1599" s="35" t="s">
        <v>357</v>
      </c>
      <c r="E1599" s="35" t="s">
        <v>446</v>
      </c>
      <c r="F1599" s="35" t="s">
        <v>600</v>
      </c>
      <c r="G1599" s="35" t="s">
        <v>822</v>
      </c>
      <c r="H1599" s="57" t="s">
        <v>1876</v>
      </c>
      <c r="I1599" s="37">
        <v>0</v>
      </c>
      <c r="J1599" s="39">
        <v>0</v>
      </c>
      <c r="K1599" s="10">
        <v>0</v>
      </c>
    </row>
    <row r="1600" spans="1:11" x14ac:dyDescent="0.2">
      <c r="A1600" s="32">
        <v>1585</v>
      </c>
      <c r="B1600" s="56">
        <v>203062189</v>
      </c>
      <c r="C1600" s="34" t="s">
        <v>356</v>
      </c>
      <c r="D1600" s="35" t="s">
        <v>357</v>
      </c>
      <c r="E1600" s="35" t="s">
        <v>446</v>
      </c>
      <c r="F1600" s="35" t="s">
        <v>600</v>
      </c>
      <c r="G1600" s="35" t="s">
        <v>822</v>
      </c>
      <c r="H1600" s="57" t="s">
        <v>1877</v>
      </c>
      <c r="I1600" s="37">
        <v>4141.6500000000087</v>
      </c>
      <c r="J1600" s="39">
        <v>0</v>
      </c>
      <c r="K1600" s="10">
        <v>4141.6500000000087</v>
      </c>
    </row>
    <row r="1601" spans="1:11" x14ac:dyDescent="0.2">
      <c r="A1601" s="32">
        <v>1586</v>
      </c>
      <c r="B1601" s="56">
        <v>203062190</v>
      </c>
      <c r="C1601" s="34" t="s">
        <v>356</v>
      </c>
      <c r="D1601" s="35" t="s">
        <v>357</v>
      </c>
      <c r="E1601" s="35" t="s">
        <v>446</v>
      </c>
      <c r="F1601" s="35" t="s">
        <v>600</v>
      </c>
      <c r="G1601" s="35" t="s">
        <v>822</v>
      </c>
      <c r="H1601" s="57" t="s">
        <v>1878</v>
      </c>
      <c r="I1601" s="37">
        <v>0</v>
      </c>
      <c r="J1601" s="39">
        <v>0</v>
      </c>
      <c r="K1601" s="10">
        <v>0</v>
      </c>
    </row>
    <row r="1602" spans="1:11" x14ac:dyDescent="0.2">
      <c r="A1602" s="32">
        <v>1587</v>
      </c>
      <c r="B1602" s="56">
        <v>203062191</v>
      </c>
      <c r="C1602" s="34" t="s">
        <v>356</v>
      </c>
      <c r="D1602" s="35" t="s">
        <v>357</v>
      </c>
      <c r="E1602" s="35" t="s">
        <v>446</v>
      </c>
      <c r="F1602" s="35" t="s">
        <v>600</v>
      </c>
      <c r="G1602" s="35" t="s">
        <v>822</v>
      </c>
      <c r="H1602" s="57" t="s">
        <v>1879</v>
      </c>
      <c r="I1602" s="37">
        <v>0</v>
      </c>
      <c r="J1602" s="39">
        <v>0</v>
      </c>
      <c r="K1602" s="10">
        <v>0</v>
      </c>
    </row>
    <row r="1603" spans="1:11" x14ac:dyDescent="0.2">
      <c r="A1603" s="32">
        <v>1588</v>
      </c>
      <c r="B1603" s="56">
        <v>203062192</v>
      </c>
      <c r="C1603" s="34" t="s">
        <v>356</v>
      </c>
      <c r="D1603" s="35" t="s">
        <v>357</v>
      </c>
      <c r="E1603" s="35" t="s">
        <v>446</v>
      </c>
      <c r="F1603" s="35" t="s">
        <v>600</v>
      </c>
      <c r="G1603" s="35" t="s">
        <v>822</v>
      </c>
      <c r="H1603" s="57" t="s">
        <v>1880</v>
      </c>
      <c r="I1603" s="37">
        <v>0</v>
      </c>
      <c r="J1603" s="39">
        <v>0</v>
      </c>
      <c r="K1603" s="10">
        <v>0</v>
      </c>
    </row>
    <row r="1604" spans="1:11" x14ac:dyDescent="0.2">
      <c r="A1604" s="32">
        <v>1589</v>
      </c>
      <c r="B1604" s="56">
        <v>203062193</v>
      </c>
      <c r="C1604" s="34" t="s">
        <v>356</v>
      </c>
      <c r="D1604" s="35" t="s">
        <v>357</v>
      </c>
      <c r="E1604" s="35" t="s">
        <v>446</v>
      </c>
      <c r="F1604" s="35" t="s">
        <v>600</v>
      </c>
      <c r="G1604" s="35" t="s">
        <v>822</v>
      </c>
      <c r="H1604" s="57" t="s">
        <v>1881</v>
      </c>
      <c r="I1604" s="37">
        <v>0</v>
      </c>
      <c r="J1604" s="39">
        <v>0</v>
      </c>
      <c r="K1604" s="10">
        <v>0</v>
      </c>
    </row>
    <row r="1605" spans="1:11" x14ac:dyDescent="0.2">
      <c r="A1605" s="32">
        <v>1590</v>
      </c>
      <c r="B1605" s="56">
        <v>203062194</v>
      </c>
      <c r="C1605" s="34" t="s">
        <v>356</v>
      </c>
      <c r="D1605" s="35" t="s">
        <v>357</v>
      </c>
      <c r="E1605" s="35" t="s">
        <v>446</v>
      </c>
      <c r="F1605" s="35" t="s">
        <v>600</v>
      </c>
      <c r="G1605" s="35" t="s">
        <v>822</v>
      </c>
      <c r="H1605" s="57" t="s">
        <v>1882</v>
      </c>
      <c r="I1605" s="37">
        <v>0</v>
      </c>
      <c r="J1605" s="39">
        <v>0</v>
      </c>
      <c r="K1605" s="10">
        <v>0</v>
      </c>
    </row>
    <row r="1606" spans="1:11" x14ac:dyDescent="0.2">
      <c r="A1606" s="32">
        <v>1591</v>
      </c>
      <c r="B1606" s="56">
        <v>203062195</v>
      </c>
      <c r="C1606" s="34" t="s">
        <v>356</v>
      </c>
      <c r="D1606" s="35" t="s">
        <v>357</v>
      </c>
      <c r="E1606" s="35" t="s">
        <v>446</v>
      </c>
      <c r="F1606" s="35" t="s">
        <v>600</v>
      </c>
      <c r="G1606" s="35" t="s">
        <v>822</v>
      </c>
      <c r="H1606" s="57" t="s">
        <v>1883</v>
      </c>
      <c r="I1606" s="37">
        <v>0</v>
      </c>
      <c r="J1606" s="39">
        <v>0</v>
      </c>
      <c r="K1606" s="10">
        <v>0</v>
      </c>
    </row>
    <row r="1607" spans="1:11" x14ac:dyDescent="0.2">
      <c r="A1607" s="32">
        <v>1592</v>
      </c>
      <c r="B1607" s="56">
        <v>203062196</v>
      </c>
      <c r="C1607" s="34" t="s">
        <v>356</v>
      </c>
      <c r="D1607" s="35" t="s">
        <v>357</v>
      </c>
      <c r="E1607" s="35" t="s">
        <v>446</v>
      </c>
      <c r="F1607" s="35" t="s">
        <v>600</v>
      </c>
      <c r="G1607" s="35" t="s">
        <v>822</v>
      </c>
      <c r="H1607" s="57" t="s">
        <v>1884</v>
      </c>
      <c r="I1607" s="37">
        <v>0</v>
      </c>
      <c r="J1607" s="39">
        <v>0</v>
      </c>
      <c r="K1607" s="10">
        <v>0</v>
      </c>
    </row>
    <row r="1608" spans="1:11" x14ac:dyDescent="0.2">
      <c r="A1608" s="32">
        <v>1593</v>
      </c>
      <c r="B1608" s="56">
        <v>203062197</v>
      </c>
      <c r="C1608" s="34" t="s">
        <v>356</v>
      </c>
      <c r="D1608" s="35" t="s">
        <v>357</v>
      </c>
      <c r="E1608" s="35" t="s">
        <v>446</v>
      </c>
      <c r="F1608" s="35" t="s">
        <v>600</v>
      </c>
      <c r="G1608" s="35" t="s">
        <v>822</v>
      </c>
      <c r="H1608" s="57" t="s">
        <v>1885</v>
      </c>
      <c r="I1608" s="37">
        <v>10000</v>
      </c>
      <c r="J1608" s="39">
        <v>0</v>
      </c>
      <c r="K1608" s="10">
        <v>10000</v>
      </c>
    </row>
    <row r="1609" spans="1:11" x14ac:dyDescent="0.2">
      <c r="A1609" s="32">
        <v>1594</v>
      </c>
      <c r="B1609" s="56">
        <v>203062198</v>
      </c>
      <c r="C1609" s="34" t="s">
        <v>356</v>
      </c>
      <c r="D1609" s="35" t="s">
        <v>357</v>
      </c>
      <c r="E1609" s="35" t="s">
        <v>446</v>
      </c>
      <c r="F1609" s="35" t="s">
        <v>600</v>
      </c>
      <c r="G1609" s="35" t="s">
        <v>822</v>
      </c>
      <c r="H1609" s="57" t="s">
        <v>1886</v>
      </c>
      <c r="I1609" s="37">
        <v>0</v>
      </c>
      <c r="J1609" s="39">
        <v>0</v>
      </c>
      <c r="K1609" s="10">
        <v>0</v>
      </c>
    </row>
    <row r="1610" spans="1:11" x14ac:dyDescent="0.2">
      <c r="A1610" s="32">
        <v>1595</v>
      </c>
      <c r="B1610" s="56">
        <v>203062199</v>
      </c>
      <c r="C1610" s="34" t="s">
        <v>356</v>
      </c>
      <c r="D1610" s="35" t="s">
        <v>357</v>
      </c>
      <c r="E1610" s="35" t="s">
        <v>446</v>
      </c>
      <c r="F1610" s="35" t="s">
        <v>600</v>
      </c>
      <c r="G1610" s="35" t="s">
        <v>822</v>
      </c>
      <c r="H1610" s="57" t="s">
        <v>1887</v>
      </c>
      <c r="I1610" s="37">
        <v>0</v>
      </c>
      <c r="J1610" s="39">
        <v>0</v>
      </c>
      <c r="K1610" s="10">
        <v>0</v>
      </c>
    </row>
    <row r="1611" spans="1:11" x14ac:dyDescent="0.2">
      <c r="A1611" s="32">
        <v>1596</v>
      </c>
      <c r="B1611" s="56">
        <v>203062200</v>
      </c>
      <c r="C1611" s="34" t="s">
        <v>356</v>
      </c>
      <c r="D1611" s="35" t="s">
        <v>357</v>
      </c>
      <c r="E1611" s="35" t="s">
        <v>446</v>
      </c>
      <c r="F1611" s="35" t="s">
        <v>600</v>
      </c>
      <c r="G1611" s="35" t="s">
        <v>822</v>
      </c>
      <c r="H1611" s="57" t="s">
        <v>1888</v>
      </c>
      <c r="I1611" s="37">
        <v>0</v>
      </c>
      <c r="J1611" s="39">
        <v>0</v>
      </c>
      <c r="K1611" s="10">
        <v>0</v>
      </c>
    </row>
    <row r="1612" spans="1:11" x14ac:dyDescent="0.2">
      <c r="A1612" s="32">
        <v>1597</v>
      </c>
      <c r="B1612" s="56">
        <v>203062201</v>
      </c>
      <c r="C1612" s="34" t="s">
        <v>356</v>
      </c>
      <c r="D1612" s="35" t="s">
        <v>357</v>
      </c>
      <c r="E1612" s="35" t="s">
        <v>446</v>
      </c>
      <c r="F1612" s="35" t="s">
        <v>600</v>
      </c>
      <c r="G1612" s="35" t="s">
        <v>822</v>
      </c>
      <c r="H1612" s="57" t="s">
        <v>1889</v>
      </c>
      <c r="I1612" s="37">
        <v>0</v>
      </c>
      <c r="J1612" s="39">
        <v>0</v>
      </c>
      <c r="K1612" s="10">
        <v>0</v>
      </c>
    </row>
    <row r="1613" spans="1:11" x14ac:dyDescent="0.2">
      <c r="A1613" s="32">
        <v>1598</v>
      </c>
      <c r="B1613" s="56">
        <v>203062202</v>
      </c>
      <c r="C1613" s="34" t="s">
        <v>356</v>
      </c>
      <c r="D1613" s="35" t="s">
        <v>357</v>
      </c>
      <c r="E1613" s="35" t="s">
        <v>446</v>
      </c>
      <c r="F1613" s="35" t="s">
        <v>600</v>
      </c>
      <c r="G1613" s="35" t="s">
        <v>822</v>
      </c>
      <c r="H1613" s="57" t="s">
        <v>1890</v>
      </c>
      <c r="I1613" s="37">
        <v>0</v>
      </c>
      <c r="J1613" s="39">
        <v>0</v>
      </c>
      <c r="K1613" s="10">
        <v>0</v>
      </c>
    </row>
    <row r="1614" spans="1:11" x14ac:dyDescent="0.2">
      <c r="A1614" s="32">
        <v>1599</v>
      </c>
      <c r="B1614" s="56">
        <v>203062203</v>
      </c>
      <c r="C1614" s="34" t="s">
        <v>356</v>
      </c>
      <c r="D1614" s="35" t="s">
        <v>357</v>
      </c>
      <c r="E1614" s="35" t="s">
        <v>446</v>
      </c>
      <c r="F1614" s="35" t="s">
        <v>600</v>
      </c>
      <c r="G1614" s="35" t="s">
        <v>822</v>
      </c>
      <c r="H1614" s="57" t="s">
        <v>1891</v>
      </c>
      <c r="I1614" s="37">
        <v>0</v>
      </c>
      <c r="J1614" s="39">
        <v>0</v>
      </c>
      <c r="K1614" s="10">
        <v>0</v>
      </c>
    </row>
    <row r="1615" spans="1:11" x14ac:dyDescent="0.2">
      <c r="A1615" s="32">
        <v>1600</v>
      </c>
      <c r="B1615" s="56">
        <v>203062204</v>
      </c>
      <c r="C1615" s="34" t="s">
        <v>356</v>
      </c>
      <c r="D1615" s="35" t="s">
        <v>357</v>
      </c>
      <c r="E1615" s="35" t="s">
        <v>446</v>
      </c>
      <c r="F1615" s="35" t="s">
        <v>600</v>
      </c>
      <c r="G1615" s="35" t="s">
        <v>822</v>
      </c>
      <c r="H1615" s="57" t="s">
        <v>1892</v>
      </c>
      <c r="I1615" s="37">
        <v>0</v>
      </c>
      <c r="J1615" s="39">
        <v>0</v>
      </c>
      <c r="K1615" s="10">
        <v>0</v>
      </c>
    </row>
    <row r="1616" spans="1:11" x14ac:dyDescent="0.2">
      <c r="A1616" s="32">
        <v>1601</v>
      </c>
      <c r="B1616" s="56">
        <v>203062205</v>
      </c>
      <c r="C1616" s="34" t="s">
        <v>356</v>
      </c>
      <c r="D1616" s="35" t="s">
        <v>357</v>
      </c>
      <c r="E1616" s="35" t="s">
        <v>446</v>
      </c>
      <c r="F1616" s="35" t="s">
        <v>600</v>
      </c>
      <c r="G1616" s="35" t="s">
        <v>822</v>
      </c>
      <c r="H1616" s="57" t="s">
        <v>1893</v>
      </c>
      <c r="I1616" s="37">
        <v>0</v>
      </c>
      <c r="J1616" s="39">
        <v>0</v>
      </c>
      <c r="K1616" s="10">
        <v>0</v>
      </c>
    </row>
    <row r="1617" spans="1:11" x14ac:dyDescent="0.2">
      <c r="A1617" s="32">
        <v>1602</v>
      </c>
      <c r="B1617" s="56">
        <v>203062206</v>
      </c>
      <c r="C1617" s="34" t="s">
        <v>356</v>
      </c>
      <c r="D1617" s="35" t="s">
        <v>357</v>
      </c>
      <c r="E1617" s="35" t="s">
        <v>446</v>
      </c>
      <c r="F1617" s="35" t="s">
        <v>600</v>
      </c>
      <c r="G1617" s="35" t="s">
        <v>822</v>
      </c>
      <c r="H1617" s="57" t="s">
        <v>1894</v>
      </c>
      <c r="I1617" s="37">
        <v>0</v>
      </c>
      <c r="J1617" s="39">
        <v>0</v>
      </c>
      <c r="K1617" s="10">
        <v>0</v>
      </c>
    </row>
    <row r="1618" spans="1:11" x14ac:dyDescent="0.2">
      <c r="A1618" s="32">
        <v>1603</v>
      </c>
      <c r="B1618" s="56">
        <v>203062207</v>
      </c>
      <c r="C1618" s="34" t="s">
        <v>356</v>
      </c>
      <c r="D1618" s="35" t="s">
        <v>357</v>
      </c>
      <c r="E1618" s="35" t="s">
        <v>446</v>
      </c>
      <c r="F1618" s="35" t="s">
        <v>600</v>
      </c>
      <c r="G1618" s="35" t="s">
        <v>822</v>
      </c>
      <c r="H1618" s="57" t="s">
        <v>1895</v>
      </c>
      <c r="I1618" s="37">
        <v>0</v>
      </c>
      <c r="J1618" s="39">
        <v>0</v>
      </c>
      <c r="K1618" s="10">
        <v>0</v>
      </c>
    </row>
    <row r="1619" spans="1:11" x14ac:dyDescent="0.2">
      <c r="A1619" s="32">
        <v>1604</v>
      </c>
      <c r="B1619" s="56">
        <v>203062208</v>
      </c>
      <c r="C1619" s="34" t="s">
        <v>356</v>
      </c>
      <c r="D1619" s="35" t="s">
        <v>357</v>
      </c>
      <c r="E1619" s="35" t="s">
        <v>446</v>
      </c>
      <c r="F1619" s="35" t="s">
        <v>600</v>
      </c>
      <c r="G1619" s="35" t="s">
        <v>822</v>
      </c>
      <c r="H1619" s="57" t="s">
        <v>1896</v>
      </c>
      <c r="I1619" s="37">
        <v>0</v>
      </c>
      <c r="J1619" s="39">
        <v>0</v>
      </c>
      <c r="K1619" s="10">
        <v>0</v>
      </c>
    </row>
    <row r="1620" spans="1:11" x14ac:dyDescent="0.2">
      <c r="A1620" s="32">
        <v>1605</v>
      </c>
      <c r="B1620" s="56">
        <v>203062209</v>
      </c>
      <c r="C1620" s="34" t="s">
        <v>356</v>
      </c>
      <c r="D1620" s="35" t="s">
        <v>357</v>
      </c>
      <c r="E1620" s="35" t="s">
        <v>446</v>
      </c>
      <c r="F1620" s="35" t="s">
        <v>600</v>
      </c>
      <c r="G1620" s="35" t="s">
        <v>822</v>
      </c>
      <c r="H1620" s="57" t="s">
        <v>1897</v>
      </c>
      <c r="I1620" s="37">
        <v>0</v>
      </c>
      <c r="J1620" s="39">
        <v>0</v>
      </c>
      <c r="K1620" s="10">
        <v>0</v>
      </c>
    </row>
    <row r="1621" spans="1:11" x14ac:dyDescent="0.2">
      <c r="A1621" s="32">
        <v>1606</v>
      </c>
      <c r="B1621" s="56">
        <v>203062210</v>
      </c>
      <c r="C1621" s="34" t="s">
        <v>356</v>
      </c>
      <c r="D1621" s="35" t="s">
        <v>357</v>
      </c>
      <c r="E1621" s="35" t="s">
        <v>446</v>
      </c>
      <c r="F1621" s="35" t="s">
        <v>600</v>
      </c>
      <c r="G1621" s="35" t="s">
        <v>822</v>
      </c>
      <c r="H1621" s="57" t="s">
        <v>1898</v>
      </c>
      <c r="I1621" s="37">
        <v>0</v>
      </c>
      <c r="J1621" s="39">
        <v>0</v>
      </c>
      <c r="K1621" s="10">
        <v>0</v>
      </c>
    </row>
    <row r="1622" spans="1:11" x14ac:dyDescent="0.2">
      <c r="A1622" s="32">
        <v>1607</v>
      </c>
      <c r="B1622" s="56">
        <v>203062211</v>
      </c>
      <c r="C1622" s="34" t="s">
        <v>356</v>
      </c>
      <c r="D1622" s="35" t="s">
        <v>357</v>
      </c>
      <c r="E1622" s="35" t="s">
        <v>446</v>
      </c>
      <c r="F1622" s="35" t="s">
        <v>600</v>
      </c>
      <c r="G1622" s="35" t="s">
        <v>822</v>
      </c>
      <c r="H1622" s="57" t="s">
        <v>1899</v>
      </c>
      <c r="I1622" s="37">
        <v>0</v>
      </c>
      <c r="J1622" s="39">
        <v>0</v>
      </c>
      <c r="K1622" s="10">
        <v>0</v>
      </c>
    </row>
    <row r="1623" spans="1:11" x14ac:dyDescent="0.2">
      <c r="A1623" s="32">
        <v>1608</v>
      </c>
      <c r="B1623" s="56">
        <v>203062212</v>
      </c>
      <c r="C1623" s="34" t="s">
        <v>356</v>
      </c>
      <c r="D1623" s="35" t="s">
        <v>357</v>
      </c>
      <c r="E1623" s="35" t="s">
        <v>446</v>
      </c>
      <c r="F1623" s="35" t="s">
        <v>600</v>
      </c>
      <c r="G1623" s="35" t="s">
        <v>822</v>
      </c>
      <c r="H1623" s="57" t="s">
        <v>1900</v>
      </c>
      <c r="I1623" s="37">
        <v>0</v>
      </c>
      <c r="J1623" s="39">
        <v>0</v>
      </c>
      <c r="K1623" s="10">
        <v>0</v>
      </c>
    </row>
    <row r="1624" spans="1:11" x14ac:dyDescent="0.2">
      <c r="A1624" s="32">
        <v>1609</v>
      </c>
      <c r="B1624" s="56">
        <v>203062213</v>
      </c>
      <c r="C1624" s="34" t="s">
        <v>356</v>
      </c>
      <c r="D1624" s="35" t="s">
        <v>357</v>
      </c>
      <c r="E1624" s="35" t="s">
        <v>446</v>
      </c>
      <c r="F1624" s="35" t="s">
        <v>600</v>
      </c>
      <c r="G1624" s="35" t="s">
        <v>822</v>
      </c>
      <c r="H1624" s="57" t="s">
        <v>1901</v>
      </c>
      <c r="I1624" s="37">
        <v>0</v>
      </c>
      <c r="J1624" s="39">
        <v>0</v>
      </c>
      <c r="K1624" s="10">
        <v>0</v>
      </c>
    </row>
    <row r="1625" spans="1:11" x14ac:dyDescent="0.2">
      <c r="A1625" s="32">
        <v>1610</v>
      </c>
      <c r="B1625" s="56">
        <v>203062214</v>
      </c>
      <c r="C1625" s="34" t="s">
        <v>356</v>
      </c>
      <c r="D1625" s="35" t="s">
        <v>357</v>
      </c>
      <c r="E1625" s="35" t="s">
        <v>446</v>
      </c>
      <c r="F1625" s="35" t="s">
        <v>600</v>
      </c>
      <c r="G1625" s="35" t="s">
        <v>822</v>
      </c>
      <c r="H1625" s="57" t="s">
        <v>1902</v>
      </c>
      <c r="I1625" s="37">
        <v>0</v>
      </c>
      <c r="J1625" s="39">
        <v>0</v>
      </c>
      <c r="K1625" s="10">
        <v>0</v>
      </c>
    </row>
    <row r="1626" spans="1:11" x14ac:dyDescent="0.2">
      <c r="A1626" s="32">
        <v>1611</v>
      </c>
      <c r="B1626" s="56">
        <v>203062215</v>
      </c>
      <c r="C1626" s="34" t="s">
        <v>356</v>
      </c>
      <c r="D1626" s="35" t="s">
        <v>357</v>
      </c>
      <c r="E1626" s="35" t="s">
        <v>446</v>
      </c>
      <c r="F1626" s="35" t="s">
        <v>600</v>
      </c>
      <c r="G1626" s="35" t="s">
        <v>822</v>
      </c>
      <c r="H1626" s="57" t="s">
        <v>1903</v>
      </c>
      <c r="I1626" s="37">
        <v>0</v>
      </c>
      <c r="J1626" s="39">
        <v>0</v>
      </c>
      <c r="K1626" s="10">
        <v>0</v>
      </c>
    </row>
    <row r="1627" spans="1:11" x14ac:dyDescent="0.2">
      <c r="A1627" s="32">
        <v>1612</v>
      </c>
      <c r="B1627" s="56">
        <v>203062216</v>
      </c>
      <c r="C1627" s="34" t="s">
        <v>356</v>
      </c>
      <c r="D1627" s="35" t="s">
        <v>357</v>
      </c>
      <c r="E1627" s="35" t="s">
        <v>446</v>
      </c>
      <c r="F1627" s="35" t="s">
        <v>600</v>
      </c>
      <c r="G1627" s="35" t="s">
        <v>822</v>
      </c>
      <c r="H1627" s="57" t="s">
        <v>1904</v>
      </c>
      <c r="I1627" s="37">
        <v>0</v>
      </c>
      <c r="J1627" s="39">
        <v>0</v>
      </c>
      <c r="K1627" s="10">
        <v>0</v>
      </c>
    </row>
    <row r="1628" spans="1:11" x14ac:dyDescent="0.2">
      <c r="A1628" s="32">
        <v>1613</v>
      </c>
      <c r="B1628" s="56">
        <v>203062217</v>
      </c>
      <c r="C1628" s="34" t="s">
        <v>356</v>
      </c>
      <c r="D1628" s="35" t="s">
        <v>357</v>
      </c>
      <c r="E1628" s="35" t="s">
        <v>446</v>
      </c>
      <c r="F1628" s="35" t="s">
        <v>600</v>
      </c>
      <c r="G1628" s="35" t="s">
        <v>822</v>
      </c>
      <c r="H1628" s="57" t="s">
        <v>1905</v>
      </c>
      <c r="I1628" s="37">
        <v>0</v>
      </c>
      <c r="J1628" s="39">
        <v>0</v>
      </c>
      <c r="K1628" s="10">
        <v>0</v>
      </c>
    </row>
    <row r="1629" spans="1:11" x14ac:dyDescent="0.2">
      <c r="A1629" s="32">
        <v>1614</v>
      </c>
      <c r="B1629" s="56">
        <v>203062218</v>
      </c>
      <c r="C1629" s="34" t="s">
        <v>356</v>
      </c>
      <c r="D1629" s="35" t="s">
        <v>357</v>
      </c>
      <c r="E1629" s="35" t="s">
        <v>446</v>
      </c>
      <c r="F1629" s="35" t="s">
        <v>600</v>
      </c>
      <c r="G1629" s="35" t="s">
        <v>822</v>
      </c>
      <c r="H1629" s="57" t="s">
        <v>1906</v>
      </c>
      <c r="I1629" s="37">
        <v>0</v>
      </c>
      <c r="J1629" s="39">
        <v>0</v>
      </c>
      <c r="K1629" s="10">
        <v>0</v>
      </c>
    </row>
    <row r="1630" spans="1:11" x14ac:dyDescent="0.2">
      <c r="A1630" s="32">
        <v>1615</v>
      </c>
      <c r="B1630" s="56">
        <v>203062219</v>
      </c>
      <c r="C1630" s="34" t="s">
        <v>356</v>
      </c>
      <c r="D1630" s="35" t="s">
        <v>357</v>
      </c>
      <c r="E1630" s="35" t="s">
        <v>446</v>
      </c>
      <c r="F1630" s="35" t="s">
        <v>600</v>
      </c>
      <c r="G1630" s="35" t="s">
        <v>822</v>
      </c>
      <c r="H1630" s="57" t="s">
        <v>1907</v>
      </c>
      <c r="I1630" s="37">
        <v>0</v>
      </c>
      <c r="J1630" s="39">
        <v>0</v>
      </c>
      <c r="K1630" s="10">
        <v>0</v>
      </c>
    </row>
    <row r="1631" spans="1:11" x14ac:dyDescent="0.2">
      <c r="A1631" s="32">
        <v>1616</v>
      </c>
      <c r="B1631" s="56">
        <v>203062220</v>
      </c>
      <c r="C1631" s="34" t="s">
        <v>356</v>
      </c>
      <c r="D1631" s="35" t="s">
        <v>357</v>
      </c>
      <c r="E1631" s="35" t="s">
        <v>446</v>
      </c>
      <c r="F1631" s="35" t="s">
        <v>600</v>
      </c>
      <c r="G1631" s="35" t="s">
        <v>822</v>
      </c>
      <c r="H1631" s="57" t="s">
        <v>1908</v>
      </c>
      <c r="I1631" s="37">
        <v>0</v>
      </c>
      <c r="J1631" s="39">
        <v>0</v>
      </c>
      <c r="K1631" s="10">
        <v>0</v>
      </c>
    </row>
    <row r="1632" spans="1:11" x14ac:dyDescent="0.2">
      <c r="A1632" s="32">
        <v>1617</v>
      </c>
      <c r="B1632" s="56">
        <v>203062221</v>
      </c>
      <c r="C1632" s="34" t="s">
        <v>356</v>
      </c>
      <c r="D1632" s="35" t="s">
        <v>357</v>
      </c>
      <c r="E1632" s="35" t="s">
        <v>446</v>
      </c>
      <c r="F1632" s="35" t="s">
        <v>600</v>
      </c>
      <c r="G1632" s="35" t="s">
        <v>822</v>
      </c>
      <c r="H1632" s="57" t="s">
        <v>1909</v>
      </c>
      <c r="I1632" s="37">
        <v>0</v>
      </c>
      <c r="J1632" s="39">
        <v>0</v>
      </c>
      <c r="K1632" s="10">
        <v>0</v>
      </c>
    </row>
    <row r="1633" spans="1:11" x14ac:dyDescent="0.2">
      <c r="A1633" s="32">
        <v>1618</v>
      </c>
      <c r="B1633" s="56">
        <v>203062222</v>
      </c>
      <c r="C1633" s="34" t="s">
        <v>356</v>
      </c>
      <c r="D1633" s="35" t="s">
        <v>357</v>
      </c>
      <c r="E1633" s="35" t="s">
        <v>446</v>
      </c>
      <c r="F1633" s="35" t="s">
        <v>600</v>
      </c>
      <c r="G1633" s="35" t="s">
        <v>822</v>
      </c>
      <c r="H1633" s="57" t="s">
        <v>1910</v>
      </c>
      <c r="I1633" s="37">
        <v>0</v>
      </c>
      <c r="J1633" s="39">
        <v>0</v>
      </c>
      <c r="K1633" s="10">
        <v>0</v>
      </c>
    </row>
    <row r="1634" spans="1:11" x14ac:dyDescent="0.2">
      <c r="A1634" s="32">
        <v>1619</v>
      </c>
      <c r="B1634" s="56">
        <v>203062223</v>
      </c>
      <c r="C1634" s="34" t="s">
        <v>356</v>
      </c>
      <c r="D1634" s="35" t="s">
        <v>357</v>
      </c>
      <c r="E1634" s="35" t="s">
        <v>446</v>
      </c>
      <c r="F1634" s="35" t="s">
        <v>600</v>
      </c>
      <c r="G1634" s="35" t="s">
        <v>822</v>
      </c>
      <c r="H1634" s="57" t="s">
        <v>1911</v>
      </c>
      <c r="I1634" s="37">
        <v>0</v>
      </c>
      <c r="J1634" s="39">
        <v>0</v>
      </c>
      <c r="K1634" s="10">
        <v>0</v>
      </c>
    </row>
    <row r="1635" spans="1:11" x14ac:dyDescent="0.2">
      <c r="A1635" s="32">
        <v>1620</v>
      </c>
      <c r="B1635" s="56">
        <v>203062224</v>
      </c>
      <c r="C1635" s="34" t="s">
        <v>356</v>
      </c>
      <c r="D1635" s="35" t="s">
        <v>357</v>
      </c>
      <c r="E1635" s="35" t="s">
        <v>446</v>
      </c>
      <c r="F1635" s="35" t="s">
        <v>600</v>
      </c>
      <c r="G1635" s="35" t="s">
        <v>822</v>
      </c>
      <c r="H1635" s="57" t="s">
        <v>1912</v>
      </c>
      <c r="I1635" s="37">
        <v>0</v>
      </c>
      <c r="J1635" s="39">
        <v>0</v>
      </c>
      <c r="K1635" s="10">
        <v>0</v>
      </c>
    </row>
    <row r="1636" spans="1:11" x14ac:dyDescent="0.2">
      <c r="A1636" s="32">
        <v>1621</v>
      </c>
      <c r="B1636" s="56">
        <v>203062225</v>
      </c>
      <c r="C1636" s="34" t="s">
        <v>356</v>
      </c>
      <c r="D1636" s="35" t="s">
        <v>357</v>
      </c>
      <c r="E1636" s="35" t="s">
        <v>446</v>
      </c>
      <c r="F1636" s="35" t="s">
        <v>600</v>
      </c>
      <c r="G1636" s="35" t="s">
        <v>822</v>
      </c>
      <c r="H1636" s="57" t="s">
        <v>1913</v>
      </c>
      <c r="I1636" s="37">
        <v>0</v>
      </c>
      <c r="J1636" s="39">
        <v>0</v>
      </c>
      <c r="K1636" s="10">
        <v>0</v>
      </c>
    </row>
    <row r="1637" spans="1:11" x14ac:dyDescent="0.2">
      <c r="A1637" s="32">
        <v>1622</v>
      </c>
      <c r="B1637" s="56">
        <v>203062226</v>
      </c>
      <c r="C1637" s="34" t="s">
        <v>356</v>
      </c>
      <c r="D1637" s="35" t="s">
        <v>357</v>
      </c>
      <c r="E1637" s="35" t="s">
        <v>446</v>
      </c>
      <c r="F1637" s="35" t="s">
        <v>600</v>
      </c>
      <c r="G1637" s="35" t="s">
        <v>822</v>
      </c>
      <c r="H1637" s="57" t="s">
        <v>1914</v>
      </c>
      <c r="I1637" s="37">
        <v>0</v>
      </c>
      <c r="J1637" s="39">
        <v>0</v>
      </c>
      <c r="K1637" s="10">
        <v>0</v>
      </c>
    </row>
    <row r="1638" spans="1:11" x14ac:dyDescent="0.2">
      <c r="A1638" s="32">
        <v>1623</v>
      </c>
      <c r="B1638" s="56">
        <v>203062227</v>
      </c>
      <c r="C1638" s="34" t="s">
        <v>356</v>
      </c>
      <c r="D1638" s="35" t="s">
        <v>357</v>
      </c>
      <c r="E1638" s="35" t="s">
        <v>446</v>
      </c>
      <c r="F1638" s="35" t="s">
        <v>600</v>
      </c>
      <c r="G1638" s="35" t="s">
        <v>822</v>
      </c>
      <c r="H1638" s="57" t="s">
        <v>1915</v>
      </c>
      <c r="I1638" s="37">
        <v>0</v>
      </c>
      <c r="J1638" s="39">
        <v>0</v>
      </c>
      <c r="K1638" s="10">
        <v>0</v>
      </c>
    </row>
    <row r="1639" spans="1:11" x14ac:dyDescent="0.2">
      <c r="A1639" s="32">
        <v>1624</v>
      </c>
      <c r="B1639" s="56">
        <v>203062228</v>
      </c>
      <c r="C1639" s="34" t="s">
        <v>356</v>
      </c>
      <c r="D1639" s="35" t="s">
        <v>357</v>
      </c>
      <c r="E1639" s="35" t="s">
        <v>446</v>
      </c>
      <c r="F1639" s="35" t="s">
        <v>600</v>
      </c>
      <c r="G1639" s="35" t="s">
        <v>822</v>
      </c>
      <c r="H1639" s="57" t="s">
        <v>1916</v>
      </c>
      <c r="I1639" s="37">
        <v>0</v>
      </c>
      <c r="J1639" s="39">
        <v>0</v>
      </c>
      <c r="K1639" s="10">
        <v>0</v>
      </c>
    </row>
    <row r="1640" spans="1:11" x14ac:dyDescent="0.2">
      <c r="A1640" s="32">
        <v>1625</v>
      </c>
      <c r="B1640" s="56">
        <v>203062229</v>
      </c>
      <c r="C1640" s="34" t="s">
        <v>356</v>
      </c>
      <c r="D1640" s="35" t="s">
        <v>357</v>
      </c>
      <c r="E1640" s="35" t="s">
        <v>446</v>
      </c>
      <c r="F1640" s="35" t="s">
        <v>600</v>
      </c>
      <c r="G1640" s="35" t="s">
        <v>822</v>
      </c>
      <c r="H1640" s="57" t="s">
        <v>1917</v>
      </c>
      <c r="I1640" s="37">
        <v>0</v>
      </c>
      <c r="J1640" s="39">
        <v>0</v>
      </c>
      <c r="K1640" s="10">
        <v>0</v>
      </c>
    </row>
    <row r="1641" spans="1:11" x14ac:dyDescent="0.2">
      <c r="A1641" s="32">
        <v>1626</v>
      </c>
      <c r="B1641" s="56">
        <v>203062230</v>
      </c>
      <c r="C1641" s="34" t="s">
        <v>356</v>
      </c>
      <c r="D1641" s="35" t="s">
        <v>357</v>
      </c>
      <c r="E1641" s="35" t="s">
        <v>446</v>
      </c>
      <c r="F1641" s="35" t="s">
        <v>600</v>
      </c>
      <c r="G1641" s="35" t="s">
        <v>822</v>
      </c>
      <c r="H1641" s="57" t="s">
        <v>1918</v>
      </c>
      <c r="I1641" s="37">
        <v>0</v>
      </c>
      <c r="J1641" s="39">
        <v>0</v>
      </c>
      <c r="K1641" s="10">
        <v>0</v>
      </c>
    </row>
    <row r="1642" spans="1:11" x14ac:dyDescent="0.2">
      <c r="A1642" s="32">
        <v>1627</v>
      </c>
      <c r="B1642" s="56">
        <v>203062231</v>
      </c>
      <c r="C1642" s="34" t="s">
        <v>356</v>
      </c>
      <c r="D1642" s="35" t="s">
        <v>357</v>
      </c>
      <c r="E1642" s="35" t="s">
        <v>446</v>
      </c>
      <c r="F1642" s="35" t="s">
        <v>600</v>
      </c>
      <c r="G1642" s="35" t="s">
        <v>822</v>
      </c>
      <c r="H1642" s="57" t="s">
        <v>1919</v>
      </c>
      <c r="I1642" s="37">
        <v>0</v>
      </c>
      <c r="J1642" s="39">
        <v>0</v>
      </c>
      <c r="K1642" s="10">
        <v>0</v>
      </c>
    </row>
    <row r="1643" spans="1:11" x14ac:dyDescent="0.2">
      <c r="A1643" s="32">
        <v>1628</v>
      </c>
      <c r="B1643" s="56">
        <v>203062232</v>
      </c>
      <c r="C1643" s="34" t="s">
        <v>356</v>
      </c>
      <c r="D1643" s="35" t="s">
        <v>357</v>
      </c>
      <c r="E1643" s="35" t="s">
        <v>446</v>
      </c>
      <c r="F1643" s="35" t="s">
        <v>600</v>
      </c>
      <c r="G1643" s="35" t="s">
        <v>822</v>
      </c>
      <c r="H1643" s="57" t="s">
        <v>1920</v>
      </c>
      <c r="I1643" s="37">
        <v>0</v>
      </c>
      <c r="J1643" s="39">
        <v>0</v>
      </c>
      <c r="K1643" s="10">
        <v>0</v>
      </c>
    </row>
    <row r="1644" spans="1:11" x14ac:dyDescent="0.2">
      <c r="A1644" s="32">
        <v>1629</v>
      </c>
      <c r="B1644" s="56">
        <v>203062233</v>
      </c>
      <c r="C1644" s="34" t="s">
        <v>356</v>
      </c>
      <c r="D1644" s="35" t="s">
        <v>357</v>
      </c>
      <c r="E1644" s="35" t="s">
        <v>446</v>
      </c>
      <c r="F1644" s="35" t="s">
        <v>600</v>
      </c>
      <c r="G1644" s="35" t="s">
        <v>822</v>
      </c>
      <c r="H1644" s="57" t="s">
        <v>1921</v>
      </c>
      <c r="I1644" s="37">
        <v>0</v>
      </c>
      <c r="J1644" s="39">
        <v>0</v>
      </c>
      <c r="K1644" s="10">
        <v>0</v>
      </c>
    </row>
    <row r="1645" spans="1:11" x14ac:dyDescent="0.2">
      <c r="A1645" s="32">
        <v>1630</v>
      </c>
      <c r="B1645" s="56">
        <v>203062234</v>
      </c>
      <c r="C1645" s="34" t="s">
        <v>356</v>
      </c>
      <c r="D1645" s="35" t="s">
        <v>357</v>
      </c>
      <c r="E1645" s="35" t="s">
        <v>446</v>
      </c>
      <c r="F1645" s="35" t="s">
        <v>600</v>
      </c>
      <c r="G1645" s="35" t="s">
        <v>822</v>
      </c>
      <c r="H1645" s="57" t="s">
        <v>1922</v>
      </c>
      <c r="I1645" s="37">
        <v>0</v>
      </c>
      <c r="J1645" s="39">
        <v>0</v>
      </c>
      <c r="K1645" s="10">
        <v>0</v>
      </c>
    </row>
    <row r="1646" spans="1:11" x14ac:dyDescent="0.2">
      <c r="A1646" s="32">
        <v>1631</v>
      </c>
      <c r="B1646" s="56">
        <v>203062235</v>
      </c>
      <c r="C1646" s="34" t="s">
        <v>356</v>
      </c>
      <c r="D1646" s="35" t="s">
        <v>357</v>
      </c>
      <c r="E1646" s="35" t="s">
        <v>446</v>
      </c>
      <c r="F1646" s="35" t="s">
        <v>600</v>
      </c>
      <c r="G1646" s="35" t="s">
        <v>822</v>
      </c>
      <c r="H1646" s="57" t="s">
        <v>1923</v>
      </c>
      <c r="I1646" s="37">
        <v>0</v>
      </c>
      <c r="J1646" s="39">
        <v>0</v>
      </c>
      <c r="K1646" s="10">
        <v>0</v>
      </c>
    </row>
    <row r="1647" spans="1:11" x14ac:dyDescent="0.2">
      <c r="A1647" s="32">
        <v>1632</v>
      </c>
      <c r="B1647" s="56">
        <v>203062236</v>
      </c>
      <c r="C1647" s="34" t="s">
        <v>356</v>
      </c>
      <c r="D1647" s="35" t="s">
        <v>357</v>
      </c>
      <c r="E1647" s="35" t="s">
        <v>446</v>
      </c>
      <c r="F1647" s="35" t="s">
        <v>600</v>
      </c>
      <c r="G1647" s="35" t="s">
        <v>822</v>
      </c>
      <c r="H1647" s="57" t="s">
        <v>1924</v>
      </c>
      <c r="I1647" s="37">
        <v>0</v>
      </c>
      <c r="J1647" s="39">
        <v>0</v>
      </c>
      <c r="K1647" s="10">
        <v>0</v>
      </c>
    </row>
    <row r="1648" spans="1:11" x14ac:dyDescent="0.2">
      <c r="A1648" s="32">
        <v>1633</v>
      </c>
      <c r="B1648" s="56">
        <v>203062237</v>
      </c>
      <c r="C1648" s="34" t="s">
        <v>356</v>
      </c>
      <c r="D1648" s="35" t="s">
        <v>357</v>
      </c>
      <c r="E1648" s="35" t="s">
        <v>446</v>
      </c>
      <c r="F1648" s="35" t="s">
        <v>600</v>
      </c>
      <c r="G1648" s="35" t="s">
        <v>822</v>
      </c>
      <c r="H1648" s="57" t="s">
        <v>1925</v>
      </c>
      <c r="I1648" s="37">
        <v>0</v>
      </c>
      <c r="J1648" s="39">
        <v>0</v>
      </c>
      <c r="K1648" s="10">
        <v>0</v>
      </c>
    </row>
    <row r="1649" spans="1:11" x14ac:dyDescent="0.2">
      <c r="A1649" s="32">
        <v>1634</v>
      </c>
      <c r="B1649" s="56">
        <v>203062238</v>
      </c>
      <c r="C1649" s="34" t="s">
        <v>356</v>
      </c>
      <c r="D1649" s="35" t="s">
        <v>357</v>
      </c>
      <c r="E1649" s="35" t="s">
        <v>446</v>
      </c>
      <c r="F1649" s="35" t="s">
        <v>600</v>
      </c>
      <c r="G1649" s="35" t="s">
        <v>822</v>
      </c>
      <c r="H1649" s="57" t="s">
        <v>1926</v>
      </c>
      <c r="I1649" s="37">
        <v>0</v>
      </c>
      <c r="J1649" s="39">
        <v>0</v>
      </c>
      <c r="K1649" s="10">
        <v>0</v>
      </c>
    </row>
    <row r="1650" spans="1:11" x14ac:dyDescent="0.2">
      <c r="A1650" s="32">
        <v>1635</v>
      </c>
      <c r="B1650" s="56">
        <v>203062239</v>
      </c>
      <c r="C1650" s="34" t="s">
        <v>356</v>
      </c>
      <c r="D1650" s="35" t="s">
        <v>357</v>
      </c>
      <c r="E1650" s="35" t="s">
        <v>446</v>
      </c>
      <c r="F1650" s="35" t="s">
        <v>600</v>
      </c>
      <c r="G1650" s="35" t="s">
        <v>822</v>
      </c>
      <c r="H1650" s="57" t="s">
        <v>1927</v>
      </c>
      <c r="I1650" s="37">
        <v>0</v>
      </c>
      <c r="J1650" s="39">
        <v>0</v>
      </c>
      <c r="K1650" s="10">
        <v>0</v>
      </c>
    </row>
    <row r="1651" spans="1:11" x14ac:dyDescent="0.2">
      <c r="A1651" s="32">
        <v>1636</v>
      </c>
      <c r="B1651" s="56">
        <v>203062240</v>
      </c>
      <c r="C1651" s="34" t="s">
        <v>356</v>
      </c>
      <c r="D1651" s="35" t="s">
        <v>357</v>
      </c>
      <c r="E1651" s="35" t="s">
        <v>446</v>
      </c>
      <c r="F1651" s="35" t="s">
        <v>600</v>
      </c>
      <c r="G1651" s="35" t="s">
        <v>822</v>
      </c>
      <c r="H1651" s="57" t="s">
        <v>1928</v>
      </c>
      <c r="I1651" s="37">
        <v>0</v>
      </c>
      <c r="J1651" s="39">
        <v>0</v>
      </c>
      <c r="K1651" s="10">
        <v>0</v>
      </c>
    </row>
    <row r="1652" spans="1:11" x14ac:dyDescent="0.2">
      <c r="A1652" s="32">
        <v>1637</v>
      </c>
      <c r="B1652" s="56">
        <v>203062241</v>
      </c>
      <c r="C1652" s="34" t="s">
        <v>356</v>
      </c>
      <c r="D1652" s="35" t="s">
        <v>357</v>
      </c>
      <c r="E1652" s="35" t="s">
        <v>446</v>
      </c>
      <c r="F1652" s="35" t="s">
        <v>600</v>
      </c>
      <c r="G1652" s="35" t="s">
        <v>822</v>
      </c>
      <c r="H1652" s="57" t="s">
        <v>1929</v>
      </c>
      <c r="I1652" s="37">
        <v>0</v>
      </c>
      <c r="J1652" s="39">
        <v>0</v>
      </c>
      <c r="K1652" s="10">
        <v>0</v>
      </c>
    </row>
    <row r="1653" spans="1:11" x14ac:dyDescent="0.2">
      <c r="A1653" s="32">
        <v>1638</v>
      </c>
      <c r="B1653" s="56">
        <v>203062242</v>
      </c>
      <c r="C1653" s="34" t="s">
        <v>356</v>
      </c>
      <c r="D1653" s="35" t="s">
        <v>357</v>
      </c>
      <c r="E1653" s="35" t="s">
        <v>446</v>
      </c>
      <c r="F1653" s="35" t="s">
        <v>600</v>
      </c>
      <c r="G1653" s="35" t="s">
        <v>822</v>
      </c>
      <c r="H1653" s="57" t="s">
        <v>1930</v>
      </c>
      <c r="I1653" s="37">
        <v>0</v>
      </c>
      <c r="J1653" s="39">
        <v>0</v>
      </c>
      <c r="K1653" s="10">
        <v>0</v>
      </c>
    </row>
    <row r="1654" spans="1:11" x14ac:dyDescent="0.2">
      <c r="A1654" s="32">
        <v>1639</v>
      </c>
      <c r="B1654" s="56">
        <v>203062243</v>
      </c>
      <c r="C1654" s="34" t="s">
        <v>356</v>
      </c>
      <c r="D1654" s="35" t="s">
        <v>357</v>
      </c>
      <c r="E1654" s="35" t="s">
        <v>446</v>
      </c>
      <c r="F1654" s="35" t="s">
        <v>600</v>
      </c>
      <c r="G1654" s="35" t="s">
        <v>822</v>
      </c>
      <c r="H1654" s="57" t="s">
        <v>1931</v>
      </c>
      <c r="I1654" s="37">
        <v>0</v>
      </c>
      <c r="J1654" s="39">
        <v>0</v>
      </c>
      <c r="K1654" s="10">
        <v>0</v>
      </c>
    </row>
    <row r="1655" spans="1:11" x14ac:dyDescent="0.2">
      <c r="A1655" s="32">
        <v>1640</v>
      </c>
      <c r="B1655" s="56">
        <v>203062244</v>
      </c>
      <c r="C1655" s="34" t="s">
        <v>356</v>
      </c>
      <c r="D1655" s="35" t="s">
        <v>357</v>
      </c>
      <c r="E1655" s="35" t="s">
        <v>446</v>
      </c>
      <c r="F1655" s="35" t="s">
        <v>600</v>
      </c>
      <c r="G1655" s="35" t="s">
        <v>822</v>
      </c>
      <c r="H1655" s="57" t="s">
        <v>1932</v>
      </c>
      <c r="I1655" s="37">
        <v>0</v>
      </c>
      <c r="J1655" s="39">
        <v>0</v>
      </c>
      <c r="K1655" s="10">
        <v>0</v>
      </c>
    </row>
    <row r="1656" spans="1:11" x14ac:dyDescent="0.2">
      <c r="A1656" s="32">
        <v>1641</v>
      </c>
      <c r="B1656" s="56">
        <v>203062245</v>
      </c>
      <c r="C1656" s="34" t="s">
        <v>356</v>
      </c>
      <c r="D1656" s="35" t="s">
        <v>357</v>
      </c>
      <c r="E1656" s="35" t="s">
        <v>446</v>
      </c>
      <c r="F1656" s="35" t="s">
        <v>600</v>
      </c>
      <c r="G1656" s="35" t="s">
        <v>822</v>
      </c>
      <c r="H1656" s="57" t="s">
        <v>1933</v>
      </c>
      <c r="I1656" s="37">
        <v>0</v>
      </c>
      <c r="J1656" s="39">
        <v>0</v>
      </c>
      <c r="K1656" s="10">
        <v>0</v>
      </c>
    </row>
    <row r="1657" spans="1:11" x14ac:dyDescent="0.2">
      <c r="A1657" s="32">
        <v>1642</v>
      </c>
      <c r="B1657" s="56">
        <v>203062246</v>
      </c>
      <c r="C1657" s="34" t="s">
        <v>356</v>
      </c>
      <c r="D1657" s="35" t="s">
        <v>357</v>
      </c>
      <c r="E1657" s="35" t="s">
        <v>446</v>
      </c>
      <c r="F1657" s="35" t="s">
        <v>600</v>
      </c>
      <c r="G1657" s="35" t="s">
        <v>822</v>
      </c>
      <c r="H1657" s="57" t="s">
        <v>1934</v>
      </c>
      <c r="I1657" s="37">
        <v>0</v>
      </c>
      <c r="J1657" s="39">
        <v>0</v>
      </c>
      <c r="K1657" s="10">
        <v>0</v>
      </c>
    </row>
    <row r="1658" spans="1:11" x14ac:dyDescent="0.2">
      <c r="A1658" s="32">
        <v>1643</v>
      </c>
      <c r="B1658" s="56">
        <v>203062247</v>
      </c>
      <c r="C1658" s="34" t="s">
        <v>356</v>
      </c>
      <c r="D1658" s="35" t="s">
        <v>357</v>
      </c>
      <c r="E1658" s="35" t="s">
        <v>446</v>
      </c>
      <c r="F1658" s="35" t="s">
        <v>600</v>
      </c>
      <c r="G1658" s="35" t="s">
        <v>822</v>
      </c>
      <c r="H1658" s="57" t="s">
        <v>1935</v>
      </c>
      <c r="I1658" s="37">
        <v>0</v>
      </c>
      <c r="J1658" s="39">
        <v>0</v>
      </c>
      <c r="K1658" s="10">
        <v>0</v>
      </c>
    </row>
    <row r="1659" spans="1:11" x14ac:dyDescent="0.2">
      <c r="A1659" s="32">
        <v>1644</v>
      </c>
      <c r="B1659" s="56">
        <v>203062248</v>
      </c>
      <c r="C1659" s="34" t="s">
        <v>356</v>
      </c>
      <c r="D1659" s="35" t="s">
        <v>357</v>
      </c>
      <c r="E1659" s="35" t="s">
        <v>446</v>
      </c>
      <c r="F1659" s="35" t="s">
        <v>600</v>
      </c>
      <c r="G1659" s="35" t="s">
        <v>822</v>
      </c>
      <c r="H1659" s="57" t="s">
        <v>1936</v>
      </c>
      <c r="I1659" s="37">
        <v>0</v>
      </c>
      <c r="J1659" s="39">
        <v>0</v>
      </c>
      <c r="K1659" s="10">
        <v>0</v>
      </c>
    </row>
    <row r="1660" spans="1:11" x14ac:dyDescent="0.2">
      <c r="A1660" s="32">
        <v>1645</v>
      </c>
      <c r="B1660" s="56">
        <v>203062249</v>
      </c>
      <c r="C1660" s="34" t="s">
        <v>356</v>
      </c>
      <c r="D1660" s="35" t="s">
        <v>357</v>
      </c>
      <c r="E1660" s="35" t="s">
        <v>446</v>
      </c>
      <c r="F1660" s="35" t="s">
        <v>600</v>
      </c>
      <c r="G1660" s="35" t="s">
        <v>822</v>
      </c>
      <c r="H1660" s="57" t="s">
        <v>1937</v>
      </c>
      <c r="I1660" s="37">
        <v>0</v>
      </c>
      <c r="J1660" s="39">
        <v>0</v>
      </c>
      <c r="K1660" s="10">
        <v>0</v>
      </c>
    </row>
    <row r="1661" spans="1:11" x14ac:dyDescent="0.2">
      <c r="A1661" s="32">
        <v>1646</v>
      </c>
      <c r="B1661" s="56">
        <v>203062250</v>
      </c>
      <c r="C1661" s="34" t="s">
        <v>356</v>
      </c>
      <c r="D1661" s="35" t="s">
        <v>357</v>
      </c>
      <c r="E1661" s="35" t="s">
        <v>446</v>
      </c>
      <c r="F1661" s="35" t="s">
        <v>600</v>
      </c>
      <c r="G1661" s="35" t="s">
        <v>822</v>
      </c>
      <c r="H1661" s="57" t="s">
        <v>1938</v>
      </c>
      <c r="I1661" s="37">
        <v>0</v>
      </c>
      <c r="J1661" s="39">
        <v>0</v>
      </c>
      <c r="K1661" s="10">
        <v>0</v>
      </c>
    </row>
    <row r="1662" spans="1:11" x14ac:dyDescent="0.2">
      <c r="A1662" s="32">
        <v>1647</v>
      </c>
      <c r="B1662" s="56">
        <v>203062251</v>
      </c>
      <c r="C1662" s="34" t="s">
        <v>356</v>
      </c>
      <c r="D1662" s="35" t="s">
        <v>357</v>
      </c>
      <c r="E1662" s="35" t="s">
        <v>446</v>
      </c>
      <c r="F1662" s="35" t="s">
        <v>600</v>
      </c>
      <c r="G1662" s="35" t="s">
        <v>822</v>
      </c>
      <c r="H1662" s="57" t="s">
        <v>1939</v>
      </c>
      <c r="I1662" s="37">
        <v>0</v>
      </c>
      <c r="J1662" s="39">
        <v>0</v>
      </c>
      <c r="K1662" s="10">
        <v>0</v>
      </c>
    </row>
    <row r="1663" spans="1:11" x14ac:dyDescent="0.2">
      <c r="A1663" s="32">
        <v>1648</v>
      </c>
      <c r="B1663" s="56">
        <v>203062252</v>
      </c>
      <c r="C1663" s="34" t="s">
        <v>356</v>
      </c>
      <c r="D1663" s="35" t="s">
        <v>357</v>
      </c>
      <c r="E1663" s="35" t="s">
        <v>446</v>
      </c>
      <c r="F1663" s="35" t="s">
        <v>600</v>
      </c>
      <c r="G1663" s="35" t="s">
        <v>822</v>
      </c>
      <c r="H1663" s="57" t="s">
        <v>1940</v>
      </c>
      <c r="I1663" s="37">
        <v>0</v>
      </c>
      <c r="J1663" s="39">
        <v>0</v>
      </c>
      <c r="K1663" s="10">
        <v>0</v>
      </c>
    </row>
    <row r="1664" spans="1:11" x14ac:dyDescent="0.2">
      <c r="A1664" s="32">
        <v>1649</v>
      </c>
      <c r="B1664" s="56">
        <v>203062253</v>
      </c>
      <c r="C1664" s="34" t="s">
        <v>356</v>
      </c>
      <c r="D1664" s="35" t="s">
        <v>357</v>
      </c>
      <c r="E1664" s="35" t="s">
        <v>446</v>
      </c>
      <c r="F1664" s="35" t="s">
        <v>600</v>
      </c>
      <c r="G1664" s="35" t="s">
        <v>822</v>
      </c>
      <c r="H1664" s="57" t="s">
        <v>1941</v>
      </c>
      <c r="I1664" s="37">
        <v>0</v>
      </c>
      <c r="J1664" s="39">
        <v>0</v>
      </c>
      <c r="K1664" s="10">
        <v>0</v>
      </c>
    </row>
    <row r="1665" spans="1:11" x14ac:dyDescent="0.2">
      <c r="A1665" s="32">
        <v>1650</v>
      </c>
      <c r="B1665" s="56">
        <v>203062254</v>
      </c>
      <c r="C1665" s="34" t="s">
        <v>356</v>
      </c>
      <c r="D1665" s="35" t="s">
        <v>357</v>
      </c>
      <c r="E1665" s="35" t="s">
        <v>446</v>
      </c>
      <c r="F1665" s="35" t="s">
        <v>600</v>
      </c>
      <c r="G1665" s="35" t="s">
        <v>822</v>
      </c>
      <c r="H1665" s="57" t="s">
        <v>1942</v>
      </c>
      <c r="I1665" s="37">
        <v>0</v>
      </c>
      <c r="J1665" s="39">
        <v>0</v>
      </c>
      <c r="K1665" s="10">
        <v>0</v>
      </c>
    </row>
    <row r="1666" spans="1:11" x14ac:dyDescent="0.2">
      <c r="A1666" s="32">
        <v>1651</v>
      </c>
      <c r="B1666" s="56">
        <v>203062255</v>
      </c>
      <c r="C1666" s="34" t="s">
        <v>356</v>
      </c>
      <c r="D1666" s="35" t="s">
        <v>357</v>
      </c>
      <c r="E1666" s="35" t="s">
        <v>446</v>
      </c>
      <c r="F1666" s="35" t="s">
        <v>600</v>
      </c>
      <c r="G1666" s="35" t="s">
        <v>822</v>
      </c>
      <c r="H1666" s="57" t="s">
        <v>1943</v>
      </c>
      <c r="I1666" s="37">
        <v>0</v>
      </c>
      <c r="J1666" s="39">
        <v>0</v>
      </c>
      <c r="K1666" s="10">
        <v>0</v>
      </c>
    </row>
    <row r="1667" spans="1:11" x14ac:dyDescent="0.2">
      <c r="A1667" s="32">
        <v>1652</v>
      </c>
      <c r="B1667" s="56">
        <v>203062256</v>
      </c>
      <c r="C1667" s="34" t="s">
        <v>356</v>
      </c>
      <c r="D1667" s="35" t="s">
        <v>357</v>
      </c>
      <c r="E1667" s="35" t="s">
        <v>446</v>
      </c>
      <c r="F1667" s="35" t="s">
        <v>600</v>
      </c>
      <c r="G1667" s="35" t="s">
        <v>822</v>
      </c>
      <c r="H1667" s="57" t="s">
        <v>1944</v>
      </c>
      <c r="I1667" s="37">
        <v>0</v>
      </c>
      <c r="J1667" s="39">
        <v>0</v>
      </c>
      <c r="K1667" s="10">
        <v>0</v>
      </c>
    </row>
    <row r="1668" spans="1:11" x14ac:dyDescent="0.2">
      <c r="A1668" s="32">
        <v>1653</v>
      </c>
      <c r="B1668" s="56">
        <v>203062257</v>
      </c>
      <c r="C1668" s="34" t="s">
        <v>356</v>
      </c>
      <c r="D1668" s="35" t="s">
        <v>357</v>
      </c>
      <c r="E1668" s="35" t="s">
        <v>446</v>
      </c>
      <c r="F1668" s="35" t="s">
        <v>600</v>
      </c>
      <c r="G1668" s="35" t="s">
        <v>822</v>
      </c>
      <c r="H1668" s="57" t="s">
        <v>1945</v>
      </c>
      <c r="I1668" s="37">
        <v>0</v>
      </c>
      <c r="J1668" s="39">
        <v>0</v>
      </c>
      <c r="K1668" s="10">
        <v>0</v>
      </c>
    </row>
    <row r="1669" spans="1:11" x14ac:dyDescent="0.2">
      <c r="A1669" s="32">
        <v>1654</v>
      </c>
      <c r="B1669" s="56">
        <v>203062258</v>
      </c>
      <c r="C1669" s="34" t="s">
        <v>356</v>
      </c>
      <c r="D1669" s="35" t="s">
        <v>357</v>
      </c>
      <c r="E1669" s="35" t="s">
        <v>446</v>
      </c>
      <c r="F1669" s="35" t="s">
        <v>600</v>
      </c>
      <c r="G1669" s="35" t="s">
        <v>822</v>
      </c>
      <c r="H1669" s="57" t="s">
        <v>1946</v>
      </c>
      <c r="I1669" s="37">
        <v>0</v>
      </c>
      <c r="J1669" s="39">
        <v>0</v>
      </c>
      <c r="K1669" s="10">
        <v>0</v>
      </c>
    </row>
    <row r="1670" spans="1:11" x14ac:dyDescent="0.2">
      <c r="A1670" s="32">
        <v>1655</v>
      </c>
      <c r="B1670" s="56">
        <v>203062259</v>
      </c>
      <c r="C1670" s="34" t="s">
        <v>356</v>
      </c>
      <c r="D1670" s="35" t="s">
        <v>357</v>
      </c>
      <c r="E1670" s="35" t="s">
        <v>446</v>
      </c>
      <c r="F1670" s="35" t="s">
        <v>600</v>
      </c>
      <c r="G1670" s="35" t="s">
        <v>822</v>
      </c>
      <c r="H1670" s="57" t="s">
        <v>1947</v>
      </c>
      <c r="I1670" s="37">
        <v>0</v>
      </c>
      <c r="J1670" s="39">
        <v>0</v>
      </c>
      <c r="K1670" s="10">
        <v>0</v>
      </c>
    </row>
    <row r="1671" spans="1:11" x14ac:dyDescent="0.2">
      <c r="A1671" s="32">
        <v>1656</v>
      </c>
      <c r="B1671" s="56">
        <v>203062260</v>
      </c>
      <c r="C1671" s="34" t="s">
        <v>356</v>
      </c>
      <c r="D1671" s="35" t="s">
        <v>357</v>
      </c>
      <c r="E1671" s="35" t="s">
        <v>446</v>
      </c>
      <c r="F1671" s="35" t="s">
        <v>600</v>
      </c>
      <c r="G1671" s="35" t="s">
        <v>822</v>
      </c>
      <c r="H1671" s="57" t="s">
        <v>1948</v>
      </c>
      <c r="I1671" s="37">
        <v>0</v>
      </c>
      <c r="J1671" s="39">
        <v>0</v>
      </c>
      <c r="K1671" s="10">
        <v>0</v>
      </c>
    </row>
    <row r="1672" spans="1:11" x14ac:dyDescent="0.2">
      <c r="A1672" s="32">
        <v>1657</v>
      </c>
      <c r="B1672" s="56">
        <v>203062261</v>
      </c>
      <c r="C1672" s="34" t="s">
        <v>356</v>
      </c>
      <c r="D1672" s="35" t="s">
        <v>357</v>
      </c>
      <c r="E1672" s="35" t="s">
        <v>446</v>
      </c>
      <c r="F1672" s="35" t="s">
        <v>600</v>
      </c>
      <c r="G1672" s="35" t="s">
        <v>822</v>
      </c>
      <c r="H1672" s="57" t="s">
        <v>1949</v>
      </c>
      <c r="I1672" s="37">
        <v>0</v>
      </c>
      <c r="J1672" s="39">
        <v>0</v>
      </c>
      <c r="K1672" s="10">
        <v>0</v>
      </c>
    </row>
    <row r="1673" spans="1:11" x14ac:dyDescent="0.2">
      <c r="A1673" s="32">
        <v>1658</v>
      </c>
      <c r="B1673" s="56">
        <v>203062262</v>
      </c>
      <c r="C1673" s="34" t="s">
        <v>356</v>
      </c>
      <c r="D1673" s="35" t="s">
        <v>357</v>
      </c>
      <c r="E1673" s="35" t="s">
        <v>446</v>
      </c>
      <c r="F1673" s="35" t="s">
        <v>600</v>
      </c>
      <c r="G1673" s="35" t="s">
        <v>822</v>
      </c>
      <c r="H1673" s="57" t="s">
        <v>1950</v>
      </c>
      <c r="I1673" s="37">
        <v>0</v>
      </c>
      <c r="J1673" s="39">
        <v>0</v>
      </c>
      <c r="K1673" s="10">
        <v>0</v>
      </c>
    </row>
    <row r="1674" spans="1:11" x14ac:dyDescent="0.2">
      <c r="A1674" s="32">
        <v>1659</v>
      </c>
      <c r="B1674" s="56">
        <v>203062263</v>
      </c>
      <c r="C1674" s="34" t="s">
        <v>356</v>
      </c>
      <c r="D1674" s="35" t="s">
        <v>357</v>
      </c>
      <c r="E1674" s="35" t="s">
        <v>446</v>
      </c>
      <c r="F1674" s="35" t="s">
        <v>600</v>
      </c>
      <c r="G1674" s="35" t="s">
        <v>822</v>
      </c>
      <c r="H1674" s="57" t="s">
        <v>1951</v>
      </c>
      <c r="I1674" s="37">
        <v>0</v>
      </c>
      <c r="J1674" s="39">
        <v>0</v>
      </c>
      <c r="K1674" s="10">
        <v>0</v>
      </c>
    </row>
    <row r="1675" spans="1:11" x14ac:dyDescent="0.2">
      <c r="A1675" s="32">
        <v>1660</v>
      </c>
      <c r="B1675" s="56">
        <v>203062264</v>
      </c>
      <c r="C1675" s="34" t="s">
        <v>356</v>
      </c>
      <c r="D1675" s="35" t="s">
        <v>357</v>
      </c>
      <c r="E1675" s="35" t="s">
        <v>446</v>
      </c>
      <c r="F1675" s="35" t="s">
        <v>600</v>
      </c>
      <c r="G1675" s="35" t="s">
        <v>822</v>
      </c>
      <c r="H1675" s="57" t="s">
        <v>1952</v>
      </c>
      <c r="I1675" s="37">
        <v>0</v>
      </c>
      <c r="J1675" s="39">
        <v>0</v>
      </c>
      <c r="K1675" s="10">
        <v>0</v>
      </c>
    </row>
    <row r="1676" spans="1:11" x14ac:dyDescent="0.2">
      <c r="A1676" s="32">
        <v>1661</v>
      </c>
      <c r="B1676" s="56">
        <v>203062265</v>
      </c>
      <c r="C1676" s="34" t="s">
        <v>356</v>
      </c>
      <c r="D1676" s="35" t="s">
        <v>357</v>
      </c>
      <c r="E1676" s="35" t="s">
        <v>446</v>
      </c>
      <c r="F1676" s="35" t="s">
        <v>600</v>
      </c>
      <c r="G1676" s="35" t="s">
        <v>822</v>
      </c>
      <c r="H1676" s="57" t="s">
        <v>1953</v>
      </c>
      <c r="I1676" s="37">
        <v>0</v>
      </c>
      <c r="J1676" s="39">
        <v>0</v>
      </c>
      <c r="K1676" s="10">
        <v>0</v>
      </c>
    </row>
    <row r="1677" spans="1:11" x14ac:dyDescent="0.2">
      <c r="A1677" s="32">
        <v>1662</v>
      </c>
      <c r="B1677" s="56">
        <v>203062266</v>
      </c>
      <c r="C1677" s="34" t="s">
        <v>356</v>
      </c>
      <c r="D1677" s="35" t="s">
        <v>357</v>
      </c>
      <c r="E1677" s="35" t="s">
        <v>446</v>
      </c>
      <c r="F1677" s="35" t="s">
        <v>600</v>
      </c>
      <c r="G1677" s="35" t="s">
        <v>822</v>
      </c>
      <c r="H1677" s="57" t="s">
        <v>1954</v>
      </c>
      <c r="I1677" s="37">
        <v>0</v>
      </c>
      <c r="J1677" s="39">
        <v>0</v>
      </c>
      <c r="K1677" s="10">
        <v>0</v>
      </c>
    </row>
    <row r="1678" spans="1:11" x14ac:dyDescent="0.2">
      <c r="A1678" s="32">
        <v>1663</v>
      </c>
      <c r="B1678" s="56">
        <v>203062267</v>
      </c>
      <c r="C1678" s="34" t="s">
        <v>356</v>
      </c>
      <c r="D1678" s="35" t="s">
        <v>357</v>
      </c>
      <c r="E1678" s="35" t="s">
        <v>446</v>
      </c>
      <c r="F1678" s="35" t="s">
        <v>600</v>
      </c>
      <c r="G1678" s="35" t="s">
        <v>822</v>
      </c>
      <c r="H1678" s="57" t="s">
        <v>1955</v>
      </c>
      <c r="I1678" s="37">
        <v>0</v>
      </c>
      <c r="J1678" s="39">
        <v>0</v>
      </c>
      <c r="K1678" s="10">
        <v>0</v>
      </c>
    </row>
    <row r="1679" spans="1:11" x14ac:dyDescent="0.2">
      <c r="A1679" s="32">
        <v>1664</v>
      </c>
      <c r="B1679" s="56">
        <v>203062268</v>
      </c>
      <c r="C1679" s="34" t="s">
        <v>356</v>
      </c>
      <c r="D1679" s="35" t="s">
        <v>357</v>
      </c>
      <c r="E1679" s="35" t="s">
        <v>446</v>
      </c>
      <c r="F1679" s="35" t="s">
        <v>600</v>
      </c>
      <c r="G1679" s="35" t="s">
        <v>822</v>
      </c>
      <c r="H1679" s="57" t="s">
        <v>1956</v>
      </c>
      <c r="I1679" s="37">
        <v>0</v>
      </c>
      <c r="J1679" s="39">
        <v>0</v>
      </c>
      <c r="K1679" s="10">
        <v>0</v>
      </c>
    </row>
    <row r="1680" spans="1:11" x14ac:dyDescent="0.2">
      <c r="A1680" s="32">
        <v>1665</v>
      </c>
      <c r="B1680" s="56">
        <v>203062269</v>
      </c>
      <c r="C1680" s="34" t="s">
        <v>356</v>
      </c>
      <c r="D1680" s="35" t="s">
        <v>357</v>
      </c>
      <c r="E1680" s="35" t="s">
        <v>446</v>
      </c>
      <c r="F1680" s="35" t="s">
        <v>600</v>
      </c>
      <c r="G1680" s="35" t="s">
        <v>822</v>
      </c>
      <c r="H1680" s="57" t="s">
        <v>1957</v>
      </c>
      <c r="I1680" s="37">
        <v>0</v>
      </c>
      <c r="J1680" s="39">
        <v>0</v>
      </c>
      <c r="K1680" s="10">
        <v>0</v>
      </c>
    </row>
    <row r="1681" spans="1:11" x14ac:dyDescent="0.2">
      <c r="A1681" s="32">
        <v>1666</v>
      </c>
      <c r="B1681" s="56">
        <v>203062270</v>
      </c>
      <c r="C1681" s="34" t="s">
        <v>356</v>
      </c>
      <c r="D1681" s="35" t="s">
        <v>357</v>
      </c>
      <c r="E1681" s="35" t="s">
        <v>446</v>
      </c>
      <c r="F1681" s="35" t="s">
        <v>600</v>
      </c>
      <c r="G1681" s="35" t="s">
        <v>822</v>
      </c>
      <c r="H1681" s="57" t="s">
        <v>1958</v>
      </c>
      <c r="I1681" s="37">
        <v>0</v>
      </c>
      <c r="J1681" s="39">
        <v>0</v>
      </c>
      <c r="K1681" s="10">
        <v>0</v>
      </c>
    </row>
    <row r="1682" spans="1:11" x14ac:dyDescent="0.2">
      <c r="A1682" s="32">
        <v>1667</v>
      </c>
      <c r="B1682" s="56">
        <v>203062271</v>
      </c>
      <c r="C1682" s="34" t="s">
        <v>356</v>
      </c>
      <c r="D1682" s="35" t="s">
        <v>357</v>
      </c>
      <c r="E1682" s="35" t="s">
        <v>446</v>
      </c>
      <c r="F1682" s="35" t="s">
        <v>600</v>
      </c>
      <c r="G1682" s="35" t="s">
        <v>822</v>
      </c>
      <c r="H1682" s="57" t="s">
        <v>1959</v>
      </c>
      <c r="I1682" s="37">
        <v>0</v>
      </c>
      <c r="J1682" s="39">
        <v>0</v>
      </c>
      <c r="K1682" s="10">
        <v>0</v>
      </c>
    </row>
    <row r="1683" spans="1:11" x14ac:dyDescent="0.2">
      <c r="A1683" s="32">
        <v>1668</v>
      </c>
      <c r="B1683" s="56">
        <v>203062272</v>
      </c>
      <c r="C1683" s="34" t="s">
        <v>356</v>
      </c>
      <c r="D1683" s="35" t="s">
        <v>357</v>
      </c>
      <c r="E1683" s="35" t="s">
        <v>446</v>
      </c>
      <c r="F1683" s="35" t="s">
        <v>600</v>
      </c>
      <c r="G1683" s="35" t="s">
        <v>822</v>
      </c>
      <c r="H1683" s="57" t="s">
        <v>1960</v>
      </c>
      <c r="I1683" s="37">
        <v>0</v>
      </c>
      <c r="J1683" s="39">
        <v>0</v>
      </c>
      <c r="K1683" s="10">
        <v>0</v>
      </c>
    </row>
    <row r="1684" spans="1:11" x14ac:dyDescent="0.2">
      <c r="A1684" s="32">
        <v>1669</v>
      </c>
      <c r="B1684" s="56">
        <v>203062273</v>
      </c>
      <c r="C1684" s="34" t="s">
        <v>356</v>
      </c>
      <c r="D1684" s="35" t="s">
        <v>357</v>
      </c>
      <c r="E1684" s="35" t="s">
        <v>446</v>
      </c>
      <c r="F1684" s="35" t="s">
        <v>600</v>
      </c>
      <c r="G1684" s="35" t="s">
        <v>822</v>
      </c>
      <c r="H1684" s="57" t="s">
        <v>1961</v>
      </c>
      <c r="I1684" s="37">
        <v>0</v>
      </c>
      <c r="J1684" s="39">
        <v>0</v>
      </c>
      <c r="K1684" s="10">
        <v>0</v>
      </c>
    </row>
    <row r="1685" spans="1:11" x14ac:dyDescent="0.2">
      <c r="A1685" s="32">
        <v>1670</v>
      </c>
      <c r="B1685" s="56">
        <v>203062274</v>
      </c>
      <c r="C1685" s="34" t="s">
        <v>356</v>
      </c>
      <c r="D1685" s="35" t="s">
        <v>357</v>
      </c>
      <c r="E1685" s="35" t="s">
        <v>446</v>
      </c>
      <c r="F1685" s="35" t="s">
        <v>600</v>
      </c>
      <c r="G1685" s="35" t="s">
        <v>822</v>
      </c>
      <c r="H1685" s="57" t="s">
        <v>1962</v>
      </c>
      <c r="I1685" s="37">
        <v>0</v>
      </c>
      <c r="J1685" s="39">
        <v>0</v>
      </c>
      <c r="K1685" s="10">
        <v>0</v>
      </c>
    </row>
    <row r="1686" spans="1:11" x14ac:dyDescent="0.2">
      <c r="A1686" s="32">
        <v>1671</v>
      </c>
      <c r="B1686" s="56">
        <v>203062275</v>
      </c>
      <c r="C1686" s="34" t="s">
        <v>356</v>
      </c>
      <c r="D1686" s="35" t="s">
        <v>357</v>
      </c>
      <c r="E1686" s="35" t="s">
        <v>446</v>
      </c>
      <c r="F1686" s="35" t="s">
        <v>600</v>
      </c>
      <c r="G1686" s="35" t="s">
        <v>822</v>
      </c>
      <c r="H1686" s="57" t="s">
        <v>1963</v>
      </c>
      <c r="I1686" s="37">
        <v>0</v>
      </c>
      <c r="J1686" s="39">
        <v>0</v>
      </c>
      <c r="K1686" s="10">
        <v>0</v>
      </c>
    </row>
    <row r="1687" spans="1:11" x14ac:dyDescent="0.2">
      <c r="A1687" s="32">
        <v>1672</v>
      </c>
      <c r="B1687" s="56">
        <v>203062276</v>
      </c>
      <c r="C1687" s="34" t="s">
        <v>356</v>
      </c>
      <c r="D1687" s="35" t="s">
        <v>357</v>
      </c>
      <c r="E1687" s="35" t="s">
        <v>446</v>
      </c>
      <c r="F1687" s="35" t="s">
        <v>600</v>
      </c>
      <c r="G1687" s="35" t="s">
        <v>822</v>
      </c>
      <c r="H1687" s="57" t="s">
        <v>1964</v>
      </c>
      <c r="I1687" s="37">
        <v>0</v>
      </c>
      <c r="J1687" s="39">
        <v>0</v>
      </c>
      <c r="K1687" s="10">
        <v>0</v>
      </c>
    </row>
    <row r="1688" spans="1:11" x14ac:dyDescent="0.2">
      <c r="A1688" s="32">
        <v>1673</v>
      </c>
      <c r="B1688" s="56">
        <v>203062277</v>
      </c>
      <c r="C1688" s="34" t="s">
        <v>356</v>
      </c>
      <c r="D1688" s="35" t="s">
        <v>357</v>
      </c>
      <c r="E1688" s="35" t="s">
        <v>446</v>
      </c>
      <c r="F1688" s="35" t="s">
        <v>600</v>
      </c>
      <c r="G1688" s="35" t="s">
        <v>822</v>
      </c>
      <c r="H1688" s="57" t="s">
        <v>1965</v>
      </c>
      <c r="I1688" s="37">
        <v>0</v>
      </c>
      <c r="J1688" s="39">
        <v>0</v>
      </c>
      <c r="K1688" s="10">
        <v>0</v>
      </c>
    </row>
    <row r="1689" spans="1:11" x14ac:dyDescent="0.2">
      <c r="A1689" s="32">
        <v>1674</v>
      </c>
      <c r="B1689" s="56">
        <v>203062278</v>
      </c>
      <c r="C1689" s="34" t="s">
        <v>356</v>
      </c>
      <c r="D1689" s="35" t="s">
        <v>357</v>
      </c>
      <c r="E1689" s="35" t="s">
        <v>446</v>
      </c>
      <c r="F1689" s="35" t="s">
        <v>600</v>
      </c>
      <c r="G1689" s="35" t="s">
        <v>822</v>
      </c>
      <c r="H1689" s="57" t="s">
        <v>1966</v>
      </c>
      <c r="I1689" s="37">
        <v>0</v>
      </c>
      <c r="J1689" s="39">
        <v>0</v>
      </c>
      <c r="K1689" s="10">
        <v>0</v>
      </c>
    </row>
    <row r="1690" spans="1:11" x14ac:dyDescent="0.2">
      <c r="A1690" s="32">
        <v>1675</v>
      </c>
      <c r="B1690" s="56">
        <v>203062279</v>
      </c>
      <c r="C1690" s="34" t="s">
        <v>356</v>
      </c>
      <c r="D1690" s="35" t="s">
        <v>357</v>
      </c>
      <c r="E1690" s="35" t="s">
        <v>446</v>
      </c>
      <c r="F1690" s="35" t="s">
        <v>600</v>
      </c>
      <c r="G1690" s="35" t="s">
        <v>822</v>
      </c>
      <c r="H1690" s="57" t="s">
        <v>1967</v>
      </c>
      <c r="I1690" s="37">
        <v>0</v>
      </c>
      <c r="J1690" s="39">
        <v>0</v>
      </c>
      <c r="K1690" s="10">
        <v>0</v>
      </c>
    </row>
    <row r="1691" spans="1:11" x14ac:dyDescent="0.2">
      <c r="A1691" s="32">
        <v>1676</v>
      </c>
      <c r="B1691" s="56">
        <v>203062280</v>
      </c>
      <c r="C1691" s="34" t="s">
        <v>356</v>
      </c>
      <c r="D1691" s="35" t="s">
        <v>357</v>
      </c>
      <c r="E1691" s="35" t="s">
        <v>446</v>
      </c>
      <c r="F1691" s="35" t="s">
        <v>600</v>
      </c>
      <c r="G1691" s="35" t="s">
        <v>822</v>
      </c>
      <c r="H1691" s="57" t="s">
        <v>1968</v>
      </c>
      <c r="I1691" s="37">
        <v>0</v>
      </c>
      <c r="J1691" s="39">
        <v>0</v>
      </c>
      <c r="K1691" s="10">
        <v>0</v>
      </c>
    </row>
    <row r="1692" spans="1:11" x14ac:dyDescent="0.2">
      <c r="A1692" s="32">
        <v>1677</v>
      </c>
      <c r="B1692" s="56">
        <v>203062281</v>
      </c>
      <c r="C1692" s="34" t="s">
        <v>356</v>
      </c>
      <c r="D1692" s="35" t="s">
        <v>357</v>
      </c>
      <c r="E1692" s="35" t="s">
        <v>446</v>
      </c>
      <c r="F1692" s="35" t="s">
        <v>600</v>
      </c>
      <c r="G1692" s="35" t="s">
        <v>822</v>
      </c>
      <c r="H1692" s="57" t="s">
        <v>1969</v>
      </c>
      <c r="I1692" s="37">
        <v>0</v>
      </c>
      <c r="J1692" s="39">
        <v>0</v>
      </c>
      <c r="K1692" s="10">
        <v>0</v>
      </c>
    </row>
    <row r="1693" spans="1:11" x14ac:dyDescent="0.2">
      <c r="A1693" s="32">
        <v>1678</v>
      </c>
      <c r="B1693" s="56">
        <v>203062282</v>
      </c>
      <c r="C1693" s="34" t="s">
        <v>356</v>
      </c>
      <c r="D1693" s="35" t="s">
        <v>357</v>
      </c>
      <c r="E1693" s="35" t="s">
        <v>446</v>
      </c>
      <c r="F1693" s="35" t="s">
        <v>600</v>
      </c>
      <c r="G1693" s="35" t="s">
        <v>822</v>
      </c>
      <c r="H1693" s="57" t="s">
        <v>1970</v>
      </c>
      <c r="I1693" s="37">
        <v>0</v>
      </c>
      <c r="J1693" s="39">
        <v>0</v>
      </c>
      <c r="K1693" s="10">
        <v>0</v>
      </c>
    </row>
    <row r="1694" spans="1:11" x14ac:dyDescent="0.2">
      <c r="A1694" s="32">
        <v>1679</v>
      </c>
      <c r="B1694" s="56">
        <v>203062283</v>
      </c>
      <c r="C1694" s="34" t="s">
        <v>356</v>
      </c>
      <c r="D1694" s="35" t="s">
        <v>357</v>
      </c>
      <c r="E1694" s="35" t="s">
        <v>446</v>
      </c>
      <c r="F1694" s="35" t="s">
        <v>600</v>
      </c>
      <c r="G1694" s="35" t="s">
        <v>822</v>
      </c>
      <c r="H1694" s="57" t="s">
        <v>1971</v>
      </c>
      <c r="I1694" s="37">
        <v>0</v>
      </c>
      <c r="J1694" s="39">
        <v>0</v>
      </c>
      <c r="K1694" s="10">
        <v>0</v>
      </c>
    </row>
    <row r="1695" spans="1:11" x14ac:dyDescent="0.2">
      <c r="A1695" s="32">
        <v>1680</v>
      </c>
      <c r="B1695" s="56">
        <v>203062284</v>
      </c>
      <c r="C1695" s="34" t="s">
        <v>356</v>
      </c>
      <c r="D1695" s="35" t="s">
        <v>357</v>
      </c>
      <c r="E1695" s="35" t="s">
        <v>446</v>
      </c>
      <c r="F1695" s="35" t="s">
        <v>600</v>
      </c>
      <c r="G1695" s="35" t="s">
        <v>822</v>
      </c>
      <c r="H1695" s="57" t="s">
        <v>1972</v>
      </c>
      <c r="I1695" s="37">
        <v>0</v>
      </c>
      <c r="J1695" s="39">
        <v>0</v>
      </c>
      <c r="K1695" s="10">
        <v>0</v>
      </c>
    </row>
    <row r="1696" spans="1:11" x14ac:dyDescent="0.2">
      <c r="A1696" s="32">
        <v>1681</v>
      </c>
      <c r="B1696" s="56">
        <v>203062285</v>
      </c>
      <c r="C1696" s="34" t="s">
        <v>356</v>
      </c>
      <c r="D1696" s="35" t="s">
        <v>357</v>
      </c>
      <c r="E1696" s="35" t="s">
        <v>446</v>
      </c>
      <c r="F1696" s="35" t="s">
        <v>600</v>
      </c>
      <c r="G1696" s="35" t="s">
        <v>822</v>
      </c>
      <c r="H1696" s="57" t="s">
        <v>1973</v>
      </c>
      <c r="I1696" s="37">
        <v>0</v>
      </c>
      <c r="J1696" s="39">
        <v>0</v>
      </c>
      <c r="K1696" s="10">
        <v>0</v>
      </c>
    </row>
    <row r="1697" spans="1:11" x14ac:dyDescent="0.2">
      <c r="A1697" s="32">
        <v>1682</v>
      </c>
      <c r="B1697" s="56">
        <v>203062286</v>
      </c>
      <c r="C1697" s="34" t="s">
        <v>356</v>
      </c>
      <c r="D1697" s="35" t="s">
        <v>357</v>
      </c>
      <c r="E1697" s="35" t="s">
        <v>446</v>
      </c>
      <c r="F1697" s="35" t="s">
        <v>600</v>
      </c>
      <c r="G1697" s="35" t="s">
        <v>822</v>
      </c>
      <c r="H1697" s="57" t="s">
        <v>1974</v>
      </c>
      <c r="I1697" s="37">
        <v>0</v>
      </c>
      <c r="J1697" s="39">
        <v>0</v>
      </c>
      <c r="K1697" s="10">
        <v>0</v>
      </c>
    </row>
    <row r="1698" spans="1:11" x14ac:dyDescent="0.2">
      <c r="A1698" s="32">
        <v>1683</v>
      </c>
      <c r="B1698" s="56">
        <v>203062287</v>
      </c>
      <c r="C1698" s="34" t="s">
        <v>356</v>
      </c>
      <c r="D1698" s="35" t="s">
        <v>357</v>
      </c>
      <c r="E1698" s="35" t="s">
        <v>446</v>
      </c>
      <c r="F1698" s="35" t="s">
        <v>600</v>
      </c>
      <c r="G1698" s="35" t="s">
        <v>822</v>
      </c>
      <c r="H1698" s="57" t="s">
        <v>1975</v>
      </c>
      <c r="I1698" s="37">
        <v>0</v>
      </c>
      <c r="J1698" s="39">
        <v>0</v>
      </c>
      <c r="K1698" s="10">
        <v>0</v>
      </c>
    </row>
    <row r="1699" spans="1:11" x14ac:dyDescent="0.2">
      <c r="A1699" s="32">
        <v>1684</v>
      </c>
      <c r="B1699" s="56">
        <v>203062288</v>
      </c>
      <c r="C1699" s="34" t="s">
        <v>356</v>
      </c>
      <c r="D1699" s="35" t="s">
        <v>357</v>
      </c>
      <c r="E1699" s="35" t="s">
        <v>446</v>
      </c>
      <c r="F1699" s="35" t="s">
        <v>600</v>
      </c>
      <c r="G1699" s="35" t="s">
        <v>822</v>
      </c>
      <c r="H1699" s="57" t="s">
        <v>1976</v>
      </c>
      <c r="I1699" s="37">
        <v>0</v>
      </c>
      <c r="J1699" s="39">
        <v>0</v>
      </c>
      <c r="K1699" s="10">
        <v>0</v>
      </c>
    </row>
    <row r="1700" spans="1:11" x14ac:dyDescent="0.2">
      <c r="A1700" s="32">
        <v>1685</v>
      </c>
      <c r="B1700" s="56">
        <v>203062289</v>
      </c>
      <c r="C1700" s="34" t="s">
        <v>356</v>
      </c>
      <c r="D1700" s="35" t="s">
        <v>357</v>
      </c>
      <c r="E1700" s="35" t="s">
        <v>446</v>
      </c>
      <c r="F1700" s="35" t="s">
        <v>600</v>
      </c>
      <c r="G1700" s="35" t="s">
        <v>822</v>
      </c>
      <c r="H1700" s="57" t="s">
        <v>1977</v>
      </c>
      <c r="I1700" s="37">
        <v>0</v>
      </c>
      <c r="J1700" s="39">
        <v>0</v>
      </c>
      <c r="K1700" s="10">
        <v>0</v>
      </c>
    </row>
    <row r="1701" spans="1:11" x14ac:dyDescent="0.2">
      <c r="A1701" s="32">
        <v>1686</v>
      </c>
      <c r="B1701" s="56">
        <v>203062290</v>
      </c>
      <c r="C1701" s="34" t="s">
        <v>356</v>
      </c>
      <c r="D1701" s="35" t="s">
        <v>357</v>
      </c>
      <c r="E1701" s="35" t="s">
        <v>446</v>
      </c>
      <c r="F1701" s="35" t="s">
        <v>600</v>
      </c>
      <c r="G1701" s="35" t="s">
        <v>822</v>
      </c>
      <c r="H1701" s="57" t="s">
        <v>1978</v>
      </c>
      <c r="I1701" s="37">
        <v>0</v>
      </c>
      <c r="J1701" s="39">
        <v>0</v>
      </c>
      <c r="K1701" s="10">
        <v>0</v>
      </c>
    </row>
    <row r="1702" spans="1:11" x14ac:dyDescent="0.2">
      <c r="A1702" s="32">
        <v>1687</v>
      </c>
      <c r="B1702" s="56">
        <v>203062291</v>
      </c>
      <c r="C1702" s="34" t="s">
        <v>356</v>
      </c>
      <c r="D1702" s="35" t="s">
        <v>357</v>
      </c>
      <c r="E1702" s="35" t="s">
        <v>446</v>
      </c>
      <c r="F1702" s="35" t="s">
        <v>600</v>
      </c>
      <c r="G1702" s="35" t="s">
        <v>822</v>
      </c>
      <c r="H1702" s="57" t="s">
        <v>1979</v>
      </c>
      <c r="I1702" s="37">
        <v>0</v>
      </c>
      <c r="J1702" s="39">
        <v>0</v>
      </c>
      <c r="K1702" s="10">
        <v>0</v>
      </c>
    </row>
    <row r="1703" spans="1:11" x14ac:dyDescent="0.2">
      <c r="A1703" s="32">
        <v>1688</v>
      </c>
      <c r="B1703" s="56">
        <v>203062292</v>
      </c>
      <c r="C1703" s="34" t="s">
        <v>356</v>
      </c>
      <c r="D1703" s="35" t="s">
        <v>357</v>
      </c>
      <c r="E1703" s="35" t="s">
        <v>446</v>
      </c>
      <c r="F1703" s="35" t="s">
        <v>600</v>
      </c>
      <c r="G1703" s="35" t="s">
        <v>822</v>
      </c>
      <c r="H1703" s="57" t="s">
        <v>1980</v>
      </c>
      <c r="I1703" s="37">
        <v>0</v>
      </c>
      <c r="J1703" s="39">
        <v>0</v>
      </c>
      <c r="K1703" s="10">
        <v>0</v>
      </c>
    </row>
    <row r="1704" spans="1:11" x14ac:dyDescent="0.2">
      <c r="A1704" s="32">
        <v>1689</v>
      </c>
      <c r="B1704" s="56">
        <v>203062293</v>
      </c>
      <c r="C1704" s="34" t="s">
        <v>356</v>
      </c>
      <c r="D1704" s="35" t="s">
        <v>357</v>
      </c>
      <c r="E1704" s="35" t="s">
        <v>446</v>
      </c>
      <c r="F1704" s="35" t="s">
        <v>600</v>
      </c>
      <c r="G1704" s="35" t="s">
        <v>822</v>
      </c>
      <c r="H1704" s="57" t="s">
        <v>1981</v>
      </c>
      <c r="I1704" s="37">
        <v>0</v>
      </c>
      <c r="J1704" s="39">
        <v>0</v>
      </c>
      <c r="K1704" s="10">
        <v>0</v>
      </c>
    </row>
    <row r="1705" spans="1:11" x14ac:dyDescent="0.2">
      <c r="A1705" s="32">
        <v>1690</v>
      </c>
      <c r="B1705" s="56">
        <v>203062294</v>
      </c>
      <c r="C1705" s="34" t="s">
        <v>356</v>
      </c>
      <c r="D1705" s="35" t="s">
        <v>357</v>
      </c>
      <c r="E1705" s="35" t="s">
        <v>446</v>
      </c>
      <c r="F1705" s="35" t="s">
        <v>600</v>
      </c>
      <c r="G1705" s="35" t="s">
        <v>822</v>
      </c>
      <c r="H1705" s="57" t="s">
        <v>1982</v>
      </c>
      <c r="I1705" s="37">
        <v>0</v>
      </c>
      <c r="J1705" s="39">
        <v>0</v>
      </c>
      <c r="K1705" s="10">
        <v>0</v>
      </c>
    </row>
    <row r="1706" spans="1:11" x14ac:dyDescent="0.2">
      <c r="A1706" s="32">
        <v>1691</v>
      </c>
      <c r="B1706" s="56">
        <v>203062295</v>
      </c>
      <c r="C1706" s="34" t="s">
        <v>356</v>
      </c>
      <c r="D1706" s="35" t="s">
        <v>357</v>
      </c>
      <c r="E1706" s="35" t="s">
        <v>446</v>
      </c>
      <c r="F1706" s="35" t="s">
        <v>600</v>
      </c>
      <c r="G1706" s="35" t="s">
        <v>822</v>
      </c>
      <c r="H1706" s="57" t="s">
        <v>1983</v>
      </c>
      <c r="I1706" s="37">
        <v>0</v>
      </c>
      <c r="J1706" s="39">
        <v>0</v>
      </c>
      <c r="K1706" s="10">
        <v>0</v>
      </c>
    </row>
    <row r="1707" spans="1:11" x14ac:dyDescent="0.2">
      <c r="A1707" s="32">
        <v>1692</v>
      </c>
      <c r="B1707" s="56">
        <v>203062296</v>
      </c>
      <c r="C1707" s="34" t="s">
        <v>356</v>
      </c>
      <c r="D1707" s="35" t="s">
        <v>357</v>
      </c>
      <c r="E1707" s="35" t="s">
        <v>446</v>
      </c>
      <c r="F1707" s="35" t="s">
        <v>600</v>
      </c>
      <c r="G1707" s="35" t="s">
        <v>822</v>
      </c>
      <c r="H1707" s="57" t="s">
        <v>1984</v>
      </c>
      <c r="I1707" s="37">
        <v>0</v>
      </c>
      <c r="J1707" s="39">
        <v>0</v>
      </c>
      <c r="K1707" s="10">
        <v>0</v>
      </c>
    </row>
    <row r="1708" spans="1:11" x14ac:dyDescent="0.2">
      <c r="A1708" s="32">
        <v>1693</v>
      </c>
      <c r="B1708" s="56">
        <v>203062297</v>
      </c>
      <c r="C1708" s="34" t="s">
        <v>356</v>
      </c>
      <c r="D1708" s="35" t="s">
        <v>357</v>
      </c>
      <c r="E1708" s="35" t="s">
        <v>446</v>
      </c>
      <c r="F1708" s="35" t="s">
        <v>600</v>
      </c>
      <c r="G1708" s="35" t="s">
        <v>822</v>
      </c>
      <c r="H1708" s="57" t="s">
        <v>1985</v>
      </c>
      <c r="I1708" s="37">
        <v>0</v>
      </c>
      <c r="J1708" s="39">
        <v>0</v>
      </c>
      <c r="K1708" s="10">
        <v>0</v>
      </c>
    </row>
    <row r="1709" spans="1:11" x14ac:dyDescent="0.2">
      <c r="A1709" s="32">
        <v>1694</v>
      </c>
      <c r="B1709" s="56">
        <v>203062298</v>
      </c>
      <c r="C1709" s="34" t="s">
        <v>356</v>
      </c>
      <c r="D1709" s="35" t="s">
        <v>357</v>
      </c>
      <c r="E1709" s="35" t="s">
        <v>446</v>
      </c>
      <c r="F1709" s="35" t="s">
        <v>600</v>
      </c>
      <c r="G1709" s="35" t="s">
        <v>822</v>
      </c>
      <c r="H1709" s="57" t="s">
        <v>1986</v>
      </c>
      <c r="I1709" s="37">
        <v>0</v>
      </c>
      <c r="J1709" s="39">
        <v>0</v>
      </c>
      <c r="K1709" s="10">
        <v>0</v>
      </c>
    </row>
    <row r="1710" spans="1:11" x14ac:dyDescent="0.2">
      <c r="A1710" s="32">
        <v>1695</v>
      </c>
      <c r="B1710" s="56">
        <v>203062299</v>
      </c>
      <c r="C1710" s="34" t="s">
        <v>356</v>
      </c>
      <c r="D1710" s="35" t="s">
        <v>357</v>
      </c>
      <c r="E1710" s="35" t="s">
        <v>446</v>
      </c>
      <c r="F1710" s="35" t="s">
        <v>600</v>
      </c>
      <c r="G1710" s="35" t="s">
        <v>822</v>
      </c>
      <c r="H1710" s="57" t="s">
        <v>1987</v>
      </c>
      <c r="I1710" s="37">
        <v>0</v>
      </c>
      <c r="J1710" s="39">
        <v>0</v>
      </c>
      <c r="K1710" s="10">
        <v>0</v>
      </c>
    </row>
    <row r="1711" spans="1:11" x14ac:dyDescent="0.2">
      <c r="A1711" s="32">
        <v>1696</v>
      </c>
      <c r="B1711" s="56">
        <v>203062300</v>
      </c>
      <c r="C1711" s="34" t="s">
        <v>356</v>
      </c>
      <c r="D1711" s="35" t="s">
        <v>357</v>
      </c>
      <c r="E1711" s="35" t="s">
        <v>446</v>
      </c>
      <c r="F1711" s="35" t="s">
        <v>600</v>
      </c>
      <c r="G1711" s="35" t="s">
        <v>822</v>
      </c>
      <c r="H1711" s="57" t="s">
        <v>1988</v>
      </c>
      <c r="I1711" s="37">
        <v>0</v>
      </c>
      <c r="J1711" s="39">
        <v>0</v>
      </c>
      <c r="K1711" s="10">
        <v>0</v>
      </c>
    </row>
    <row r="1712" spans="1:11" x14ac:dyDescent="0.2">
      <c r="A1712" s="32">
        <v>1697</v>
      </c>
      <c r="B1712" s="56">
        <v>203062301</v>
      </c>
      <c r="C1712" s="34" t="s">
        <v>356</v>
      </c>
      <c r="D1712" s="35" t="s">
        <v>357</v>
      </c>
      <c r="E1712" s="35" t="s">
        <v>446</v>
      </c>
      <c r="F1712" s="35" t="s">
        <v>600</v>
      </c>
      <c r="G1712" s="35" t="s">
        <v>822</v>
      </c>
      <c r="H1712" s="57" t="s">
        <v>1989</v>
      </c>
      <c r="I1712" s="37">
        <v>0</v>
      </c>
      <c r="J1712" s="39">
        <v>0</v>
      </c>
      <c r="K1712" s="10">
        <v>0</v>
      </c>
    </row>
    <row r="1713" spans="1:11" x14ac:dyDescent="0.2">
      <c r="A1713" s="32">
        <v>1698</v>
      </c>
      <c r="B1713" s="56">
        <v>203062302</v>
      </c>
      <c r="C1713" s="34" t="s">
        <v>356</v>
      </c>
      <c r="D1713" s="35" t="s">
        <v>357</v>
      </c>
      <c r="E1713" s="35" t="s">
        <v>446</v>
      </c>
      <c r="F1713" s="35" t="s">
        <v>600</v>
      </c>
      <c r="G1713" s="35" t="s">
        <v>822</v>
      </c>
      <c r="H1713" s="57" t="s">
        <v>1990</v>
      </c>
      <c r="I1713" s="37">
        <v>0</v>
      </c>
      <c r="J1713" s="39">
        <v>0</v>
      </c>
      <c r="K1713" s="10">
        <v>0</v>
      </c>
    </row>
    <row r="1714" spans="1:11" x14ac:dyDescent="0.2">
      <c r="A1714" s="32">
        <v>1699</v>
      </c>
      <c r="B1714" s="56">
        <v>203062303</v>
      </c>
      <c r="C1714" s="34" t="s">
        <v>356</v>
      </c>
      <c r="D1714" s="35" t="s">
        <v>357</v>
      </c>
      <c r="E1714" s="35" t="s">
        <v>446</v>
      </c>
      <c r="F1714" s="35" t="s">
        <v>600</v>
      </c>
      <c r="G1714" s="35" t="s">
        <v>822</v>
      </c>
      <c r="H1714" s="57" t="s">
        <v>1991</v>
      </c>
      <c r="I1714" s="37">
        <v>0</v>
      </c>
      <c r="J1714" s="39">
        <v>0</v>
      </c>
      <c r="K1714" s="10">
        <v>0</v>
      </c>
    </row>
    <row r="1715" spans="1:11" x14ac:dyDescent="0.2">
      <c r="A1715" s="32">
        <v>1700</v>
      </c>
      <c r="B1715" s="56">
        <v>203062304</v>
      </c>
      <c r="C1715" s="34" t="s">
        <v>356</v>
      </c>
      <c r="D1715" s="35" t="s">
        <v>357</v>
      </c>
      <c r="E1715" s="35" t="s">
        <v>446</v>
      </c>
      <c r="F1715" s="35" t="s">
        <v>600</v>
      </c>
      <c r="G1715" s="35" t="s">
        <v>822</v>
      </c>
      <c r="H1715" s="57" t="s">
        <v>1992</v>
      </c>
      <c r="I1715" s="37">
        <v>0</v>
      </c>
      <c r="J1715" s="39">
        <v>0</v>
      </c>
      <c r="K1715" s="10">
        <v>0</v>
      </c>
    </row>
    <row r="1716" spans="1:11" x14ac:dyDescent="0.2">
      <c r="A1716" s="32">
        <v>1701</v>
      </c>
      <c r="B1716" s="56">
        <v>203062305</v>
      </c>
      <c r="C1716" s="34" t="s">
        <v>356</v>
      </c>
      <c r="D1716" s="35" t="s">
        <v>357</v>
      </c>
      <c r="E1716" s="35" t="s">
        <v>446</v>
      </c>
      <c r="F1716" s="35" t="s">
        <v>600</v>
      </c>
      <c r="G1716" s="35" t="s">
        <v>822</v>
      </c>
      <c r="H1716" s="57" t="s">
        <v>1993</v>
      </c>
      <c r="I1716" s="37">
        <v>0</v>
      </c>
      <c r="J1716" s="39">
        <v>0</v>
      </c>
      <c r="K1716" s="10">
        <v>0</v>
      </c>
    </row>
    <row r="1717" spans="1:11" x14ac:dyDescent="0.2">
      <c r="A1717" s="32">
        <v>1702</v>
      </c>
      <c r="B1717" s="56">
        <v>203062306</v>
      </c>
      <c r="C1717" s="34" t="s">
        <v>356</v>
      </c>
      <c r="D1717" s="35" t="s">
        <v>357</v>
      </c>
      <c r="E1717" s="35" t="s">
        <v>446</v>
      </c>
      <c r="F1717" s="35" t="s">
        <v>600</v>
      </c>
      <c r="G1717" s="35" t="s">
        <v>822</v>
      </c>
      <c r="H1717" s="57" t="s">
        <v>1994</v>
      </c>
      <c r="I1717" s="37">
        <v>0</v>
      </c>
      <c r="J1717" s="39">
        <v>0</v>
      </c>
      <c r="K1717" s="10">
        <v>0</v>
      </c>
    </row>
    <row r="1718" spans="1:11" x14ac:dyDescent="0.2">
      <c r="A1718" s="32">
        <v>1703</v>
      </c>
      <c r="B1718" s="56">
        <v>203062307</v>
      </c>
      <c r="C1718" s="34" t="s">
        <v>356</v>
      </c>
      <c r="D1718" s="35" t="s">
        <v>357</v>
      </c>
      <c r="E1718" s="35" t="s">
        <v>446</v>
      </c>
      <c r="F1718" s="35" t="s">
        <v>600</v>
      </c>
      <c r="G1718" s="35" t="s">
        <v>822</v>
      </c>
      <c r="H1718" s="57" t="s">
        <v>1995</v>
      </c>
      <c r="I1718" s="37">
        <v>0</v>
      </c>
      <c r="J1718" s="39">
        <v>0</v>
      </c>
      <c r="K1718" s="10">
        <v>0</v>
      </c>
    </row>
    <row r="1719" spans="1:11" x14ac:dyDescent="0.2">
      <c r="A1719" s="32">
        <v>1704</v>
      </c>
      <c r="B1719" s="56">
        <v>203062308</v>
      </c>
      <c r="C1719" s="34" t="s">
        <v>356</v>
      </c>
      <c r="D1719" s="35" t="s">
        <v>357</v>
      </c>
      <c r="E1719" s="35" t="s">
        <v>446</v>
      </c>
      <c r="F1719" s="35" t="s">
        <v>600</v>
      </c>
      <c r="G1719" s="35" t="s">
        <v>822</v>
      </c>
      <c r="H1719" s="57" t="s">
        <v>1996</v>
      </c>
      <c r="I1719" s="37">
        <v>0</v>
      </c>
      <c r="J1719" s="39">
        <v>0</v>
      </c>
      <c r="K1719" s="10">
        <v>0</v>
      </c>
    </row>
    <row r="1720" spans="1:11" x14ac:dyDescent="0.2">
      <c r="A1720" s="32">
        <v>1705</v>
      </c>
      <c r="B1720" s="56">
        <v>203062309</v>
      </c>
      <c r="C1720" s="34" t="s">
        <v>356</v>
      </c>
      <c r="D1720" s="35" t="s">
        <v>357</v>
      </c>
      <c r="E1720" s="35" t="s">
        <v>446</v>
      </c>
      <c r="F1720" s="35" t="s">
        <v>600</v>
      </c>
      <c r="G1720" s="35" t="s">
        <v>822</v>
      </c>
      <c r="H1720" s="57" t="s">
        <v>1997</v>
      </c>
      <c r="I1720" s="37">
        <v>0</v>
      </c>
      <c r="J1720" s="39">
        <v>0</v>
      </c>
      <c r="K1720" s="10">
        <v>0</v>
      </c>
    </row>
    <row r="1721" spans="1:11" x14ac:dyDescent="0.2">
      <c r="A1721" s="32">
        <v>1706</v>
      </c>
      <c r="B1721" s="56">
        <v>203062310</v>
      </c>
      <c r="C1721" s="34" t="s">
        <v>356</v>
      </c>
      <c r="D1721" s="35" t="s">
        <v>357</v>
      </c>
      <c r="E1721" s="35" t="s">
        <v>446</v>
      </c>
      <c r="F1721" s="35" t="s">
        <v>600</v>
      </c>
      <c r="G1721" s="35" t="s">
        <v>822</v>
      </c>
      <c r="H1721" s="57" t="s">
        <v>1998</v>
      </c>
      <c r="I1721" s="37">
        <v>0</v>
      </c>
      <c r="J1721" s="39">
        <v>0</v>
      </c>
      <c r="K1721" s="10">
        <v>0</v>
      </c>
    </row>
    <row r="1722" spans="1:11" x14ac:dyDescent="0.2">
      <c r="A1722" s="32">
        <v>1707</v>
      </c>
      <c r="B1722" s="56">
        <v>203062311</v>
      </c>
      <c r="C1722" s="34" t="s">
        <v>356</v>
      </c>
      <c r="D1722" s="35" t="s">
        <v>357</v>
      </c>
      <c r="E1722" s="35" t="s">
        <v>446</v>
      </c>
      <c r="F1722" s="35" t="s">
        <v>600</v>
      </c>
      <c r="G1722" s="35" t="s">
        <v>822</v>
      </c>
      <c r="H1722" s="57" t="s">
        <v>1999</v>
      </c>
      <c r="I1722" s="37">
        <v>0</v>
      </c>
      <c r="J1722" s="39">
        <v>0</v>
      </c>
      <c r="K1722" s="10">
        <v>0</v>
      </c>
    </row>
    <row r="1723" spans="1:11" x14ac:dyDescent="0.2">
      <c r="A1723" s="32">
        <v>1708</v>
      </c>
      <c r="B1723" s="56">
        <v>203062312</v>
      </c>
      <c r="C1723" s="34" t="s">
        <v>356</v>
      </c>
      <c r="D1723" s="35" t="s">
        <v>357</v>
      </c>
      <c r="E1723" s="35" t="s">
        <v>446</v>
      </c>
      <c r="F1723" s="35" t="s">
        <v>600</v>
      </c>
      <c r="G1723" s="35" t="s">
        <v>822</v>
      </c>
      <c r="H1723" s="57" t="s">
        <v>2000</v>
      </c>
      <c r="I1723" s="37">
        <v>0</v>
      </c>
      <c r="J1723" s="39">
        <v>0</v>
      </c>
      <c r="K1723" s="10">
        <v>0</v>
      </c>
    </row>
    <row r="1724" spans="1:11" x14ac:dyDescent="0.2">
      <c r="A1724" s="32">
        <v>1709</v>
      </c>
      <c r="B1724" s="56">
        <v>203062313</v>
      </c>
      <c r="C1724" s="34" t="s">
        <v>356</v>
      </c>
      <c r="D1724" s="35" t="s">
        <v>357</v>
      </c>
      <c r="E1724" s="35" t="s">
        <v>446</v>
      </c>
      <c r="F1724" s="35" t="s">
        <v>600</v>
      </c>
      <c r="G1724" s="35" t="s">
        <v>822</v>
      </c>
      <c r="H1724" s="57" t="s">
        <v>2001</v>
      </c>
      <c r="I1724" s="37">
        <v>0</v>
      </c>
      <c r="J1724" s="39">
        <v>0</v>
      </c>
      <c r="K1724" s="10">
        <v>0</v>
      </c>
    </row>
    <row r="1725" spans="1:11" x14ac:dyDescent="0.2">
      <c r="A1725" s="32">
        <v>1710</v>
      </c>
      <c r="B1725" s="56">
        <v>203062314</v>
      </c>
      <c r="C1725" s="34" t="s">
        <v>356</v>
      </c>
      <c r="D1725" s="35" t="s">
        <v>357</v>
      </c>
      <c r="E1725" s="35" t="s">
        <v>446</v>
      </c>
      <c r="F1725" s="35" t="s">
        <v>600</v>
      </c>
      <c r="G1725" s="35" t="s">
        <v>822</v>
      </c>
      <c r="H1725" s="57" t="s">
        <v>2002</v>
      </c>
      <c r="I1725" s="37">
        <v>0</v>
      </c>
      <c r="J1725" s="39">
        <v>0</v>
      </c>
      <c r="K1725" s="10">
        <v>0</v>
      </c>
    </row>
    <row r="1726" spans="1:11" x14ac:dyDescent="0.2">
      <c r="A1726" s="32">
        <v>1711</v>
      </c>
      <c r="B1726" s="56">
        <v>203062315</v>
      </c>
      <c r="C1726" s="34" t="s">
        <v>356</v>
      </c>
      <c r="D1726" s="35" t="s">
        <v>357</v>
      </c>
      <c r="E1726" s="35" t="s">
        <v>446</v>
      </c>
      <c r="F1726" s="35" t="s">
        <v>600</v>
      </c>
      <c r="G1726" s="35" t="s">
        <v>822</v>
      </c>
      <c r="H1726" s="57" t="s">
        <v>2003</v>
      </c>
      <c r="I1726" s="37">
        <v>0</v>
      </c>
      <c r="J1726" s="39">
        <v>0</v>
      </c>
      <c r="K1726" s="10">
        <v>0</v>
      </c>
    </row>
    <row r="1727" spans="1:11" x14ac:dyDescent="0.2">
      <c r="A1727" s="32">
        <v>1712</v>
      </c>
      <c r="B1727" s="56">
        <v>203062316</v>
      </c>
      <c r="C1727" s="34" t="s">
        <v>356</v>
      </c>
      <c r="D1727" s="35" t="s">
        <v>357</v>
      </c>
      <c r="E1727" s="35" t="s">
        <v>446</v>
      </c>
      <c r="F1727" s="35" t="s">
        <v>600</v>
      </c>
      <c r="G1727" s="35" t="s">
        <v>822</v>
      </c>
      <c r="H1727" s="57" t="s">
        <v>2004</v>
      </c>
      <c r="I1727" s="37">
        <v>0</v>
      </c>
      <c r="J1727" s="39">
        <v>0</v>
      </c>
      <c r="K1727" s="10">
        <v>0</v>
      </c>
    </row>
    <row r="1728" spans="1:11" x14ac:dyDescent="0.2">
      <c r="A1728" s="32">
        <v>1713</v>
      </c>
      <c r="B1728" s="56">
        <v>203062317</v>
      </c>
      <c r="C1728" s="34" t="s">
        <v>356</v>
      </c>
      <c r="D1728" s="35" t="s">
        <v>357</v>
      </c>
      <c r="E1728" s="35" t="s">
        <v>446</v>
      </c>
      <c r="F1728" s="35" t="s">
        <v>600</v>
      </c>
      <c r="G1728" s="35" t="s">
        <v>822</v>
      </c>
      <c r="H1728" s="57" t="s">
        <v>2005</v>
      </c>
      <c r="I1728" s="37">
        <v>0</v>
      </c>
      <c r="J1728" s="39">
        <v>0</v>
      </c>
      <c r="K1728" s="10">
        <v>0</v>
      </c>
    </row>
    <row r="1729" spans="1:11" x14ac:dyDescent="0.2">
      <c r="A1729" s="32">
        <v>1714</v>
      </c>
      <c r="B1729" s="56">
        <v>203062318</v>
      </c>
      <c r="C1729" s="34" t="s">
        <v>356</v>
      </c>
      <c r="D1729" s="35" t="s">
        <v>357</v>
      </c>
      <c r="E1729" s="35" t="s">
        <v>446</v>
      </c>
      <c r="F1729" s="35" t="s">
        <v>600</v>
      </c>
      <c r="G1729" s="35" t="s">
        <v>822</v>
      </c>
      <c r="H1729" s="57" t="s">
        <v>2006</v>
      </c>
      <c r="I1729" s="37">
        <v>0</v>
      </c>
      <c r="J1729" s="39">
        <v>0</v>
      </c>
      <c r="K1729" s="10">
        <v>0</v>
      </c>
    </row>
    <row r="1730" spans="1:11" x14ac:dyDescent="0.2">
      <c r="A1730" s="32">
        <v>1715</v>
      </c>
      <c r="B1730" s="56">
        <v>203062319</v>
      </c>
      <c r="C1730" s="34" t="s">
        <v>356</v>
      </c>
      <c r="D1730" s="35" t="s">
        <v>357</v>
      </c>
      <c r="E1730" s="35" t="s">
        <v>446</v>
      </c>
      <c r="F1730" s="35" t="s">
        <v>600</v>
      </c>
      <c r="G1730" s="35" t="s">
        <v>822</v>
      </c>
      <c r="H1730" s="57" t="s">
        <v>2007</v>
      </c>
      <c r="I1730" s="37">
        <v>0</v>
      </c>
      <c r="J1730" s="39">
        <v>0</v>
      </c>
      <c r="K1730" s="10">
        <v>0</v>
      </c>
    </row>
    <row r="1731" spans="1:11" x14ac:dyDescent="0.2">
      <c r="A1731" s="32">
        <v>1716</v>
      </c>
      <c r="B1731" s="56">
        <v>203062320</v>
      </c>
      <c r="C1731" s="34" t="s">
        <v>356</v>
      </c>
      <c r="D1731" s="35" t="s">
        <v>357</v>
      </c>
      <c r="E1731" s="35" t="s">
        <v>446</v>
      </c>
      <c r="F1731" s="35" t="s">
        <v>600</v>
      </c>
      <c r="G1731" s="35" t="s">
        <v>822</v>
      </c>
      <c r="H1731" s="57" t="s">
        <v>2008</v>
      </c>
      <c r="I1731" s="37">
        <v>0</v>
      </c>
      <c r="J1731" s="39">
        <v>0</v>
      </c>
      <c r="K1731" s="10">
        <v>0</v>
      </c>
    </row>
    <row r="1732" spans="1:11" x14ac:dyDescent="0.2">
      <c r="A1732" s="32">
        <v>1717</v>
      </c>
      <c r="B1732" s="56">
        <v>203062321</v>
      </c>
      <c r="C1732" s="34" t="s">
        <v>356</v>
      </c>
      <c r="D1732" s="35" t="s">
        <v>357</v>
      </c>
      <c r="E1732" s="35" t="s">
        <v>446</v>
      </c>
      <c r="F1732" s="35" t="s">
        <v>600</v>
      </c>
      <c r="G1732" s="35" t="s">
        <v>822</v>
      </c>
      <c r="H1732" s="57" t="s">
        <v>2009</v>
      </c>
      <c r="I1732" s="37">
        <v>0</v>
      </c>
      <c r="J1732" s="39">
        <v>0</v>
      </c>
      <c r="K1732" s="10">
        <v>0</v>
      </c>
    </row>
    <row r="1733" spans="1:11" x14ac:dyDescent="0.2">
      <c r="A1733" s="32">
        <v>1718</v>
      </c>
      <c r="B1733" s="56">
        <v>203062322</v>
      </c>
      <c r="C1733" s="34" t="s">
        <v>356</v>
      </c>
      <c r="D1733" s="35" t="s">
        <v>357</v>
      </c>
      <c r="E1733" s="35" t="s">
        <v>446</v>
      </c>
      <c r="F1733" s="35" t="s">
        <v>600</v>
      </c>
      <c r="G1733" s="35" t="s">
        <v>822</v>
      </c>
      <c r="H1733" s="57" t="s">
        <v>2010</v>
      </c>
      <c r="I1733" s="37">
        <v>0</v>
      </c>
      <c r="J1733" s="39">
        <v>0</v>
      </c>
      <c r="K1733" s="10">
        <v>0</v>
      </c>
    </row>
    <row r="1734" spans="1:11" x14ac:dyDescent="0.2">
      <c r="A1734" s="32">
        <v>1719</v>
      </c>
      <c r="B1734" s="56">
        <v>203062323</v>
      </c>
      <c r="C1734" s="34" t="s">
        <v>356</v>
      </c>
      <c r="D1734" s="35" t="s">
        <v>357</v>
      </c>
      <c r="E1734" s="35" t="s">
        <v>446</v>
      </c>
      <c r="F1734" s="35" t="s">
        <v>600</v>
      </c>
      <c r="G1734" s="35" t="s">
        <v>822</v>
      </c>
      <c r="H1734" s="57" t="s">
        <v>2011</v>
      </c>
      <c r="I1734" s="37">
        <v>0</v>
      </c>
      <c r="J1734" s="39">
        <v>0</v>
      </c>
      <c r="K1734" s="10">
        <v>0</v>
      </c>
    </row>
    <row r="1735" spans="1:11" x14ac:dyDescent="0.2">
      <c r="A1735" s="32">
        <v>1720</v>
      </c>
      <c r="B1735" s="56">
        <v>203062324</v>
      </c>
      <c r="C1735" s="34" t="s">
        <v>356</v>
      </c>
      <c r="D1735" s="35" t="s">
        <v>357</v>
      </c>
      <c r="E1735" s="35" t="s">
        <v>446</v>
      </c>
      <c r="F1735" s="35" t="s">
        <v>600</v>
      </c>
      <c r="G1735" s="35" t="s">
        <v>822</v>
      </c>
      <c r="H1735" s="57" t="s">
        <v>2012</v>
      </c>
      <c r="I1735" s="37">
        <v>0</v>
      </c>
      <c r="J1735" s="39">
        <v>0</v>
      </c>
      <c r="K1735" s="10">
        <v>0</v>
      </c>
    </row>
    <row r="1736" spans="1:11" x14ac:dyDescent="0.2">
      <c r="A1736" s="32">
        <v>1721</v>
      </c>
      <c r="B1736" s="56">
        <v>203062325</v>
      </c>
      <c r="C1736" s="34" t="s">
        <v>356</v>
      </c>
      <c r="D1736" s="35" t="s">
        <v>357</v>
      </c>
      <c r="E1736" s="35" t="s">
        <v>363</v>
      </c>
      <c r="F1736" s="35" t="s">
        <v>600</v>
      </c>
      <c r="G1736" s="35" t="s">
        <v>822</v>
      </c>
      <c r="H1736" s="57" t="s">
        <v>2013</v>
      </c>
      <c r="I1736" s="37">
        <v>3334</v>
      </c>
      <c r="J1736" s="39">
        <v>0</v>
      </c>
      <c r="K1736" s="10">
        <v>3334</v>
      </c>
    </row>
    <row r="1737" spans="1:11" x14ac:dyDescent="0.2">
      <c r="A1737" s="32">
        <v>1722</v>
      </c>
      <c r="B1737" s="56">
        <v>203062326</v>
      </c>
      <c r="C1737" s="34" t="s">
        <v>356</v>
      </c>
      <c r="D1737" s="35" t="s">
        <v>357</v>
      </c>
      <c r="E1737" s="35" t="s">
        <v>446</v>
      </c>
      <c r="F1737" s="35" t="s">
        <v>600</v>
      </c>
      <c r="G1737" s="35" t="s">
        <v>822</v>
      </c>
      <c r="H1737" s="57" t="s">
        <v>2014</v>
      </c>
      <c r="I1737" s="37">
        <v>0</v>
      </c>
      <c r="J1737" s="39">
        <v>0</v>
      </c>
      <c r="K1737" s="10">
        <v>0</v>
      </c>
    </row>
    <row r="1738" spans="1:11" x14ac:dyDescent="0.2">
      <c r="A1738" s="32">
        <v>1723</v>
      </c>
      <c r="B1738" s="56">
        <v>203062327</v>
      </c>
      <c r="C1738" s="34" t="s">
        <v>356</v>
      </c>
      <c r="D1738" s="35" t="s">
        <v>357</v>
      </c>
      <c r="E1738" s="35" t="s">
        <v>446</v>
      </c>
      <c r="F1738" s="35" t="s">
        <v>600</v>
      </c>
      <c r="G1738" s="35" t="s">
        <v>822</v>
      </c>
      <c r="H1738" s="57" t="s">
        <v>2015</v>
      </c>
      <c r="I1738" s="37">
        <v>0</v>
      </c>
      <c r="J1738" s="39">
        <v>0</v>
      </c>
      <c r="K1738" s="10">
        <v>0</v>
      </c>
    </row>
    <row r="1739" spans="1:11" x14ac:dyDescent="0.2">
      <c r="A1739" s="32">
        <v>1724</v>
      </c>
      <c r="B1739" s="56">
        <v>203062328</v>
      </c>
      <c r="C1739" s="34" t="s">
        <v>356</v>
      </c>
      <c r="D1739" s="35" t="s">
        <v>357</v>
      </c>
      <c r="E1739" s="35" t="s">
        <v>363</v>
      </c>
      <c r="F1739" s="35" t="s">
        <v>600</v>
      </c>
      <c r="G1739" s="35" t="s">
        <v>822</v>
      </c>
      <c r="H1739" s="57" t="s">
        <v>2016</v>
      </c>
      <c r="I1739" s="37">
        <v>0</v>
      </c>
      <c r="J1739" s="39">
        <v>0</v>
      </c>
      <c r="K1739" s="10">
        <v>0</v>
      </c>
    </row>
    <row r="1740" spans="1:11" x14ac:dyDescent="0.2">
      <c r="A1740" s="32">
        <v>1725</v>
      </c>
      <c r="B1740" s="56">
        <v>203062329</v>
      </c>
      <c r="C1740" s="34" t="s">
        <v>356</v>
      </c>
      <c r="D1740" s="35" t="s">
        <v>357</v>
      </c>
      <c r="E1740" s="35" t="s">
        <v>363</v>
      </c>
      <c r="F1740" s="35" t="s">
        <v>600</v>
      </c>
      <c r="G1740" s="35" t="s">
        <v>822</v>
      </c>
      <c r="H1740" s="57" t="s">
        <v>2017</v>
      </c>
      <c r="I1740" s="37">
        <v>0</v>
      </c>
      <c r="J1740" s="39">
        <v>0</v>
      </c>
      <c r="K1740" s="10">
        <v>0</v>
      </c>
    </row>
    <row r="1741" spans="1:11" x14ac:dyDescent="0.2">
      <c r="A1741" s="32">
        <v>1726</v>
      </c>
      <c r="B1741" s="56">
        <v>203062330</v>
      </c>
      <c r="C1741" s="34" t="s">
        <v>356</v>
      </c>
      <c r="D1741" s="35" t="s">
        <v>357</v>
      </c>
      <c r="E1741" s="35" t="s">
        <v>363</v>
      </c>
      <c r="F1741" s="35" t="s">
        <v>600</v>
      </c>
      <c r="G1741" s="35" t="s">
        <v>822</v>
      </c>
      <c r="H1741" s="57" t="s">
        <v>2018</v>
      </c>
      <c r="I1741" s="37">
        <v>0</v>
      </c>
      <c r="J1741" s="39">
        <v>9372</v>
      </c>
      <c r="K1741" s="10">
        <v>-9372</v>
      </c>
    </row>
    <row r="1742" spans="1:11" x14ac:dyDescent="0.2">
      <c r="A1742" s="32">
        <v>1727</v>
      </c>
      <c r="B1742" s="56">
        <v>203062331</v>
      </c>
      <c r="C1742" s="34" t="s">
        <v>356</v>
      </c>
      <c r="D1742" s="35" t="s">
        <v>357</v>
      </c>
      <c r="E1742" s="35" t="s">
        <v>446</v>
      </c>
      <c r="F1742" s="35" t="s">
        <v>600</v>
      </c>
      <c r="G1742" s="35" t="s">
        <v>822</v>
      </c>
      <c r="H1742" s="57" t="s">
        <v>2019</v>
      </c>
      <c r="I1742" s="37">
        <v>0</v>
      </c>
      <c r="J1742" s="39">
        <v>0</v>
      </c>
      <c r="K1742" s="10">
        <v>0</v>
      </c>
    </row>
    <row r="1743" spans="1:11" x14ac:dyDescent="0.2">
      <c r="A1743" s="32">
        <v>1728</v>
      </c>
      <c r="B1743" s="56">
        <v>203062332</v>
      </c>
      <c r="C1743" s="34" t="s">
        <v>356</v>
      </c>
      <c r="D1743" s="35" t="s">
        <v>357</v>
      </c>
      <c r="E1743" s="35" t="s">
        <v>446</v>
      </c>
      <c r="F1743" s="35" t="s">
        <v>600</v>
      </c>
      <c r="G1743" s="35" t="s">
        <v>822</v>
      </c>
      <c r="H1743" s="57" t="s">
        <v>2020</v>
      </c>
      <c r="I1743" s="37">
        <v>0</v>
      </c>
      <c r="J1743" s="39">
        <v>0</v>
      </c>
      <c r="K1743" s="10">
        <v>0</v>
      </c>
    </row>
    <row r="1744" spans="1:11" x14ac:dyDescent="0.2">
      <c r="A1744" s="32">
        <v>1729</v>
      </c>
      <c r="B1744" s="56">
        <v>203062333</v>
      </c>
      <c r="C1744" s="34" t="s">
        <v>356</v>
      </c>
      <c r="D1744" s="35" t="s">
        <v>357</v>
      </c>
      <c r="E1744" s="35" t="s">
        <v>446</v>
      </c>
      <c r="F1744" s="35" t="s">
        <v>600</v>
      </c>
      <c r="G1744" s="35" t="s">
        <v>822</v>
      </c>
      <c r="H1744" s="57" t="s">
        <v>2021</v>
      </c>
      <c r="I1744" s="37">
        <v>0</v>
      </c>
      <c r="J1744" s="39">
        <v>0</v>
      </c>
      <c r="K1744" s="10">
        <v>0</v>
      </c>
    </row>
    <row r="1745" spans="1:11" x14ac:dyDescent="0.2">
      <c r="A1745" s="32">
        <v>1730</v>
      </c>
      <c r="B1745" s="56">
        <v>203062334</v>
      </c>
      <c r="C1745" s="34" t="s">
        <v>356</v>
      </c>
      <c r="D1745" s="35" t="s">
        <v>357</v>
      </c>
      <c r="E1745" s="35" t="s">
        <v>446</v>
      </c>
      <c r="F1745" s="35" t="s">
        <v>600</v>
      </c>
      <c r="G1745" s="35" t="s">
        <v>822</v>
      </c>
      <c r="H1745" s="57" t="s">
        <v>2022</v>
      </c>
      <c r="I1745" s="37">
        <v>0</v>
      </c>
      <c r="J1745" s="39">
        <v>0</v>
      </c>
      <c r="K1745" s="10">
        <v>0</v>
      </c>
    </row>
    <row r="1746" spans="1:11" x14ac:dyDescent="0.2">
      <c r="A1746" s="32">
        <v>1731</v>
      </c>
      <c r="B1746" s="56">
        <v>203062335</v>
      </c>
      <c r="C1746" s="34" t="s">
        <v>356</v>
      </c>
      <c r="D1746" s="35" t="s">
        <v>357</v>
      </c>
      <c r="E1746" s="35" t="s">
        <v>446</v>
      </c>
      <c r="F1746" s="35" t="s">
        <v>600</v>
      </c>
      <c r="G1746" s="35" t="s">
        <v>822</v>
      </c>
      <c r="H1746" s="57" t="s">
        <v>2023</v>
      </c>
      <c r="I1746" s="37">
        <v>0</v>
      </c>
      <c r="J1746" s="39">
        <v>0</v>
      </c>
      <c r="K1746" s="10">
        <v>0</v>
      </c>
    </row>
    <row r="1747" spans="1:11" x14ac:dyDescent="0.2">
      <c r="A1747" s="32">
        <v>1732</v>
      </c>
      <c r="B1747" s="56">
        <v>203062336</v>
      </c>
      <c r="C1747" s="34" t="s">
        <v>356</v>
      </c>
      <c r="D1747" s="35" t="s">
        <v>357</v>
      </c>
      <c r="E1747" s="35" t="s">
        <v>446</v>
      </c>
      <c r="F1747" s="35" t="s">
        <v>600</v>
      </c>
      <c r="G1747" s="35" t="s">
        <v>822</v>
      </c>
      <c r="H1747" s="57" t="s">
        <v>2024</v>
      </c>
      <c r="I1747" s="37">
        <v>0</v>
      </c>
      <c r="J1747" s="39">
        <v>0</v>
      </c>
      <c r="K1747" s="10">
        <v>0</v>
      </c>
    </row>
    <row r="1748" spans="1:11" x14ac:dyDescent="0.2">
      <c r="A1748" s="32">
        <v>1733</v>
      </c>
      <c r="B1748" s="56">
        <v>203062337</v>
      </c>
      <c r="C1748" s="34" t="s">
        <v>356</v>
      </c>
      <c r="D1748" s="35" t="s">
        <v>357</v>
      </c>
      <c r="E1748" s="35" t="s">
        <v>446</v>
      </c>
      <c r="F1748" s="35" t="s">
        <v>600</v>
      </c>
      <c r="G1748" s="35" t="s">
        <v>822</v>
      </c>
      <c r="H1748" s="57" t="s">
        <v>2025</v>
      </c>
      <c r="I1748" s="37">
        <v>0</v>
      </c>
      <c r="J1748" s="39">
        <v>0</v>
      </c>
      <c r="K1748" s="10">
        <v>0</v>
      </c>
    </row>
    <row r="1749" spans="1:11" x14ac:dyDescent="0.2">
      <c r="A1749" s="32">
        <v>1734</v>
      </c>
      <c r="B1749" s="56">
        <v>203062338</v>
      </c>
      <c r="C1749" s="34" t="s">
        <v>356</v>
      </c>
      <c r="D1749" s="35" t="s">
        <v>357</v>
      </c>
      <c r="E1749" s="35" t="s">
        <v>446</v>
      </c>
      <c r="F1749" s="35" t="s">
        <v>600</v>
      </c>
      <c r="G1749" s="35" t="s">
        <v>822</v>
      </c>
      <c r="H1749" s="57" t="s">
        <v>2026</v>
      </c>
      <c r="I1749" s="37">
        <v>0</v>
      </c>
      <c r="J1749" s="39">
        <v>0</v>
      </c>
      <c r="K1749" s="10">
        <v>0</v>
      </c>
    </row>
    <row r="1750" spans="1:11" x14ac:dyDescent="0.2">
      <c r="A1750" s="32">
        <v>1735</v>
      </c>
      <c r="B1750" s="56">
        <v>203062339</v>
      </c>
      <c r="C1750" s="34" t="s">
        <v>356</v>
      </c>
      <c r="D1750" s="35" t="s">
        <v>357</v>
      </c>
      <c r="E1750" s="35" t="s">
        <v>446</v>
      </c>
      <c r="F1750" s="35" t="s">
        <v>600</v>
      </c>
      <c r="G1750" s="35" t="s">
        <v>822</v>
      </c>
      <c r="H1750" s="57" t="s">
        <v>2027</v>
      </c>
      <c r="I1750" s="37">
        <v>0</v>
      </c>
      <c r="J1750" s="39">
        <v>0</v>
      </c>
      <c r="K1750" s="10">
        <v>0</v>
      </c>
    </row>
    <row r="1751" spans="1:11" x14ac:dyDescent="0.2">
      <c r="A1751" s="32">
        <v>1736</v>
      </c>
      <c r="B1751" s="56">
        <v>203062340</v>
      </c>
      <c r="C1751" s="34" t="s">
        <v>356</v>
      </c>
      <c r="D1751" s="35" t="s">
        <v>357</v>
      </c>
      <c r="E1751" s="35" t="s">
        <v>446</v>
      </c>
      <c r="F1751" s="35" t="s">
        <v>600</v>
      </c>
      <c r="G1751" s="35" t="s">
        <v>822</v>
      </c>
      <c r="H1751" s="57" t="s">
        <v>2028</v>
      </c>
      <c r="I1751" s="37">
        <v>0</v>
      </c>
      <c r="J1751" s="39">
        <v>0</v>
      </c>
      <c r="K1751" s="10">
        <v>0</v>
      </c>
    </row>
    <row r="1752" spans="1:11" x14ac:dyDescent="0.2">
      <c r="A1752" s="32">
        <v>1737</v>
      </c>
      <c r="B1752" s="56">
        <v>203062341</v>
      </c>
      <c r="C1752" s="34" t="s">
        <v>356</v>
      </c>
      <c r="D1752" s="35" t="s">
        <v>357</v>
      </c>
      <c r="E1752" s="35" t="s">
        <v>446</v>
      </c>
      <c r="F1752" s="35" t="s">
        <v>600</v>
      </c>
      <c r="G1752" s="35" t="s">
        <v>822</v>
      </c>
      <c r="H1752" s="57" t="s">
        <v>2029</v>
      </c>
      <c r="I1752" s="37">
        <v>0</v>
      </c>
      <c r="J1752" s="39">
        <v>0</v>
      </c>
      <c r="K1752" s="10">
        <v>0</v>
      </c>
    </row>
    <row r="1753" spans="1:11" x14ac:dyDescent="0.2">
      <c r="A1753" s="32">
        <v>1738</v>
      </c>
      <c r="B1753" s="56">
        <v>203062342</v>
      </c>
      <c r="C1753" s="34" t="s">
        <v>356</v>
      </c>
      <c r="D1753" s="35" t="s">
        <v>357</v>
      </c>
      <c r="E1753" s="35" t="s">
        <v>446</v>
      </c>
      <c r="F1753" s="35" t="s">
        <v>600</v>
      </c>
      <c r="G1753" s="35" t="s">
        <v>822</v>
      </c>
      <c r="H1753" s="57" t="s">
        <v>2030</v>
      </c>
      <c r="I1753" s="37">
        <v>0</v>
      </c>
      <c r="J1753" s="39">
        <v>0</v>
      </c>
      <c r="K1753" s="10">
        <v>0</v>
      </c>
    </row>
    <row r="1754" spans="1:11" x14ac:dyDescent="0.2">
      <c r="A1754" s="32">
        <v>1739</v>
      </c>
      <c r="B1754" s="56">
        <v>203062343</v>
      </c>
      <c r="C1754" s="34" t="s">
        <v>356</v>
      </c>
      <c r="D1754" s="35" t="s">
        <v>357</v>
      </c>
      <c r="E1754" s="35" t="s">
        <v>446</v>
      </c>
      <c r="F1754" s="35" t="s">
        <v>600</v>
      </c>
      <c r="G1754" s="35" t="s">
        <v>822</v>
      </c>
      <c r="H1754" s="57" t="s">
        <v>2031</v>
      </c>
      <c r="I1754" s="37">
        <v>0</v>
      </c>
      <c r="J1754" s="39">
        <v>0</v>
      </c>
      <c r="K1754" s="10">
        <v>0</v>
      </c>
    </row>
    <row r="1755" spans="1:11" x14ac:dyDescent="0.2">
      <c r="A1755" s="32">
        <v>1740</v>
      </c>
      <c r="B1755" s="56">
        <v>203062344</v>
      </c>
      <c r="C1755" s="34" t="s">
        <v>356</v>
      </c>
      <c r="D1755" s="35" t="s">
        <v>357</v>
      </c>
      <c r="E1755" s="35" t="s">
        <v>446</v>
      </c>
      <c r="F1755" s="35" t="s">
        <v>600</v>
      </c>
      <c r="G1755" s="35" t="s">
        <v>822</v>
      </c>
      <c r="H1755" s="57" t="s">
        <v>2032</v>
      </c>
      <c r="I1755" s="37">
        <v>0</v>
      </c>
      <c r="J1755" s="39">
        <v>0</v>
      </c>
      <c r="K1755" s="10">
        <v>0</v>
      </c>
    </row>
    <row r="1756" spans="1:11" x14ac:dyDescent="0.2">
      <c r="A1756" s="32">
        <v>1741</v>
      </c>
      <c r="B1756" s="56">
        <v>203062345</v>
      </c>
      <c r="C1756" s="34" t="s">
        <v>356</v>
      </c>
      <c r="D1756" s="35" t="s">
        <v>357</v>
      </c>
      <c r="E1756" s="35" t="s">
        <v>446</v>
      </c>
      <c r="F1756" s="35" t="s">
        <v>600</v>
      </c>
      <c r="G1756" s="35" t="s">
        <v>822</v>
      </c>
      <c r="H1756" s="57" t="s">
        <v>2033</v>
      </c>
      <c r="I1756" s="37">
        <v>0</v>
      </c>
      <c r="J1756" s="39">
        <v>0</v>
      </c>
      <c r="K1756" s="10">
        <v>0</v>
      </c>
    </row>
    <row r="1757" spans="1:11" x14ac:dyDescent="0.2">
      <c r="A1757" s="32">
        <v>1742</v>
      </c>
      <c r="B1757" s="56">
        <v>203062346</v>
      </c>
      <c r="C1757" s="34" t="s">
        <v>356</v>
      </c>
      <c r="D1757" s="35" t="s">
        <v>357</v>
      </c>
      <c r="E1757" s="35" t="s">
        <v>446</v>
      </c>
      <c r="F1757" s="35" t="s">
        <v>600</v>
      </c>
      <c r="G1757" s="35" t="s">
        <v>822</v>
      </c>
      <c r="H1757" s="57" t="s">
        <v>2034</v>
      </c>
      <c r="I1757" s="37">
        <v>0</v>
      </c>
      <c r="J1757" s="39">
        <v>0</v>
      </c>
      <c r="K1757" s="10">
        <v>0</v>
      </c>
    </row>
    <row r="1758" spans="1:11" x14ac:dyDescent="0.2">
      <c r="A1758" s="32">
        <v>1743</v>
      </c>
      <c r="B1758" s="56">
        <v>203062347</v>
      </c>
      <c r="C1758" s="34" t="s">
        <v>356</v>
      </c>
      <c r="D1758" s="35" t="s">
        <v>357</v>
      </c>
      <c r="E1758" s="35" t="s">
        <v>446</v>
      </c>
      <c r="F1758" s="35" t="s">
        <v>600</v>
      </c>
      <c r="G1758" s="35" t="s">
        <v>822</v>
      </c>
      <c r="H1758" s="57" t="s">
        <v>2035</v>
      </c>
      <c r="I1758" s="37">
        <v>0</v>
      </c>
      <c r="J1758" s="39">
        <v>0</v>
      </c>
      <c r="K1758" s="10">
        <v>0</v>
      </c>
    </row>
    <row r="1759" spans="1:11" x14ac:dyDescent="0.2">
      <c r="A1759" s="32">
        <v>1744</v>
      </c>
      <c r="B1759" s="56">
        <v>203062348</v>
      </c>
      <c r="C1759" s="34" t="s">
        <v>356</v>
      </c>
      <c r="D1759" s="35" t="s">
        <v>357</v>
      </c>
      <c r="E1759" s="35" t="s">
        <v>446</v>
      </c>
      <c r="F1759" s="35" t="s">
        <v>600</v>
      </c>
      <c r="G1759" s="35" t="s">
        <v>822</v>
      </c>
      <c r="H1759" s="57" t="s">
        <v>2036</v>
      </c>
      <c r="I1759" s="37">
        <v>0</v>
      </c>
      <c r="J1759" s="39">
        <v>0</v>
      </c>
      <c r="K1759" s="10">
        <v>0</v>
      </c>
    </row>
    <row r="1760" spans="1:11" x14ac:dyDescent="0.2">
      <c r="A1760" s="32">
        <v>1745</v>
      </c>
      <c r="B1760" s="56">
        <v>203062349</v>
      </c>
      <c r="C1760" s="34" t="s">
        <v>356</v>
      </c>
      <c r="D1760" s="35" t="s">
        <v>357</v>
      </c>
      <c r="E1760" s="35" t="s">
        <v>446</v>
      </c>
      <c r="F1760" s="35" t="s">
        <v>600</v>
      </c>
      <c r="G1760" s="35" t="s">
        <v>822</v>
      </c>
      <c r="H1760" s="57" t="s">
        <v>2037</v>
      </c>
      <c r="I1760" s="37">
        <v>0</v>
      </c>
      <c r="J1760" s="39">
        <v>0</v>
      </c>
      <c r="K1760" s="10">
        <v>0</v>
      </c>
    </row>
    <row r="1761" spans="1:11" x14ac:dyDescent="0.2">
      <c r="A1761" s="32">
        <v>1746</v>
      </c>
      <c r="B1761" s="56">
        <v>203062351</v>
      </c>
      <c r="C1761" s="34" t="s">
        <v>356</v>
      </c>
      <c r="D1761" s="35" t="s">
        <v>357</v>
      </c>
      <c r="E1761" s="35" t="s">
        <v>446</v>
      </c>
      <c r="F1761" s="35" t="s">
        <v>600</v>
      </c>
      <c r="G1761" s="35" t="s">
        <v>822</v>
      </c>
      <c r="H1761" s="57" t="s">
        <v>2038</v>
      </c>
      <c r="I1761" s="37">
        <v>0</v>
      </c>
      <c r="J1761" s="39">
        <v>0</v>
      </c>
      <c r="K1761" s="10">
        <v>0</v>
      </c>
    </row>
    <row r="1762" spans="1:11" x14ac:dyDescent="0.2">
      <c r="A1762" s="32">
        <v>1747</v>
      </c>
      <c r="B1762" s="56">
        <v>203062352</v>
      </c>
      <c r="C1762" s="34" t="s">
        <v>356</v>
      </c>
      <c r="D1762" s="35" t="s">
        <v>357</v>
      </c>
      <c r="E1762" s="35" t="s">
        <v>446</v>
      </c>
      <c r="F1762" s="35" t="s">
        <v>600</v>
      </c>
      <c r="G1762" s="35" t="s">
        <v>822</v>
      </c>
      <c r="H1762" s="57" t="s">
        <v>2039</v>
      </c>
      <c r="I1762" s="37">
        <v>0</v>
      </c>
      <c r="J1762" s="39">
        <v>0</v>
      </c>
      <c r="K1762" s="10">
        <v>0</v>
      </c>
    </row>
    <row r="1763" spans="1:11" x14ac:dyDescent="0.2">
      <c r="A1763" s="32">
        <v>1748</v>
      </c>
      <c r="B1763" s="56">
        <v>203062353</v>
      </c>
      <c r="C1763" s="34" t="s">
        <v>356</v>
      </c>
      <c r="D1763" s="35" t="s">
        <v>357</v>
      </c>
      <c r="E1763" s="35" t="s">
        <v>446</v>
      </c>
      <c r="F1763" s="35" t="s">
        <v>600</v>
      </c>
      <c r="G1763" s="35" t="s">
        <v>822</v>
      </c>
      <c r="H1763" s="57" t="s">
        <v>2040</v>
      </c>
      <c r="I1763" s="37">
        <v>0</v>
      </c>
      <c r="J1763" s="39">
        <v>0</v>
      </c>
      <c r="K1763" s="10">
        <v>0</v>
      </c>
    </row>
    <row r="1764" spans="1:11" x14ac:dyDescent="0.2">
      <c r="A1764" s="32">
        <v>1749</v>
      </c>
      <c r="B1764" s="56">
        <v>203062354</v>
      </c>
      <c r="C1764" s="34" t="s">
        <v>356</v>
      </c>
      <c r="D1764" s="35" t="s">
        <v>357</v>
      </c>
      <c r="E1764" s="35" t="s">
        <v>446</v>
      </c>
      <c r="F1764" s="35" t="s">
        <v>600</v>
      </c>
      <c r="G1764" s="35" t="s">
        <v>822</v>
      </c>
      <c r="H1764" s="57" t="s">
        <v>2041</v>
      </c>
      <c r="I1764" s="37">
        <v>0</v>
      </c>
      <c r="J1764" s="39">
        <v>0</v>
      </c>
      <c r="K1764" s="10">
        <v>0</v>
      </c>
    </row>
    <row r="1765" spans="1:11" x14ac:dyDescent="0.2">
      <c r="A1765" s="32">
        <v>1750</v>
      </c>
      <c r="B1765" s="56">
        <v>203062355</v>
      </c>
      <c r="C1765" s="34" t="s">
        <v>356</v>
      </c>
      <c r="D1765" s="35" t="s">
        <v>357</v>
      </c>
      <c r="E1765" s="35" t="s">
        <v>446</v>
      </c>
      <c r="F1765" s="35" t="s">
        <v>600</v>
      </c>
      <c r="G1765" s="35" t="s">
        <v>822</v>
      </c>
      <c r="H1765" s="57" t="s">
        <v>2042</v>
      </c>
      <c r="I1765" s="37">
        <v>0</v>
      </c>
      <c r="J1765" s="39">
        <v>0</v>
      </c>
      <c r="K1765" s="10">
        <v>0</v>
      </c>
    </row>
    <row r="1766" spans="1:11" x14ac:dyDescent="0.2">
      <c r="A1766" s="32">
        <v>1751</v>
      </c>
      <c r="B1766" s="56">
        <v>203062356</v>
      </c>
      <c r="C1766" s="34" t="s">
        <v>356</v>
      </c>
      <c r="D1766" s="35" t="s">
        <v>357</v>
      </c>
      <c r="E1766" s="35" t="s">
        <v>446</v>
      </c>
      <c r="F1766" s="35" t="s">
        <v>600</v>
      </c>
      <c r="G1766" s="35" t="s">
        <v>822</v>
      </c>
      <c r="H1766" s="57" t="s">
        <v>2043</v>
      </c>
      <c r="I1766" s="37">
        <v>0</v>
      </c>
      <c r="J1766" s="39">
        <v>0</v>
      </c>
      <c r="K1766" s="10">
        <v>0</v>
      </c>
    </row>
    <row r="1767" spans="1:11" x14ac:dyDescent="0.2">
      <c r="A1767" s="32">
        <v>1752</v>
      </c>
      <c r="B1767" s="56">
        <v>203062357</v>
      </c>
      <c r="C1767" s="34" t="s">
        <v>356</v>
      </c>
      <c r="D1767" s="35" t="s">
        <v>357</v>
      </c>
      <c r="E1767" s="35" t="s">
        <v>446</v>
      </c>
      <c r="F1767" s="35" t="s">
        <v>600</v>
      </c>
      <c r="G1767" s="35" t="s">
        <v>822</v>
      </c>
      <c r="H1767" s="57" t="s">
        <v>2044</v>
      </c>
      <c r="I1767" s="37">
        <v>987.40000000000146</v>
      </c>
      <c r="J1767" s="39">
        <v>0</v>
      </c>
      <c r="K1767" s="10">
        <v>987.40000000000146</v>
      </c>
    </row>
    <row r="1768" spans="1:11" x14ac:dyDescent="0.2">
      <c r="A1768" s="32">
        <v>1753</v>
      </c>
      <c r="B1768" s="56">
        <v>203062358</v>
      </c>
      <c r="C1768" s="34" t="s">
        <v>356</v>
      </c>
      <c r="D1768" s="35" t="s">
        <v>357</v>
      </c>
      <c r="E1768" s="35" t="s">
        <v>446</v>
      </c>
      <c r="F1768" s="35" t="s">
        <v>600</v>
      </c>
      <c r="G1768" s="35" t="s">
        <v>822</v>
      </c>
      <c r="H1768" s="57" t="s">
        <v>2045</v>
      </c>
      <c r="I1768" s="37">
        <v>0</v>
      </c>
      <c r="J1768" s="39">
        <v>0</v>
      </c>
      <c r="K1768" s="10">
        <v>0</v>
      </c>
    </row>
    <row r="1769" spans="1:11" x14ac:dyDescent="0.2">
      <c r="A1769" s="32">
        <v>1754</v>
      </c>
      <c r="B1769" s="56">
        <v>203062359</v>
      </c>
      <c r="C1769" s="34" t="s">
        <v>356</v>
      </c>
      <c r="D1769" s="35" t="s">
        <v>357</v>
      </c>
      <c r="E1769" s="35" t="s">
        <v>446</v>
      </c>
      <c r="F1769" s="35" t="s">
        <v>600</v>
      </c>
      <c r="G1769" s="35" t="s">
        <v>822</v>
      </c>
      <c r="H1769" s="57" t="s">
        <v>2046</v>
      </c>
      <c r="I1769" s="37">
        <v>0</v>
      </c>
      <c r="J1769" s="39">
        <v>0</v>
      </c>
      <c r="K1769" s="10">
        <v>0</v>
      </c>
    </row>
    <row r="1770" spans="1:11" x14ac:dyDescent="0.2">
      <c r="A1770" s="32">
        <v>1755</v>
      </c>
      <c r="B1770" s="56">
        <v>203062360</v>
      </c>
      <c r="C1770" s="34" t="s">
        <v>356</v>
      </c>
      <c r="D1770" s="35" t="s">
        <v>357</v>
      </c>
      <c r="E1770" s="35" t="s">
        <v>446</v>
      </c>
      <c r="F1770" s="35" t="s">
        <v>600</v>
      </c>
      <c r="G1770" s="35" t="s">
        <v>822</v>
      </c>
      <c r="H1770" s="57" t="s">
        <v>2047</v>
      </c>
      <c r="I1770" s="37">
        <v>0</v>
      </c>
      <c r="J1770" s="39">
        <v>0</v>
      </c>
      <c r="K1770" s="10">
        <v>0</v>
      </c>
    </row>
    <row r="1771" spans="1:11" x14ac:dyDescent="0.2">
      <c r="A1771" s="32">
        <v>1756</v>
      </c>
      <c r="B1771" s="56">
        <v>203062361</v>
      </c>
      <c r="C1771" s="34" t="s">
        <v>356</v>
      </c>
      <c r="D1771" s="35" t="s">
        <v>357</v>
      </c>
      <c r="E1771" s="35" t="s">
        <v>446</v>
      </c>
      <c r="F1771" s="35" t="s">
        <v>600</v>
      </c>
      <c r="G1771" s="35" t="s">
        <v>822</v>
      </c>
      <c r="H1771" s="57" t="s">
        <v>2048</v>
      </c>
      <c r="I1771" s="37">
        <v>0</v>
      </c>
      <c r="J1771" s="39">
        <v>0</v>
      </c>
      <c r="K1771" s="10">
        <v>0</v>
      </c>
    </row>
    <row r="1772" spans="1:11" x14ac:dyDescent="0.2">
      <c r="A1772" s="32">
        <v>1757</v>
      </c>
      <c r="B1772" s="56">
        <v>203062362</v>
      </c>
      <c r="C1772" s="34" t="s">
        <v>356</v>
      </c>
      <c r="D1772" s="35" t="s">
        <v>357</v>
      </c>
      <c r="E1772" s="35" t="s">
        <v>446</v>
      </c>
      <c r="F1772" s="35" t="s">
        <v>600</v>
      </c>
      <c r="G1772" s="35" t="s">
        <v>822</v>
      </c>
      <c r="H1772" s="57" t="s">
        <v>2049</v>
      </c>
      <c r="I1772" s="37">
        <v>4000</v>
      </c>
      <c r="J1772" s="39">
        <v>0</v>
      </c>
      <c r="K1772" s="10">
        <v>4000</v>
      </c>
    </row>
    <row r="1773" spans="1:11" x14ac:dyDescent="0.2">
      <c r="A1773" s="32">
        <v>1758</v>
      </c>
      <c r="B1773" s="56">
        <v>203062363</v>
      </c>
      <c r="C1773" s="34" t="s">
        <v>356</v>
      </c>
      <c r="D1773" s="35" t="s">
        <v>357</v>
      </c>
      <c r="E1773" s="35" t="s">
        <v>446</v>
      </c>
      <c r="F1773" s="35" t="s">
        <v>600</v>
      </c>
      <c r="G1773" s="35" t="s">
        <v>822</v>
      </c>
      <c r="H1773" s="57" t="s">
        <v>2050</v>
      </c>
      <c r="I1773" s="37">
        <v>0</v>
      </c>
      <c r="J1773" s="39">
        <v>0</v>
      </c>
      <c r="K1773" s="10">
        <v>0</v>
      </c>
    </row>
    <row r="1774" spans="1:11" x14ac:dyDescent="0.2">
      <c r="A1774" s="32">
        <v>1759</v>
      </c>
      <c r="B1774" s="56">
        <v>203062364</v>
      </c>
      <c r="C1774" s="34" t="s">
        <v>356</v>
      </c>
      <c r="D1774" s="35" t="s">
        <v>357</v>
      </c>
      <c r="E1774" s="35" t="s">
        <v>446</v>
      </c>
      <c r="F1774" s="35" t="s">
        <v>600</v>
      </c>
      <c r="G1774" s="35" t="s">
        <v>822</v>
      </c>
      <c r="H1774" s="57" t="s">
        <v>2051</v>
      </c>
      <c r="I1774" s="37">
        <v>0</v>
      </c>
      <c r="J1774" s="39">
        <v>156</v>
      </c>
      <c r="K1774" s="10">
        <v>-156</v>
      </c>
    </row>
    <row r="1775" spans="1:11" x14ac:dyDescent="0.2">
      <c r="A1775" s="32">
        <v>1760</v>
      </c>
      <c r="B1775" s="56">
        <v>203062365</v>
      </c>
      <c r="C1775" s="34" t="s">
        <v>356</v>
      </c>
      <c r="D1775" s="35" t="s">
        <v>357</v>
      </c>
      <c r="E1775" s="35" t="s">
        <v>446</v>
      </c>
      <c r="F1775" s="35" t="s">
        <v>600</v>
      </c>
      <c r="G1775" s="35" t="s">
        <v>822</v>
      </c>
      <c r="H1775" s="57" t="s">
        <v>2052</v>
      </c>
      <c r="I1775" s="37">
        <v>0</v>
      </c>
      <c r="J1775" s="39">
        <v>0</v>
      </c>
      <c r="K1775" s="10">
        <v>0</v>
      </c>
    </row>
    <row r="1776" spans="1:11" x14ac:dyDescent="0.2">
      <c r="A1776" s="32">
        <v>1761</v>
      </c>
      <c r="B1776" s="56">
        <v>203062366</v>
      </c>
      <c r="C1776" s="34" t="s">
        <v>356</v>
      </c>
      <c r="D1776" s="35" t="s">
        <v>357</v>
      </c>
      <c r="E1776" s="35" t="s">
        <v>446</v>
      </c>
      <c r="F1776" s="35" t="s">
        <v>600</v>
      </c>
      <c r="G1776" s="35" t="s">
        <v>822</v>
      </c>
      <c r="H1776" s="57" t="s">
        <v>2053</v>
      </c>
      <c r="I1776" s="37">
        <v>0</v>
      </c>
      <c r="J1776" s="39">
        <v>0</v>
      </c>
      <c r="K1776" s="10">
        <v>0</v>
      </c>
    </row>
    <row r="1777" spans="1:11" x14ac:dyDescent="0.2">
      <c r="A1777" s="32">
        <v>1762</v>
      </c>
      <c r="B1777" s="56">
        <v>203062367</v>
      </c>
      <c r="C1777" s="34" t="s">
        <v>356</v>
      </c>
      <c r="D1777" s="35" t="s">
        <v>357</v>
      </c>
      <c r="E1777" s="35" t="s">
        <v>363</v>
      </c>
      <c r="F1777" s="35" t="s">
        <v>600</v>
      </c>
      <c r="G1777" s="35" t="s">
        <v>822</v>
      </c>
      <c r="H1777" s="57" t="s">
        <v>2054</v>
      </c>
      <c r="I1777" s="37">
        <v>0</v>
      </c>
      <c r="J1777" s="39">
        <v>0</v>
      </c>
      <c r="K1777" s="10">
        <v>0</v>
      </c>
    </row>
    <row r="1778" spans="1:11" x14ac:dyDescent="0.2">
      <c r="A1778" s="32">
        <v>1763</v>
      </c>
      <c r="B1778" s="56">
        <v>203062368</v>
      </c>
      <c r="C1778" s="34" t="s">
        <v>356</v>
      </c>
      <c r="D1778" s="35" t="s">
        <v>357</v>
      </c>
      <c r="E1778" s="35" t="s">
        <v>446</v>
      </c>
      <c r="F1778" s="35" t="s">
        <v>600</v>
      </c>
      <c r="G1778" s="35" t="s">
        <v>822</v>
      </c>
      <c r="H1778" s="57" t="s">
        <v>2055</v>
      </c>
      <c r="I1778" s="37">
        <v>0</v>
      </c>
      <c r="J1778" s="39">
        <v>0</v>
      </c>
      <c r="K1778" s="10">
        <v>0</v>
      </c>
    </row>
    <row r="1779" spans="1:11" x14ac:dyDescent="0.2">
      <c r="A1779" s="32">
        <v>1764</v>
      </c>
      <c r="B1779" s="56">
        <v>203062369</v>
      </c>
      <c r="C1779" s="34" t="s">
        <v>356</v>
      </c>
      <c r="D1779" s="35" t="s">
        <v>357</v>
      </c>
      <c r="E1779" s="35" t="s">
        <v>363</v>
      </c>
      <c r="F1779" s="35" t="s">
        <v>600</v>
      </c>
      <c r="G1779" s="35" t="s">
        <v>822</v>
      </c>
      <c r="H1779" s="57" t="s">
        <v>2056</v>
      </c>
      <c r="I1779" s="37">
        <v>0</v>
      </c>
      <c r="J1779" s="39">
        <v>0</v>
      </c>
      <c r="K1779" s="10">
        <v>0</v>
      </c>
    </row>
    <row r="1780" spans="1:11" x14ac:dyDescent="0.2">
      <c r="A1780" s="32">
        <v>1765</v>
      </c>
      <c r="B1780" s="56">
        <v>203062370</v>
      </c>
      <c r="C1780" s="34" t="s">
        <v>356</v>
      </c>
      <c r="D1780" s="35" t="s">
        <v>357</v>
      </c>
      <c r="E1780" s="35" t="s">
        <v>363</v>
      </c>
      <c r="F1780" s="35" t="s">
        <v>600</v>
      </c>
      <c r="G1780" s="35" t="s">
        <v>822</v>
      </c>
      <c r="H1780" s="57" t="s">
        <v>2057</v>
      </c>
      <c r="I1780" s="37">
        <v>0</v>
      </c>
      <c r="J1780" s="39">
        <v>0</v>
      </c>
      <c r="K1780" s="10">
        <v>0</v>
      </c>
    </row>
    <row r="1781" spans="1:11" x14ac:dyDescent="0.2">
      <c r="A1781" s="32">
        <v>1766</v>
      </c>
      <c r="B1781" s="56">
        <v>203062371</v>
      </c>
      <c r="C1781" s="34" t="s">
        <v>356</v>
      </c>
      <c r="D1781" s="35" t="s">
        <v>357</v>
      </c>
      <c r="E1781" s="35" t="s">
        <v>446</v>
      </c>
      <c r="F1781" s="35" t="s">
        <v>600</v>
      </c>
      <c r="G1781" s="35" t="s">
        <v>822</v>
      </c>
      <c r="H1781" s="57" t="s">
        <v>2058</v>
      </c>
      <c r="I1781" s="37">
        <v>0</v>
      </c>
      <c r="J1781" s="39">
        <v>0</v>
      </c>
      <c r="K1781" s="10">
        <v>0</v>
      </c>
    </row>
    <row r="1782" spans="1:11" x14ac:dyDescent="0.2">
      <c r="A1782" s="32">
        <v>1767</v>
      </c>
      <c r="B1782" s="56">
        <v>203062373</v>
      </c>
      <c r="C1782" s="34" t="s">
        <v>356</v>
      </c>
      <c r="D1782" s="35" t="s">
        <v>357</v>
      </c>
      <c r="E1782" s="35" t="s">
        <v>446</v>
      </c>
      <c r="F1782" s="35" t="s">
        <v>600</v>
      </c>
      <c r="G1782" s="35" t="s">
        <v>822</v>
      </c>
      <c r="H1782" s="57" t="s">
        <v>2059</v>
      </c>
      <c r="I1782" s="37">
        <v>0</v>
      </c>
      <c r="J1782" s="39">
        <v>0</v>
      </c>
      <c r="K1782" s="10">
        <v>0</v>
      </c>
    </row>
    <row r="1783" spans="1:11" x14ac:dyDescent="0.2">
      <c r="A1783" s="32">
        <v>1768</v>
      </c>
      <c r="B1783" s="56">
        <v>203062374</v>
      </c>
      <c r="C1783" s="34" t="s">
        <v>356</v>
      </c>
      <c r="D1783" s="35" t="s">
        <v>357</v>
      </c>
      <c r="E1783" s="35" t="s">
        <v>446</v>
      </c>
      <c r="F1783" s="35" t="s">
        <v>600</v>
      </c>
      <c r="G1783" s="35" t="s">
        <v>822</v>
      </c>
      <c r="H1783" s="57" t="s">
        <v>2060</v>
      </c>
      <c r="I1783" s="37">
        <v>2000</v>
      </c>
      <c r="J1783" s="39">
        <v>0</v>
      </c>
      <c r="K1783" s="10">
        <v>2000</v>
      </c>
    </row>
    <row r="1784" spans="1:11" x14ac:dyDescent="0.2">
      <c r="A1784" s="32">
        <v>1769</v>
      </c>
      <c r="B1784" s="56">
        <v>203062375</v>
      </c>
      <c r="C1784" s="34" t="s">
        <v>356</v>
      </c>
      <c r="D1784" s="35" t="s">
        <v>357</v>
      </c>
      <c r="E1784" s="35" t="s">
        <v>446</v>
      </c>
      <c r="F1784" s="35" t="s">
        <v>600</v>
      </c>
      <c r="G1784" s="35" t="s">
        <v>822</v>
      </c>
      <c r="H1784" s="57" t="s">
        <v>2061</v>
      </c>
      <c r="I1784" s="37">
        <v>0</v>
      </c>
      <c r="J1784" s="39">
        <v>0</v>
      </c>
      <c r="K1784" s="10">
        <v>0</v>
      </c>
    </row>
    <row r="1785" spans="1:11" x14ac:dyDescent="0.2">
      <c r="A1785" s="32">
        <v>1770</v>
      </c>
      <c r="B1785" s="56">
        <v>203062376</v>
      </c>
      <c r="C1785" s="34" t="s">
        <v>356</v>
      </c>
      <c r="D1785" s="35" t="s">
        <v>357</v>
      </c>
      <c r="E1785" s="35" t="s">
        <v>446</v>
      </c>
      <c r="F1785" s="35" t="s">
        <v>600</v>
      </c>
      <c r="G1785" s="35" t="s">
        <v>822</v>
      </c>
      <c r="H1785" s="57" t="s">
        <v>2062</v>
      </c>
      <c r="I1785" s="37">
        <v>0</v>
      </c>
      <c r="J1785" s="39">
        <v>0</v>
      </c>
      <c r="K1785" s="10">
        <v>0</v>
      </c>
    </row>
    <row r="1786" spans="1:11" x14ac:dyDescent="0.2">
      <c r="A1786" s="32">
        <v>1771</v>
      </c>
      <c r="B1786" s="56">
        <v>203062377</v>
      </c>
      <c r="C1786" s="34" t="s">
        <v>356</v>
      </c>
      <c r="D1786" s="35" t="s">
        <v>357</v>
      </c>
      <c r="E1786" s="35" t="s">
        <v>446</v>
      </c>
      <c r="F1786" s="35" t="s">
        <v>600</v>
      </c>
      <c r="G1786" s="35" t="s">
        <v>822</v>
      </c>
      <c r="H1786" s="57" t="s">
        <v>2063</v>
      </c>
      <c r="I1786" s="37">
        <v>0</v>
      </c>
      <c r="J1786" s="39">
        <v>0</v>
      </c>
      <c r="K1786" s="10">
        <v>0</v>
      </c>
    </row>
    <row r="1787" spans="1:11" x14ac:dyDescent="0.2">
      <c r="A1787" s="32">
        <v>1772</v>
      </c>
      <c r="B1787" s="56">
        <v>203062378</v>
      </c>
      <c r="C1787" s="34" t="s">
        <v>356</v>
      </c>
      <c r="D1787" s="35" t="s">
        <v>357</v>
      </c>
      <c r="E1787" s="35" t="s">
        <v>446</v>
      </c>
      <c r="F1787" s="35" t="s">
        <v>600</v>
      </c>
      <c r="G1787" s="35" t="s">
        <v>822</v>
      </c>
      <c r="H1787" s="57" t="s">
        <v>2064</v>
      </c>
      <c r="I1787" s="37">
        <v>0</v>
      </c>
      <c r="J1787" s="39">
        <v>0</v>
      </c>
      <c r="K1787" s="10">
        <v>0</v>
      </c>
    </row>
    <row r="1788" spans="1:11" x14ac:dyDescent="0.2">
      <c r="A1788" s="32">
        <v>1773</v>
      </c>
      <c r="B1788" s="56">
        <v>203062379</v>
      </c>
      <c r="C1788" s="34" t="s">
        <v>356</v>
      </c>
      <c r="D1788" s="35" t="s">
        <v>357</v>
      </c>
      <c r="E1788" s="35" t="s">
        <v>446</v>
      </c>
      <c r="F1788" s="35" t="s">
        <v>600</v>
      </c>
      <c r="G1788" s="35" t="s">
        <v>822</v>
      </c>
      <c r="H1788" s="57" t="s">
        <v>2065</v>
      </c>
      <c r="I1788" s="37">
        <v>0</v>
      </c>
      <c r="J1788" s="39">
        <v>0</v>
      </c>
      <c r="K1788" s="10">
        <v>0</v>
      </c>
    </row>
    <row r="1789" spans="1:11" x14ac:dyDescent="0.2">
      <c r="A1789" s="32">
        <v>1774</v>
      </c>
      <c r="B1789" s="56">
        <v>203062380</v>
      </c>
      <c r="C1789" s="34" t="s">
        <v>356</v>
      </c>
      <c r="D1789" s="35" t="s">
        <v>357</v>
      </c>
      <c r="E1789" s="35" t="s">
        <v>446</v>
      </c>
      <c r="F1789" s="35" t="s">
        <v>600</v>
      </c>
      <c r="G1789" s="35" t="s">
        <v>822</v>
      </c>
      <c r="H1789" s="57" t="s">
        <v>2066</v>
      </c>
      <c r="I1789" s="37">
        <v>0</v>
      </c>
      <c r="J1789" s="39">
        <v>0</v>
      </c>
      <c r="K1789" s="10">
        <v>0</v>
      </c>
    </row>
    <row r="1790" spans="1:11" x14ac:dyDescent="0.2">
      <c r="A1790" s="32">
        <v>1775</v>
      </c>
      <c r="B1790" s="56">
        <v>203062381</v>
      </c>
      <c r="C1790" s="34" t="s">
        <v>356</v>
      </c>
      <c r="D1790" s="35" t="s">
        <v>357</v>
      </c>
      <c r="E1790" s="35" t="s">
        <v>446</v>
      </c>
      <c r="F1790" s="35" t="s">
        <v>600</v>
      </c>
      <c r="G1790" s="35" t="s">
        <v>822</v>
      </c>
      <c r="H1790" s="57" t="s">
        <v>2067</v>
      </c>
      <c r="I1790" s="37">
        <v>0</v>
      </c>
      <c r="J1790" s="39">
        <v>0</v>
      </c>
      <c r="K1790" s="10">
        <v>0</v>
      </c>
    </row>
    <row r="1791" spans="1:11" x14ac:dyDescent="0.2">
      <c r="A1791" s="32">
        <v>1776</v>
      </c>
      <c r="B1791" s="56">
        <v>203062382</v>
      </c>
      <c r="C1791" s="34" t="s">
        <v>356</v>
      </c>
      <c r="D1791" s="35" t="s">
        <v>357</v>
      </c>
      <c r="E1791" s="35" t="s">
        <v>446</v>
      </c>
      <c r="F1791" s="35" t="s">
        <v>600</v>
      </c>
      <c r="G1791" s="35" t="s">
        <v>822</v>
      </c>
      <c r="H1791" s="57" t="s">
        <v>2068</v>
      </c>
      <c r="I1791" s="37">
        <v>0</v>
      </c>
      <c r="J1791" s="39">
        <v>0</v>
      </c>
      <c r="K1791" s="10">
        <v>0</v>
      </c>
    </row>
    <row r="1792" spans="1:11" x14ac:dyDescent="0.2">
      <c r="A1792" s="32">
        <v>1777</v>
      </c>
      <c r="B1792" s="56">
        <v>203062383</v>
      </c>
      <c r="C1792" s="34" t="s">
        <v>356</v>
      </c>
      <c r="D1792" s="35" t="s">
        <v>357</v>
      </c>
      <c r="E1792" s="35" t="s">
        <v>446</v>
      </c>
      <c r="F1792" s="35" t="s">
        <v>600</v>
      </c>
      <c r="G1792" s="35" t="s">
        <v>822</v>
      </c>
      <c r="H1792" s="57" t="s">
        <v>2069</v>
      </c>
      <c r="I1792" s="37">
        <v>0</v>
      </c>
      <c r="J1792" s="39">
        <v>0</v>
      </c>
      <c r="K1792" s="10">
        <v>0</v>
      </c>
    </row>
    <row r="1793" spans="1:11" x14ac:dyDescent="0.2">
      <c r="A1793" s="32">
        <v>1778</v>
      </c>
      <c r="B1793" s="56">
        <v>203062384</v>
      </c>
      <c r="C1793" s="34" t="s">
        <v>356</v>
      </c>
      <c r="D1793" s="35" t="s">
        <v>357</v>
      </c>
      <c r="E1793" s="35" t="s">
        <v>446</v>
      </c>
      <c r="F1793" s="35" t="s">
        <v>600</v>
      </c>
      <c r="G1793" s="35" t="s">
        <v>822</v>
      </c>
      <c r="H1793" s="57" t="s">
        <v>2070</v>
      </c>
      <c r="I1793" s="37">
        <v>0</v>
      </c>
      <c r="J1793" s="39">
        <v>0</v>
      </c>
      <c r="K1793" s="10">
        <v>0</v>
      </c>
    </row>
    <row r="1794" spans="1:11" x14ac:dyDescent="0.2">
      <c r="A1794" s="32">
        <v>1779</v>
      </c>
      <c r="B1794" s="56">
        <v>203062385</v>
      </c>
      <c r="C1794" s="34" t="s">
        <v>356</v>
      </c>
      <c r="D1794" s="35" t="s">
        <v>357</v>
      </c>
      <c r="E1794" s="35" t="s">
        <v>446</v>
      </c>
      <c r="F1794" s="35" t="s">
        <v>600</v>
      </c>
      <c r="G1794" s="35" t="s">
        <v>822</v>
      </c>
      <c r="H1794" s="57" t="s">
        <v>2071</v>
      </c>
      <c r="I1794" s="37">
        <v>0</v>
      </c>
      <c r="J1794" s="39">
        <v>0</v>
      </c>
      <c r="K1794" s="10">
        <v>0</v>
      </c>
    </row>
    <row r="1795" spans="1:11" x14ac:dyDescent="0.2">
      <c r="A1795" s="32">
        <v>1780</v>
      </c>
      <c r="B1795" s="56">
        <v>203062386</v>
      </c>
      <c r="C1795" s="34" t="s">
        <v>356</v>
      </c>
      <c r="D1795" s="35" t="s">
        <v>357</v>
      </c>
      <c r="E1795" s="35" t="s">
        <v>446</v>
      </c>
      <c r="F1795" s="35" t="s">
        <v>600</v>
      </c>
      <c r="G1795" s="35" t="s">
        <v>822</v>
      </c>
      <c r="H1795" s="57" t="s">
        <v>2072</v>
      </c>
      <c r="I1795" s="37">
        <v>0</v>
      </c>
      <c r="J1795" s="39">
        <v>0</v>
      </c>
      <c r="K1795" s="10">
        <v>0</v>
      </c>
    </row>
    <row r="1796" spans="1:11" x14ac:dyDescent="0.2">
      <c r="A1796" s="32">
        <v>1781</v>
      </c>
      <c r="B1796" s="56">
        <v>203062387</v>
      </c>
      <c r="C1796" s="34" t="s">
        <v>356</v>
      </c>
      <c r="D1796" s="35" t="s">
        <v>357</v>
      </c>
      <c r="E1796" s="35" t="s">
        <v>446</v>
      </c>
      <c r="F1796" s="35" t="s">
        <v>600</v>
      </c>
      <c r="G1796" s="35" t="s">
        <v>822</v>
      </c>
      <c r="H1796" s="57" t="s">
        <v>2073</v>
      </c>
      <c r="I1796" s="37">
        <v>0</v>
      </c>
      <c r="J1796" s="39">
        <v>0</v>
      </c>
      <c r="K1796" s="10">
        <v>0</v>
      </c>
    </row>
    <row r="1797" spans="1:11" x14ac:dyDescent="0.2">
      <c r="A1797" s="32">
        <v>1782</v>
      </c>
      <c r="B1797" s="56">
        <v>203062388</v>
      </c>
      <c r="C1797" s="34" t="s">
        <v>356</v>
      </c>
      <c r="D1797" s="35" t="s">
        <v>357</v>
      </c>
      <c r="E1797" s="35" t="s">
        <v>446</v>
      </c>
      <c r="F1797" s="35" t="s">
        <v>600</v>
      </c>
      <c r="G1797" s="35" t="s">
        <v>822</v>
      </c>
      <c r="H1797" s="57" t="s">
        <v>2074</v>
      </c>
      <c r="I1797" s="37">
        <v>0</v>
      </c>
      <c r="J1797" s="39">
        <v>0</v>
      </c>
      <c r="K1797" s="10">
        <v>0</v>
      </c>
    </row>
    <row r="1798" spans="1:11" x14ac:dyDescent="0.2">
      <c r="A1798" s="32">
        <v>1783</v>
      </c>
      <c r="B1798" s="56">
        <v>203062389</v>
      </c>
      <c r="C1798" s="34" t="s">
        <v>356</v>
      </c>
      <c r="D1798" s="35" t="s">
        <v>357</v>
      </c>
      <c r="E1798" s="35" t="s">
        <v>446</v>
      </c>
      <c r="F1798" s="35" t="s">
        <v>600</v>
      </c>
      <c r="G1798" s="35" t="s">
        <v>822</v>
      </c>
      <c r="H1798" s="57" t="s">
        <v>2075</v>
      </c>
      <c r="I1798" s="37">
        <v>0</v>
      </c>
      <c r="J1798" s="39">
        <v>0</v>
      </c>
      <c r="K1798" s="10">
        <v>0</v>
      </c>
    </row>
    <row r="1799" spans="1:11" x14ac:dyDescent="0.2">
      <c r="A1799" s="32">
        <v>1784</v>
      </c>
      <c r="B1799" s="56">
        <v>203062390</v>
      </c>
      <c r="C1799" s="34" t="s">
        <v>356</v>
      </c>
      <c r="D1799" s="35" t="s">
        <v>357</v>
      </c>
      <c r="E1799" s="35" t="s">
        <v>446</v>
      </c>
      <c r="F1799" s="35" t="s">
        <v>600</v>
      </c>
      <c r="G1799" s="35" t="s">
        <v>822</v>
      </c>
      <c r="H1799" s="57" t="s">
        <v>2076</v>
      </c>
      <c r="I1799" s="37">
        <v>0</v>
      </c>
      <c r="J1799" s="39">
        <v>0</v>
      </c>
      <c r="K1799" s="10">
        <v>0</v>
      </c>
    </row>
    <row r="1800" spans="1:11" x14ac:dyDescent="0.2">
      <c r="A1800" s="32">
        <v>1785</v>
      </c>
      <c r="B1800" s="56">
        <v>203062391</v>
      </c>
      <c r="C1800" s="34" t="s">
        <v>356</v>
      </c>
      <c r="D1800" s="35" t="s">
        <v>357</v>
      </c>
      <c r="E1800" s="35" t="s">
        <v>446</v>
      </c>
      <c r="F1800" s="35" t="s">
        <v>600</v>
      </c>
      <c r="G1800" s="35" t="s">
        <v>822</v>
      </c>
      <c r="H1800" s="57" t="s">
        <v>2077</v>
      </c>
      <c r="I1800" s="37">
        <v>0</v>
      </c>
      <c r="J1800" s="39">
        <v>0</v>
      </c>
      <c r="K1800" s="10">
        <v>0</v>
      </c>
    </row>
    <row r="1801" spans="1:11" x14ac:dyDescent="0.2">
      <c r="A1801" s="32">
        <v>1786</v>
      </c>
      <c r="B1801" s="56">
        <v>203062392</v>
      </c>
      <c r="C1801" s="34" t="s">
        <v>356</v>
      </c>
      <c r="D1801" s="35" t="s">
        <v>357</v>
      </c>
      <c r="E1801" s="35" t="s">
        <v>446</v>
      </c>
      <c r="F1801" s="35" t="s">
        <v>600</v>
      </c>
      <c r="G1801" s="35" t="s">
        <v>822</v>
      </c>
      <c r="H1801" s="57" t="s">
        <v>2078</v>
      </c>
      <c r="I1801" s="37">
        <v>0</v>
      </c>
      <c r="J1801" s="39">
        <v>0</v>
      </c>
      <c r="K1801" s="10">
        <v>0</v>
      </c>
    </row>
    <row r="1802" spans="1:11" x14ac:dyDescent="0.2">
      <c r="A1802" s="32">
        <v>1787</v>
      </c>
      <c r="B1802" s="56">
        <v>203062393</v>
      </c>
      <c r="C1802" s="34" t="s">
        <v>356</v>
      </c>
      <c r="D1802" s="35" t="s">
        <v>357</v>
      </c>
      <c r="E1802" s="35" t="s">
        <v>446</v>
      </c>
      <c r="F1802" s="35" t="s">
        <v>600</v>
      </c>
      <c r="G1802" s="35" t="s">
        <v>822</v>
      </c>
      <c r="H1802" s="57" t="s">
        <v>2079</v>
      </c>
      <c r="I1802" s="37">
        <v>0</v>
      </c>
      <c r="J1802" s="39">
        <v>0</v>
      </c>
      <c r="K1802" s="10">
        <v>0</v>
      </c>
    </row>
    <row r="1803" spans="1:11" x14ac:dyDescent="0.2">
      <c r="A1803" s="32">
        <v>1788</v>
      </c>
      <c r="B1803" s="56">
        <v>203062394</v>
      </c>
      <c r="C1803" s="34" t="s">
        <v>356</v>
      </c>
      <c r="D1803" s="35" t="s">
        <v>357</v>
      </c>
      <c r="E1803" s="35" t="s">
        <v>446</v>
      </c>
      <c r="F1803" s="35" t="s">
        <v>600</v>
      </c>
      <c r="G1803" s="35" t="s">
        <v>822</v>
      </c>
      <c r="H1803" s="57" t="s">
        <v>2080</v>
      </c>
      <c r="I1803" s="37">
        <v>0</v>
      </c>
      <c r="J1803" s="39">
        <v>0</v>
      </c>
      <c r="K1803" s="10">
        <v>0</v>
      </c>
    </row>
    <row r="1804" spans="1:11" x14ac:dyDescent="0.2">
      <c r="A1804" s="32">
        <v>1789</v>
      </c>
      <c r="B1804" s="56">
        <v>203062395</v>
      </c>
      <c r="C1804" s="34" t="s">
        <v>356</v>
      </c>
      <c r="D1804" s="35" t="s">
        <v>357</v>
      </c>
      <c r="E1804" s="35" t="s">
        <v>446</v>
      </c>
      <c r="F1804" s="35" t="s">
        <v>600</v>
      </c>
      <c r="G1804" s="35" t="s">
        <v>822</v>
      </c>
      <c r="H1804" s="57" t="s">
        <v>2081</v>
      </c>
      <c r="I1804" s="37">
        <v>0</v>
      </c>
      <c r="J1804" s="39">
        <v>0</v>
      </c>
      <c r="K1804" s="10">
        <v>0</v>
      </c>
    </row>
    <row r="1805" spans="1:11" x14ac:dyDescent="0.2">
      <c r="A1805" s="32">
        <v>1790</v>
      </c>
      <c r="B1805" s="56">
        <v>203062396</v>
      </c>
      <c r="C1805" s="34" t="s">
        <v>356</v>
      </c>
      <c r="D1805" s="35" t="s">
        <v>357</v>
      </c>
      <c r="E1805" s="35" t="s">
        <v>446</v>
      </c>
      <c r="F1805" s="35" t="s">
        <v>600</v>
      </c>
      <c r="G1805" s="35" t="s">
        <v>822</v>
      </c>
      <c r="H1805" s="57" t="s">
        <v>2082</v>
      </c>
      <c r="I1805" s="37">
        <v>0</v>
      </c>
      <c r="J1805" s="39">
        <v>0</v>
      </c>
      <c r="K1805" s="10">
        <v>0</v>
      </c>
    </row>
    <row r="1806" spans="1:11" x14ac:dyDescent="0.2">
      <c r="A1806" s="32">
        <v>1791</v>
      </c>
      <c r="B1806" s="56">
        <v>203062397</v>
      </c>
      <c r="C1806" s="34" t="s">
        <v>356</v>
      </c>
      <c r="D1806" s="35" t="s">
        <v>357</v>
      </c>
      <c r="E1806" s="35" t="s">
        <v>446</v>
      </c>
      <c r="F1806" s="35" t="s">
        <v>600</v>
      </c>
      <c r="G1806" s="35" t="s">
        <v>822</v>
      </c>
      <c r="H1806" s="57" t="s">
        <v>2083</v>
      </c>
      <c r="I1806" s="37">
        <v>0</v>
      </c>
      <c r="J1806" s="39">
        <v>0</v>
      </c>
      <c r="K1806" s="10">
        <v>0</v>
      </c>
    </row>
    <row r="1807" spans="1:11" x14ac:dyDescent="0.2">
      <c r="A1807" s="32">
        <v>1792</v>
      </c>
      <c r="B1807" s="56">
        <v>203062398</v>
      </c>
      <c r="C1807" s="34" t="s">
        <v>356</v>
      </c>
      <c r="D1807" s="35" t="s">
        <v>357</v>
      </c>
      <c r="E1807" s="35" t="s">
        <v>363</v>
      </c>
      <c r="F1807" s="35" t="s">
        <v>600</v>
      </c>
      <c r="G1807" s="35" t="s">
        <v>822</v>
      </c>
      <c r="H1807" s="57" t="s">
        <v>2084</v>
      </c>
      <c r="I1807" s="37">
        <v>0</v>
      </c>
      <c r="J1807" s="39">
        <v>0</v>
      </c>
      <c r="K1807" s="10">
        <v>0</v>
      </c>
    </row>
    <row r="1808" spans="1:11" x14ac:dyDescent="0.2">
      <c r="A1808" s="32">
        <v>1793</v>
      </c>
      <c r="B1808" s="56">
        <v>203062399</v>
      </c>
      <c r="C1808" s="34" t="s">
        <v>356</v>
      </c>
      <c r="D1808" s="35" t="s">
        <v>357</v>
      </c>
      <c r="E1808" s="35" t="s">
        <v>446</v>
      </c>
      <c r="F1808" s="35" t="s">
        <v>600</v>
      </c>
      <c r="G1808" s="35" t="s">
        <v>822</v>
      </c>
      <c r="H1808" s="57" t="s">
        <v>2085</v>
      </c>
      <c r="I1808" s="37">
        <v>0</v>
      </c>
      <c r="J1808" s="39">
        <v>0</v>
      </c>
      <c r="K1808" s="10">
        <v>0</v>
      </c>
    </row>
    <row r="1809" spans="1:11" x14ac:dyDescent="0.2">
      <c r="A1809" s="32">
        <v>1794</v>
      </c>
      <c r="B1809" s="56">
        <v>203062400</v>
      </c>
      <c r="C1809" s="34" t="s">
        <v>356</v>
      </c>
      <c r="D1809" s="35" t="s">
        <v>357</v>
      </c>
      <c r="E1809" s="35" t="s">
        <v>446</v>
      </c>
      <c r="F1809" s="35" t="s">
        <v>600</v>
      </c>
      <c r="G1809" s="35" t="s">
        <v>822</v>
      </c>
      <c r="H1809" s="57" t="s">
        <v>2086</v>
      </c>
      <c r="I1809" s="37">
        <v>0</v>
      </c>
      <c r="J1809" s="39">
        <v>0</v>
      </c>
      <c r="K1809" s="10">
        <v>0</v>
      </c>
    </row>
    <row r="1810" spans="1:11" x14ac:dyDescent="0.2">
      <c r="A1810" s="32">
        <v>1795</v>
      </c>
      <c r="B1810" s="56">
        <v>203062401</v>
      </c>
      <c r="C1810" s="34" t="s">
        <v>356</v>
      </c>
      <c r="D1810" s="35" t="s">
        <v>357</v>
      </c>
      <c r="E1810" s="35" t="s">
        <v>446</v>
      </c>
      <c r="F1810" s="35" t="s">
        <v>600</v>
      </c>
      <c r="G1810" s="35" t="s">
        <v>822</v>
      </c>
      <c r="H1810" s="57" t="s">
        <v>2087</v>
      </c>
      <c r="I1810" s="37">
        <v>0</v>
      </c>
      <c r="J1810" s="39">
        <v>0</v>
      </c>
      <c r="K1810" s="10">
        <v>0</v>
      </c>
    </row>
    <row r="1811" spans="1:11" x14ac:dyDescent="0.2">
      <c r="A1811" s="32">
        <v>1796</v>
      </c>
      <c r="B1811" s="56">
        <v>203062402</v>
      </c>
      <c r="C1811" s="34" t="s">
        <v>356</v>
      </c>
      <c r="D1811" s="35" t="s">
        <v>357</v>
      </c>
      <c r="E1811" s="35" t="s">
        <v>446</v>
      </c>
      <c r="F1811" s="35" t="s">
        <v>600</v>
      </c>
      <c r="G1811" s="35" t="s">
        <v>822</v>
      </c>
      <c r="H1811" s="57" t="s">
        <v>2088</v>
      </c>
      <c r="I1811" s="37">
        <v>0</v>
      </c>
      <c r="J1811" s="39">
        <v>0</v>
      </c>
      <c r="K1811" s="10">
        <v>0</v>
      </c>
    </row>
    <row r="1812" spans="1:11" x14ac:dyDescent="0.2">
      <c r="A1812" s="32">
        <v>1797</v>
      </c>
      <c r="B1812" s="56">
        <v>203062403</v>
      </c>
      <c r="C1812" s="34" t="s">
        <v>356</v>
      </c>
      <c r="D1812" s="35" t="s">
        <v>357</v>
      </c>
      <c r="E1812" s="35" t="s">
        <v>446</v>
      </c>
      <c r="F1812" s="35" t="s">
        <v>600</v>
      </c>
      <c r="G1812" s="35" t="s">
        <v>822</v>
      </c>
      <c r="H1812" s="57" t="s">
        <v>2089</v>
      </c>
      <c r="I1812" s="37">
        <v>0</v>
      </c>
      <c r="J1812" s="39">
        <v>0</v>
      </c>
      <c r="K1812" s="10">
        <v>0</v>
      </c>
    </row>
    <row r="1813" spans="1:11" x14ac:dyDescent="0.2">
      <c r="A1813" s="32">
        <v>1798</v>
      </c>
      <c r="B1813" s="56">
        <v>203062404</v>
      </c>
      <c r="C1813" s="34" t="s">
        <v>356</v>
      </c>
      <c r="D1813" s="35" t="s">
        <v>357</v>
      </c>
      <c r="E1813" s="35" t="s">
        <v>446</v>
      </c>
      <c r="F1813" s="35" t="s">
        <v>600</v>
      </c>
      <c r="G1813" s="35" t="s">
        <v>822</v>
      </c>
      <c r="H1813" s="57" t="s">
        <v>2090</v>
      </c>
      <c r="I1813" s="37">
        <v>0</v>
      </c>
      <c r="J1813" s="39">
        <v>0</v>
      </c>
      <c r="K1813" s="10">
        <v>0</v>
      </c>
    </row>
    <row r="1814" spans="1:11" x14ac:dyDescent="0.2">
      <c r="A1814" s="32">
        <v>1799</v>
      </c>
      <c r="B1814" s="56">
        <v>203062405</v>
      </c>
      <c r="C1814" s="34" t="s">
        <v>356</v>
      </c>
      <c r="D1814" s="35" t="s">
        <v>357</v>
      </c>
      <c r="E1814" s="35" t="s">
        <v>446</v>
      </c>
      <c r="F1814" s="35" t="s">
        <v>600</v>
      </c>
      <c r="G1814" s="35" t="s">
        <v>822</v>
      </c>
      <c r="H1814" s="57" t="s">
        <v>2091</v>
      </c>
      <c r="I1814" s="37">
        <v>0</v>
      </c>
      <c r="J1814" s="39">
        <v>0</v>
      </c>
      <c r="K1814" s="10">
        <v>0</v>
      </c>
    </row>
    <row r="1815" spans="1:11" x14ac:dyDescent="0.2">
      <c r="A1815" s="32">
        <v>1800</v>
      </c>
      <c r="B1815" s="56">
        <v>203062406</v>
      </c>
      <c r="C1815" s="34" t="s">
        <v>356</v>
      </c>
      <c r="D1815" s="35" t="s">
        <v>357</v>
      </c>
      <c r="E1815" s="35" t="s">
        <v>446</v>
      </c>
      <c r="F1815" s="35" t="s">
        <v>600</v>
      </c>
      <c r="G1815" s="35" t="s">
        <v>822</v>
      </c>
      <c r="H1815" s="57" t="s">
        <v>2092</v>
      </c>
      <c r="I1815" s="37">
        <v>0</v>
      </c>
      <c r="J1815" s="39">
        <v>0</v>
      </c>
      <c r="K1815" s="10">
        <v>0</v>
      </c>
    </row>
    <row r="1816" spans="1:11" x14ac:dyDescent="0.2">
      <c r="A1816" s="32">
        <v>1801</v>
      </c>
      <c r="B1816" s="56">
        <v>203062407</v>
      </c>
      <c r="C1816" s="34" t="s">
        <v>356</v>
      </c>
      <c r="D1816" s="35" t="s">
        <v>357</v>
      </c>
      <c r="E1816" s="35" t="s">
        <v>446</v>
      </c>
      <c r="F1816" s="35" t="s">
        <v>600</v>
      </c>
      <c r="G1816" s="35" t="s">
        <v>822</v>
      </c>
      <c r="H1816" s="57" t="s">
        <v>2093</v>
      </c>
      <c r="I1816" s="37">
        <v>0</v>
      </c>
      <c r="J1816" s="39">
        <v>0</v>
      </c>
      <c r="K1816" s="10">
        <v>0</v>
      </c>
    </row>
    <row r="1817" spans="1:11" x14ac:dyDescent="0.2">
      <c r="A1817" s="32">
        <v>1802</v>
      </c>
      <c r="B1817" s="56">
        <v>203062408</v>
      </c>
      <c r="C1817" s="34" t="s">
        <v>356</v>
      </c>
      <c r="D1817" s="35" t="s">
        <v>357</v>
      </c>
      <c r="E1817" s="35" t="s">
        <v>446</v>
      </c>
      <c r="F1817" s="35" t="s">
        <v>600</v>
      </c>
      <c r="G1817" s="35" t="s">
        <v>822</v>
      </c>
      <c r="H1817" s="57" t="s">
        <v>2094</v>
      </c>
      <c r="I1817" s="37">
        <v>0</v>
      </c>
      <c r="J1817" s="39">
        <v>0</v>
      </c>
      <c r="K1817" s="10">
        <v>0</v>
      </c>
    </row>
    <row r="1818" spans="1:11" x14ac:dyDescent="0.2">
      <c r="A1818" s="32">
        <v>1803</v>
      </c>
      <c r="B1818" s="56">
        <v>203062409</v>
      </c>
      <c r="C1818" s="34" t="s">
        <v>356</v>
      </c>
      <c r="D1818" s="35" t="s">
        <v>357</v>
      </c>
      <c r="E1818" s="35" t="s">
        <v>446</v>
      </c>
      <c r="F1818" s="35" t="s">
        <v>600</v>
      </c>
      <c r="G1818" s="35" t="s">
        <v>822</v>
      </c>
      <c r="H1818" s="57" t="s">
        <v>2095</v>
      </c>
      <c r="I1818" s="37">
        <v>0</v>
      </c>
      <c r="J1818" s="39">
        <v>0</v>
      </c>
      <c r="K1818" s="10">
        <v>0</v>
      </c>
    </row>
    <row r="1819" spans="1:11" x14ac:dyDescent="0.2">
      <c r="A1819" s="32">
        <v>1804</v>
      </c>
      <c r="B1819" s="56">
        <v>203062410</v>
      </c>
      <c r="C1819" s="34" t="s">
        <v>356</v>
      </c>
      <c r="D1819" s="35" t="s">
        <v>357</v>
      </c>
      <c r="E1819" s="35" t="s">
        <v>446</v>
      </c>
      <c r="F1819" s="35" t="s">
        <v>600</v>
      </c>
      <c r="G1819" s="35" t="s">
        <v>822</v>
      </c>
      <c r="H1819" s="57" t="s">
        <v>2096</v>
      </c>
      <c r="I1819" s="37">
        <v>0</v>
      </c>
      <c r="J1819" s="39">
        <v>0</v>
      </c>
      <c r="K1819" s="10">
        <v>0</v>
      </c>
    </row>
    <row r="1820" spans="1:11" x14ac:dyDescent="0.2">
      <c r="A1820" s="32">
        <v>1805</v>
      </c>
      <c r="B1820" s="56">
        <v>203062411</v>
      </c>
      <c r="C1820" s="34" t="s">
        <v>356</v>
      </c>
      <c r="D1820" s="35" t="s">
        <v>357</v>
      </c>
      <c r="E1820" s="35" t="s">
        <v>446</v>
      </c>
      <c r="F1820" s="35" t="s">
        <v>600</v>
      </c>
      <c r="G1820" s="35" t="s">
        <v>822</v>
      </c>
      <c r="H1820" s="57" t="s">
        <v>2097</v>
      </c>
      <c r="I1820" s="37">
        <v>0</v>
      </c>
      <c r="J1820" s="39">
        <v>0</v>
      </c>
      <c r="K1820" s="10">
        <v>0</v>
      </c>
    </row>
    <row r="1821" spans="1:11" x14ac:dyDescent="0.2">
      <c r="A1821" s="32">
        <v>1806</v>
      </c>
      <c r="B1821" s="56">
        <v>203062412</v>
      </c>
      <c r="C1821" s="34" t="s">
        <v>356</v>
      </c>
      <c r="D1821" s="35" t="s">
        <v>357</v>
      </c>
      <c r="E1821" s="35" t="s">
        <v>446</v>
      </c>
      <c r="F1821" s="35" t="s">
        <v>600</v>
      </c>
      <c r="G1821" s="35" t="s">
        <v>822</v>
      </c>
      <c r="H1821" s="57" t="s">
        <v>2098</v>
      </c>
      <c r="I1821" s="37">
        <v>0</v>
      </c>
      <c r="J1821" s="39">
        <v>0</v>
      </c>
      <c r="K1821" s="10">
        <v>0</v>
      </c>
    </row>
    <row r="1822" spans="1:11" x14ac:dyDescent="0.2">
      <c r="A1822" s="32">
        <v>1807</v>
      </c>
      <c r="B1822" s="56">
        <v>203062413</v>
      </c>
      <c r="C1822" s="34" t="s">
        <v>356</v>
      </c>
      <c r="D1822" s="35" t="s">
        <v>357</v>
      </c>
      <c r="E1822" s="35" t="s">
        <v>446</v>
      </c>
      <c r="F1822" s="35" t="s">
        <v>600</v>
      </c>
      <c r="G1822" s="35" t="s">
        <v>822</v>
      </c>
      <c r="H1822" s="57" t="s">
        <v>2099</v>
      </c>
      <c r="I1822" s="37">
        <v>0</v>
      </c>
      <c r="J1822" s="39">
        <v>0</v>
      </c>
      <c r="K1822" s="10">
        <v>0</v>
      </c>
    </row>
    <row r="1823" spans="1:11" x14ac:dyDescent="0.2">
      <c r="A1823" s="32">
        <v>1808</v>
      </c>
      <c r="B1823" s="56">
        <v>203062414</v>
      </c>
      <c r="C1823" s="34" t="s">
        <v>356</v>
      </c>
      <c r="D1823" s="35" t="s">
        <v>357</v>
      </c>
      <c r="E1823" s="35" t="s">
        <v>446</v>
      </c>
      <c r="F1823" s="35" t="s">
        <v>600</v>
      </c>
      <c r="G1823" s="35" t="s">
        <v>822</v>
      </c>
      <c r="H1823" s="57" t="s">
        <v>2100</v>
      </c>
      <c r="I1823" s="37">
        <v>0</v>
      </c>
      <c r="J1823" s="39">
        <v>0</v>
      </c>
      <c r="K1823" s="10">
        <v>0</v>
      </c>
    </row>
    <row r="1824" spans="1:11" x14ac:dyDescent="0.2">
      <c r="A1824" s="32">
        <v>1809</v>
      </c>
      <c r="B1824" s="56">
        <v>203062415</v>
      </c>
      <c r="C1824" s="34" t="s">
        <v>356</v>
      </c>
      <c r="D1824" s="35" t="s">
        <v>357</v>
      </c>
      <c r="E1824" s="35" t="s">
        <v>446</v>
      </c>
      <c r="F1824" s="35" t="s">
        <v>600</v>
      </c>
      <c r="G1824" s="35" t="s">
        <v>822</v>
      </c>
      <c r="H1824" s="57" t="s">
        <v>2101</v>
      </c>
      <c r="I1824" s="37">
        <v>0</v>
      </c>
      <c r="J1824" s="39">
        <v>0</v>
      </c>
      <c r="K1824" s="10">
        <v>0</v>
      </c>
    </row>
    <row r="1825" spans="1:11" x14ac:dyDescent="0.2">
      <c r="A1825" s="32">
        <v>1810</v>
      </c>
      <c r="B1825" s="56">
        <v>203062416</v>
      </c>
      <c r="C1825" s="34" t="s">
        <v>356</v>
      </c>
      <c r="D1825" s="35" t="s">
        <v>357</v>
      </c>
      <c r="E1825" s="35" t="s">
        <v>446</v>
      </c>
      <c r="F1825" s="35" t="s">
        <v>600</v>
      </c>
      <c r="G1825" s="35" t="s">
        <v>822</v>
      </c>
      <c r="H1825" s="57" t="s">
        <v>2102</v>
      </c>
      <c r="I1825" s="37">
        <v>0</v>
      </c>
      <c r="J1825" s="39">
        <v>0</v>
      </c>
      <c r="K1825" s="10">
        <v>0</v>
      </c>
    </row>
    <row r="1826" spans="1:11" x14ac:dyDescent="0.2">
      <c r="A1826" s="32">
        <v>1811</v>
      </c>
      <c r="B1826" s="56">
        <v>203062417</v>
      </c>
      <c r="C1826" s="34" t="s">
        <v>356</v>
      </c>
      <c r="D1826" s="35" t="s">
        <v>357</v>
      </c>
      <c r="E1826" s="35" t="s">
        <v>446</v>
      </c>
      <c r="F1826" s="35" t="s">
        <v>600</v>
      </c>
      <c r="G1826" s="35" t="s">
        <v>822</v>
      </c>
      <c r="H1826" s="57" t="s">
        <v>2103</v>
      </c>
      <c r="I1826" s="37">
        <v>0</v>
      </c>
      <c r="J1826" s="39">
        <v>0</v>
      </c>
      <c r="K1826" s="10">
        <v>0</v>
      </c>
    </row>
    <row r="1827" spans="1:11" x14ac:dyDescent="0.2">
      <c r="A1827" s="32">
        <v>1812</v>
      </c>
      <c r="B1827" s="56">
        <v>203062418</v>
      </c>
      <c r="C1827" s="34" t="s">
        <v>356</v>
      </c>
      <c r="D1827" s="35" t="s">
        <v>357</v>
      </c>
      <c r="E1827" s="35" t="s">
        <v>446</v>
      </c>
      <c r="F1827" s="35" t="s">
        <v>600</v>
      </c>
      <c r="G1827" s="35" t="s">
        <v>822</v>
      </c>
      <c r="H1827" s="57" t="s">
        <v>2104</v>
      </c>
      <c r="I1827" s="37">
        <v>0</v>
      </c>
      <c r="J1827" s="39">
        <v>0</v>
      </c>
      <c r="K1827" s="10">
        <v>0</v>
      </c>
    </row>
    <row r="1828" spans="1:11" x14ac:dyDescent="0.2">
      <c r="A1828" s="32">
        <v>1813</v>
      </c>
      <c r="B1828" s="56">
        <v>203062419</v>
      </c>
      <c r="C1828" s="34" t="s">
        <v>356</v>
      </c>
      <c r="D1828" s="35" t="s">
        <v>357</v>
      </c>
      <c r="E1828" s="35" t="s">
        <v>446</v>
      </c>
      <c r="F1828" s="35" t="s">
        <v>600</v>
      </c>
      <c r="G1828" s="35" t="s">
        <v>822</v>
      </c>
      <c r="H1828" s="57" t="s">
        <v>2105</v>
      </c>
      <c r="I1828" s="37">
        <v>0</v>
      </c>
      <c r="J1828" s="39">
        <v>0</v>
      </c>
      <c r="K1828" s="10">
        <v>0</v>
      </c>
    </row>
    <row r="1829" spans="1:11" x14ac:dyDescent="0.2">
      <c r="A1829" s="32">
        <v>1814</v>
      </c>
      <c r="B1829" s="56">
        <v>203062420</v>
      </c>
      <c r="C1829" s="34" t="s">
        <v>356</v>
      </c>
      <c r="D1829" s="35" t="s">
        <v>357</v>
      </c>
      <c r="E1829" s="35" t="s">
        <v>446</v>
      </c>
      <c r="F1829" s="35" t="s">
        <v>600</v>
      </c>
      <c r="G1829" s="35" t="s">
        <v>822</v>
      </c>
      <c r="H1829" s="57" t="s">
        <v>2106</v>
      </c>
      <c r="I1829" s="37">
        <v>0</v>
      </c>
      <c r="J1829" s="39">
        <v>0</v>
      </c>
      <c r="K1829" s="10">
        <v>0</v>
      </c>
    </row>
    <row r="1830" spans="1:11" x14ac:dyDescent="0.2">
      <c r="A1830" s="32">
        <v>1815</v>
      </c>
      <c r="B1830" s="56">
        <v>203062421</v>
      </c>
      <c r="C1830" s="34" t="s">
        <v>356</v>
      </c>
      <c r="D1830" s="35" t="s">
        <v>357</v>
      </c>
      <c r="E1830" s="35" t="s">
        <v>446</v>
      </c>
      <c r="F1830" s="35" t="s">
        <v>600</v>
      </c>
      <c r="G1830" s="35" t="s">
        <v>822</v>
      </c>
      <c r="H1830" s="57" t="s">
        <v>2107</v>
      </c>
      <c r="I1830" s="37">
        <v>0</v>
      </c>
      <c r="J1830" s="39">
        <v>0</v>
      </c>
      <c r="K1830" s="10">
        <v>0</v>
      </c>
    </row>
    <row r="1831" spans="1:11" x14ac:dyDescent="0.2">
      <c r="A1831" s="32">
        <v>1816</v>
      </c>
      <c r="B1831" s="56">
        <v>203062422</v>
      </c>
      <c r="C1831" s="34" t="s">
        <v>356</v>
      </c>
      <c r="D1831" s="35" t="s">
        <v>357</v>
      </c>
      <c r="E1831" s="35" t="s">
        <v>446</v>
      </c>
      <c r="F1831" s="35" t="s">
        <v>600</v>
      </c>
      <c r="G1831" s="35" t="s">
        <v>822</v>
      </c>
      <c r="H1831" s="57" t="s">
        <v>2108</v>
      </c>
      <c r="I1831" s="37">
        <v>0</v>
      </c>
      <c r="J1831" s="39">
        <v>0</v>
      </c>
      <c r="K1831" s="10">
        <v>0</v>
      </c>
    </row>
    <row r="1832" spans="1:11" x14ac:dyDescent="0.2">
      <c r="A1832" s="32">
        <v>1817</v>
      </c>
      <c r="B1832" s="56">
        <v>203062423</v>
      </c>
      <c r="C1832" s="34" t="s">
        <v>356</v>
      </c>
      <c r="D1832" s="35" t="s">
        <v>357</v>
      </c>
      <c r="E1832" s="35" t="s">
        <v>446</v>
      </c>
      <c r="F1832" s="35" t="s">
        <v>600</v>
      </c>
      <c r="G1832" s="35" t="s">
        <v>822</v>
      </c>
      <c r="H1832" s="57" t="s">
        <v>2109</v>
      </c>
      <c r="I1832" s="37">
        <v>0</v>
      </c>
      <c r="J1832" s="39">
        <v>0</v>
      </c>
      <c r="K1832" s="10">
        <v>0</v>
      </c>
    </row>
    <row r="1833" spans="1:11" x14ac:dyDescent="0.2">
      <c r="A1833" s="32">
        <v>1818</v>
      </c>
      <c r="B1833" s="56">
        <v>203062424</v>
      </c>
      <c r="C1833" s="34" t="s">
        <v>356</v>
      </c>
      <c r="D1833" s="35" t="s">
        <v>357</v>
      </c>
      <c r="E1833" s="35" t="s">
        <v>446</v>
      </c>
      <c r="F1833" s="35" t="s">
        <v>600</v>
      </c>
      <c r="G1833" s="35" t="s">
        <v>822</v>
      </c>
      <c r="H1833" s="57" t="s">
        <v>2110</v>
      </c>
      <c r="I1833" s="37">
        <v>0</v>
      </c>
      <c r="J1833" s="39">
        <v>0</v>
      </c>
      <c r="K1833" s="10">
        <v>0</v>
      </c>
    </row>
    <row r="1834" spans="1:11" x14ac:dyDescent="0.2">
      <c r="A1834" s="32">
        <v>1819</v>
      </c>
      <c r="B1834" s="56">
        <v>203062425</v>
      </c>
      <c r="C1834" s="34" t="s">
        <v>356</v>
      </c>
      <c r="D1834" s="35" t="s">
        <v>357</v>
      </c>
      <c r="E1834" s="35" t="s">
        <v>446</v>
      </c>
      <c r="F1834" s="35" t="s">
        <v>600</v>
      </c>
      <c r="G1834" s="35" t="s">
        <v>822</v>
      </c>
      <c r="H1834" s="57" t="s">
        <v>2111</v>
      </c>
      <c r="I1834" s="37">
        <v>0</v>
      </c>
      <c r="J1834" s="39">
        <v>0</v>
      </c>
      <c r="K1834" s="10">
        <v>0</v>
      </c>
    </row>
    <row r="1835" spans="1:11" x14ac:dyDescent="0.2">
      <c r="A1835" s="32">
        <v>1820</v>
      </c>
      <c r="B1835" s="56">
        <v>203062426</v>
      </c>
      <c r="C1835" s="34" t="s">
        <v>356</v>
      </c>
      <c r="D1835" s="35" t="s">
        <v>357</v>
      </c>
      <c r="E1835" s="35" t="s">
        <v>446</v>
      </c>
      <c r="F1835" s="35" t="s">
        <v>600</v>
      </c>
      <c r="G1835" s="35" t="s">
        <v>822</v>
      </c>
      <c r="H1835" s="57" t="s">
        <v>2112</v>
      </c>
      <c r="I1835" s="37">
        <v>0</v>
      </c>
      <c r="J1835" s="39">
        <v>0</v>
      </c>
      <c r="K1835" s="10">
        <v>0</v>
      </c>
    </row>
    <row r="1836" spans="1:11" x14ac:dyDescent="0.2">
      <c r="A1836" s="32">
        <v>1821</v>
      </c>
      <c r="B1836" s="56">
        <v>203062427</v>
      </c>
      <c r="C1836" s="34" t="s">
        <v>356</v>
      </c>
      <c r="D1836" s="35" t="s">
        <v>357</v>
      </c>
      <c r="E1836" s="35" t="s">
        <v>446</v>
      </c>
      <c r="F1836" s="35" t="s">
        <v>600</v>
      </c>
      <c r="G1836" s="35" t="s">
        <v>822</v>
      </c>
      <c r="H1836" s="57" t="s">
        <v>2113</v>
      </c>
      <c r="I1836" s="37">
        <v>0</v>
      </c>
      <c r="J1836" s="39">
        <v>0</v>
      </c>
      <c r="K1836" s="10">
        <v>0</v>
      </c>
    </row>
    <row r="1837" spans="1:11" x14ac:dyDescent="0.2">
      <c r="A1837" s="32">
        <v>1822</v>
      </c>
      <c r="B1837" s="56">
        <v>203062428</v>
      </c>
      <c r="C1837" s="34" t="s">
        <v>356</v>
      </c>
      <c r="D1837" s="35" t="s">
        <v>357</v>
      </c>
      <c r="E1837" s="35" t="s">
        <v>446</v>
      </c>
      <c r="F1837" s="35" t="s">
        <v>600</v>
      </c>
      <c r="G1837" s="35" t="s">
        <v>822</v>
      </c>
      <c r="H1837" s="57" t="s">
        <v>2114</v>
      </c>
      <c r="I1837" s="37">
        <v>0</v>
      </c>
      <c r="J1837" s="39">
        <v>0</v>
      </c>
      <c r="K1837" s="10">
        <v>0</v>
      </c>
    </row>
    <row r="1838" spans="1:11" x14ac:dyDescent="0.2">
      <c r="A1838" s="32">
        <v>1823</v>
      </c>
      <c r="B1838" s="56">
        <v>203062429</v>
      </c>
      <c r="C1838" s="34" t="s">
        <v>356</v>
      </c>
      <c r="D1838" s="35" t="s">
        <v>357</v>
      </c>
      <c r="E1838" s="35" t="s">
        <v>446</v>
      </c>
      <c r="F1838" s="35" t="s">
        <v>600</v>
      </c>
      <c r="G1838" s="35" t="s">
        <v>822</v>
      </c>
      <c r="H1838" s="57" t="s">
        <v>2115</v>
      </c>
      <c r="I1838" s="37">
        <v>0</v>
      </c>
      <c r="J1838" s="39">
        <v>0</v>
      </c>
      <c r="K1838" s="10">
        <v>0</v>
      </c>
    </row>
    <row r="1839" spans="1:11" x14ac:dyDescent="0.2">
      <c r="A1839" s="32">
        <v>1824</v>
      </c>
      <c r="B1839" s="56">
        <v>203062430</v>
      </c>
      <c r="C1839" s="34" t="s">
        <v>356</v>
      </c>
      <c r="D1839" s="35" t="s">
        <v>357</v>
      </c>
      <c r="E1839" s="35" t="s">
        <v>446</v>
      </c>
      <c r="F1839" s="35" t="s">
        <v>600</v>
      </c>
      <c r="G1839" s="35" t="s">
        <v>822</v>
      </c>
      <c r="H1839" s="57" t="s">
        <v>2116</v>
      </c>
      <c r="I1839" s="37">
        <v>0</v>
      </c>
      <c r="J1839" s="39">
        <v>0</v>
      </c>
      <c r="K1839" s="10">
        <v>0</v>
      </c>
    </row>
    <row r="1840" spans="1:11" x14ac:dyDescent="0.2">
      <c r="A1840" s="32">
        <v>1825</v>
      </c>
      <c r="B1840" s="56">
        <v>203062431</v>
      </c>
      <c r="C1840" s="34" t="s">
        <v>356</v>
      </c>
      <c r="D1840" s="35" t="s">
        <v>357</v>
      </c>
      <c r="E1840" s="35" t="s">
        <v>446</v>
      </c>
      <c r="F1840" s="35" t="s">
        <v>600</v>
      </c>
      <c r="G1840" s="35" t="s">
        <v>822</v>
      </c>
      <c r="H1840" s="57" t="s">
        <v>2117</v>
      </c>
      <c r="I1840" s="37">
        <v>0</v>
      </c>
      <c r="J1840" s="39">
        <v>0</v>
      </c>
      <c r="K1840" s="10">
        <v>0</v>
      </c>
    </row>
    <row r="1841" spans="1:11" x14ac:dyDescent="0.2">
      <c r="A1841" s="32">
        <v>1826</v>
      </c>
      <c r="B1841" s="56">
        <v>203062432</v>
      </c>
      <c r="C1841" s="34" t="s">
        <v>356</v>
      </c>
      <c r="D1841" s="35" t="s">
        <v>357</v>
      </c>
      <c r="E1841" s="35" t="s">
        <v>446</v>
      </c>
      <c r="F1841" s="35" t="s">
        <v>600</v>
      </c>
      <c r="G1841" s="35" t="s">
        <v>822</v>
      </c>
      <c r="H1841" s="57" t="s">
        <v>2118</v>
      </c>
      <c r="I1841" s="37">
        <v>0</v>
      </c>
      <c r="J1841" s="39">
        <v>0</v>
      </c>
      <c r="K1841" s="10">
        <v>0</v>
      </c>
    </row>
    <row r="1842" spans="1:11" x14ac:dyDescent="0.2">
      <c r="A1842" s="32">
        <v>1827</v>
      </c>
      <c r="B1842" s="56">
        <v>203062433</v>
      </c>
      <c r="C1842" s="34" t="s">
        <v>356</v>
      </c>
      <c r="D1842" s="35" t="s">
        <v>357</v>
      </c>
      <c r="E1842" s="35" t="s">
        <v>446</v>
      </c>
      <c r="F1842" s="35" t="s">
        <v>600</v>
      </c>
      <c r="G1842" s="35" t="s">
        <v>822</v>
      </c>
      <c r="H1842" s="57" t="s">
        <v>2119</v>
      </c>
      <c r="I1842" s="37">
        <v>0</v>
      </c>
      <c r="J1842" s="39">
        <v>0</v>
      </c>
      <c r="K1842" s="10">
        <v>0</v>
      </c>
    </row>
    <row r="1843" spans="1:11" x14ac:dyDescent="0.2">
      <c r="A1843" s="32">
        <v>1828</v>
      </c>
      <c r="B1843" s="56">
        <v>203062434</v>
      </c>
      <c r="C1843" s="34" t="s">
        <v>356</v>
      </c>
      <c r="D1843" s="35" t="s">
        <v>357</v>
      </c>
      <c r="E1843" s="35" t="s">
        <v>446</v>
      </c>
      <c r="F1843" s="35" t="s">
        <v>600</v>
      </c>
      <c r="G1843" s="35" t="s">
        <v>822</v>
      </c>
      <c r="H1843" s="57" t="s">
        <v>2120</v>
      </c>
      <c r="I1843" s="37">
        <v>0</v>
      </c>
      <c r="J1843" s="39">
        <v>0</v>
      </c>
      <c r="K1843" s="10">
        <v>0</v>
      </c>
    </row>
    <row r="1844" spans="1:11" x14ac:dyDescent="0.2">
      <c r="A1844" s="32">
        <v>1829</v>
      </c>
      <c r="B1844" s="56">
        <v>203062435</v>
      </c>
      <c r="C1844" s="34" t="s">
        <v>356</v>
      </c>
      <c r="D1844" s="35" t="s">
        <v>357</v>
      </c>
      <c r="E1844" s="35" t="s">
        <v>446</v>
      </c>
      <c r="F1844" s="35" t="s">
        <v>600</v>
      </c>
      <c r="G1844" s="35" t="s">
        <v>822</v>
      </c>
      <c r="H1844" s="57" t="s">
        <v>2121</v>
      </c>
      <c r="I1844" s="37">
        <v>0</v>
      </c>
      <c r="J1844" s="39">
        <v>0</v>
      </c>
      <c r="K1844" s="10">
        <v>0</v>
      </c>
    </row>
    <row r="1845" spans="1:11" x14ac:dyDescent="0.2">
      <c r="A1845" s="32">
        <v>1830</v>
      </c>
      <c r="B1845" s="56">
        <v>203062436</v>
      </c>
      <c r="C1845" s="34" t="s">
        <v>356</v>
      </c>
      <c r="D1845" s="35" t="s">
        <v>357</v>
      </c>
      <c r="E1845" s="35" t="s">
        <v>446</v>
      </c>
      <c r="F1845" s="35" t="s">
        <v>600</v>
      </c>
      <c r="G1845" s="35" t="s">
        <v>822</v>
      </c>
      <c r="H1845" s="57" t="s">
        <v>2122</v>
      </c>
      <c r="I1845" s="37">
        <v>0</v>
      </c>
      <c r="J1845" s="39">
        <v>0</v>
      </c>
      <c r="K1845" s="10">
        <v>0</v>
      </c>
    </row>
    <row r="1846" spans="1:11" x14ac:dyDescent="0.2">
      <c r="A1846" s="32">
        <v>1831</v>
      </c>
      <c r="B1846" s="56">
        <v>203062437</v>
      </c>
      <c r="C1846" s="34" t="s">
        <v>356</v>
      </c>
      <c r="D1846" s="35" t="s">
        <v>357</v>
      </c>
      <c r="E1846" s="35" t="s">
        <v>446</v>
      </c>
      <c r="F1846" s="35" t="s">
        <v>600</v>
      </c>
      <c r="G1846" s="35" t="s">
        <v>822</v>
      </c>
      <c r="H1846" s="57" t="s">
        <v>2123</v>
      </c>
      <c r="I1846" s="37">
        <v>0</v>
      </c>
      <c r="J1846" s="39">
        <v>0</v>
      </c>
      <c r="K1846" s="10">
        <v>0</v>
      </c>
    </row>
    <row r="1847" spans="1:11" x14ac:dyDescent="0.2">
      <c r="A1847" s="32">
        <v>1832</v>
      </c>
      <c r="B1847" s="56">
        <v>203062438</v>
      </c>
      <c r="C1847" s="34" t="s">
        <v>356</v>
      </c>
      <c r="D1847" s="35" t="s">
        <v>357</v>
      </c>
      <c r="E1847" s="35" t="s">
        <v>446</v>
      </c>
      <c r="F1847" s="35" t="s">
        <v>600</v>
      </c>
      <c r="G1847" s="35" t="s">
        <v>822</v>
      </c>
      <c r="H1847" s="57" t="s">
        <v>2124</v>
      </c>
      <c r="I1847" s="37">
        <v>0</v>
      </c>
      <c r="J1847" s="39">
        <v>0</v>
      </c>
      <c r="K1847" s="10">
        <v>0</v>
      </c>
    </row>
    <row r="1848" spans="1:11" x14ac:dyDescent="0.2">
      <c r="A1848" s="32">
        <v>1833</v>
      </c>
      <c r="B1848" s="56">
        <v>203062439</v>
      </c>
      <c r="C1848" s="34" t="s">
        <v>356</v>
      </c>
      <c r="D1848" s="35" t="s">
        <v>357</v>
      </c>
      <c r="E1848" s="35" t="s">
        <v>446</v>
      </c>
      <c r="F1848" s="35" t="s">
        <v>600</v>
      </c>
      <c r="G1848" s="35" t="s">
        <v>822</v>
      </c>
      <c r="H1848" s="57" t="s">
        <v>2125</v>
      </c>
      <c r="I1848" s="37">
        <v>0</v>
      </c>
      <c r="J1848" s="39">
        <v>0</v>
      </c>
      <c r="K1848" s="10">
        <v>0</v>
      </c>
    </row>
    <row r="1849" spans="1:11" x14ac:dyDescent="0.2">
      <c r="A1849" s="32">
        <v>1834</v>
      </c>
      <c r="B1849" s="56">
        <v>203062440</v>
      </c>
      <c r="C1849" s="34" t="s">
        <v>356</v>
      </c>
      <c r="D1849" s="35" t="s">
        <v>357</v>
      </c>
      <c r="E1849" s="35" t="s">
        <v>446</v>
      </c>
      <c r="F1849" s="35" t="s">
        <v>600</v>
      </c>
      <c r="G1849" s="35" t="s">
        <v>822</v>
      </c>
      <c r="H1849" s="57" t="s">
        <v>2126</v>
      </c>
      <c r="I1849" s="37">
        <v>0</v>
      </c>
      <c r="J1849" s="39">
        <v>0</v>
      </c>
      <c r="K1849" s="10">
        <v>0</v>
      </c>
    </row>
    <row r="1850" spans="1:11" x14ac:dyDescent="0.2">
      <c r="A1850" s="32">
        <v>1835</v>
      </c>
      <c r="B1850" s="56">
        <v>203062441</v>
      </c>
      <c r="C1850" s="34" t="s">
        <v>356</v>
      </c>
      <c r="D1850" s="35" t="s">
        <v>357</v>
      </c>
      <c r="E1850" s="35" t="s">
        <v>446</v>
      </c>
      <c r="F1850" s="35" t="s">
        <v>600</v>
      </c>
      <c r="G1850" s="35" t="s">
        <v>822</v>
      </c>
      <c r="H1850" s="57" t="s">
        <v>2127</v>
      </c>
      <c r="I1850" s="37">
        <v>0</v>
      </c>
      <c r="J1850" s="39">
        <v>0</v>
      </c>
      <c r="K1850" s="10">
        <v>0</v>
      </c>
    </row>
    <row r="1851" spans="1:11" x14ac:dyDescent="0.2">
      <c r="A1851" s="32">
        <v>1836</v>
      </c>
      <c r="B1851" s="56">
        <v>203062442</v>
      </c>
      <c r="C1851" s="34" t="s">
        <v>356</v>
      </c>
      <c r="D1851" s="35" t="s">
        <v>357</v>
      </c>
      <c r="E1851" s="35" t="s">
        <v>446</v>
      </c>
      <c r="F1851" s="35" t="s">
        <v>600</v>
      </c>
      <c r="G1851" s="35" t="s">
        <v>822</v>
      </c>
      <c r="H1851" s="57" t="s">
        <v>2128</v>
      </c>
      <c r="I1851" s="37">
        <v>0</v>
      </c>
      <c r="J1851" s="39">
        <v>0</v>
      </c>
      <c r="K1851" s="10">
        <v>0</v>
      </c>
    </row>
    <row r="1852" spans="1:11" x14ac:dyDescent="0.2">
      <c r="A1852" s="32">
        <v>1837</v>
      </c>
      <c r="B1852" s="56">
        <v>203062443</v>
      </c>
      <c r="C1852" s="34" t="s">
        <v>356</v>
      </c>
      <c r="D1852" s="35" t="s">
        <v>357</v>
      </c>
      <c r="E1852" s="35" t="s">
        <v>363</v>
      </c>
      <c r="F1852" s="35" t="s">
        <v>600</v>
      </c>
      <c r="G1852" s="35" t="s">
        <v>822</v>
      </c>
      <c r="H1852" s="57" t="s">
        <v>2129</v>
      </c>
      <c r="I1852" s="37">
        <v>0</v>
      </c>
      <c r="J1852" s="39">
        <v>0</v>
      </c>
      <c r="K1852" s="10">
        <v>0</v>
      </c>
    </row>
    <row r="1853" spans="1:11" x14ac:dyDescent="0.2">
      <c r="A1853" s="32">
        <v>1838</v>
      </c>
      <c r="B1853" s="56">
        <v>203062444</v>
      </c>
      <c r="C1853" s="34" t="s">
        <v>356</v>
      </c>
      <c r="D1853" s="35" t="s">
        <v>357</v>
      </c>
      <c r="E1853" s="35" t="s">
        <v>446</v>
      </c>
      <c r="F1853" s="35" t="s">
        <v>600</v>
      </c>
      <c r="G1853" s="35" t="s">
        <v>822</v>
      </c>
      <c r="H1853" s="57" t="s">
        <v>2130</v>
      </c>
      <c r="I1853" s="37">
        <v>0</v>
      </c>
      <c r="J1853" s="39">
        <v>0</v>
      </c>
      <c r="K1853" s="10">
        <v>0</v>
      </c>
    </row>
    <row r="1854" spans="1:11" x14ac:dyDescent="0.2">
      <c r="A1854" s="32">
        <v>1839</v>
      </c>
      <c r="B1854" s="56">
        <v>203062445</v>
      </c>
      <c r="C1854" s="34" t="s">
        <v>356</v>
      </c>
      <c r="D1854" s="35" t="s">
        <v>357</v>
      </c>
      <c r="E1854" s="35" t="s">
        <v>446</v>
      </c>
      <c r="F1854" s="35" t="s">
        <v>600</v>
      </c>
      <c r="G1854" s="35" t="s">
        <v>822</v>
      </c>
      <c r="H1854" s="57" t="s">
        <v>2131</v>
      </c>
      <c r="I1854" s="37">
        <v>0</v>
      </c>
      <c r="J1854" s="39">
        <v>0</v>
      </c>
      <c r="K1854" s="10">
        <v>0</v>
      </c>
    </row>
    <row r="1855" spans="1:11" x14ac:dyDescent="0.2">
      <c r="A1855" s="32">
        <v>1840</v>
      </c>
      <c r="B1855" s="56">
        <v>203062446</v>
      </c>
      <c r="C1855" s="34" t="s">
        <v>356</v>
      </c>
      <c r="D1855" s="35" t="s">
        <v>357</v>
      </c>
      <c r="E1855" s="35" t="s">
        <v>446</v>
      </c>
      <c r="F1855" s="35" t="s">
        <v>600</v>
      </c>
      <c r="G1855" s="35" t="s">
        <v>822</v>
      </c>
      <c r="H1855" s="57" t="s">
        <v>2132</v>
      </c>
      <c r="I1855" s="37">
        <v>0</v>
      </c>
      <c r="J1855" s="39">
        <v>0</v>
      </c>
      <c r="K1855" s="10">
        <v>0</v>
      </c>
    </row>
    <row r="1856" spans="1:11" x14ac:dyDescent="0.2">
      <c r="A1856" s="32">
        <v>1841</v>
      </c>
      <c r="B1856" s="56">
        <v>203062447</v>
      </c>
      <c r="C1856" s="34" t="s">
        <v>356</v>
      </c>
      <c r="D1856" s="35" t="s">
        <v>357</v>
      </c>
      <c r="E1856" s="35" t="s">
        <v>446</v>
      </c>
      <c r="F1856" s="35" t="s">
        <v>600</v>
      </c>
      <c r="G1856" s="35" t="s">
        <v>822</v>
      </c>
      <c r="H1856" s="57" t="s">
        <v>2133</v>
      </c>
      <c r="I1856" s="37">
        <v>0</v>
      </c>
      <c r="J1856" s="39">
        <v>0</v>
      </c>
      <c r="K1856" s="10">
        <v>0</v>
      </c>
    </row>
    <row r="1857" spans="1:11" x14ac:dyDescent="0.2">
      <c r="A1857" s="32">
        <v>1842</v>
      </c>
      <c r="B1857" s="56">
        <v>203062448</v>
      </c>
      <c r="C1857" s="34" t="s">
        <v>356</v>
      </c>
      <c r="D1857" s="35" t="s">
        <v>357</v>
      </c>
      <c r="E1857" s="35" t="s">
        <v>446</v>
      </c>
      <c r="F1857" s="35" t="s">
        <v>600</v>
      </c>
      <c r="G1857" s="35" t="s">
        <v>822</v>
      </c>
      <c r="H1857" s="57" t="s">
        <v>2134</v>
      </c>
      <c r="I1857" s="37">
        <v>0</v>
      </c>
      <c r="J1857" s="39">
        <v>0</v>
      </c>
      <c r="K1857" s="10">
        <v>0</v>
      </c>
    </row>
    <row r="1858" spans="1:11" x14ac:dyDescent="0.2">
      <c r="A1858" s="32">
        <v>1843</v>
      </c>
      <c r="B1858" s="56">
        <v>203062449</v>
      </c>
      <c r="C1858" s="34" t="s">
        <v>356</v>
      </c>
      <c r="D1858" s="35" t="s">
        <v>357</v>
      </c>
      <c r="E1858" s="35" t="s">
        <v>446</v>
      </c>
      <c r="F1858" s="35" t="s">
        <v>600</v>
      </c>
      <c r="G1858" s="35" t="s">
        <v>822</v>
      </c>
      <c r="H1858" s="57" t="s">
        <v>2135</v>
      </c>
      <c r="I1858" s="37">
        <v>0</v>
      </c>
      <c r="J1858" s="39">
        <v>0</v>
      </c>
      <c r="K1858" s="10">
        <v>0</v>
      </c>
    </row>
    <row r="1859" spans="1:11" x14ac:dyDescent="0.2">
      <c r="A1859" s="32">
        <v>1844</v>
      </c>
      <c r="B1859" s="56">
        <v>203062450</v>
      </c>
      <c r="C1859" s="34" t="s">
        <v>356</v>
      </c>
      <c r="D1859" s="35" t="s">
        <v>357</v>
      </c>
      <c r="E1859" s="35" t="s">
        <v>446</v>
      </c>
      <c r="F1859" s="35" t="s">
        <v>600</v>
      </c>
      <c r="G1859" s="35" t="s">
        <v>822</v>
      </c>
      <c r="H1859" s="57" t="s">
        <v>2136</v>
      </c>
      <c r="I1859" s="37">
        <v>0</v>
      </c>
      <c r="J1859" s="39">
        <v>0</v>
      </c>
      <c r="K1859" s="10">
        <v>0</v>
      </c>
    </row>
    <row r="1860" spans="1:11" x14ac:dyDescent="0.2">
      <c r="A1860" s="32">
        <v>1845</v>
      </c>
      <c r="B1860" s="56">
        <v>203062451</v>
      </c>
      <c r="C1860" s="34" t="s">
        <v>356</v>
      </c>
      <c r="D1860" s="35" t="s">
        <v>357</v>
      </c>
      <c r="E1860" s="35" t="s">
        <v>446</v>
      </c>
      <c r="F1860" s="35" t="s">
        <v>600</v>
      </c>
      <c r="G1860" s="35" t="s">
        <v>822</v>
      </c>
      <c r="H1860" s="57" t="s">
        <v>2137</v>
      </c>
      <c r="I1860" s="37">
        <v>0</v>
      </c>
      <c r="J1860" s="39">
        <v>0</v>
      </c>
      <c r="K1860" s="10">
        <v>0</v>
      </c>
    </row>
    <row r="1861" spans="1:11" x14ac:dyDescent="0.2">
      <c r="A1861" s="32">
        <v>1846</v>
      </c>
      <c r="B1861" s="56">
        <v>203062452</v>
      </c>
      <c r="C1861" s="34" t="s">
        <v>356</v>
      </c>
      <c r="D1861" s="35" t="s">
        <v>357</v>
      </c>
      <c r="E1861" s="35" t="s">
        <v>446</v>
      </c>
      <c r="F1861" s="35" t="s">
        <v>600</v>
      </c>
      <c r="G1861" s="35" t="s">
        <v>822</v>
      </c>
      <c r="H1861" s="57" t="s">
        <v>2138</v>
      </c>
      <c r="I1861" s="37">
        <v>0</v>
      </c>
      <c r="J1861" s="39">
        <v>0</v>
      </c>
      <c r="K1861" s="10">
        <v>0</v>
      </c>
    </row>
    <row r="1862" spans="1:11" x14ac:dyDescent="0.2">
      <c r="A1862" s="32">
        <v>1847</v>
      </c>
      <c r="B1862" s="56">
        <v>203062453</v>
      </c>
      <c r="C1862" s="34" t="s">
        <v>356</v>
      </c>
      <c r="D1862" s="35" t="s">
        <v>357</v>
      </c>
      <c r="E1862" s="35" t="s">
        <v>446</v>
      </c>
      <c r="F1862" s="35" t="s">
        <v>600</v>
      </c>
      <c r="G1862" s="35" t="s">
        <v>822</v>
      </c>
      <c r="H1862" s="57" t="s">
        <v>2139</v>
      </c>
      <c r="I1862" s="37">
        <v>0</v>
      </c>
      <c r="J1862" s="39">
        <v>0</v>
      </c>
      <c r="K1862" s="10">
        <v>0</v>
      </c>
    </row>
    <row r="1863" spans="1:11" x14ac:dyDescent="0.2">
      <c r="A1863" s="32">
        <v>1848</v>
      </c>
      <c r="B1863" s="56">
        <v>203062454</v>
      </c>
      <c r="C1863" s="34" t="s">
        <v>356</v>
      </c>
      <c r="D1863" s="35" t="s">
        <v>357</v>
      </c>
      <c r="E1863" s="35" t="s">
        <v>446</v>
      </c>
      <c r="F1863" s="35" t="s">
        <v>600</v>
      </c>
      <c r="G1863" s="35" t="s">
        <v>822</v>
      </c>
      <c r="H1863" s="57" t="s">
        <v>2140</v>
      </c>
      <c r="I1863" s="37">
        <v>0</v>
      </c>
      <c r="J1863" s="39">
        <v>0</v>
      </c>
      <c r="K1863" s="10">
        <v>0</v>
      </c>
    </row>
    <row r="1864" spans="1:11" x14ac:dyDescent="0.2">
      <c r="A1864" s="32">
        <v>1849</v>
      </c>
      <c r="B1864" s="56">
        <v>203062455</v>
      </c>
      <c r="C1864" s="34" t="s">
        <v>356</v>
      </c>
      <c r="D1864" s="35" t="s">
        <v>357</v>
      </c>
      <c r="E1864" s="35" t="s">
        <v>446</v>
      </c>
      <c r="F1864" s="35" t="s">
        <v>600</v>
      </c>
      <c r="G1864" s="35" t="s">
        <v>822</v>
      </c>
      <c r="H1864" s="57" t="s">
        <v>2141</v>
      </c>
      <c r="I1864" s="37">
        <v>0</v>
      </c>
      <c r="J1864" s="39">
        <v>0</v>
      </c>
      <c r="K1864" s="10">
        <v>0</v>
      </c>
    </row>
    <row r="1865" spans="1:11" x14ac:dyDescent="0.2">
      <c r="A1865" s="32">
        <v>1850</v>
      </c>
      <c r="B1865" s="56">
        <v>203062456</v>
      </c>
      <c r="C1865" s="34" t="s">
        <v>356</v>
      </c>
      <c r="D1865" s="35" t="s">
        <v>357</v>
      </c>
      <c r="E1865" s="35" t="s">
        <v>446</v>
      </c>
      <c r="F1865" s="35" t="s">
        <v>600</v>
      </c>
      <c r="G1865" s="35" t="s">
        <v>822</v>
      </c>
      <c r="H1865" s="57" t="s">
        <v>2142</v>
      </c>
      <c r="I1865" s="37">
        <v>0</v>
      </c>
      <c r="J1865" s="39">
        <v>0</v>
      </c>
      <c r="K1865" s="10">
        <v>0</v>
      </c>
    </row>
    <row r="1866" spans="1:11" x14ac:dyDescent="0.2">
      <c r="A1866" s="32">
        <v>1851</v>
      </c>
      <c r="B1866" s="56">
        <v>203062457</v>
      </c>
      <c r="C1866" s="34" t="s">
        <v>356</v>
      </c>
      <c r="D1866" s="35" t="s">
        <v>357</v>
      </c>
      <c r="E1866" s="35" t="s">
        <v>446</v>
      </c>
      <c r="F1866" s="35" t="s">
        <v>600</v>
      </c>
      <c r="G1866" s="35" t="s">
        <v>822</v>
      </c>
      <c r="H1866" s="57" t="s">
        <v>2143</v>
      </c>
      <c r="I1866" s="37">
        <v>0</v>
      </c>
      <c r="J1866" s="39">
        <v>0</v>
      </c>
      <c r="K1866" s="10">
        <v>0</v>
      </c>
    </row>
    <row r="1867" spans="1:11" x14ac:dyDescent="0.2">
      <c r="A1867" s="32">
        <v>1852</v>
      </c>
      <c r="B1867" s="56">
        <v>203062458</v>
      </c>
      <c r="C1867" s="34" t="s">
        <v>356</v>
      </c>
      <c r="D1867" s="35" t="s">
        <v>357</v>
      </c>
      <c r="E1867" s="35" t="s">
        <v>446</v>
      </c>
      <c r="F1867" s="35" t="s">
        <v>600</v>
      </c>
      <c r="G1867" s="35" t="s">
        <v>822</v>
      </c>
      <c r="H1867" s="57" t="s">
        <v>2144</v>
      </c>
      <c r="I1867" s="37">
        <v>0</v>
      </c>
      <c r="J1867" s="39">
        <v>0</v>
      </c>
      <c r="K1867" s="10">
        <v>0</v>
      </c>
    </row>
    <row r="1868" spans="1:11" x14ac:dyDescent="0.2">
      <c r="A1868" s="32">
        <v>1853</v>
      </c>
      <c r="B1868" s="56">
        <v>203062459</v>
      </c>
      <c r="C1868" s="34" t="s">
        <v>356</v>
      </c>
      <c r="D1868" s="35" t="s">
        <v>357</v>
      </c>
      <c r="E1868" s="35" t="s">
        <v>446</v>
      </c>
      <c r="F1868" s="35" t="s">
        <v>600</v>
      </c>
      <c r="G1868" s="35" t="s">
        <v>822</v>
      </c>
      <c r="H1868" s="57" t="s">
        <v>2145</v>
      </c>
      <c r="I1868" s="37">
        <v>0</v>
      </c>
      <c r="J1868" s="39">
        <v>0</v>
      </c>
      <c r="K1868" s="10">
        <v>0</v>
      </c>
    </row>
    <row r="1869" spans="1:11" x14ac:dyDescent="0.2">
      <c r="A1869" s="32">
        <v>1854</v>
      </c>
      <c r="B1869" s="56">
        <v>203062460</v>
      </c>
      <c r="C1869" s="34" t="s">
        <v>356</v>
      </c>
      <c r="D1869" s="35" t="s">
        <v>357</v>
      </c>
      <c r="E1869" s="35" t="s">
        <v>446</v>
      </c>
      <c r="F1869" s="35" t="s">
        <v>600</v>
      </c>
      <c r="G1869" s="35" t="s">
        <v>822</v>
      </c>
      <c r="H1869" s="57" t="s">
        <v>2146</v>
      </c>
      <c r="I1869" s="37">
        <v>0</v>
      </c>
      <c r="J1869" s="39">
        <v>0</v>
      </c>
      <c r="K1869" s="10">
        <v>0</v>
      </c>
    </row>
    <row r="1870" spans="1:11" x14ac:dyDescent="0.2">
      <c r="A1870" s="32">
        <v>1855</v>
      </c>
      <c r="B1870" s="56">
        <v>203062461</v>
      </c>
      <c r="C1870" s="34" t="s">
        <v>356</v>
      </c>
      <c r="D1870" s="35" t="s">
        <v>357</v>
      </c>
      <c r="E1870" s="35" t="s">
        <v>446</v>
      </c>
      <c r="F1870" s="35" t="s">
        <v>600</v>
      </c>
      <c r="G1870" s="35" t="s">
        <v>822</v>
      </c>
      <c r="H1870" s="57" t="s">
        <v>2147</v>
      </c>
      <c r="I1870" s="37">
        <v>0</v>
      </c>
      <c r="J1870" s="39">
        <v>0</v>
      </c>
      <c r="K1870" s="10">
        <v>0</v>
      </c>
    </row>
    <row r="1871" spans="1:11" x14ac:dyDescent="0.2">
      <c r="A1871" s="32">
        <v>1856</v>
      </c>
      <c r="B1871" s="56">
        <v>203062462</v>
      </c>
      <c r="C1871" s="34" t="s">
        <v>356</v>
      </c>
      <c r="D1871" s="35" t="s">
        <v>357</v>
      </c>
      <c r="E1871" s="35" t="s">
        <v>446</v>
      </c>
      <c r="F1871" s="35" t="s">
        <v>600</v>
      </c>
      <c r="G1871" s="35" t="s">
        <v>822</v>
      </c>
      <c r="H1871" s="57" t="s">
        <v>2148</v>
      </c>
      <c r="I1871" s="37">
        <v>0</v>
      </c>
      <c r="J1871" s="39">
        <v>0</v>
      </c>
      <c r="K1871" s="10">
        <v>0</v>
      </c>
    </row>
    <row r="1872" spans="1:11" x14ac:dyDescent="0.2">
      <c r="A1872" s="32">
        <v>1857</v>
      </c>
      <c r="B1872" s="56">
        <v>203062463</v>
      </c>
      <c r="C1872" s="34" t="s">
        <v>356</v>
      </c>
      <c r="D1872" s="35" t="s">
        <v>357</v>
      </c>
      <c r="E1872" s="35" t="s">
        <v>446</v>
      </c>
      <c r="F1872" s="35" t="s">
        <v>600</v>
      </c>
      <c r="G1872" s="35" t="s">
        <v>822</v>
      </c>
      <c r="H1872" s="57" t="s">
        <v>2149</v>
      </c>
      <c r="I1872" s="37">
        <v>0</v>
      </c>
      <c r="J1872" s="39">
        <v>0</v>
      </c>
      <c r="K1872" s="10">
        <v>0</v>
      </c>
    </row>
    <row r="1873" spans="1:11" x14ac:dyDescent="0.2">
      <c r="A1873" s="32">
        <v>1858</v>
      </c>
      <c r="B1873" s="56">
        <v>203062464</v>
      </c>
      <c r="C1873" s="34" t="s">
        <v>356</v>
      </c>
      <c r="D1873" s="35" t="s">
        <v>357</v>
      </c>
      <c r="E1873" s="35" t="s">
        <v>446</v>
      </c>
      <c r="F1873" s="35" t="s">
        <v>600</v>
      </c>
      <c r="G1873" s="35" t="s">
        <v>822</v>
      </c>
      <c r="H1873" s="57" t="s">
        <v>2150</v>
      </c>
      <c r="I1873" s="37">
        <v>0</v>
      </c>
      <c r="J1873" s="39">
        <v>0</v>
      </c>
      <c r="K1873" s="10">
        <v>0</v>
      </c>
    </row>
    <row r="1874" spans="1:11" x14ac:dyDescent="0.2">
      <c r="A1874" s="32">
        <v>1859</v>
      </c>
      <c r="B1874" s="56">
        <v>203062465</v>
      </c>
      <c r="C1874" s="34" t="s">
        <v>356</v>
      </c>
      <c r="D1874" s="35" t="s">
        <v>357</v>
      </c>
      <c r="E1874" s="35" t="s">
        <v>446</v>
      </c>
      <c r="F1874" s="35" t="s">
        <v>600</v>
      </c>
      <c r="G1874" s="35" t="s">
        <v>822</v>
      </c>
      <c r="H1874" s="57" t="s">
        <v>2151</v>
      </c>
      <c r="I1874" s="37">
        <v>0</v>
      </c>
      <c r="J1874" s="39">
        <v>0</v>
      </c>
      <c r="K1874" s="10">
        <v>0</v>
      </c>
    </row>
    <row r="1875" spans="1:11" x14ac:dyDescent="0.2">
      <c r="A1875" s="32">
        <v>1860</v>
      </c>
      <c r="B1875" s="56">
        <v>203062466</v>
      </c>
      <c r="C1875" s="34" t="s">
        <v>356</v>
      </c>
      <c r="D1875" s="35" t="s">
        <v>357</v>
      </c>
      <c r="E1875" s="35" t="s">
        <v>446</v>
      </c>
      <c r="F1875" s="35" t="s">
        <v>600</v>
      </c>
      <c r="G1875" s="35" t="s">
        <v>822</v>
      </c>
      <c r="H1875" s="57" t="s">
        <v>2152</v>
      </c>
      <c r="I1875" s="37">
        <v>1500</v>
      </c>
      <c r="J1875" s="39">
        <v>0</v>
      </c>
      <c r="K1875" s="10">
        <v>1500</v>
      </c>
    </row>
    <row r="1876" spans="1:11" x14ac:dyDescent="0.2">
      <c r="A1876" s="32">
        <v>1861</v>
      </c>
      <c r="B1876" s="56">
        <v>203062467</v>
      </c>
      <c r="C1876" s="34" t="s">
        <v>356</v>
      </c>
      <c r="D1876" s="35" t="s">
        <v>357</v>
      </c>
      <c r="E1876" s="35" t="s">
        <v>446</v>
      </c>
      <c r="F1876" s="35" t="s">
        <v>600</v>
      </c>
      <c r="G1876" s="35" t="s">
        <v>822</v>
      </c>
      <c r="H1876" s="57" t="s">
        <v>2153</v>
      </c>
      <c r="I1876" s="37">
        <v>0</v>
      </c>
      <c r="J1876" s="39">
        <v>0</v>
      </c>
      <c r="K1876" s="10">
        <v>0</v>
      </c>
    </row>
    <row r="1877" spans="1:11" x14ac:dyDescent="0.2">
      <c r="A1877" s="32">
        <v>1862</v>
      </c>
      <c r="B1877" s="56">
        <v>203062468</v>
      </c>
      <c r="C1877" s="34" t="s">
        <v>356</v>
      </c>
      <c r="D1877" s="35" t="s">
        <v>357</v>
      </c>
      <c r="E1877" s="35" t="s">
        <v>446</v>
      </c>
      <c r="F1877" s="35" t="s">
        <v>600</v>
      </c>
      <c r="G1877" s="35" t="s">
        <v>822</v>
      </c>
      <c r="H1877" s="57" t="s">
        <v>2154</v>
      </c>
      <c r="I1877" s="37">
        <v>0</v>
      </c>
      <c r="J1877" s="39">
        <v>0</v>
      </c>
      <c r="K1877" s="10">
        <v>0</v>
      </c>
    </row>
    <row r="1878" spans="1:11" x14ac:dyDescent="0.2">
      <c r="A1878" s="32">
        <v>1863</v>
      </c>
      <c r="B1878" s="56">
        <v>203062469</v>
      </c>
      <c r="C1878" s="34" t="s">
        <v>356</v>
      </c>
      <c r="D1878" s="35" t="s">
        <v>357</v>
      </c>
      <c r="E1878" s="35" t="s">
        <v>446</v>
      </c>
      <c r="F1878" s="35" t="s">
        <v>600</v>
      </c>
      <c r="G1878" s="35" t="s">
        <v>822</v>
      </c>
      <c r="H1878" s="57" t="s">
        <v>2155</v>
      </c>
      <c r="I1878" s="37">
        <v>0</v>
      </c>
      <c r="J1878" s="39">
        <v>0</v>
      </c>
      <c r="K1878" s="10">
        <v>0</v>
      </c>
    </row>
    <row r="1879" spans="1:11" x14ac:dyDescent="0.2">
      <c r="A1879" s="32">
        <v>1864</v>
      </c>
      <c r="B1879" s="56">
        <v>203062470</v>
      </c>
      <c r="C1879" s="34" t="s">
        <v>356</v>
      </c>
      <c r="D1879" s="35" t="s">
        <v>357</v>
      </c>
      <c r="E1879" s="35" t="s">
        <v>446</v>
      </c>
      <c r="F1879" s="35" t="s">
        <v>600</v>
      </c>
      <c r="G1879" s="35" t="s">
        <v>822</v>
      </c>
      <c r="H1879" s="57" t="s">
        <v>2156</v>
      </c>
      <c r="I1879" s="37">
        <v>0</v>
      </c>
      <c r="J1879" s="39">
        <v>0</v>
      </c>
      <c r="K1879" s="10">
        <v>0</v>
      </c>
    </row>
    <row r="1880" spans="1:11" x14ac:dyDescent="0.2">
      <c r="A1880" s="32">
        <v>1865</v>
      </c>
      <c r="B1880" s="56">
        <v>203062471</v>
      </c>
      <c r="C1880" s="34" t="s">
        <v>356</v>
      </c>
      <c r="D1880" s="35" t="s">
        <v>357</v>
      </c>
      <c r="E1880" s="35" t="s">
        <v>446</v>
      </c>
      <c r="F1880" s="35" t="s">
        <v>600</v>
      </c>
      <c r="G1880" s="35" t="s">
        <v>822</v>
      </c>
      <c r="H1880" s="57" t="s">
        <v>2157</v>
      </c>
      <c r="I1880" s="37">
        <v>0</v>
      </c>
      <c r="J1880" s="39">
        <v>0</v>
      </c>
      <c r="K1880" s="10">
        <v>0</v>
      </c>
    </row>
    <row r="1881" spans="1:11" x14ac:dyDescent="0.2">
      <c r="A1881" s="32">
        <v>1866</v>
      </c>
      <c r="B1881" s="56">
        <v>203062472</v>
      </c>
      <c r="C1881" s="34" t="s">
        <v>356</v>
      </c>
      <c r="D1881" s="35" t="s">
        <v>357</v>
      </c>
      <c r="E1881" s="35" t="s">
        <v>446</v>
      </c>
      <c r="F1881" s="35" t="s">
        <v>600</v>
      </c>
      <c r="G1881" s="35" t="s">
        <v>822</v>
      </c>
      <c r="H1881" s="57" t="s">
        <v>2158</v>
      </c>
      <c r="I1881" s="37">
        <v>0</v>
      </c>
      <c r="J1881" s="39">
        <v>0</v>
      </c>
      <c r="K1881" s="10">
        <v>0</v>
      </c>
    </row>
    <row r="1882" spans="1:11" x14ac:dyDescent="0.2">
      <c r="A1882" s="32">
        <v>1867</v>
      </c>
      <c r="B1882" s="56">
        <v>203062473</v>
      </c>
      <c r="C1882" s="34" t="s">
        <v>356</v>
      </c>
      <c r="D1882" s="35" t="s">
        <v>357</v>
      </c>
      <c r="E1882" s="35" t="s">
        <v>446</v>
      </c>
      <c r="F1882" s="35" t="s">
        <v>600</v>
      </c>
      <c r="G1882" s="35" t="s">
        <v>822</v>
      </c>
      <c r="H1882" s="57" t="s">
        <v>2159</v>
      </c>
      <c r="I1882" s="37">
        <v>0</v>
      </c>
      <c r="J1882" s="39">
        <v>0</v>
      </c>
      <c r="K1882" s="10">
        <v>0</v>
      </c>
    </row>
    <row r="1883" spans="1:11" x14ac:dyDescent="0.2">
      <c r="A1883" s="32">
        <v>1868</v>
      </c>
      <c r="B1883" s="56">
        <v>203062474</v>
      </c>
      <c r="C1883" s="34" t="s">
        <v>356</v>
      </c>
      <c r="D1883" s="35" t="s">
        <v>357</v>
      </c>
      <c r="E1883" s="35" t="s">
        <v>446</v>
      </c>
      <c r="F1883" s="35" t="s">
        <v>600</v>
      </c>
      <c r="G1883" s="35" t="s">
        <v>822</v>
      </c>
      <c r="H1883" s="57" t="s">
        <v>2160</v>
      </c>
      <c r="I1883" s="37">
        <v>0</v>
      </c>
      <c r="J1883" s="39">
        <v>0</v>
      </c>
      <c r="K1883" s="10">
        <v>0</v>
      </c>
    </row>
    <row r="1884" spans="1:11" x14ac:dyDescent="0.2">
      <c r="A1884" s="32">
        <v>1869</v>
      </c>
      <c r="B1884" s="56">
        <v>203062475</v>
      </c>
      <c r="C1884" s="34" t="s">
        <v>356</v>
      </c>
      <c r="D1884" s="35" t="s">
        <v>357</v>
      </c>
      <c r="E1884" s="35" t="s">
        <v>446</v>
      </c>
      <c r="F1884" s="35" t="s">
        <v>600</v>
      </c>
      <c r="G1884" s="35" t="s">
        <v>822</v>
      </c>
      <c r="H1884" s="57" t="s">
        <v>2161</v>
      </c>
      <c r="I1884" s="37">
        <v>0</v>
      </c>
      <c r="J1884" s="39">
        <v>0</v>
      </c>
      <c r="K1884" s="10">
        <v>0</v>
      </c>
    </row>
    <row r="1885" spans="1:11" x14ac:dyDescent="0.2">
      <c r="A1885" s="32">
        <v>1870</v>
      </c>
      <c r="B1885" s="56">
        <v>203062476</v>
      </c>
      <c r="C1885" s="34" t="s">
        <v>356</v>
      </c>
      <c r="D1885" s="35" t="s">
        <v>357</v>
      </c>
      <c r="E1885" s="35" t="s">
        <v>446</v>
      </c>
      <c r="F1885" s="35" t="s">
        <v>600</v>
      </c>
      <c r="G1885" s="35" t="s">
        <v>822</v>
      </c>
      <c r="H1885" s="57" t="s">
        <v>2162</v>
      </c>
      <c r="I1885" s="37">
        <v>0</v>
      </c>
      <c r="J1885" s="39">
        <v>0</v>
      </c>
      <c r="K1885" s="10">
        <v>0</v>
      </c>
    </row>
    <row r="1886" spans="1:11" x14ac:dyDescent="0.2">
      <c r="A1886" s="32">
        <v>1871</v>
      </c>
      <c r="B1886" s="56">
        <v>203062477</v>
      </c>
      <c r="C1886" s="34" t="s">
        <v>356</v>
      </c>
      <c r="D1886" s="35" t="s">
        <v>357</v>
      </c>
      <c r="E1886" s="35" t="s">
        <v>446</v>
      </c>
      <c r="F1886" s="35" t="s">
        <v>600</v>
      </c>
      <c r="G1886" s="35" t="s">
        <v>822</v>
      </c>
      <c r="H1886" s="57" t="s">
        <v>2163</v>
      </c>
      <c r="I1886" s="37">
        <v>0</v>
      </c>
      <c r="J1886" s="39">
        <v>0</v>
      </c>
      <c r="K1886" s="10">
        <v>0</v>
      </c>
    </row>
    <row r="1887" spans="1:11" x14ac:dyDescent="0.2">
      <c r="A1887" s="32">
        <v>1872</v>
      </c>
      <c r="B1887" s="56">
        <v>203062478</v>
      </c>
      <c r="C1887" s="34" t="s">
        <v>356</v>
      </c>
      <c r="D1887" s="35" t="s">
        <v>357</v>
      </c>
      <c r="E1887" s="35" t="s">
        <v>446</v>
      </c>
      <c r="F1887" s="35" t="s">
        <v>600</v>
      </c>
      <c r="G1887" s="35" t="s">
        <v>822</v>
      </c>
      <c r="H1887" s="57" t="s">
        <v>2164</v>
      </c>
      <c r="I1887" s="37">
        <v>0</v>
      </c>
      <c r="J1887" s="39">
        <v>0</v>
      </c>
      <c r="K1887" s="10">
        <v>0</v>
      </c>
    </row>
    <row r="1888" spans="1:11" x14ac:dyDescent="0.2">
      <c r="A1888" s="32">
        <v>1873</v>
      </c>
      <c r="B1888" s="56">
        <v>203062479</v>
      </c>
      <c r="C1888" s="34" t="s">
        <v>356</v>
      </c>
      <c r="D1888" s="35" t="s">
        <v>357</v>
      </c>
      <c r="E1888" s="35" t="s">
        <v>446</v>
      </c>
      <c r="F1888" s="35" t="s">
        <v>600</v>
      </c>
      <c r="G1888" s="35" t="s">
        <v>822</v>
      </c>
      <c r="H1888" s="57" t="s">
        <v>2165</v>
      </c>
      <c r="I1888" s="37">
        <v>0</v>
      </c>
      <c r="J1888" s="39">
        <v>0</v>
      </c>
      <c r="K1888" s="10">
        <v>0</v>
      </c>
    </row>
    <row r="1889" spans="1:11" x14ac:dyDescent="0.2">
      <c r="A1889" s="32">
        <v>1874</v>
      </c>
      <c r="B1889" s="56">
        <v>203062480</v>
      </c>
      <c r="C1889" s="34" t="s">
        <v>356</v>
      </c>
      <c r="D1889" s="35" t="s">
        <v>357</v>
      </c>
      <c r="E1889" s="35" t="s">
        <v>446</v>
      </c>
      <c r="F1889" s="35" t="s">
        <v>600</v>
      </c>
      <c r="G1889" s="35" t="s">
        <v>822</v>
      </c>
      <c r="H1889" s="57" t="s">
        <v>2166</v>
      </c>
      <c r="I1889" s="37">
        <v>0</v>
      </c>
      <c r="J1889" s="39">
        <v>0</v>
      </c>
      <c r="K1889" s="10">
        <v>0</v>
      </c>
    </row>
    <row r="1890" spans="1:11" x14ac:dyDescent="0.2">
      <c r="A1890" s="32">
        <v>1875</v>
      </c>
      <c r="B1890" s="56">
        <v>203062481</v>
      </c>
      <c r="C1890" s="34" t="s">
        <v>356</v>
      </c>
      <c r="D1890" s="35" t="s">
        <v>357</v>
      </c>
      <c r="E1890" s="35" t="s">
        <v>446</v>
      </c>
      <c r="F1890" s="35" t="s">
        <v>600</v>
      </c>
      <c r="G1890" s="35" t="s">
        <v>822</v>
      </c>
      <c r="H1890" s="57" t="s">
        <v>2167</v>
      </c>
      <c r="I1890" s="37">
        <v>0</v>
      </c>
      <c r="J1890" s="39">
        <v>0</v>
      </c>
      <c r="K1890" s="10">
        <v>0</v>
      </c>
    </row>
    <row r="1891" spans="1:11" x14ac:dyDescent="0.2">
      <c r="A1891" s="32">
        <v>1876</v>
      </c>
      <c r="B1891" s="56">
        <v>203062482</v>
      </c>
      <c r="C1891" s="34" t="s">
        <v>356</v>
      </c>
      <c r="D1891" s="35" t="s">
        <v>357</v>
      </c>
      <c r="E1891" s="35" t="s">
        <v>446</v>
      </c>
      <c r="F1891" s="35" t="s">
        <v>600</v>
      </c>
      <c r="G1891" s="35" t="s">
        <v>822</v>
      </c>
      <c r="H1891" s="57" t="s">
        <v>2168</v>
      </c>
      <c r="I1891" s="37">
        <v>0</v>
      </c>
      <c r="J1891" s="39">
        <v>0</v>
      </c>
      <c r="K1891" s="10">
        <v>0</v>
      </c>
    </row>
    <row r="1892" spans="1:11" x14ac:dyDescent="0.2">
      <c r="A1892" s="32">
        <v>1877</v>
      </c>
      <c r="B1892" s="56">
        <v>203062483</v>
      </c>
      <c r="C1892" s="34" t="s">
        <v>356</v>
      </c>
      <c r="D1892" s="35" t="s">
        <v>357</v>
      </c>
      <c r="E1892" s="35" t="s">
        <v>446</v>
      </c>
      <c r="F1892" s="35" t="s">
        <v>600</v>
      </c>
      <c r="G1892" s="35" t="s">
        <v>822</v>
      </c>
      <c r="H1892" s="57" t="s">
        <v>2169</v>
      </c>
      <c r="I1892" s="37">
        <v>0</v>
      </c>
      <c r="J1892" s="39">
        <v>0</v>
      </c>
      <c r="K1892" s="10">
        <v>0</v>
      </c>
    </row>
    <row r="1893" spans="1:11" x14ac:dyDescent="0.2">
      <c r="A1893" s="32">
        <v>1878</v>
      </c>
      <c r="B1893" s="56">
        <v>203062484</v>
      </c>
      <c r="C1893" s="34" t="s">
        <v>356</v>
      </c>
      <c r="D1893" s="35" t="s">
        <v>357</v>
      </c>
      <c r="E1893" s="35" t="s">
        <v>446</v>
      </c>
      <c r="F1893" s="35" t="s">
        <v>600</v>
      </c>
      <c r="G1893" s="35" t="s">
        <v>822</v>
      </c>
      <c r="H1893" s="57" t="s">
        <v>2170</v>
      </c>
      <c r="I1893" s="37">
        <v>0</v>
      </c>
      <c r="J1893" s="39">
        <v>0</v>
      </c>
      <c r="K1893" s="10">
        <v>0</v>
      </c>
    </row>
    <row r="1894" spans="1:11" x14ac:dyDescent="0.2">
      <c r="A1894" s="32">
        <v>1879</v>
      </c>
      <c r="B1894" s="56">
        <v>203062485</v>
      </c>
      <c r="C1894" s="34" t="s">
        <v>356</v>
      </c>
      <c r="D1894" s="35" t="s">
        <v>357</v>
      </c>
      <c r="E1894" s="35" t="s">
        <v>446</v>
      </c>
      <c r="F1894" s="35" t="s">
        <v>600</v>
      </c>
      <c r="G1894" s="35" t="s">
        <v>822</v>
      </c>
      <c r="H1894" s="57" t="s">
        <v>2171</v>
      </c>
      <c r="I1894" s="37">
        <v>0</v>
      </c>
      <c r="J1894" s="39">
        <v>0</v>
      </c>
      <c r="K1894" s="10">
        <v>0</v>
      </c>
    </row>
    <row r="1895" spans="1:11" x14ac:dyDescent="0.2">
      <c r="A1895" s="32">
        <v>1880</v>
      </c>
      <c r="B1895" s="56">
        <v>203062486</v>
      </c>
      <c r="C1895" s="34" t="s">
        <v>356</v>
      </c>
      <c r="D1895" s="35" t="s">
        <v>357</v>
      </c>
      <c r="E1895" s="35" t="s">
        <v>446</v>
      </c>
      <c r="F1895" s="35" t="s">
        <v>600</v>
      </c>
      <c r="G1895" s="35" t="s">
        <v>822</v>
      </c>
      <c r="H1895" s="57" t="s">
        <v>2172</v>
      </c>
      <c r="I1895" s="37">
        <v>0</v>
      </c>
      <c r="J1895" s="39">
        <v>0</v>
      </c>
      <c r="K1895" s="10">
        <v>0</v>
      </c>
    </row>
    <row r="1896" spans="1:11" x14ac:dyDescent="0.2">
      <c r="A1896" s="32">
        <v>1881</v>
      </c>
      <c r="B1896" s="56">
        <v>203062487</v>
      </c>
      <c r="C1896" s="34" t="s">
        <v>356</v>
      </c>
      <c r="D1896" s="35" t="s">
        <v>357</v>
      </c>
      <c r="E1896" s="35" t="s">
        <v>446</v>
      </c>
      <c r="F1896" s="35" t="s">
        <v>600</v>
      </c>
      <c r="G1896" s="35" t="s">
        <v>822</v>
      </c>
      <c r="H1896" s="57" t="s">
        <v>2173</v>
      </c>
      <c r="I1896" s="37">
        <v>0</v>
      </c>
      <c r="J1896" s="39">
        <v>0</v>
      </c>
      <c r="K1896" s="10">
        <v>0</v>
      </c>
    </row>
    <row r="1897" spans="1:11" x14ac:dyDescent="0.2">
      <c r="A1897" s="32">
        <v>1882</v>
      </c>
      <c r="B1897" s="56">
        <v>203062488</v>
      </c>
      <c r="C1897" s="34" t="s">
        <v>356</v>
      </c>
      <c r="D1897" s="35" t="s">
        <v>357</v>
      </c>
      <c r="E1897" s="35" t="s">
        <v>363</v>
      </c>
      <c r="F1897" s="35" t="s">
        <v>600</v>
      </c>
      <c r="G1897" s="35" t="s">
        <v>822</v>
      </c>
      <c r="H1897" s="57" t="s">
        <v>2174</v>
      </c>
      <c r="I1897" s="37">
        <v>0</v>
      </c>
      <c r="J1897" s="39">
        <v>0</v>
      </c>
      <c r="K1897" s="10">
        <v>0</v>
      </c>
    </row>
    <row r="1898" spans="1:11" x14ac:dyDescent="0.2">
      <c r="A1898" s="32">
        <v>1883</v>
      </c>
      <c r="B1898" s="56">
        <v>203062489</v>
      </c>
      <c r="C1898" s="34" t="s">
        <v>356</v>
      </c>
      <c r="D1898" s="35" t="s">
        <v>357</v>
      </c>
      <c r="E1898" s="35" t="s">
        <v>446</v>
      </c>
      <c r="F1898" s="35" t="s">
        <v>600</v>
      </c>
      <c r="G1898" s="35" t="s">
        <v>822</v>
      </c>
      <c r="H1898" s="57" t="s">
        <v>2175</v>
      </c>
      <c r="I1898" s="37">
        <v>0</v>
      </c>
      <c r="J1898" s="39">
        <v>0</v>
      </c>
      <c r="K1898" s="10">
        <v>0</v>
      </c>
    </row>
    <row r="1899" spans="1:11" x14ac:dyDescent="0.2">
      <c r="A1899" s="32">
        <v>1884</v>
      </c>
      <c r="B1899" s="56">
        <v>203062490</v>
      </c>
      <c r="C1899" s="34" t="s">
        <v>356</v>
      </c>
      <c r="D1899" s="35" t="s">
        <v>357</v>
      </c>
      <c r="E1899" s="35" t="s">
        <v>446</v>
      </c>
      <c r="F1899" s="35" t="s">
        <v>600</v>
      </c>
      <c r="G1899" s="35" t="s">
        <v>822</v>
      </c>
      <c r="H1899" s="57" t="s">
        <v>2176</v>
      </c>
      <c r="I1899" s="37">
        <v>0</v>
      </c>
      <c r="J1899" s="39">
        <v>0</v>
      </c>
      <c r="K1899" s="10">
        <v>0</v>
      </c>
    </row>
    <row r="1900" spans="1:11" x14ac:dyDescent="0.2">
      <c r="A1900" s="32">
        <v>1885</v>
      </c>
      <c r="B1900" s="56">
        <v>203062491</v>
      </c>
      <c r="C1900" s="34" t="s">
        <v>356</v>
      </c>
      <c r="D1900" s="35" t="s">
        <v>357</v>
      </c>
      <c r="E1900" s="35" t="s">
        <v>446</v>
      </c>
      <c r="F1900" s="35" t="s">
        <v>600</v>
      </c>
      <c r="G1900" s="35" t="s">
        <v>822</v>
      </c>
      <c r="H1900" s="57" t="s">
        <v>2177</v>
      </c>
      <c r="I1900" s="37">
        <v>0</v>
      </c>
      <c r="J1900" s="39">
        <v>0</v>
      </c>
      <c r="K1900" s="10">
        <v>0</v>
      </c>
    </row>
    <row r="1901" spans="1:11" x14ac:dyDescent="0.2">
      <c r="A1901" s="32">
        <v>1886</v>
      </c>
      <c r="B1901" s="56">
        <v>203062492</v>
      </c>
      <c r="C1901" s="34" t="s">
        <v>356</v>
      </c>
      <c r="D1901" s="35" t="s">
        <v>357</v>
      </c>
      <c r="E1901" s="35" t="s">
        <v>446</v>
      </c>
      <c r="F1901" s="35" t="s">
        <v>600</v>
      </c>
      <c r="G1901" s="35" t="s">
        <v>822</v>
      </c>
      <c r="H1901" s="57" t="s">
        <v>2178</v>
      </c>
      <c r="I1901" s="37">
        <v>0</v>
      </c>
      <c r="J1901" s="39">
        <v>0</v>
      </c>
      <c r="K1901" s="10">
        <v>0</v>
      </c>
    </row>
    <row r="1902" spans="1:11" x14ac:dyDescent="0.2">
      <c r="A1902" s="32">
        <v>1887</v>
      </c>
      <c r="B1902" s="56">
        <v>203062493</v>
      </c>
      <c r="C1902" s="34" t="s">
        <v>356</v>
      </c>
      <c r="D1902" s="35" t="s">
        <v>357</v>
      </c>
      <c r="E1902" s="35" t="s">
        <v>446</v>
      </c>
      <c r="F1902" s="35" t="s">
        <v>600</v>
      </c>
      <c r="G1902" s="35" t="s">
        <v>822</v>
      </c>
      <c r="H1902" s="57" t="s">
        <v>2179</v>
      </c>
      <c r="I1902" s="37">
        <v>0</v>
      </c>
      <c r="J1902" s="39">
        <v>0</v>
      </c>
      <c r="K1902" s="10">
        <v>0</v>
      </c>
    </row>
    <row r="1903" spans="1:11" x14ac:dyDescent="0.2">
      <c r="A1903" s="32">
        <v>1888</v>
      </c>
      <c r="B1903" s="56">
        <v>203062494</v>
      </c>
      <c r="C1903" s="34" t="s">
        <v>356</v>
      </c>
      <c r="D1903" s="35" t="s">
        <v>357</v>
      </c>
      <c r="E1903" s="35" t="s">
        <v>446</v>
      </c>
      <c r="F1903" s="35" t="s">
        <v>600</v>
      </c>
      <c r="G1903" s="35" t="s">
        <v>822</v>
      </c>
      <c r="H1903" s="57" t="s">
        <v>2180</v>
      </c>
      <c r="I1903" s="37">
        <v>0</v>
      </c>
      <c r="J1903" s="39">
        <v>0</v>
      </c>
      <c r="K1903" s="10">
        <v>0</v>
      </c>
    </row>
    <row r="1904" spans="1:11" x14ac:dyDescent="0.2">
      <c r="A1904" s="32">
        <v>1889</v>
      </c>
      <c r="B1904" s="56">
        <v>203062495</v>
      </c>
      <c r="C1904" s="34" t="s">
        <v>356</v>
      </c>
      <c r="D1904" s="35" t="s">
        <v>357</v>
      </c>
      <c r="E1904" s="35" t="s">
        <v>446</v>
      </c>
      <c r="F1904" s="35" t="s">
        <v>600</v>
      </c>
      <c r="G1904" s="35" t="s">
        <v>822</v>
      </c>
      <c r="H1904" s="57" t="s">
        <v>2181</v>
      </c>
      <c r="I1904" s="37">
        <v>0</v>
      </c>
      <c r="J1904" s="39">
        <v>0</v>
      </c>
      <c r="K1904" s="10">
        <v>0</v>
      </c>
    </row>
    <row r="1905" spans="1:11" x14ac:dyDescent="0.2">
      <c r="A1905" s="32">
        <v>1890</v>
      </c>
      <c r="B1905" s="56">
        <v>203062496</v>
      </c>
      <c r="C1905" s="34" t="s">
        <v>356</v>
      </c>
      <c r="D1905" s="35" t="s">
        <v>357</v>
      </c>
      <c r="E1905" s="35" t="s">
        <v>363</v>
      </c>
      <c r="F1905" s="35" t="s">
        <v>600</v>
      </c>
      <c r="G1905" s="35" t="s">
        <v>822</v>
      </c>
      <c r="H1905" s="57" t="s">
        <v>2182</v>
      </c>
      <c r="I1905" s="37">
        <v>0</v>
      </c>
      <c r="J1905" s="39">
        <v>0</v>
      </c>
      <c r="K1905" s="10">
        <v>0</v>
      </c>
    </row>
    <row r="1906" spans="1:11" x14ac:dyDescent="0.2">
      <c r="A1906" s="32">
        <v>1891</v>
      </c>
      <c r="B1906" s="56">
        <v>203062497</v>
      </c>
      <c r="C1906" s="34" t="s">
        <v>356</v>
      </c>
      <c r="D1906" s="35" t="s">
        <v>357</v>
      </c>
      <c r="E1906" s="35" t="s">
        <v>363</v>
      </c>
      <c r="F1906" s="35" t="s">
        <v>600</v>
      </c>
      <c r="G1906" s="35" t="s">
        <v>822</v>
      </c>
      <c r="H1906" s="57" t="s">
        <v>2183</v>
      </c>
      <c r="I1906" s="37">
        <v>0</v>
      </c>
      <c r="J1906" s="39">
        <v>0</v>
      </c>
      <c r="K1906" s="10">
        <v>0</v>
      </c>
    </row>
    <row r="1907" spans="1:11" x14ac:dyDescent="0.2">
      <c r="A1907" s="32">
        <v>1892</v>
      </c>
      <c r="B1907" s="56">
        <v>203062498</v>
      </c>
      <c r="C1907" s="34" t="s">
        <v>356</v>
      </c>
      <c r="D1907" s="35" t="s">
        <v>357</v>
      </c>
      <c r="E1907" s="35" t="s">
        <v>363</v>
      </c>
      <c r="F1907" s="35" t="s">
        <v>600</v>
      </c>
      <c r="G1907" s="35" t="s">
        <v>822</v>
      </c>
      <c r="H1907" s="57" t="s">
        <v>2184</v>
      </c>
      <c r="I1907" s="37">
        <v>0</v>
      </c>
      <c r="J1907" s="39">
        <v>0</v>
      </c>
      <c r="K1907" s="10">
        <v>0</v>
      </c>
    </row>
    <row r="1908" spans="1:11" x14ac:dyDescent="0.2">
      <c r="A1908" s="32">
        <v>1893</v>
      </c>
      <c r="B1908" s="56">
        <v>203062499</v>
      </c>
      <c r="C1908" s="34" t="s">
        <v>356</v>
      </c>
      <c r="D1908" s="35" t="s">
        <v>357</v>
      </c>
      <c r="E1908" s="35" t="s">
        <v>446</v>
      </c>
      <c r="F1908" s="35" t="s">
        <v>600</v>
      </c>
      <c r="G1908" s="35" t="s">
        <v>822</v>
      </c>
      <c r="H1908" s="57" t="s">
        <v>2185</v>
      </c>
      <c r="I1908" s="37">
        <v>0</v>
      </c>
      <c r="J1908" s="39">
        <v>0</v>
      </c>
      <c r="K1908" s="10">
        <v>0</v>
      </c>
    </row>
    <row r="1909" spans="1:11" x14ac:dyDescent="0.2">
      <c r="A1909" s="32">
        <v>1894</v>
      </c>
      <c r="B1909" s="56">
        <v>203062500</v>
      </c>
      <c r="C1909" s="34" t="s">
        <v>356</v>
      </c>
      <c r="D1909" s="35" t="s">
        <v>357</v>
      </c>
      <c r="E1909" s="35" t="s">
        <v>446</v>
      </c>
      <c r="F1909" s="35" t="s">
        <v>600</v>
      </c>
      <c r="G1909" s="35" t="s">
        <v>822</v>
      </c>
      <c r="H1909" s="57" t="s">
        <v>2186</v>
      </c>
      <c r="I1909" s="37">
        <v>1799.9999899999966</v>
      </c>
      <c r="J1909" s="39">
        <v>0</v>
      </c>
      <c r="K1909" s="10">
        <v>1799.9999899999966</v>
      </c>
    </row>
    <row r="1910" spans="1:11" x14ac:dyDescent="0.2">
      <c r="A1910" s="32">
        <v>1895</v>
      </c>
      <c r="B1910" s="56">
        <v>203062501</v>
      </c>
      <c r="C1910" s="34" t="s">
        <v>356</v>
      </c>
      <c r="D1910" s="35" t="s">
        <v>357</v>
      </c>
      <c r="E1910" s="35" t="s">
        <v>446</v>
      </c>
      <c r="F1910" s="35" t="s">
        <v>600</v>
      </c>
      <c r="G1910" s="35" t="s">
        <v>822</v>
      </c>
      <c r="H1910" s="57" t="s">
        <v>2187</v>
      </c>
      <c r="I1910" s="37">
        <v>0</v>
      </c>
      <c r="J1910" s="39">
        <v>0</v>
      </c>
      <c r="K1910" s="10">
        <v>0</v>
      </c>
    </row>
    <row r="1911" spans="1:11" x14ac:dyDescent="0.2">
      <c r="A1911" s="32">
        <v>1896</v>
      </c>
      <c r="B1911" s="56">
        <v>203062502</v>
      </c>
      <c r="C1911" s="34" t="s">
        <v>356</v>
      </c>
      <c r="D1911" s="35" t="s">
        <v>357</v>
      </c>
      <c r="E1911" s="35" t="s">
        <v>446</v>
      </c>
      <c r="F1911" s="35" t="s">
        <v>600</v>
      </c>
      <c r="G1911" s="35" t="s">
        <v>822</v>
      </c>
      <c r="H1911" s="57" t="s">
        <v>2188</v>
      </c>
      <c r="I1911" s="37">
        <v>0</v>
      </c>
      <c r="J1911" s="39">
        <v>0</v>
      </c>
      <c r="K1911" s="10">
        <v>0</v>
      </c>
    </row>
    <row r="1912" spans="1:11" x14ac:dyDescent="0.2">
      <c r="A1912" s="32">
        <v>1897</v>
      </c>
      <c r="B1912" s="56">
        <v>203062503</v>
      </c>
      <c r="C1912" s="34" t="s">
        <v>356</v>
      </c>
      <c r="D1912" s="35" t="s">
        <v>357</v>
      </c>
      <c r="E1912" s="35" t="s">
        <v>446</v>
      </c>
      <c r="F1912" s="35" t="s">
        <v>600</v>
      </c>
      <c r="G1912" s="35" t="s">
        <v>822</v>
      </c>
      <c r="H1912" s="57" t="s">
        <v>2189</v>
      </c>
      <c r="I1912" s="37">
        <v>0</v>
      </c>
      <c r="J1912" s="39">
        <v>0</v>
      </c>
      <c r="K1912" s="10">
        <v>0</v>
      </c>
    </row>
    <row r="1913" spans="1:11" x14ac:dyDescent="0.2">
      <c r="A1913" s="32">
        <v>1898</v>
      </c>
      <c r="B1913" s="56">
        <v>203062504</v>
      </c>
      <c r="C1913" s="34" t="s">
        <v>356</v>
      </c>
      <c r="D1913" s="35" t="s">
        <v>357</v>
      </c>
      <c r="E1913" s="35" t="s">
        <v>446</v>
      </c>
      <c r="F1913" s="35" t="s">
        <v>600</v>
      </c>
      <c r="G1913" s="35" t="s">
        <v>822</v>
      </c>
      <c r="H1913" s="57" t="s">
        <v>2190</v>
      </c>
      <c r="I1913" s="37">
        <v>0</v>
      </c>
      <c r="J1913" s="39">
        <v>0</v>
      </c>
      <c r="K1913" s="10">
        <v>0</v>
      </c>
    </row>
    <row r="1914" spans="1:11" x14ac:dyDescent="0.2">
      <c r="A1914" s="32">
        <v>1899</v>
      </c>
      <c r="B1914" s="56">
        <v>203062505</v>
      </c>
      <c r="C1914" s="34" t="s">
        <v>356</v>
      </c>
      <c r="D1914" s="35" t="s">
        <v>357</v>
      </c>
      <c r="E1914" s="35" t="s">
        <v>446</v>
      </c>
      <c r="F1914" s="35" t="s">
        <v>600</v>
      </c>
      <c r="G1914" s="35" t="s">
        <v>822</v>
      </c>
      <c r="H1914" s="57" t="s">
        <v>2191</v>
      </c>
      <c r="I1914" s="37">
        <v>0</v>
      </c>
      <c r="J1914" s="39">
        <v>0</v>
      </c>
      <c r="K1914" s="10">
        <v>0</v>
      </c>
    </row>
    <row r="1915" spans="1:11" x14ac:dyDescent="0.2">
      <c r="A1915" s="32">
        <v>1900</v>
      </c>
      <c r="B1915" s="56">
        <v>203062506</v>
      </c>
      <c r="C1915" s="34" t="s">
        <v>356</v>
      </c>
      <c r="D1915" s="35" t="s">
        <v>357</v>
      </c>
      <c r="E1915" s="35" t="s">
        <v>363</v>
      </c>
      <c r="F1915" s="35" t="s">
        <v>600</v>
      </c>
      <c r="G1915" s="35" t="s">
        <v>822</v>
      </c>
      <c r="H1915" s="57" t="s">
        <v>2192</v>
      </c>
      <c r="I1915" s="37">
        <v>0</v>
      </c>
      <c r="J1915" s="39">
        <v>0</v>
      </c>
      <c r="K1915" s="10">
        <v>0</v>
      </c>
    </row>
    <row r="1916" spans="1:11" x14ac:dyDescent="0.2">
      <c r="A1916" s="32">
        <v>1901</v>
      </c>
      <c r="B1916" s="56">
        <v>203062507</v>
      </c>
      <c r="C1916" s="34" t="s">
        <v>356</v>
      </c>
      <c r="D1916" s="35" t="s">
        <v>357</v>
      </c>
      <c r="E1916" s="35" t="s">
        <v>363</v>
      </c>
      <c r="F1916" s="35" t="s">
        <v>600</v>
      </c>
      <c r="G1916" s="35" t="s">
        <v>822</v>
      </c>
      <c r="H1916" s="57" t="s">
        <v>2193</v>
      </c>
      <c r="I1916" s="37">
        <v>0</v>
      </c>
      <c r="J1916" s="39">
        <v>0</v>
      </c>
      <c r="K1916" s="10">
        <v>0</v>
      </c>
    </row>
    <row r="1917" spans="1:11" x14ac:dyDescent="0.2">
      <c r="A1917" s="32">
        <v>1902</v>
      </c>
      <c r="B1917" s="56">
        <v>203062508</v>
      </c>
      <c r="C1917" s="34" t="s">
        <v>356</v>
      </c>
      <c r="D1917" s="35" t="s">
        <v>357</v>
      </c>
      <c r="E1917" s="35" t="s">
        <v>363</v>
      </c>
      <c r="F1917" s="35" t="s">
        <v>600</v>
      </c>
      <c r="G1917" s="35" t="s">
        <v>822</v>
      </c>
      <c r="H1917" s="57" t="s">
        <v>2194</v>
      </c>
      <c r="I1917" s="37">
        <v>0</v>
      </c>
      <c r="J1917" s="39">
        <v>0</v>
      </c>
      <c r="K1917" s="10">
        <v>0</v>
      </c>
    </row>
    <row r="1918" spans="1:11" x14ac:dyDescent="0.2">
      <c r="A1918" s="32">
        <v>1903</v>
      </c>
      <c r="B1918" s="56">
        <v>203062509</v>
      </c>
      <c r="C1918" s="34" t="s">
        <v>356</v>
      </c>
      <c r="D1918" s="35" t="s">
        <v>357</v>
      </c>
      <c r="E1918" s="35" t="s">
        <v>363</v>
      </c>
      <c r="F1918" s="35" t="s">
        <v>600</v>
      </c>
      <c r="G1918" s="35" t="s">
        <v>822</v>
      </c>
      <c r="H1918" s="57" t="s">
        <v>2195</v>
      </c>
      <c r="I1918" s="37">
        <v>0</v>
      </c>
      <c r="J1918" s="39">
        <v>0</v>
      </c>
      <c r="K1918" s="10">
        <v>0</v>
      </c>
    </row>
    <row r="1919" spans="1:11" x14ac:dyDescent="0.2">
      <c r="A1919" s="32">
        <v>1904</v>
      </c>
      <c r="B1919" s="56">
        <v>203062510</v>
      </c>
      <c r="C1919" s="34" t="s">
        <v>356</v>
      </c>
      <c r="D1919" s="35" t="s">
        <v>357</v>
      </c>
      <c r="E1919" s="35" t="s">
        <v>363</v>
      </c>
      <c r="F1919" s="35" t="s">
        <v>600</v>
      </c>
      <c r="G1919" s="35" t="s">
        <v>822</v>
      </c>
      <c r="H1919" s="57" t="s">
        <v>2196</v>
      </c>
      <c r="I1919" s="37">
        <v>0</v>
      </c>
      <c r="J1919" s="39">
        <v>0</v>
      </c>
      <c r="K1919" s="10">
        <v>0</v>
      </c>
    </row>
    <row r="1920" spans="1:11" x14ac:dyDescent="0.2">
      <c r="A1920" s="32">
        <v>1905</v>
      </c>
      <c r="B1920" s="56">
        <v>203062511</v>
      </c>
      <c r="C1920" s="34" t="s">
        <v>356</v>
      </c>
      <c r="D1920" s="35" t="s">
        <v>357</v>
      </c>
      <c r="E1920" s="35" t="s">
        <v>363</v>
      </c>
      <c r="F1920" s="35" t="s">
        <v>600</v>
      </c>
      <c r="G1920" s="35" t="s">
        <v>822</v>
      </c>
      <c r="H1920" s="57" t="s">
        <v>2197</v>
      </c>
      <c r="I1920" s="37">
        <v>0</v>
      </c>
      <c r="J1920" s="39">
        <v>0</v>
      </c>
      <c r="K1920" s="10">
        <v>0</v>
      </c>
    </row>
    <row r="1921" spans="1:11" x14ac:dyDescent="0.2">
      <c r="A1921" s="32">
        <v>1906</v>
      </c>
      <c r="B1921" s="56">
        <v>203062512</v>
      </c>
      <c r="C1921" s="34" t="s">
        <v>356</v>
      </c>
      <c r="D1921" s="35" t="s">
        <v>357</v>
      </c>
      <c r="E1921" s="35" t="s">
        <v>446</v>
      </c>
      <c r="F1921" s="35" t="s">
        <v>600</v>
      </c>
      <c r="G1921" s="35" t="s">
        <v>822</v>
      </c>
      <c r="H1921" s="57" t="s">
        <v>2198</v>
      </c>
      <c r="I1921" s="37">
        <v>0</v>
      </c>
      <c r="J1921" s="39">
        <v>0</v>
      </c>
      <c r="K1921" s="10">
        <v>0</v>
      </c>
    </row>
    <row r="1922" spans="1:11" x14ac:dyDescent="0.2">
      <c r="A1922" s="32">
        <v>1907</v>
      </c>
      <c r="B1922" s="56">
        <v>203062513</v>
      </c>
      <c r="C1922" s="34" t="s">
        <v>356</v>
      </c>
      <c r="D1922" s="35" t="s">
        <v>357</v>
      </c>
      <c r="E1922" s="35" t="s">
        <v>446</v>
      </c>
      <c r="F1922" s="35" t="s">
        <v>600</v>
      </c>
      <c r="G1922" s="35" t="s">
        <v>822</v>
      </c>
      <c r="H1922" s="57" t="s">
        <v>2199</v>
      </c>
      <c r="I1922" s="37">
        <v>0</v>
      </c>
      <c r="J1922" s="39">
        <v>0</v>
      </c>
      <c r="K1922" s="10">
        <v>0</v>
      </c>
    </row>
    <row r="1923" spans="1:11" x14ac:dyDescent="0.2">
      <c r="A1923" s="32">
        <v>1908</v>
      </c>
      <c r="B1923" s="56">
        <v>203062514</v>
      </c>
      <c r="C1923" s="34" t="s">
        <v>356</v>
      </c>
      <c r="D1923" s="35" t="s">
        <v>357</v>
      </c>
      <c r="E1923" s="35" t="s">
        <v>446</v>
      </c>
      <c r="F1923" s="35" t="s">
        <v>600</v>
      </c>
      <c r="G1923" s="35" t="s">
        <v>822</v>
      </c>
      <c r="H1923" s="57" t="s">
        <v>2200</v>
      </c>
      <c r="I1923" s="37">
        <v>0</v>
      </c>
      <c r="J1923" s="39">
        <v>0</v>
      </c>
      <c r="K1923" s="10">
        <v>0</v>
      </c>
    </row>
    <row r="1924" spans="1:11" x14ac:dyDescent="0.2">
      <c r="A1924" s="32">
        <v>1909</v>
      </c>
      <c r="B1924" s="56">
        <v>203062515</v>
      </c>
      <c r="C1924" s="34" t="s">
        <v>356</v>
      </c>
      <c r="D1924" s="35" t="s">
        <v>357</v>
      </c>
      <c r="E1924" s="35" t="s">
        <v>446</v>
      </c>
      <c r="F1924" s="35" t="s">
        <v>600</v>
      </c>
      <c r="G1924" s="35" t="s">
        <v>822</v>
      </c>
      <c r="H1924" s="57" t="s">
        <v>2201</v>
      </c>
      <c r="I1924" s="37">
        <v>0</v>
      </c>
      <c r="J1924" s="39">
        <v>0</v>
      </c>
      <c r="K1924" s="10">
        <v>0</v>
      </c>
    </row>
    <row r="1925" spans="1:11" x14ac:dyDescent="0.2">
      <c r="A1925" s="32">
        <v>1910</v>
      </c>
      <c r="B1925" s="56">
        <v>203062516</v>
      </c>
      <c r="C1925" s="34" t="s">
        <v>356</v>
      </c>
      <c r="D1925" s="35" t="s">
        <v>357</v>
      </c>
      <c r="E1925" s="35" t="s">
        <v>446</v>
      </c>
      <c r="F1925" s="35" t="s">
        <v>600</v>
      </c>
      <c r="G1925" s="35" t="s">
        <v>822</v>
      </c>
      <c r="H1925" s="57" t="s">
        <v>2202</v>
      </c>
      <c r="I1925" s="37">
        <v>0</v>
      </c>
      <c r="J1925" s="39">
        <v>0</v>
      </c>
      <c r="K1925" s="10">
        <v>0</v>
      </c>
    </row>
    <row r="1926" spans="1:11" x14ac:dyDescent="0.2">
      <c r="A1926" s="32">
        <v>1911</v>
      </c>
      <c r="B1926" s="56">
        <v>203062517</v>
      </c>
      <c r="C1926" s="34" t="s">
        <v>356</v>
      </c>
      <c r="D1926" s="35" t="s">
        <v>357</v>
      </c>
      <c r="E1926" s="35" t="s">
        <v>446</v>
      </c>
      <c r="F1926" s="35" t="s">
        <v>600</v>
      </c>
      <c r="G1926" s="35" t="s">
        <v>822</v>
      </c>
      <c r="H1926" s="57" t="s">
        <v>2203</v>
      </c>
      <c r="I1926" s="37">
        <v>0</v>
      </c>
      <c r="J1926" s="39">
        <v>0</v>
      </c>
      <c r="K1926" s="10">
        <v>0</v>
      </c>
    </row>
    <row r="1927" spans="1:11" x14ac:dyDescent="0.2">
      <c r="A1927" s="32">
        <v>1912</v>
      </c>
      <c r="B1927" s="56">
        <v>203062518</v>
      </c>
      <c r="C1927" s="34" t="s">
        <v>356</v>
      </c>
      <c r="D1927" s="35" t="s">
        <v>357</v>
      </c>
      <c r="E1927" s="35" t="s">
        <v>446</v>
      </c>
      <c r="F1927" s="35" t="s">
        <v>600</v>
      </c>
      <c r="G1927" s="35" t="s">
        <v>822</v>
      </c>
      <c r="H1927" s="57" t="s">
        <v>2204</v>
      </c>
      <c r="I1927" s="37">
        <v>6000</v>
      </c>
      <c r="J1927" s="39">
        <v>0</v>
      </c>
      <c r="K1927" s="10">
        <v>6000</v>
      </c>
    </row>
    <row r="1928" spans="1:11" x14ac:dyDescent="0.2">
      <c r="A1928" s="32">
        <v>1913</v>
      </c>
      <c r="B1928" s="56">
        <v>203062519</v>
      </c>
      <c r="C1928" s="34" t="s">
        <v>356</v>
      </c>
      <c r="D1928" s="35" t="s">
        <v>357</v>
      </c>
      <c r="E1928" s="35" t="s">
        <v>446</v>
      </c>
      <c r="F1928" s="35" t="s">
        <v>600</v>
      </c>
      <c r="G1928" s="35" t="s">
        <v>822</v>
      </c>
      <c r="H1928" s="57" t="s">
        <v>2205</v>
      </c>
      <c r="I1928" s="37">
        <v>0</v>
      </c>
      <c r="J1928" s="39">
        <v>0</v>
      </c>
      <c r="K1928" s="10">
        <v>0</v>
      </c>
    </row>
    <row r="1929" spans="1:11" x14ac:dyDescent="0.2">
      <c r="A1929" s="32">
        <v>1914</v>
      </c>
      <c r="B1929" s="56">
        <v>203062520</v>
      </c>
      <c r="C1929" s="34" t="s">
        <v>356</v>
      </c>
      <c r="D1929" s="35" t="s">
        <v>357</v>
      </c>
      <c r="E1929" s="35" t="s">
        <v>446</v>
      </c>
      <c r="F1929" s="35" t="s">
        <v>600</v>
      </c>
      <c r="G1929" s="35" t="s">
        <v>822</v>
      </c>
      <c r="H1929" s="57" t="s">
        <v>2206</v>
      </c>
      <c r="I1929" s="37">
        <v>0</v>
      </c>
      <c r="J1929" s="39">
        <v>0</v>
      </c>
      <c r="K1929" s="10">
        <v>0</v>
      </c>
    </row>
    <row r="1930" spans="1:11" x14ac:dyDescent="0.2">
      <c r="A1930" s="32">
        <v>1915</v>
      </c>
      <c r="B1930" s="56">
        <v>203062521</v>
      </c>
      <c r="C1930" s="34" t="s">
        <v>356</v>
      </c>
      <c r="D1930" s="35" t="s">
        <v>357</v>
      </c>
      <c r="E1930" s="35" t="s">
        <v>446</v>
      </c>
      <c r="F1930" s="35" t="s">
        <v>600</v>
      </c>
      <c r="G1930" s="35" t="s">
        <v>822</v>
      </c>
      <c r="H1930" s="57" t="s">
        <v>2207</v>
      </c>
      <c r="I1930" s="37">
        <v>0</v>
      </c>
      <c r="J1930" s="39">
        <v>0</v>
      </c>
      <c r="K1930" s="10">
        <v>0</v>
      </c>
    </row>
    <row r="1931" spans="1:11" x14ac:dyDescent="0.2">
      <c r="A1931" s="32">
        <v>1916</v>
      </c>
      <c r="B1931" s="56">
        <v>203062522</v>
      </c>
      <c r="C1931" s="34" t="s">
        <v>356</v>
      </c>
      <c r="D1931" s="35" t="s">
        <v>357</v>
      </c>
      <c r="E1931" s="35" t="s">
        <v>446</v>
      </c>
      <c r="F1931" s="35" t="s">
        <v>600</v>
      </c>
      <c r="G1931" s="35" t="s">
        <v>822</v>
      </c>
      <c r="H1931" s="57" t="s">
        <v>2208</v>
      </c>
      <c r="I1931" s="37">
        <v>0</v>
      </c>
      <c r="J1931" s="39">
        <v>0</v>
      </c>
      <c r="K1931" s="10">
        <v>0</v>
      </c>
    </row>
    <row r="1932" spans="1:11" x14ac:dyDescent="0.2">
      <c r="A1932" s="32">
        <v>1917</v>
      </c>
      <c r="B1932" s="56">
        <v>203062523</v>
      </c>
      <c r="C1932" s="34" t="s">
        <v>356</v>
      </c>
      <c r="D1932" s="35" t="s">
        <v>357</v>
      </c>
      <c r="E1932" s="35" t="s">
        <v>446</v>
      </c>
      <c r="F1932" s="35" t="s">
        <v>600</v>
      </c>
      <c r="G1932" s="35" t="s">
        <v>822</v>
      </c>
      <c r="H1932" s="57" t="s">
        <v>2209</v>
      </c>
      <c r="I1932" s="37">
        <v>0</v>
      </c>
      <c r="J1932" s="39">
        <v>129</v>
      </c>
      <c r="K1932" s="10">
        <v>-129</v>
      </c>
    </row>
    <row r="1933" spans="1:11" x14ac:dyDescent="0.2">
      <c r="A1933" s="32">
        <v>1918</v>
      </c>
      <c r="B1933" s="56">
        <v>203062524</v>
      </c>
      <c r="C1933" s="34" t="s">
        <v>356</v>
      </c>
      <c r="D1933" s="35" t="s">
        <v>357</v>
      </c>
      <c r="E1933" s="35" t="s">
        <v>446</v>
      </c>
      <c r="F1933" s="35" t="s">
        <v>600</v>
      </c>
      <c r="G1933" s="35" t="s">
        <v>822</v>
      </c>
      <c r="H1933" s="57" t="s">
        <v>2210</v>
      </c>
      <c r="I1933" s="37">
        <v>0</v>
      </c>
      <c r="J1933" s="39">
        <v>0</v>
      </c>
      <c r="K1933" s="10">
        <v>0</v>
      </c>
    </row>
    <row r="1934" spans="1:11" x14ac:dyDescent="0.2">
      <c r="A1934" s="32">
        <v>1919</v>
      </c>
      <c r="B1934" s="56">
        <v>203062525</v>
      </c>
      <c r="C1934" s="34" t="s">
        <v>356</v>
      </c>
      <c r="D1934" s="35" t="s">
        <v>357</v>
      </c>
      <c r="E1934" s="35" t="s">
        <v>446</v>
      </c>
      <c r="F1934" s="35" t="s">
        <v>600</v>
      </c>
      <c r="G1934" s="35" t="s">
        <v>822</v>
      </c>
      <c r="H1934" s="57" t="s">
        <v>2211</v>
      </c>
      <c r="I1934" s="37">
        <v>0</v>
      </c>
      <c r="J1934" s="39">
        <v>0</v>
      </c>
      <c r="K1934" s="10">
        <v>0</v>
      </c>
    </row>
    <row r="1935" spans="1:11" x14ac:dyDescent="0.2">
      <c r="A1935" s="32">
        <v>1920</v>
      </c>
      <c r="B1935" s="56">
        <v>203062526</v>
      </c>
      <c r="C1935" s="34" t="s">
        <v>356</v>
      </c>
      <c r="D1935" s="35" t="s">
        <v>357</v>
      </c>
      <c r="E1935" s="35" t="s">
        <v>446</v>
      </c>
      <c r="F1935" s="35" t="s">
        <v>600</v>
      </c>
      <c r="G1935" s="35" t="s">
        <v>822</v>
      </c>
      <c r="H1935" s="57" t="s">
        <v>2212</v>
      </c>
      <c r="I1935" s="37">
        <v>0</v>
      </c>
      <c r="J1935" s="39">
        <v>0</v>
      </c>
      <c r="K1935" s="10">
        <v>0</v>
      </c>
    </row>
    <row r="1936" spans="1:11" x14ac:dyDescent="0.2">
      <c r="A1936" s="32">
        <v>1921</v>
      </c>
      <c r="B1936" s="56">
        <v>203062527</v>
      </c>
      <c r="C1936" s="34" t="s">
        <v>356</v>
      </c>
      <c r="D1936" s="35" t="s">
        <v>357</v>
      </c>
      <c r="E1936" s="35" t="s">
        <v>446</v>
      </c>
      <c r="F1936" s="35" t="s">
        <v>600</v>
      </c>
      <c r="G1936" s="35" t="s">
        <v>822</v>
      </c>
      <c r="H1936" s="57" t="s">
        <v>2213</v>
      </c>
      <c r="I1936" s="37">
        <v>0</v>
      </c>
      <c r="J1936" s="39">
        <v>0</v>
      </c>
      <c r="K1936" s="10">
        <v>0</v>
      </c>
    </row>
    <row r="1937" spans="1:11" x14ac:dyDescent="0.2">
      <c r="A1937" s="32">
        <v>1922</v>
      </c>
      <c r="B1937" s="56">
        <v>203062528</v>
      </c>
      <c r="C1937" s="34" t="s">
        <v>356</v>
      </c>
      <c r="D1937" s="35" t="s">
        <v>357</v>
      </c>
      <c r="E1937" s="35" t="s">
        <v>446</v>
      </c>
      <c r="F1937" s="35" t="s">
        <v>600</v>
      </c>
      <c r="G1937" s="35" t="s">
        <v>822</v>
      </c>
      <c r="H1937" s="57" t="s">
        <v>2214</v>
      </c>
      <c r="I1937" s="37">
        <v>0</v>
      </c>
      <c r="J1937" s="39">
        <v>0</v>
      </c>
      <c r="K1937" s="10">
        <v>0</v>
      </c>
    </row>
    <row r="1938" spans="1:11" x14ac:dyDescent="0.2">
      <c r="A1938" s="32">
        <v>1923</v>
      </c>
      <c r="B1938" s="56">
        <v>203062529</v>
      </c>
      <c r="C1938" s="34" t="s">
        <v>356</v>
      </c>
      <c r="D1938" s="35" t="s">
        <v>357</v>
      </c>
      <c r="E1938" s="35" t="s">
        <v>446</v>
      </c>
      <c r="F1938" s="35" t="s">
        <v>600</v>
      </c>
      <c r="G1938" s="35" t="s">
        <v>822</v>
      </c>
      <c r="H1938" s="57" t="s">
        <v>2215</v>
      </c>
      <c r="I1938" s="37">
        <v>0</v>
      </c>
      <c r="J1938" s="39">
        <v>0</v>
      </c>
      <c r="K1938" s="10">
        <v>0</v>
      </c>
    </row>
    <row r="1939" spans="1:11" x14ac:dyDescent="0.2">
      <c r="A1939" s="32">
        <v>1924</v>
      </c>
      <c r="B1939" s="56">
        <v>203062530</v>
      </c>
      <c r="C1939" s="34" t="s">
        <v>356</v>
      </c>
      <c r="D1939" s="35" t="s">
        <v>357</v>
      </c>
      <c r="E1939" s="35" t="s">
        <v>446</v>
      </c>
      <c r="F1939" s="35" t="s">
        <v>600</v>
      </c>
      <c r="G1939" s="35" t="s">
        <v>822</v>
      </c>
      <c r="H1939" s="57" t="s">
        <v>2216</v>
      </c>
      <c r="I1939" s="37">
        <v>0</v>
      </c>
      <c r="J1939" s="39">
        <v>0</v>
      </c>
      <c r="K1939" s="10">
        <v>0</v>
      </c>
    </row>
    <row r="1940" spans="1:11" x14ac:dyDescent="0.2">
      <c r="A1940" s="32">
        <v>1925</v>
      </c>
      <c r="B1940" s="56">
        <v>203062531</v>
      </c>
      <c r="C1940" s="34" t="s">
        <v>356</v>
      </c>
      <c r="D1940" s="35" t="s">
        <v>357</v>
      </c>
      <c r="E1940" s="35" t="s">
        <v>446</v>
      </c>
      <c r="F1940" s="35" t="s">
        <v>600</v>
      </c>
      <c r="G1940" s="35" t="s">
        <v>822</v>
      </c>
      <c r="H1940" s="57" t="s">
        <v>2217</v>
      </c>
      <c r="I1940" s="37">
        <v>0</v>
      </c>
      <c r="J1940" s="39">
        <v>0</v>
      </c>
      <c r="K1940" s="10">
        <v>0</v>
      </c>
    </row>
    <row r="1941" spans="1:11" x14ac:dyDescent="0.2">
      <c r="A1941" s="32">
        <v>1926</v>
      </c>
      <c r="B1941" s="56">
        <v>203062532</v>
      </c>
      <c r="C1941" s="34" t="s">
        <v>356</v>
      </c>
      <c r="D1941" s="35" t="s">
        <v>357</v>
      </c>
      <c r="E1941" s="35" t="s">
        <v>446</v>
      </c>
      <c r="F1941" s="35" t="s">
        <v>600</v>
      </c>
      <c r="G1941" s="35" t="s">
        <v>822</v>
      </c>
      <c r="H1941" s="57" t="s">
        <v>2218</v>
      </c>
      <c r="I1941" s="37">
        <v>0</v>
      </c>
      <c r="J1941" s="39">
        <v>0</v>
      </c>
      <c r="K1941" s="10">
        <v>0</v>
      </c>
    </row>
    <row r="1942" spans="1:11" x14ac:dyDescent="0.2">
      <c r="A1942" s="32">
        <v>1927</v>
      </c>
      <c r="B1942" s="56">
        <v>203062533</v>
      </c>
      <c r="C1942" s="34" t="s">
        <v>356</v>
      </c>
      <c r="D1942" s="35" t="s">
        <v>357</v>
      </c>
      <c r="E1942" s="35" t="s">
        <v>446</v>
      </c>
      <c r="F1942" s="35" t="s">
        <v>600</v>
      </c>
      <c r="G1942" s="35" t="s">
        <v>822</v>
      </c>
      <c r="H1942" s="57" t="s">
        <v>2219</v>
      </c>
      <c r="I1942" s="37">
        <v>0</v>
      </c>
      <c r="J1942" s="39">
        <v>0</v>
      </c>
      <c r="K1942" s="10">
        <v>0</v>
      </c>
    </row>
    <row r="1943" spans="1:11" x14ac:dyDescent="0.2">
      <c r="A1943" s="32">
        <v>1928</v>
      </c>
      <c r="B1943" s="56">
        <v>203062534</v>
      </c>
      <c r="C1943" s="34" t="s">
        <v>356</v>
      </c>
      <c r="D1943" s="35" t="s">
        <v>357</v>
      </c>
      <c r="E1943" s="35" t="s">
        <v>446</v>
      </c>
      <c r="F1943" s="35" t="s">
        <v>600</v>
      </c>
      <c r="G1943" s="35" t="s">
        <v>822</v>
      </c>
      <c r="H1943" s="57" t="s">
        <v>2220</v>
      </c>
      <c r="I1943" s="37">
        <v>0</v>
      </c>
      <c r="J1943" s="39">
        <v>0</v>
      </c>
      <c r="K1943" s="10">
        <v>0</v>
      </c>
    </row>
    <row r="1944" spans="1:11" x14ac:dyDescent="0.2">
      <c r="A1944" s="32">
        <v>1929</v>
      </c>
      <c r="B1944" s="56">
        <v>203062535</v>
      </c>
      <c r="C1944" s="34" t="s">
        <v>356</v>
      </c>
      <c r="D1944" s="35" t="s">
        <v>357</v>
      </c>
      <c r="E1944" s="35" t="s">
        <v>446</v>
      </c>
      <c r="F1944" s="35" t="s">
        <v>600</v>
      </c>
      <c r="G1944" s="35" t="s">
        <v>822</v>
      </c>
      <c r="H1944" s="57" t="s">
        <v>2221</v>
      </c>
      <c r="I1944" s="37">
        <v>0</v>
      </c>
      <c r="J1944" s="39">
        <v>0</v>
      </c>
      <c r="K1944" s="10">
        <v>0</v>
      </c>
    </row>
    <row r="1945" spans="1:11" x14ac:dyDescent="0.2">
      <c r="A1945" s="32">
        <v>1930</v>
      </c>
      <c r="B1945" s="56">
        <v>203062536</v>
      </c>
      <c r="C1945" s="34" t="s">
        <v>356</v>
      </c>
      <c r="D1945" s="35" t="s">
        <v>357</v>
      </c>
      <c r="E1945" s="35" t="s">
        <v>446</v>
      </c>
      <c r="F1945" s="35" t="s">
        <v>600</v>
      </c>
      <c r="G1945" s="35" t="s">
        <v>822</v>
      </c>
      <c r="H1945" s="57" t="s">
        <v>2222</v>
      </c>
      <c r="I1945" s="37">
        <v>0</v>
      </c>
      <c r="J1945" s="39">
        <v>0</v>
      </c>
      <c r="K1945" s="10">
        <v>0</v>
      </c>
    </row>
    <row r="1946" spans="1:11" x14ac:dyDescent="0.2">
      <c r="A1946" s="32">
        <v>1931</v>
      </c>
      <c r="B1946" s="56">
        <v>203062537</v>
      </c>
      <c r="C1946" s="34" t="s">
        <v>356</v>
      </c>
      <c r="D1946" s="35" t="s">
        <v>357</v>
      </c>
      <c r="E1946" s="35" t="s">
        <v>446</v>
      </c>
      <c r="F1946" s="35" t="s">
        <v>600</v>
      </c>
      <c r="G1946" s="35" t="s">
        <v>822</v>
      </c>
      <c r="H1946" s="57" t="s">
        <v>2223</v>
      </c>
      <c r="I1946" s="37">
        <v>0</v>
      </c>
      <c r="J1946" s="39">
        <v>0</v>
      </c>
      <c r="K1946" s="10">
        <v>0</v>
      </c>
    </row>
    <row r="1947" spans="1:11" x14ac:dyDescent="0.2">
      <c r="A1947" s="32">
        <v>1932</v>
      </c>
      <c r="B1947" s="56">
        <v>203062538</v>
      </c>
      <c r="C1947" s="34" t="s">
        <v>356</v>
      </c>
      <c r="D1947" s="35" t="s">
        <v>357</v>
      </c>
      <c r="E1947" s="35" t="s">
        <v>446</v>
      </c>
      <c r="F1947" s="35" t="s">
        <v>600</v>
      </c>
      <c r="G1947" s="35" t="s">
        <v>822</v>
      </c>
      <c r="H1947" s="57" t="s">
        <v>2224</v>
      </c>
      <c r="I1947" s="37">
        <v>0</v>
      </c>
      <c r="J1947" s="39">
        <v>0</v>
      </c>
      <c r="K1947" s="10">
        <v>0</v>
      </c>
    </row>
    <row r="1948" spans="1:11" x14ac:dyDescent="0.2">
      <c r="A1948" s="32">
        <v>1933</v>
      </c>
      <c r="B1948" s="56">
        <v>203062539</v>
      </c>
      <c r="C1948" s="34" t="s">
        <v>356</v>
      </c>
      <c r="D1948" s="35" t="s">
        <v>357</v>
      </c>
      <c r="E1948" s="35" t="s">
        <v>446</v>
      </c>
      <c r="F1948" s="35" t="s">
        <v>600</v>
      </c>
      <c r="G1948" s="35" t="s">
        <v>822</v>
      </c>
      <c r="H1948" s="57" t="s">
        <v>2225</v>
      </c>
      <c r="I1948" s="37">
        <v>0</v>
      </c>
      <c r="J1948" s="39">
        <v>0</v>
      </c>
      <c r="K1948" s="10">
        <v>0</v>
      </c>
    </row>
    <row r="1949" spans="1:11" x14ac:dyDescent="0.2">
      <c r="A1949" s="32">
        <v>1934</v>
      </c>
      <c r="B1949" s="56">
        <v>203062540</v>
      </c>
      <c r="C1949" s="34" t="s">
        <v>356</v>
      </c>
      <c r="D1949" s="35" t="s">
        <v>357</v>
      </c>
      <c r="E1949" s="35" t="s">
        <v>446</v>
      </c>
      <c r="F1949" s="35" t="s">
        <v>600</v>
      </c>
      <c r="G1949" s="35" t="s">
        <v>822</v>
      </c>
      <c r="H1949" s="57" t="s">
        <v>2226</v>
      </c>
      <c r="I1949" s="37">
        <v>0</v>
      </c>
      <c r="J1949" s="39">
        <v>0</v>
      </c>
      <c r="K1949" s="10">
        <v>0</v>
      </c>
    </row>
    <row r="1950" spans="1:11" x14ac:dyDescent="0.2">
      <c r="A1950" s="32">
        <v>1935</v>
      </c>
      <c r="B1950" s="56">
        <v>203062541</v>
      </c>
      <c r="C1950" s="34" t="s">
        <v>356</v>
      </c>
      <c r="D1950" s="35" t="s">
        <v>357</v>
      </c>
      <c r="E1950" s="35" t="s">
        <v>446</v>
      </c>
      <c r="F1950" s="35" t="s">
        <v>600</v>
      </c>
      <c r="G1950" s="35" t="s">
        <v>822</v>
      </c>
      <c r="H1950" s="57" t="s">
        <v>2227</v>
      </c>
      <c r="I1950" s="37">
        <v>0</v>
      </c>
      <c r="J1950" s="39">
        <v>0</v>
      </c>
      <c r="K1950" s="10">
        <v>0</v>
      </c>
    </row>
    <row r="1951" spans="1:11" x14ac:dyDescent="0.2">
      <c r="A1951" s="32">
        <v>1936</v>
      </c>
      <c r="B1951" s="56">
        <v>203062542</v>
      </c>
      <c r="C1951" s="34" t="s">
        <v>356</v>
      </c>
      <c r="D1951" s="35" t="s">
        <v>357</v>
      </c>
      <c r="E1951" s="35" t="s">
        <v>446</v>
      </c>
      <c r="F1951" s="35" t="s">
        <v>600</v>
      </c>
      <c r="G1951" s="35" t="s">
        <v>822</v>
      </c>
      <c r="H1951" s="57" t="s">
        <v>2228</v>
      </c>
      <c r="I1951" s="37">
        <v>0</v>
      </c>
      <c r="J1951" s="39">
        <v>0</v>
      </c>
      <c r="K1951" s="10">
        <v>0</v>
      </c>
    </row>
    <row r="1952" spans="1:11" x14ac:dyDescent="0.2">
      <c r="A1952" s="32">
        <v>1937</v>
      </c>
      <c r="B1952" s="56">
        <v>203062543</v>
      </c>
      <c r="C1952" s="34" t="s">
        <v>356</v>
      </c>
      <c r="D1952" s="35" t="s">
        <v>357</v>
      </c>
      <c r="E1952" s="35" t="s">
        <v>446</v>
      </c>
      <c r="F1952" s="35" t="s">
        <v>600</v>
      </c>
      <c r="G1952" s="35" t="s">
        <v>822</v>
      </c>
      <c r="H1952" s="57" t="s">
        <v>2229</v>
      </c>
      <c r="I1952" s="37">
        <v>0</v>
      </c>
      <c r="J1952" s="39">
        <v>0</v>
      </c>
      <c r="K1952" s="10">
        <v>0</v>
      </c>
    </row>
    <row r="1953" spans="1:11" x14ac:dyDescent="0.2">
      <c r="A1953" s="32">
        <v>1938</v>
      </c>
      <c r="B1953" s="56">
        <v>203062544</v>
      </c>
      <c r="C1953" s="34" t="s">
        <v>356</v>
      </c>
      <c r="D1953" s="35" t="s">
        <v>357</v>
      </c>
      <c r="E1953" s="35" t="s">
        <v>446</v>
      </c>
      <c r="F1953" s="35" t="s">
        <v>600</v>
      </c>
      <c r="G1953" s="35" t="s">
        <v>822</v>
      </c>
      <c r="H1953" s="57" t="s">
        <v>2230</v>
      </c>
      <c r="I1953" s="37">
        <v>0</v>
      </c>
      <c r="J1953" s="39">
        <v>116</v>
      </c>
      <c r="K1953" s="10">
        <v>-116</v>
      </c>
    </row>
    <row r="1954" spans="1:11" x14ac:dyDescent="0.2">
      <c r="A1954" s="32">
        <v>1939</v>
      </c>
      <c r="B1954" s="56">
        <v>203062545</v>
      </c>
      <c r="C1954" s="34" t="s">
        <v>356</v>
      </c>
      <c r="D1954" s="35" t="s">
        <v>357</v>
      </c>
      <c r="E1954" s="35" t="s">
        <v>446</v>
      </c>
      <c r="F1954" s="35" t="s">
        <v>600</v>
      </c>
      <c r="G1954" s="35" t="s">
        <v>822</v>
      </c>
      <c r="H1954" s="57" t="s">
        <v>2231</v>
      </c>
      <c r="I1954" s="37">
        <v>0</v>
      </c>
      <c r="J1954" s="39">
        <v>0</v>
      </c>
      <c r="K1954" s="10">
        <v>0</v>
      </c>
    </row>
    <row r="1955" spans="1:11" x14ac:dyDescent="0.2">
      <c r="A1955" s="32">
        <v>1940</v>
      </c>
      <c r="B1955" s="56">
        <v>203062546</v>
      </c>
      <c r="C1955" s="34" t="s">
        <v>356</v>
      </c>
      <c r="D1955" s="35" t="s">
        <v>357</v>
      </c>
      <c r="E1955" s="35" t="s">
        <v>446</v>
      </c>
      <c r="F1955" s="35" t="s">
        <v>600</v>
      </c>
      <c r="G1955" s="35" t="s">
        <v>822</v>
      </c>
      <c r="H1955" s="57" t="s">
        <v>2232</v>
      </c>
      <c r="I1955" s="37">
        <v>0</v>
      </c>
      <c r="J1955" s="39">
        <v>0</v>
      </c>
      <c r="K1955" s="10">
        <v>0</v>
      </c>
    </row>
    <row r="1956" spans="1:11" x14ac:dyDescent="0.2">
      <c r="A1956" s="32">
        <v>1941</v>
      </c>
      <c r="B1956" s="56">
        <v>203062547</v>
      </c>
      <c r="C1956" s="34" t="s">
        <v>356</v>
      </c>
      <c r="D1956" s="35" t="s">
        <v>357</v>
      </c>
      <c r="E1956" s="35" t="s">
        <v>446</v>
      </c>
      <c r="F1956" s="35" t="s">
        <v>600</v>
      </c>
      <c r="G1956" s="35" t="s">
        <v>822</v>
      </c>
      <c r="H1956" s="57" t="s">
        <v>2233</v>
      </c>
      <c r="I1956" s="37">
        <v>0</v>
      </c>
      <c r="J1956" s="39">
        <v>0</v>
      </c>
      <c r="K1956" s="10">
        <v>0</v>
      </c>
    </row>
    <row r="1957" spans="1:11" x14ac:dyDescent="0.2">
      <c r="A1957" s="32">
        <v>1942</v>
      </c>
      <c r="B1957" s="56">
        <v>203062548</v>
      </c>
      <c r="C1957" s="34" t="s">
        <v>356</v>
      </c>
      <c r="D1957" s="35" t="s">
        <v>357</v>
      </c>
      <c r="E1957" s="35" t="s">
        <v>446</v>
      </c>
      <c r="F1957" s="35" t="s">
        <v>600</v>
      </c>
      <c r="G1957" s="35" t="s">
        <v>822</v>
      </c>
      <c r="H1957" s="57" t="s">
        <v>2234</v>
      </c>
      <c r="I1957" s="37">
        <v>0</v>
      </c>
      <c r="J1957" s="39">
        <v>0</v>
      </c>
      <c r="K1957" s="10">
        <v>0</v>
      </c>
    </row>
    <row r="1958" spans="1:11" x14ac:dyDescent="0.2">
      <c r="A1958" s="32">
        <v>1943</v>
      </c>
      <c r="B1958" s="56">
        <v>203062549</v>
      </c>
      <c r="C1958" s="34" t="s">
        <v>356</v>
      </c>
      <c r="D1958" s="35" t="s">
        <v>357</v>
      </c>
      <c r="E1958" s="35" t="s">
        <v>363</v>
      </c>
      <c r="F1958" s="35" t="s">
        <v>600</v>
      </c>
      <c r="G1958" s="35" t="s">
        <v>822</v>
      </c>
      <c r="H1958" s="57" t="s">
        <v>2235</v>
      </c>
      <c r="I1958" s="37">
        <v>0</v>
      </c>
      <c r="J1958" s="39">
        <v>0</v>
      </c>
      <c r="K1958" s="10">
        <v>0</v>
      </c>
    </row>
    <row r="1959" spans="1:11" x14ac:dyDescent="0.2">
      <c r="A1959" s="32">
        <v>1944</v>
      </c>
      <c r="B1959" s="56">
        <v>203062550</v>
      </c>
      <c r="C1959" s="34" t="s">
        <v>356</v>
      </c>
      <c r="D1959" s="35" t="s">
        <v>357</v>
      </c>
      <c r="E1959" s="35" t="s">
        <v>363</v>
      </c>
      <c r="F1959" s="35" t="s">
        <v>600</v>
      </c>
      <c r="G1959" s="35" t="s">
        <v>822</v>
      </c>
      <c r="H1959" s="57" t="s">
        <v>2236</v>
      </c>
      <c r="I1959" s="37">
        <v>0</v>
      </c>
      <c r="J1959" s="39">
        <v>0</v>
      </c>
      <c r="K1959" s="10">
        <v>0</v>
      </c>
    </row>
    <row r="1960" spans="1:11" x14ac:dyDescent="0.2">
      <c r="A1960" s="32">
        <v>1945</v>
      </c>
      <c r="B1960" s="56">
        <v>203062551</v>
      </c>
      <c r="C1960" s="34" t="s">
        <v>356</v>
      </c>
      <c r="D1960" s="35" t="s">
        <v>357</v>
      </c>
      <c r="E1960" s="35" t="s">
        <v>363</v>
      </c>
      <c r="F1960" s="35" t="s">
        <v>600</v>
      </c>
      <c r="G1960" s="35" t="s">
        <v>822</v>
      </c>
      <c r="H1960" s="57" t="s">
        <v>2237</v>
      </c>
      <c r="I1960" s="37">
        <v>0</v>
      </c>
      <c r="J1960" s="39">
        <v>0</v>
      </c>
      <c r="K1960" s="10">
        <v>0</v>
      </c>
    </row>
    <row r="1961" spans="1:11" x14ac:dyDescent="0.2">
      <c r="A1961" s="32">
        <v>1946</v>
      </c>
      <c r="B1961" s="56">
        <v>203062552</v>
      </c>
      <c r="C1961" s="34" t="s">
        <v>356</v>
      </c>
      <c r="D1961" s="35" t="s">
        <v>357</v>
      </c>
      <c r="E1961" s="35" t="s">
        <v>446</v>
      </c>
      <c r="F1961" s="35" t="s">
        <v>600</v>
      </c>
      <c r="G1961" s="35" t="s">
        <v>822</v>
      </c>
      <c r="H1961" s="57" t="s">
        <v>2238</v>
      </c>
      <c r="I1961" s="37">
        <v>0</v>
      </c>
      <c r="J1961" s="39">
        <v>0</v>
      </c>
      <c r="K1961" s="10">
        <v>0</v>
      </c>
    </row>
    <row r="1962" spans="1:11" x14ac:dyDescent="0.2">
      <c r="A1962" s="32">
        <v>1947</v>
      </c>
      <c r="B1962" s="56">
        <v>203062553</v>
      </c>
      <c r="C1962" s="34" t="s">
        <v>356</v>
      </c>
      <c r="D1962" s="35" t="s">
        <v>357</v>
      </c>
      <c r="E1962" s="35" t="s">
        <v>446</v>
      </c>
      <c r="F1962" s="35" t="s">
        <v>600</v>
      </c>
      <c r="G1962" s="35" t="s">
        <v>822</v>
      </c>
      <c r="H1962" s="57" t="s">
        <v>2239</v>
      </c>
      <c r="I1962" s="37">
        <v>0</v>
      </c>
      <c r="J1962" s="39">
        <v>0</v>
      </c>
      <c r="K1962" s="10">
        <v>0</v>
      </c>
    </row>
    <row r="1963" spans="1:11" x14ac:dyDescent="0.2">
      <c r="A1963" s="32">
        <v>1948</v>
      </c>
      <c r="B1963" s="56">
        <v>203062554</v>
      </c>
      <c r="C1963" s="34" t="s">
        <v>356</v>
      </c>
      <c r="D1963" s="35" t="s">
        <v>357</v>
      </c>
      <c r="E1963" s="35" t="s">
        <v>446</v>
      </c>
      <c r="F1963" s="35" t="s">
        <v>600</v>
      </c>
      <c r="G1963" s="35" t="s">
        <v>822</v>
      </c>
      <c r="H1963" s="57" t="s">
        <v>2240</v>
      </c>
      <c r="I1963" s="37">
        <v>0</v>
      </c>
      <c r="J1963" s="39">
        <v>0</v>
      </c>
      <c r="K1963" s="10">
        <v>0</v>
      </c>
    </row>
    <row r="1964" spans="1:11" x14ac:dyDescent="0.2">
      <c r="A1964" s="32">
        <v>1949</v>
      </c>
      <c r="B1964" s="56">
        <v>203062555</v>
      </c>
      <c r="C1964" s="34" t="s">
        <v>356</v>
      </c>
      <c r="D1964" s="35" t="s">
        <v>357</v>
      </c>
      <c r="E1964" s="35" t="s">
        <v>446</v>
      </c>
      <c r="F1964" s="35" t="s">
        <v>600</v>
      </c>
      <c r="G1964" s="35" t="s">
        <v>822</v>
      </c>
      <c r="H1964" s="57" t="s">
        <v>2241</v>
      </c>
      <c r="I1964" s="37">
        <v>0</v>
      </c>
      <c r="J1964" s="39">
        <v>0</v>
      </c>
      <c r="K1964" s="10">
        <v>0</v>
      </c>
    </row>
    <row r="1965" spans="1:11" x14ac:dyDescent="0.2">
      <c r="A1965" s="32">
        <v>1950</v>
      </c>
      <c r="B1965" s="56">
        <v>203062556</v>
      </c>
      <c r="C1965" s="34" t="s">
        <v>356</v>
      </c>
      <c r="D1965" s="35" t="s">
        <v>357</v>
      </c>
      <c r="E1965" s="35" t="s">
        <v>446</v>
      </c>
      <c r="F1965" s="35" t="s">
        <v>600</v>
      </c>
      <c r="G1965" s="35" t="s">
        <v>822</v>
      </c>
      <c r="H1965" s="57" t="s">
        <v>2242</v>
      </c>
      <c r="I1965" s="37">
        <v>0</v>
      </c>
      <c r="J1965" s="39">
        <v>3322</v>
      </c>
      <c r="K1965" s="10">
        <v>-3322</v>
      </c>
    </row>
    <row r="1966" spans="1:11" x14ac:dyDescent="0.2">
      <c r="A1966" s="32">
        <v>1951</v>
      </c>
      <c r="B1966" s="56">
        <v>203062557</v>
      </c>
      <c r="C1966" s="34" t="s">
        <v>356</v>
      </c>
      <c r="D1966" s="35" t="s">
        <v>357</v>
      </c>
      <c r="E1966" s="35" t="s">
        <v>446</v>
      </c>
      <c r="F1966" s="35" t="s">
        <v>600</v>
      </c>
      <c r="G1966" s="35" t="s">
        <v>822</v>
      </c>
      <c r="H1966" s="57" t="s">
        <v>2243</v>
      </c>
      <c r="I1966" s="37">
        <v>0</v>
      </c>
      <c r="J1966" s="39">
        <v>0</v>
      </c>
      <c r="K1966" s="10">
        <v>0</v>
      </c>
    </row>
    <row r="1967" spans="1:11" x14ac:dyDescent="0.2">
      <c r="A1967" s="32">
        <v>1952</v>
      </c>
      <c r="B1967" s="56">
        <v>203062558</v>
      </c>
      <c r="C1967" s="34" t="s">
        <v>356</v>
      </c>
      <c r="D1967" s="35" t="s">
        <v>357</v>
      </c>
      <c r="E1967" s="35" t="s">
        <v>446</v>
      </c>
      <c r="F1967" s="35" t="s">
        <v>600</v>
      </c>
      <c r="G1967" s="35" t="s">
        <v>822</v>
      </c>
      <c r="H1967" s="57" t="s">
        <v>2244</v>
      </c>
      <c r="I1967" s="37">
        <v>0</v>
      </c>
      <c r="J1967" s="39">
        <v>0</v>
      </c>
      <c r="K1967" s="10">
        <v>0</v>
      </c>
    </row>
    <row r="1968" spans="1:11" x14ac:dyDescent="0.2">
      <c r="A1968" s="32">
        <v>1953</v>
      </c>
      <c r="B1968" s="56">
        <v>203062559</v>
      </c>
      <c r="C1968" s="34" t="s">
        <v>356</v>
      </c>
      <c r="D1968" s="35" t="s">
        <v>357</v>
      </c>
      <c r="E1968" s="35" t="s">
        <v>446</v>
      </c>
      <c r="F1968" s="35" t="s">
        <v>600</v>
      </c>
      <c r="G1968" s="35" t="s">
        <v>822</v>
      </c>
      <c r="H1968" s="57" t="s">
        <v>2245</v>
      </c>
      <c r="I1968" s="37">
        <v>0</v>
      </c>
      <c r="J1968" s="39">
        <v>0</v>
      </c>
      <c r="K1968" s="10">
        <v>0</v>
      </c>
    </row>
    <row r="1969" spans="1:11" x14ac:dyDescent="0.2">
      <c r="A1969" s="32">
        <v>1954</v>
      </c>
      <c r="B1969" s="56">
        <v>203062560</v>
      </c>
      <c r="C1969" s="34" t="s">
        <v>356</v>
      </c>
      <c r="D1969" s="35" t="s">
        <v>357</v>
      </c>
      <c r="E1969" s="35" t="s">
        <v>446</v>
      </c>
      <c r="F1969" s="35" t="s">
        <v>600</v>
      </c>
      <c r="G1969" s="35" t="s">
        <v>822</v>
      </c>
      <c r="H1969" s="57" t="s">
        <v>2246</v>
      </c>
      <c r="I1969" s="37">
        <v>0</v>
      </c>
      <c r="J1969" s="39">
        <v>0</v>
      </c>
      <c r="K1969" s="10">
        <v>0</v>
      </c>
    </row>
    <row r="1970" spans="1:11" x14ac:dyDescent="0.2">
      <c r="A1970" s="32">
        <v>1955</v>
      </c>
      <c r="B1970" s="56">
        <v>203062561</v>
      </c>
      <c r="C1970" s="34" t="s">
        <v>356</v>
      </c>
      <c r="D1970" s="35" t="s">
        <v>357</v>
      </c>
      <c r="E1970" s="35" t="s">
        <v>446</v>
      </c>
      <c r="F1970" s="35" t="s">
        <v>600</v>
      </c>
      <c r="G1970" s="35" t="s">
        <v>822</v>
      </c>
      <c r="H1970" s="57" t="s">
        <v>2247</v>
      </c>
      <c r="I1970" s="37">
        <v>0</v>
      </c>
      <c r="J1970" s="39">
        <v>23</v>
      </c>
      <c r="K1970" s="10">
        <v>-23</v>
      </c>
    </row>
    <row r="1971" spans="1:11" x14ac:dyDescent="0.2">
      <c r="A1971" s="32">
        <v>1956</v>
      </c>
      <c r="B1971" s="56">
        <v>203062562</v>
      </c>
      <c r="C1971" s="34" t="s">
        <v>356</v>
      </c>
      <c r="D1971" s="35" t="s">
        <v>357</v>
      </c>
      <c r="E1971" s="35" t="s">
        <v>446</v>
      </c>
      <c r="F1971" s="35" t="s">
        <v>600</v>
      </c>
      <c r="G1971" s="35" t="s">
        <v>822</v>
      </c>
      <c r="H1971" s="57" t="s">
        <v>2248</v>
      </c>
      <c r="I1971" s="37">
        <v>0</v>
      </c>
      <c r="J1971" s="39">
        <v>0</v>
      </c>
      <c r="K1971" s="10">
        <v>0</v>
      </c>
    </row>
    <row r="1972" spans="1:11" x14ac:dyDescent="0.2">
      <c r="A1972" s="32">
        <v>1957</v>
      </c>
      <c r="B1972" s="56">
        <v>203062563</v>
      </c>
      <c r="C1972" s="34" t="s">
        <v>356</v>
      </c>
      <c r="D1972" s="35" t="s">
        <v>357</v>
      </c>
      <c r="E1972" s="35" t="s">
        <v>446</v>
      </c>
      <c r="F1972" s="35" t="s">
        <v>600</v>
      </c>
      <c r="G1972" s="35" t="s">
        <v>822</v>
      </c>
      <c r="H1972" s="57" t="s">
        <v>2249</v>
      </c>
      <c r="I1972" s="37">
        <v>0</v>
      </c>
      <c r="J1972" s="39">
        <v>0</v>
      </c>
      <c r="K1972" s="10">
        <v>0</v>
      </c>
    </row>
    <row r="1973" spans="1:11" x14ac:dyDescent="0.2">
      <c r="A1973" s="32">
        <v>1958</v>
      </c>
      <c r="B1973" s="56">
        <v>203062564</v>
      </c>
      <c r="C1973" s="34" t="s">
        <v>356</v>
      </c>
      <c r="D1973" s="35" t="s">
        <v>357</v>
      </c>
      <c r="E1973" s="35" t="s">
        <v>363</v>
      </c>
      <c r="F1973" s="35" t="s">
        <v>600</v>
      </c>
      <c r="G1973" s="35" t="s">
        <v>822</v>
      </c>
      <c r="H1973" s="57" t="s">
        <v>2250</v>
      </c>
      <c r="I1973" s="37">
        <v>0</v>
      </c>
      <c r="J1973" s="39">
        <v>0</v>
      </c>
      <c r="K1973" s="10">
        <v>0</v>
      </c>
    </row>
    <row r="1974" spans="1:11" x14ac:dyDescent="0.2">
      <c r="A1974" s="32">
        <v>1959</v>
      </c>
      <c r="B1974" s="56">
        <v>203062565</v>
      </c>
      <c r="C1974" s="34" t="s">
        <v>356</v>
      </c>
      <c r="D1974" s="35" t="s">
        <v>357</v>
      </c>
      <c r="E1974" s="35" t="s">
        <v>446</v>
      </c>
      <c r="F1974" s="35" t="s">
        <v>600</v>
      </c>
      <c r="G1974" s="35" t="s">
        <v>822</v>
      </c>
      <c r="H1974" s="57" t="s">
        <v>2251</v>
      </c>
      <c r="I1974" s="37">
        <v>0</v>
      </c>
      <c r="J1974" s="39">
        <v>0</v>
      </c>
      <c r="K1974" s="10">
        <v>0</v>
      </c>
    </row>
    <row r="1975" spans="1:11" x14ac:dyDescent="0.2">
      <c r="A1975" s="32">
        <v>1960</v>
      </c>
      <c r="B1975" s="56">
        <v>203062566</v>
      </c>
      <c r="C1975" s="34" t="s">
        <v>356</v>
      </c>
      <c r="D1975" s="35" t="s">
        <v>357</v>
      </c>
      <c r="E1975" s="35" t="s">
        <v>446</v>
      </c>
      <c r="F1975" s="35" t="s">
        <v>600</v>
      </c>
      <c r="G1975" s="35" t="s">
        <v>822</v>
      </c>
      <c r="H1975" s="57" t="s">
        <v>2252</v>
      </c>
      <c r="I1975" s="37">
        <v>0</v>
      </c>
      <c r="J1975" s="39">
        <v>78</v>
      </c>
      <c r="K1975" s="10">
        <v>-78</v>
      </c>
    </row>
    <row r="1976" spans="1:11" x14ac:dyDescent="0.2">
      <c r="A1976" s="32">
        <v>1961</v>
      </c>
      <c r="B1976" s="56">
        <v>203062567</v>
      </c>
      <c r="C1976" s="34" t="s">
        <v>356</v>
      </c>
      <c r="D1976" s="35" t="s">
        <v>357</v>
      </c>
      <c r="E1976" s="35" t="s">
        <v>446</v>
      </c>
      <c r="F1976" s="35" t="s">
        <v>600</v>
      </c>
      <c r="G1976" s="35" t="s">
        <v>822</v>
      </c>
      <c r="H1976" s="57" t="s">
        <v>2253</v>
      </c>
      <c r="I1976" s="37">
        <v>0</v>
      </c>
      <c r="J1976" s="39">
        <v>0</v>
      </c>
      <c r="K1976" s="10">
        <v>0</v>
      </c>
    </row>
    <row r="1977" spans="1:11" x14ac:dyDescent="0.2">
      <c r="A1977" s="32">
        <v>1962</v>
      </c>
      <c r="B1977" s="56">
        <v>203062568</v>
      </c>
      <c r="C1977" s="34" t="s">
        <v>356</v>
      </c>
      <c r="D1977" s="35" t="s">
        <v>357</v>
      </c>
      <c r="E1977" s="35" t="s">
        <v>446</v>
      </c>
      <c r="F1977" s="35" t="s">
        <v>600</v>
      </c>
      <c r="G1977" s="35" t="s">
        <v>822</v>
      </c>
      <c r="H1977" s="57" t="s">
        <v>2254</v>
      </c>
      <c r="I1977" s="37">
        <v>0</v>
      </c>
      <c r="J1977" s="39">
        <v>0</v>
      </c>
      <c r="K1977" s="10">
        <v>0</v>
      </c>
    </row>
    <row r="1978" spans="1:11" x14ac:dyDescent="0.2">
      <c r="A1978" s="32">
        <v>1963</v>
      </c>
      <c r="B1978" s="56">
        <v>203062569</v>
      </c>
      <c r="C1978" s="34" t="s">
        <v>356</v>
      </c>
      <c r="D1978" s="35" t="s">
        <v>357</v>
      </c>
      <c r="E1978" s="35" t="s">
        <v>446</v>
      </c>
      <c r="F1978" s="35" t="s">
        <v>600</v>
      </c>
      <c r="G1978" s="35" t="s">
        <v>822</v>
      </c>
      <c r="H1978" s="57" t="s">
        <v>2255</v>
      </c>
      <c r="I1978" s="37">
        <v>0</v>
      </c>
      <c r="J1978" s="39">
        <v>0</v>
      </c>
      <c r="K1978" s="10">
        <v>0</v>
      </c>
    </row>
    <row r="1979" spans="1:11" x14ac:dyDescent="0.2">
      <c r="A1979" s="32">
        <v>1964</v>
      </c>
      <c r="B1979" s="56">
        <v>203062570</v>
      </c>
      <c r="C1979" s="34" t="s">
        <v>356</v>
      </c>
      <c r="D1979" s="35" t="s">
        <v>357</v>
      </c>
      <c r="E1979" s="35" t="s">
        <v>446</v>
      </c>
      <c r="F1979" s="35" t="s">
        <v>600</v>
      </c>
      <c r="G1979" s="35" t="s">
        <v>822</v>
      </c>
      <c r="H1979" s="57" t="s">
        <v>2256</v>
      </c>
      <c r="I1979" s="37">
        <v>0</v>
      </c>
      <c r="J1979" s="39">
        <v>0</v>
      </c>
      <c r="K1979" s="10">
        <v>0</v>
      </c>
    </row>
    <row r="1980" spans="1:11" x14ac:dyDescent="0.2">
      <c r="A1980" s="32">
        <v>1965</v>
      </c>
      <c r="B1980" s="56">
        <v>203062571</v>
      </c>
      <c r="C1980" s="34" t="s">
        <v>356</v>
      </c>
      <c r="D1980" s="35" t="s">
        <v>357</v>
      </c>
      <c r="E1980" s="35" t="s">
        <v>446</v>
      </c>
      <c r="F1980" s="35" t="s">
        <v>600</v>
      </c>
      <c r="G1980" s="35" t="s">
        <v>822</v>
      </c>
      <c r="H1980" s="57" t="s">
        <v>2257</v>
      </c>
      <c r="I1980" s="37">
        <v>0</v>
      </c>
      <c r="J1980" s="39">
        <v>3986.75</v>
      </c>
      <c r="K1980" s="10">
        <v>-3986.75</v>
      </c>
    </row>
    <row r="1981" spans="1:11" x14ac:dyDescent="0.2">
      <c r="A1981" s="32">
        <v>1966</v>
      </c>
      <c r="B1981" s="56">
        <v>203062572</v>
      </c>
      <c r="C1981" s="34" t="s">
        <v>356</v>
      </c>
      <c r="D1981" s="35" t="s">
        <v>357</v>
      </c>
      <c r="E1981" s="35" t="s">
        <v>446</v>
      </c>
      <c r="F1981" s="35" t="s">
        <v>600</v>
      </c>
      <c r="G1981" s="35" t="s">
        <v>822</v>
      </c>
      <c r="H1981" s="57" t="s">
        <v>2258</v>
      </c>
      <c r="I1981" s="37">
        <v>0</v>
      </c>
      <c r="J1981" s="39">
        <v>0</v>
      </c>
      <c r="K1981" s="10">
        <v>0</v>
      </c>
    </row>
    <row r="1982" spans="1:11" x14ac:dyDescent="0.2">
      <c r="A1982" s="32">
        <v>1967</v>
      </c>
      <c r="B1982" s="56">
        <v>203062573</v>
      </c>
      <c r="C1982" s="34" t="s">
        <v>356</v>
      </c>
      <c r="D1982" s="35" t="s">
        <v>357</v>
      </c>
      <c r="E1982" s="35" t="s">
        <v>446</v>
      </c>
      <c r="F1982" s="35" t="s">
        <v>600</v>
      </c>
      <c r="G1982" s="35" t="s">
        <v>822</v>
      </c>
      <c r="H1982" s="57" t="s">
        <v>2259</v>
      </c>
      <c r="I1982" s="37">
        <v>0</v>
      </c>
      <c r="J1982" s="39">
        <v>0</v>
      </c>
      <c r="K1982" s="10">
        <v>0</v>
      </c>
    </row>
    <row r="1983" spans="1:11" x14ac:dyDescent="0.2">
      <c r="A1983" s="32">
        <v>1968</v>
      </c>
      <c r="B1983" s="56">
        <v>203062574</v>
      </c>
      <c r="C1983" s="34" t="s">
        <v>356</v>
      </c>
      <c r="D1983" s="35" t="s">
        <v>357</v>
      </c>
      <c r="E1983" s="35" t="s">
        <v>446</v>
      </c>
      <c r="F1983" s="35" t="s">
        <v>600</v>
      </c>
      <c r="G1983" s="35" t="s">
        <v>822</v>
      </c>
      <c r="H1983" s="57" t="s">
        <v>2260</v>
      </c>
      <c r="I1983" s="37">
        <v>8250</v>
      </c>
      <c r="J1983" s="39">
        <v>0</v>
      </c>
      <c r="K1983" s="10">
        <v>8250</v>
      </c>
    </row>
    <row r="1984" spans="1:11" x14ac:dyDescent="0.2">
      <c r="A1984" s="32">
        <v>1969</v>
      </c>
      <c r="B1984" s="56">
        <v>203062575</v>
      </c>
      <c r="C1984" s="34" t="s">
        <v>356</v>
      </c>
      <c r="D1984" s="35" t="s">
        <v>357</v>
      </c>
      <c r="E1984" s="35" t="s">
        <v>446</v>
      </c>
      <c r="F1984" s="35" t="s">
        <v>600</v>
      </c>
      <c r="G1984" s="35" t="s">
        <v>822</v>
      </c>
      <c r="H1984" s="57" t="s">
        <v>2261</v>
      </c>
      <c r="I1984" s="37">
        <v>0</v>
      </c>
      <c r="J1984" s="39">
        <v>0</v>
      </c>
      <c r="K1984" s="10">
        <v>0</v>
      </c>
    </row>
    <row r="1985" spans="1:11" x14ac:dyDescent="0.2">
      <c r="A1985" s="32">
        <v>1970</v>
      </c>
      <c r="B1985" s="56">
        <v>203062576</v>
      </c>
      <c r="C1985" s="34" t="s">
        <v>356</v>
      </c>
      <c r="D1985" s="35" t="s">
        <v>357</v>
      </c>
      <c r="E1985" s="35" t="s">
        <v>446</v>
      </c>
      <c r="F1985" s="35" t="s">
        <v>600</v>
      </c>
      <c r="G1985" s="35" t="s">
        <v>822</v>
      </c>
      <c r="H1985" s="57" t="s">
        <v>2262</v>
      </c>
      <c r="I1985" s="37">
        <v>0</v>
      </c>
      <c r="J1985" s="39">
        <v>0</v>
      </c>
      <c r="K1985" s="10">
        <v>0</v>
      </c>
    </row>
    <row r="1986" spans="1:11" x14ac:dyDescent="0.2">
      <c r="A1986" s="32">
        <v>1971</v>
      </c>
      <c r="B1986" s="56">
        <v>203062577</v>
      </c>
      <c r="C1986" s="34" t="s">
        <v>356</v>
      </c>
      <c r="D1986" s="35" t="s">
        <v>357</v>
      </c>
      <c r="E1986" s="35" t="s">
        <v>446</v>
      </c>
      <c r="F1986" s="35" t="s">
        <v>600</v>
      </c>
      <c r="G1986" s="35" t="s">
        <v>822</v>
      </c>
      <c r="H1986" s="57" t="s">
        <v>2263</v>
      </c>
      <c r="I1986" s="37">
        <v>0</v>
      </c>
      <c r="J1986" s="39">
        <v>0</v>
      </c>
      <c r="K1986" s="10">
        <v>0</v>
      </c>
    </row>
    <row r="1987" spans="1:11" x14ac:dyDescent="0.2">
      <c r="A1987" s="32">
        <v>1972</v>
      </c>
      <c r="B1987" s="56">
        <v>203062578</v>
      </c>
      <c r="C1987" s="34" t="s">
        <v>356</v>
      </c>
      <c r="D1987" s="35" t="s">
        <v>357</v>
      </c>
      <c r="E1987" s="35" t="s">
        <v>446</v>
      </c>
      <c r="F1987" s="35" t="s">
        <v>600</v>
      </c>
      <c r="G1987" s="35" t="s">
        <v>822</v>
      </c>
      <c r="H1987" s="57" t="s">
        <v>2264</v>
      </c>
      <c r="I1987" s="37">
        <v>0</v>
      </c>
      <c r="J1987" s="39">
        <v>0</v>
      </c>
      <c r="K1987" s="10">
        <v>0</v>
      </c>
    </row>
    <row r="1988" spans="1:11" x14ac:dyDescent="0.2">
      <c r="A1988" s="32">
        <v>1973</v>
      </c>
      <c r="B1988" s="56">
        <v>203062579</v>
      </c>
      <c r="C1988" s="34" t="s">
        <v>356</v>
      </c>
      <c r="D1988" s="35" t="s">
        <v>357</v>
      </c>
      <c r="E1988" s="35" t="s">
        <v>446</v>
      </c>
      <c r="F1988" s="35" t="s">
        <v>600</v>
      </c>
      <c r="G1988" s="35" t="s">
        <v>822</v>
      </c>
      <c r="H1988" s="57" t="s">
        <v>2265</v>
      </c>
      <c r="I1988" s="37">
        <v>0</v>
      </c>
      <c r="J1988" s="39">
        <v>0</v>
      </c>
      <c r="K1988" s="10">
        <v>0</v>
      </c>
    </row>
    <row r="1989" spans="1:11" x14ac:dyDescent="0.2">
      <c r="A1989" s="32">
        <v>1974</v>
      </c>
      <c r="B1989" s="56">
        <v>203062580</v>
      </c>
      <c r="C1989" s="34" t="s">
        <v>356</v>
      </c>
      <c r="D1989" s="35" t="s">
        <v>357</v>
      </c>
      <c r="E1989" s="35" t="s">
        <v>446</v>
      </c>
      <c r="F1989" s="35" t="s">
        <v>600</v>
      </c>
      <c r="G1989" s="35" t="s">
        <v>822</v>
      </c>
      <c r="H1989" s="57" t="s">
        <v>2266</v>
      </c>
      <c r="I1989" s="37">
        <v>0</v>
      </c>
      <c r="J1989" s="39">
        <v>0</v>
      </c>
      <c r="K1989" s="10">
        <v>0</v>
      </c>
    </row>
    <row r="1990" spans="1:11" x14ac:dyDescent="0.2">
      <c r="A1990" s="32">
        <v>1975</v>
      </c>
      <c r="B1990" s="56">
        <v>203062581</v>
      </c>
      <c r="C1990" s="34" t="s">
        <v>356</v>
      </c>
      <c r="D1990" s="35" t="s">
        <v>357</v>
      </c>
      <c r="E1990" s="35" t="s">
        <v>446</v>
      </c>
      <c r="F1990" s="35" t="s">
        <v>600</v>
      </c>
      <c r="G1990" s="35" t="s">
        <v>822</v>
      </c>
      <c r="H1990" s="57" t="s">
        <v>2267</v>
      </c>
      <c r="I1990" s="37">
        <v>0</v>
      </c>
      <c r="J1990" s="39">
        <v>0</v>
      </c>
      <c r="K1990" s="10">
        <v>0</v>
      </c>
    </row>
    <row r="1991" spans="1:11" x14ac:dyDescent="0.2">
      <c r="A1991" s="32">
        <v>1976</v>
      </c>
      <c r="B1991" s="56">
        <v>203063200</v>
      </c>
      <c r="C1991" s="34" t="s">
        <v>356</v>
      </c>
      <c r="D1991" s="35" t="s">
        <v>357</v>
      </c>
      <c r="E1991" s="35" t="s">
        <v>446</v>
      </c>
      <c r="F1991" s="35" t="s">
        <v>600</v>
      </c>
      <c r="G1991" s="35" t="s">
        <v>822</v>
      </c>
      <c r="H1991" s="57" t="s">
        <v>2268</v>
      </c>
      <c r="I1991" s="37">
        <v>0</v>
      </c>
      <c r="J1991" s="39">
        <v>0</v>
      </c>
      <c r="K1991" s="10">
        <v>0</v>
      </c>
    </row>
    <row r="1992" spans="1:11" x14ac:dyDescent="0.2">
      <c r="A1992" s="32">
        <v>1977</v>
      </c>
      <c r="B1992" s="56">
        <v>203063201</v>
      </c>
      <c r="C1992" s="34" t="s">
        <v>356</v>
      </c>
      <c r="D1992" s="35" t="s">
        <v>357</v>
      </c>
      <c r="E1992" s="35" t="s">
        <v>446</v>
      </c>
      <c r="F1992" s="35" t="s">
        <v>600</v>
      </c>
      <c r="G1992" s="35" t="s">
        <v>822</v>
      </c>
      <c r="H1992" s="57" t="s">
        <v>2269</v>
      </c>
      <c r="I1992" s="37">
        <v>0</v>
      </c>
      <c r="J1992" s="39">
        <v>0</v>
      </c>
      <c r="K1992" s="10">
        <v>0</v>
      </c>
    </row>
    <row r="1993" spans="1:11" x14ac:dyDescent="0.2">
      <c r="A1993" s="32">
        <v>1978</v>
      </c>
      <c r="B1993" s="56">
        <v>203063202</v>
      </c>
      <c r="C1993" s="34" t="s">
        <v>356</v>
      </c>
      <c r="D1993" s="35" t="s">
        <v>357</v>
      </c>
      <c r="E1993" s="35" t="s">
        <v>446</v>
      </c>
      <c r="F1993" s="35" t="s">
        <v>600</v>
      </c>
      <c r="G1993" s="35" t="s">
        <v>822</v>
      </c>
      <c r="H1993" s="57" t="s">
        <v>2270</v>
      </c>
      <c r="I1993" s="37">
        <v>0</v>
      </c>
      <c r="J1993" s="39">
        <v>0</v>
      </c>
      <c r="K1993" s="10">
        <v>0</v>
      </c>
    </row>
    <row r="1994" spans="1:11" x14ac:dyDescent="0.2">
      <c r="A1994" s="32">
        <v>1979</v>
      </c>
      <c r="B1994" s="56">
        <v>203063203</v>
      </c>
      <c r="C1994" s="34" t="s">
        <v>356</v>
      </c>
      <c r="D1994" s="35" t="s">
        <v>357</v>
      </c>
      <c r="E1994" s="35" t="s">
        <v>446</v>
      </c>
      <c r="F1994" s="35" t="s">
        <v>600</v>
      </c>
      <c r="G1994" s="35" t="s">
        <v>822</v>
      </c>
      <c r="H1994" s="57" t="s">
        <v>2271</v>
      </c>
      <c r="I1994" s="37">
        <v>0</v>
      </c>
      <c r="J1994" s="39">
        <v>0</v>
      </c>
      <c r="K1994" s="10">
        <v>0</v>
      </c>
    </row>
    <row r="1995" spans="1:11" x14ac:dyDescent="0.2">
      <c r="A1995" s="32">
        <v>1980</v>
      </c>
      <c r="B1995" s="56">
        <v>203063204</v>
      </c>
      <c r="C1995" s="34" t="s">
        <v>356</v>
      </c>
      <c r="D1995" s="35" t="s">
        <v>357</v>
      </c>
      <c r="E1995" s="35" t="s">
        <v>446</v>
      </c>
      <c r="F1995" s="35" t="s">
        <v>600</v>
      </c>
      <c r="G1995" s="35" t="s">
        <v>822</v>
      </c>
      <c r="H1995" s="57" t="s">
        <v>2272</v>
      </c>
      <c r="I1995" s="37">
        <v>0</v>
      </c>
      <c r="J1995" s="39">
        <v>0</v>
      </c>
      <c r="K1995" s="10">
        <v>0</v>
      </c>
    </row>
    <row r="1996" spans="1:11" x14ac:dyDescent="0.2">
      <c r="A1996" s="32">
        <v>1981</v>
      </c>
      <c r="B1996" s="56">
        <v>203063205</v>
      </c>
      <c r="C1996" s="34" t="s">
        <v>356</v>
      </c>
      <c r="D1996" s="35" t="s">
        <v>357</v>
      </c>
      <c r="E1996" s="35" t="s">
        <v>446</v>
      </c>
      <c r="F1996" s="35" t="s">
        <v>600</v>
      </c>
      <c r="G1996" s="35" t="s">
        <v>822</v>
      </c>
      <c r="H1996" s="57" t="s">
        <v>2273</v>
      </c>
      <c r="I1996" s="37">
        <v>0</v>
      </c>
      <c r="J1996" s="39">
        <v>0</v>
      </c>
      <c r="K1996" s="10">
        <v>0</v>
      </c>
    </row>
    <row r="1997" spans="1:11" x14ac:dyDescent="0.2">
      <c r="A1997" s="32">
        <v>1982</v>
      </c>
      <c r="B1997" s="56">
        <v>203063206</v>
      </c>
      <c r="C1997" s="34" t="s">
        <v>356</v>
      </c>
      <c r="D1997" s="35" t="s">
        <v>357</v>
      </c>
      <c r="E1997" s="35" t="s">
        <v>446</v>
      </c>
      <c r="F1997" s="35" t="s">
        <v>600</v>
      </c>
      <c r="G1997" s="35" t="s">
        <v>822</v>
      </c>
      <c r="H1997" s="57" t="s">
        <v>2274</v>
      </c>
      <c r="I1997" s="37">
        <v>0</v>
      </c>
      <c r="J1997" s="39">
        <v>0</v>
      </c>
      <c r="K1997" s="10">
        <v>0</v>
      </c>
    </row>
    <row r="1998" spans="1:11" x14ac:dyDescent="0.2">
      <c r="A1998" s="32">
        <v>1983</v>
      </c>
      <c r="B1998" s="56">
        <v>203063207</v>
      </c>
      <c r="C1998" s="34" t="s">
        <v>356</v>
      </c>
      <c r="D1998" s="35" t="s">
        <v>357</v>
      </c>
      <c r="E1998" s="35" t="s">
        <v>446</v>
      </c>
      <c r="F1998" s="35" t="s">
        <v>600</v>
      </c>
      <c r="G1998" s="35" t="s">
        <v>822</v>
      </c>
      <c r="H1998" s="57" t="s">
        <v>2275</v>
      </c>
      <c r="I1998" s="37">
        <v>0</v>
      </c>
      <c r="J1998" s="39">
        <v>0</v>
      </c>
      <c r="K1998" s="10">
        <v>0</v>
      </c>
    </row>
    <row r="1999" spans="1:11" x14ac:dyDescent="0.2">
      <c r="A1999" s="32">
        <v>1984</v>
      </c>
      <c r="B1999" s="56">
        <v>203063208</v>
      </c>
      <c r="C1999" s="34" t="s">
        <v>356</v>
      </c>
      <c r="D1999" s="35" t="s">
        <v>357</v>
      </c>
      <c r="E1999" s="35" t="s">
        <v>446</v>
      </c>
      <c r="F1999" s="35" t="s">
        <v>600</v>
      </c>
      <c r="G1999" s="35" t="s">
        <v>822</v>
      </c>
      <c r="H1999" s="57" t="s">
        <v>2276</v>
      </c>
      <c r="I1999" s="37">
        <v>0</v>
      </c>
      <c r="J1999" s="39">
        <v>0</v>
      </c>
      <c r="K1999" s="10">
        <v>0</v>
      </c>
    </row>
    <row r="2000" spans="1:11" x14ac:dyDescent="0.2">
      <c r="A2000" s="32">
        <v>1985</v>
      </c>
      <c r="B2000" s="56">
        <v>203063209</v>
      </c>
      <c r="C2000" s="34" t="s">
        <v>356</v>
      </c>
      <c r="D2000" s="35" t="s">
        <v>357</v>
      </c>
      <c r="E2000" s="35" t="s">
        <v>446</v>
      </c>
      <c r="F2000" s="35" t="s">
        <v>600</v>
      </c>
      <c r="G2000" s="35" t="s">
        <v>822</v>
      </c>
      <c r="H2000" s="57" t="s">
        <v>2277</v>
      </c>
      <c r="I2000" s="37">
        <v>0</v>
      </c>
      <c r="J2000" s="39">
        <v>0</v>
      </c>
      <c r="K2000" s="10">
        <v>0</v>
      </c>
    </row>
    <row r="2001" spans="1:11" x14ac:dyDescent="0.2">
      <c r="A2001" s="32">
        <v>1986</v>
      </c>
      <c r="B2001" s="56">
        <v>203063210</v>
      </c>
      <c r="C2001" s="34" t="s">
        <v>356</v>
      </c>
      <c r="D2001" s="35" t="s">
        <v>357</v>
      </c>
      <c r="E2001" s="35" t="s">
        <v>446</v>
      </c>
      <c r="F2001" s="35" t="s">
        <v>600</v>
      </c>
      <c r="G2001" s="35" t="s">
        <v>822</v>
      </c>
      <c r="H2001" s="57" t="s">
        <v>2278</v>
      </c>
      <c r="I2001" s="37">
        <v>0</v>
      </c>
      <c r="J2001" s="39">
        <v>0</v>
      </c>
      <c r="K2001" s="10">
        <v>0</v>
      </c>
    </row>
    <row r="2002" spans="1:11" x14ac:dyDescent="0.2">
      <c r="A2002" s="32">
        <v>1987</v>
      </c>
      <c r="B2002" s="56">
        <v>203063211</v>
      </c>
      <c r="C2002" s="34" t="s">
        <v>356</v>
      </c>
      <c r="D2002" s="35" t="s">
        <v>357</v>
      </c>
      <c r="E2002" s="35" t="s">
        <v>446</v>
      </c>
      <c r="F2002" s="35" t="s">
        <v>600</v>
      </c>
      <c r="G2002" s="35" t="s">
        <v>822</v>
      </c>
      <c r="H2002" s="57" t="s">
        <v>2279</v>
      </c>
      <c r="I2002" s="37">
        <v>0</v>
      </c>
      <c r="J2002" s="39">
        <v>0</v>
      </c>
      <c r="K2002" s="10">
        <v>0</v>
      </c>
    </row>
    <row r="2003" spans="1:11" x14ac:dyDescent="0.2">
      <c r="A2003" s="32">
        <v>1988</v>
      </c>
      <c r="B2003" s="56">
        <v>203063212</v>
      </c>
      <c r="C2003" s="34" t="s">
        <v>356</v>
      </c>
      <c r="D2003" s="35" t="s">
        <v>357</v>
      </c>
      <c r="E2003" s="35" t="s">
        <v>446</v>
      </c>
      <c r="F2003" s="35" t="s">
        <v>600</v>
      </c>
      <c r="G2003" s="35" t="s">
        <v>822</v>
      </c>
      <c r="H2003" s="57" t="s">
        <v>2280</v>
      </c>
      <c r="I2003" s="37">
        <v>0</v>
      </c>
      <c r="J2003" s="39">
        <v>0</v>
      </c>
      <c r="K2003" s="10">
        <v>0</v>
      </c>
    </row>
    <row r="2004" spans="1:11" x14ac:dyDescent="0.2">
      <c r="A2004" s="32">
        <v>1989</v>
      </c>
      <c r="B2004" s="56">
        <v>203063213</v>
      </c>
      <c r="C2004" s="34" t="s">
        <v>356</v>
      </c>
      <c r="D2004" s="35" t="s">
        <v>357</v>
      </c>
      <c r="E2004" s="35" t="s">
        <v>446</v>
      </c>
      <c r="F2004" s="35" t="s">
        <v>600</v>
      </c>
      <c r="G2004" s="35" t="s">
        <v>822</v>
      </c>
      <c r="H2004" s="57" t="s">
        <v>2281</v>
      </c>
      <c r="I2004" s="37">
        <v>0</v>
      </c>
      <c r="J2004" s="39">
        <v>0</v>
      </c>
      <c r="K2004" s="10">
        <v>0</v>
      </c>
    </row>
    <row r="2005" spans="1:11" x14ac:dyDescent="0.2">
      <c r="A2005" s="32">
        <v>1990</v>
      </c>
      <c r="B2005" s="56">
        <v>203063214</v>
      </c>
      <c r="C2005" s="34" t="s">
        <v>356</v>
      </c>
      <c r="D2005" s="35" t="s">
        <v>357</v>
      </c>
      <c r="E2005" s="35" t="s">
        <v>363</v>
      </c>
      <c r="F2005" s="35" t="s">
        <v>600</v>
      </c>
      <c r="G2005" s="35" t="s">
        <v>822</v>
      </c>
      <c r="H2005" s="57" t="s">
        <v>2282</v>
      </c>
      <c r="I2005" s="37">
        <v>0</v>
      </c>
      <c r="J2005" s="39">
        <v>0</v>
      </c>
      <c r="K2005" s="10">
        <v>0</v>
      </c>
    </row>
    <row r="2006" spans="1:11" x14ac:dyDescent="0.2">
      <c r="A2006" s="32">
        <v>1991</v>
      </c>
      <c r="B2006" s="56">
        <v>203063215</v>
      </c>
      <c r="C2006" s="34" t="s">
        <v>356</v>
      </c>
      <c r="D2006" s="35" t="s">
        <v>357</v>
      </c>
      <c r="E2006" s="35" t="s">
        <v>446</v>
      </c>
      <c r="F2006" s="35" t="s">
        <v>600</v>
      </c>
      <c r="G2006" s="35" t="s">
        <v>822</v>
      </c>
      <c r="H2006" s="57" t="s">
        <v>2283</v>
      </c>
      <c r="I2006" s="37">
        <v>0</v>
      </c>
      <c r="J2006" s="39">
        <v>0</v>
      </c>
      <c r="K2006" s="10">
        <v>0</v>
      </c>
    </row>
    <row r="2007" spans="1:11" x14ac:dyDescent="0.2">
      <c r="A2007" s="32">
        <v>1992</v>
      </c>
      <c r="B2007" s="56">
        <v>203063216</v>
      </c>
      <c r="C2007" s="34" t="s">
        <v>356</v>
      </c>
      <c r="D2007" s="35" t="s">
        <v>357</v>
      </c>
      <c r="E2007" s="35" t="s">
        <v>446</v>
      </c>
      <c r="F2007" s="35" t="s">
        <v>600</v>
      </c>
      <c r="G2007" s="35" t="s">
        <v>822</v>
      </c>
      <c r="H2007" s="57" t="s">
        <v>2284</v>
      </c>
      <c r="I2007" s="37">
        <v>0</v>
      </c>
      <c r="J2007" s="39">
        <v>0</v>
      </c>
      <c r="K2007" s="10">
        <v>0</v>
      </c>
    </row>
    <row r="2008" spans="1:11" x14ac:dyDescent="0.2">
      <c r="A2008" s="32">
        <v>1993</v>
      </c>
      <c r="B2008" s="56">
        <v>203063217</v>
      </c>
      <c r="C2008" s="34" t="s">
        <v>356</v>
      </c>
      <c r="D2008" s="35" t="s">
        <v>357</v>
      </c>
      <c r="E2008" s="35" t="s">
        <v>446</v>
      </c>
      <c r="F2008" s="35" t="s">
        <v>600</v>
      </c>
      <c r="G2008" s="35" t="s">
        <v>822</v>
      </c>
      <c r="H2008" s="57" t="s">
        <v>2285</v>
      </c>
      <c r="I2008" s="37">
        <v>0</v>
      </c>
      <c r="J2008" s="39">
        <v>0</v>
      </c>
      <c r="K2008" s="10">
        <v>0</v>
      </c>
    </row>
    <row r="2009" spans="1:11" x14ac:dyDescent="0.2">
      <c r="A2009" s="32">
        <v>1994</v>
      </c>
      <c r="B2009" s="56">
        <v>203063218</v>
      </c>
      <c r="C2009" s="34" t="s">
        <v>356</v>
      </c>
      <c r="D2009" s="35" t="s">
        <v>357</v>
      </c>
      <c r="E2009" s="35" t="s">
        <v>446</v>
      </c>
      <c r="F2009" s="35" t="s">
        <v>600</v>
      </c>
      <c r="G2009" s="35" t="s">
        <v>822</v>
      </c>
      <c r="H2009" s="57" t="s">
        <v>2286</v>
      </c>
      <c r="I2009" s="37">
        <v>0</v>
      </c>
      <c r="J2009" s="39">
        <v>0</v>
      </c>
      <c r="K2009" s="10">
        <v>0</v>
      </c>
    </row>
    <row r="2010" spans="1:11" x14ac:dyDescent="0.2">
      <c r="A2010" s="32">
        <v>1995</v>
      </c>
      <c r="B2010" s="56">
        <v>203063219</v>
      </c>
      <c r="C2010" s="34" t="s">
        <v>356</v>
      </c>
      <c r="D2010" s="35" t="s">
        <v>357</v>
      </c>
      <c r="E2010" s="35" t="s">
        <v>446</v>
      </c>
      <c r="F2010" s="35" t="s">
        <v>600</v>
      </c>
      <c r="G2010" s="35" t="s">
        <v>822</v>
      </c>
      <c r="H2010" s="57" t="s">
        <v>2287</v>
      </c>
      <c r="I2010" s="37">
        <v>0</v>
      </c>
      <c r="J2010" s="39">
        <v>0</v>
      </c>
      <c r="K2010" s="10">
        <v>0</v>
      </c>
    </row>
    <row r="2011" spans="1:11" x14ac:dyDescent="0.2">
      <c r="A2011" s="32">
        <v>1996</v>
      </c>
      <c r="B2011" s="56">
        <v>203063220</v>
      </c>
      <c r="C2011" s="34" t="s">
        <v>356</v>
      </c>
      <c r="D2011" s="35" t="s">
        <v>357</v>
      </c>
      <c r="E2011" s="35" t="s">
        <v>446</v>
      </c>
      <c r="F2011" s="35" t="s">
        <v>600</v>
      </c>
      <c r="G2011" s="35" t="s">
        <v>822</v>
      </c>
      <c r="H2011" s="57" t="s">
        <v>2288</v>
      </c>
      <c r="I2011" s="37">
        <v>0</v>
      </c>
      <c r="J2011" s="39">
        <v>0</v>
      </c>
      <c r="K2011" s="10">
        <v>0</v>
      </c>
    </row>
    <row r="2012" spans="1:11" x14ac:dyDescent="0.2">
      <c r="A2012" s="32">
        <v>1997</v>
      </c>
      <c r="B2012" s="56">
        <v>203063221</v>
      </c>
      <c r="C2012" s="34" t="s">
        <v>356</v>
      </c>
      <c r="D2012" s="35" t="s">
        <v>357</v>
      </c>
      <c r="E2012" s="35" t="s">
        <v>446</v>
      </c>
      <c r="F2012" s="35" t="s">
        <v>600</v>
      </c>
      <c r="G2012" s="35" t="s">
        <v>822</v>
      </c>
      <c r="H2012" s="57" t="s">
        <v>2289</v>
      </c>
      <c r="I2012" s="37">
        <v>0</v>
      </c>
      <c r="J2012" s="39">
        <v>0</v>
      </c>
      <c r="K2012" s="10">
        <v>0</v>
      </c>
    </row>
    <row r="2013" spans="1:11" x14ac:dyDescent="0.2">
      <c r="A2013" s="32">
        <v>1998</v>
      </c>
      <c r="B2013" s="56">
        <v>203063222</v>
      </c>
      <c r="C2013" s="34" t="s">
        <v>356</v>
      </c>
      <c r="D2013" s="35" t="s">
        <v>357</v>
      </c>
      <c r="E2013" s="35" t="s">
        <v>446</v>
      </c>
      <c r="F2013" s="35" t="s">
        <v>600</v>
      </c>
      <c r="G2013" s="35" t="s">
        <v>822</v>
      </c>
      <c r="H2013" s="57" t="s">
        <v>2290</v>
      </c>
      <c r="I2013" s="37">
        <v>0</v>
      </c>
      <c r="J2013" s="39">
        <v>0</v>
      </c>
      <c r="K2013" s="10">
        <v>0</v>
      </c>
    </row>
    <row r="2014" spans="1:11" x14ac:dyDescent="0.2">
      <c r="A2014" s="32">
        <v>1999</v>
      </c>
      <c r="B2014" s="56">
        <v>203063223</v>
      </c>
      <c r="C2014" s="34" t="s">
        <v>356</v>
      </c>
      <c r="D2014" s="35" t="s">
        <v>357</v>
      </c>
      <c r="E2014" s="35" t="s">
        <v>446</v>
      </c>
      <c r="F2014" s="35" t="s">
        <v>600</v>
      </c>
      <c r="G2014" s="35" t="s">
        <v>822</v>
      </c>
      <c r="H2014" s="57" t="s">
        <v>2291</v>
      </c>
      <c r="I2014" s="37">
        <v>0</v>
      </c>
      <c r="J2014" s="39">
        <v>0</v>
      </c>
      <c r="K2014" s="10">
        <v>0</v>
      </c>
    </row>
    <row r="2015" spans="1:11" x14ac:dyDescent="0.2">
      <c r="A2015" s="32">
        <v>2000</v>
      </c>
      <c r="B2015" s="56">
        <v>203063224</v>
      </c>
      <c r="C2015" s="34" t="s">
        <v>356</v>
      </c>
      <c r="D2015" s="35" t="s">
        <v>357</v>
      </c>
      <c r="E2015" s="35" t="s">
        <v>446</v>
      </c>
      <c r="F2015" s="35" t="s">
        <v>600</v>
      </c>
      <c r="G2015" s="35" t="s">
        <v>822</v>
      </c>
      <c r="H2015" s="57" t="s">
        <v>2292</v>
      </c>
      <c r="I2015" s="37">
        <v>0</v>
      </c>
      <c r="J2015" s="39">
        <v>0</v>
      </c>
      <c r="K2015" s="10">
        <v>0</v>
      </c>
    </row>
    <row r="2016" spans="1:11" x14ac:dyDescent="0.2">
      <c r="A2016" s="32">
        <v>2001</v>
      </c>
      <c r="B2016" s="56">
        <v>203063225</v>
      </c>
      <c r="C2016" s="34" t="s">
        <v>356</v>
      </c>
      <c r="D2016" s="35" t="s">
        <v>357</v>
      </c>
      <c r="E2016" s="35" t="s">
        <v>446</v>
      </c>
      <c r="F2016" s="35" t="s">
        <v>600</v>
      </c>
      <c r="G2016" s="35" t="s">
        <v>822</v>
      </c>
      <c r="H2016" s="57" t="s">
        <v>2293</v>
      </c>
      <c r="I2016" s="37">
        <v>0</v>
      </c>
      <c r="J2016" s="39">
        <v>0</v>
      </c>
      <c r="K2016" s="10">
        <v>0</v>
      </c>
    </row>
    <row r="2017" spans="1:11" x14ac:dyDescent="0.2">
      <c r="A2017" s="32">
        <v>2002</v>
      </c>
      <c r="B2017" s="56">
        <v>203063226</v>
      </c>
      <c r="C2017" s="34" t="s">
        <v>356</v>
      </c>
      <c r="D2017" s="35" t="s">
        <v>357</v>
      </c>
      <c r="E2017" s="35" t="s">
        <v>446</v>
      </c>
      <c r="F2017" s="35" t="s">
        <v>600</v>
      </c>
      <c r="G2017" s="35" t="s">
        <v>822</v>
      </c>
      <c r="H2017" s="57" t="s">
        <v>2294</v>
      </c>
      <c r="I2017" s="37">
        <v>500</v>
      </c>
      <c r="J2017" s="39">
        <v>0</v>
      </c>
      <c r="K2017" s="10">
        <v>500</v>
      </c>
    </row>
    <row r="2018" spans="1:11" x14ac:dyDescent="0.2">
      <c r="A2018" s="32">
        <v>2003</v>
      </c>
      <c r="B2018" s="56">
        <v>203063227</v>
      </c>
      <c r="C2018" s="34" t="s">
        <v>356</v>
      </c>
      <c r="D2018" s="35" t="s">
        <v>357</v>
      </c>
      <c r="E2018" s="35" t="s">
        <v>446</v>
      </c>
      <c r="F2018" s="35" t="s">
        <v>600</v>
      </c>
      <c r="G2018" s="35" t="s">
        <v>822</v>
      </c>
      <c r="H2018" s="57" t="s">
        <v>2295</v>
      </c>
      <c r="I2018" s="37">
        <v>0</v>
      </c>
      <c r="J2018" s="39">
        <v>0</v>
      </c>
      <c r="K2018" s="10">
        <v>0</v>
      </c>
    </row>
    <row r="2019" spans="1:11" x14ac:dyDescent="0.2">
      <c r="A2019" s="32">
        <v>2004</v>
      </c>
      <c r="B2019" s="56">
        <v>203063228</v>
      </c>
      <c r="C2019" s="34" t="s">
        <v>356</v>
      </c>
      <c r="D2019" s="35" t="s">
        <v>357</v>
      </c>
      <c r="E2019" s="35" t="s">
        <v>446</v>
      </c>
      <c r="F2019" s="35" t="s">
        <v>600</v>
      </c>
      <c r="G2019" s="35" t="s">
        <v>822</v>
      </c>
      <c r="H2019" s="57" t="s">
        <v>2296</v>
      </c>
      <c r="I2019" s="37">
        <v>0</v>
      </c>
      <c r="J2019" s="39">
        <v>0</v>
      </c>
      <c r="K2019" s="10">
        <v>0</v>
      </c>
    </row>
    <row r="2020" spans="1:11" x14ac:dyDescent="0.2">
      <c r="A2020" s="32">
        <v>2005</v>
      </c>
      <c r="B2020" s="56">
        <v>203063229</v>
      </c>
      <c r="C2020" s="34" t="s">
        <v>356</v>
      </c>
      <c r="D2020" s="35" t="s">
        <v>357</v>
      </c>
      <c r="E2020" s="35" t="s">
        <v>446</v>
      </c>
      <c r="F2020" s="35" t="s">
        <v>600</v>
      </c>
      <c r="G2020" s="35" t="s">
        <v>822</v>
      </c>
      <c r="H2020" s="57" t="s">
        <v>2297</v>
      </c>
      <c r="I2020" s="37">
        <v>0</v>
      </c>
      <c r="J2020" s="39">
        <v>0</v>
      </c>
      <c r="K2020" s="10">
        <v>0</v>
      </c>
    </row>
    <row r="2021" spans="1:11" x14ac:dyDescent="0.2">
      <c r="A2021" s="32">
        <v>2006</v>
      </c>
      <c r="B2021" s="56">
        <v>203063230</v>
      </c>
      <c r="C2021" s="34" t="s">
        <v>356</v>
      </c>
      <c r="D2021" s="35" t="s">
        <v>357</v>
      </c>
      <c r="E2021" s="35" t="s">
        <v>446</v>
      </c>
      <c r="F2021" s="35" t="s">
        <v>600</v>
      </c>
      <c r="G2021" s="35" t="s">
        <v>822</v>
      </c>
      <c r="H2021" s="57" t="s">
        <v>2298</v>
      </c>
      <c r="I2021" s="37">
        <v>0</v>
      </c>
      <c r="J2021" s="39">
        <v>0</v>
      </c>
      <c r="K2021" s="10">
        <v>0</v>
      </c>
    </row>
    <row r="2022" spans="1:11" x14ac:dyDescent="0.2">
      <c r="A2022" s="32">
        <v>2007</v>
      </c>
      <c r="B2022" s="56">
        <v>203063231</v>
      </c>
      <c r="C2022" s="34" t="s">
        <v>356</v>
      </c>
      <c r="D2022" s="35" t="s">
        <v>357</v>
      </c>
      <c r="E2022" s="35" t="s">
        <v>446</v>
      </c>
      <c r="F2022" s="35" t="s">
        <v>600</v>
      </c>
      <c r="G2022" s="35" t="s">
        <v>822</v>
      </c>
      <c r="H2022" s="57" t="s">
        <v>2299</v>
      </c>
      <c r="I2022" s="37">
        <v>0</v>
      </c>
      <c r="J2022" s="39">
        <v>0</v>
      </c>
      <c r="K2022" s="10">
        <v>0</v>
      </c>
    </row>
    <row r="2023" spans="1:11" x14ac:dyDescent="0.2">
      <c r="A2023" s="32">
        <v>2008</v>
      </c>
      <c r="B2023" s="56">
        <v>203063232</v>
      </c>
      <c r="C2023" s="34" t="s">
        <v>356</v>
      </c>
      <c r="D2023" s="35" t="s">
        <v>357</v>
      </c>
      <c r="E2023" s="35" t="s">
        <v>446</v>
      </c>
      <c r="F2023" s="35" t="s">
        <v>600</v>
      </c>
      <c r="G2023" s="35" t="s">
        <v>822</v>
      </c>
      <c r="H2023" s="57" t="s">
        <v>2300</v>
      </c>
      <c r="I2023" s="37">
        <v>0</v>
      </c>
      <c r="J2023" s="39">
        <v>0</v>
      </c>
      <c r="K2023" s="10">
        <v>0</v>
      </c>
    </row>
    <row r="2024" spans="1:11" x14ac:dyDescent="0.2">
      <c r="A2024" s="32">
        <v>2009</v>
      </c>
      <c r="B2024" s="56">
        <v>203063233</v>
      </c>
      <c r="C2024" s="34" t="s">
        <v>356</v>
      </c>
      <c r="D2024" s="35" t="s">
        <v>357</v>
      </c>
      <c r="E2024" s="35" t="s">
        <v>446</v>
      </c>
      <c r="F2024" s="35" t="s">
        <v>600</v>
      </c>
      <c r="G2024" s="35" t="s">
        <v>822</v>
      </c>
      <c r="H2024" s="57" t="s">
        <v>2301</v>
      </c>
      <c r="I2024" s="37">
        <v>0</v>
      </c>
      <c r="J2024" s="39">
        <v>0</v>
      </c>
      <c r="K2024" s="10">
        <v>0</v>
      </c>
    </row>
    <row r="2025" spans="1:11" x14ac:dyDescent="0.2">
      <c r="A2025" s="32">
        <v>2010</v>
      </c>
      <c r="B2025" s="56">
        <v>203063234</v>
      </c>
      <c r="C2025" s="34" t="s">
        <v>356</v>
      </c>
      <c r="D2025" s="35" t="s">
        <v>357</v>
      </c>
      <c r="E2025" s="35" t="s">
        <v>446</v>
      </c>
      <c r="F2025" s="35" t="s">
        <v>600</v>
      </c>
      <c r="G2025" s="35" t="s">
        <v>822</v>
      </c>
      <c r="H2025" s="57" t="s">
        <v>2302</v>
      </c>
      <c r="I2025" s="37">
        <v>0</v>
      </c>
      <c r="J2025" s="39">
        <v>0</v>
      </c>
      <c r="K2025" s="10">
        <v>0</v>
      </c>
    </row>
    <row r="2026" spans="1:11" x14ac:dyDescent="0.2">
      <c r="A2026" s="32">
        <v>2011</v>
      </c>
      <c r="B2026" s="56">
        <v>203063235</v>
      </c>
      <c r="C2026" s="34" t="s">
        <v>356</v>
      </c>
      <c r="D2026" s="35" t="s">
        <v>357</v>
      </c>
      <c r="E2026" s="35" t="s">
        <v>446</v>
      </c>
      <c r="F2026" s="35" t="s">
        <v>600</v>
      </c>
      <c r="G2026" s="35" t="s">
        <v>822</v>
      </c>
      <c r="H2026" s="57" t="s">
        <v>2303</v>
      </c>
      <c r="I2026" s="37">
        <v>0</v>
      </c>
      <c r="J2026" s="39">
        <v>0</v>
      </c>
      <c r="K2026" s="10">
        <v>0</v>
      </c>
    </row>
    <row r="2027" spans="1:11" x14ac:dyDescent="0.2">
      <c r="A2027" s="32">
        <v>2012</v>
      </c>
      <c r="B2027" s="56">
        <v>203063236</v>
      </c>
      <c r="C2027" s="34" t="s">
        <v>356</v>
      </c>
      <c r="D2027" s="35" t="s">
        <v>357</v>
      </c>
      <c r="E2027" s="35" t="s">
        <v>446</v>
      </c>
      <c r="F2027" s="35" t="s">
        <v>600</v>
      </c>
      <c r="G2027" s="35" t="s">
        <v>822</v>
      </c>
      <c r="H2027" s="57" t="s">
        <v>2304</v>
      </c>
      <c r="I2027" s="37">
        <v>0</v>
      </c>
      <c r="J2027" s="39">
        <v>0</v>
      </c>
      <c r="K2027" s="10">
        <v>0</v>
      </c>
    </row>
    <row r="2028" spans="1:11" x14ac:dyDescent="0.2">
      <c r="A2028" s="32">
        <v>2013</v>
      </c>
      <c r="B2028" s="56">
        <v>203063237</v>
      </c>
      <c r="C2028" s="34" t="s">
        <v>356</v>
      </c>
      <c r="D2028" s="35" t="s">
        <v>357</v>
      </c>
      <c r="E2028" s="35" t="s">
        <v>446</v>
      </c>
      <c r="F2028" s="35" t="s">
        <v>600</v>
      </c>
      <c r="G2028" s="35" t="s">
        <v>822</v>
      </c>
      <c r="H2028" s="57" t="s">
        <v>2305</v>
      </c>
      <c r="I2028" s="37">
        <v>0</v>
      </c>
      <c r="J2028" s="39">
        <v>0</v>
      </c>
      <c r="K2028" s="10">
        <v>0</v>
      </c>
    </row>
    <row r="2029" spans="1:11" x14ac:dyDescent="0.2">
      <c r="A2029" s="32">
        <v>2014</v>
      </c>
      <c r="B2029" s="56">
        <v>203063238</v>
      </c>
      <c r="C2029" s="34" t="s">
        <v>356</v>
      </c>
      <c r="D2029" s="35" t="s">
        <v>357</v>
      </c>
      <c r="E2029" s="35" t="s">
        <v>446</v>
      </c>
      <c r="F2029" s="35" t="s">
        <v>600</v>
      </c>
      <c r="G2029" s="35" t="s">
        <v>822</v>
      </c>
      <c r="H2029" s="57" t="s">
        <v>2306</v>
      </c>
      <c r="I2029" s="37">
        <v>0</v>
      </c>
      <c r="J2029" s="39">
        <v>0</v>
      </c>
      <c r="K2029" s="10">
        <v>0</v>
      </c>
    </row>
    <row r="2030" spans="1:11" x14ac:dyDescent="0.2">
      <c r="A2030" s="32">
        <v>2015</v>
      </c>
      <c r="B2030" s="56">
        <v>203063239</v>
      </c>
      <c r="C2030" s="34" t="s">
        <v>356</v>
      </c>
      <c r="D2030" s="35" t="s">
        <v>357</v>
      </c>
      <c r="E2030" s="35" t="s">
        <v>446</v>
      </c>
      <c r="F2030" s="35" t="s">
        <v>600</v>
      </c>
      <c r="G2030" s="35" t="s">
        <v>822</v>
      </c>
      <c r="H2030" s="57" t="s">
        <v>2307</v>
      </c>
      <c r="I2030" s="37">
        <v>0</v>
      </c>
      <c r="J2030" s="39">
        <v>0</v>
      </c>
      <c r="K2030" s="10">
        <v>0</v>
      </c>
    </row>
    <row r="2031" spans="1:11" x14ac:dyDescent="0.2">
      <c r="A2031" s="32">
        <v>2016</v>
      </c>
      <c r="B2031" s="56">
        <v>203063240</v>
      </c>
      <c r="C2031" s="34" t="s">
        <v>356</v>
      </c>
      <c r="D2031" s="35" t="s">
        <v>357</v>
      </c>
      <c r="E2031" s="35" t="s">
        <v>446</v>
      </c>
      <c r="F2031" s="35" t="s">
        <v>600</v>
      </c>
      <c r="G2031" s="35" t="s">
        <v>822</v>
      </c>
      <c r="H2031" s="57" t="s">
        <v>2308</v>
      </c>
      <c r="I2031" s="37">
        <v>0</v>
      </c>
      <c r="J2031" s="39">
        <v>0</v>
      </c>
      <c r="K2031" s="10">
        <v>0</v>
      </c>
    </row>
    <row r="2032" spans="1:11" x14ac:dyDescent="0.2">
      <c r="A2032" s="32">
        <v>2017</v>
      </c>
      <c r="B2032" s="56">
        <v>203063241</v>
      </c>
      <c r="C2032" s="34" t="s">
        <v>356</v>
      </c>
      <c r="D2032" s="35" t="s">
        <v>357</v>
      </c>
      <c r="E2032" s="35" t="s">
        <v>446</v>
      </c>
      <c r="F2032" s="35" t="s">
        <v>600</v>
      </c>
      <c r="G2032" s="35" t="s">
        <v>822</v>
      </c>
      <c r="H2032" s="57" t="s">
        <v>2309</v>
      </c>
      <c r="I2032" s="37">
        <v>0</v>
      </c>
      <c r="J2032" s="39">
        <v>0</v>
      </c>
      <c r="K2032" s="10">
        <v>0</v>
      </c>
    </row>
    <row r="2033" spans="1:11" x14ac:dyDescent="0.2">
      <c r="A2033" s="32">
        <v>2018</v>
      </c>
      <c r="B2033" s="56">
        <v>203063242</v>
      </c>
      <c r="C2033" s="34" t="s">
        <v>356</v>
      </c>
      <c r="D2033" s="35" t="s">
        <v>357</v>
      </c>
      <c r="E2033" s="35" t="s">
        <v>446</v>
      </c>
      <c r="F2033" s="35" t="s">
        <v>600</v>
      </c>
      <c r="G2033" s="35" t="s">
        <v>822</v>
      </c>
      <c r="H2033" s="57" t="s">
        <v>2310</v>
      </c>
      <c r="I2033" s="37">
        <v>0</v>
      </c>
      <c r="J2033" s="39">
        <v>0</v>
      </c>
      <c r="K2033" s="10">
        <v>0</v>
      </c>
    </row>
    <row r="2034" spans="1:11" x14ac:dyDescent="0.2">
      <c r="A2034" s="32">
        <v>2019</v>
      </c>
      <c r="B2034" s="56">
        <v>203063243</v>
      </c>
      <c r="C2034" s="34" t="s">
        <v>356</v>
      </c>
      <c r="D2034" s="35" t="s">
        <v>357</v>
      </c>
      <c r="E2034" s="35" t="s">
        <v>446</v>
      </c>
      <c r="F2034" s="35" t="s">
        <v>600</v>
      </c>
      <c r="G2034" s="35" t="s">
        <v>822</v>
      </c>
      <c r="H2034" s="57" t="s">
        <v>2311</v>
      </c>
      <c r="I2034" s="37">
        <v>0</v>
      </c>
      <c r="J2034" s="39">
        <v>0</v>
      </c>
      <c r="K2034" s="10">
        <v>0</v>
      </c>
    </row>
    <row r="2035" spans="1:11" x14ac:dyDescent="0.2">
      <c r="A2035" s="32">
        <v>2020</v>
      </c>
      <c r="B2035" s="56">
        <v>203063244</v>
      </c>
      <c r="C2035" s="34" t="s">
        <v>356</v>
      </c>
      <c r="D2035" s="35" t="s">
        <v>357</v>
      </c>
      <c r="E2035" s="35" t="s">
        <v>446</v>
      </c>
      <c r="F2035" s="35" t="s">
        <v>600</v>
      </c>
      <c r="G2035" s="35" t="s">
        <v>822</v>
      </c>
      <c r="H2035" s="57" t="s">
        <v>2312</v>
      </c>
      <c r="I2035" s="37">
        <v>0</v>
      </c>
      <c r="J2035" s="39">
        <v>0</v>
      </c>
      <c r="K2035" s="10">
        <v>0</v>
      </c>
    </row>
    <row r="2036" spans="1:11" x14ac:dyDescent="0.2">
      <c r="A2036" s="32">
        <v>2021</v>
      </c>
      <c r="B2036" s="56">
        <v>203063245</v>
      </c>
      <c r="C2036" s="34" t="s">
        <v>356</v>
      </c>
      <c r="D2036" s="35" t="s">
        <v>357</v>
      </c>
      <c r="E2036" s="35" t="s">
        <v>446</v>
      </c>
      <c r="F2036" s="35" t="s">
        <v>600</v>
      </c>
      <c r="G2036" s="35" t="s">
        <v>822</v>
      </c>
      <c r="H2036" s="57" t="s">
        <v>2313</v>
      </c>
      <c r="I2036" s="37">
        <v>0</v>
      </c>
      <c r="J2036" s="39">
        <v>0</v>
      </c>
      <c r="K2036" s="10">
        <v>0</v>
      </c>
    </row>
    <row r="2037" spans="1:11" x14ac:dyDescent="0.2">
      <c r="A2037" s="32">
        <v>2022</v>
      </c>
      <c r="B2037" s="56">
        <v>203063246</v>
      </c>
      <c r="C2037" s="34" t="s">
        <v>356</v>
      </c>
      <c r="D2037" s="35" t="s">
        <v>357</v>
      </c>
      <c r="E2037" s="35" t="s">
        <v>446</v>
      </c>
      <c r="F2037" s="35" t="s">
        <v>600</v>
      </c>
      <c r="G2037" s="35" t="s">
        <v>822</v>
      </c>
      <c r="H2037" s="57" t="s">
        <v>2314</v>
      </c>
      <c r="I2037" s="37">
        <v>0</v>
      </c>
      <c r="J2037" s="39">
        <v>0</v>
      </c>
      <c r="K2037" s="10">
        <v>0</v>
      </c>
    </row>
    <row r="2038" spans="1:11" x14ac:dyDescent="0.2">
      <c r="A2038" s="32">
        <v>2023</v>
      </c>
      <c r="B2038" s="56">
        <v>203063247</v>
      </c>
      <c r="C2038" s="34" t="s">
        <v>356</v>
      </c>
      <c r="D2038" s="35" t="s">
        <v>357</v>
      </c>
      <c r="E2038" s="35" t="s">
        <v>446</v>
      </c>
      <c r="F2038" s="35" t="s">
        <v>600</v>
      </c>
      <c r="G2038" s="35" t="s">
        <v>822</v>
      </c>
      <c r="H2038" s="57" t="s">
        <v>2315</v>
      </c>
      <c r="I2038" s="37">
        <v>0</v>
      </c>
      <c r="J2038" s="39">
        <v>0</v>
      </c>
      <c r="K2038" s="10">
        <v>0</v>
      </c>
    </row>
    <row r="2039" spans="1:11" x14ac:dyDescent="0.2">
      <c r="A2039" s="32">
        <v>2024</v>
      </c>
      <c r="B2039" s="56">
        <v>203063248</v>
      </c>
      <c r="C2039" s="34" t="s">
        <v>356</v>
      </c>
      <c r="D2039" s="35" t="s">
        <v>357</v>
      </c>
      <c r="E2039" s="35" t="s">
        <v>446</v>
      </c>
      <c r="F2039" s="35" t="s">
        <v>600</v>
      </c>
      <c r="G2039" s="35" t="s">
        <v>822</v>
      </c>
      <c r="H2039" s="57" t="s">
        <v>2316</v>
      </c>
      <c r="I2039" s="37">
        <v>0</v>
      </c>
      <c r="J2039" s="39">
        <v>0</v>
      </c>
      <c r="K2039" s="10">
        <v>0</v>
      </c>
    </row>
    <row r="2040" spans="1:11" x14ac:dyDescent="0.2">
      <c r="A2040" s="32">
        <v>2025</v>
      </c>
      <c r="B2040" s="56">
        <v>203063249</v>
      </c>
      <c r="C2040" s="34" t="s">
        <v>356</v>
      </c>
      <c r="D2040" s="35" t="s">
        <v>357</v>
      </c>
      <c r="E2040" s="35" t="s">
        <v>446</v>
      </c>
      <c r="F2040" s="35" t="s">
        <v>600</v>
      </c>
      <c r="G2040" s="35" t="s">
        <v>822</v>
      </c>
      <c r="H2040" s="57" t="s">
        <v>2317</v>
      </c>
      <c r="I2040" s="37">
        <v>0</v>
      </c>
      <c r="J2040" s="39">
        <v>0</v>
      </c>
      <c r="K2040" s="10">
        <v>0</v>
      </c>
    </row>
    <row r="2041" spans="1:11" x14ac:dyDescent="0.2">
      <c r="A2041" s="32">
        <v>2026</v>
      </c>
      <c r="B2041" s="56">
        <v>203063250</v>
      </c>
      <c r="C2041" s="34" t="s">
        <v>356</v>
      </c>
      <c r="D2041" s="35" t="s">
        <v>357</v>
      </c>
      <c r="E2041" s="35" t="s">
        <v>446</v>
      </c>
      <c r="F2041" s="35" t="s">
        <v>600</v>
      </c>
      <c r="G2041" s="35" t="s">
        <v>822</v>
      </c>
      <c r="H2041" s="57" t="s">
        <v>2318</v>
      </c>
      <c r="I2041" s="37">
        <v>0</v>
      </c>
      <c r="J2041" s="39">
        <v>0</v>
      </c>
      <c r="K2041" s="10">
        <v>0</v>
      </c>
    </row>
    <row r="2042" spans="1:11" x14ac:dyDescent="0.2">
      <c r="A2042" s="32">
        <v>2027</v>
      </c>
      <c r="B2042" s="56">
        <v>203063251</v>
      </c>
      <c r="C2042" s="34" t="s">
        <v>356</v>
      </c>
      <c r="D2042" s="35" t="s">
        <v>357</v>
      </c>
      <c r="E2042" s="35" t="s">
        <v>446</v>
      </c>
      <c r="F2042" s="35" t="s">
        <v>600</v>
      </c>
      <c r="G2042" s="35" t="s">
        <v>822</v>
      </c>
      <c r="H2042" s="57" t="s">
        <v>2319</v>
      </c>
      <c r="I2042" s="37">
        <v>0</v>
      </c>
      <c r="J2042" s="39">
        <v>0</v>
      </c>
      <c r="K2042" s="10">
        <v>0</v>
      </c>
    </row>
    <row r="2043" spans="1:11" x14ac:dyDescent="0.2">
      <c r="A2043" s="32">
        <v>2028</v>
      </c>
      <c r="B2043" s="56">
        <v>203063252</v>
      </c>
      <c r="C2043" s="34" t="s">
        <v>356</v>
      </c>
      <c r="D2043" s="35" t="s">
        <v>357</v>
      </c>
      <c r="E2043" s="35" t="s">
        <v>446</v>
      </c>
      <c r="F2043" s="35" t="s">
        <v>600</v>
      </c>
      <c r="G2043" s="35" t="s">
        <v>822</v>
      </c>
      <c r="H2043" s="57" t="s">
        <v>2320</v>
      </c>
      <c r="I2043" s="37">
        <v>0</v>
      </c>
      <c r="J2043" s="39">
        <v>0</v>
      </c>
      <c r="K2043" s="10">
        <v>0</v>
      </c>
    </row>
    <row r="2044" spans="1:11" x14ac:dyDescent="0.2">
      <c r="A2044" s="32">
        <v>2029</v>
      </c>
      <c r="B2044" s="56">
        <v>203063253</v>
      </c>
      <c r="C2044" s="34" t="s">
        <v>356</v>
      </c>
      <c r="D2044" s="35" t="s">
        <v>357</v>
      </c>
      <c r="E2044" s="35" t="s">
        <v>446</v>
      </c>
      <c r="F2044" s="35" t="s">
        <v>600</v>
      </c>
      <c r="G2044" s="35" t="s">
        <v>822</v>
      </c>
      <c r="H2044" s="57" t="s">
        <v>2321</v>
      </c>
      <c r="I2044" s="37">
        <v>0</v>
      </c>
      <c r="J2044" s="39">
        <v>0</v>
      </c>
      <c r="K2044" s="10">
        <v>0</v>
      </c>
    </row>
    <row r="2045" spans="1:11" x14ac:dyDescent="0.2">
      <c r="A2045" s="32">
        <v>2030</v>
      </c>
      <c r="B2045" s="56">
        <v>203063254</v>
      </c>
      <c r="C2045" s="34" t="s">
        <v>356</v>
      </c>
      <c r="D2045" s="35" t="s">
        <v>357</v>
      </c>
      <c r="E2045" s="35" t="s">
        <v>446</v>
      </c>
      <c r="F2045" s="35" t="s">
        <v>600</v>
      </c>
      <c r="G2045" s="35" t="s">
        <v>822</v>
      </c>
      <c r="H2045" s="57" t="s">
        <v>2322</v>
      </c>
      <c r="I2045" s="37">
        <v>0</v>
      </c>
      <c r="J2045" s="39">
        <v>0</v>
      </c>
      <c r="K2045" s="10">
        <v>0</v>
      </c>
    </row>
    <row r="2046" spans="1:11" x14ac:dyDescent="0.2">
      <c r="A2046" s="32">
        <v>2031</v>
      </c>
      <c r="B2046" s="56">
        <v>203063255</v>
      </c>
      <c r="C2046" s="34" t="s">
        <v>356</v>
      </c>
      <c r="D2046" s="35" t="s">
        <v>357</v>
      </c>
      <c r="E2046" s="35" t="s">
        <v>446</v>
      </c>
      <c r="F2046" s="35" t="s">
        <v>600</v>
      </c>
      <c r="G2046" s="35" t="s">
        <v>822</v>
      </c>
      <c r="H2046" s="57" t="s">
        <v>2323</v>
      </c>
      <c r="I2046" s="37">
        <v>0</v>
      </c>
      <c r="J2046" s="39">
        <v>0</v>
      </c>
      <c r="K2046" s="10">
        <v>0</v>
      </c>
    </row>
    <row r="2047" spans="1:11" x14ac:dyDescent="0.2">
      <c r="A2047" s="32">
        <v>2032</v>
      </c>
      <c r="B2047" s="56">
        <v>203063256</v>
      </c>
      <c r="C2047" s="34" t="s">
        <v>356</v>
      </c>
      <c r="D2047" s="35" t="s">
        <v>357</v>
      </c>
      <c r="E2047" s="35" t="s">
        <v>446</v>
      </c>
      <c r="F2047" s="35" t="s">
        <v>600</v>
      </c>
      <c r="G2047" s="35" t="s">
        <v>822</v>
      </c>
      <c r="H2047" s="57" t="s">
        <v>2324</v>
      </c>
      <c r="I2047" s="37">
        <v>0</v>
      </c>
      <c r="J2047" s="39">
        <v>0</v>
      </c>
      <c r="K2047" s="10">
        <v>0</v>
      </c>
    </row>
    <row r="2048" spans="1:11" x14ac:dyDescent="0.2">
      <c r="A2048" s="32">
        <v>2033</v>
      </c>
      <c r="B2048" s="56">
        <v>203063257</v>
      </c>
      <c r="C2048" s="34" t="s">
        <v>356</v>
      </c>
      <c r="D2048" s="35" t="s">
        <v>357</v>
      </c>
      <c r="E2048" s="35" t="s">
        <v>446</v>
      </c>
      <c r="F2048" s="35" t="s">
        <v>600</v>
      </c>
      <c r="G2048" s="35" t="s">
        <v>822</v>
      </c>
      <c r="H2048" s="57" t="s">
        <v>2325</v>
      </c>
      <c r="I2048" s="37">
        <v>0</v>
      </c>
      <c r="J2048" s="39">
        <v>12142</v>
      </c>
      <c r="K2048" s="10">
        <v>-12142</v>
      </c>
    </row>
    <row r="2049" spans="1:11" x14ac:dyDescent="0.2">
      <c r="A2049" s="32">
        <v>2034</v>
      </c>
      <c r="B2049" s="56">
        <v>203063258</v>
      </c>
      <c r="C2049" s="34" t="s">
        <v>356</v>
      </c>
      <c r="D2049" s="35" t="s">
        <v>357</v>
      </c>
      <c r="E2049" s="35" t="s">
        <v>446</v>
      </c>
      <c r="F2049" s="35" t="s">
        <v>600</v>
      </c>
      <c r="G2049" s="35" t="s">
        <v>822</v>
      </c>
      <c r="H2049" s="57" t="s">
        <v>2326</v>
      </c>
      <c r="I2049" s="37">
        <v>0</v>
      </c>
      <c r="J2049" s="39">
        <v>0</v>
      </c>
      <c r="K2049" s="10">
        <v>0</v>
      </c>
    </row>
    <row r="2050" spans="1:11" x14ac:dyDescent="0.2">
      <c r="A2050" s="32">
        <v>2035</v>
      </c>
      <c r="B2050" s="56">
        <v>203063259</v>
      </c>
      <c r="C2050" s="34" t="s">
        <v>356</v>
      </c>
      <c r="D2050" s="35" t="s">
        <v>357</v>
      </c>
      <c r="E2050" s="35" t="s">
        <v>446</v>
      </c>
      <c r="F2050" s="35" t="s">
        <v>600</v>
      </c>
      <c r="G2050" s="35" t="s">
        <v>822</v>
      </c>
      <c r="H2050" s="57" t="s">
        <v>2327</v>
      </c>
      <c r="I2050" s="37">
        <v>0</v>
      </c>
      <c r="J2050" s="39">
        <v>0</v>
      </c>
      <c r="K2050" s="10">
        <v>0</v>
      </c>
    </row>
    <row r="2051" spans="1:11" x14ac:dyDescent="0.2">
      <c r="A2051" s="32">
        <v>2036</v>
      </c>
      <c r="B2051" s="56">
        <v>203063260</v>
      </c>
      <c r="C2051" s="34" t="s">
        <v>356</v>
      </c>
      <c r="D2051" s="35" t="s">
        <v>357</v>
      </c>
      <c r="E2051" s="35" t="s">
        <v>446</v>
      </c>
      <c r="F2051" s="35" t="s">
        <v>600</v>
      </c>
      <c r="G2051" s="35" t="s">
        <v>822</v>
      </c>
      <c r="H2051" s="57" t="s">
        <v>2328</v>
      </c>
      <c r="I2051" s="37">
        <v>0</v>
      </c>
      <c r="J2051" s="39">
        <v>0</v>
      </c>
      <c r="K2051" s="10">
        <v>0</v>
      </c>
    </row>
    <row r="2052" spans="1:11" x14ac:dyDescent="0.2">
      <c r="A2052" s="32">
        <v>2037</v>
      </c>
      <c r="B2052" s="56">
        <v>203063261</v>
      </c>
      <c r="C2052" s="34" t="s">
        <v>356</v>
      </c>
      <c r="D2052" s="35" t="s">
        <v>357</v>
      </c>
      <c r="E2052" s="35" t="s">
        <v>446</v>
      </c>
      <c r="F2052" s="35" t="s">
        <v>600</v>
      </c>
      <c r="G2052" s="35" t="s">
        <v>822</v>
      </c>
      <c r="H2052" s="57" t="s">
        <v>2329</v>
      </c>
      <c r="I2052" s="37">
        <v>0</v>
      </c>
      <c r="J2052" s="39">
        <v>0</v>
      </c>
      <c r="K2052" s="10">
        <v>0</v>
      </c>
    </row>
    <row r="2053" spans="1:11" x14ac:dyDescent="0.2">
      <c r="A2053" s="32">
        <v>2038</v>
      </c>
      <c r="B2053" s="56">
        <v>203063262</v>
      </c>
      <c r="C2053" s="34" t="s">
        <v>356</v>
      </c>
      <c r="D2053" s="35" t="s">
        <v>357</v>
      </c>
      <c r="E2053" s="35" t="s">
        <v>446</v>
      </c>
      <c r="F2053" s="35" t="s">
        <v>600</v>
      </c>
      <c r="G2053" s="35" t="s">
        <v>822</v>
      </c>
      <c r="H2053" s="57" t="s">
        <v>2330</v>
      </c>
      <c r="I2053" s="37">
        <v>0</v>
      </c>
      <c r="J2053" s="39">
        <v>0</v>
      </c>
      <c r="K2053" s="10">
        <v>0</v>
      </c>
    </row>
    <row r="2054" spans="1:11" x14ac:dyDescent="0.2">
      <c r="A2054" s="32">
        <v>2039</v>
      </c>
      <c r="B2054" s="56">
        <v>203063263</v>
      </c>
      <c r="C2054" s="34" t="s">
        <v>356</v>
      </c>
      <c r="D2054" s="35" t="s">
        <v>357</v>
      </c>
      <c r="E2054" s="35" t="s">
        <v>446</v>
      </c>
      <c r="F2054" s="35" t="s">
        <v>600</v>
      </c>
      <c r="G2054" s="35" t="s">
        <v>822</v>
      </c>
      <c r="H2054" s="57" t="s">
        <v>2331</v>
      </c>
      <c r="I2054" s="37">
        <v>0</v>
      </c>
      <c r="J2054" s="39">
        <v>0</v>
      </c>
      <c r="K2054" s="10">
        <v>0</v>
      </c>
    </row>
    <row r="2055" spans="1:11" x14ac:dyDescent="0.2">
      <c r="A2055" s="32">
        <v>2040</v>
      </c>
      <c r="B2055" s="56">
        <v>203063264</v>
      </c>
      <c r="C2055" s="34" t="s">
        <v>356</v>
      </c>
      <c r="D2055" s="35" t="s">
        <v>357</v>
      </c>
      <c r="E2055" s="35" t="s">
        <v>446</v>
      </c>
      <c r="F2055" s="35" t="s">
        <v>600</v>
      </c>
      <c r="G2055" s="35" t="s">
        <v>822</v>
      </c>
      <c r="H2055" s="57" t="s">
        <v>2332</v>
      </c>
      <c r="I2055" s="37">
        <v>0</v>
      </c>
      <c r="J2055" s="39">
        <v>0</v>
      </c>
      <c r="K2055" s="10">
        <v>0</v>
      </c>
    </row>
    <row r="2056" spans="1:11" x14ac:dyDescent="0.2">
      <c r="A2056" s="32">
        <v>2041</v>
      </c>
      <c r="B2056" s="56">
        <v>203063265</v>
      </c>
      <c r="C2056" s="34" t="s">
        <v>356</v>
      </c>
      <c r="D2056" s="35" t="s">
        <v>357</v>
      </c>
      <c r="E2056" s="35" t="s">
        <v>446</v>
      </c>
      <c r="F2056" s="35" t="s">
        <v>600</v>
      </c>
      <c r="G2056" s="35" t="s">
        <v>822</v>
      </c>
      <c r="H2056" s="57" t="s">
        <v>2333</v>
      </c>
      <c r="I2056" s="37">
        <v>0</v>
      </c>
      <c r="J2056" s="39">
        <v>0</v>
      </c>
      <c r="K2056" s="10">
        <v>0</v>
      </c>
    </row>
    <row r="2057" spans="1:11" x14ac:dyDescent="0.2">
      <c r="A2057" s="32">
        <v>2042</v>
      </c>
      <c r="B2057" s="56">
        <v>203063266</v>
      </c>
      <c r="C2057" s="34" t="s">
        <v>356</v>
      </c>
      <c r="D2057" s="35" t="s">
        <v>357</v>
      </c>
      <c r="E2057" s="35" t="s">
        <v>446</v>
      </c>
      <c r="F2057" s="35" t="s">
        <v>600</v>
      </c>
      <c r="G2057" s="35" t="s">
        <v>822</v>
      </c>
      <c r="H2057" s="57" t="s">
        <v>2334</v>
      </c>
      <c r="I2057" s="37">
        <v>0</v>
      </c>
      <c r="J2057" s="39">
        <v>0</v>
      </c>
      <c r="K2057" s="10">
        <v>0</v>
      </c>
    </row>
    <row r="2058" spans="1:11" x14ac:dyDescent="0.2">
      <c r="A2058" s="32">
        <v>2043</v>
      </c>
      <c r="B2058" s="56">
        <v>203063267</v>
      </c>
      <c r="C2058" s="34" t="s">
        <v>356</v>
      </c>
      <c r="D2058" s="35" t="s">
        <v>357</v>
      </c>
      <c r="E2058" s="35" t="s">
        <v>446</v>
      </c>
      <c r="F2058" s="35" t="s">
        <v>600</v>
      </c>
      <c r="G2058" s="35" t="s">
        <v>822</v>
      </c>
      <c r="H2058" s="57" t="s">
        <v>2335</v>
      </c>
      <c r="I2058" s="37">
        <v>0</v>
      </c>
      <c r="J2058" s="39">
        <v>0</v>
      </c>
      <c r="K2058" s="10">
        <v>0</v>
      </c>
    </row>
    <row r="2059" spans="1:11" x14ac:dyDescent="0.2">
      <c r="A2059" s="32">
        <v>2044</v>
      </c>
      <c r="B2059" s="56">
        <v>203063268</v>
      </c>
      <c r="C2059" s="34" t="s">
        <v>356</v>
      </c>
      <c r="D2059" s="35" t="s">
        <v>357</v>
      </c>
      <c r="E2059" s="35" t="s">
        <v>446</v>
      </c>
      <c r="F2059" s="35" t="s">
        <v>600</v>
      </c>
      <c r="G2059" s="35" t="s">
        <v>822</v>
      </c>
      <c r="H2059" s="57" t="s">
        <v>2336</v>
      </c>
      <c r="I2059" s="37">
        <v>0</v>
      </c>
      <c r="J2059" s="39">
        <v>0</v>
      </c>
      <c r="K2059" s="10">
        <v>0</v>
      </c>
    </row>
    <row r="2060" spans="1:11" x14ac:dyDescent="0.2">
      <c r="A2060" s="32">
        <v>2045</v>
      </c>
      <c r="B2060" s="56">
        <v>203063269</v>
      </c>
      <c r="C2060" s="34" t="s">
        <v>356</v>
      </c>
      <c r="D2060" s="35" t="s">
        <v>357</v>
      </c>
      <c r="E2060" s="35" t="s">
        <v>446</v>
      </c>
      <c r="F2060" s="35" t="s">
        <v>600</v>
      </c>
      <c r="G2060" s="35" t="s">
        <v>822</v>
      </c>
      <c r="H2060" s="57" t="s">
        <v>2337</v>
      </c>
      <c r="I2060" s="37">
        <v>0</v>
      </c>
      <c r="J2060" s="39">
        <v>0</v>
      </c>
      <c r="K2060" s="10">
        <v>0</v>
      </c>
    </row>
    <row r="2061" spans="1:11" x14ac:dyDescent="0.2">
      <c r="A2061" s="32">
        <v>2046</v>
      </c>
      <c r="B2061" s="56">
        <v>203063270</v>
      </c>
      <c r="C2061" s="34" t="s">
        <v>356</v>
      </c>
      <c r="D2061" s="35" t="s">
        <v>357</v>
      </c>
      <c r="E2061" s="35" t="s">
        <v>446</v>
      </c>
      <c r="F2061" s="35" t="s">
        <v>600</v>
      </c>
      <c r="G2061" s="35" t="s">
        <v>822</v>
      </c>
      <c r="H2061" s="57" t="s">
        <v>2338</v>
      </c>
      <c r="I2061" s="37">
        <v>0</v>
      </c>
      <c r="J2061" s="39">
        <v>0</v>
      </c>
      <c r="K2061" s="10">
        <v>0</v>
      </c>
    </row>
    <row r="2062" spans="1:11" x14ac:dyDescent="0.2">
      <c r="A2062" s="32">
        <v>2047</v>
      </c>
      <c r="B2062" s="56">
        <v>203063271</v>
      </c>
      <c r="C2062" s="34" t="s">
        <v>356</v>
      </c>
      <c r="D2062" s="35" t="s">
        <v>357</v>
      </c>
      <c r="E2062" s="35" t="s">
        <v>446</v>
      </c>
      <c r="F2062" s="35" t="s">
        <v>600</v>
      </c>
      <c r="G2062" s="35" t="s">
        <v>822</v>
      </c>
      <c r="H2062" s="57" t="s">
        <v>2339</v>
      </c>
      <c r="I2062" s="37">
        <v>0</v>
      </c>
      <c r="J2062" s="39">
        <v>0</v>
      </c>
      <c r="K2062" s="10">
        <v>0</v>
      </c>
    </row>
    <row r="2063" spans="1:11" x14ac:dyDescent="0.2">
      <c r="A2063" s="32">
        <v>2048</v>
      </c>
      <c r="B2063" s="56">
        <v>203063272</v>
      </c>
      <c r="C2063" s="34" t="s">
        <v>356</v>
      </c>
      <c r="D2063" s="35" t="s">
        <v>357</v>
      </c>
      <c r="E2063" s="35" t="s">
        <v>446</v>
      </c>
      <c r="F2063" s="35" t="s">
        <v>600</v>
      </c>
      <c r="G2063" s="35" t="s">
        <v>822</v>
      </c>
      <c r="H2063" s="57" t="s">
        <v>2340</v>
      </c>
      <c r="I2063" s="37">
        <v>2000</v>
      </c>
      <c r="J2063" s="39">
        <v>0</v>
      </c>
      <c r="K2063" s="10">
        <v>2000</v>
      </c>
    </row>
    <row r="2064" spans="1:11" x14ac:dyDescent="0.2">
      <c r="A2064" s="32">
        <v>2049</v>
      </c>
      <c r="B2064" s="56">
        <v>203063273</v>
      </c>
      <c r="C2064" s="34" t="s">
        <v>356</v>
      </c>
      <c r="D2064" s="35" t="s">
        <v>357</v>
      </c>
      <c r="E2064" s="35" t="s">
        <v>446</v>
      </c>
      <c r="F2064" s="35" t="s">
        <v>600</v>
      </c>
      <c r="G2064" s="35" t="s">
        <v>822</v>
      </c>
      <c r="H2064" s="57" t="s">
        <v>2341</v>
      </c>
      <c r="I2064" s="37">
        <v>0</v>
      </c>
      <c r="J2064" s="39">
        <v>0</v>
      </c>
      <c r="K2064" s="10">
        <v>0</v>
      </c>
    </row>
    <row r="2065" spans="1:11" x14ac:dyDescent="0.2">
      <c r="A2065" s="32">
        <v>2050</v>
      </c>
      <c r="B2065" s="56">
        <v>203063274</v>
      </c>
      <c r="C2065" s="34" t="s">
        <v>356</v>
      </c>
      <c r="D2065" s="35" t="s">
        <v>357</v>
      </c>
      <c r="E2065" s="35" t="s">
        <v>446</v>
      </c>
      <c r="F2065" s="35" t="s">
        <v>600</v>
      </c>
      <c r="G2065" s="35" t="s">
        <v>822</v>
      </c>
      <c r="H2065" s="57" t="s">
        <v>2342</v>
      </c>
      <c r="I2065" s="37">
        <v>0</v>
      </c>
      <c r="J2065" s="39">
        <v>0</v>
      </c>
      <c r="K2065" s="10">
        <v>0</v>
      </c>
    </row>
    <row r="2066" spans="1:11" x14ac:dyDescent="0.2">
      <c r="A2066" s="32">
        <v>2051</v>
      </c>
      <c r="B2066" s="56">
        <v>203063275</v>
      </c>
      <c r="C2066" s="34" t="s">
        <v>356</v>
      </c>
      <c r="D2066" s="35" t="s">
        <v>357</v>
      </c>
      <c r="E2066" s="35" t="s">
        <v>446</v>
      </c>
      <c r="F2066" s="35" t="s">
        <v>600</v>
      </c>
      <c r="G2066" s="35" t="s">
        <v>822</v>
      </c>
      <c r="H2066" s="57" t="s">
        <v>2343</v>
      </c>
      <c r="I2066" s="37">
        <v>0</v>
      </c>
      <c r="J2066" s="39">
        <v>0</v>
      </c>
      <c r="K2066" s="10">
        <v>0</v>
      </c>
    </row>
    <row r="2067" spans="1:11" x14ac:dyDescent="0.2">
      <c r="A2067" s="32">
        <v>2052</v>
      </c>
      <c r="B2067" s="56">
        <v>203063276</v>
      </c>
      <c r="C2067" s="34" t="s">
        <v>356</v>
      </c>
      <c r="D2067" s="35" t="s">
        <v>357</v>
      </c>
      <c r="E2067" s="35" t="s">
        <v>446</v>
      </c>
      <c r="F2067" s="35" t="s">
        <v>600</v>
      </c>
      <c r="G2067" s="35" t="s">
        <v>822</v>
      </c>
      <c r="H2067" s="57" t="s">
        <v>2344</v>
      </c>
      <c r="I2067" s="37">
        <v>0</v>
      </c>
      <c r="J2067" s="39">
        <v>0</v>
      </c>
      <c r="K2067" s="10">
        <v>0</v>
      </c>
    </row>
    <row r="2068" spans="1:11" x14ac:dyDescent="0.2">
      <c r="A2068" s="32">
        <v>2053</v>
      </c>
      <c r="B2068" s="56">
        <v>203063277</v>
      </c>
      <c r="C2068" s="34" t="s">
        <v>356</v>
      </c>
      <c r="D2068" s="35" t="s">
        <v>357</v>
      </c>
      <c r="E2068" s="35" t="s">
        <v>446</v>
      </c>
      <c r="F2068" s="35" t="s">
        <v>600</v>
      </c>
      <c r="G2068" s="35" t="s">
        <v>822</v>
      </c>
      <c r="H2068" s="57" t="s">
        <v>2345</v>
      </c>
      <c r="I2068" s="37">
        <v>0</v>
      </c>
      <c r="J2068" s="39">
        <v>0</v>
      </c>
      <c r="K2068" s="10">
        <v>0</v>
      </c>
    </row>
    <row r="2069" spans="1:11" x14ac:dyDescent="0.2">
      <c r="A2069" s="32">
        <v>2054</v>
      </c>
      <c r="B2069" s="56">
        <v>203063278</v>
      </c>
      <c r="C2069" s="34" t="s">
        <v>356</v>
      </c>
      <c r="D2069" s="35" t="s">
        <v>357</v>
      </c>
      <c r="E2069" s="35" t="s">
        <v>446</v>
      </c>
      <c r="F2069" s="35" t="s">
        <v>600</v>
      </c>
      <c r="G2069" s="35" t="s">
        <v>822</v>
      </c>
      <c r="H2069" s="57" t="s">
        <v>2346</v>
      </c>
      <c r="I2069" s="37">
        <v>0</v>
      </c>
      <c r="J2069" s="39">
        <v>0</v>
      </c>
      <c r="K2069" s="10">
        <v>0</v>
      </c>
    </row>
    <row r="2070" spans="1:11" x14ac:dyDescent="0.2">
      <c r="A2070" s="32">
        <v>2055</v>
      </c>
      <c r="B2070" s="56">
        <v>203063279</v>
      </c>
      <c r="C2070" s="34" t="s">
        <v>356</v>
      </c>
      <c r="D2070" s="35" t="s">
        <v>357</v>
      </c>
      <c r="E2070" s="35" t="s">
        <v>446</v>
      </c>
      <c r="F2070" s="35" t="s">
        <v>600</v>
      </c>
      <c r="G2070" s="35" t="s">
        <v>822</v>
      </c>
      <c r="H2070" s="57" t="s">
        <v>2347</v>
      </c>
      <c r="I2070" s="37">
        <v>0</v>
      </c>
      <c r="J2070" s="39">
        <v>0</v>
      </c>
      <c r="K2070" s="10">
        <v>0</v>
      </c>
    </row>
    <row r="2071" spans="1:11" x14ac:dyDescent="0.2">
      <c r="A2071" s="32">
        <v>2056</v>
      </c>
      <c r="B2071" s="56">
        <v>203063280</v>
      </c>
      <c r="C2071" s="34" t="s">
        <v>356</v>
      </c>
      <c r="D2071" s="35" t="s">
        <v>357</v>
      </c>
      <c r="E2071" s="35" t="s">
        <v>446</v>
      </c>
      <c r="F2071" s="35" t="s">
        <v>600</v>
      </c>
      <c r="G2071" s="35" t="s">
        <v>822</v>
      </c>
      <c r="H2071" s="57" t="s">
        <v>2348</v>
      </c>
      <c r="I2071" s="37">
        <v>0</v>
      </c>
      <c r="J2071" s="39">
        <v>0</v>
      </c>
      <c r="K2071" s="10">
        <v>0</v>
      </c>
    </row>
    <row r="2072" spans="1:11" x14ac:dyDescent="0.2">
      <c r="A2072" s="32">
        <v>2057</v>
      </c>
      <c r="B2072" s="56">
        <v>203063281</v>
      </c>
      <c r="C2072" s="34" t="s">
        <v>356</v>
      </c>
      <c r="D2072" s="35" t="s">
        <v>357</v>
      </c>
      <c r="E2072" s="35" t="s">
        <v>446</v>
      </c>
      <c r="F2072" s="35" t="s">
        <v>600</v>
      </c>
      <c r="G2072" s="35" t="s">
        <v>822</v>
      </c>
      <c r="H2072" s="57" t="s">
        <v>2349</v>
      </c>
      <c r="I2072" s="37">
        <v>0</v>
      </c>
      <c r="J2072" s="39">
        <v>0</v>
      </c>
      <c r="K2072" s="10">
        <v>0</v>
      </c>
    </row>
    <row r="2073" spans="1:11" x14ac:dyDescent="0.2">
      <c r="A2073" s="32">
        <v>2058</v>
      </c>
      <c r="B2073" s="56">
        <v>203063282</v>
      </c>
      <c r="C2073" s="34" t="s">
        <v>356</v>
      </c>
      <c r="D2073" s="35" t="s">
        <v>357</v>
      </c>
      <c r="E2073" s="35" t="s">
        <v>446</v>
      </c>
      <c r="F2073" s="35" t="s">
        <v>600</v>
      </c>
      <c r="G2073" s="35" t="s">
        <v>822</v>
      </c>
      <c r="H2073" s="57" t="s">
        <v>2350</v>
      </c>
      <c r="I2073" s="37">
        <v>0</v>
      </c>
      <c r="J2073" s="39">
        <v>0</v>
      </c>
      <c r="K2073" s="10">
        <v>0</v>
      </c>
    </row>
    <row r="2074" spans="1:11" x14ac:dyDescent="0.2">
      <c r="A2074" s="32">
        <v>2059</v>
      </c>
      <c r="B2074" s="56">
        <v>203063283</v>
      </c>
      <c r="C2074" s="34" t="s">
        <v>356</v>
      </c>
      <c r="D2074" s="35" t="s">
        <v>357</v>
      </c>
      <c r="E2074" s="35" t="s">
        <v>446</v>
      </c>
      <c r="F2074" s="35" t="s">
        <v>600</v>
      </c>
      <c r="G2074" s="35" t="s">
        <v>822</v>
      </c>
      <c r="H2074" s="57" t="s">
        <v>2351</v>
      </c>
      <c r="I2074" s="37">
        <v>0</v>
      </c>
      <c r="J2074" s="39">
        <v>0</v>
      </c>
      <c r="K2074" s="10">
        <v>0</v>
      </c>
    </row>
    <row r="2075" spans="1:11" x14ac:dyDescent="0.2">
      <c r="A2075" s="32">
        <v>2060</v>
      </c>
      <c r="B2075" s="56">
        <v>203063284</v>
      </c>
      <c r="C2075" s="34" t="s">
        <v>356</v>
      </c>
      <c r="D2075" s="35" t="s">
        <v>357</v>
      </c>
      <c r="E2075" s="35" t="s">
        <v>446</v>
      </c>
      <c r="F2075" s="35" t="s">
        <v>600</v>
      </c>
      <c r="G2075" s="35" t="s">
        <v>822</v>
      </c>
      <c r="H2075" s="57" t="s">
        <v>2352</v>
      </c>
      <c r="I2075" s="37">
        <v>0</v>
      </c>
      <c r="J2075" s="39">
        <v>0</v>
      </c>
      <c r="K2075" s="10">
        <v>0</v>
      </c>
    </row>
    <row r="2076" spans="1:11" x14ac:dyDescent="0.2">
      <c r="A2076" s="32">
        <v>2061</v>
      </c>
      <c r="B2076" s="56">
        <v>203063285</v>
      </c>
      <c r="C2076" s="34" t="s">
        <v>356</v>
      </c>
      <c r="D2076" s="35" t="s">
        <v>357</v>
      </c>
      <c r="E2076" s="35" t="s">
        <v>446</v>
      </c>
      <c r="F2076" s="35" t="s">
        <v>600</v>
      </c>
      <c r="G2076" s="35" t="s">
        <v>822</v>
      </c>
      <c r="H2076" s="57" t="s">
        <v>2353</v>
      </c>
      <c r="I2076" s="37">
        <v>4217</v>
      </c>
      <c r="J2076" s="39">
        <v>0</v>
      </c>
      <c r="K2076" s="10">
        <v>4217</v>
      </c>
    </row>
    <row r="2077" spans="1:11" x14ac:dyDescent="0.2">
      <c r="A2077" s="32">
        <v>2062</v>
      </c>
      <c r="B2077" s="56">
        <v>203063286</v>
      </c>
      <c r="C2077" s="34" t="s">
        <v>356</v>
      </c>
      <c r="D2077" s="35" t="s">
        <v>357</v>
      </c>
      <c r="E2077" s="35" t="s">
        <v>446</v>
      </c>
      <c r="F2077" s="35" t="s">
        <v>600</v>
      </c>
      <c r="G2077" s="35" t="s">
        <v>822</v>
      </c>
      <c r="H2077" s="57" t="s">
        <v>2354</v>
      </c>
      <c r="I2077" s="37">
        <v>0</v>
      </c>
      <c r="J2077" s="39">
        <v>0</v>
      </c>
      <c r="K2077" s="10">
        <v>0</v>
      </c>
    </row>
    <row r="2078" spans="1:11" x14ac:dyDescent="0.2">
      <c r="A2078" s="32">
        <v>2063</v>
      </c>
      <c r="B2078" s="56">
        <v>203063288</v>
      </c>
      <c r="C2078" s="34" t="s">
        <v>356</v>
      </c>
      <c r="D2078" s="35" t="s">
        <v>357</v>
      </c>
      <c r="E2078" s="35" t="s">
        <v>446</v>
      </c>
      <c r="F2078" s="35" t="s">
        <v>600</v>
      </c>
      <c r="G2078" s="35" t="s">
        <v>822</v>
      </c>
      <c r="H2078" s="57" t="s">
        <v>2355</v>
      </c>
      <c r="I2078" s="37">
        <v>0</v>
      </c>
      <c r="J2078" s="39">
        <v>0</v>
      </c>
      <c r="K2078" s="10">
        <v>0</v>
      </c>
    </row>
    <row r="2079" spans="1:11" x14ac:dyDescent="0.2">
      <c r="A2079" s="32">
        <v>2064</v>
      </c>
      <c r="B2079" s="56">
        <v>203063289</v>
      </c>
      <c r="C2079" s="34" t="s">
        <v>356</v>
      </c>
      <c r="D2079" s="35" t="s">
        <v>357</v>
      </c>
      <c r="E2079" s="35" t="s">
        <v>446</v>
      </c>
      <c r="F2079" s="35" t="s">
        <v>600</v>
      </c>
      <c r="G2079" s="35" t="s">
        <v>822</v>
      </c>
      <c r="H2079" s="57" t="s">
        <v>2356</v>
      </c>
      <c r="I2079" s="37">
        <v>0</v>
      </c>
      <c r="J2079" s="39">
        <v>0</v>
      </c>
      <c r="K2079" s="10">
        <v>0</v>
      </c>
    </row>
    <row r="2080" spans="1:11" x14ac:dyDescent="0.2">
      <c r="A2080" s="32">
        <v>2065</v>
      </c>
      <c r="B2080" s="56">
        <v>203063290</v>
      </c>
      <c r="C2080" s="34" t="s">
        <v>356</v>
      </c>
      <c r="D2080" s="35" t="s">
        <v>357</v>
      </c>
      <c r="E2080" s="35" t="s">
        <v>446</v>
      </c>
      <c r="F2080" s="35" t="s">
        <v>600</v>
      </c>
      <c r="G2080" s="35" t="s">
        <v>822</v>
      </c>
      <c r="H2080" s="57" t="s">
        <v>2357</v>
      </c>
      <c r="I2080" s="37">
        <v>0</v>
      </c>
      <c r="J2080" s="39">
        <v>0</v>
      </c>
      <c r="K2080" s="10">
        <v>0</v>
      </c>
    </row>
    <row r="2081" spans="1:11" x14ac:dyDescent="0.2">
      <c r="A2081" s="32">
        <v>2066</v>
      </c>
      <c r="B2081" s="56">
        <v>203063291</v>
      </c>
      <c r="C2081" s="34" t="s">
        <v>356</v>
      </c>
      <c r="D2081" s="35" t="s">
        <v>357</v>
      </c>
      <c r="E2081" s="35" t="s">
        <v>446</v>
      </c>
      <c r="F2081" s="35" t="s">
        <v>600</v>
      </c>
      <c r="G2081" s="35" t="s">
        <v>822</v>
      </c>
      <c r="H2081" s="57" t="s">
        <v>2358</v>
      </c>
      <c r="I2081" s="37">
        <v>0</v>
      </c>
      <c r="J2081" s="39">
        <v>0</v>
      </c>
      <c r="K2081" s="10">
        <v>0</v>
      </c>
    </row>
    <row r="2082" spans="1:11" x14ac:dyDescent="0.2">
      <c r="A2082" s="32">
        <v>2067</v>
      </c>
      <c r="B2082" s="56">
        <v>203063292</v>
      </c>
      <c r="C2082" s="34" t="s">
        <v>356</v>
      </c>
      <c r="D2082" s="35" t="s">
        <v>357</v>
      </c>
      <c r="E2082" s="35" t="s">
        <v>446</v>
      </c>
      <c r="F2082" s="35" t="s">
        <v>600</v>
      </c>
      <c r="G2082" s="35" t="s">
        <v>822</v>
      </c>
      <c r="H2082" s="57" t="s">
        <v>2359</v>
      </c>
      <c r="I2082" s="37">
        <v>0</v>
      </c>
      <c r="J2082" s="39">
        <v>0</v>
      </c>
      <c r="K2082" s="10">
        <v>0</v>
      </c>
    </row>
    <row r="2083" spans="1:11" x14ac:dyDescent="0.2">
      <c r="A2083" s="32">
        <v>2068</v>
      </c>
      <c r="B2083" s="56">
        <v>203063293</v>
      </c>
      <c r="C2083" s="34" t="s">
        <v>356</v>
      </c>
      <c r="D2083" s="35" t="s">
        <v>357</v>
      </c>
      <c r="E2083" s="35" t="s">
        <v>446</v>
      </c>
      <c r="F2083" s="35" t="s">
        <v>600</v>
      </c>
      <c r="G2083" s="35" t="s">
        <v>822</v>
      </c>
      <c r="H2083" s="57" t="s">
        <v>2360</v>
      </c>
      <c r="I2083" s="37">
        <v>0</v>
      </c>
      <c r="J2083" s="39">
        <v>0</v>
      </c>
      <c r="K2083" s="10">
        <v>0</v>
      </c>
    </row>
    <row r="2084" spans="1:11" x14ac:dyDescent="0.2">
      <c r="A2084" s="32">
        <v>2069</v>
      </c>
      <c r="B2084" s="56">
        <v>203063294</v>
      </c>
      <c r="C2084" s="34" t="s">
        <v>356</v>
      </c>
      <c r="D2084" s="35" t="s">
        <v>357</v>
      </c>
      <c r="E2084" s="35" t="s">
        <v>446</v>
      </c>
      <c r="F2084" s="35" t="s">
        <v>600</v>
      </c>
      <c r="G2084" s="35" t="s">
        <v>822</v>
      </c>
      <c r="H2084" s="57" t="s">
        <v>2361</v>
      </c>
      <c r="I2084" s="37">
        <v>0</v>
      </c>
      <c r="J2084" s="39">
        <v>0</v>
      </c>
      <c r="K2084" s="10">
        <v>0</v>
      </c>
    </row>
    <row r="2085" spans="1:11" x14ac:dyDescent="0.2">
      <c r="A2085" s="32">
        <v>2070</v>
      </c>
      <c r="B2085" s="56">
        <v>203063295</v>
      </c>
      <c r="C2085" s="34" t="s">
        <v>356</v>
      </c>
      <c r="D2085" s="35" t="s">
        <v>357</v>
      </c>
      <c r="E2085" s="35" t="s">
        <v>446</v>
      </c>
      <c r="F2085" s="35" t="s">
        <v>600</v>
      </c>
      <c r="G2085" s="35" t="s">
        <v>822</v>
      </c>
      <c r="H2085" s="57" t="s">
        <v>2362</v>
      </c>
      <c r="I2085" s="37">
        <v>0</v>
      </c>
      <c r="J2085" s="39">
        <v>0</v>
      </c>
      <c r="K2085" s="10">
        <v>0</v>
      </c>
    </row>
    <row r="2086" spans="1:11" x14ac:dyDescent="0.2">
      <c r="A2086" s="32">
        <v>2071</v>
      </c>
      <c r="B2086" s="56">
        <v>203063296</v>
      </c>
      <c r="C2086" s="34" t="s">
        <v>356</v>
      </c>
      <c r="D2086" s="35" t="s">
        <v>357</v>
      </c>
      <c r="E2086" s="35" t="s">
        <v>446</v>
      </c>
      <c r="F2086" s="35" t="s">
        <v>600</v>
      </c>
      <c r="G2086" s="35" t="s">
        <v>822</v>
      </c>
      <c r="H2086" s="57" t="s">
        <v>2363</v>
      </c>
      <c r="I2086" s="37">
        <v>0</v>
      </c>
      <c r="J2086" s="39">
        <v>0</v>
      </c>
      <c r="K2086" s="10">
        <v>0</v>
      </c>
    </row>
    <row r="2087" spans="1:11" x14ac:dyDescent="0.2">
      <c r="A2087" s="32">
        <v>2072</v>
      </c>
      <c r="B2087" s="56">
        <v>203063297</v>
      </c>
      <c r="C2087" s="34" t="s">
        <v>356</v>
      </c>
      <c r="D2087" s="35" t="s">
        <v>357</v>
      </c>
      <c r="E2087" s="35" t="s">
        <v>446</v>
      </c>
      <c r="F2087" s="35" t="s">
        <v>600</v>
      </c>
      <c r="G2087" s="35" t="s">
        <v>822</v>
      </c>
      <c r="H2087" s="57" t="s">
        <v>2364</v>
      </c>
      <c r="I2087" s="37">
        <v>0</v>
      </c>
      <c r="J2087" s="39">
        <v>0</v>
      </c>
      <c r="K2087" s="10">
        <v>0</v>
      </c>
    </row>
    <row r="2088" spans="1:11" x14ac:dyDescent="0.2">
      <c r="A2088" s="32">
        <v>2073</v>
      </c>
      <c r="B2088" s="56">
        <v>203063298</v>
      </c>
      <c r="C2088" s="34" t="s">
        <v>356</v>
      </c>
      <c r="D2088" s="35" t="s">
        <v>357</v>
      </c>
      <c r="E2088" s="35" t="s">
        <v>446</v>
      </c>
      <c r="F2088" s="35" t="s">
        <v>600</v>
      </c>
      <c r="G2088" s="35" t="s">
        <v>822</v>
      </c>
      <c r="H2088" s="57" t="s">
        <v>2365</v>
      </c>
      <c r="I2088" s="37">
        <v>0</v>
      </c>
      <c r="J2088" s="39">
        <v>0</v>
      </c>
      <c r="K2088" s="10">
        <v>0</v>
      </c>
    </row>
    <row r="2089" spans="1:11" x14ac:dyDescent="0.2">
      <c r="A2089" s="32">
        <v>2074</v>
      </c>
      <c r="B2089" s="56">
        <v>203063299</v>
      </c>
      <c r="C2089" s="34" t="s">
        <v>356</v>
      </c>
      <c r="D2089" s="35" t="s">
        <v>357</v>
      </c>
      <c r="E2089" s="35" t="s">
        <v>446</v>
      </c>
      <c r="F2089" s="35" t="s">
        <v>600</v>
      </c>
      <c r="G2089" s="35" t="s">
        <v>822</v>
      </c>
      <c r="H2089" s="57" t="s">
        <v>2366</v>
      </c>
      <c r="I2089" s="37">
        <v>0</v>
      </c>
      <c r="J2089" s="39">
        <v>0</v>
      </c>
      <c r="K2089" s="10">
        <v>0</v>
      </c>
    </row>
    <row r="2090" spans="1:11" x14ac:dyDescent="0.2">
      <c r="A2090" s="32">
        <v>2075</v>
      </c>
      <c r="B2090" s="56">
        <v>203063300</v>
      </c>
      <c r="C2090" s="34" t="s">
        <v>356</v>
      </c>
      <c r="D2090" s="35" t="s">
        <v>357</v>
      </c>
      <c r="E2090" s="35" t="s">
        <v>446</v>
      </c>
      <c r="F2090" s="35" t="s">
        <v>600</v>
      </c>
      <c r="G2090" s="35" t="s">
        <v>822</v>
      </c>
      <c r="H2090" s="57" t="s">
        <v>2367</v>
      </c>
      <c r="I2090" s="37">
        <v>0</v>
      </c>
      <c r="J2090" s="39">
        <v>0</v>
      </c>
      <c r="K2090" s="10">
        <v>0</v>
      </c>
    </row>
    <row r="2091" spans="1:11" x14ac:dyDescent="0.2">
      <c r="A2091" s="32">
        <v>2076</v>
      </c>
      <c r="B2091" s="56">
        <v>203063301</v>
      </c>
      <c r="C2091" s="34" t="s">
        <v>356</v>
      </c>
      <c r="D2091" s="35" t="s">
        <v>357</v>
      </c>
      <c r="E2091" s="35" t="s">
        <v>446</v>
      </c>
      <c r="F2091" s="35" t="s">
        <v>600</v>
      </c>
      <c r="G2091" s="35" t="s">
        <v>822</v>
      </c>
      <c r="H2091" s="57" t="s">
        <v>2368</v>
      </c>
      <c r="I2091" s="37">
        <v>0</v>
      </c>
      <c r="J2091" s="39">
        <v>0</v>
      </c>
      <c r="K2091" s="10">
        <v>0</v>
      </c>
    </row>
    <row r="2092" spans="1:11" x14ac:dyDescent="0.2">
      <c r="A2092" s="32">
        <v>2077</v>
      </c>
      <c r="B2092" s="56">
        <v>203063302</v>
      </c>
      <c r="C2092" s="34" t="s">
        <v>356</v>
      </c>
      <c r="D2092" s="35" t="s">
        <v>357</v>
      </c>
      <c r="E2092" s="35" t="s">
        <v>446</v>
      </c>
      <c r="F2092" s="35" t="s">
        <v>600</v>
      </c>
      <c r="G2092" s="35" t="s">
        <v>822</v>
      </c>
      <c r="H2092" s="57" t="s">
        <v>2369</v>
      </c>
      <c r="I2092" s="37">
        <v>0</v>
      </c>
      <c r="J2092" s="39">
        <v>0</v>
      </c>
      <c r="K2092" s="10">
        <v>0</v>
      </c>
    </row>
    <row r="2093" spans="1:11" x14ac:dyDescent="0.2">
      <c r="A2093" s="32">
        <v>2078</v>
      </c>
      <c r="B2093" s="56">
        <v>203063303</v>
      </c>
      <c r="C2093" s="34" t="s">
        <v>356</v>
      </c>
      <c r="D2093" s="35" t="s">
        <v>357</v>
      </c>
      <c r="E2093" s="35" t="s">
        <v>446</v>
      </c>
      <c r="F2093" s="35" t="s">
        <v>600</v>
      </c>
      <c r="G2093" s="35" t="s">
        <v>822</v>
      </c>
      <c r="H2093" s="57" t="s">
        <v>2370</v>
      </c>
      <c r="I2093" s="37">
        <v>0</v>
      </c>
      <c r="J2093" s="39">
        <v>0</v>
      </c>
      <c r="K2093" s="10">
        <v>0</v>
      </c>
    </row>
    <row r="2094" spans="1:11" x14ac:dyDescent="0.2">
      <c r="A2094" s="32">
        <v>2079</v>
      </c>
      <c r="B2094" s="56">
        <v>203063304</v>
      </c>
      <c r="C2094" s="34" t="s">
        <v>356</v>
      </c>
      <c r="D2094" s="35" t="s">
        <v>357</v>
      </c>
      <c r="E2094" s="35" t="s">
        <v>446</v>
      </c>
      <c r="F2094" s="35" t="s">
        <v>600</v>
      </c>
      <c r="G2094" s="35" t="s">
        <v>822</v>
      </c>
      <c r="H2094" s="57" t="s">
        <v>2371</v>
      </c>
      <c r="I2094" s="37">
        <v>0</v>
      </c>
      <c r="J2094" s="39">
        <v>0</v>
      </c>
      <c r="K2094" s="10">
        <v>0</v>
      </c>
    </row>
    <row r="2095" spans="1:11" x14ac:dyDescent="0.2">
      <c r="A2095" s="32">
        <v>2080</v>
      </c>
      <c r="B2095" s="56">
        <v>203063305</v>
      </c>
      <c r="C2095" s="34" t="s">
        <v>356</v>
      </c>
      <c r="D2095" s="35" t="s">
        <v>357</v>
      </c>
      <c r="E2095" s="35" t="s">
        <v>446</v>
      </c>
      <c r="F2095" s="35" t="s">
        <v>600</v>
      </c>
      <c r="G2095" s="35" t="s">
        <v>822</v>
      </c>
      <c r="H2095" s="57" t="s">
        <v>2372</v>
      </c>
      <c r="I2095" s="37">
        <v>0</v>
      </c>
      <c r="J2095" s="39">
        <v>0</v>
      </c>
      <c r="K2095" s="10">
        <v>0</v>
      </c>
    </row>
    <row r="2096" spans="1:11" x14ac:dyDescent="0.2">
      <c r="A2096" s="32">
        <v>2081</v>
      </c>
      <c r="B2096" s="56">
        <v>203063306</v>
      </c>
      <c r="C2096" s="34" t="s">
        <v>356</v>
      </c>
      <c r="D2096" s="35" t="s">
        <v>357</v>
      </c>
      <c r="E2096" s="35" t="s">
        <v>446</v>
      </c>
      <c r="F2096" s="35" t="s">
        <v>600</v>
      </c>
      <c r="G2096" s="35" t="s">
        <v>822</v>
      </c>
      <c r="H2096" s="57" t="s">
        <v>2373</v>
      </c>
      <c r="I2096" s="37">
        <v>0</v>
      </c>
      <c r="J2096" s="39">
        <v>0</v>
      </c>
      <c r="K2096" s="10">
        <v>0</v>
      </c>
    </row>
    <row r="2097" spans="1:11" x14ac:dyDescent="0.2">
      <c r="A2097" s="32">
        <v>2082</v>
      </c>
      <c r="B2097" s="56">
        <v>203063307</v>
      </c>
      <c r="C2097" s="34" t="s">
        <v>356</v>
      </c>
      <c r="D2097" s="35" t="s">
        <v>357</v>
      </c>
      <c r="E2097" s="35" t="s">
        <v>446</v>
      </c>
      <c r="F2097" s="35" t="s">
        <v>600</v>
      </c>
      <c r="G2097" s="35" t="s">
        <v>822</v>
      </c>
      <c r="H2097" s="57" t="s">
        <v>2374</v>
      </c>
      <c r="I2097" s="37">
        <v>0</v>
      </c>
      <c r="J2097" s="39">
        <v>0</v>
      </c>
      <c r="K2097" s="10">
        <v>0</v>
      </c>
    </row>
    <row r="2098" spans="1:11" x14ac:dyDescent="0.2">
      <c r="A2098" s="32">
        <v>2083</v>
      </c>
      <c r="B2098" s="56">
        <v>203063308</v>
      </c>
      <c r="C2098" s="34" t="s">
        <v>356</v>
      </c>
      <c r="D2098" s="35" t="s">
        <v>357</v>
      </c>
      <c r="E2098" s="35" t="s">
        <v>446</v>
      </c>
      <c r="F2098" s="35" t="s">
        <v>600</v>
      </c>
      <c r="G2098" s="35" t="s">
        <v>822</v>
      </c>
      <c r="H2098" s="57" t="s">
        <v>2375</v>
      </c>
      <c r="I2098" s="37">
        <v>0</v>
      </c>
      <c r="J2098" s="39">
        <v>0</v>
      </c>
      <c r="K2098" s="10">
        <v>0</v>
      </c>
    </row>
    <row r="2099" spans="1:11" x14ac:dyDescent="0.2">
      <c r="A2099" s="32">
        <v>2084</v>
      </c>
      <c r="B2099" s="56">
        <v>203063309</v>
      </c>
      <c r="C2099" s="34" t="s">
        <v>356</v>
      </c>
      <c r="D2099" s="35" t="s">
        <v>357</v>
      </c>
      <c r="E2099" s="35" t="s">
        <v>446</v>
      </c>
      <c r="F2099" s="35" t="s">
        <v>600</v>
      </c>
      <c r="G2099" s="35" t="s">
        <v>822</v>
      </c>
      <c r="H2099" s="57" t="s">
        <v>2376</v>
      </c>
      <c r="I2099" s="37">
        <v>0</v>
      </c>
      <c r="J2099" s="39">
        <v>0</v>
      </c>
      <c r="K2099" s="10">
        <v>0</v>
      </c>
    </row>
    <row r="2100" spans="1:11" x14ac:dyDescent="0.2">
      <c r="A2100" s="32">
        <v>2085</v>
      </c>
      <c r="B2100" s="56">
        <v>203063310</v>
      </c>
      <c r="C2100" s="34" t="s">
        <v>356</v>
      </c>
      <c r="D2100" s="35" t="s">
        <v>357</v>
      </c>
      <c r="E2100" s="35" t="s">
        <v>446</v>
      </c>
      <c r="F2100" s="35" t="s">
        <v>600</v>
      </c>
      <c r="G2100" s="35" t="s">
        <v>822</v>
      </c>
      <c r="H2100" s="57" t="s">
        <v>2377</v>
      </c>
      <c r="I2100" s="37">
        <v>0</v>
      </c>
      <c r="J2100" s="39">
        <v>0</v>
      </c>
      <c r="K2100" s="10">
        <v>0</v>
      </c>
    </row>
    <row r="2101" spans="1:11" x14ac:dyDescent="0.2">
      <c r="A2101" s="32">
        <v>2086</v>
      </c>
      <c r="B2101" s="56">
        <v>203063311</v>
      </c>
      <c r="C2101" s="34" t="s">
        <v>356</v>
      </c>
      <c r="D2101" s="35" t="s">
        <v>357</v>
      </c>
      <c r="E2101" s="35" t="s">
        <v>446</v>
      </c>
      <c r="F2101" s="35" t="s">
        <v>600</v>
      </c>
      <c r="G2101" s="35" t="s">
        <v>822</v>
      </c>
      <c r="H2101" s="57" t="s">
        <v>2378</v>
      </c>
      <c r="I2101" s="37">
        <v>0</v>
      </c>
      <c r="J2101" s="39">
        <v>0</v>
      </c>
      <c r="K2101" s="10">
        <v>0</v>
      </c>
    </row>
    <row r="2102" spans="1:11" x14ac:dyDescent="0.2">
      <c r="A2102" s="32">
        <v>2087</v>
      </c>
      <c r="B2102" s="56">
        <v>203063312</v>
      </c>
      <c r="C2102" s="34" t="s">
        <v>356</v>
      </c>
      <c r="D2102" s="35" t="s">
        <v>357</v>
      </c>
      <c r="E2102" s="35" t="s">
        <v>446</v>
      </c>
      <c r="F2102" s="35" t="s">
        <v>600</v>
      </c>
      <c r="G2102" s="35" t="s">
        <v>822</v>
      </c>
      <c r="H2102" s="57" t="s">
        <v>2379</v>
      </c>
      <c r="I2102" s="37">
        <v>0</v>
      </c>
      <c r="J2102" s="39">
        <v>0</v>
      </c>
      <c r="K2102" s="10">
        <v>0</v>
      </c>
    </row>
    <row r="2103" spans="1:11" x14ac:dyDescent="0.2">
      <c r="A2103" s="32">
        <v>2088</v>
      </c>
      <c r="B2103" s="56">
        <v>203063313</v>
      </c>
      <c r="C2103" s="34" t="s">
        <v>356</v>
      </c>
      <c r="D2103" s="35" t="s">
        <v>357</v>
      </c>
      <c r="E2103" s="35" t="s">
        <v>446</v>
      </c>
      <c r="F2103" s="35" t="s">
        <v>600</v>
      </c>
      <c r="G2103" s="35" t="s">
        <v>822</v>
      </c>
      <c r="H2103" s="57" t="s">
        <v>2380</v>
      </c>
      <c r="I2103" s="37">
        <v>0</v>
      </c>
      <c r="J2103" s="39">
        <v>0</v>
      </c>
      <c r="K2103" s="10">
        <v>0</v>
      </c>
    </row>
    <row r="2104" spans="1:11" x14ac:dyDescent="0.2">
      <c r="A2104" s="32">
        <v>2089</v>
      </c>
      <c r="B2104" s="56">
        <v>203063314</v>
      </c>
      <c r="C2104" s="34" t="s">
        <v>356</v>
      </c>
      <c r="D2104" s="35" t="s">
        <v>357</v>
      </c>
      <c r="E2104" s="35" t="s">
        <v>446</v>
      </c>
      <c r="F2104" s="35" t="s">
        <v>600</v>
      </c>
      <c r="G2104" s="35" t="s">
        <v>822</v>
      </c>
      <c r="H2104" s="57" t="s">
        <v>2381</v>
      </c>
      <c r="I2104" s="37">
        <v>0</v>
      </c>
      <c r="J2104" s="39">
        <v>0</v>
      </c>
      <c r="K2104" s="10">
        <v>0</v>
      </c>
    </row>
    <row r="2105" spans="1:11" x14ac:dyDescent="0.2">
      <c r="A2105" s="32">
        <v>2090</v>
      </c>
      <c r="B2105" s="56">
        <v>203063315</v>
      </c>
      <c r="C2105" s="34" t="s">
        <v>356</v>
      </c>
      <c r="D2105" s="35" t="s">
        <v>357</v>
      </c>
      <c r="E2105" s="35" t="s">
        <v>446</v>
      </c>
      <c r="F2105" s="35" t="s">
        <v>600</v>
      </c>
      <c r="G2105" s="35" t="s">
        <v>822</v>
      </c>
      <c r="H2105" s="57" t="s">
        <v>2382</v>
      </c>
      <c r="I2105" s="37">
        <v>0</v>
      </c>
      <c r="J2105" s="39">
        <v>0</v>
      </c>
      <c r="K2105" s="10">
        <v>0</v>
      </c>
    </row>
    <row r="2106" spans="1:11" x14ac:dyDescent="0.2">
      <c r="A2106" s="32">
        <v>2091</v>
      </c>
      <c r="B2106" s="56">
        <v>203063316</v>
      </c>
      <c r="C2106" s="34" t="s">
        <v>356</v>
      </c>
      <c r="D2106" s="35" t="s">
        <v>357</v>
      </c>
      <c r="E2106" s="35" t="s">
        <v>446</v>
      </c>
      <c r="F2106" s="35" t="s">
        <v>600</v>
      </c>
      <c r="G2106" s="35" t="s">
        <v>822</v>
      </c>
      <c r="H2106" s="57" t="s">
        <v>2383</v>
      </c>
      <c r="I2106" s="37">
        <v>0</v>
      </c>
      <c r="J2106" s="39">
        <v>0</v>
      </c>
      <c r="K2106" s="10">
        <v>0</v>
      </c>
    </row>
    <row r="2107" spans="1:11" x14ac:dyDescent="0.2">
      <c r="A2107" s="32">
        <v>2092</v>
      </c>
      <c r="B2107" s="56">
        <v>203063317</v>
      </c>
      <c r="C2107" s="34" t="s">
        <v>356</v>
      </c>
      <c r="D2107" s="35" t="s">
        <v>357</v>
      </c>
      <c r="E2107" s="35" t="s">
        <v>446</v>
      </c>
      <c r="F2107" s="35" t="s">
        <v>600</v>
      </c>
      <c r="G2107" s="35" t="s">
        <v>822</v>
      </c>
      <c r="H2107" s="57" t="s">
        <v>2384</v>
      </c>
      <c r="I2107" s="37">
        <v>0</v>
      </c>
      <c r="J2107" s="39">
        <v>0</v>
      </c>
      <c r="K2107" s="10">
        <v>0</v>
      </c>
    </row>
    <row r="2108" spans="1:11" x14ac:dyDescent="0.2">
      <c r="A2108" s="32">
        <v>2093</v>
      </c>
      <c r="B2108" s="56">
        <v>203063318</v>
      </c>
      <c r="C2108" s="34" t="s">
        <v>356</v>
      </c>
      <c r="D2108" s="35" t="s">
        <v>357</v>
      </c>
      <c r="E2108" s="35" t="s">
        <v>446</v>
      </c>
      <c r="F2108" s="35" t="s">
        <v>600</v>
      </c>
      <c r="G2108" s="35" t="s">
        <v>822</v>
      </c>
      <c r="H2108" s="57" t="s">
        <v>2385</v>
      </c>
      <c r="I2108" s="37">
        <v>0</v>
      </c>
      <c r="J2108" s="39">
        <v>0</v>
      </c>
      <c r="K2108" s="10">
        <v>0</v>
      </c>
    </row>
    <row r="2109" spans="1:11" x14ac:dyDescent="0.2">
      <c r="A2109" s="32">
        <v>2094</v>
      </c>
      <c r="B2109" s="56">
        <v>203063319</v>
      </c>
      <c r="C2109" s="34" t="s">
        <v>356</v>
      </c>
      <c r="D2109" s="35" t="s">
        <v>357</v>
      </c>
      <c r="E2109" s="35" t="s">
        <v>446</v>
      </c>
      <c r="F2109" s="35" t="s">
        <v>600</v>
      </c>
      <c r="G2109" s="35" t="s">
        <v>822</v>
      </c>
      <c r="H2109" s="57" t="s">
        <v>2386</v>
      </c>
      <c r="I2109" s="37">
        <v>0</v>
      </c>
      <c r="J2109" s="39">
        <v>0</v>
      </c>
      <c r="K2109" s="10">
        <v>0</v>
      </c>
    </row>
    <row r="2110" spans="1:11" x14ac:dyDescent="0.2">
      <c r="A2110" s="32">
        <v>2095</v>
      </c>
      <c r="B2110" s="56">
        <v>203063320</v>
      </c>
      <c r="C2110" s="34" t="s">
        <v>356</v>
      </c>
      <c r="D2110" s="35" t="s">
        <v>357</v>
      </c>
      <c r="E2110" s="35" t="s">
        <v>446</v>
      </c>
      <c r="F2110" s="35" t="s">
        <v>600</v>
      </c>
      <c r="G2110" s="35" t="s">
        <v>822</v>
      </c>
      <c r="H2110" s="57" t="s">
        <v>2387</v>
      </c>
      <c r="I2110" s="37">
        <v>0</v>
      </c>
      <c r="J2110" s="39">
        <v>0</v>
      </c>
      <c r="K2110" s="10">
        <v>0</v>
      </c>
    </row>
    <row r="2111" spans="1:11" x14ac:dyDescent="0.2">
      <c r="A2111" s="32">
        <v>2096</v>
      </c>
      <c r="B2111" s="56">
        <v>203063321</v>
      </c>
      <c r="C2111" s="34" t="s">
        <v>356</v>
      </c>
      <c r="D2111" s="35" t="s">
        <v>357</v>
      </c>
      <c r="E2111" s="35" t="s">
        <v>446</v>
      </c>
      <c r="F2111" s="35" t="s">
        <v>600</v>
      </c>
      <c r="G2111" s="35" t="s">
        <v>822</v>
      </c>
      <c r="H2111" s="57" t="s">
        <v>2388</v>
      </c>
      <c r="I2111" s="37">
        <v>0</v>
      </c>
      <c r="J2111" s="39">
        <v>0</v>
      </c>
      <c r="K2111" s="10">
        <v>0</v>
      </c>
    </row>
    <row r="2112" spans="1:11" x14ac:dyDescent="0.2">
      <c r="A2112" s="32">
        <v>2097</v>
      </c>
      <c r="B2112" s="56">
        <v>203063322</v>
      </c>
      <c r="C2112" s="34" t="s">
        <v>356</v>
      </c>
      <c r="D2112" s="35" t="s">
        <v>357</v>
      </c>
      <c r="E2112" s="35" t="s">
        <v>446</v>
      </c>
      <c r="F2112" s="35" t="s">
        <v>600</v>
      </c>
      <c r="G2112" s="35" t="s">
        <v>822</v>
      </c>
      <c r="H2112" s="57" t="s">
        <v>2389</v>
      </c>
      <c r="I2112" s="37">
        <v>300</v>
      </c>
      <c r="J2112" s="39">
        <v>0</v>
      </c>
      <c r="K2112" s="10">
        <v>300</v>
      </c>
    </row>
    <row r="2113" spans="1:11" x14ac:dyDescent="0.2">
      <c r="A2113" s="32">
        <v>2098</v>
      </c>
      <c r="B2113" s="56">
        <v>203063323</v>
      </c>
      <c r="C2113" s="34" t="s">
        <v>356</v>
      </c>
      <c r="D2113" s="35" t="s">
        <v>357</v>
      </c>
      <c r="E2113" s="35" t="s">
        <v>446</v>
      </c>
      <c r="F2113" s="35" t="s">
        <v>600</v>
      </c>
      <c r="G2113" s="35" t="s">
        <v>822</v>
      </c>
      <c r="H2113" s="57" t="s">
        <v>2390</v>
      </c>
      <c r="I2113" s="37">
        <v>0</v>
      </c>
      <c r="J2113" s="39">
        <v>0</v>
      </c>
      <c r="K2113" s="10">
        <v>0</v>
      </c>
    </row>
    <row r="2114" spans="1:11" x14ac:dyDescent="0.2">
      <c r="A2114" s="32">
        <v>2099</v>
      </c>
      <c r="B2114" s="56">
        <v>203063324</v>
      </c>
      <c r="C2114" s="34" t="s">
        <v>356</v>
      </c>
      <c r="D2114" s="35" t="s">
        <v>357</v>
      </c>
      <c r="E2114" s="35" t="s">
        <v>446</v>
      </c>
      <c r="F2114" s="35" t="s">
        <v>600</v>
      </c>
      <c r="G2114" s="35" t="s">
        <v>822</v>
      </c>
      <c r="H2114" s="57" t="s">
        <v>2391</v>
      </c>
      <c r="I2114" s="37">
        <v>0</v>
      </c>
      <c r="J2114" s="39">
        <v>0</v>
      </c>
      <c r="K2114" s="10">
        <v>0</v>
      </c>
    </row>
    <row r="2115" spans="1:11" x14ac:dyDescent="0.2">
      <c r="A2115" s="32">
        <v>2100</v>
      </c>
      <c r="B2115" s="56">
        <v>203063325</v>
      </c>
      <c r="C2115" s="34" t="s">
        <v>356</v>
      </c>
      <c r="D2115" s="35" t="s">
        <v>357</v>
      </c>
      <c r="E2115" s="35" t="s">
        <v>446</v>
      </c>
      <c r="F2115" s="35" t="s">
        <v>600</v>
      </c>
      <c r="G2115" s="35" t="s">
        <v>822</v>
      </c>
      <c r="H2115" s="57" t="s">
        <v>2392</v>
      </c>
      <c r="I2115" s="37">
        <v>0</v>
      </c>
      <c r="J2115" s="39">
        <v>0</v>
      </c>
      <c r="K2115" s="10">
        <v>0</v>
      </c>
    </row>
    <row r="2116" spans="1:11" x14ac:dyDescent="0.2">
      <c r="A2116" s="32">
        <v>2101</v>
      </c>
      <c r="B2116" s="56">
        <v>203063326</v>
      </c>
      <c r="C2116" s="34" t="s">
        <v>356</v>
      </c>
      <c r="D2116" s="35" t="s">
        <v>357</v>
      </c>
      <c r="E2116" s="35" t="s">
        <v>446</v>
      </c>
      <c r="F2116" s="35" t="s">
        <v>600</v>
      </c>
      <c r="G2116" s="35" t="s">
        <v>822</v>
      </c>
      <c r="H2116" s="57" t="s">
        <v>2393</v>
      </c>
      <c r="I2116" s="37">
        <v>0</v>
      </c>
      <c r="J2116" s="39">
        <v>0</v>
      </c>
      <c r="K2116" s="10">
        <v>0</v>
      </c>
    </row>
    <row r="2117" spans="1:11" x14ac:dyDescent="0.2">
      <c r="A2117" s="32">
        <v>2102</v>
      </c>
      <c r="B2117" s="56">
        <v>203063327</v>
      </c>
      <c r="C2117" s="34" t="s">
        <v>356</v>
      </c>
      <c r="D2117" s="35" t="s">
        <v>357</v>
      </c>
      <c r="E2117" s="35" t="s">
        <v>446</v>
      </c>
      <c r="F2117" s="35" t="s">
        <v>600</v>
      </c>
      <c r="G2117" s="35" t="s">
        <v>822</v>
      </c>
      <c r="H2117" s="57" t="s">
        <v>2394</v>
      </c>
      <c r="I2117" s="37">
        <v>16667</v>
      </c>
      <c r="J2117" s="39">
        <v>0</v>
      </c>
      <c r="K2117" s="10">
        <v>16667</v>
      </c>
    </row>
    <row r="2118" spans="1:11" x14ac:dyDescent="0.2">
      <c r="A2118" s="32">
        <v>2103</v>
      </c>
      <c r="B2118" s="56">
        <v>203063328</v>
      </c>
      <c r="C2118" s="34" t="s">
        <v>356</v>
      </c>
      <c r="D2118" s="35" t="s">
        <v>357</v>
      </c>
      <c r="E2118" s="35" t="s">
        <v>446</v>
      </c>
      <c r="F2118" s="35" t="s">
        <v>600</v>
      </c>
      <c r="G2118" s="35" t="s">
        <v>822</v>
      </c>
      <c r="H2118" s="57" t="s">
        <v>2395</v>
      </c>
      <c r="I2118" s="37">
        <v>0</v>
      </c>
      <c r="J2118" s="39">
        <v>6958</v>
      </c>
      <c r="K2118" s="10">
        <v>-6958</v>
      </c>
    </row>
    <row r="2119" spans="1:11" x14ac:dyDescent="0.2">
      <c r="A2119" s="32">
        <v>2104</v>
      </c>
      <c r="B2119" s="56">
        <v>203063329</v>
      </c>
      <c r="C2119" s="34" t="s">
        <v>356</v>
      </c>
      <c r="D2119" s="35" t="s">
        <v>357</v>
      </c>
      <c r="E2119" s="35" t="s">
        <v>446</v>
      </c>
      <c r="F2119" s="35" t="s">
        <v>600</v>
      </c>
      <c r="G2119" s="35" t="s">
        <v>822</v>
      </c>
      <c r="H2119" s="57" t="s">
        <v>2396</v>
      </c>
      <c r="I2119" s="37">
        <v>0</v>
      </c>
      <c r="J2119" s="39">
        <v>0</v>
      </c>
      <c r="K2119" s="10">
        <v>0</v>
      </c>
    </row>
    <row r="2120" spans="1:11" x14ac:dyDescent="0.2">
      <c r="A2120" s="32">
        <v>2105</v>
      </c>
      <c r="B2120" s="56">
        <v>203063330</v>
      </c>
      <c r="C2120" s="34" t="s">
        <v>356</v>
      </c>
      <c r="D2120" s="35" t="s">
        <v>357</v>
      </c>
      <c r="E2120" s="35" t="s">
        <v>446</v>
      </c>
      <c r="F2120" s="35" t="s">
        <v>600</v>
      </c>
      <c r="G2120" s="35" t="s">
        <v>822</v>
      </c>
      <c r="H2120" s="57" t="s">
        <v>2397</v>
      </c>
      <c r="I2120" s="37">
        <v>0</v>
      </c>
      <c r="J2120" s="39">
        <v>0</v>
      </c>
      <c r="K2120" s="10">
        <v>0</v>
      </c>
    </row>
    <row r="2121" spans="1:11" x14ac:dyDescent="0.2">
      <c r="A2121" s="32">
        <v>2106</v>
      </c>
      <c r="B2121" s="56">
        <v>203063331</v>
      </c>
      <c r="C2121" s="34" t="s">
        <v>356</v>
      </c>
      <c r="D2121" s="35" t="s">
        <v>357</v>
      </c>
      <c r="E2121" s="35" t="s">
        <v>446</v>
      </c>
      <c r="F2121" s="35" t="s">
        <v>600</v>
      </c>
      <c r="G2121" s="35" t="s">
        <v>822</v>
      </c>
      <c r="H2121" s="57" t="s">
        <v>2398</v>
      </c>
      <c r="I2121" s="37">
        <v>249</v>
      </c>
      <c r="J2121" s="39">
        <v>0</v>
      </c>
      <c r="K2121" s="10">
        <v>249</v>
      </c>
    </row>
    <row r="2122" spans="1:11" x14ac:dyDescent="0.2">
      <c r="A2122" s="32">
        <v>2107</v>
      </c>
      <c r="B2122" s="56">
        <v>203063332</v>
      </c>
      <c r="C2122" s="34" t="s">
        <v>356</v>
      </c>
      <c r="D2122" s="35" t="s">
        <v>357</v>
      </c>
      <c r="E2122" s="35" t="s">
        <v>446</v>
      </c>
      <c r="F2122" s="35" t="s">
        <v>600</v>
      </c>
      <c r="G2122" s="35" t="s">
        <v>822</v>
      </c>
      <c r="H2122" s="57" t="s">
        <v>2399</v>
      </c>
      <c r="I2122" s="37">
        <v>0</v>
      </c>
      <c r="J2122" s="39">
        <v>0</v>
      </c>
      <c r="K2122" s="10">
        <v>0</v>
      </c>
    </row>
    <row r="2123" spans="1:11" x14ac:dyDescent="0.2">
      <c r="A2123" s="32">
        <v>2108</v>
      </c>
      <c r="B2123" s="56">
        <v>203063333</v>
      </c>
      <c r="C2123" s="34" t="s">
        <v>356</v>
      </c>
      <c r="D2123" s="35" t="s">
        <v>357</v>
      </c>
      <c r="E2123" s="35" t="s">
        <v>446</v>
      </c>
      <c r="F2123" s="35" t="s">
        <v>600</v>
      </c>
      <c r="G2123" s="35" t="s">
        <v>822</v>
      </c>
      <c r="H2123" s="57" t="s">
        <v>2400</v>
      </c>
      <c r="I2123" s="37">
        <v>0</v>
      </c>
      <c r="J2123" s="39">
        <v>0</v>
      </c>
      <c r="K2123" s="10">
        <v>0</v>
      </c>
    </row>
    <row r="2124" spans="1:11" x14ac:dyDescent="0.2">
      <c r="A2124" s="32">
        <v>2109</v>
      </c>
      <c r="B2124" s="56">
        <v>203063334</v>
      </c>
      <c r="C2124" s="34" t="s">
        <v>356</v>
      </c>
      <c r="D2124" s="35" t="s">
        <v>357</v>
      </c>
      <c r="E2124" s="35" t="s">
        <v>446</v>
      </c>
      <c r="F2124" s="35" t="s">
        <v>600</v>
      </c>
      <c r="G2124" s="35" t="s">
        <v>822</v>
      </c>
      <c r="H2124" s="57" t="s">
        <v>2401</v>
      </c>
      <c r="I2124" s="37">
        <v>0</v>
      </c>
      <c r="J2124" s="39">
        <v>0</v>
      </c>
      <c r="K2124" s="10">
        <v>0</v>
      </c>
    </row>
    <row r="2125" spans="1:11" x14ac:dyDescent="0.2">
      <c r="A2125" s="32">
        <v>2110</v>
      </c>
      <c r="B2125" s="56">
        <v>203063335</v>
      </c>
      <c r="C2125" s="34" t="s">
        <v>356</v>
      </c>
      <c r="D2125" s="35" t="s">
        <v>357</v>
      </c>
      <c r="E2125" s="35" t="s">
        <v>446</v>
      </c>
      <c r="F2125" s="35" t="s">
        <v>600</v>
      </c>
      <c r="G2125" s="35" t="s">
        <v>822</v>
      </c>
      <c r="H2125" s="57" t="s">
        <v>2402</v>
      </c>
      <c r="I2125" s="37">
        <v>0</v>
      </c>
      <c r="J2125" s="39">
        <v>0</v>
      </c>
      <c r="K2125" s="10">
        <v>0</v>
      </c>
    </row>
    <row r="2126" spans="1:11" x14ac:dyDescent="0.2">
      <c r="A2126" s="32">
        <v>2111</v>
      </c>
      <c r="B2126" s="56">
        <v>203063336</v>
      </c>
      <c r="C2126" s="34" t="s">
        <v>356</v>
      </c>
      <c r="D2126" s="35" t="s">
        <v>357</v>
      </c>
      <c r="E2126" s="35" t="s">
        <v>446</v>
      </c>
      <c r="F2126" s="35" t="s">
        <v>600</v>
      </c>
      <c r="G2126" s="35" t="s">
        <v>822</v>
      </c>
      <c r="H2126" s="57" t="s">
        <v>2403</v>
      </c>
      <c r="I2126" s="37">
        <v>0</v>
      </c>
      <c r="J2126" s="39">
        <v>0</v>
      </c>
      <c r="K2126" s="10">
        <v>0</v>
      </c>
    </row>
    <row r="2127" spans="1:11" x14ac:dyDescent="0.2">
      <c r="A2127" s="32">
        <v>2112</v>
      </c>
      <c r="B2127" s="56">
        <v>203063337</v>
      </c>
      <c r="C2127" s="34" t="s">
        <v>356</v>
      </c>
      <c r="D2127" s="35" t="s">
        <v>357</v>
      </c>
      <c r="E2127" s="35" t="s">
        <v>446</v>
      </c>
      <c r="F2127" s="35" t="s">
        <v>600</v>
      </c>
      <c r="G2127" s="35" t="s">
        <v>822</v>
      </c>
      <c r="H2127" s="57" t="s">
        <v>2404</v>
      </c>
      <c r="I2127" s="37">
        <v>0</v>
      </c>
      <c r="J2127" s="39">
        <v>0</v>
      </c>
      <c r="K2127" s="10">
        <v>0</v>
      </c>
    </row>
    <row r="2128" spans="1:11" x14ac:dyDescent="0.2">
      <c r="A2128" s="32">
        <v>2113</v>
      </c>
      <c r="B2128" s="56">
        <v>203063338</v>
      </c>
      <c r="C2128" s="34" t="s">
        <v>356</v>
      </c>
      <c r="D2128" s="35" t="s">
        <v>357</v>
      </c>
      <c r="E2128" s="35" t="s">
        <v>446</v>
      </c>
      <c r="F2128" s="35" t="s">
        <v>600</v>
      </c>
      <c r="G2128" s="35" t="s">
        <v>822</v>
      </c>
      <c r="H2128" s="57" t="s">
        <v>2405</v>
      </c>
      <c r="I2128" s="37">
        <v>0</v>
      </c>
      <c r="J2128" s="39">
        <v>0</v>
      </c>
      <c r="K2128" s="10">
        <v>0</v>
      </c>
    </row>
    <row r="2129" spans="1:11" x14ac:dyDescent="0.2">
      <c r="A2129" s="32">
        <v>2114</v>
      </c>
      <c r="B2129" s="56">
        <v>203063339</v>
      </c>
      <c r="C2129" s="34" t="s">
        <v>356</v>
      </c>
      <c r="D2129" s="35" t="s">
        <v>357</v>
      </c>
      <c r="E2129" s="35" t="s">
        <v>446</v>
      </c>
      <c r="F2129" s="35" t="s">
        <v>600</v>
      </c>
      <c r="G2129" s="35" t="s">
        <v>822</v>
      </c>
      <c r="H2129" s="57" t="s">
        <v>2406</v>
      </c>
      <c r="I2129" s="37">
        <v>0</v>
      </c>
      <c r="J2129" s="39">
        <v>0</v>
      </c>
      <c r="K2129" s="10">
        <v>0</v>
      </c>
    </row>
    <row r="2130" spans="1:11" x14ac:dyDescent="0.2">
      <c r="A2130" s="32">
        <v>2115</v>
      </c>
      <c r="B2130" s="56">
        <v>203063340</v>
      </c>
      <c r="C2130" s="34" t="s">
        <v>356</v>
      </c>
      <c r="D2130" s="35" t="s">
        <v>357</v>
      </c>
      <c r="E2130" s="35" t="s">
        <v>446</v>
      </c>
      <c r="F2130" s="35" t="s">
        <v>600</v>
      </c>
      <c r="G2130" s="35" t="s">
        <v>822</v>
      </c>
      <c r="H2130" s="57" t="s">
        <v>2407</v>
      </c>
      <c r="I2130" s="37">
        <v>0</v>
      </c>
      <c r="J2130" s="39">
        <v>0</v>
      </c>
      <c r="K2130" s="10">
        <v>0</v>
      </c>
    </row>
    <row r="2131" spans="1:11" x14ac:dyDescent="0.2">
      <c r="A2131" s="32">
        <v>2116</v>
      </c>
      <c r="B2131" s="56">
        <v>203063341</v>
      </c>
      <c r="C2131" s="34" t="s">
        <v>356</v>
      </c>
      <c r="D2131" s="35" t="s">
        <v>357</v>
      </c>
      <c r="E2131" s="35" t="s">
        <v>446</v>
      </c>
      <c r="F2131" s="35" t="s">
        <v>600</v>
      </c>
      <c r="G2131" s="35" t="s">
        <v>822</v>
      </c>
      <c r="H2131" s="57" t="s">
        <v>2408</v>
      </c>
      <c r="I2131" s="37">
        <v>0</v>
      </c>
      <c r="J2131" s="39">
        <v>0</v>
      </c>
      <c r="K2131" s="10">
        <v>0</v>
      </c>
    </row>
    <row r="2132" spans="1:11" x14ac:dyDescent="0.2">
      <c r="A2132" s="32">
        <v>2117</v>
      </c>
      <c r="B2132" s="56">
        <v>203063342</v>
      </c>
      <c r="C2132" s="34" t="s">
        <v>356</v>
      </c>
      <c r="D2132" s="35" t="s">
        <v>357</v>
      </c>
      <c r="E2132" s="35" t="s">
        <v>446</v>
      </c>
      <c r="F2132" s="35" t="s">
        <v>600</v>
      </c>
      <c r="G2132" s="35" t="s">
        <v>822</v>
      </c>
      <c r="H2132" s="57" t="s">
        <v>2409</v>
      </c>
      <c r="I2132" s="37">
        <v>0</v>
      </c>
      <c r="J2132" s="39">
        <v>0</v>
      </c>
      <c r="K2132" s="10">
        <v>0</v>
      </c>
    </row>
    <row r="2133" spans="1:11" x14ac:dyDescent="0.2">
      <c r="A2133" s="32">
        <v>2118</v>
      </c>
      <c r="B2133" s="56">
        <v>203063343</v>
      </c>
      <c r="C2133" s="34" t="s">
        <v>356</v>
      </c>
      <c r="D2133" s="35" t="s">
        <v>357</v>
      </c>
      <c r="E2133" s="35" t="s">
        <v>446</v>
      </c>
      <c r="F2133" s="35" t="s">
        <v>600</v>
      </c>
      <c r="G2133" s="35" t="s">
        <v>822</v>
      </c>
      <c r="H2133" s="57" t="s">
        <v>2410</v>
      </c>
      <c r="I2133" s="37">
        <v>0</v>
      </c>
      <c r="J2133" s="39">
        <v>0</v>
      </c>
      <c r="K2133" s="10">
        <v>0</v>
      </c>
    </row>
    <row r="2134" spans="1:11" x14ac:dyDescent="0.2">
      <c r="A2134" s="32">
        <v>2119</v>
      </c>
      <c r="B2134" s="56">
        <v>203063344</v>
      </c>
      <c r="C2134" s="34" t="s">
        <v>356</v>
      </c>
      <c r="D2134" s="35" t="s">
        <v>357</v>
      </c>
      <c r="E2134" s="35" t="s">
        <v>446</v>
      </c>
      <c r="F2134" s="35" t="s">
        <v>600</v>
      </c>
      <c r="G2134" s="35" t="s">
        <v>822</v>
      </c>
      <c r="H2134" s="57" t="s">
        <v>2411</v>
      </c>
      <c r="I2134" s="37">
        <v>0</v>
      </c>
      <c r="J2134" s="39">
        <v>1035</v>
      </c>
      <c r="K2134" s="10">
        <v>-1035</v>
      </c>
    </row>
    <row r="2135" spans="1:11" x14ac:dyDescent="0.2">
      <c r="A2135" s="32">
        <v>2120</v>
      </c>
      <c r="B2135" s="56">
        <v>203063345</v>
      </c>
      <c r="C2135" s="34" t="s">
        <v>356</v>
      </c>
      <c r="D2135" s="35" t="s">
        <v>357</v>
      </c>
      <c r="E2135" s="35" t="s">
        <v>446</v>
      </c>
      <c r="F2135" s="35" t="s">
        <v>600</v>
      </c>
      <c r="G2135" s="35" t="s">
        <v>822</v>
      </c>
      <c r="H2135" s="57" t="s">
        <v>2412</v>
      </c>
      <c r="I2135" s="37">
        <v>0</v>
      </c>
      <c r="J2135" s="39">
        <v>0</v>
      </c>
      <c r="K2135" s="10">
        <v>0</v>
      </c>
    </row>
    <row r="2136" spans="1:11" x14ac:dyDescent="0.2">
      <c r="A2136" s="32">
        <v>2121</v>
      </c>
      <c r="B2136" s="56">
        <v>203063346</v>
      </c>
      <c r="C2136" s="34" t="s">
        <v>356</v>
      </c>
      <c r="D2136" s="35" t="s">
        <v>357</v>
      </c>
      <c r="E2136" s="35" t="s">
        <v>446</v>
      </c>
      <c r="F2136" s="35" t="s">
        <v>600</v>
      </c>
      <c r="G2136" s="35" t="s">
        <v>822</v>
      </c>
      <c r="H2136" s="57" t="s">
        <v>2413</v>
      </c>
      <c r="I2136" s="37">
        <v>0</v>
      </c>
      <c r="J2136" s="39">
        <v>0</v>
      </c>
      <c r="K2136" s="10">
        <v>0</v>
      </c>
    </row>
    <row r="2137" spans="1:11" x14ac:dyDescent="0.2">
      <c r="A2137" s="32">
        <v>2122</v>
      </c>
      <c r="B2137" s="56">
        <v>203063347</v>
      </c>
      <c r="C2137" s="34" t="s">
        <v>356</v>
      </c>
      <c r="D2137" s="35" t="s">
        <v>357</v>
      </c>
      <c r="E2137" s="35" t="s">
        <v>446</v>
      </c>
      <c r="F2137" s="35" t="s">
        <v>600</v>
      </c>
      <c r="G2137" s="35" t="s">
        <v>822</v>
      </c>
      <c r="H2137" s="57" t="s">
        <v>2414</v>
      </c>
      <c r="I2137" s="37">
        <v>0</v>
      </c>
      <c r="J2137" s="39">
        <v>0</v>
      </c>
      <c r="K2137" s="10">
        <v>0</v>
      </c>
    </row>
    <row r="2138" spans="1:11" x14ac:dyDescent="0.2">
      <c r="A2138" s="32">
        <v>2123</v>
      </c>
      <c r="B2138" s="56">
        <v>203063348</v>
      </c>
      <c r="C2138" s="34" t="s">
        <v>356</v>
      </c>
      <c r="D2138" s="35" t="s">
        <v>357</v>
      </c>
      <c r="E2138" s="35" t="s">
        <v>446</v>
      </c>
      <c r="F2138" s="35" t="s">
        <v>600</v>
      </c>
      <c r="G2138" s="35" t="s">
        <v>822</v>
      </c>
      <c r="H2138" s="57" t="s">
        <v>2415</v>
      </c>
      <c r="I2138" s="37">
        <v>0</v>
      </c>
      <c r="J2138" s="39">
        <v>0</v>
      </c>
      <c r="K2138" s="10">
        <v>0</v>
      </c>
    </row>
    <row r="2139" spans="1:11" x14ac:dyDescent="0.2">
      <c r="A2139" s="32">
        <v>2124</v>
      </c>
      <c r="B2139" s="56">
        <v>203063349</v>
      </c>
      <c r="C2139" s="34" t="s">
        <v>356</v>
      </c>
      <c r="D2139" s="35" t="s">
        <v>357</v>
      </c>
      <c r="E2139" s="35" t="s">
        <v>446</v>
      </c>
      <c r="F2139" s="35" t="s">
        <v>600</v>
      </c>
      <c r="G2139" s="35" t="s">
        <v>822</v>
      </c>
      <c r="H2139" s="57" t="s">
        <v>2416</v>
      </c>
      <c r="I2139" s="37">
        <v>0</v>
      </c>
      <c r="J2139" s="39">
        <v>0</v>
      </c>
      <c r="K2139" s="10">
        <v>0</v>
      </c>
    </row>
    <row r="2140" spans="1:11" x14ac:dyDescent="0.2">
      <c r="A2140" s="32">
        <v>2125</v>
      </c>
      <c r="B2140" s="56">
        <v>203063350</v>
      </c>
      <c r="C2140" s="34" t="s">
        <v>356</v>
      </c>
      <c r="D2140" s="35" t="s">
        <v>357</v>
      </c>
      <c r="E2140" s="35" t="s">
        <v>446</v>
      </c>
      <c r="F2140" s="35" t="s">
        <v>600</v>
      </c>
      <c r="G2140" s="35" t="s">
        <v>822</v>
      </c>
      <c r="H2140" s="57" t="s">
        <v>2417</v>
      </c>
      <c r="I2140" s="37">
        <v>0</v>
      </c>
      <c r="J2140" s="39">
        <v>0</v>
      </c>
      <c r="K2140" s="10">
        <v>0</v>
      </c>
    </row>
    <row r="2141" spans="1:11" x14ac:dyDescent="0.2">
      <c r="A2141" s="32">
        <v>2126</v>
      </c>
      <c r="B2141" s="56">
        <v>203063351</v>
      </c>
      <c r="C2141" s="34" t="s">
        <v>356</v>
      </c>
      <c r="D2141" s="35" t="s">
        <v>357</v>
      </c>
      <c r="E2141" s="35" t="s">
        <v>446</v>
      </c>
      <c r="F2141" s="35" t="s">
        <v>600</v>
      </c>
      <c r="G2141" s="35" t="s">
        <v>822</v>
      </c>
      <c r="H2141" s="57" t="s">
        <v>2418</v>
      </c>
      <c r="I2141" s="37">
        <v>0</v>
      </c>
      <c r="J2141" s="39">
        <v>0</v>
      </c>
      <c r="K2141" s="10">
        <v>0</v>
      </c>
    </row>
    <row r="2142" spans="1:11" x14ac:dyDescent="0.2">
      <c r="A2142" s="32">
        <v>2127</v>
      </c>
      <c r="B2142" s="56">
        <v>203063352</v>
      </c>
      <c r="C2142" s="34" t="s">
        <v>356</v>
      </c>
      <c r="D2142" s="35" t="s">
        <v>357</v>
      </c>
      <c r="E2142" s="35" t="s">
        <v>446</v>
      </c>
      <c r="F2142" s="35" t="s">
        <v>600</v>
      </c>
      <c r="G2142" s="35" t="s">
        <v>822</v>
      </c>
      <c r="H2142" s="57" t="s">
        <v>2419</v>
      </c>
      <c r="I2142" s="37">
        <v>0</v>
      </c>
      <c r="J2142" s="39">
        <v>0</v>
      </c>
      <c r="K2142" s="10">
        <v>0</v>
      </c>
    </row>
    <row r="2143" spans="1:11" x14ac:dyDescent="0.2">
      <c r="A2143" s="32">
        <v>2128</v>
      </c>
      <c r="B2143" s="56">
        <v>203063353</v>
      </c>
      <c r="C2143" s="34" t="s">
        <v>356</v>
      </c>
      <c r="D2143" s="35" t="s">
        <v>357</v>
      </c>
      <c r="E2143" s="35" t="s">
        <v>446</v>
      </c>
      <c r="F2143" s="35" t="s">
        <v>600</v>
      </c>
      <c r="G2143" s="35" t="s">
        <v>822</v>
      </c>
      <c r="H2143" s="57" t="s">
        <v>2420</v>
      </c>
      <c r="I2143" s="37">
        <v>0</v>
      </c>
      <c r="J2143" s="39">
        <v>0</v>
      </c>
      <c r="K2143" s="10">
        <v>0</v>
      </c>
    </row>
    <row r="2144" spans="1:11" x14ac:dyDescent="0.2">
      <c r="A2144" s="32">
        <v>2129</v>
      </c>
      <c r="B2144" s="56">
        <v>203063354</v>
      </c>
      <c r="C2144" s="34" t="s">
        <v>356</v>
      </c>
      <c r="D2144" s="35" t="s">
        <v>357</v>
      </c>
      <c r="E2144" s="35" t="s">
        <v>446</v>
      </c>
      <c r="F2144" s="35" t="s">
        <v>600</v>
      </c>
      <c r="G2144" s="35" t="s">
        <v>822</v>
      </c>
      <c r="H2144" s="57" t="s">
        <v>2421</v>
      </c>
      <c r="I2144" s="37">
        <v>0</v>
      </c>
      <c r="J2144" s="39">
        <v>0</v>
      </c>
      <c r="K2144" s="10">
        <v>0</v>
      </c>
    </row>
    <row r="2145" spans="1:11" x14ac:dyDescent="0.2">
      <c r="A2145" s="32">
        <v>2130</v>
      </c>
      <c r="B2145" s="56">
        <v>203063355</v>
      </c>
      <c r="C2145" s="34" t="s">
        <v>356</v>
      </c>
      <c r="D2145" s="35" t="s">
        <v>357</v>
      </c>
      <c r="E2145" s="35" t="s">
        <v>446</v>
      </c>
      <c r="F2145" s="35" t="s">
        <v>600</v>
      </c>
      <c r="G2145" s="35" t="s">
        <v>822</v>
      </c>
      <c r="H2145" s="57" t="s">
        <v>2422</v>
      </c>
      <c r="I2145" s="37">
        <v>0</v>
      </c>
      <c r="J2145" s="39">
        <v>1565</v>
      </c>
      <c r="K2145" s="10">
        <v>-1565</v>
      </c>
    </row>
    <row r="2146" spans="1:11" x14ac:dyDescent="0.2">
      <c r="A2146" s="32">
        <v>2131</v>
      </c>
      <c r="B2146" s="56">
        <v>203063356</v>
      </c>
      <c r="C2146" s="34" t="s">
        <v>356</v>
      </c>
      <c r="D2146" s="35" t="s">
        <v>357</v>
      </c>
      <c r="E2146" s="35" t="s">
        <v>446</v>
      </c>
      <c r="F2146" s="35" t="s">
        <v>600</v>
      </c>
      <c r="G2146" s="35" t="s">
        <v>822</v>
      </c>
      <c r="H2146" s="57" t="s">
        <v>2423</v>
      </c>
      <c r="I2146" s="37">
        <v>0</v>
      </c>
      <c r="J2146" s="39">
        <v>0</v>
      </c>
      <c r="K2146" s="10">
        <v>0</v>
      </c>
    </row>
    <row r="2147" spans="1:11" x14ac:dyDescent="0.2">
      <c r="A2147" s="32">
        <v>2132</v>
      </c>
      <c r="B2147" s="56">
        <v>203063357</v>
      </c>
      <c r="C2147" s="34" t="s">
        <v>356</v>
      </c>
      <c r="D2147" s="35" t="s">
        <v>357</v>
      </c>
      <c r="E2147" s="35" t="s">
        <v>446</v>
      </c>
      <c r="F2147" s="35" t="s">
        <v>600</v>
      </c>
      <c r="G2147" s="35" t="s">
        <v>822</v>
      </c>
      <c r="H2147" s="57" t="s">
        <v>2424</v>
      </c>
      <c r="I2147" s="37">
        <v>1000</v>
      </c>
      <c r="J2147" s="39">
        <v>0</v>
      </c>
      <c r="K2147" s="10">
        <v>1000</v>
      </c>
    </row>
    <row r="2148" spans="1:11" x14ac:dyDescent="0.2">
      <c r="A2148" s="32">
        <v>2133</v>
      </c>
      <c r="B2148" s="56">
        <v>203063358</v>
      </c>
      <c r="C2148" s="34" t="s">
        <v>356</v>
      </c>
      <c r="D2148" s="35" t="s">
        <v>357</v>
      </c>
      <c r="E2148" s="35" t="s">
        <v>446</v>
      </c>
      <c r="F2148" s="35" t="s">
        <v>600</v>
      </c>
      <c r="G2148" s="35" t="s">
        <v>822</v>
      </c>
      <c r="H2148" s="57" t="s">
        <v>2425</v>
      </c>
      <c r="I2148" s="37">
        <v>0</v>
      </c>
      <c r="J2148" s="39">
        <v>0</v>
      </c>
      <c r="K2148" s="10">
        <v>0</v>
      </c>
    </row>
    <row r="2149" spans="1:11" x14ac:dyDescent="0.2">
      <c r="A2149" s="32">
        <v>2134</v>
      </c>
      <c r="B2149" s="56">
        <v>203063359</v>
      </c>
      <c r="C2149" s="34" t="s">
        <v>356</v>
      </c>
      <c r="D2149" s="35" t="s">
        <v>357</v>
      </c>
      <c r="E2149" s="35" t="s">
        <v>446</v>
      </c>
      <c r="F2149" s="35" t="s">
        <v>600</v>
      </c>
      <c r="G2149" s="35" t="s">
        <v>822</v>
      </c>
      <c r="H2149" s="57" t="s">
        <v>2426</v>
      </c>
      <c r="I2149" s="37">
        <v>0</v>
      </c>
      <c r="J2149" s="39">
        <v>0</v>
      </c>
      <c r="K2149" s="10">
        <v>0</v>
      </c>
    </row>
    <row r="2150" spans="1:11" x14ac:dyDescent="0.2">
      <c r="A2150" s="32">
        <v>2135</v>
      </c>
      <c r="B2150" s="56">
        <v>203063360</v>
      </c>
      <c r="C2150" s="34" t="s">
        <v>356</v>
      </c>
      <c r="D2150" s="35" t="s">
        <v>357</v>
      </c>
      <c r="E2150" s="35" t="s">
        <v>446</v>
      </c>
      <c r="F2150" s="35" t="s">
        <v>600</v>
      </c>
      <c r="G2150" s="35" t="s">
        <v>822</v>
      </c>
      <c r="H2150" s="57" t="s">
        <v>2427</v>
      </c>
      <c r="I2150" s="37">
        <v>0</v>
      </c>
      <c r="J2150" s="39">
        <v>0</v>
      </c>
      <c r="K2150" s="10">
        <v>0</v>
      </c>
    </row>
    <row r="2151" spans="1:11" x14ac:dyDescent="0.2">
      <c r="A2151" s="32">
        <v>2136</v>
      </c>
      <c r="B2151" s="56">
        <v>203063361</v>
      </c>
      <c r="C2151" s="34" t="s">
        <v>356</v>
      </c>
      <c r="D2151" s="35" t="s">
        <v>357</v>
      </c>
      <c r="E2151" s="35" t="s">
        <v>446</v>
      </c>
      <c r="F2151" s="35" t="s">
        <v>600</v>
      </c>
      <c r="G2151" s="35" t="s">
        <v>822</v>
      </c>
      <c r="H2151" s="57" t="s">
        <v>2428</v>
      </c>
      <c r="I2151" s="37">
        <v>0</v>
      </c>
      <c r="J2151" s="39">
        <v>151</v>
      </c>
      <c r="K2151" s="10">
        <v>-151</v>
      </c>
    </row>
    <row r="2152" spans="1:11" x14ac:dyDescent="0.2">
      <c r="A2152" s="32">
        <v>2137</v>
      </c>
      <c r="B2152" s="56">
        <v>203063362</v>
      </c>
      <c r="C2152" s="34" t="s">
        <v>356</v>
      </c>
      <c r="D2152" s="35" t="s">
        <v>357</v>
      </c>
      <c r="E2152" s="35" t="s">
        <v>446</v>
      </c>
      <c r="F2152" s="35" t="s">
        <v>600</v>
      </c>
      <c r="G2152" s="35" t="s">
        <v>822</v>
      </c>
      <c r="H2152" s="57" t="s">
        <v>2429</v>
      </c>
      <c r="I2152" s="37">
        <v>0</v>
      </c>
      <c r="J2152" s="39">
        <v>0</v>
      </c>
      <c r="K2152" s="10">
        <v>0</v>
      </c>
    </row>
    <row r="2153" spans="1:11" x14ac:dyDescent="0.2">
      <c r="A2153" s="32">
        <v>2138</v>
      </c>
      <c r="B2153" s="56">
        <v>203063363</v>
      </c>
      <c r="C2153" s="34" t="s">
        <v>356</v>
      </c>
      <c r="D2153" s="35" t="s">
        <v>357</v>
      </c>
      <c r="E2153" s="35" t="s">
        <v>446</v>
      </c>
      <c r="F2153" s="35" t="s">
        <v>600</v>
      </c>
      <c r="G2153" s="35" t="s">
        <v>822</v>
      </c>
      <c r="H2153" s="57" t="s">
        <v>2430</v>
      </c>
      <c r="I2153" s="37">
        <v>0</v>
      </c>
      <c r="J2153" s="39">
        <v>0</v>
      </c>
      <c r="K2153" s="10">
        <v>0</v>
      </c>
    </row>
    <row r="2154" spans="1:11" x14ac:dyDescent="0.2">
      <c r="A2154" s="32">
        <v>2139</v>
      </c>
      <c r="B2154" s="56">
        <v>203063364</v>
      </c>
      <c r="C2154" s="34" t="s">
        <v>356</v>
      </c>
      <c r="D2154" s="35" t="s">
        <v>357</v>
      </c>
      <c r="E2154" s="35" t="s">
        <v>446</v>
      </c>
      <c r="F2154" s="35" t="s">
        <v>600</v>
      </c>
      <c r="G2154" s="35" t="s">
        <v>822</v>
      </c>
      <c r="H2154" s="57" t="s">
        <v>2431</v>
      </c>
      <c r="I2154" s="37">
        <v>0</v>
      </c>
      <c r="J2154" s="39">
        <v>0</v>
      </c>
      <c r="K2154" s="10">
        <v>0</v>
      </c>
    </row>
    <row r="2155" spans="1:11" x14ac:dyDescent="0.2">
      <c r="A2155" s="32">
        <v>2140</v>
      </c>
      <c r="B2155" s="56">
        <v>203063365</v>
      </c>
      <c r="C2155" s="34" t="s">
        <v>356</v>
      </c>
      <c r="D2155" s="35" t="s">
        <v>357</v>
      </c>
      <c r="E2155" s="35" t="s">
        <v>446</v>
      </c>
      <c r="F2155" s="35" t="s">
        <v>600</v>
      </c>
      <c r="G2155" s="35" t="s">
        <v>822</v>
      </c>
      <c r="H2155" s="57" t="s">
        <v>2432</v>
      </c>
      <c r="I2155" s="37">
        <v>0</v>
      </c>
      <c r="J2155" s="39">
        <v>0</v>
      </c>
      <c r="K2155" s="10">
        <v>0</v>
      </c>
    </row>
    <row r="2156" spans="1:11" x14ac:dyDescent="0.2">
      <c r="A2156" s="32">
        <v>2141</v>
      </c>
      <c r="B2156" s="56">
        <v>203063366</v>
      </c>
      <c r="C2156" s="34" t="s">
        <v>356</v>
      </c>
      <c r="D2156" s="35" t="s">
        <v>357</v>
      </c>
      <c r="E2156" s="35" t="s">
        <v>446</v>
      </c>
      <c r="F2156" s="35" t="s">
        <v>600</v>
      </c>
      <c r="G2156" s="35" t="s">
        <v>822</v>
      </c>
      <c r="H2156" s="57" t="s">
        <v>2433</v>
      </c>
      <c r="I2156" s="37">
        <v>0</v>
      </c>
      <c r="J2156" s="39">
        <v>0</v>
      </c>
      <c r="K2156" s="10">
        <v>0</v>
      </c>
    </row>
    <row r="2157" spans="1:11" x14ac:dyDescent="0.2">
      <c r="A2157" s="32">
        <v>2142</v>
      </c>
      <c r="B2157" s="56">
        <v>203063367</v>
      </c>
      <c r="C2157" s="34" t="s">
        <v>356</v>
      </c>
      <c r="D2157" s="35" t="s">
        <v>357</v>
      </c>
      <c r="E2157" s="35" t="s">
        <v>446</v>
      </c>
      <c r="F2157" s="35" t="s">
        <v>600</v>
      </c>
      <c r="G2157" s="35" t="s">
        <v>822</v>
      </c>
      <c r="H2157" s="57" t="s">
        <v>2434</v>
      </c>
      <c r="I2157" s="37">
        <v>0</v>
      </c>
      <c r="J2157" s="39">
        <v>0</v>
      </c>
      <c r="K2157" s="10">
        <v>0</v>
      </c>
    </row>
    <row r="2158" spans="1:11" x14ac:dyDescent="0.2">
      <c r="A2158" s="32">
        <v>2143</v>
      </c>
      <c r="B2158" s="56">
        <v>203063368</v>
      </c>
      <c r="C2158" s="34" t="s">
        <v>356</v>
      </c>
      <c r="D2158" s="35" t="s">
        <v>357</v>
      </c>
      <c r="E2158" s="35" t="s">
        <v>446</v>
      </c>
      <c r="F2158" s="35" t="s">
        <v>600</v>
      </c>
      <c r="G2158" s="35" t="s">
        <v>822</v>
      </c>
      <c r="H2158" s="57" t="s">
        <v>2435</v>
      </c>
      <c r="I2158" s="37">
        <v>0</v>
      </c>
      <c r="J2158" s="39">
        <v>0</v>
      </c>
      <c r="K2158" s="10">
        <v>0</v>
      </c>
    </row>
    <row r="2159" spans="1:11" x14ac:dyDescent="0.2">
      <c r="A2159" s="32">
        <v>2144</v>
      </c>
      <c r="B2159" s="56">
        <v>203063369</v>
      </c>
      <c r="C2159" s="34" t="s">
        <v>356</v>
      </c>
      <c r="D2159" s="35" t="s">
        <v>357</v>
      </c>
      <c r="E2159" s="35" t="s">
        <v>446</v>
      </c>
      <c r="F2159" s="35" t="s">
        <v>600</v>
      </c>
      <c r="G2159" s="35" t="s">
        <v>822</v>
      </c>
      <c r="H2159" s="57" t="s">
        <v>2436</v>
      </c>
      <c r="I2159" s="37">
        <v>0</v>
      </c>
      <c r="J2159" s="39">
        <v>0</v>
      </c>
      <c r="K2159" s="10">
        <v>0</v>
      </c>
    </row>
    <row r="2160" spans="1:11" x14ac:dyDescent="0.2">
      <c r="A2160" s="32">
        <v>2145</v>
      </c>
      <c r="B2160" s="56">
        <v>203063370</v>
      </c>
      <c r="C2160" s="34" t="s">
        <v>356</v>
      </c>
      <c r="D2160" s="35" t="s">
        <v>357</v>
      </c>
      <c r="E2160" s="35" t="s">
        <v>446</v>
      </c>
      <c r="F2160" s="35" t="s">
        <v>600</v>
      </c>
      <c r="G2160" s="35" t="s">
        <v>822</v>
      </c>
      <c r="H2160" s="57" t="s">
        <v>2437</v>
      </c>
      <c r="I2160" s="37">
        <v>0</v>
      </c>
      <c r="J2160" s="39">
        <v>0</v>
      </c>
      <c r="K2160" s="10">
        <v>0</v>
      </c>
    </row>
    <row r="2161" spans="1:11" x14ac:dyDescent="0.2">
      <c r="A2161" s="32">
        <v>2146</v>
      </c>
      <c r="B2161" s="56">
        <v>203063371</v>
      </c>
      <c r="C2161" s="34" t="s">
        <v>356</v>
      </c>
      <c r="D2161" s="35" t="s">
        <v>357</v>
      </c>
      <c r="E2161" s="35" t="s">
        <v>446</v>
      </c>
      <c r="F2161" s="35" t="s">
        <v>600</v>
      </c>
      <c r="G2161" s="35" t="s">
        <v>822</v>
      </c>
      <c r="H2161" s="57" t="s">
        <v>2438</v>
      </c>
      <c r="I2161" s="37">
        <v>0</v>
      </c>
      <c r="J2161" s="39">
        <v>0</v>
      </c>
      <c r="K2161" s="10">
        <v>0</v>
      </c>
    </row>
    <row r="2162" spans="1:11" x14ac:dyDescent="0.2">
      <c r="A2162" s="32">
        <v>2147</v>
      </c>
      <c r="B2162" s="56">
        <v>203063372</v>
      </c>
      <c r="C2162" s="34" t="s">
        <v>356</v>
      </c>
      <c r="D2162" s="35" t="s">
        <v>357</v>
      </c>
      <c r="E2162" s="35" t="s">
        <v>446</v>
      </c>
      <c r="F2162" s="35" t="s">
        <v>600</v>
      </c>
      <c r="G2162" s="35" t="s">
        <v>822</v>
      </c>
      <c r="H2162" s="57" t="s">
        <v>2439</v>
      </c>
      <c r="I2162" s="37">
        <v>0</v>
      </c>
      <c r="J2162" s="39">
        <v>0</v>
      </c>
      <c r="K2162" s="10">
        <v>0</v>
      </c>
    </row>
    <row r="2163" spans="1:11" x14ac:dyDescent="0.2">
      <c r="A2163" s="32">
        <v>2148</v>
      </c>
      <c r="B2163" s="56">
        <v>203063373</v>
      </c>
      <c r="C2163" s="34" t="s">
        <v>356</v>
      </c>
      <c r="D2163" s="35" t="s">
        <v>357</v>
      </c>
      <c r="E2163" s="35" t="s">
        <v>446</v>
      </c>
      <c r="F2163" s="35" t="s">
        <v>600</v>
      </c>
      <c r="G2163" s="35" t="s">
        <v>822</v>
      </c>
      <c r="H2163" s="57" t="s">
        <v>2440</v>
      </c>
      <c r="I2163" s="37">
        <v>0</v>
      </c>
      <c r="J2163" s="39">
        <v>0</v>
      </c>
      <c r="K2163" s="10">
        <v>0</v>
      </c>
    </row>
    <row r="2164" spans="1:11" x14ac:dyDescent="0.2">
      <c r="A2164" s="32">
        <v>2149</v>
      </c>
      <c r="B2164" s="56">
        <v>203063374</v>
      </c>
      <c r="C2164" s="34" t="s">
        <v>356</v>
      </c>
      <c r="D2164" s="35" t="s">
        <v>357</v>
      </c>
      <c r="E2164" s="35" t="s">
        <v>446</v>
      </c>
      <c r="F2164" s="35" t="s">
        <v>600</v>
      </c>
      <c r="G2164" s="35" t="s">
        <v>822</v>
      </c>
      <c r="H2164" s="57" t="s">
        <v>2441</v>
      </c>
      <c r="I2164" s="37">
        <v>0</v>
      </c>
      <c r="J2164" s="39">
        <v>0</v>
      </c>
      <c r="K2164" s="10">
        <v>0</v>
      </c>
    </row>
    <row r="2165" spans="1:11" x14ac:dyDescent="0.2">
      <c r="A2165" s="32">
        <v>2150</v>
      </c>
      <c r="B2165" s="56">
        <v>203063375</v>
      </c>
      <c r="C2165" s="34" t="s">
        <v>356</v>
      </c>
      <c r="D2165" s="35" t="s">
        <v>357</v>
      </c>
      <c r="E2165" s="35" t="s">
        <v>446</v>
      </c>
      <c r="F2165" s="35" t="s">
        <v>600</v>
      </c>
      <c r="G2165" s="35" t="s">
        <v>822</v>
      </c>
      <c r="H2165" s="57" t="s">
        <v>2442</v>
      </c>
      <c r="I2165" s="37">
        <v>0</v>
      </c>
      <c r="J2165" s="39">
        <v>0</v>
      </c>
      <c r="K2165" s="10">
        <v>0</v>
      </c>
    </row>
    <row r="2166" spans="1:11" x14ac:dyDescent="0.2">
      <c r="A2166" s="32">
        <v>2151</v>
      </c>
      <c r="B2166" s="56">
        <v>203063376</v>
      </c>
      <c r="C2166" s="34" t="s">
        <v>356</v>
      </c>
      <c r="D2166" s="35" t="s">
        <v>357</v>
      </c>
      <c r="E2166" s="35" t="s">
        <v>446</v>
      </c>
      <c r="F2166" s="35" t="s">
        <v>600</v>
      </c>
      <c r="G2166" s="35" t="s">
        <v>822</v>
      </c>
      <c r="H2166" s="57" t="s">
        <v>2443</v>
      </c>
      <c r="I2166" s="37">
        <v>0</v>
      </c>
      <c r="J2166" s="39">
        <v>0</v>
      </c>
      <c r="K2166" s="10">
        <v>0</v>
      </c>
    </row>
    <row r="2167" spans="1:11" x14ac:dyDescent="0.2">
      <c r="A2167" s="32">
        <v>2152</v>
      </c>
      <c r="B2167" s="56">
        <v>203063377</v>
      </c>
      <c r="C2167" s="34" t="s">
        <v>356</v>
      </c>
      <c r="D2167" s="35" t="s">
        <v>357</v>
      </c>
      <c r="E2167" s="35" t="s">
        <v>446</v>
      </c>
      <c r="F2167" s="35" t="s">
        <v>600</v>
      </c>
      <c r="G2167" s="35" t="s">
        <v>822</v>
      </c>
      <c r="H2167" s="57" t="s">
        <v>2444</v>
      </c>
      <c r="I2167" s="37">
        <v>0</v>
      </c>
      <c r="J2167" s="39">
        <v>0</v>
      </c>
      <c r="K2167" s="10">
        <v>0</v>
      </c>
    </row>
    <row r="2168" spans="1:11" x14ac:dyDescent="0.2">
      <c r="A2168" s="32">
        <v>2153</v>
      </c>
      <c r="B2168" s="56">
        <v>203063378</v>
      </c>
      <c r="C2168" s="34" t="s">
        <v>356</v>
      </c>
      <c r="D2168" s="35" t="s">
        <v>357</v>
      </c>
      <c r="E2168" s="35" t="s">
        <v>446</v>
      </c>
      <c r="F2168" s="35" t="s">
        <v>600</v>
      </c>
      <c r="G2168" s="35" t="s">
        <v>822</v>
      </c>
      <c r="H2168" s="57" t="s">
        <v>2445</v>
      </c>
      <c r="I2168" s="37">
        <v>0</v>
      </c>
      <c r="J2168" s="39">
        <v>0</v>
      </c>
      <c r="K2168" s="10">
        <v>0</v>
      </c>
    </row>
    <row r="2169" spans="1:11" x14ac:dyDescent="0.2">
      <c r="A2169" s="32">
        <v>2154</v>
      </c>
      <c r="B2169" s="56">
        <v>203063379</v>
      </c>
      <c r="C2169" s="34" t="s">
        <v>356</v>
      </c>
      <c r="D2169" s="35" t="s">
        <v>357</v>
      </c>
      <c r="E2169" s="35" t="s">
        <v>446</v>
      </c>
      <c r="F2169" s="35" t="s">
        <v>600</v>
      </c>
      <c r="G2169" s="35" t="s">
        <v>822</v>
      </c>
      <c r="H2169" s="57" t="s">
        <v>2446</v>
      </c>
      <c r="I2169" s="37">
        <v>2800</v>
      </c>
      <c r="J2169" s="39">
        <v>0</v>
      </c>
      <c r="K2169" s="10">
        <v>2800</v>
      </c>
    </row>
    <row r="2170" spans="1:11" x14ac:dyDescent="0.2">
      <c r="A2170" s="32">
        <v>2155</v>
      </c>
      <c r="B2170" s="56">
        <v>203063380</v>
      </c>
      <c r="C2170" s="34" t="s">
        <v>356</v>
      </c>
      <c r="D2170" s="35" t="s">
        <v>357</v>
      </c>
      <c r="E2170" s="35" t="s">
        <v>446</v>
      </c>
      <c r="F2170" s="35" t="s">
        <v>600</v>
      </c>
      <c r="G2170" s="35" t="s">
        <v>822</v>
      </c>
      <c r="H2170" s="57" t="s">
        <v>2447</v>
      </c>
      <c r="I2170" s="37">
        <v>0</v>
      </c>
      <c r="J2170" s="39">
        <v>0</v>
      </c>
      <c r="K2170" s="10">
        <v>0</v>
      </c>
    </row>
    <row r="2171" spans="1:11" x14ac:dyDescent="0.2">
      <c r="A2171" s="32">
        <v>2156</v>
      </c>
      <c r="B2171" s="56">
        <v>203063381</v>
      </c>
      <c r="C2171" s="34" t="s">
        <v>356</v>
      </c>
      <c r="D2171" s="35" t="s">
        <v>357</v>
      </c>
      <c r="E2171" s="35" t="s">
        <v>446</v>
      </c>
      <c r="F2171" s="35" t="s">
        <v>600</v>
      </c>
      <c r="G2171" s="35" t="s">
        <v>822</v>
      </c>
      <c r="H2171" s="57" t="s">
        <v>2448</v>
      </c>
      <c r="I2171" s="37">
        <v>0</v>
      </c>
      <c r="J2171" s="39">
        <v>0</v>
      </c>
      <c r="K2171" s="10">
        <v>0</v>
      </c>
    </row>
    <row r="2172" spans="1:11" x14ac:dyDescent="0.2">
      <c r="A2172" s="32">
        <v>2157</v>
      </c>
      <c r="B2172" s="56">
        <v>203063382</v>
      </c>
      <c r="C2172" s="34" t="s">
        <v>356</v>
      </c>
      <c r="D2172" s="35" t="s">
        <v>357</v>
      </c>
      <c r="E2172" s="35" t="s">
        <v>446</v>
      </c>
      <c r="F2172" s="35" t="s">
        <v>600</v>
      </c>
      <c r="G2172" s="35" t="s">
        <v>822</v>
      </c>
      <c r="H2172" s="57" t="s">
        <v>2449</v>
      </c>
      <c r="I2172" s="37">
        <v>0</v>
      </c>
      <c r="J2172" s="39">
        <v>0</v>
      </c>
      <c r="K2172" s="10">
        <v>0</v>
      </c>
    </row>
    <row r="2173" spans="1:11" x14ac:dyDescent="0.2">
      <c r="A2173" s="32">
        <v>2158</v>
      </c>
      <c r="B2173" s="56">
        <v>203063383</v>
      </c>
      <c r="C2173" s="34" t="s">
        <v>356</v>
      </c>
      <c r="D2173" s="35" t="s">
        <v>357</v>
      </c>
      <c r="E2173" s="35" t="s">
        <v>446</v>
      </c>
      <c r="F2173" s="35" t="s">
        <v>600</v>
      </c>
      <c r="G2173" s="35" t="s">
        <v>822</v>
      </c>
      <c r="H2173" s="57" t="s">
        <v>2450</v>
      </c>
      <c r="I2173" s="37">
        <v>999</v>
      </c>
      <c r="J2173" s="39">
        <v>0</v>
      </c>
      <c r="K2173" s="10">
        <v>999</v>
      </c>
    </row>
    <row r="2174" spans="1:11" x14ac:dyDescent="0.2">
      <c r="A2174" s="32">
        <v>2159</v>
      </c>
      <c r="B2174" s="56">
        <v>203063384</v>
      </c>
      <c r="C2174" s="34" t="s">
        <v>356</v>
      </c>
      <c r="D2174" s="35" t="s">
        <v>357</v>
      </c>
      <c r="E2174" s="35" t="s">
        <v>446</v>
      </c>
      <c r="F2174" s="35" t="s">
        <v>600</v>
      </c>
      <c r="G2174" s="35" t="s">
        <v>822</v>
      </c>
      <c r="H2174" s="57" t="s">
        <v>2451</v>
      </c>
      <c r="I2174" s="37">
        <v>0</v>
      </c>
      <c r="J2174" s="39">
        <v>0</v>
      </c>
      <c r="K2174" s="10">
        <v>0</v>
      </c>
    </row>
    <row r="2175" spans="1:11" x14ac:dyDescent="0.2">
      <c r="A2175" s="32">
        <v>2160</v>
      </c>
      <c r="B2175" s="56">
        <v>203063385</v>
      </c>
      <c r="C2175" s="34" t="s">
        <v>356</v>
      </c>
      <c r="D2175" s="35" t="s">
        <v>357</v>
      </c>
      <c r="E2175" s="35" t="s">
        <v>446</v>
      </c>
      <c r="F2175" s="35" t="s">
        <v>600</v>
      </c>
      <c r="G2175" s="35" t="s">
        <v>822</v>
      </c>
      <c r="H2175" s="57" t="s">
        <v>2452</v>
      </c>
      <c r="I2175" s="37">
        <v>0</v>
      </c>
      <c r="J2175" s="39">
        <v>83</v>
      </c>
      <c r="K2175" s="10">
        <v>-83</v>
      </c>
    </row>
    <row r="2176" spans="1:11" x14ac:dyDescent="0.2">
      <c r="A2176" s="32">
        <v>2161</v>
      </c>
      <c r="B2176" s="56">
        <v>203063386</v>
      </c>
      <c r="C2176" s="34" t="s">
        <v>356</v>
      </c>
      <c r="D2176" s="35" t="s">
        <v>357</v>
      </c>
      <c r="E2176" s="35" t="s">
        <v>446</v>
      </c>
      <c r="F2176" s="35" t="s">
        <v>600</v>
      </c>
      <c r="G2176" s="35" t="s">
        <v>822</v>
      </c>
      <c r="H2176" s="57" t="s">
        <v>2453</v>
      </c>
      <c r="I2176" s="37">
        <v>0</v>
      </c>
      <c r="J2176" s="39">
        <v>0</v>
      </c>
      <c r="K2176" s="10">
        <v>0</v>
      </c>
    </row>
    <row r="2177" spans="1:11" x14ac:dyDescent="0.2">
      <c r="A2177" s="32">
        <v>2162</v>
      </c>
      <c r="B2177" s="56">
        <v>203063387</v>
      </c>
      <c r="C2177" s="34" t="s">
        <v>356</v>
      </c>
      <c r="D2177" s="35" t="s">
        <v>357</v>
      </c>
      <c r="E2177" s="35" t="s">
        <v>446</v>
      </c>
      <c r="F2177" s="35" t="s">
        <v>600</v>
      </c>
      <c r="G2177" s="35" t="s">
        <v>822</v>
      </c>
      <c r="H2177" s="57" t="s">
        <v>2454</v>
      </c>
      <c r="I2177" s="37">
        <v>0</v>
      </c>
      <c r="J2177" s="39">
        <v>0</v>
      </c>
      <c r="K2177" s="10">
        <v>0</v>
      </c>
    </row>
    <row r="2178" spans="1:11" x14ac:dyDescent="0.2">
      <c r="A2178" s="32">
        <v>2163</v>
      </c>
      <c r="B2178" s="56">
        <v>203063388</v>
      </c>
      <c r="C2178" s="34" t="s">
        <v>356</v>
      </c>
      <c r="D2178" s="35" t="s">
        <v>357</v>
      </c>
      <c r="E2178" s="35" t="s">
        <v>446</v>
      </c>
      <c r="F2178" s="35" t="s">
        <v>600</v>
      </c>
      <c r="G2178" s="35" t="s">
        <v>822</v>
      </c>
      <c r="H2178" s="57" t="s">
        <v>2455</v>
      </c>
      <c r="I2178" s="37">
        <v>0</v>
      </c>
      <c r="J2178" s="39">
        <v>0</v>
      </c>
      <c r="K2178" s="10">
        <v>0</v>
      </c>
    </row>
    <row r="2179" spans="1:11" x14ac:dyDescent="0.2">
      <c r="A2179" s="32">
        <v>2164</v>
      </c>
      <c r="B2179" s="56">
        <v>203063389</v>
      </c>
      <c r="C2179" s="34" t="s">
        <v>356</v>
      </c>
      <c r="D2179" s="35" t="s">
        <v>357</v>
      </c>
      <c r="E2179" s="35" t="s">
        <v>446</v>
      </c>
      <c r="F2179" s="35" t="s">
        <v>600</v>
      </c>
      <c r="G2179" s="35" t="s">
        <v>822</v>
      </c>
      <c r="H2179" s="57" t="s">
        <v>2456</v>
      </c>
      <c r="I2179" s="37">
        <v>0</v>
      </c>
      <c r="J2179" s="39">
        <v>0</v>
      </c>
      <c r="K2179" s="10">
        <v>0</v>
      </c>
    </row>
    <row r="2180" spans="1:11" x14ac:dyDescent="0.2">
      <c r="A2180" s="32">
        <v>2165</v>
      </c>
      <c r="B2180" s="56">
        <v>203063390</v>
      </c>
      <c r="C2180" s="34" t="s">
        <v>356</v>
      </c>
      <c r="D2180" s="35" t="s">
        <v>357</v>
      </c>
      <c r="E2180" s="35" t="s">
        <v>446</v>
      </c>
      <c r="F2180" s="35" t="s">
        <v>600</v>
      </c>
      <c r="G2180" s="35" t="s">
        <v>822</v>
      </c>
      <c r="H2180" s="57" t="s">
        <v>2457</v>
      </c>
      <c r="I2180" s="37">
        <v>0</v>
      </c>
      <c r="J2180" s="39">
        <v>0</v>
      </c>
      <c r="K2180" s="10">
        <v>0</v>
      </c>
    </row>
    <row r="2181" spans="1:11" x14ac:dyDescent="0.2">
      <c r="A2181" s="32">
        <v>2166</v>
      </c>
      <c r="B2181" s="56">
        <v>203063391</v>
      </c>
      <c r="C2181" s="34" t="s">
        <v>356</v>
      </c>
      <c r="D2181" s="35" t="s">
        <v>357</v>
      </c>
      <c r="E2181" s="35" t="s">
        <v>446</v>
      </c>
      <c r="F2181" s="35" t="s">
        <v>600</v>
      </c>
      <c r="G2181" s="35" t="s">
        <v>822</v>
      </c>
      <c r="H2181" s="57" t="s">
        <v>2458</v>
      </c>
      <c r="I2181" s="37">
        <v>0</v>
      </c>
      <c r="J2181" s="39">
        <v>0</v>
      </c>
      <c r="K2181" s="10">
        <v>0</v>
      </c>
    </row>
    <row r="2182" spans="1:11" x14ac:dyDescent="0.2">
      <c r="A2182" s="32">
        <v>2167</v>
      </c>
      <c r="B2182" s="56">
        <v>203063392</v>
      </c>
      <c r="C2182" s="34" t="s">
        <v>356</v>
      </c>
      <c r="D2182" s="35" t="s">
        <v>357</v>
      </c>
      <c r="E2182" s="35" t="s">
        <v>446</v>
      </c>
      <c r="F2182" s="35" t="s">
        <v>600</v>
      </c>
      <c r="G2182" s="35" t="s">
        <v>822</v>
      </c>
      <c r="H2182" s="57" t="s">
        <v>2459</v>
      </c>
      <c r="I2182" s="37">
        <v>0</v>
      </c>
      <c r="J2182" s="39">
        <v>0</v>
      </c>
      <c r="K2182" s="10">
        <v>0</v>
      </c>
    </row>
    <row r="2183" spans="1:11" x14ac:dyDescent="0.2">
      <c r="A2183" s="32">
        <v>2168</v>
      </c>
      <c r="B2183" s="56">
        <v>203063393</v>
      </c>
      <c r="C2183" s="34" t="s">
        <v>356</v>
      </c>
      <c r="D2183" s="35" t="s">
        <v>357</v>
      </c>
      <c r="E2183" s="35" t="s">
        <v>446</v>
      </c>
      <c r="F2183" s="35" t="s">
        <v>600</v>
      </c>
      <c r="G2183" s="35" t="s">
        <v>822</v>
      </c>
      <c r="H2183" s="57" t="s">
        <v>2460</v>
      </c>
      <c r="I2183" s="37">
        <v>0</v>
      </c>
      <c r="J2183" s="39">
        <v>0</v>
      </c>
      <c r="K2183" s="10">
        <v>0</v>
      </c>
    </row>
    <row r="2184" spans="1:11" x14ac:dyDescent="0.2">
      <c r="A2184" s="32">
        <v>2169</v>
      </c>
      <c r="B2184" s="56">
        <v>203063394</v>
      </c>
      <c r="C2184" s="34" t="s">
        <v>356</v>
      </c>
      <c r="D2184" s="35" t="s">
        <v>357</v>
      </c>
      <c r="E2184" s="35" t="s">
        <v>446</v>
      </c>
      <c r="F2184" s="35" t="s">
        <v>600</v>
      </c>
      <c r="G2184" s="35" t="s">
        <v>822</v>
      </c>
      <c r="H2184" s="57" t="s">
        <v>2461</v>
      </c>
      <c r="I2184" s="37">
        <v>0</v>
      </c>
      <c r="J2184" s="39">
        <v>0</v>
      </c>
      <c r="K2184" s="10">
        <v>0</v>
      </c>
    </row>
    <row r="2185" spans="1:11" x14ac:dyDescent="0.2">
      <c r="A2185" s="32">
        <v>2170</v>
      </c>
      <c r="B2185" s="56">
        <v>203063395</v>
      </c>
      <c r="C2185" s="34" t="s">
        <v>356</v>
      </c>
      <c r="D2185" s="35" t="s">
        <v>357</v>
      </c>
      <c r="E2185" s="35" t="s">
        <v>446</v>
      </c>
      <c r="F2185" s="35" t="s">
        <v>600</v>
      </c>
      <c r="G2185" s="35" t="s">
        <v>822</v>
      </c>
      <c r="H2185" s="57" t="s">
        <v>2462</v>
      </c>
      <c r="I2185" s="37">
        <v>0</v>
      </c>
      <c r="J2185" s="39">
        <v>0</v>
      </c>
      <c r="K2185" s="10">
        <v>0</v>
      </c>
    </row>
    <row r="2186" spans="1:11" x14ac:dyDescent="0.2">
      <c r="A2186" s="32">
        <v>2171</v>
      </c>
      <c r="B2186" s="56">
        <v>203063396</v>
      </c>
      <c r="C2186" s="34" t="s">
        <v>356</v>
      </c>
      <c r="D2186" s="35" t="s">
        <v>357</v>
      </c>
      <c r="E2186" s="35" t="s">
        <v>446</v>
      </c>
      <c r="F2186" s="35" t="s">
        <v>600</v>
      </c>
      <c r="G2186" s="35" t="s">
        <v>822</v>
      </c>
      <c r="H2186" s="57" t="s">
        <v>2463</v>
      </c>
      <c r="I2186" s="37">
        <v>0</v>
      </c>
      <c r="J2186" s="39">
        <v>0</v>
      </c>
      <c r="K2186" s="10">
        <v>0</v>
      </c>
    </row>
    <row r="2187" spans="1:11" x14ac:dyDescent="0.2">
      <c r="A2187" s="32">
        <v>2172</v>
      </c>
      <c r="B2187" s="56">
        <v>203063397</v>
      </c>
      <c r="C2187" s="34" t="s">
        <v>356</v>
      </c>
      <c r="D2187" s="35" t="s">
        <v>357</v>
      </c>
      <c r="E2187" s="35" t="s">
        <v>446</v>
      </c>
      <c r="F2187" s="35" t="s">
        <v>600</v>
      </c>
      <c r="G2187" s="35" t="s">
        <v>822</v>
      </c>
      <c r="H2187" s="57" t="s">
        <v>2464</v>
      </c>
      <c r="I2187" s="37">
        <v>0</v>
      </c>
      <c r="J2187" s="39">
        <v>0</v>
      </c>
      <c r="K2187" s="10">
        <v>0</v>
      </c>
    </row>
    <row r="2188" spans="1:11" x14ac:dyDescent="0.2">
      <c r="A2188" s="32">
        <v>2173</v>
      </c>
      <c r="B2188" s="56">
        <v>203063398</v>
      </c>
      <c r="C2188" s="34" t="s">
        <v>356</v>
      </c>
      <c r="D2188" s="35" t="s">
        <v>357</v>
      </c>
      <c r="E2188" s="35" t="s">
        <v>446</v>
      </c>
      <c r="F2188" s="35" t="s">
        <v>600</v>
      </c>
      <c r="G2188" s="35" t="s">
        <v>822</v>
      </c>
      <c r="H2188" s="57" t="s">
        <v>2465</v>
      </c>
      <c r="I2188" s="37">
        <v>0</v>
      </c>
      <c r="J2188" s="39">
        <v>0</v>
      </c>
      <c r="K2188" s="10">
        <v>0</v>
      </c>
    </row>
    <row r="2189" spans="1:11" x14ac:dyDescent="0.2">
      <c r="A2189" s="32">
        <v>2174</v>
      </c>
      <c r="B2189" s="56">
        <v>203063399</v>
      </c>
      <c r="C2189" s="34" t="s">
        <v>356</v>
      </c>
      <c r="D2189" s="35" t="s">
        <v>357</v>
      </c>
      <c r="E2189" s="35" t="s">
        <v>446</v>
      </c>
      <c r="F2189" s="35" t="s">
        <v>600</v>
      </c>
      <c r="G2189" s="35" t="s">
        <v>822</v>
      </c>
      <c r="H2189" s="57" t="s">
        <v>2466</v>
      </c>
      <c r="I2189" s="37">
        <v>0</v>
      </c>
      <c r="J2189" s="39">
        <v>0</v>
      </c>
      <c r="K2189" s="10">
        <v>0</v>
      </c>
    </row>
    <row r="2190" spans="1:11" x14ac:dyDescent="0.2">
      <c r="A2190" s="32">
        <v>2175</v>
      </c>
      <c r="B2190" s="56">
        <v>203063400</v>
      </c>
      <c r="C2190" s="34" t="s">
        <v>356</v>
      </c>
      <c r="D2190" s="35" t="s">
        <v>357</v>
      </c>
      <c r="E2190" s="35" t="s">
        <v>446</v>
      </c>
      <c r="F2190" s="35" t="s">
        <v>600</v>
      </c>
      <c r="G2190" s="35" t="s">
        <v>822</v>
      </c>
      <c r="H2190" s="57" t="s">
        <v>2467</v>
      </c>
      <c r="I2190" s="37">
        <v>0</v>
      </c>
      <c r="J2190" s="39">
        <v>0</v>
      </c>
      <c r="K2190" s="10">
        <v>0</v>
      </c>
    </row>
    <row r="2191" spans="1:11" x14ac:dyDescent="0.2">
      <c r="A2191" s="32">
        <v>2176</v>
      </c>
      <c r="B2191" s="56">
        <v>203063401</v>
      </c>
      <c r="C2191" s="34" t="s">
        <v>356</v>
      </c>
      <c r="D2191" s="35" t="s">
        <v>357</v>
      </c>
      <c r="E2191" s="35" t="s">
        <v>446</v>
      </c>
      <c r="F2191" s="35" t="s">
        <v>600</v>
      </c>
      <c r="G2191" s="35" t="s">
        <v>822</v>
      </c>
      <c r="H2191" s="57" t="s">
        <v>2468</v>
      </c>
      <c r="I2191" s="37">
        <v>0</v>
      </c>
      <c r="J2191" s="39">
        <v>0</v>
      </c>
      <c r="K2191" s="10">
        <v>0</v>
      </c>
    </row>
    <row r="2192" spans="1:11" x14ac:dyDescent="0.2">
      <c r="A2192" s="32">
        <v>2177</v>
      </c>
      <c r="B2192" s="56">
        <v>203063402</v>
      </c>
      <c r="C2192" s="34" t="s">
        <v>356</v>
      </c>
      <c r="D2192" s="35" t="s">
        <v>357</v>
      </c>
      <c r="E2192" s="35" t="s">
        <v>446</v>
      </c>
      <c r="F2192" s="35" t="s">
        <v>600</v>
      </c>
      <c r="G2192" s="35" t="s">
        <v>822</v>
      </c>
      <c r="H2192" s="57" t="s">
        <v>2469</v>
      </c>
      <c r="I2192" s="37">
        <v>0</v>
      </c>
      <c r="J2192" s="39">
        <v>0</v>
      </c>
      <c r="K2192" s="10">
        <v>0</v>
      </c>
    </row>
    <row r="2193" spans="1:11" x14ac:dyDescent="0.2">
      <c r="A2193" s="32">
        <v>2178</v>
      </c>
      <c r="B2193" s="56">
        <v>203063403</v>
      </c>
      <c r="C2193" s="34" t="s">
        <v>356</v>
      </c>
      <c r="D2193" s="35" t="s">
        <v>357</v>
      </c>
      <c r="E2193" s="35" t="s">
        <v>446</v>
      </c>
      <c r="F2193" s="35" t="s">
        <v>600</v>
      </c>
      <c r="G2193" s="35" t="s">
        <v>822</v>
      </c>
      <c r="H2193" s="57" t="s">
        <v>2470</v>
      </c>
      <c r="I2193" s="37">
        <v>0</v>
      </c>
      <c r="J2193" s="39">
        <v>0</v>
      </c>
      <c r="K2193" s="10">
        <v>0</v>
      </c>
    </row>
    <row r="2194" spans="1:11" x14ac:dyDescent="0.2">
      <c r="A2194" s="32">
        <v>2179</v>
      </c>
      <c r="B2194" s="56">
        <v>203063404</v>
      </c>
      <c r="C2194" s="34" t="s">
        <v>356</v>
      </c>
      <c r="D2194" s="35" t="s">
        <v>357</v>
      </c>
      <c r="E2194" s="35" t="s">
        <v>446</v>
      </c>
      <c r="F2194" s="35" t="s">
        <v>600</v>
      </c>
      <c r="G2194" s="35" t="s">
        <v>822</v>
      </c>
      <c r="H2194" s="57" t="s">
        <v>2471</v>
      </c>
      <c r="I2194" s="37">
        <v>0</v>
      </c>
      <c r="J2194" s="39">
        <v>0</v>
      </c>
      <c r="K2194" s="10">
        <v>0</v>
      </c>
    </row>
    <row r="2195" spans="1:11" x14ac:dyDescent="0.2">
      <c r="A2195" s="32">
        <v>2180</v>
      </c>
      <c r="B2195" s="56">
        <v>203063405</v>
      </c>
      <c r="C2195" s="34" t="s">
        <v>356</v>
      </c>
      <c r="D2195" s="35" t="s">
        <v>357</v>
      </c>
      <c r="E2195" s="35" t="s">
        <v>446</v>
      </c>
      <c r="F2195" s="35" t="s">
        <v>600</v>
      </c>
      <c r="G2195" s="35" t="s">
        <v>822</v>
      </c>
      <c r="H2195" s="57" t="s">
        <v>2472</v>
      </c>
      <c r="I2195" s="37">
        <v>0</v>
      </c>
      <c r="J2195" s="39">
        <v>0</v>
      </c>
      <c r="K2195" s="10">
        <v>0</v>
      </c>
    </row>
    <row r="2196" spans="1:11" x14ac:dyDescent="0.2">
      <c r="A2196" s="32">
        <v>2181</v>
      </c>
      <c r="B2196" s="56">
        <v>203063406</v>
      </c>
      <c r="C2196" s="34" t="s">
        <v>356</v>
      </c>
      <c r="D2196" s="35" t="s">
        <v>357</v>
      </c>
      <c r="E2196" s="35" t="s">
        <v>446</v>
      </c>
      <c r="F2196" s="35" t="s">
        <v>600</v>
      </c>
      <c r="G2196" s="35" t="s">
        <v>822</v>
      </c>
      <c r="H2196" s="57" t="s">
        <v>2473</v>
      </c>
      <c r="I2196" s="37">
        <v>0</v>
      </c>
      <c r="J2196" s="39">
        <v>0</v>
      </c>
      <c r="K2196" s="10">
        <v>0</v>
      </c>
    </row>
    <row r="2197" spans="1:11" x14ac:dyDescent="0.2">
      <c r="A2197" s="32">
        <v>2182</v>
      </c>
      <c r="B2197" s="56">
        <v>203063407</v>
      </c>
      <c r="C2197" s="34" t="s">
        <v>356</v>
      </c>
      <c r="D2197" s="35" t="s">
        <v>357</v>
      </c>
      <c r="E2197" s="35" t="s">
        <v>446</v>
      </c>
      <c r="F2197" s="35" t="s">
        <v>600</v>
      </c>
      <c r="G2197" s="35" t="s">
        <v>822</v>
      </c>
      <c r="H2197" s="57" t="s">
        <v>2474</v>
      </c>
      <c r="I2197" s="37">
        <v>0</v>
      </c>
      <c r="J2197" s="39">
        <v>0</v>
      </c>
      <c r="K2197" s="10">
        <v>0</v>
      </c>
    </row>
    <row r="2198" spans="1:11" x14ac:dyDescent="0.2">
      <c r="A2198" s="32">
        <v>2183</v>
      </c>
      <c r="B2198" s="56">
        <v>203063408</v>
      </c>
      <c r="C2198" s="34" t="s">
        <v>356</v>
      </c>
      <c r="D2198" s="35" t="s">
        <v>357</v>
      </c>
      <c r="E2198" s="35" t="s">
        <v>446</v>
      </c>
      <c r="F2198" s="35" t="s">
        <v>600</v>
      </c>
      <c r="G2198" s="35" t="s">
        <v>822</v>
      </c>
      <c r="H2198" s="57" t="s">
        <v>2475</v>
      </c>
      <c r="I2198" s="37">
        <v>3000</v>
      </c>
      <c r="J2198" s="39">
        <v>0</v>
      </c>
      <c r="K2198" s="10">
        <v>3000</v>
      </c>
    </row>
    <row r="2199" spans="1:11" x14ac:dyDescent="0.2">
      <c r="A2199" s="32">
        <v>2184</v>
      </c>
      <c r="B2199" s="56">
        <v>203063409</v>
      </c>
      <c r="C2199" s="34" t="s">
        <v>356</v>
      </c>
      <c r="D2199" s="35" t="s">
        <v>357</v>
      </c>
      <c r="E2199" s="35" t="s">
        <v>446</v>
      </c>
      <c r="F2199" s="35" t="s">
        <v>600</v>
      </c>
      <c r="G2199" s="35" t="s">
        <v>822</v>
      </c>
      <c r="H2199" s="57" t="s">
        <v>2476</v>
      </c>
      <c r="I2199" s="37">
        <v>0</v>
      </c>
      <c r="J2199" s="39">
        <v>0</v>
      </c>
      <c r="K2199" s="10">
        <v>0</v>
      </c>
    </row>
    <row r="2200" spans="1:11" x14ac:dyDescent="0.2">
      <c r="A2200" s="32">
        <v>2185</v>
      </c>
      <c r="B2200" s="56">
        <v>203063410</v>
      </c>
      <c r="C2200" s="34" t="s">
        <v>356</v>
      </c>
      <c r="D2200" s="35" t="s">
        <v>357</v>
      </c>
      <c r="E2200" s="35" t="s">
        <v>446</v>
      </c>
      <c r="F2200" s="35" t="s">
        <v>600</v>
      </c>
      <c r="G2200" s="35" t="s">
        <v>822</v>
      </c>
      <c r="H2200" s="57" t="s">
        <v>2477</v>
      </c>
      <c r="I2200" s="37">
        <v>0</v>
      </c>
      <c r="J2200" s="39">
        <v>0</v>
      </c>
      <c r="K2200" s="10">
        <v>0</v>
      </c>
    </row>
    <row r="2201" spans="1:11" x14ac:dyDescent="0.2">
      <c r="A2201" s="32">
        <v>2186</v>
      </c>
      <c r="B2201" s="56">
        <v>203063411</v>
      </c>
      <c r="C2201" s="34" t="s">
        <v>356</v>
      </c>
      <c r="D2201" s="35" t="s">
        <v>357</v>
      </c>
      <c r="E2201" s="35" t="s">
        <v>446</v>
      </c>
      <c r="F2201" s="35" t="s">
        <v>600</v>
      </c>
      <c r="G2201" s="35" t="s">
        <v>822</v>
      </c>
      <c r="H2201" s="57" t="s">
        <v>2478</v>
      </c>
      <c r="I2201" s="37">
        <v>1285</v>
      </c>
      <c r="J2201" s="39">
        <v>0</v>
      </c>
      <c r="K2201" s="10">
        <v>1285</v>
      </c>
    </row>
    <row r="2202" spans="1:11" x14ac:dyDescent="0.2">
      <c r="A2202" s="32">
        <v>2187</v>
      </c>
      <c r="B2202" s="56">
        <v>203063412</v>
      </c>
      <c r="C2202" s="34" t="s">
        <v>356</v>
      </c>
      <c r="D2202" s="35" t="s">
        <v>357</v>
      </c>
      <c r="E2202" s="35" t="s">
        <v>446</v>
      </c>
      <c r="F2202" s="35" t="s">
        <v>600</v>
      </c>
      <c r="G2202" s="35" t="s">
        <v>822</v>
      </c>
      <c r="H2202" s="57" t="s">
        <v>2479</v>
      </c>
      <c r="I2202" s="37">
        <v>0</v>
      </c>
      <c r="J2202" s="39">
        <v>0</v>
      </c>
      <c r="K2202" s="10">
        <v>0</v>
      </c>
    </row>
    <row r="2203" spans="1:11" x14ac:dyDescent="0.2">
      <c r="A2203" s="32">
        <v>2188</v>
      </c>
      <c r="B2203" s="56">
        <v>203063413</v>
      </c>
      <c r="C2203" s="34" t="s">
        <v>356</v>
      </c>
      <c r="D2203" s="35" t="s">
        <v>357</v>
      </c>
      <c r="E2203" s="35" t="s">
        <v>446</v>
      </c>
      <c r="F2203" s="35" t="s">
        <v>600</v>
      </c>
      <c r="G2203" s="35" t="s">
        <v>822</v>
      </c>
      <c r="H2203" s="57" t="s">
        <v>2480</v>
      </c>
      <c r="I2203" s="37">
        <v>750</v>
      </c>
      <c r="J2203" s="39">
        <v>0</v>
      </c>
      <c r="K2203" s="10">
        <v>750</v>
      </c>
    </row>
    <row r="2204" spans="1:11" x14ac:dyDescent="0.2">
      <c r="A2204" s="32">
        <v>2189</v>
      </c>
      <c r="B2204" s="56">
        <v>203063414</v>
      </c>
      <c r="C2204" s="34" t="s">
        <v>356</v>
      </c>
      <c r="D2204" s="35" t="s">
        <v>357</v>
      </c>
      <c r="E2204" s="35" t="s">
        <v>446</v>
      </c>
      <c r="F2204" s="35" t="s">
        <v>600</v>
      </c>
      <c r="G2204" s="35" t="s">
        <v>822</v>
      </c>
      <c r="H2204" s="57" t="s">
        <v>2481</v>
      </c>
      <c r="I2204" s="37">
        <v>0</v>
      </c>
      <c r="J2204" s="39">
        <v>0</v>
      </c>
      <c r="K2204" s="10">
        <v>0</v>
      </c>
    </row>
    <row r="2205" spans="1:11" x14ac:dyDescent="0.2">
      <c r="A2205" s="32">
        <v>2190</v>
      </c>
      <c r="B2205" s="56">
        <v>203063415</v>
      </c>
      <c r="C2205" s="34" t="s">
        <v>356</v>
      </c>
      <c r="D2205" s="35" t="s">
        <v>357</v>
      </c>
      <c r="E2205" s="35" t="s">
        <v>446</v>
      </c>
      <c r="F2205" s="35" t="s">
        <v>600</v>
      </c>
      <c r="G2205" s="35" t="s">
        <v>822</v>
      </c>
      <c r="H2205" s="57" t="s">
        <v>2482</v>
      </c>
      <c r="I2205" s="37">
        <v>3000</v>
      </c>
      <c r="J2205" s="39">
        <v>0</v>
      </c>
      <c r="K2205" s="10">
        <v>3000</v>
      </c>
    </row>
    <row r="2206" spans="1:11" x14ac:dyDescent="0.2">
      <c r="A2206" s="32">
        <v>2191</v>
      </c>
      <c r="B2206" s="56">
        <v>203063416</v>
      </c>
      <c r="C2206" s="34" t="s">
        <v>356</v>
      </c>
      <c r="D2206" s="35" t="s">
        <v>357</v>
      </c>
      <c r="E2206" s="35" t="s">
        <v>446</v>
      </c>
      <c r="F2206" s="35" t="s">
        <v>600</v>
      </c>
      <c r="G2206" s="35" t="s">
        <v>822</v>
      </c>
      <c r="H2206" s="57" t="s">
        <v>2483</v>
      </c>
      <c r="I2206" s="37">
        <v>0</v>
      </c>
      <c r="J2206" s="39">
        <v>0</v>
      </c>
      <c r="K2206" s="10">
        <v>0</v>
      </c>
    </row>
    <row r="2207" spans="1:11" x14ac:dyDescent="0.2">
      <c r="A2207" s="32">
        <v>2192</v>
      </c>
      <c r="B2207" s="56">
        <v>203063417</v>
      </c>
      <c r="C2207" s="34" t="s">
        <v>356</v>
      </c>
      <c r="D2207" s="35" t="s">
        <v>357</v>
      </c>
      <c r="E2207" s="35" t="s">
        <v>446</v>
      </c>
      <c r="F2207" s="35" t="s">
        <v>600</v>
      </c>
      <c r="G2207" s="35" t="s">
        <v>822</v>
      </c>
      <c r="H2207" s="57" t="s">
        <v>2484</v>
      </c>
      <c r="I2207" s="37">
        <v>0</v>
      </c>
      <c r="J2207" s="39">
        <v>0</v>
      </c>
      <c r="K2207" s="10">
        <v>0</v>
      </c>
    </row>
    <row r="2208" spans="1:11" x14ac:dyDescent="0.2">
      <c r="A2208" s="32">
        <v>2193</v>
      </c>
      <c r="B2208" s="56">
        <v>203063418</v>
      </c>
      <c r="C2208" s="34" t="s">
        <v>356</v>
      </c>
      <c r="D2208" s="35" t="s">
        <v>357</v>
      </c>
      <c r="E2208" s="35" t="s">
        <v>446</v>
      </c>
      <c r="F2208" s="35" t="s">
        <v>600</v>
      </c>
      <c r="G2208" s="35" t="s">
        <v>822</v>
      </c>
      <c r="H2208" s="57" t="s">
        <v>2485</v>
      </c>
      <c r="I2208" s="37">
        <v>0</v>
      </c>
      <c r="J2208" s="39">
        <v>0</v>
      </c>
      <c r="K2208" s="10">
        <v>0</v>
      </c>
    </row>
    <row r="2209" spans="1:11" x14ac:dyDescent="0.2">
      <c r="A2209" s="32">
        <v>2194</v>
      </c>
      <c r="B2209" s="56">
        <v>203063419</v>
      </c>
      <c r="C2209" s="34" t="s">
        <v>356</v>
      </c>
      <c r="D2209" s="35" t="s">
        <v>357</v>
      </c>
      <c r="E2209" s="35" t="s">
        <v>446</v>
      </c>
      <c r="F2209" s="35" t="s">
        <v>600</v>
      </c>
      <c r="G2209" s="35" t="s">
        <v>822</v>
      </c>
      <c r="H2209" s="57" t="s">
        <v>2486</v>
      </c>
      <c r="I2209" s="37">
        <v>0</v>
      </c>
      <c r="J2209" s="39">
        <v>0</v>
      </c>
      <c r="K2209" s="10">
        <v>0</v>
      </c>
    </row>
    <row r="2210" spans="1:11" x14ac:dyDescent="0.2">
      <c r="A2210" s="32">
        <v>2195</v>
      </c>
      <c r="B2210" s="56">
        <v>203063420</v>
      </c>
      <c r="C2210" s="34" t="s">
        <v>356</v>
      </c>
      <c r="D2210" s="35" t="s">
        <v>357</v>
      </c>
      <c r="E2210" s="35" t="s">
        <v>446</v>
      </c>
      <c r="F2210" s="35" t="s">
        <v>600</v>
      </c>
      <c r="G2210" s="35" t="s">
        <v>822</v>
      </c>
      <c r="H2210" s="57" t="s">
        <v>2487</v>
      </c>
      <c r="I2210" s="37">
        <v>0</v>
      </c>
      <c r="J2210" s="39">
        <v>0</v>
      </c>
      <c r="K2210" s="10">
        <v>0</v>
      </c>
    </row>
    <row r="2211" spans="1:11" x14ac:dyDescent="0.2">
      <c r="A2211" s="32">
        <v>2196</v>
      </c>
      <c r="B2211" s="56">
        <v>203063421</v>
      </c>
      <c r="C2211" s="34" t="s">
        <v>356</v>
      </c>
      <c r="D2211" s="35" t="s">
        <v>357</v>
      </c>
      <c r="E2211" s="35" t="s">
        <v>446</v>
      </c>
      <c r="F2211" s="35" t="s">
        <v>600</v>
      </c>
      <c r="G2211" s="35" t="s">
        <v>822</v>
      </c>
      <c r="H2211" s="57" t="s">
        <v>2488</v>
      </c>
      <c r="I2211" s="37">
        <v>0</v>
      </c>
      <c r="J2211" s="39">
        <v>0</v>
      </c>
      <c r="K2211" s="10">
        <v>0</v>
      </c>
    </row>
    <row r="2212" spans="1:11" x14ac:dyDescent="0.2">
      <c r="A2212" s="32">
        <v>2197</v>
      </c>
      <c r="B2212" s="56">
        <v>203063422</v>
      </c>
      <c r="C2212" s="34" t="s">
        <v>356</v>
      </c>
      <c r="D2212" s="35" t="s">
        <v>357</v>
      </c>
      <c r="E2212" s="35" t="s">
        <v>446</v>
      </c>
      <c r="F2212" s="35" t="s">
        <v>600</v>
      </c>
      <c r="G2212" s="35" t="s">
        <v>822</v>
      </c>
      <c r="H2212" s="57" t="s">
        <v>2489</v>
      </c>
      <c r="I2212" s="37">
        <v>1200</v>
      </c>
      <c r="J2212" s="39">
        <v>0</v>
      </c>
      <c r="K2212" s="10">
        <v>1200</v>
      </c>
    </row>
    <row r="2213" spans="1:11" x14ac:dyDescent="0.2">
      <c r="A2213" s="32">
        <v>2198</v>
      </c>
      <c r="B2213" s="56">
        <v>203063423</v>
      </c>
      <c r="C2213" s="34" t="s">
        <v>356</v>
      </c>
      <c r="D2213" s="35" t="s">
        <v>357</v>
      </c>
      <c r="E2213" s="35" t="s">
        <v>446</v>
      </c>
      <c r="F2213" s="35" t="s">
        <v>600</v>
      </c>
      <c r="G2213" s="35" t="s">
        <v>822</v>
      </c>
      <c r="H2213" s="57" t="s">
        <v>2490</v>
      </c>
      <c r="I2213" s="37">
        <v>0</v>
      </c>
      <c r="J2213" s="39">
        <v>0</v>
      </c>
      <c r="K2213" s="10">
        <v>0</v>
      </c>
    </row>
    <row r="2214" spans="1:11" x14ac:dyDescent="0.2">
      <c r="A2214" s="32">
        <v>2199</v>
      </c>
      <c r="B2214" s="56">
        <v>203063424</v>
      </c>
      <c r="C2214" s="34" t="s">
        <v>356</v>
      </c>
      <c r="D2214" s="35" t="s">
        <v>357</v>
      </c>
      <c r="E2214" s="35" t="s">
        <v>446</v>
      </c>
      <c r="F2214" s="35" t="s">
        <v>600</v>
      </c>
      <c r="G2214" s="35" t="s">
        <v>822</v>
      </c>
      <c r="H2214" s="57" t="s">
        <v>2491</v>
      </c>
      <c r="I2214" s="37">
        <v>0</v>
      </c>
      <c r="J2214" s="39">
        <v>0</v>
      </c>
      <c r="K2214" s="10">
        <v>0</v>
      </c>
    </row>
    <row r="2215" spans="1:11" x14ac:dyDescent="0.2">
      <c r="A2215" s="32">
        <v>2200</v>
      </c>
      <c r="B2215" s="56">
        <v>203063425</v>
      </c>
      <c r="C2215" s="34" t="s">
        <v>356</v>
      </c>
      <c r="D2215" s="35" t="s">
        <v>357</v>
      </c>
      <c r="E2215" s="35" t="s">
        <v>446</v>
      </c>
      <c r="F2215" s="35" t="s">
        <v>600</v>
      </c>
      <c r="G2215" s="35" t="s">
        <v>822</v>
      </c>
      <c r="H2215" s="57" t="s">
        <v>2492</v>
      </c>
      <c r="I2215" s="37">
        <v>0</v>
      </c>
      <c r="J2215" s="39">
        <v>0</v>
      </c>
      <c r="K2215" s="10">
        <v>0</v>
      </c>
    </row>
    <row r="2216" spans="1:11" x14ac:dyDescent="0.2">
      <c r="A2216" s="32">
        <v>2201</v>
      </c>
      <c r="B2216" s="56">
        <v>203063426</v>
      </c>
      <c r="C2216" s="34" t="s">
        <v>356</v>
      </c>
      <c r="D2216" s="35" t="s">
        <v>357</v>
      </c>
      <c r="E2216" s="35" t="s">
        <v>446</v>
      </c>
      <c r="F2216" s="35" t="s">
        <v>600</v>
      </c>
      <c r="G2216" s="35" t="s">
        <v>822</v>
      </c>
      <c r="H2216" s="57" t="s">
        <v>2493</v>
      </c>
      <c r="I2216" s="37">
        <v>0</v>
      </c>
      <c r="J2216" s="39">
        <v>0</v>
      </c>
      <c r="K2216" s="10">
        <v>0</v>
      </c>
    </row>
    <row r="2217" spans="1:11" x14ac:dyDescent="0.2">
      <c r="A2217" s="32">
        <v>2202</v>
      </c>
      <c r="B2217" s="56">
        <v>203063427</v>
      </c>
      <c r="C2217" s="34" t="s">
        <v>356</v>
      </c>
      <c r="D2217" s="35" t="s">
        <v>357</v>
      </c>
      <c r="E2217" s="35" t="s">
        <v>446</v>
      </c>
      <c r="F2217" s="35" t="s">
        <v>600</v>
      </c>
      <c r="G2217" s="35" t="s">
        <v>822</v>
      </c>
      <c r="H2217" s="57" t="s">
        <v>2494</v>
      </c>
      <c r="I2217" s="37">
        <v>0</v>
      </c>
      <c r="J2217" s="39">
        <v>0</v>
      </c>
      <c r="K2217" s="10">
        <v>0</v>
      </c>
    </row>
    <row r="2218" spans="1:11" x14ac:dyDescent="0.2">
      <c r="A2218" s="32">
        <v>2203</v>
      </c>
      <c r="B2218" s="56">
        <v>203063428</v>
      </c>
      <c r="C2218" s="34" t="s">
        <v>356</v>
      </c>
      <c r="D2218" s="35" t="s">
        <v>357</v>
      </c>
      <c r="E2218" s="35" t="s">
        <v>446</v>
      </c>
      <c r="F2218" s="35" t="s">
        <v>600</v>
      </c>
      <c r="G2218" s="35" t="s">
        <v>822</v>
      </c>
      <c r="H2218" s="57" t="s">
        <v>2495</v>
      </c>
      <c r="I2218" s="37">
        <v>0</v>
      </c>
      <c r="J2218" s="39">
        <v>0</v>
      </c>
      <c r="K2218" s="10">
        <v>0</v>
      </c>
    </row>
    <row r="2219" spans="1:11" x14ac:dyDescent="0.2">
      <c r="A2219" s="32">
        <v>2204</v>
      </c>
      <c r="B2219" s="56">
        <v>203063429</v>
      </c>
      <c r="C2219" s="34" t="s">
        <v>356</v>
      </c>
      <c r="D2219" s="35" t="s">
        <v>357</v>
      </c>
      <c r="E2219" s="35" t="s">
        <v>446</v>
      </c>
      <c r="F2219" s="35" t="s">
        <v>600</v>
      </c>
      <c r="G2219" s="35" t="s">
        <v>822</v>
      </c>
      <c r="H2219" s="57" t="s">
        <v>2496</v>
      </c>
      <c r="I2219" s="37">
        <v>0</v>
      </c>
      <c r="J2219" s="39">
        <v>0</v>
      </c>
      <c r="K2219" s="10">
        <v>0</v>
      </c>
    </row>
    <row r="2220" spans="1:11" x14ac:dyDescent="0.2">
      <c r="A2220" s="32">
        <v>2205</v>
      </c>
      <c r="B2220" s="56">
        <v>203063430</v>
      </c>
      <c r="C2220" s="34" t="s">
        <v>356</v>
      </c>
      <c r="D2220" s="35" t="s">
        <v>357</v>
      </c>
      <c r="E2220" s="35" t="s">
        <v>446</v>
      </c>
      <c r="F2220" s="35" t="s">
        <v>600</v>
      </c>
      <c r="G2220" s="35" t="s">
        <v>822</v>
      </c>
      <c r="H2220" s="57" t="s">
        <v>2497</v>
      </c>
      <c r="I2220" s="37">
        <v>0</v>
      </c>
      <c r="J2220" s="39">
        <v>0</v>
      </c>
      <c r="K2220" s="10">
        <v>0</v>
      </c>
    </row>
    <row r="2221" spans="1:11" x14ac:dyDescent="0.2">
      <c r="A2221" s="32">
        <v>2206</v>
      </c>
      <c r="B2221" s="56">
        <v>203063431</v>
      </c>
      <c r="C2221" s="34" t="s">
        <v>356</v>
      </c>
      <c r="D2221" s="35" t="s">
        <v>357</v>
      </c>
      <c r="E2221" s="35" t="s">
        <v>446</v>
      </c>
      <c r="F2221" s="35" t="s">
        <v>600</v>
      </c>
      <c r="G2221" s="35" t="s">
        <v>822</v>
      </c>
      <c r="H2221" s="57" t="s">
        <v>2498</v>
      </c>
      <c r="I2221" s="37">
        <v>0</v>
      </c>
      <c r="J2221" s="39">
        <v>0</v>
      </c>
      <c r="K2221" s="10">
        <v>0</v>
      </c>
    </row>
    <row r="2222" spans="1:11" x14ac:dyDescent="0.2">
      <c r="A2222" s="32">
        <v>2207</v>
      </c>
      <c r="B2222" s="56">
        <v>203063432</v>
      </c>
      <c r="C2222" s="34" t="s">
        <v>356</v>
      </c>
      <c r="D2222" s="35" t="s">
        <v>357</v>
      </c>
      <c r="E2222" s="35" t="s">
        <v>446</v>
      </c>
      <c r="F2222" s="35" t="s">
        <v>600</v>
      </c>
      <c r="G2222" s="35" t="s">
        <v>822</v>
      </c>
      <c r="H2222" s="57" t="s">
        <v>2499</v>
      </c>
      <c r="I2222" s="37">
        <v>0</v>
      </c>
      <c r="J2222" s="39">
        <v>0</v>
      </c>
      <c r="K2222" s="10">
        <v>0</v>
      </c>
    </row>
    <row r="2223" spans="1:11" x14ac:dyDescent="0.2">
      <c r="A2223" s="32">
        <v>2208</v>
      </c>
      <c r="B2223" s="56">
        <v>203063433</v>
      </c>
      <c r="C2223" s="34" t="s">
        <v>356</v>
      </c>
      <c r="D2223" s="35" t="s">
        <v>357</v>
      </c>
      <c r="E2223" s="35" t="s">
        <v>446</v>
      </c>
      <c r="F2223" s="35" t="s">
        <v>600</v>
      </c>
      <c r="G2223" s="35" t="s">
        <v>822</v>
      </c>
      <c r="H2223" s="57" t="s">
        <v>2500</v>
      </c>
      <c r="I2223" s="37">
        <v>0</v>
      </c>
      <c r="J2223" s="39">
        <v>0</v>
      </c>
      <c r="K2223" s="10">
        <v>0</v>
      </c>
    </row>
    <row r="2224" spans="1:11" x14ac:dyDescent="0.2">
      <c r="A2224" s="32">
        <v>2209</v>
      </c>
      <c r="B2224" s="56">
        <v>203063434</v>
      </c>
      <c r="C2224" s="34" t="s">
        <v>356</v>
      </c>
      <c r="D2224" s="35" t="s">
        <v>357</v>
      </c>
      <c r="E2224" s="35" t="s">
        <v>446</v>
      </c>
      <c r="F2224" s="35" t="s">
        <v>600</v>
      </c>
      <c r="G2224" s="35" t="s">
        <v>822</v>
      </c>
      <c r="H2224" s="57" t="s">
        <v>2501</v>
      </c>
      <c r="I2224" s="37">
        <v>0</v>
      </c>
      <c r="J2224" s="39">
        <v>5600</v>
      </c>
      <c r="K2224" s="10">
        <v>-5600</v>
      </c>
    </row>
    <row r="2225" spans="1:11" x14ac:dyDescent="0.2">
      <c r="A2225" s="32">
        <v>2210</v>
      </c>
      <c r="B2225" s="56">
        <v>203063435</v>
      </c>
      <c r="C2225" s="34" t="s">
        <v>356</v>
      </c>
      <c r="D2225" s="35" t="s">
        <v>357</v>
      </c>
      <c r="E2225" s="35" t="s">
        <v>446</v>
      </c>
      <c r="F2225" s="35" t="s">
        <v>600</v>
      </c>
      <c r="G2225" s="35" t="s">
        <v>822</v>
      </c>
      <c r="H2225" s="57" t="s">
        <v>2502</v>
      </c>
      <c r="I2225" s="37">
        <v>0</v>
      </c>
      <c r="J2225" s="39">
        <v>0</v>
      </c>
      <c r="K2225" s="10">
        <v>0</v>
      </c>
    </row>
    <row r="2226" spans="1:11" x14ac:dyDescent="0.2">
      <c r="A2226" s="32">
        <v>2211</v>
      </c>
      <c r="B2226" s="56">
        <v>203063436</v>
      </c>
      <c r="C2226" s="34" t="s">
        <v>356</v>
      </c>
      <c r="D2226" s="35" t="s">
        <v>357</v>
      </c>
      <c r="E2226" s="35" t="s">
        <v>446</v>
      </c>
      <c r="F2226" s="35" t="s">
        <v>600</v>
      </c>
      <c r="G2226" s="35" t="s">
        <v>822</v>
      </c>
      <c r="H2226" s="57" t="s">
        <v>2503</v>
      </c>
      <c r="I2226" s="37">
        <v>0</v>
      </c>
      <c r="J2226" s="39">
        <v>0</v>
      </c>
      <c r="K2226" s="10">
        <v>0</v>
      </c>
    </row>
    <row r="2227" spans="1:11" x14ac:dyDescent="0.2">
      <c r="A2227" s="32">
        <v>2212</v>
      </c>
      <c r="B2227" s="56">
        <v>203063437</v>
      </c>
      <c r="C2227" s="34" t="s">
        <v>356</v>
      </c>
      <c r="D2227" s="35" t="s">
        <v>357</v>
      </c>
      <c r="E2227" s="35" t="s">
        <v>446</v>
      </c>
      <c r="F2227" s="35" t="s">
        <v>600</v>
      </c>
      <c r="G2227" s="35" t="s">
        <v>822</v>
      </c>
      <c r="H2227" s="57" t="s">
        <v>2504</v>
      </c>
      <c r="I2227" s="37">
        <v>0</v>
      </c>
      <c r="J2227" s="39">
        <v>0</v>
      </c>
      <c r="K2227" s="10">
        <v>0</v>
      </c>
    </row>
    <row r="2228" spans="1:11" x14ac:dyDescent="0.2">
      <c r="A2228" s="32">
        <v>2213</v>
      </c>
      <c r="B2228" s="56">
        <v>203063438</v>
      </c>
      <c r="C2228" s="34" t="s">
        <v>356</v>
      </c>
      <c r="D2228" s="35" t="s">
        <v>357</v>
      </c>
      <c r="E2228" s="35" t="s">
        <v>446</v>
      </c>
      <c r="F2228" s="35" t="s">
        <v>600</v>
      </c>
      <c r="G2228" s="35" t="s">
        <v>822</v>
      </c>
      <c r="H2228" s="57" t="s">
        <v>2505</v>
      </c>
      <c r="I2228" s="37">
        <v>0</v>
      </c>
      <c r="J2228" s="39">
        <v>0</v>
      </c>
      <c r="K2228" s="10">
        <v>0</v>
      </c>
    </row>
    <row r="2229" spans="1:11" x14ac:dyDescent="0.2">
      <c r="A2229" s="32">
        <v>2214</v>
      </c>
      <c r="B2229" s="56">
        <v>203063439</v>
      </c>
      <c r="C2229" s="34" t="s">
        <v>356</v>
      </c>
      <c r="D2229" s="35" t="s">
        <v>357</v>
      </c>
      <c r="E2229" s="35" t="s">
        <v>446</v>
      </c>
      <c r="F2229" s="35" t="s">
        <v>600</v>
      </c>
      <c r="G2229" s="35" t="s">
        <v>822</v>
      </c>
      <c r="H2229" s="57" t="s">
        <v>2506</v>
      </c>
      <c r="I2229" s="37">
        <v>0</v>
      </c>
      <c r="J2229" s="39">
        <v>0</v>
      </c>
      <c r="K2229" s="10">
        <v>0</v>
      </c>
    </row>
    <row r="2230" spans="1:11" x14ac:dyDescent="0.2">
      <c r="A2230" s="32">
        <v>2215</v>
      </c>
      <c r="B2230" s="56">
        <v>203063440</v>
      </c>
      <c r="C2230" s="34" t="s">
        <v>356</v>
      </c>
      <c r="D2230" s="35" t="s">
        <v>357</v>
      </c>
      <c r="E2230" s="35" t="s">
        <v>446</v>
      </c>
      <c r="F2230" s="35" t="s">
        <v>600</v>
      </c>
      <c r="G2230" s="35" t="s">
        <v>822</v>
      </c>
      <c r="H2230" s="57" t="s">
        <v>2507</v>
      </c>
      <c r="I2230" s="37">
        <v>0</v>
      </c>
      <c r="J2230" s="39">
        <v>0</v>
      </c>
      <c r="K2230" s="10">
        <v>0</v>
      </c>
    </row>
    <row r="2231" spans="1:11" x14ac:dyDescent="0.2">
      <c r="A2231" s="32">
        <v>2216</v>
      </c>
      <c r="B2231" s="56">
        <v>203063441</v>
      </c>
      <c r="C2231" s="34" t="s">
        <v>356</v>
      </c>
      <c r="D2231" s="35" t="s">
        <v>357</v>
      </c>
      <c r="E2231" s="35" t="s">
        <v>446</v>
      </c>
      <c r="F2231" s="35" t="s">
        <v>600</v>
      </c>
      <c r="G2231" s="35" t="s">
        <v>822</v>
      </c>
      <c r="H2231" s="57" t="s">
        <v>2508</v>
      </c>
      <c r="I2231" s="37">
        <v>12000</v>
      </c>
      <c r="J2231" s="39">
        <v>0</v>
      </c>
      <c r="K2231" s="10">
        <v>12000</v>
      </c>
    </row>
    <row r="2232" spans="1:11" x14ac:dyDescent="0.2">
      <c r="A2232" s="32">
        <v>2217</v>
      </c>
      <c r="B2232" s="56">
        <v>203063442</v>
      </c>
      <c r="C2232" s="34" t="s">
        <v>356</v>
      </c>
      <c r="D2232" s="35" t="s">
        <v>357</v>
      </c>
      <c r="E2232" s="35" t="s">
        <v>446</v>
      </c>
      <c r="F2232" s="35" t="s">
        <v>600</v>
      </c>
      <c r="G2232" s="35" t="s">
        <v>822</v>
      </c>
      <c r="H2232" s="57" t="s">
        <v>2509</v>
      </c>
      <c r="I2232" s="37">
        <v>0</v>
      </c>
      <c r="J2232" s="39">
        <v>0</v>
      </c>
      <c r="K2232" s="10">
        <v>0</v>
      </c>
    </row>
    <row r="2233" spans="1:11" x14ac:dyDescent="0.2">
      <c r="A2233" s="32">
        <v>2218</v>
      </c>
      <c r="B2233" s="56">
        <v>203063443</v>
      </c>
      <c r="C2233" s="34" t="s">
        <v>356</v>
      </c>
      <c r="D2233" s="35" t="s">
        <v>357</v>
      </c>
      <c r="E2233" s="35" t="s">
        <v>446</v>
      </c>
      <c r="F2233" s="35" t="s">
        <v>600</v>
      </c>
      <c r="G2233" s="35" t="s">
        <v>822</v>
      </c>
      <c r="H2233" s="57" t="s">
        <v>2510</v>
      </c>
      <c r="I2233" s="37">
        <v>0</v>
      </c>
      <c r="J2233" s="39">
        <v>159</v>
      </c>
      <c r="K2233" s="10">
        <v>-159</v>
      </c>
    </row>
    <row r="2234" spans="1:11" x14ac:dyDescent="0.2">
      <c r="A2234" s="32">
        <v>2219</v>
      </c>
      <c r="B2234" s="56">
        <v>203063444</v>
      </c>
      <c r="C2234" s="34" t="s">
        <v>356</v>
      </c>
      <c r="D2234" s="35" t="s">
        <v>357</v>
      </c>
      <c r="E2234" s="35" t="s">
        <v>446</v>
      </c>
      <c r="F2234" s="35" t="s">
        <v>600</v>
      </c>
      <c r="G2234" s="35" t="s">
        <v>822</v>
      </c>
      <c r="H2234" s="57" t="s">
        <v>2511</v>
      </c>
      <c r="I2234" s="37">
        <v>750</v>
      </c>
      <c r="J2234" s="39">
        <v>0</v>
      </c>
      <c r="K2234" s="10">
        <v>750</v>
      </c>
    </row>
    <row r="2235" spans="1:11" x14ac:dyDescent="0.2">
      <c r="A2235" s="32">
        <v>2220</v>
      </c>
      <c r="B2235" s="56">
        <v>203063445</v>
      </c>
      <c r="C2235" s="34" t="s">
        <v>356</v>
      </c>
      <c r="D2235" s="35" t="s">
        <v>357</v>
      </c>
      <c r="E2235" s="35" t="s">
        <v>446</v>
      </c>
      <c r="F2235" s="35" t="s">
        <v>600</v>
      </c>
      <c r="G2235" s="35" t="s">
        <v>822</v>
      </c>
      <c r="H2235" s="57" t="s">
        <v>2512</v>
      </c>
      <c r="I2235" s="37">
        <v>0</v>
      </c>
      <c r="J2235" s="39">
        <v>0</v>
      </c>
      <c r="K2235" s="10">
        <v>0</v>
      </c>
    </row>
    <row r="2236" spans="1:11" x14ac:dyDescent="0.2">
      <c r="A2236" s="32">
        <v>2221</v>
      </c>
      <c r="B2236" s="56">
        <v>203063446</v>
      </c>
      <c r="C2236" s="34" t="s">
        <v>356</v>
      </c>
      <c r="D2236" s="35" t="s">
        <v>357</v>
      </c>
      <c r="E2236" s="35" t="s">
        <v>446</v>
      </c>
      <c r="F2236" s="35" t="s">
        <v>600</v>
      </c>
      <c r="G2236" s="35" t="s">
        <v>822</v>
      </c>
      <c r="H2236" s="57" t="s">
        <v>2513</v>
      </c>
      <c r="I2236" s="37">
        <v>0</v>
      </c>
      <c r="J2236" s="39">
        <v>0</v>
      </c>
      <c r="K2236" s="10">
        <v>0</v>
      </c>
    </row>
    <row r="2237" spans="1:11" x14ac:dyDescent="0.2">
      <c r="A2237" s="32">
        <v>2222</v>
      </c>
      <c r="B2237" s="56">
        <v>203063447</v>
      </c>
      <c r="C2237" s="34" t="s">
        <v>356</v>
      </c>
      <c r="D2237" s="35" t="s">
        <v>357</v>
      </c>
      <c r="E2237" s="35" t="s">
        <v>446</v>
      </c>
      <c r="F2237" s="35" t="s">
        <v>600</v>
      </c>
      <c r="G2237" s="35" t="s">
        <v>822</v>
      </c>
      <c r="H2237" s="57" t="s">
        <v>2514</v>
      </c>
      <c r="I2237" s="37">
        <v>0</v>
      </c>
      <c r="J2237" s="39">
        <v>0</v>
      </c>
      <c r="K2237" s="10">
        <v>0</v>
      </c>
    </row>
    <row r="2238" spans="1:11" x14ac:dyDescent="0.2">
      <c r="A2238" s="32">
        <v>2223</v>
      </c>
      <c r="B2238" s="56">
        <v>203063448</v>
      </c>
      <c r="C2238" s="34" t="s">
        <v>356</v>
      </c>
      <c r="D2238" s="35" t="s">
        <v>357</v>
      </c>
      <c r="E2238" s="35" t="s">
        <v>446</v>
      </c>
      <c r="F2238" s="35" t="s">
        <v>600</v>
      </c>
      <c r="G2238" s="35" t="s">
        <v>822</v>
      </c>
      <c r="H2238" s="57" t="s">
        <v>2515</v>
      </c>
      <c r="I2238" s="37">
        <v>0</v>
      </c>
      <c r="J2238" s="39">
        <v>0</v>
      </c>
      <c r="K2238" s="10">
        <v>0</v>
      </c>
    </row>
    <row r="2239" spans="1:11" x14ac:dyDescent="0.2">
      <c r="A2239" s="32">
        <v>2224</v>
      </c>
      <c r="B2239" s="56">
        <v>203063449</v>
      </c>
      <c r="C2239" s="34" t="s">
        <v>356</v>
      </c>
      <c r="D2239" s="35" t="s">
        <v>357</v>
      </c>
      <c r="E2239" s="35" t="s">
        <v>446</v>
      </c>
      <c r="F2239" s="35" t="s">
        <v>600</v>
      </c>
      <c r="G2239" s="35" t="s">
        <v>822</v>
      </c>
      <c r="H2239" s="57" t="s">
        <v>2516</v>
      </c>
      <c r="I2239" s="37">
        <v>0</v>
      </c>
      <c r="J2239" s="39">
        <v>0</v>
      </c>
      <c r="K2239" s="10">
        <v>0</v>
      </c>
    </row>
    <row r="2240" spans="1:11" x14ac:dyDescent="0.2">
      <c r="A2240" s="32"/>
      <c r="B2240" s="56">
        <v>203063450</v>
      </c>
      <c r="C2240" s="34" t="s">
        <v>356</v>
      </c>
      <c r="D2240" s="35" t="s">
        <v>357</v>
      </c>
      <c r="E2240" s="35" t="s">
        <v>446</v>
      </c>
      <c r="F2240" s="35" t="s">
        <v>600</v>
      </c>
      <c r="G2240" s="35" t="s">
        <v>822</v>
      </c>
      <c r="H2240" s="57" t="s">
        <v>2517</v>
      </c>
      <c r="I2240" s="37">
        <v>0</v>
      </c>
      <c r="J2240" s="39">
        <v>0</v>
      </c>
      <c r="K2240" s="10">
        <v>0</v>
      </c>
    </row>
    <row r="2241" spans="1:11" x14ac:dyDescent="0.2">
      <c r="A2241" s="32"/>
      <c r="B2241" s="56">
        <v>203063451</v>
      </c>
      <c r="C2241" s="34" t="s">
        <v>356</v>
      </c>
      <c r="D2241" s="35" t="s">
        <v>357</v>
      </c>
      <c r="E2241" s="35" t="s">
        <v>446</v>
      </c>
      <c r="F2241" s="35" t="s">
        <v>600</v>
      </c>
      <c r="G2241" s="35" t="s">
        <v>822</v>
      </c>
      <c r="H2241" s="57" t="s">
        <v>2518</v>
      </c>
      <c r="I2241" s="37">
        <v>0</v>
      </c>
      <c r="J2241" s="39">
        <v>0</v>
      </c>
      <c r="K2241" s="10">
        <v>0</v>
      </c>
    </row>
    <row r="2242" spans="1:11" x14ac:dyDescent="0.2">
      <c r="A2242" s="32"/>
      <c r="B2242" s="56">
        <v>203063452</v>
      </c>
      <c r="C2242" s="34" t="s">
        <v>356</v>
      </c>
      <c r="D2242" s="35" t="s">
        <v>357</v>
      </c>
      <c r="E2242" s="35" t="s">
        <v>446</v>
      </c>
      <c r="F2242" s="35" t="s">
        <v>600</v>
      </c>
      <c r="G2242" s="35" t="s">
        <v>822</v>
      </c>
      <c r="H2242" s="57" t="s">
        <v>2519</v>
      </c>
      <c r="I2242" s="37">
        <v>0</v>
      </c>
      <c r="J2242" s="39">
        <v>0</v>
      </c>
      <c r="K2242" s="10">
        <v>0</v>
      </c>
    </row>
    <row r="2243" spans="1:11" x14ac:dyDescent="0.2">
      <c r="A2243" s="32"/>
      <c r="B2243" s="56">
        <v>203063453</v>
      </c>
      <c r="C2243" s="34" t="s">
        <v>356</v>
      </c>
      <c r="D2243" s="35" t="s">
        <v>357</v>
      </c>
      <c r="E2243" s="35" t="s">
        <v>446</v>
      </c>
      <c r="F2243" s="35" t="s">
        <v>600</v>
      </c>
      <c r="G2243" s="35" t="s">
        <v>822</v>
      </c>
      <c r="H2243" s="57" t="s">
        <v>2520</v>
      </c>
      <c r="I2243" s="37">
        <v>0</v>
      </c>
      <c r="J2243" s="39">
        <v>0</v>
      </c>
      <c r="K2243" s="10">
        <v>0</v>
      </c>
    </row>
    <row r="2244" spans="1:11" x14ac:dyDescent="0.2">
      <c r="A2244" s="32"/>
      <c r="B2244" s="56">
        <v>203063454</v>
      </c>
      <c r="C2244" s="34" t="s">
        <v>356</v>
      </c>
      <c r="D2244" s="35" t="s">
        <v>357</v>
      </c>
      <c r="E2244" s="35" t="s">
        <v>446</v>
      </c>
      <c r="F2244" s="35" t="s">
        <v>600</v>
      </c>
      <c r="G2244" s="35" t="s">
        <v>822</v>
      </c>
      <c r="H2244" s="57" t="s">
        <v>2521</v>
      </c>
      <c r="I2244" s="37">
        <v>0</v>
      </c>
      <c r="J2244" s="39">
        <v>0</v>
      </c>
      <c r="K2244" s="10">
        <v>0</v>
      </c>
    </row>
    <row r="2245" spans="1:11" x14ac:dyDescent="0.2">
      <c r="A2245" s="32">
        <v>2225</v>
      </c>
      <c r="B2245" s="56">
        <v>203070001</v>
      </c>
      <c r="C2245" s="34" t="s">
        <v>356</v>
      </c>
      <c r="D2245" s="35" t="s">
        <v>357</v>
      </c>
      <c r="E2245" s="35" t="s">
        <v>363</v>
      </c>
      <c r="F2245" s="35" t="s">
        <v>397</v>
      </c>
      <c r="G2245" s="35" t="s">
        <v>568</v>
      </c>
      <c r="H2245" s="57" t="s">
        <v>2522</v>
      </c>
      <c r="I2245" s="37">
        <v>0</v>
      </c>
      <c r="J2245" s="39">
        <v>1481100.6999900006</v>
      </c>
      <c r="K2245" s="10">
        <v>-1481100.6999900006</v>
      </c>
    </row>
    <row r="2246" spans="1:11" x14ac:dyDescent="0.2">
      <c r="A2246" s="32">
        <v>2226</v>
      </c>
      <c r="B2246" s="56">
        <v>203080101</v>
      </c>
      <c r="C2246" s="34" t="s">
        <v>356</v>
      </c>
      <c r="D2246" s="35" t="s">
        <v>357</v>
      </c>
      <c r="E2246" s="35" t="s">
        <v>363</v>
      </c>
      <c r="F2246" s="35" t="s">
        <v>397</v>
      </c>
      <c r="G2246" s="35" t="s">
        <v>568</v>
      </c>
      <c r="H2246" s="57" t="s">
        <v>2523</v>
      </c>
      <c r="I2246" s="37">
        <v>0</v>
      </c>
      <c r="J2246" s="39">
        <v>0</v>
      </c>
      <c r="K2246" s="10">
        <v>0</v>
      </c>
    </row>
    <row r="2247" spans="1:11" x14ac:dyDescent="0.2">
      <c r="A2247" s="32">
        <v>2227</v>
      </c>
      <c r="B2247" s="56">
        <v>203080102</v>
      </c>
      <c r="C2247" s="34" t="s">
        <v>356</v>
      </c>
      <c r="D2247" s="35" t="s">
        <v>357</v>
      </c>
      <c r="E2247" s="35" t="s">
        <v>363</v>
      </c>
      <c r="F2247" s="35" t="s">
        <v>397</v>
      </c>
      <c r="G2247" s="35" t="s">
        <v>568</v>
      </c>
      <c r="H2247" s="57" t="s">
        <v>2524</v>
      </c>
      <c r="I2247" s="37">
        <v>69000</v>
      </c>
      <c r="J2247" s="39">
        <v>0</v>
      </c>
      <c r="K2247" s="10">
        <v>69000</v>
      </c>
    </row>
    <row r="2248" spans="1:11" x14ac:dyDescent="0.2">
      <c r="A2248" s="32">
        <v>2228</v>
      </c>
      <c r="B2248" s="56">
        <v>203080103</v>
      </c>
      <c r="C2248" s="34" t="s">
        <v>356</v>
      </c>
      <c r="D2248" s="35" t="s">
        <v>357</v>
      </c>
      <c r="E2248" s="35" t="s">
        <v>363</v>
      </c>
      <c r="F2248" s="35" t="s">
        <v>397</v>
      </c>
      <c r="G2248" s="35" t="s">
        <v>568</v>
      </c>
      <c r="H2248" s="57" t="s">
        <v>2525</v>
      </c>
      <c r="I2248" s="37">
        <v>0</v>
      </c>
      <c r="J2248" s="39">
        <v>0</v>
      </c>
      <c r="K2248" s="10">
        <v>0</v>
      </c>
    </row>
    <row r="2249" spans="1:11" x14ac:dyDescent="0.2">
      <c r="A2249" s="32">
        <v>2229</v>
      </c>
      <c r="B2249" s="56">
        <v>203080104</v>
      </c>
      <c r="C2249" s="34" t="s">
        <v>356</v>
      </c>
      <c r="D2249" s="35" t="s">
        <v>357</v>
      </c>
      <c r="E2249" s="35" t="s">
        <v>446</v>
      </c>
      <c r="F2249" s="35" t="s">
        <v>600</v>
      </c>
      <c r="G2249" s="35" t="s">
        <v>822</v>
      </c>
      <c r="H2249" s="57" t="s">
        <v>2526</v>
      </c>
      <c r="I2249" s="37">
        <v>0</v>
      </c>
      <c r="J2249" s="39">
        <v>0</v>
      </c>
      <c r="K2249" s="10">
        <v>0</v>
      </c>
    </row>
    <row r="2250" spans="1:11" x14ac:dyDescent="0.2">
      <c r="A2250" s="32">
        <v>2230</v>
      </c>
      <c r="B2250" s="56">
        <v>203080105</v>
      </c>
      <c r="C2250" s="34" t="s">
        <v>356</v>
      </c>
      <c r="D2250" s="35" t="s">
        <v>357</v>
      </c>
      <c r="E2250" s="35" t="s">
        <v>363</v>
      </c>
      <c r="F2250" s="35" t="s">
        <v>397</v>
      </c>
      <c r="G2250" s="35" t="s">
        <v>568</v>
      </c>
      <c r="H2250" s="57" t="s">
        <v>2527</v>
      </c>
      <c r="I2250" s="37">
        <v>0</v>
      </c>
      <c r="J2250" s="39">
        <v>0</v>
      </c>
      <c r="K2250" s="10">
        <v>0</v>
      </c>
    </row>
    <row r="2251" spans="1:11" x14ac:dyDescent="0.2">
      <c r="A2251" s="32">
        <v>2231</v>
      </c>
      <c r="B2251" s="56">
        <v>203080106</v>
      </c>
      <c r="C2251" s="34" t="s">
        <v>356</v>
      </c>
      <c r="D2251" s="35" t="s">
        <v>357</v>
      </c>
      <c r="E2251" s="35" t="s">
        <v>363</v>
      </c>
      <c r="F2251" s="35" t="s">
        <v>397</v>
      </c>
      <c r="G2251" s="35" t="s">
        <v>568</v>
      </c>
      <c r="H2251" s="41" t="s">
        <v>2528</v>
      </c>
      <c r="I2251" s="37">
        <v>0</v>
      </c>
      <c r="J2251" s="39">
        <v>0</v>
      </c>
      <c r="K2251" s="10">
        <v>0</v>
      </c>
    </row>
    <row r="2252" spans="1:11" x14ac:dyDescent="0.2">
      <c r="A2252" s="32">
        <v>2232</v>
      </c>
      <c r="B2252" s="56">
        <v>203080107</v>
      </c>
      <c r="C2252" s="34" t="s">
        <v>356</v>
      </c>
      <c r="D2252" s="35" t="s">
        <v>357</v>
      </c>
      <c r="E2252" s="35" t="s">
        <v>363</v>
      </c>
      <c r="F2252" s="35" t="s">
        <v>397</v>
      </c>
      <c r="G2252" s="35" t="s">
        <v>568</v>
      </c>
      <c r="H2252" s="57" t="s">
        <v>2529</v>
      </c>
      <c r="I2252" s="37">
        <v>574.5</v>
      </c>
      <c r="J2252" s="39">
        <v>0</v>
      </c>
      <c r="K2252" s="10">
        <v>574.5</v>
      </c>
    </row>
    <row r="2253" spans="1:11" x14ac:dyDescent="0.2">
      <c r="A2253" s="32">
        <v>2233</v>
      </c>
      <c r="B2253" s="56">
        <v>203080201</v>
      </c>
      <c r="C2253" s="34" t="s">
        <v>356</v>
      </c>
      <c r="D2253" s="35" t="s">
        <v>357</v>
      </c>
      <c r="E2253" s="35" t="s">
        <v>363</v>
      </c>
      <c r="F2253" s="35" t="s">
        <v>397</v>
      </c>
      <c r="G2253" s="35" t="s">
        <v>568</v>
      </c>
      <c r="H2253" s="57" t="s">
        <v>2530</v>
      </c>
      <c r="I2253" s="37">
        <v>0</v>
      </c>
      <c r="J2253" s="39">
        <v>0</v>
      </c>
      <c r="K2253" s="10">
        <v>0</v>
      </c>
    </row>
    <row r="2254" spans="1:11" x14ac:dyDescent="0.2">
      <c r="A2254" s="32">
        <v>2234</v>
      </c>
      <c r="B2254" s="56">
        <v>203080202</v>
      </c>
      <c r="C2254" s="34" t="s">
        <v>356</v>
      </c>
      <c r="D2254" s="35" t="s">
        <v>357</v>
      </c>
      <c r="E2254" s="35" t="s">
        <v>363</v>
      </c>
      <c r="F2254" s="35" t="s">
        <v>397</v>
      </c>
      <c r="G2254" s="35" t="s">
        <v>568</v>
      </c>
      <c r="H2254" s="57" t="s">
        <v>2531</v>
      </c>
      <c r="I2254" s="37">
        <v>0</v>
      </c>
      <c r="J2254" s="39">
        <v>0</v>
      </c>
      <c r="K2254" s="10">
        <v>0</v>
      </c>
    </row>
    <row r="2255" spans="1:11" x14ac:dyDescent="0.2">
      <c r="A2255" s="32">
        <v>2235</v>
      </c>
      <c r="B2255" s="56">
        <v>203080203</v>
      </c>
      <c r="C2255" s="34" t="s">
        <v>356</v>
      </c>
      <c r="D2255" s="35" t="s">
        <v>357</v>
      </c>
      <c r="E2255" s="35" t="s">
        <v>363</v>
      </c>
      <c r="F2255" s="35" t="s">
        <v>397</v>
      </c>
      <c r="G2255" s="35" t="s">
        <v>568</v>
      </c>
      <c r="H2255" s="57" t="s">
        <v>2532</v>
      </c>
      <c r="I2255" s="37">
        <v>0</v>
      </c>
      <c r="J2255" s="39">
        <v>0</v>
      </c>
      <c r="K2255" s="10">
        <v>0</v>
      </c>
    </row>
    <row r="2256" spans="1:11" x14ac:dyDescent="0.2">
      <c r="A2256" s="32">
        <v>2236</v>
      </c>
      <c r="B2256" s="56">
        <v>203080204</v>
      </c>
      <c r="C2256" s="34" t="s">
        <v>356</v>
      </c>
      <c r="D2256" s="35" t="s">
        <v>357</v>
      </c>
      <c r="E2256" s="35" t="s">
        <v>363</v>
      </c>
      <c r="F2256" s="35" t="s">
        <v>397</v>
      </c>
      <c r="G2256" s="35" t="s">
        <v>568</v>
      </c>
      <c r="H2256" s="57" t="s">
        <v>2533</v>
      </c>
      <c r="I2256" s="37">
        <v>0</v>
      </c>
      <c r="J2256" s="39">
        <v>0</v>
      </c>
      <c r="K2256" s="10">
        <v>0</v>
      </c>
    </row>
    <row r="2257" spans="1:11" x14ac:dyDescent="0.2">
      <c r="A2257" s="32">
        <v>2237</v>
      </c>
      <c r="B2257" s="56">
        <v>203080301</v>
      </c>
      <c r="C2257" s="34" t="s">
        <v>356</v>
      </c>
      <c r="D2257" s="35" t="s">
        <v>357</v>
      </c>
      <c r="E2257" s="35" t="s">
        <v>363</v>
      </c>
      <c r="F2257" s="35" t="s">
        <v>397</v>
      </c>
      <c r="G2257" s="35" t="s">
        <v>568</v>
      </c>
      <c r="H2257" s="57" t="s">
        <v>2534</v>
      </c>
      <c r="I2257" s="37">
        <v>87507.040000000008</v>
      </c>
      <c r="J2257" s="39">
        <v>0</v>
      </c>
      <c r="K2257" s="10">
        <v>87507.040000000008</v>
      </c>
    </row>
    <row r="2258" spans="1:11" x14ac:dyDescent="0.2">
      <c r="A2258" s="32">
        <v>2238</v>
      </c>
      <c r="B2258" s="56">
        <v>203080302</v>
      </c>
      <c r="C2258" s="34" t="s">
        <v>356</v>
      </c>
      <c r="D2258" s="35" t="s">
        <v>357</v>
      </c>
      <c r="E2258" s="35" t="s">
        <v>363</v>
      </c>
      <c r="F2258" s="35" t="s">
        <v>397</v>
      </c>
      <c r="G2258" s="35" t="s">
        <v>568</v>
      </c>
      <c r="H2258" s="57" t="s">
        <v>2535</v>
      </c>
      <c r="I2258" s="37">
        <v>0</v>
      </c>
      <c r="J2258" s="39">
        <v>0</v>
      </c>
      <c r="K2258" s="10">
        <v>0</v>
      </c>
    </row>
    <row r="2259" spans="1:11" x14ac:dyDescent="0.2">
      <c r="A2259" s="32">
        <v>2239</v>
      </c>
      <c r="B2259" s="56">
        <v>203080401</v>
      </c>
      <c r="C2259" s="34" t="s">
        <v>356</v>
      </c>
      <c r="D2259" s="35" t="s">
        <v>357</v>
      </c>
      <c r="E2259" s="35" t="s">
        <v>363</v>
      </c>
      <c r="F2259" s="35" t="s">
        <v>397</v>
      </c>
      <c r="G2259" s="35" t="s">
        <v>568</v>
      </c>
      <c r="H2259" s="57" t="s">
        <v>2536</v>
      </c>
      <c r="I2259" s="37">
        <v>0</v>
      </c>
      <c r="J2259" s="39">
        <v>0</v>
      </c>
      <c r="K2259" s="10">
        <v>0</v>
      </c>
    </row>
    <row r="2260" spans="1:11" x14ac:dyDescent="0.2">
      <c r="A2260" s="32">
        <v>2240</v>
      </c>
      <c r="B2260" s="56">
        <v>203080501</v>
      </c>
      <c r="C2260" s="34" t="s">
        <v>356</v>
      </c>
      <c r="D2260" s="35" t="s">
        <v>357</v>
      </c>
      <c r="E2260" s="35" t="s">
        <v>363</v>
      </c>
      <c r="F2260" s="35" t="s">
        <v>397</v>
      </c>
      <c r="G2260" s="35" t="s">
        <v>568</v>
      </c>
      <c r="H2260" s="41" t="s">
        <v>2537</v>
      </c>
      <c r="I2260" s="37">
        <v>0</v>
      </c>
      <c r="J2260" s="39">
        <v>0</v>
      </c>
      <c r="K2260" s="10">
        <v>0</v>
      </c>
    </row>
    <row r="2261" spans="1:11" x14ac:dyDescent="0.2">
      <c r="A2261" s="32">
        <v>2241</v>
      </c>
      <c r="B2261" s="56">
        <v>203080502</v>
      </c>
      <c r="C2261" s="34" t="s">
        <v>356</v>
      </c>
      <c r="D2261" s="35" t="s">
        <v>357</v>
      </c>
      <c r="E2261" s="35" t="s">
        <v>363</v>
      </c>
      <c r="F2261" s="35" t="s">
        <v>397</v>
      </c>
      <c r="G2261" s="35" t="s">
        <v>568</v>
      </c>
      <c r="H2261" s="57" t="s">
        <v>2538</v>
      </c>
      <c r="I2261" s="37">
        <v>0</v>
      </c>
      <c r="J2261" s="39">
        <v>0</v>
      </c>
      <c r="K2261" s="10">
        <v>0</v>
      </c>
    </row>
    <row r="2262" spans="1:11" x14ac:dyDescent="0.2">
      <c r="A2262" s="32">
        <v>2242</v>
      </c>
      <c r="B2262" s="56">
        <v>203080601</v>
      </c>
      <c r="C2262" s="34" t="s">
        <v>356</v>
      </c>
      <c r="D2262" s="35" t="s">
        <v>357</v>
      </c>
      <c r="E2262" s="35" t="s">
        <v>363</v>
      </c>
      <c r="F2262" s="35" t="s">
        <v>397</v>
      </c>
      <c r="G2262" s="35" t="s">
        <v>568</v>
      </c>
      <c r="H2262" s="57" t="s">
        <v>2539</v>
      </c>
      <c r="I2262" s="37">
        <v>0</v>
      </c>
      <c r="J2262" s="39">
        <v>0</v>
      </c>
      <c r="K2262" s="10">
        <v>0</v>
      </c>
    </row>
    <row r="2263" spans="1:11" x14ac:dyDescent="0.2">
      <c r="A2263" s="32">
        <v>2243</v>
      </c>
      <c r="B2263" s="56">
        <v>203080602</v>
      </c>
      <c r="C2263" s="34" t="s">
        <v>356</v>
      </c>
      <c r="D2263" s="35" t="s">
        <v>357</v>
      </c>
      <c r="E2263" s="35" t="s">
        <v>446</v>
      </c>
      <c r="F2263" s="35" t="s">
        <v>397</v>
      </c>
      <c r="G2263" s="35" t="s">
        <v>568</v>
      </c>
      <c r="H2263" s="57" t="s">
        <v>2540</v>
      </c>
      <c r="I2263" s="37">
        <v>0</v>
      </c>
      <c r="J2263" s="39">
        <v>0</v>
      </c>
      <c r="K2263" s="10">
        <v>0</v>
      </c>
    </row>
    <row r="2264" spans="1:11" x14ac:dyDescent="0.2">
      <c r="A2264" s="32">
        <v>2244</v>
      </c>
      <c r="B2264" s="56">
        <v>203080603</v>
      </c>
      <c r="C2264" s="34" t="s">
        <v>356</v>
      </c>
      <c r="D2264" s="35" t="s">
        <v>357</v>
      </c>
      <c r="E2264" s="35" t="s">
        <v>363</v>
      </c>
      <c r="F2264" s="35" t="s">
        <v>397</v>
      </c>
      <c r="G2264" s="35" t="s">
        <v>568</v>
      </c>
      <c r="H2264" s="57" t="s">
        <v>2541</v>
      </c>
      <c r="I2264" s="37">
        <v>0</v>
      </c>
      <c r="J2264" s="39">
        <v>0</v>
      </c>
      <c r="K2264" s="10">
        <v>0</v>
      </c>
    </row>
    <row r="2265" spans="1:11" x14ac:dyDescent="0.2">
      <c r="A2265" s="32">
        <v>2245</v>
      </c>
      <c r="B2265" s="56">
        <v>203080701</v>
      </c>
      <c r="C2265" s="34" t="s">
        <v>356</v>
      </c>
      <c r="D2265" s="35" t="s">
        <v>357</v>
      </c>
      <c r="E2265" s="35" t="s">
        <v>363</v>
      </c>
      <c r="F2265" s="35" t="s">
        <v>397</v>
      </c>
      <c r="G2265" s="35" t="s">
        <v>568</v>
      </c>
      <c r="H2265" s="57" t="s">
        <v>2542</v>
      </c>
      <c r="I2265" s="37">
        <v>0</v>
      </c>
      <c r="J2265" s="39">
        <v>0</v>
      </c>
      <c r="K2265" s="10">
        <v>0</v>
      </c>
    </row>
    <row r="2266" spans="1:11" x14ac:dyDescent="0.2">
      <c r="A2266" s="32">
        <v>2246</v>
      </c>
      <c r="B2266" s="56">
        <v>203080702</v>
      </c>
      <c r="C2266" s="34" t="s">
        <v>356</v>
      </c>
      <c r="D2266" s="35" t="s">
        <v>357</v>
      </c>
      <c r="E2266" s="35" t="s">
        <v>363</v>
      </c>
      <c r="F2266" s="35" t="s">
        <v>397</v>
      </c>
      <c r="G2266" s="35" t="s">
        <v>568</v>
      </c>
      <c r="H2266" s="57" t="s">
        <v>2543</v>
      </c>
      <c r="I2266" s="37">
        <v>0</v>
      </c>
      <c r="J2266" s="39">
        <v>0</v>
      </c>
      <c r="K2266" s="10">
        <v>0</v>
      </c>
    </row>
    <row r="2267" spans="1:11" x14ac:dyDescent="0.2">
      <c r="A2267" s="32">
        <v>2247</v>
      </c>
      <c r="B2267" s="56">
        <v>203080703</v>
      </c>
      <c r="C2267" s="34" t="s">
        <v>356</v>
      </c>
      <c r="D2267" s="35" t="s">
        <v>357</v>
      </c>
      <c r="E2267" s="35" t="s">
        <v>363</v>
      </c>
      <c r="F2267" s="35" t="s">
        <v>397</v>
      </c>
      <c r="G2267" s="35" t="s">
        <v>568</v>
      </c>
      <c r="H2267" s="57" t="s">
        <v>2544</v>
      </c>
      <c r="I2267" s="37">
        <v>0</v>
      </c>
      <c r="J2267" s="39">
        <v>0</v>
      </c>
      <c r="K2267" s="10">
        <v>0</v>
      </c>
    </row>
    <row r="2268" spans="1:11" x14ac:dyDescent="0.2">
      <c r="A2268" s="32">
        <v>2248</v>
      </c>
      <c r="B2268" s="56">
        <v>203080704</v>
      </c>
      <c r="C2268" s="34" t="s">
        <v>356</v>
      </c>
      <c r="D2268" s="35" t="s">
        <v>357</v>
      </c>
      <c r="E2268" s="35" t="s">
        <v>363</v>
      </c>
      <c r="F2268" s="35" t="s">
        <v>397</v>
      </c>
      <c r="G2268" s="35" t="s">
        <v>568</v>
      </c>
      <c r="H2268" s="57" t="s">
        <v>2545</v>
      </c>
      <c r="I2268" s="37">
        <v>0</v>
      </c>
      <c r="J2268" s="39">
        <v>0</v>
      </c>
      <c r="K2268" s="10">
        <v>0</v>
      </c>
    </row>
    <row r="2269" spans="1:11" x14ac:dyDescent="0.2">
      <c r="A2269" s="32">
        <v>2249</v>
      </c>
      <c r="B2269" s="56">
        <v>203080705</v>
      </c>
      <c r="C2269" s="34" t="s">
        <v>356</v>
      </c>
      <c r="D2269" s="35" t="s">
        <v>357</v>
      </c>
      <c r="E2269" s="35" t="s">
        <v>363</v>
      </c>
      <c r="F2269" s="35" t="s">
        <v>397</v>
      </c>
      <c r="G2269" s="35" t="s">
        <v>568</v>
      </c>
      <c r="H2269" s="57" t="s">
        <v>2546</v>
      </c>
      <c r="I2269" s="37">
        <v>0</v>
      </c>
      <c r="J2269" s="39">
        <v>0</v>
      </c>
      <c r="K2269" s="10">
        <v>0</v>
      </c>
    </row>
    <row r="2270" spans="1:11" x14ac:dyDescent="0.2">
      <c r="A2270" s="32">
        <v>2250</v>
      </c>
      <c r="B2270" s="56">
        <v>203080801</v>
      </c>
      <c r="C2270" s="34" t="s">
        <v>356</v>
      </c>
      <c r="D2270" s="35" t="s">
        <v>357</v>
      </c>
      <c r="E2270" s="35" t="s">
        <v>363</v>
      </c>
      <c r="F2270" s="35" t="s">
        <v>397</v>
      </c>
      <c r="G2270" s="35" t="s">
        <v>568</v>
      </c>
      <c r="H2270" s="57" t="s">
        <v>2547</v>
      </c>
      <c r="I2270" s="37">
        <v>0</v>
      </c>
      <c r="J2270" s="39">
        <v>0</v>
      </c>
      <c r="K2270" s="10">
        <v>0</v>
      </c>
    </row>
    <row r="2271" spans="1:11" x14ac:dyDescent="0.2">
      <c r="A2271" s="32">
        <v>2251</v>
      </c>
      <c r="B2271" s="56">
        <v>203080802</v>
      </c>
      <c r="C2271" s="34" t="s">
        <v>356</v>
      </c>
      <c r="D2271" s="35" t="s">
        <v>357</v>
      </c>
      <c r="E2271" s="35" t="s">
        <v>446</v>
      </c>
      <c r="F2271" s="35" t="s">
        <v>397</v>
      </c>
      <c r="G2271" s="35" t="s">
        <v>568</v>
      </c>
      <c r="H2271" s="57" t="s">
        <v>2548</v>
      </c>
      <c r="I2271" s="37">
        <v>0</v>
      </c>
      <c r="J2271" s="39">
        <v>0</v>
      </c>
      <c r="K2271" s="10">
        <v>0</v>
      </c>
    </row>
    <row r="2272" spans="1:11" x14ac:dyDescent="0.2">
      <c r="A2272" s="32">
        <v>2252</v>
      </c>
      <c r="B2272" s="56">
        <v>203080903</v>
      </c>
      <c r="C2272" s="34" t="s">
        <v>356</v>
      </c>
      <c r="D2272" s="35" t="s">
        <v>357</v>
      </c>
      <c r="E2272" s="35" t="s">
        <v>363</v>
      </c>
      <c r="F2272" s="35" t="s">
        <v>397</v>
      </c>
      <c r="G2272" s="35" t="s">
        <v>568</v>
      </c>
      <c r="H2272" s="57" t="s">
        <v>2549</v>
      </c>
      <c r="I2272" s="37">
        <v>0</v>
      </c>
      <c r="J2272" s="39">
        <v>0</v>
      </c>
      <c r="K2272" s="10">
        <v>0</v>
      </c>
    </row>
    <row r="2273" spans="1:11" x14ac:dyDescent="0.2">
      <c r="A2273" s="32">
        <v>2253</v>
      </c>
      <c r="B2273" s="56">
        <v>203080904</v>
      </c>
      <c r="C2273" s="34" t="s">
        <v>356</v>
      </c>
      <c r="D2273" s="35" t="s">
        <v>357</v>
      </c>
      <c r="E2273" s="35" t="s">
        <v>363</v>
      </c>
      <c r="F2273" s="35" t="s">
        <v>397</v>
      </c>
      <c r="G2273" s="35" t="s">
        <v>568</v>
      </c>
      <c r="H2273" s="57" t="s">
        <v>2550</v>
      </c>
      <c r="I2273" s="37">
        <v>0</v>
      </c>
      <c r="J2273" s="39">
        <v>0</v>
      </c>
      <c r="K2273" s="10">
        <v>0</v>
      </c>
    </row>
    <row r="2274" spans="1:11" x14ac:dyDescent="0.2">
      <c r="A2274" s="32">
        <v>2254</v>
      </c>
      <c r="B2274" s="56">
        <v>203080905</v>
      </c>
      <c r="C2274" s="34" t="s">
        <v>356</v>
      </c>
      <c r="D2274" s="35" t="s">
        <v>357</v>
      </c>
      <c r="E2274" s="35" t="s">
        <v>363</v>
      </c>
      <c r="F2274" s="35" t="s">
        <v>397</v>
      </c>
      <c r="G2274" s="35" t="s">
        <v>568</v>
      </c>
      <c r="H2274" s="57" t="s">
        <v>2551</v>
      </c>
      <c r="I2274" s="37">
        <v>0</v>
      </c>
      <c r="J2274" s="39">
        <v>0</v>
      </c>
      <c r="K2274" s="10">
        <v>0</v>
      </c>
    </row>
    <row r="2275" spans="1:11" x14ac:dyDescent="0.2">
      <c r="A2275" s="32">
        <v>2255</v>
      </c>
      <c r="B2275" s="56">
        <v>203080906</v>
      </c>
      <c r="C2275" s="34" t="s">
        <v>356</v>
      </c>
      <c r="D2275" s="35" t="s">
        <v>357</v>
      </c>
      <c r="E2275" s="35" t="s">
        <v>363</v>
      </c>
      <c r="F2275" s="35" t="s">
        <v>397</v>
      </c>
      <c r="G2275" s="35" t="s">
        <v>568</v>
      </c>
      <c r="H2275" s="57" t="s">
        <v>2552</v>
      </c>
      <c r="I2275" s="37">
        <v>0</v>
      </c>
      <c r="J2275" s="39">
        <v>0</v>
      </c>
      <c r="K2275" s="10">
        <v>0</v>
      </c>
    </row>
    <row r="2276" spans="1:11" x14ac:dyDescent="0.2">
      <c r="A2276" s="32">
        <v>2256</v>
      </c>
      <c r="B2276" s="56">
        <v>203081001</v>
      </c>
      <c r="C2276" s="34" t="s">
        <v>356</v>
      </c>
      <c r="D2276" s="35" t="s">
        <v>357</v>
      </c>
      <c r="E2276" s="35" t="s">
        <v>363</v>
      </c>
      <c r="F2276" s="35" t="s">
        <v>397</v>
      </c>
      <c r="G2276" s="35" t="s">
        <v>568</v>
      </c>
      <c r="H2276" s="57" t="s">
        <v>2553</v>
      </c>
      <c r="I2276" s="37">
        <v>0</v>
      </c>
      <c r="J2276" s="39">
        <v>0</v>
      </c>
      <c r="K2276" s="10">
        <v>0</v>
      </c>
    </row>
    <row r="2277" spans="1:11" x14ac:dyDescent="0.2">
      <c r="A2277" s="32">
        <v>2257</v>
      </c>
      <c r="B2277" s="56">
        <v>203081002</v>
      </c>
      <c r="C2277" s="34" t="s">
        <v>356</v>
      </c>
      <c r="D2277" s="35" t="s">
        <v>357</v>
      </c>
      <c r="E2277" s="35" t="s">
        <v>363</v>
      </c>
      <c r="F2277" s="35" t="s">
        <v>397</v>
      </c>
      <c r="G2277" s="35" t="s">
        <v>568</v>
      </c>
      <c r="H2277" s="57" t="s">
        <v>2554</v>
      </c>
      <c r="I2277" s="37">
        <v>0</v>
      </c>
      <c r="J2277" s="39">
        <v>0</v>
      </c>
      <c r="K2277" s="10">
        <v>0</v>
      </c>
    </row>
    <row r="2278" spans="1:11" x14ac:dyDescent="0.2">
      <c r="A2278" s="32">
        <v>2258</v>
      </c>
      <c r="B2278" s="56">
        <v>203081101</v>
      </c>
      <c r="C2278" s="34" t="s">
        <v>356</v>
      </c>
      <c r="D2278" s="35" t="s">
        <v>357</v>
      </c>
      <c r="E2278" s="35" t="s">
        <v>363</v>
      </c>
      <c r="F2278" s="35" t="s">
        <v>397</v>
      </c>
      <c r="G2278" s="35" t="s">
        <v>568</v>
      </c>
      <c r="H2278" s="57" t="s">
        <v>2555</v>
      </c>
      <c r="I2278" s="37">
        <v>0</v>
      </c>
      <c r="J2278" s="39">
        <v>0</v>
      </c>
      <c r="K2278" s="10">
        <v>0</v>
      </c>
    </row>
    <row r="2279" spans="1:11" x14ac:dyDescent="0.2">
      <c r="A2279" s="32">
        <v>2259</v>
      </c>
      <c r="B2279" s="56">
        <v>203081102</v>
      </c>
      <c r="C2279" s="34" t="s">
        <v>356</v>
      </c>
      <c r="D2279" s="35" t="s">
        <v>357</v>
      </c>
      <c r="E2279" s="35" t="s">
        <v>363</v>
      </c>
      <c r="F2279" s="35" t="s">
        <v>397</v>
      </c>
      <c r="G2279" s="35" t="s">
        <v>568</v>
      </c>
      <c r="H2279" s="57" t="s">
        <v>2556</v>
      </c>
      <c r="I2279" s="37">
        <v>0</v>
      </c>
      <c r="J2279" s="39">
        <v>0</v>
      </c>
      <c r="K2279" s="10">
        <v>0</v>
      </c>
    </row>
    <row r="2280" spans="1:11" x14ac:dyDescent="0.2">
      <c r="A2280" s="32">
        <v>2260</v>
      </c>
      <c r="B2280" s="56">
        <v>203081103</v>
      </c>
      <c r="C2280" s="34" t="s">
        <v>356</v>
      </c>
      <c r="D2280" s="35" t="s">
        <v>357</v>
      </c>
      <c r="E2280" s="35" t="s">
        <v>363</v>
      </c>
      <c r="F2280" s="35" t="s">
        <v>397</v>
      </c>
      <c r="G2280" s="35" t="s">
        <v>568</v>
      </c>
      <c r="H2280" s="57" t="s">
        <v>2557</v>
      </c>
      <c r="I2280" s="37">
        <v>0</v>
      </c>
      <c r="J2280" s="39">
        <v>0</v>
      </c>
      <c r="K2280" s="10">
        <v>0</v>
      </c>
    </row>
    <row r="2281" spans="1:11" x14ac:dyDescent="0.2">
      <c r="A2281" s="32">
        <v>2261</v>
      </c>
      <c r="B2281" s="56">
        <v>203081104</v>
      </c>
      <c r="C2281" s="34" t="s">
        <v>356</v>
      </c>
      <c r="D2281" s="35" t="s">
        <v>357</v>
      </c>
      <c r="E2281" s="35" t="s">
        <v>363</v>
      </c>
      <c r="F2281" s="35" t="s">
        <v>397</v>
      </c>
      <c r="G2281" s="35" t="s">
        <v>568</v>
      </c>
      <c r="H2281" s="57" t="s">
        <v>2558</v>
      </c>
      <c r="I2281" s="37">
        <v>0</v>
      </c>
      <c r="J2281" s="39">
        <v>0</v>
      </c>
      <c r="K2281" s="10">
        <v>0</v>
      </c>
    </row>
    <row r="2282" spans="1:11" x14ac:dyDescent="0.2">
      <c r="A2282" s="32">
        <v>2262</v>
      </c>
      <c r="B2282" s="56">
        <v>203081105</v>
      </c>
      <c r="C2282" s="34" t="s">
        <v>356</v>
      </c>
      <c r="D2282" s="35" t="s">
        <v>357</v>
      </c>
      <c r="E2282" s="35" t="s">
        <v>363</v>
      </c>
      <c r="F2282" s="35" t="s">
        <v>397</v>
      </c>
      <c r="G2282" s="35" t="s">
        <v>568</v>
      </c>
      <c r="H2282" s="57" t="s">
        <v>2559</v>
      </c>
      <c r="I2282" s="37">
        <v>0</v>
      </c>
      <c r="J2282" s="39">
        <v>0</v>
      </c>
      <c r="K2282" s="10">
        <v>0</v>
      </c>
    </row>
    <row r="2283" spans="1:11" x14ac:dyDescent="0.2">
      <c r="A2283" s="32">
        <v>2263</v>
      </c>
      <c r="B2283" s="56">
        <v>204020101</v>
      </c>
      <c r="C2283" s="34" t="s">
        <v>356</v>
      </c>
      <c r="D2283" s="35" t="s">
        <v>357</v>
      </c>
      <c r="E2283" s="35" t="s">
        <v>448</v>
      </c>
      <c r="F2283" s="35" t="s">
        <v>428</v>
      </c>
      <c r="G2283" s="35" t="s">
        <v>2560</v>
      </c>
      <c r="H2283" s="57" t="s">
        <v>41</v>
      </c>
      <c r="I2283" s="37">
        <v>0</v>
      </c>
      <c r="J2283" s="39">
        <v>458731.06000000006</v>
      </c>
      <c r="K2283" s="10">
        <v>-458731.06000000006</v>
      </c>
    </row>
    <row r="2284" spans="1:11" x14ac:dyDescent="0.2">
      <c r="A2284" s="32">
        <v>2264</v>
      </c>
      <c r="B2284" s="56">
        <v>204020102</v>
      </c>
      <c r="C2284" s="34" t="s">
        <v>356</v>
      </c>
      <c r="D2284" s="35" t="s">
        <v>357</v>
      </c>
      <c r="E2284" s="35" t="s">
        <v>448</v>
      </c>
      <c r="F2284" s="35" t="s">
        <v>428</v>
      </c>
      <c r="G2284" s="35" t="s">
        <v>2560</v>
      </c>
      <c r="H2284" s="57" t="s">
        <v>42</v>
      </c>
      <c r="I2284" s="37">
        <v>0</v>
      </c>
      <c r="J2284" s="39">
        <v>804327.6100000001</v>
      </c>
      <c r="K2284" s="10">
        <v>-804327.6100000001</v>
      </c>
    </row>
    <row r="2285" spans="1:11" x14ac:dyDescent="0.2">
      <c r="A2285" s="32">
        <v>2265</v>
      </c>
      <c r="B2285" s="56">
        <v>204020103</v>
      </c>
      <c r="C2285" s="34" t="s">
        <v>356</v>
      </c>
      <c r="D2285" s="35" t="s">
        <v>357</v>
      </c>
      <c r="E2285" s="35" t="s">
        <v>448</v>
      </c>
      <c r="F2285" s="35" t="s">
        <v>428</v>
      </c>
      <c r="G2285" s="35" t="s">
        <v>2560</v>
      </c>
      <c r="H2285" s="57" t="s">
        <v>43</v>
      </c>
      <c r="I2285" s="37">
        <v>0</v>
      </c>
      <c r="J2285" s="39">
        <v>154762.86000000004</v>
      </c>
      <c r="K2285" s="10">
        <v>-154762.86000000004</v>
      </c>
    </row>
    <row r="2286" spans="1:11" x14ac:dyDescent="0.2">
      <c r="A2286" s="32">
        <v>2266</v>
      </c>
      <c r="B2286" s="56">
        <v>204020105</v>
      </c>
      <c r="C2286" s="34" t="s">
        <v>356</v>
      </c>
      <c r="D2286" s="35" t="s">
        <v>357</v>
      </c>
      <c r="E2286" s="35" t="s">
        <v>448</v>
      </c>
      <c r="F2286" s="35" t="s">
        <v>443</v>
      </c>
      <c r="G2286" s="35" t="s">
        <v>2561</v>
      </c>
      <c r="H2286" s="59" t="str">
        <f>VLOOKUP(B2286,'[1]11.2023'!A$1:B$65536,2,0)</f>
        <v>مجمع اهلاك_اصول حق استخدام_ لاغي</v>
      </c>
      <c r="I2286" s="37">
        <v>0</v>
      </c>
      <c r="J2286" s="39">
        <v>0</v>
      </c>
      <c r="K2286" s="10">
        <v>0</v>
      </c>
    </row>
    <row r="2287" spans="1:11" x14ac:dyDescent="0.2">
      <c r="A2287" s="32">
        <v>2267</v>
      </c>
      <c r="B2287" s="56">
        <v>204020201</v>
      </c>
      <c r="C2287" s="34" t="s">
        <v>356</v>
      </c>
      <c r="D2287" s="35" t="s">
        <v>357</v>
      </c>
      <c r="E2287" s="35" t="s">
        <v>448</v>
      </c>
      <c r="F2287" s="35" t="s">
        <v>428</v>
      </c>
      <c r="G2287" s="35" t="s">
        <v>2560</v>
      </c>
      <c r="H2287" s="57" t="s">
        <v>44</v>
      </c>
      <c r="I2287" s="37">
        <v>0</v>
      </c>
      <c r="J2287" s="39">
        <v>859218.75000000012</v>
      </c>
      <c r="K2287" s="10">
        <v>-859218.75000000012</v>
      </c>
    </row>
    <row r="2288" spans="1:11" x14ac:dyDescent="0.2">
      <c r="A2288" s="32">
        <v>2268</v>
      </c>
      <c r="B2288" s="56">
        <v>204020202</v>
      </c>
      <c r="C2288" s="34" t="s">
        <v>356</v>
      </c>
      <c r="D2288" s="35" t="s">
        <v>357</v>
      </c>
      <c r="E2288" s="35" t="s">
        <v>448</v>
      </c>
      <c r="F2288" s="35" t="s">
        <v>428</v>
      </c>
      <c r="G2288" s="35" t="s">
        <v>2560</v>
      </c>
      <c r="H2288" s="57" t="s">
        <v>45</v>
      </c>
      <c r="I2288" s="37">
        <v>0</v>
      </c>
      <c r="J2288" s="39">
        <v>3811451.9400000004</v>
      </c>
      <c r="K2288" s="10">
        <v>-3811451.9400000004</v>
      </c>
    </row>
    <row r="2289" spans="1:11" x14ac:dyDescent="0.2">
      <c r="A2289" s="32">
        <v>2269</v>
      </c>
      <c r="B2289" s="56">
        <v>204020203</v>
      </c>
      <c r="C2289" s="34" t="s">
        <v>356</v>
      </c>
      <c r="D2289" s="35" t="s">
        <v>357</v>
      </c>
      <c r="E2289" s="35" t="s">
        <v>448</v>
      </c>
      <c r="F2289" s="35" t="s">
        <v>428</v>
      </c>
      <c r="G2289" s="35" t="s">
        <v>2560</v>
      </c>
      <c r="H2289" s="57" t="s">
        <v>46</v>
      </c>
      <c r="I2289" s="37">
        <v>0</v>
      </c>
      <c r="J2289" s="39">
        <v>1829849.6</v>
      </c>
      <c r="K2289" s="10">
        <v>-1829849.6</v>
      </c>
    </row>
    <row r="2290" spans="1:11" x14ac:dyDescent="0.2">
      <c r="A2290" s="32">
        <v>2270</v>
      </c>
      <c r="B2290" s="56">
        <v>204020204</v>
      </c>
      <c r="C2290" s="34" t="s">
        <v>356</v>
      </c>
      <c r="D2290" s="35" t="s">
        <v>357</v>
      </c>
      <c r="E2290" s="35" t="s">
        <v>448</v>
      </c>
      <c r="F2290" s="35" t="s">
        <v>428</v>
      </c>
      <c r="G2290" s="35" t="s">
        <v>2560</v>
      </c>
      <c r="H2290" s="57" t="s">
        <v>47</v>
      </c>
      <c r="I2290" s="37">
        <v>0</v>
      </c>
      <c r="J2290" s="39">
        <v>1531694.78</v>
      </c>
      <c r="K2290" s="10">
        <v>-1531694.78</v>
      </c>
    </row>
    <row r="2291" spans="1:11" x14ac:dyDescent="0.2">
      <c r="A2291" s="32">
        <v>2271</v>
      </c>
      <c r="B2291" s="56">
        <v>204020205</v>
      </c>
      <c r="C2291" s="34" t="s">
        <v>356</v>
      </c>
      <c r="D2291" s="35" t="s">
        <v>357</v>
      </c>
      <c r="E2291" s="35" t="s">
        <v>448</v>
      </c>
      <c r="F2291" s="35" t="s">
        <v>428</v>
      </c>
      <c r="G2291" s="35" t="s">
        <v>2560</v>
      </c>
      <c r="H2291" s="57" t="s">
        <v>48</v>
      </c>
      <c r="I2291" s="37">
        <v>0</v>
      </c>
      <c r="J2291" s="39">
        <v>183754.29</v>
      </c>
      <c r="K2291" s="10">
        <v>-183754.29</v>
      </c>
    </row>
    <row r="2292" spans="1:11" x14ac:dyDescent="0.2">
      <c r="A2292" s="32">
        <v>2272</v>
      </c>
      <c r="B2292" s="56">
        <v>204020206</v>
      </c>
      <c r="C2292" s="34" t="s">
        <v>356</v>
      </c>
      <c r="D2292" s="35" t="s">
        <v>357</v>
      </c>
      <c r="E2292" s="35" t="s">
        <v>448</v>
      </c>
      <c r="F2292" s="35" t="s">
        <v>428</v>
      </c>
      <c r="G2292" s="35" t="s">
        <v>2560</v>
      </c>
      <c r="H2292" s="57" t="s">
        <v>49</v>
      </c>
      <c r="I2292" s="37">
        <v>0</v>
      </c>
      <c r="J2292" s="39">
        <v>78570</v>
      </c>
      <c r="K2292" s="10">
        <v>-78570</v>
      </c>
    </row>
    <row r="2293" spans="1:11" x14ac:dyDescent="0.2">
      <c r="A2293" s="32">
        <v>2273</v>
      </c>
      <c r="B2293" s="56">
        <v>204020207</v>
      </c>
      <c r="C2293" s="34" t="s">
        <v>356</v>
      </c>
      <c r="D2293" s="35" t="s">
        <v>357</v>
      </c>
      <c r="E2293" s="35" t="s">
        <v>448</v>
      </c>
      <c r="F2293" s="35" t="s">
        <v>428</v>
      </c>
      <c r="G2293" s="35" t="s">
        <v>2560</v>
      </c>
      <c r="H2293" s="57" t="s">
        <v>50</v>
      </c>
      <c r="I2293" s="37">
        <v>0</v>
      </c>
      <c r="J2293" s="39">
        <v>51687.01</v>
      </c>
      <c r="K2293" s="10">
        <v>-51687.01</v>
      </c>
    </row>
    <row r="2294" spans="1:11" x14ac:dyDescent="0.2">
      <c r="A2294" s="32">
        <v>2274</v>
      </c>
      <c r="B2294" s="56">
        <v>204020208</v>
      </c>
      <c r="C2294" s="34" t="s">
        <v>356</v>
      </c>
      <c r="D2294" s="35" t="s">
        <v>357</v>
      </c>
      <c r="E2294" s="35" t="s">
        <v>448</v>
      </c>
      <c r="F2294" s="35" t="s">
        <v>428</v>
      </c>
      <c r="G2294" s="35" t="s">
        <v>2560</v>
      </c>
      <c r="H2294" s="57" t="s">
        <v>51</v>
      </c>
      <c r="I2294" s="37">
        <v>0</v>
      </c>
      <c r="J2294" s="39">
        <v>186698.30000000002</v>
      </c>
      <c r="K2294" s="10">
        <v>-186698.30000000002</v>
      </c>
    </row>
    <row r="2295" spans="1:11" x14ac:dyDescent="0.2">
      <c r="A2295" s="32">
        <v>2275</v>
      </c>
      <c r="B2295" s="56">
        <v>204020209</v>
      </c>
      <c r="C2295" s="34" t="s">
        <v>356</v>
      </c>
      <c r="D2295" s="35" t="s">
        <v>357</v>
      </c>
      <c r="E2295" s="35" t="s">
        <v>448</v>
      </c>
      <c r="F2295" s="35" t="s">
        <v>443</v>
      </c>
      <c r="G2295" s="35" t="s">
        <v>2561</v>
      </c>
      <c r="H2295" s="59" t="str">
        <f>VLOOKUP(B2295,'[1]11.2023'!A$1:B$65536,2,0)</f>
        <v>مجمع اهلاك_ اصول حق استخدام _ لاغي</v>
      </c>
      <c r="I2295" s="37">
        <v>0</v>
      </c>
      <c r="J2295" s="39">
        <v>0</v>
      </c>
      <c r="K2295" s="10">
        <v>0</v>
      </c>
    </row>
    <row r="2296" spans="1:11" x14ac:dyDescent="0.2">
      <c r="A2296" s="32"/>
      <c r="B2296" s="56">
        <v>204020210</v>
      </c>
      <c r="C2296" s="34" t="s">
        <v>356</v>
      </c>
      <c r="D2296" s="35" t="s">
        <v>357</v>
      </c>
      <c r="E2296" s="35" t="s">
        <v>448</v>
      </c>
      <c r="F2296" s="35" t="s">
        <v>428</v>
      </c>
      <c r="G2296" s="35" t="s">
        <v>2560</v>
      </c>
      <c r="H2296" s="57" t="s">
        <v>2562</v>
      </c>
      <c r="I2296" s="37">
        <v>0</v>
      </c>
      <c r="J2296" s="39">
        <v>8952.66</v>
      </c>
      <c r="K2296" s="10">
        <v>-8952.66</v>
      </c>
    </row>
    <row r="2297" spans="1:11" x14ac:dyDescent="0.2">
      <c r="A2297" s="32">
        <v>2276</v>
      </c>
      <c r="B2297" s="56">
        <v>204020401</v>
      </c>
      <c r="C2297" s="34" t="s">
        <v>356</v>
      </c>
      <c r="D2297" s="35" t="s">
        <v>357</v>
      </c>
      <c r="E2297" s="35" t="s">
        <v>448</v>
      </c>
      <c r="F2297" s="35" t="s">
        <v>428</v>
      </c>
      <c r="G2297" s="35" t="s">
        <v>2560</v>
      </c>
      <c r="H2297" s="57" t="s">
        <v>52</v>
      </c>
      <c r="I2297" s="37">
        <v>0</v>
      </c>
      <c r="J2297" s="39">
        <v>133923.05000000002</v>
      </c>
      <c r="K2297" s="10">
        <v>-133923.05000000002</v>
      </c>
    </row>
    <row r="2298" spans="1:11" x14ac:dyDescent="0.2">
      <c r="A2298" s="32">
        <v>2277</v>
      </c>
      <c r="B2298" s="56">
        <v>204020402</v>
      </c>
      <c r="C2298" s="34" t="s">
        <v>356</v>
      </c>
      <c r="D2298" s="35" t="s">
        <v>357</v>
      </c>
      <c r="E2298" s="35" t="s">
        <v>448</v>
      </c>
      <c r="F2298" s="35" t="s">
        <v>428</v>
      </c>
      <c r="G2298" s="35" t="s">
        <v>2560</v>
      </c>
      <c r="H2298" s="57" t="s">
        <v>53</v>
      </c>
      <c r="I2298" s="37">
        <v>0</v>
      </c>
      <c r="J2298" s="39">
        <v>1474568.7000000002</v>
      </c>
      <c r="K2298" s="10">
        <v>-1474568.7000000002</v>
      </c>
    </row>
    <row r="2299" spans="1:11" x14ac:dyDescent="0.2">
      <c r="A2299" s="32">
        <v>2278</v>
      </c>
      <c r="B2299" s="56">
        <v>204020403</v>
      </c>
      <c r="C2299" s="34" t="s">
        <v>356</v>
      </c>
      <c r="D2299" s="35" t="s">
        <v>357</v>
      </c>
      <c r="E2299" s="35" t="s">
        <v>448</v>
      </c>
      <c r="F2299" s="35" t="s">
        <v>428</v>
      </c>
      <c r="G2299" s="35" t="s">
        <v>2560</v>
      </c>
      <c r="H2299" s="57" t="s">
        <v>2563</v>
      </c>
      <c r="I2299" s="37">
        <v>0</v>
      </c>
      <c r="J2299" s="39">
        <v>0</v>
      </c>
      <c r="K2299" s="10">
        <v>0</v>
      </c>
    </row>
    <row r="2300" spans="1:11" x14ac:dyDescent="0.2">
      <c r="A2300" s="32">
        <v>2279</v>
      </c>
      <c r="B2300" s="56">
        <v>204020404</v>
      </c>
      <c r="C2300" s="34" t="s">
        <v>356</v>
      </c>
      <c r="D2300" s="35" t="s">
        <v>357</v>
      </c>
      <c r="E2300" s="35" t="s">
        <v>448</v>
      </c>
      <c r="F2300" s="35" t="s">
        <v>428</v>
      </c>
      <c r="G2300" s="35" t="s">
        <v>2560</v>
      </c>
      <c r="H2300" s="57" t="s">
        <v>54</v>
      </c>
      <c r="I2300" s="37">
        <v>0</v>
      </c>
      <c r="J2300" s="39">
        <v>161589.44999999998</v>
      </c>
      <c r="K2300" s="10">
        <v>-161589.44999999998</v>
      </c>
    </row>
    <row r="2301" spans="1:11" x14ac:dyDescent="0.2">
      <c r="A2301" s="32">
        <v>2280</v>
      </c>
      <c r="B2301" s="56">
        <v>204020405</v>
      </c>
      <c r="C2301" s="34" t="s">
        <v>356</v>
      </c>
      <c r="D2301" s="35" t="s">
        <v>357</v>
      </c>
      <c r="E2301" s="35" t="s">
        <v>448</v>
      </c>
      <c r="F2301" s="35" t="s">
        <v>428</v>
      </c>
      <c r="G2301" s="35" t="s">
        <v>2560</v>
      </c>
      <c r="H2301" s="57" t="s">
        <v>55</v>
      </c>
      <c r="I2301" s="37">
        <v>0</v>
      </c>
      <c r="J2301" s="39">
        <v>43182.34</v>
      </c>
      <c r="K2301" s="10">
        <v>-43182.34</v>
      </c>
    </row>
    <row r="2302" spans="1:11" x14ac:dyDescent="0.2">
      <c r="A2302" s="32">
        <v>2281</v>
      </c>
      <c r="B2302" s="56">
        <v>204020501</v>
      </c>
      <c r="C2302" s="34" t="s">
        <v>356</v>
      </c>
      <c r="D2302" s="35" t="s">
        <v>357</v>
      </c>
      <c r="E2302" s="35" t="s">
        <v>448</v>
      </c>
      <c r="F2302" s="35" t="s">
        <v>428</v>
      </c>
      <c r="G2302" s="35" t="s">
        <v>2560</v>
      </c>
      <c r="H2302" s="57" t="s">
        <v>56</v>
      </c>
      <c r="I2302" s="37">
        <v>0</v>
      </c>
      <c r="J2302" s="39">
        <v>718705</v>
      </c>
      <c r="K2302" s="10">
        <v>-718705</v>
      </c>
    </row>
    <row r="2303" spans="1:11" x14ac:dyDescent="0.2">
      <c r="A2303" s="32">
        <v>2282</v>
      </c>
      <c r="B2303" s="56">
        <v>204020502</v>
      </c>
      <c r="C2303" s="34" t="s">
        <v>356</v>
      </c>
      <c r="D2303" s="35" t="s">
        <v>357</v>
      </c>
      <c r="E2303" s="35" t="s">
        <v>448</v>
      </c>
      <c r="F2303" s="35" t="s">
        <v>428</v>
      </c>
      <c r="G2303" s="35" t="s">
        <v>2560</v>
      </c>
      <c r="H2303" s="57" t="s">
        <v>57</v>
      </c>
      <c r="I2303" s="37">
        <v>0</v>
      </c>
      <c r="J2303" s="39">
        <v>510784.44</v>
      </c>
      <c r="K2303" s="10">
        <v>-510784.44</v>
      </c>
    </row>
    <row r="2304" spans="1:11" x14ac:dyDescent="0.2">
      <c r="A2304" s="32"/>
      <c r="B2304" s="56">
        <v>204020601</v>
      </c>
      <c r="C2304" s="34" t="s">
        <v>356</v>
      </c>
      <c r="D2304" s="35" t="s">
        <v>357</v>
      </c>
      <c r="E2304" s="35" t="s">
        <v>448</v>
      </c>
      <c r="F2304" s="35" t="s">
        <v>443</v>
      </c>
      <c r="G2304" s="35" t="s">
        <v>2561</v>
      </c>
      <c r="H2304" s="57" t="s">
        <v>2564</v>
      </c>
      <c r="I2304" s="37">
        <v>0</v>
      </c>
      <c r="J2304" s="39">
        <v>245449.72</v>
      </c>
      <c r="K2304" s="10">
        <v>-245449.72</v>
      </c>
    </row>
    <row r="2305" spans="1:11" x14ac:dyDescent="0.2">
      <c r="A2305" s="32"/>
      <c r="B2305" s="56">
        <v>204020602</v>
      </c>
      <c r="C2305" s="34" t="s">
        <v>356</v>
      </c>
      <c r="D2305" s="35" t="s">
        <v>357</v>
      </c>
      <c r="E2305" s="35" t="s">
        <v>448</v>
      </c>
      <c r="F2305" s="35" t="s">
        <v>443</v>
      </c>
      <c r="G2305" s="35" t="s">
        <v>2561</v>
      </c>
      <c r="H2305" s="57" t="s">
        <v>2565</v>
      </c>
      <c r="I2305" s="37">
        <v>0</v>
      </c>
      <c r="J2305" s="39">
        <v>2118689.5</v>
      </c>
      <c r="K2305" s="10">
        <v>-2118689.5</v>
      </c>
    </row>
    <row r="2306" spans="1:11" x14ac:dyDescent="0.2">
      <c r="A2306" s="32">
        <v>2283</v>
      </c>
      <c r="B2306" s="56">
        <v>204030116</v>
      </c>
      <c r="C2306" s="34" t="s">
        <v>356</v>
      </c>
      <c r="D2306" s="35" t="s">
        <v>357</v>
      </c>
      <c r="E2306" s="35" t="s">
        <v>363</v>
      </c>
      <c r="F2306" s="35" t="s">
        <v>447</v>
      </c>
      <c r="G2306" s="35" t="s">
        <v>447</v>
      </c>
      <c r="H2306" s="57" t="s">
        <v>2566</v>
      </c>
      <c r="I2306" s="37">
        <v>0</v>
      </c>
      <c r="J2306" s="39">
        <v>0</v>
      </c>
      <c r="K2306" s="10">
        <v>0</v>
      </c>
    </row>
    <row r="2307" spans="1:11" x14ac:dyDescent="0.2">
      <c r="A2307" s="32">
        <v>2284</v>
      </c>
      <c r="B2307" s="56">
        <v>204030117</v>
      </c>
      <c r="C2307" s="34" t="s">
        <v>356</v>
      </c>
      <c r="D2307" s="35" t="s">
        <v>357</v>
      </c>
      <c r="E2307" s="35" t="s">
        <v>363</v>
      </c>
      <c r="F2307" s="35" t="s">
        <v>447</v>
      </c>
      <c r="G2307" s="35" t="s">
        <v>447</v>
      </c>
      <c r="H2307" s="57" t="s">
        <v>2567</v>
      </c>
      <c r="I2307" s="37">
        <v>0</v>
      </c>
      <c r="J2307" s="39">
        <v>0</v>
      </c>
      <c r="K2307" s="10">
        <v>0</v>
      </c>
    </row>
    <row r="2308" spans="1:11" x14ac:dyDescent="0.2">
      <c r="A2308" s="32">
        <v>2285</v>
      </c>
      <c r="B2308" s="56">
        <v>204030118</v>
      </c>
      <c r="C2308" s="34" t="s">
        <v>356</v>
      </c>
      <c r="D2308" s="35" t="s">
        <v>357</v>
      </c>
      <c r="E2308" s="35" t="s">
        <v>363</v>
      </c>
      <c r="F2308" s="35" t="s">
        <v>447</v>
      </c>
      <c r="G2308" s="35" t="s">
        <v>447</v>
      </c>
      <c r="H2308" s="57" t="s">
        <v>2568</v>
      </c>
      <c r="I2308" s="37">
        <v>0</v>
      </c>
      <c r="J2308" s="39">
        <v>0</v>
      </c>
      <c r="K2308" s="10">
        <v>0</v>
      </c>
    </row>
    <row r="2309" spans="1:11" x14ac:dyDescent="0.2">
      <c r="A2309" s="32">
        <v>2286</v>
      </c>
      <c r="B2309" s="56">
        <v>204030119</v>
      </c>
      <c r="C2309" s="34" t="s">
        <v>356</v>
      </c>
      <c r="D2309" s="35" t="s">
        <v>357</v>
      </c>
      <c r="E2309" s="35" t="s">
        <v>363</v>
      </c>
      <c r="F2309" s="35" t="s">
        <v>447</v>
      </c>
      <c r="G2309" s="35" t="s">
        <v>447</v>
      </c>
      <c r="H2309" s="57" t="s">
        <v>2569</v>
      </c>
      <c r="I2309" s="37">
        <v>0</v>
      </c>
      <c r="J2309" s="39">
        <v>0</v>
      </c>
      <c r="K2309" s="10">
        <v>0</v>
      </c>
    </row>
    <row r="2310" spans="1:11" x14ac:dyDescent="0.2">
      <c r="A2310" s="32">
        <v>2287</v>
      </c>
      <c r="B2310" s="56">
        <v>204030120</v>
      </c>
      <c r="C2310" s="34" t="s">
        <v>356</v>
      </c>
      <c r="D2310" s="35" t="s">
        <v>357</v>
      </c>
      <c r="E2310" s="35" t="s">
        <v>363</v>
      </c>
      <c r="F2310" s="35" t="s">
        <v>447</v>
      </c>
      <c r="G2310" s="35" t="s">
        <v>447</v>
      </c>
      <c r="H2310" s="57" t="s">
        <v>2570</v>
      </c>
      <c r="I2310" s="37">
        <v>0</v>
      </c>
      <c r="J2310" s="39">
        <v>0</v>
      </c>
      <c r="K2310" s="10">
        <v>0</v>
      </c>
    </row>
    <row r="2311" spans="1:11" x14ac:dyDescent="0.2">
      <c r="A2311" s="32">
        <v>2288</v>
      </c>
      <c r="B2311" s="56">
        <v>204030121</v>
      </c>
      <c r="C2311" s="34" t="s">
        <v>356</v>
      </c>
      <c r="D2311" s="35" t="s">
        <v>357</v>
      </c>
      <c r="E2311" s="35" t="s">
        <v>363</v>
      </c>
      <c r="F2311" s="35" t="s">
        <v>447</v>
      </c>
      <c r="G2311" s="35" t="s">
        <v>447</v>
      </c>
      <c r="H2311" s="57" t="s">
        <v>2571</v>
      </c>
      <c r="I2311" s="37">
        <v>0</v>
      </c>
      <c r="J2311" s="39">
        <v>0</v>
      </c>
      <c r="K2311" s="10">
        <v>0</v>
      </c>
    </row>
    <row r="2312" spans="1:11" x14ac:dyDescent="0.2">
      <c r="A2312" s="32">
        <v>2289</v>
      </c>
      <c r="B2312" s="56">
        <v>204030122</v>
      </c>
      <c r="C2312" s="34" t="s">
        <v>356</v>
      </c>
      <c r="D2312" s="35" t="s">
        <v>357</v>
      </c>
      <c r="E2312" s="35" t="s">
        <v>363</v>
      </c>
      <c r="F2312" s="35" t="s">
        <v>447</v>
      </c>
      <c r="G2312" s="35" t="s">
        <v>447</v>
      </c>
      <c r="H2312" s="57" t="s">
        <v>2572</v>
      </c>
      <c r="I2312" s="37">
        <v>0</v>
      </c>
      <c r="J2312" s="39">
        <v>0</v>
      </c>
      <c r="K2312" s="10">
        <v>0</v>
      </c>
    </row>
    <row r="2313" spans="1:11" x14ac:dyDescent="0.2">
      <c r="A2313" s="32">
        <v>2290</v>
      </c>
      <c r="B2313" s="56">
        <v>204030123</v>
      </c>
      <c r="C2313" s="34" t="s">
        <v>356</v>
      </c>
      <c r="D2313" s="35" t="s">
        <v>357</v>
      </c>
      <c r="E2313" s="35" t="s">
        <v>363</v>
      </c>
      <c r="F2313" s="35" t="s">
        <v>447</v>
      </c>
      <c r="G2313" s="35" t="s">
        <v>447</v>
      </c>
      <c r="H2313" s="57" t="s">
        <v>2573</v>
      </c>
      <c r="I2313" s="37">
        <v>0</v>
      </c>
      <c r="J2313" s="39">
        <v>0</v>
      </c>
      <c r="K2313" s="10">
        <v>0</v>
      </c>
    </row>
    <row r="2314" spans="1:11" x14ac:dyDescent="0.2">
      <c r="A2314" s="32">
        <v>2291</v>
      </c>
      <c r="B2314" s="56">
        <v>204030124</v>
      </c>
      <c r="C2314" s="34" t="s">
        <v>356</v>
      </c>
      <c r="D2314" s="35" t="s">
        <v>357</v>
      </c>
      <c r="E2314" s="35" t="s">
        <v>363</v>
      </c>
      <c r="F2314" s="35" t="s">
        <v>447</v>
      </c>
      <c r="G2314" s="35" t="s">
        <v>447</v>
      </c>
      <c r="H2314" s="57" t="s">
        <v>2574</v>
      </c>
      <c r="I2314" s="37">
        <v>0</v>
      </c>
      <c r="J2314" s="39">
        <v>0</v>
      </c>
      <c r="K2314" s="10">
        <v>0</v>
      </c>
    </row>
    <row r="2315" spans="1:11" x14ac:dyDescent="0.2">
      <c r="A2315" s="32">
        <v>2292</v>
      </c>
      <c r="B2315" s="56">
        <v>204030125</v>
      </c>
      <c r="C2315" s="34" t="s">
        <v>356</v>
      </c>
      <c r="D2315" s="35" t="s">
        <v>357</v>
      </c>
      <c r="E2315" s="35" t="s">
        <v>363</v>
      </c>
      <c r="F2315" s="35" t="s">
        <v>447</v>
      </c>
      <c r="G2315" s="35" t="s">
        <v>447</v>
      </c>
      <c r="H2315" s="57" t="s">
        <v>2575</v>
      </c>
      <c r="I2315" s="37">
        <v>0</v>
      </c>
      <c r="J2315" s="39">
        <v>0</v>
      </c>
      <c r="K2315" s="10">
        <v>0</v>
      </c>
    </row>
    <row r="2316" spans="1:11" x14ac:dyDescent="0.2">
      <c r="A2316" s="32">
        <v>2293</v>
      </c>
      <c r="B2316" s="56">
        <v>204030126</v>
      </c>
      <c r="C2316" s="34" t="s">
        <v>356</v>
      </c>
      <c r="D2316" s="35" t="s">
        <v>357</v>
      </c>
      <c r="E2316" s="35" t="s">
        <v>363</v>
      </c>
      <c r="F2316" s="35" t="s">
        <v>447</v>
      </c>
      <c r="G2316" s="35" t="s">
        <v>447</v>
      </c>
      <c r="H2316" s="57" t="s">
        <v>2576</v>
      </c>
      <c r="I2316" s="37">
        <v>0</v>
      </c>
      <c r="J2316" s="39">
        <v>0</v>
      </c>
      <c r="K2316" s="10">
        <v>0</v>
      </c>
    </row>
    <row r="2317" spans="1:11" x14ac:dyDescent="0.2">
      <c r="A2317" s="32">
        <v>2294</v>
      </c>
      <c r="B2317" s="56">
        <v>204030127</v>
      </c>
      <c r="C2317" s="34" t="s">
        <v>356</v>
      </c>
      <c r="D2317" s="35" t="s">
        <v>357</v>
      </c>
      <c r="E2317" s="35" t="s">
        <v>363</v>
      </c>
      <c r="F2317" s="35" t="s">
        <v>447</v>
      </c>
      <c r="G2317" s="35" t="s">
        <v>447</v>
      </c>
      <c r="H2317" s="57" t="s">
        <v>2577</v>
      </c>
      <c r="I2317" s="37">
        <v>0</v>
      </c>
      <c r="J2317" s="39">
        <v>0</v>
      </c>
      <c r="K2317" s="10">
        <v>0</v>
      </c>
    </row>
    <row r="2318" spans="1:11" x14ac:dyDescent="0.2">
      <c r="A2318" s="32">
        <v>2295</v>
      </c>
      <c r="B2318" s="56">
        <v>204030128</v>
      </c>
      <c r="C2318" s="34" t="s">
        <v>356</v>
      </c>
      <c r="D2318" s="35" t="s">
        <v>357</v>
      </c>
      <c r="E2318" s="35" t="s">
        <v>363</v>
      </c>
      <c r="F2318" s="35" t="s">
        <v>447</v>
      </c>
      <c r="G2318" s="35" t="s">
        <v>447</v>
      </c>
      <c r="H2318" s="57" t="s">
        <v>2578</v>
      </c>
      <c r="I2318" s="37">
        <v>0</v>
      </c>
      <c r="J2318" s="39">
        <v>0</v>
      </c>
      <c r="K2318" s="10">
        <v>0</v>
      </c>
    </row>
    <row r="2319" spans="1:11" x14ac:dyDescent="0.2">
      <c r="A2319" s="32">
        <v>2296</v>
      </c>
      <c r="B2319" s="56">
        <v>204030129</v>
      </c>
      <c r="C2319" s="34" t="s">
        <v>356</v>
      </c>
      <c r="D2319" s="35" t="s">
        <v>357</v>
      </c>
      <c r="E2319" s="35" t="s">
        <v>363</v>
      </c>
      <c r="F2319" s="35" t="s">
        <v>447</v>
      </c>
      <c r="G2319" s="35" t="s">
        <v>447</v>
      </c>
      <c r="H2319" s="57" t="s">
        <v>2579</v>
      </c>
      <c r="I2319" s="37">
        <v>0</v>
      </c>
      <c r="J2319" s="39">
        <v>0</v>
      </c>
      <c r="K2319" s="10">
        <v>0</v>
      </c>
    </row>
    <row r="2320" spans="1:11" x14ac:dyDescent="0.2">
      <c r="A2320" s="32">
        <v>2297</v>
      </c>
      <c r="B2320" s="56">
        <v>204030130</v>
      </c>
      <c r="C2320" s="34" t="s">
        <v>356</v>
      </c>
      <c r="D2320" s="35" t="s">
        <v>357</v>
      </c>
      <c r="E2320" s="35" t="s">
        <v>363</v>
      </c>
      <c r="F2320" s="35" t="s">
        <v>447</v>
      </c>
      <c r="G2320" s="35" t="s">
        <v>447</v>
      </c>
      <c r="H2320" s="57" t="s">
        <v>2580</v>
      </c>
      <c r="I2320" s="37">
        <v>0</v>
      </c>
      <c r="J2320" s="39">
        <v>0</v>
      </c>
      <c r="K2320" s="10">
        <v>0</v>
      </c>
    </row>
    <row r="2321" spans="1:11" x14ac:dyDescent="0.2">
      <c r="A2321" s="32">
        <v>2298</v>
      </c>
      <c r="B2321" s="56">
        <v>204030131</v>
      </c>
      <c r="C2321" s="34" t="s">
        <v>356</v>
      </c>
      <c r="D2321" s="35" t="s">
        <v>357</v>
      </c>
      <c r="E2321" s="35" t="s">
        <v>363</v>
      </c>
      <c r="F2321" s="35" t="s">
        <v>447</v>
      </c>
      <c r="G2321" s="35" t="s">
        <v>447</v>
      </c>
      <c r="H2321" s="57" t="s">
        <v>2581</v>
      </c>
      <c r="I2321" s="37">
        <v>0</v>
      </c>
      <c r="J2321" s="39">
        <v>0</v>
      </c>
      <c r="K2321" s="10">
        <v>0</v>
      </c>
    </row>
    <row r="2322" spans="1:11" x14ac:dyDescent="0.2">
      <c r="A2322" s="32">
        <v>2299</v>
      </c>
      <c r="B2322" s="56">
        <v>204030132</v>
      </c>
      <c r="C2322" s="34" t="s">
        <v>356</v>
      </c>
      <c r="D2322" s="35" t="s">
        <v>357</v>
      </c>
      <c r="E2322" s="35" t="s">
        <v>363</v>
      </c>
      <c r="F2322" s="35" t="s">
        <v>447</v>
      </c>
      <c r="G2322" s="35" t="s">
        <v>447</v>
      </c>
      <c r="H2322" s="57" t="s">
        <v>2582</v>
      </c>
      <c r="I2322" s="37">
        <v>0</v>
      </c>
      <c r="J2322" s="39">
        <v>4.6566128730773926E-10</v>
      </c>
      <c r="K2322" s="10">
        <v>-4.6566128730773926E-10</v>
      </c>
    </row>
    <row r="2323" spans="1:11" x14ac:dyDescent="0.2">
      <c r="A2323" s="32">
        <v>2300</v>
      </c>
      <c r="B2323" s="56">
        <v>204030133</v>
      </c>
      <c r="C2323" s="34" t="s">
        <v>356</v>
      </c>
      <c r="D2323" s="35" t="s">
        <v>357</v>
      </c>
      <c r="E2323" s="35" t="s">
        <v>363</v>
      </c>
      <c r="F2323" s="35" t="s">
        <v>447</v>
      </c>
      <c r="G2323" s="35" t="s">
        <v>447</v>
      </c>
      <c r="H2323" s="57" t="s">
        <v>2583</v>
      </c>
      <c r="I2323" s="37">
        <v>0</v>
      </c>
      <c r="J2323" s="39">
        <v>0</v>
      </c>
      <c r="K2323" s="10">
        <v>0</v>
      </c>
    </row>
    <row r="2324" spans="1:11" x14ac:dyDescent="0.2">
      <c r="A2324" s="32">
        <v>2301</v>
      </c>
      <c r="B2324" s="56">
        <v>204030134</v>
      </c>
      <c r="C2324" s="34" t="s">
        <v>356</v>
      </c>
      <c r="D2324" s="35" t="s">
        <v>357</v>
      </c>
      <c r="E2324" s="35" t="s">
        <v>363</v>
      </c>
      <c r="F2324" s="35" t="s">
        <v>447</v>
      </c>
      <c r="G2324" s="35" t="s">
        <v>447</v>
      </c>
      <c r="H2324" s="57" t="s">
        <v>2584</v>
      </c>
      <c r="I2324" s="37">
        <v>0</v>
      </c>
      <c r="J2324" s="39">
        <v>0</v>
      </c>
      <c r="K2324" s="10">
        <v>0</v>
      </c>
    </row>
    <row r="2325" spans="1:11" x14ac:dyDescent="0.2">
      <c r="A2325" s="32">
        <v>2302</v>
      </c>
      <c r="B2325" s="56">
        <v>204030135</v>
      </c>
      <c r="C2325" s="34" t="s">
        <v>356</v>
      </c>
      <c r="D2325" s="35" t="s">
        <v>357</v>
      </c>
      <c r="E2325" s="35" t="s">
        <v>363</v>
      </c>
      <c r="F2325" s="35" t="s">
        <v>447</v>
      </c>
      <c r="G2325" s="35" t="s">
        <v>447</v>
      </c>
      <c r="H2325" s="57" t="s">
        <v>2585</v>
      </c>
      <c r="I2325" s="37">
        <v>9.9998433142900467E-6</v>
      </c>
      <c r="J2325" s="39">
        <v>0</v>
      </c>
      <c r="K2325" s="10">
        <v>9.9998433142900467E-6</v>
      </c>
    </row>
    <row r="2326" spans="1:11" x14ac:dyDescent="0.2">
      <c r="A2326" s="32">
        <v>2303</v>
      </c>
      <c r="B2326" s="56">
        <v>204030136</v>
      </c>
      <c r="C2326" s="34" t="s">
        <v>356</v>
      </c>
      <c r="D2326" s="35" t="s">
        <v>357</v>
      </c>
      <c r="E2326" s="35" t="s">
        <v>363</v>
      </c>
      <c r="F2326" s="35" t="s">
        <v>447</v>
      </c>
      <c r="G2326" s="35" t="s">
        <v>447</v>
      </c>
      <c r="H2326" s="57" t="s">
        <v>2586</v>
      </c>
      <c r="I2326" s="37">
        <v>0</v>
      </c>
      <c r="J2326" s="39">
        <v>9.9996104836463928E-6</v>
      </c>
      <c r="K2326" s="10">
        <v>-9.9996104836463928E-6</v>
      </c>
    </row>
    <row r="2327" spans="1:11" x14ac:dyDescent="0.2">
      <c r="A2327" s="32">
        <v>2304</v>
      </c>
      <c r="B2327" s="56">
        <v>204030137</v>
      </c>
      <c r="C2327" s="34" t="s">
        <v>356</v>
      </c>
      <c r="D2327" s="35" t="s">
        <v>357</v>
      </c>
      <c r="E2327" s="35" t="s">
        <v>363</v>
      </c>
      <c r="F2327" s="35" t="s">
        <v>447</v>
      </c>
      <c r="G2327" s="35" t="s">
        <v>447</v>
      </c>
      <c r="H2327" s="57" t="s">
        <v>2587</v>
      </c>
      <c r="I2327" s="37">
        <v>0</v>
      </c>
      <c r="J2327" s="39">
        <v>0</v>
      </c>
      <c r="K2327" s="10">
        <v>0</v>
      </c>
    </row>
    <row r="2328" spans="1:11" x14ac:dyDescent="0.2">
      <c r="A2328" s="32">
        <v>2305</v>
      </c>
      <c r="B2328" s="56">
        <v>204030138</v>
      </c>
      <c r="C2328" s="34" t="s">
        <v>356</v>
      </c>
      <c r="D2328" s="35" t="s">
        <v>357</v>
      </c>
      <c r="E2328" s="35" t="s">
        <v>363</v>
      </c>
      <c r="F2328" s="35" t="s">
        <v>447</v>
      </c>
      <c r="G2328" s="35" t="s">
        <v>447</v>
      </c>
      <c r="H2328" s="57" t="s">
        <v>2588</v>
      </c>
      <c r="I2328" s="37">
        <v>0</v>
      </c>
      <c r="J2328" s="39">
        <v>2665885.75</v>
      </c>
      <c r="K2328" s="10">
        <v>-2665885.75</v>
      </c>
    </row>
    <row r="2329" spans="1:11" x14ac:dyDescent="0.2">
      <c r="A2329" s="32">
        <v>2306</v>
      </c>
      <c r="B2329" s="56">
        <v>204030139</v>
      </c>
      <c r="C2329" s="34" t="s">
        <v>356</v>
      </c>
      <c r="D2329" s="35" t="s">
        <v>357</v>
      </c>
      <c r="E2329" s="35" t="s">
        <v>363</v>
      </c>
      <c r="F2329" s="35" t="s">
        <v>447</v>
      </c>
      <c r="G2329" s="35" t="s">
        <v>447</v>
      </c>
      <c r="H2329" s="57" t="s">
        <v>2589</v>
      </c>
      <c r="I2329" s="37">
        <v>0</v>
      </c>
      <c r="J2329" s="39">
        <v>0</v>
      </c>
      <c r="K2329" s="10">
        <v>0</v>
      </c>
    </row>
    <row r="2330" spans="1:11" x14ac:dyDescent="0.2">
      <c r="A2330" s="32">
        <v>2307</v>
      </c>
      <c r="B2330" s="56">
        <v>204030140</v>
      </c>
      <c r="C2330" s="34" t="s">
        <v>356</v>
      </c>
      <c r="D2330" s="35" t="s">
        <v>357</v>
      </c>
      <c r="E2330" s="35" t="s">
        <v>363</v>
      </c>
      <c r="F2330" s="35" t="s">
        <v>447</v>
      </c>
      <c r="G2330" s="35" t="s">
        <v>447</v>
      </c>
      <c r="H2330" s="57" t="s">
        <v>2590</v>
      </c>
      <c r="I2330" s="37">
        <v>0</v>
      </c>
      <c r="J2330" s="39">
        <v>1147500</v>
      </c>
      <c r="K2330" s="10">
        <v>-1147500</v>
      </c>
    </row>
    <row r="2331" spans="1:11" x14ac:dyDescent="0.2">
      <c r="A2331" s="32">
        <v>2308</v>
      </c>
      <c r="B2331" s="56">
        <v>204030141</v>
      </c>
      <c r="C2331" s="34" t="s">
        <v>356</v>
      </c>
      <c r="D2331" s="35" t="s">
        <v>357</v>
      </c>
      <c r="E2331" s="35" t="s">
        <v>363</v>
      </c>
      <c r="F2331" s="35" t="s">
        <v>447</v>
      </c>
      <c r="G2331" s="35" t="s">
        <v>447</v>
      </c>
      <c r="H2331" s="57" t="s">
        <v>2591</v>
      </c>
      <c r="I2331" s="37">
        <v>0</v>
      </c>
      <c r="J2331" s="39">
        <v>1492024.85</v>
      </c>
      <c r="K2331" s="10">
        <v>-1492024.85</v>
      </c>
    </row>
    <row r="2332" spans="1:11" x14ac:dyDescent="0.2">
      <c r="A2332" s="32">
        <v>2309</v>
      </c>
      <c r="B2332" s="56">
        <v>204030142</v>
      </c>
      <c r="C2332" s="34" t="s">
        <v>356</v>
      </c>
      <c r="D2332" s="35" t="s">
        <v>357</v>
      </c>
      <c r="E2332" s="35" t="s">
        <v>363</v>
      </c>
      <c r="F2332" s="35" t="s">
        <v>447</v>
      </c>
      <c r="G2332" s="35" t="s">
        <v>447</v>
      </c>
      <c r="H2332" s="57" t="s">
        <v>2592</v>
      </c>
      <c r="I2332" s="37">
        <v>0</v>
      </c>
      <c r="J2332" s="39">
        <v>310073.2</v>
      </c>
      <c r="K2332" s="10">
        <v>-310073.2</v>
      </c>
    </row>
    <row r="2333" spans="1:11" x14ac:dyDescent="0.2">
      <c r="A2333" s="32">
        <v>2310</v>
      </c>
      <c r="B2333" s="56">
        <v>204030143</v>
      </c>
      <c r="C2333" s="34" t="s">
        <v>356</v>
      </c>
      <c r="D2333" s="35" t="s">
        <v>357</v>
      </c>
      <c r="E2333" s="35" t="s">
        <v>363</v>
      </c>
      <c r="F2333" s="35" t="s">
        <v>447</v>
      </c>
      <c r="G2333" s="35" t="s">
        <v>447</v>
      </c>
      <c r="H2333" s="57" t="s">
        <v>2593</v>
      </c>
      <c r="I2333" s="37">
        <v>0</v>
      </c>
      <c r="J2333" s="39">
        <v>829518</v>
      </c>
      <c r="K2333" s="10">
        <v>-829518</v>
      </c>
    </row>
    <row r="2334" spans="1:11" x14ac:dyDescent="0.2">
      <c r="A2334" s="32"/>
      <c r="B2334" s="56">
        <v>204030144</v>
      </c>
      <c r="C2334" s="34" t="s">
        <v>356</v>
      </c>
      <c r="D2334" s="35" t="s">
        <v>357</v>
      </c>
      <c r="E2334" s="35" t="s">
        <v>363</v>
      </c>
      <c r="F2334" s="35" t="s">
        <v>447</v>
      </c>
      <c r="G2334" s="35" t="s">
        <v>447</v>
      </c>
      <c r="H2334" s="57" t="s">
        <v>2594</v>
      </c>
      <c r="I2334" s="37">
        <v>0</v>
      </c>
      <c r="J2334" s="39">
        <v>524514.6</v>
      </c>
      <c r="K2334" s="10">
        <v>-524514.6</v>
      </c>
    </row>
    <row r="2335" spans="1:11" x14ac:dyDescent="0.2">
      <c r="A2335" s="32">
        <v>2311</v>
      </c>
      <c r="B2335" s="56">
        <v>204030201</v>
      </c>
      <c r="C2335" s="34" t="s">
        <v>356</v>
      </c>
      <c r="D2335" s="35" t="s">
        <v>357</v>
      </c>
      <c r="E2335" s="35" t="s">
        <v>363</v>
      </c>
      <c r="F2335" s="35" t="s">
        <v>447</v>
      </c>
      <c r="G2335" s="35" t="s">
        <v>447</v>
      </c>
      <c r="H2335" s="57" t="s">
        <v>2595</v>
      </c>
      <c r="I2335" s="37">
        <v>0</v>
      </c>
      <c r="J2335" s="39">
        <v>19800000</v>
      </c>
      <c r="K2335" s="10">
        <v>-19800000</v>
      </c>
    </row>
    <row r="2336" spans="1:11" x14ac:dyDescent="0.2">
      <c r="A2336" s="32">
        <v>2312</v>
      </c>
      <c r="B2336" s="56">
        <v>204030202</v>
      </c>
      <c r="C2336" s="34" t="s">
        <v>356</v>
      </c>
      <c r="D2336" s="35" t="s">
        <v>357</v>
      </c>
      <c r="E2336" s="35" t="s">
        <v>363</v>
      </c>
      <c r="F2336" s="35" t="s">
        <v>447</v>
      </c>
      <c r="G2336" s="35" t="s">
        <v>447</v>
      </c>
      <c r="H2336" s="57" t="s">
        <v>2596</v>
      </c>
      <c r="I2336" s="37">
        <v>0</v>
      </c>
      <c r="J2336" s="39">
        <v>619239.02</v>
      </c>
      <c r="K2336" s="10">
        <v>-619239.02</v>
      </c>
    </row>
    <row r="2337" spans="1:11" x14ac:dyDescent="0.2">
      <c r="A2337" s="32">
        <v>2313</v>
      </c>
      <c r="B2337" s="56">
        <v>204030203</v>
      </c>
      <c r="C2337" s="34" t="s">
        <v>356</v>
      </c>
      <c r="D2337" s="35" t="s">
        <v>357</v>
      </c>
      <c r="E2337" s="35" t="s">
        <v>363</v>
      </c>
      <c r="F2337" s="35" t="s">
        <v>447</v>
      </c>
      <c r="G2337" s="35" t="s">
        <v>447</v>
      </c>
      <c r="H2337" s="57" t="s">
        <v>2597</v>
      </c>
      <c r="I2337" s="37">
        <v>0</v>
      </c>
      <c r="J2337" s="39">
        <v>0</v>
      </c>
      <c r="K2337" s="10">
        <v>0</v>
      </c>
    </row>
    <row r="2338" spans="1:11" x14ac:dyDescent="0.2">
      <c r="A2338" s="32">
        <v>2314</v>
      </c>
      <c r="B2338" s="56">
        <v>204030204</v>
      </c>
      <c r="C2338" s="34" t="s">
        <v>356</v>
      </c>
      <c r="D2338" s="35" t="s">
        <v>357</v>
      </c>
      <c r="E2338" s="35" t="s">
        <v>363</v>
      </c>
      <c r="F2338" s="35" t="s">
        <v>447</v>
      </c>
      <c r="G2338" s="35" t="s">
        <v>447</v>
      </c>
      <c r="H2338" s="57" t="s">
        <v>2598</v>
      </c>
      <c r="I2338" s="37">
        <v>0</v>
      </c>
      <c r="J2338" s="39">
        <v>0</v>
      </c>
      <c r="K2338" s="10">
        <v>0</v>
      </c>
    </row>
    <row r="2339" spans="1:11" x14ac:dyDescent="0.2">
      <c r="A2339" s="32">
        <v>2315</v>
      </c>
      <c r="B2339" s="56">
        <v>204030301</v>
      </c>
      <c r="C2339" s="34" t="s">
        <v>356</v>
      </c>
      <c r="D2339" s="35" t="s">
        <v>357</v>
      </c>
      <c r="E2339" s="35" t="s">
        <v>363</v>
      </c>
      <c r="F2339" s="35" t="s">
        <v>447</v>
      </c>
      <c r="G2339" s="35" t="s">
        <v>447</v>
      </c>
      <c r="H2339" s="57" t="s">
        <v>2599</v>
      </c>
      <c r="I2339" s="37">
        <v>0</v>
      </c>
      <c r="J2339" s="39">
        <v>0</v>
      </c>
      <c r="K2339" s="10">
        <v>0</v>
      </c>
    </row>
    <row r="2340" spans="1:11" x14ac:dyDescent="0.2">
      <c r="A2340" s="32">
        <v>2316</v>
      </c>
      <c r="B2340" s="56">
        <v>204030302</v>
      </c>
      <c r="C2340" s="34" t="s">
        <v>356</v>
      </c>
      <c r="D2340" s="35" t="s">
        <v>357</v>
      </c>
      <c r="E2340" s="35" t="s">
        <v>363</v>
      </c>
      <c r="F2340" s="35" t="s">
        <v>447</v>
      </c>
      <c r="G2340" s="35" t="s">
        <v>447</v>
      </c>
      <c r="H2340" s="57" t="s">
        <v>2600</v>
      </c>
      <c r="I2340" s="37">
        <v>0</v>
      </c>
      <c r="J2340" s="39">
        <v>0</v>
      </c>
      <c r="K2340" s="10">
        <v>0</v>
      </c>
    </row>
    <row r="2341" spans="1:11" x14ac:dyDescent="0.2">
      <c r="A2341" s="32">
        <v>2317</v>
      </c>
      <c r="B2341" s="56">
        <v>204030303</v>
      </c>
      <c r="C2341" s="34" t="s">
        <v>356</v>
      </c>
      <c r="D2341" s="35" t="s">
        <v>357</v>
      </c>
      <c r="E2341" s="35" t="s">
        <v>363</v>
      </c>
      <c r="F2341" s="35" t="s">
        <v>447</v>
      </c>
      <c r="G2341" s="35" t="s">
        <v>447</v>
      </c>
      <c r="H2341" s="57" t="s">
        <v>2601</v>
      </c>
      <c r="I2341" s="37">
        <v>0</v>
      </c>
      <c r="J2341" s="39">
        <v>0</v>
      </c>
      <c r="K2341" s="10">
        <v>0</v>
      </c>
    </row>
    <row r="2342" spans="1:11" x14ac:dyDescent="0.2">
      <c r="A2342" s="32">
        <v>2318</v>
      </c>
      <c r="B2342" s="56">
        <v>204030304</v>
      </c>
      <c r="C2342" s="34" t="s">
        <v>356</v>
      </c>
      <c r="D2342" s="35" t="s">
        <v>357</v>
      </c>
      <c r="E2342" s="35" t="s">
        <v>363</v>
      </c>
      <c r="F2342" s="35" t="s">
        <v>447</v>
      </c>
      <c r="G2342" s="35" t="s">
        <v>447</v>
      </c>
      <c r="H2342" s="57" t="s">
        <v>2602</v>
      </c>
      <c r="I2342" s="37">
        <v>0</v>
      </c>
      <c r="J2342" s="39">
        <v>0</v>
      </c>
      <c r="K2342" s="10">
        <v>0</v>
      </c>
    </row>
    <row r="2343" spans="1:11" x14ac:dyDescent="0.2">
      <c r="A2343" s="32">
        <v>2319</v>
      </c>
      <c r="B2343" s="56">
        <v>204030305</v>
      </c>
      <c r="C2343" s="34" t="s">
        <v>356</v>
      </c>
      <c r="D2343" s="35" t="s">
        <v>357</v>
      </c>
      <c r="E2343" s="35" t="s">
        <v>363</v>
      </c>
      <c r="F2343" s="35" t="s">
        <v>447</v>
      </c>
      <c r="G2343" s="35" t="s">
        <v>447</v>
      </c>
      <c r="H2343" s="57" t="s">
        <v>2603</v>
      </c>
      <c r="I2343" s="37">
        <v>0</v>
      </c>
      <c r="J2343" s="39">
        <v>0</v>
      </c>
      <c r="K2343" s="10">
        <v>0</v>
      </c>
    </row>
    <row r="2344" spans="1:11" x14ac:dyDescent="0.2">
      <c r="A2344" s="32">
        <v>2320</v>
      </c>
      <c r="B2344" s="56">
        <v>204030306</v>
      </c>
      <c r="C2344" s="34" t="s">
        <v>356</v>
      </c>
      <c r="D2344" s="35" t="s">
        <v>357</v>
      </c>
      <c r="E2344" s="35" t="s">
        <v>363</v>
      </c>
      <c r="F2344" s="35" t="s">
        <v>447</v>
      </c>
      <c r="G2344" s="35" t="s">
        <v>447</v>
      </c>
      <c r="H2344" s="57" t="s">
        <v>2604</v>
      </c>
      <c r="I2344" s="37">
        <v>0</v>
      </c>
      <c r="J2344" s="39">
        <v>0</v>
      </c>
      <c r="K2344" s="10">
        <v>0</v>
      </c>
    </row>
    <row r="2345" spans="1:11" x14ac:dyDescent="0.2">
      <c r="A2345" s="32">
        <v>2321</v>
      </c>
      <c r="B2345" s="56">
        <v>204030307</v>
      </c>
      <c r="C2345" s="34" t="s">
        <v>356</v>
      </c>
      <c r="D2345" s="35" t="s">
        <v>357</v>
      </c>
      <c r="E2345" s="35" t="s">
        <v>363</v>
      </c>
      <c r="F2345" s="35" t="s">
        <v>447</v>
      </c>
      <c r="G2345" s="35" t="s">
        <v>447</v>
      </c>
      <c r="H2345" s="57" t="s">
        <v>2605</v>
      </c>
      <c r="I2345" s="37">
        <v>0</v>
      </c>
      <c r="J2345" s="39">
        <v>0</v>
      </c>
      <c r="K2345" s="10">
        <v>0</v>
      </c>
    </row>
    <row r="2346" spans="1:11" x14ac:dyDescent="0.2">
      <c r="A2346" s="32">
        <v>2322</v>
      </c>
      <c r="B2346" s="56">
        <v>204030308</v>
      </c>
      <c r="C2346" s="34" t="s">
        <v>356</v>
      </c>
      <c r="D2346" s="35" t="s">
        <v>357</v>
      </c>
      <c r="E2346" s="35" t="s">
        <v>363</v>
      </c>
      <c r="F2346" s="35" t="s">
        <v>447</v>
      </c>
      <c r="G2346" s="35" t="s">
        <v>447</v>
      </c>
      <c r="H2346" s="57" t="s">
        <v>2606</v>
      </c>
      <c r="I2346" s="37">
        <v>0</v>
      </c>
      <c r="J2346" s="39">
        <v>0</v>
      </c>
      <c r="K2346" s="10">
        <v>0</v>
      </c>
    </row>
    <row r="2347" spans="1:11" x14ac:dyDescent="0.2">
      <c r="A2347" s="32">
        <v>2323</v>
      </c>
      <c r="B2347" s="56">
        <v>204040101</v>
      </c>
      <c r="C2347" s="34" t="s">
        <v>356</v>
      </c>
      <c r="D2347" s="35" t="s">
        <v>357</v>
      </c>
      <c r="E2347" s="35" t="s">
        <v>363</v>
      </c>
      <c r="F2347" s="35" t="s">
        <v>447</v>
      </c>
      <c r="G2347" s="35" t="s">
        <v>447</v>
      </c>
      <c r="H2347" s="57" t="s">
        <v>2607</v>
      </c>
      <c r="I2347" s="37">
        <v>0</v>
      </c>
      <c r="J2347" s="39">
        <v>0</v>
      </c>
      <c r="K2347" s="10">
        <v>0</v>
      </c>
    </row>
    <row r="2348" spans="1:11" x14ac:dyDescent="0.2">
      <c r="A2348" s="32">
        <v>2324</v>
      </c>
      <c r="B2348" s="56">
        <v>204040102</v>
      </c>
      <c r="C2348" s="34" t="s">
        <v>356</v>
      </c>
      <c r="D2348" s="35" t="s">
        <v>357</v>
      </c>
      <c r="E2348" s="35" t="s">
        <v>363</v>
      </c>
      <c r="F2348" s="35" t="s">
        <v>447</v>
      </c>
      <c r="G2348" s="35" t="s">
        <v>447</v>
      </c>
      <c r="H2348" s="57" t="s">
        <v>2608</v>
      </c>
      <c r="I2348" s="37">
        <v>0</v>
      </c>
      <c r="J2348" s="39">
        <v>0</v>
      </c>
      <c r="K2348" s="10">
        <v>0</v>
      </c>
    </row>
    <row r="2349" spans="1:11" x14ac:dyDescent="0.2">
      <c r="A2349" s="32">
        <v>2325</v>
      </c>
      <c r="B2349" s="56">
        <v>204040103</v>
      </c>
      <c r="C2349" s="34" t="s">
        <v>356</v>
      </c>
      <c r="D2349" s="35" t="s">
        <v>357</v>
      </c>
      <c r="E2349" s="35" t="s">
        <v>363</v>
      </c>
      <c r="F2349" s="35" t="s">
        <v>447</v>
      </c>
      <c r="G2349" s="35" t="s">
        <v>447</v>
      </c>
      <c r="H2349" s="57" t="s">
        <v>2609</v>
      </c>
      <c r="I2349" s="37">
        <v>0</v>
      </c>
      <c r="J2349" s="39">
        <v>0</v>
      </c>
      <c r="K2349" s="10">
        <v>0</v>
      </c>
    </row>
    <row r="2350" spans="1:11" x14ac:dyDescent="0.2">
      <c r="A2350" s="32">
        <v>2326</v>
      </c>
      <c r="B2350" s="56">
        <v>204040104</v>
      </c>
      <c r="C2350" s="34" t="s">
        <v>356</v>
      </c>
      <c r="D2350" s="35" t="s">
        <v>357</v>
      </c>
      <c r="E2350" s="35" t="s">
        <v>363</v>
      </c>
      <c r="F2350" s="35" t="s">
        <v>447</v>
      </c>
      <c r="G2350" s="35" t="s">
        <v>447</v>
      </c>
      <c r="H2350" s="57" t="s">
        <v>2610</v>
      </c>
      <c r="I2350" s="37">
        <v>0</v>
      </c>
      <c r="J2350" s="39">
        <v>0</v>
      </c>
      <c r="K2350" s="10">
        <v>0</v>
      </c>
    </row>
    <row r="2351" spans="1:11" x14ac:dyDescent="0.2">
      <c r="A2351" s="32">
        <v>2327</v>
      </c>
      <c r="B2351" s="56">
        <v>204040105</v>
      </c>
      <c r="C2351" s="34" t="s">
        <v>356</v>
      </c>
      <c r="D2351" s="35" t="s">
        <v>357</v>
      </c>
      <c r="E2351" s="35" t="s">
        <v>363</v>
      </c>
      <c r="F2351" s="35" t="s">
        <v>447</v>
      </c>
      <c r="G2351" s="35" t="s">
        <v>447</v>
      </c>
      <c r="H2351" s="57" t="s">
        <v>2611</v>
      </c>
      <c r="I2351" s="37">
        <v>0</v>
      </c>
      <c r="J2351" s="39">
        <v>0</v>
      </c>
      <c r="K2351" s="10">
        <v>0</v>
      </c>
    </row>
    <row r="2352" spans="1:11" x14ac:dyDescent="0.2">
      <c r="A2352" s="32">
        <v>2328</v>
      </c>
      <c r="B2352" s="56">
        <v>204040106</v>
      </c>
      <c r="C2352" s="34" t="s">
        <v>356</v>
      </c>
      <c r="D2352" s="35" t="s">
        <v>357</v>
      </c>
      <c r="E2352" s="35" t="s">
        <v>363</v>
      </c>
      <c r="F2352" s="35" t="s">
        <v>447</v>
      </c>
      <c r="G2352" s="35" t="s">
        <v>447</v>
      </c>
      <c r="H2352" s="57" t="s">
        <v>2612</v>
      </c>
      <c r="I2352" s="37">
        <v>0</v>
      </c>
      <c r="J2352" s="39">
        <v>0</v>
      </c>
      <c r="K2352" s="10">
        <v>0</v>
      </c>
    </row>
    <row r="2353" spans="1:11" x14ac:dyDescent="0.2">
      <c r="A2353" s="32">
        <v>2329</v>
      </c>
      <c r="B2353" s="56">
        <v>204040107</v>
      </c>
      <c r="C2353" s="34" t="s">
        <v>356</v>
      </c>
      <c r="D2353" s="35" t="s">
        <v>357</v>
      </c>
      <c r="E2353" s="35" t="s">
        <v>363</v>
      </c>
      <c r="F2353" s="35" t="s">
        <v>447</v>
      </c>
      <c r="G2353" s="35" t="s">
        <v>447</v>
      </c>
      <c r="H2353" s="57" t="s">
        <v>2613</v>
      </c>
      <c r="I2353" s="37">
        <v>0</v>
      </c>
      <c r="J2353" s="39">
        <v>0</v>
      </c>
      <c r="K2353" s="10">
        <v>0</v>
      </c>
    </row>
    <row r="2354" spans="1:11" x14ac:dyDescent="0.2">
      <c r="A2354" s="32">
        <v>2330</v>
      </c>
      <c r="B2354" s="56">
        <v>204040108</v>
      </c>
      <c r="C2354" s="34" t="s">
        <v>356</v>
      </c>
      <c r="D2354" s="35" t="s">
        <v>357</v>
      </c>
      <c r="E2354" s="35" t="s">
        <v>363</v>
      </c>
      <c r="F2354" s="35" t="s">
        <v>447</v>
      </c>
      <c r="G2354" s="35" t="s">
        <v>447</v>
      </c>
      <c r="H2354" s="57" t="s">
        <v>2614</v>
      </c>
      <c r="I2354" s="37">
        <v>0</v>
      </c>
      <c r="J2354" s="39">
        <v>0</v>
      </c>
      <c r="K2354" s="10">
        <v>0</v>
      </c>
    </row>
    <row r="2355" spans="1:11" x14ac:dyDescent="0.2">
      <c r="A2355" s="32">
        <v>2331</v>
      </c>
      <c r="B2355" s="56">
        <v>204040109</v>
      </c>
      <c r="C2355" s="34" t="s">
        <v>356</v>
      </c>
      <c r="D2355" s="35" t="s">
        <v>357</v>
      </c>
      <c r="E2355" s="35" t="s">
        <v>363</v>
      </c>
      <c r="F2355" s="35" t="s">
        <v>447</v>
      </c>
      <c r="G2355" s="35" t="s">
        <v>447</v>
      </c>
      <c r="H2355" s="57" t="s">
        <v>2615</v>
      </c>
      <c r="I2355" s="37">
        <v>0</v>
      </c>
      <c r="J2355" s="39">
        <v>0</v>
      </c>
      <c r="K2355" s="10">
        <v>0</v>
      </c>
    </row>
    <row r="2356" spans="1:11" x14ac:dyDescent="0.2">
      <c r="A2356" s="32">
        <v>2332</v>
      </c>
      <c r="B2356" s="56">
        <v>204040110</v>
      </c>
      <c r="C2356" s="34" t="s">
        <v>356</v>
      </c>
      <c r="D2356" s="35" t="s">
        <v>357</v>
      </c>
      <c r="E2356" s="35" t="s">
        <v>363</v>
      </c>
      <c r="F2356" s="35" t="s">
        <v>447</v>
      </c>
      <c r="G2356" s="35" t="s">
        <v>447</v>
      </c>
      <c r="H2356" s="57" t="s">
        <v>2616</v>
      </c>
      <c r="I2356" s="37">
        <v>0</v>
      </c>
      <c r="J2356" s="39">
        <v>0</v>
      </c>
      <c r="K2356" s="10">
        <v>0</v>
      </c>
    </row>
    <row r="2357" spans="1:11" x14ac:dyDescent="0.2">
      <c r="A2357" s="32">
        <v>2333</v>
      </c>
      <c r="B2357" s="56">
        <v>204040111</v>
      </c>
      <c r="C2357" s="34" t="s">
        <v>356</v>
      </c>
      <c r="D2357" s="35" t="s">
        <v>357</v>
      </c>
      <c r="E2357" s="35" t="s">
        <v>363</v>
      </c>
      <c r="F2357" s="35" t="s">
        <v>447</v>
      </c>
      <c r="G2357" s="35" t="s">
        <v>447</v>
      </c>
      <c r="H2357" s="57" t="s">
        <v>2617</v>
      </c>
      <c r="I2357" s="37">
        <v>0</v>
      </c>
      <c r="J2357" s="39">
        <v>0</v>
      </c>
      <c r="K2357" s="10">
        <v>0</v>
      </c>
    </row>
    <row r="2358" spans="1:11" x14ac:dyDescent="0.2">
      <c r="A2358" s="32">
        <v>2334</v>
      </c>
      <c r="B2358" s="56">
        <v>204040112</v>
      </c>
      <c r="C2358" s="34" t="s">
        <v>356</v>
      </c>
      <c r="D2358" s="35" t="s">
        <v>357</v>
      </c>
      <c r="E2358" s="35" t="s">
        <v>363</v>
      </c>
      <c r="F2358" s="35" t="s">
        <v>447</v>
      </c>
      <c r="G2358" s="35" t="s">
        <v>447</v>
      </c>
      <c r="H2358" s="57" t="s">
        <v>2618</v>
      </c>
      <c r="I2358" s="37">
        <v>0</v>
      </c>
      <c r="J2358" s="39">
        <v>0</v>
      </c>
      <c r="K2358" s="10">
        <v>0</v>
      </c>
    </row>
    <row r="2359" spans="1:11" x14ac:dyDescent="0.2">
      <c r="A2359" s="32">
        <v>2335</v>
      </c>
      <c r="B2359" s="56">
        <v>204040113</v>
      </c>
      <c r="C2359" s="34" t="s">
        <v>356</v>
      </c>
      <c r="D2359" s="35" t="s">
        <v>357</v>
      </c>
      <c r="E2359" s="35" t="s">
        <v>448</v>
      </c>
      <c r="F2359" s="35" t="s">
        <v>2619</v>
      </c>
      <c r="G2359" s="35" t="s">
        <v>2619</v>
      </c>
      <c r="H2359" s="57" t="s">
        <v>2620</v>
      </c>
      <c r="I2359" s="37">
        <v>0</v>
      </c>
      <c r="J2359" s="39">
        <v>179200</v>
      </c>
      <c r="K2359" s="10">
        <v>-179200</v>
      </c>
    </row>
    <row r="2360" spans="1:11" x14ac:dyDescent="0.2">
      <c r="A2360" s="32">
        <v>2336</v>
      </c>
      <c r="B2360" s="56">
        <v>204040114</v>
      </c>
      <c r="C2360" s="34" t="s">
        <v>356</v>
      </c>
      <c r="D2360" s="35" t="s">
        <v>357</v>
      </c>
      <c r="E2360" s="35" t="s">
        <v>448</v>
      </c>
      <c r="F2360" s="35" t="s">
        <v>2619</v>
      </c>
      <c r="G2360" s="35" t="s">
        <v>2619</v>
      </c>
      <c r="H2360" s="57" t="s">
        <v>2621</v>
      </c>
      <c r="I2360" s="37">
        <v>0</v>
      </c>
      <c r="J2360" s="39">
        <v>179200</v>
      </c>
      <c r="K2360" s="10">
        <v>-179200</v>
      </c>
    </row>
    <row r="2361" spans="1:11" x14ac:dyDescent="0.2">
      <c r="A2361" s="32">
        <v>2337</v>
      </c>
      <c r="B2361" s="56">
        <v>204040115</v>
      </c>
      <c r="C2361" s="34" t="s">
        <v>356</v>
      </c>
      <c r="D2361" s="35" t="s">
        <v>357</v>
      </c>
      <c r="E2361" s="35" t="s">
        <v>448</v>
      </c>
      <c r="F2361" s="35" t="s">
        <v>2619</v>
      </c>
      <c r="G2361" s="35" t="s">
        <v>2619</v>
      </c>
      <c r="H2361" s="57" t="s">
        <v>2622</v>
      </c>
      <c r="I2361" s="37">
        <v>0</v>
      </c>
      <c r="J2361" s="39">
        <v>179200</v>
      </c>
      <c r="K2361" s="10">
        <v>-179200</v>
      </c>
    </row>
    <row r="2362" spans="1:11" x14ac:dyDescent="0.2">
      <c r="A2362" s="32">
        <v>2338</v>
      </c>
      <c r="B2362" s="56">
        <v>204040116</v>
      </c>
      <c r="C2362" s="34" t="s">
        <v>356</v>
      </c>
      <c r="D2362" s="35" t="s">
        <v>357</v>
      </c>
      <c r="E2362" s="35" t="s">
        <v>448</v>
      </c>
      <c r="F2362" s="35" t="s">
        <v>2619</v>
      </c>
      <c r="G2362" s="35" t="s">
        <v>2619</v>
      </c>
      <c r="H2362" s="57" t="s">
        <v>2623</v>
      </c>
      <c r="I2362" s="37">
        <v>0</v>
      </c>
      <c r="J2362" s="39">
        <v>179200</v>
      </c>
      <c r="K2362" s="10">
        <v>-179200</v>
      </c>
    </row>
    <row r="2363" spans="1:11" x14ac:dyDescent="0.2">
      <c r="A2363" s="32">
        <v>2339</v>
      </c>
      <c r="B2363" s="56">
        <v>204040117</v>
      </c>
      <c r="C2363" s="34" t="s">
        <v>356</v>
      </c>
      <c r="D2363" s="35" t="s">
        <v>357</v>
      </c>
      <c r="E2363" s="35" t="s">
        <v>448</v>
      </c>
      <c r="F2363" s="35" t="s">
        <v>2619</v>
      </c>
      <c r="G2363" s="35" t="s">
        <v>2619</v>
      </c>
      <c r="H2363" s="57" t="s">
        <v>2624</v>
      </c>
      <c r="I2363" s="37">
        <v>0</v>
      </c>
      <c r="J2363" s="39">
        <v>179200</v>
      </c>
      <c r="K2363" s="10">
        <v>-179200</v>
      </c>
    </row>
    <row r="2364" spans="1:11" x14ac:dyDescent="0.2">
      <c r="A2364" s="32">
        <v>2340</v>
      </c>
      <c r="B2364" s="56">
        <v>204040118</v>
      </c>
      <c r="C2364" s="34" t="s">
        <v>356</v>
      </c>
      <c r="D2364" s="35" t="s">
        <v>357</v>
      </c>
      <c r="E2364" s="35" t="s">
        <v>448</v>
      </c>
      <c r="F2364" s="35" t="s">
        <v>2619</v>
      </c>
      <c r="G2364" s="35" t="s">
        <v>2619</v>
      </c>
      <c r="H2364" s="57" t="s">
        <v>2625</v>
      </c>
      <c r="I2364" s="37">
        <v>0</v>
      </c>
      <c r="J2364" s="39">
        <v>179200</v>
      </c>
      <c r="K2364" s="10">
        <v>-179200</v>
      </c>
    </row>
    <row r="2365" spans="1:11" x14ac:dyDescent="0.2">
      <c r="A2365" s="32">
        <v>2341</v>
      </c>
      <c r="B2365" s="56">
        <v>204040119</v>
      </c>
      <c r="C2365" s="34" t="s">
        <v>356</v>
      </c>
      <c r="D2365" s="35" t="s">
        <v>357</v>
      </c>
      <c r="E2365" s="35" t="s">
        <v>448</v>
      </c>
      <c r="F2365" s="35" t="s">
        <v>2619</v>
      </c>
      <c r="G2365" s="35" t="s">
        <v>2619</v>
      </c>
      <c r="H2365" s="57" t="s">
        <v>2626</v>
      </c>
      <c r="I2365" s="37">
        <v>0</v>
      </c>
      <c r="J2365" s="39">
        <v>179200</v>
      </c>
      <c r="K2365" s="10">
        <v>-179200</v>
      </c>
    </row>
    <row r="2366" spans="1:11" x14ac:dyDescent="0.2">
      <c r="A2366" s="32">
        <v>2342</v>
      </c>
      <c r="B2366" s="56">
        <v>204040120</v>
      </c>
      <c r="C2366" s="34" t="s">
        <v>356</v>
      </c>
      <c r="D2366" s="35" t="s">
        <v>357</v>
      </c>
      <c r="E2366" s="35" t="s">
        <v>448</v>
      </c>
      <c r="F2366" s="35" t="s">
        <v>2619</v>
      </c>
      <c r="G2366" s="35" t="s">
        <v>2619</v>
      </c>
      <c r="H2366" s="57" t="s">
        <v>2627</v>
      </c>
      <c r="I2366" s="37">
        <v>0</v>
      </c>
      <c r="J2366" s="39">
        <v>179200</v>
      </c>
      <c r="K2366" s="10">
        <v>-179200</v>
      </c>
    </row>
    <row r="2367" spans="1:11" x14ac:dyDescent="0.2">
      <c r="A2367" s="32">
        <v>2343</v>
      </c>
      <c r="B2367" s="56">
        <v>204040121</v>
      </c>
      <c r="C2367" s="34" t="s">
        <v>356</v>
      </c>
      <c r="D2367" s="35" t="s">
        <v>357</v>
      </c>
      <c r="E2367" s="35" t="s">
        <v>448</v>
      </c>
      <c r="F2367" s="35" t="s">
        <v>2619</v>
      </c>
      <c r="G2367" s="35" t="s">
        <v>2619</v>
      </c>
      <c r="H2367" s="57" t="s">
        <v>2628</v>
      </c>
      <c r="I2367" s="37">
        <v>0</v>
      </c>
      <c r="J2367" s="39">
        <v>179200</v>
      </c>
      <c r="K2367" s="10">
        <v>-179200</v>
      </c>
    </row>
    <row r="2368" spans="1:11" x14ac:dyDescent="0.2">
      <c r="A2368" s="32">
        <v>2344</v>
      </c>
      <c r="B2368" s="56">
        <v>204040122</v>
      </c>
      <c r="C2368" s="34" t="s">
        <v>356</v>
      </c>
      <c r="D2368" s="35" t="s">
        <v>357</v>
      </c>
      <c r="E2368" s="35" t="s">
        <v>448</v>
      </c>
      <c r="F2368" s="35" t="s">
        <v>2619</v>
      </c>
      <c r="G2368" s="35" t="s">
        <v>2619</v>
      </c>
      <c r="H2368" s="57" t="s">
        <v>2629</v>
      </c>
      <c r="I2368" s="37">
        <v>0</v>
      </c>
      <c r="J2368" s="39">
        <v>179200</v>
      </c>
      <c r="K2368" s="10">
        <v>-179200</v>
      </c>
    </row>
    <row r="2369" spans="1:11" x14ac:dyDescent="0.2">
      <c r="A2369" s="32">
        <v>2345</v>
      </c>
      <c r="B2369" s="56">
        <v>204040201</v>
      </c>
      <c r="C2369" s="34" t="s">
        <v>356</v>
      </c>
      <c r="D2369" s="35" t="s">
        <v>357</v>
      </c>
      <c r="E2369" s="35" t="s">
        <v>448</v>
      </c>
      <c r="F2369" s="35" t="s">
        <v>2619</v>
      </c>
      <c r="G2369" s="35" t="s">
        <v>2619</v>
      </c>
      <c r="H2369" s="57" t="s">
        <v>2630</v>
      </c>
      <c r="I2369" s="37">
        <v>0</v>
      </c>
      <c r="J2369" s="39">
        <v>0</v>
      </c>
      <c r="K2369" s="10">
        <v>0</v>
      </c>
    </row>
    <row r="2370" spans="1:11" x14ac:dyDescent="0.2">
      <c r="A2370" s="32">
        <v>2346</v>
      </c>
      <c r="B2370" s="56">
        <v>204040202</v>
      </c>
      <c r="C2370" s="34" t="s">
        <v>356</v>
      </c>
      <c r="D2370" s="35" t="s">
        <v>357</v>
      </c>
      <c r="E2370" s="35" t="s">
        <v>448</v>
      </c>
      <c r="F2370" s="35" t="s">
        <v>2619</v>
      </c>
      <c r="G2370" s="35" t="s">
        <v>2619</v>
      </c>
      <c r="H2370" s="57" t="s">
        <v>2631</v>
      </c>
      <c r="I2370" s="37">
        <v>0</v>
      </c>
      <c r="J2370" s="39">
        <v>0</v>
      </c>
      <c r="K2370" s="10">
        <v>0</v>
      </c>
    </row>
    <row r="2371" spans="1:11" x14ac:dyDescent="0.2">
      <c r="A2371" s="32">
        <v>2347</v>
      </c>
      <c r="B2371" s="56">
        <v>2010101002</v>
      </c>
      <c r="C2371" s="34" t="s">
        <v>356</v>
      </c>
      <c r="D2371" s="35" t="s">
        <v>357</v>
      </c>
      <c r="E2371" s="35" t="s">
        <v>363</v>
      </c>
      <c r="F2371" s="35" t="s">
        <v>364</v>
      </c>
      <c r="G2371" s="35" t="s">
        <v>2632</v>
      </c>
      <c r="H2371" s="57" t="s">
        <v>2633</v>
      </c>
      <c r="I2371" s="37">
        <v>0</v>
      </c>
      <c r="J2371" s="39">
        <v>238123.13000000035</v>
      </c>
      <c r="K2371" s="10">
        <v>-238123.13000000035</v>
      </c>
    </row>
    <row r="2372" spans="1:11" x14ac:dyDescent="0.2">
      <c r="A2372" s="32">
        <v>2348</v>
      </c>
      <c r="B2372" s="56">
        <v>2010101003</v>
      </c>
      <c r="C2372" s="34" t="s">
        <v>356</v>
      </c>
      <c r="D2372" s="35" t="s">
        <v>357</v>
      </c>
      <c r="E2372" s="35" t="s">
        <v>363</v>
      </c>
      <c r="F2372" s="35" t="s">
        <v>364</v>
      </c>
      <c r="G2372" s="35" t="s">
        <v>2632</v>
      </c>
      <c r="H2372" s="57" t="s">
        <v>2634</v>
      </c>
      <c r="I2372" s="37">
        <v>0</v>
      </c>
      <c r="J2372" s="39">
        <v>11166.99131000007</v>
      </c>
      <c r="K2372" s="10">
        <v>-11166.99131000007</v>
      </c>
    </row>
    <row r="2373" spans="1:11" x14ac:dyDescent="0.2">
      <c r="A2373" s="32">
        <v>2349</v>
      </c>
      <c r="B2373" s="56">
        <v>2010101004</v>
      </c>
      <c r="C2373" s="34" t="s">
        <v>356</v>
      </c>
      <c r="D2373" s="35" t="s">
        <v>357</v>
      </c>
      <c r="E2373" s="35" t="s">
        <v>363</v>
      </c>
      <c r="F2373" s="35" t="s">
        <v>364</v>
      </c>
      <c r="G2373" s="35" t="s">
        <v>2632</v>
      </c>
      <c r="H2373" s="57" t="s">
        <v>2635</v>
      </c>
      <c r="I2373" s="37">
        <v>0</v>
      </c>
      <c r="J2373" s="39">
        <v>236421.86695000023</v>
      </c>
      <c r="K2373" s="10">
        <v>-236421.86695000023</v>
      </c>
    </row>
    <row r="2374" spans="1:11" x14ac:dyDescent="0.2">
      <c r="A2374" s="32">
        <v>2350</v>
      </c>
      <c r="B2374" s="56">
        <v>2010101006</v>
      </c>
      <c r="C2374" s="34" t="s">
        <v>356</v>
      </c>
      <c r="D2374" s="35" t="s">
        <v>357</v>
      </c>
      <c r="E2374" s="35" t="s">
        <v>363</v>
      </c>
      <c r="F2374" s="35" t="s">
        <v>364</v>
      </c>
      <c r="G2374" s="35" t="s">
        <v>2632</v>
      </c>
      <c r="H2374" s="57" t="s">
        <v>2636</v>
      </c>
      <c r="I2374" s="37">
        <v>0</v>
      </c>
      <c r="J2374" s="39">
        <v>1219698.8099999996</v>
      </c>
      <c r="K2374" s="10">
        <v>-1219698.8099999996</v>
      </c>
    </row>
    <row r="2375" spans="1:11" x14ac:dyDescent="0.2">
      <c r="A2375" s="32">
        <v>2351</v>
      </c>
      <c r="B2375" s="56">
        <v>2010101007</v>
      </c>
      <c r="C2375" s="34" t="s">
        <v>356</v>
      </c>
      <c r="D2375" s="35" t="s">
        <v>357</v>
      </c>
      <c r="E2375" s="35" t="s">
        <v>363</v>
      </c>
      <c r="F2375" s="35" t="s">
        <v>364</v>
      </c>
      <c r="G2375" s="35" t="s">
        <v>2632</v>
      </c>
      <c r="H2375" s="57" t="s">
        <v>2637</v>
      </c>
      <c r="I2375" s="37">
        <v>0</v>
      </c>
      <c r="J2375" s="39">
        <v>40426.830989999959</v>
      </c>
      <c r="K2375" s="10">
        <v>-40426.830989999959</v>
      </c>
    </row>
    <row r="2376" spans="1:11" x14ac:dyDescent="0.2">
      <c r="A2376" s="32">
        <v>2352</v>
      </c>
      <c r="B2376" s="56">
        <v>2010101008</v>
      </c>
      <c r="C2376" s="34" t="s">
        <v>356</v>
      </c>
      <c r="D2376" s="35" t="s">
        <v>357</v>
      </c>
      <c r="E2376" s="35" t="s">
        <v>363</v>
      </c>
      <c r="F2376" s="35" t="s">
        <v>364</v>
      </c>
      <c r="G2376" s="35" t="s">
        <v>2632</v>
      </c>
      <c r="H2376" s="57" t="s">
        <v>2638</v>
      </c>
      <c r="I2376" s="37">
        <v>0</v>
      </c>
      <c r="J2376" s="39">
        <v>5596984.7999999998</v>
      </c>
      <c r="K2376" s="10">
        <v>-5596984.7999999998</v>
      </c>
    </row>
    <row r="2377" spans="1:11" x14ac:dyDescent="0.2">
      <c r="A2377" s="32">
        <v>2353</v>
      </c>
      <c r="B2377" s="56">
        <v>2010101009</v>
      </c>
      <c r="C2377" s="34" t="s">
        <v>356</v>
      </c>
      <c r="D2377" s="35" t="s">
        <v>357</v>
      </c>
      <c r="E2377" s="35" t="s">
        <v>363</v>
      </c>
      <c r="F2377" s="35" t="s">
        <v>364</v>
      </c>
      <c r="G2377" s="35" t="s">
        <v>2632</v>
      </c>
      <c r="H2377" s="57" t="s">
        <v>2639</v>
      </c>
      <c r="I2377" s="37">
        <v>0</v>
      </c>
      <c r="J2377" s="39">
        <v>0</v>
      </c>
      <c r="K2377" s="10">
        <v>0</v>
      </c>
    </row>
    <row r="2378" spans="1:11" x14ac:dyDescent="0.2">
      <c r="A2378" s="32">
        <v>2354</v>
      </c>
      <c r="B2378" s="56">
        <v>2010101010</v>
      </c>
      <c r="C2378" s="34" t="s">
        <v>356</v>
      </c>
      <c r="D2378" s="35" t="s">
        <v>357</v>
      </c>
      <c r="E2378" s="35" t="s">
        <v>363</v>
      </c>
      <c r="F2378" s="35" t="s">
        <v>364</v>
      </c>
      <c r="G2378" s="35" t="s">
        <v>2632</v>
      </c>
      <c r="H2378" s="57" t="s">
        <v>2640</v>
      </c>
      <c r="I2378" s="37">
        <v>0</v>
      </c>
      <c r="J2378" s="39">
        <v>542924.55000000005</v>
      </c>
      <c r="K2378" s="10">
        <v>-542924.55000000005</v>
      </c>
    </row>
    <row r="2379" spans="1:11" x14ac:dyDescent="0.2">
      <c r="A2379" s="32">
        <v>2355</v>
      </c>
      <c r="B2379" s="56">
        <v>2010101011</v>
      </c>
      <c r="C2379" s="34" t="s">
        <v>356</v>
      </c>
      <c r="D2379" s="35" t="s">
        <v>357</v>
      </c>
      <c r="E2379" s="35" t="s">
        <v>363</v>
      </c>
      <c r="F2379" s="35" t="s">
        <v>364</v>
      </c>
      <c r="G2379" s="35" t="s">
        <v>2632</v>
      </c>
      <c r="H2379" s="57" t="s">
        <v>2641</v>
      </c>
      <c r="I2379" s="37">
        <v>0</v>
      </c>
      <c r="J2379" s="39">
        <v>0</v>
      </c>
      <c r="K2379" s="10">
        <v>0</v>
      </c>
    </row>
    <row r="2380" spans="1:11" x14ac:dyDescent="0.2">
      <c r="A2380" s="32">
        <v>2356</v>
      </c>
      <c r="B2380" s="56">
        <v>2010101013</v>
      </c>
      <c r="C2380" s="34" t="s">
        <v>356</v>
      </c>
      <c r="D2380" s="35" t="s">
        <v>357</v>
      </c>
      <c r="E2380" s="35" t="s">
        <v>363</v>
      </c>
      <c r="F2380" s="35" t="s">
        <v>364</v>
      </c>
      <c r="G2380" s="35" t="s">
        <v>2632</v>
      </c>
      <c r="H2380" s="57" t="s">
        <v>2642</v>
      </c>
      <c r="I2380" s="37">
        <v>0</v>
      </c>
      <c r="J2380" s="39">
        <v>0</v>
      </c>
      <c r="K2380" s="10">
        <v>0</v>
      </c>
    </row>
    <row r="2381" spans="1:11" x14ac:dyDescent="0.2">
      <c r="A2381" s="32">
        <v>2357</v>
      </c>
      <c r="B2381" s="56">
        <v>2010101014</v>
      </c>
      <c r="C2381" s="34" t="s">
        <v>356</v>
      </c>
      <c r="D2381" s="35" t="s">
        <v>357</v>
      </c>
      <c r="E2381" s="35" t="s">
        <v>363</v>
      </c>
      <c r="F2381" s="35" t="s">
        <v>364</v>
      </c>
      <c r="G2381" s="35" t="s">
        <v>2632</v>
      </c>
      <c r="H2381" s="57" t="s">
        <v>2643</v>
      </c>
      <c r="I2381" s="37">
        <v>0</v>
      </c>
      <c r="J2381" s="39">
        <v>0</v>
      </c>
      <c r="K2381" s="10">
        <v>0</v>
      </c>
    </row>
    <row r="2382" spans="1:11" x14ac:dyDescent="0.2">
      <c r="A2382" s="32">
        <v>2358</v>
      </c>
      <c r="B2382" s="56">
        <v>2010101015</v>
      </c>
      <c r="C2382" s="34" t="s">
        <v>356</v>
      </c>
      <c r="D2382" s="35" t="s">
        <v>357</v>
      </c>
      <c r="E2382" s="35" t="s">
        <v>363</v>
      </c>
      <c r="F2382" s="35" t="s">
        <v>364</v>
      </c>
      <c r="G2382" s="35" t="s">
        <v>2632</v>
      </c>
      <c r="H2382" s="57" t="s">
        <v>2644</v>
      </c>
      <c r="I2382" s="37">
        <v>0</v>
      </c>
      <c r="J2382" s="39">
        <v>0</v>
      </c>
      <c r="K2382" s="10">
        <v>0</v>
      </c>
    </row>
    <row r="2383" spans="1:11" x14ac:dyDescent="0.2">
      <c r="A2383" s="32">
        <v>2359</v>
      </c>
      <c r="B2383" s="56">
        <v>2010101022</v>
      </c>
      <c r="C2383" s="34" t="s">
        <v>356</v>
      </c>
      <c r="D2383" s="35" t="s">
        <v>357</v>
      </c>
      <c r="E2383" s="35" t="s">
        <v>363</v>
      </c>
      <c r="F2383" s="35" t="s">
        <v>364</v>
      </c>
      <c r="G2383" s="35" t="s">
        <v>2632</v>
      </c>
      <c r="H2383" s="57" t="s">
        <v>2645</v>
      </c>
      <c r="I2383" s="37">
        <v>0</v>
      </c>
      <c r="J2383" s="39">
        <v>162185.55000000005</v>
      </c>
      <c r="K2383" s="10">
        <v>-162185.55000000005</v>
      </c>
    </row>
    <row r="2384" spans="1:11" x14ac:dyDescent="0.2">
      <c r="A2384" s="32">
        <v>2360</v>
      </c>
      <c r="B2384" s="56">
        <v>2010101023</v>
      </c>
      <c r="C2384" s="34" t="s">
        <v>356</v>
      </c>
      <c r="D2384" s="35" t="s">
        <v>357</v>
      </c>
      <c r="E2384" s="35" t="s">
        <v>363</v>
      </c>
      <c r="F2384" s="35" t="s">
        <v>364</v>
      </c>
      <c r="G2384" s="35" t="s">
        <v>2632</v>
      </c>
      <c r="H2384" s="57" t="s">
        <v>2646</v>
      </c>
      <c r="I2384" s="37">
        <v>0</v>
      </c>
      <c r="J2384" s="39">
        <v>10392.67</v>
      </c>
      <c r="K2384" s="10">
        <v>-10392.67</v>
      </c>
    </row>
    <row r="2385" spans="1:11" x14ac:dyDescent="0.2">
      <c r="A2385" s="32">
        <v>2361</v>
      </c>
      <c r="B2385" s="56">
        <v>2010101024</v>
      </c>
      <c r="C2385" s="34" t="s">
        <v>356</v>
      </c>
      <c r="D2385" s="35" t="s">
        <v>357</v>
      </c>
      <c r="E2385" s="35" t="s">
        <v>363</v>
      </c>
      <c r="F2385" s="35" t="s">
        <v>364</v>
      </c>
      <c r="G2385" s="35" t="s">
        <v>2632</v>
      </c>
      <c r="H2385" s="57" t="s">
        <v>2647</v>
      </c>
      <c r="I2385" s="37">
        <v>0</v>
      </c>
      <c r="J2385" s="39">
        <v>0</v>
      </c>
      <c r="K2385" s="10">
        <v>0</v>
      </c>
    </row>
    <row r="2386" spans="1:11" x14ac:dyDescent="0.2">
      <c r="A2386" s="32">
        <v>2362</v>
      </c>
      <c r="B2386" s="56">
        <v>2010101032</v>
      </c>
      <c r="C2386" s="34" t="s">
        <v>356</v>
      </c>
      <c r="D2386" s="35" t="s">
        <v>357</v>
      </c>
      <c r="E2386" s="35" t="s">
        <v>363</v>
      </c>
      <c r="F2386" s="35" t="s">
        <v>364</v>
      </c>
      <c r="G2386" s="35" t="s">
        <v>2632</v>
      </c>
      <c r="H2386" s="57" t="s">
        <v>2648</v>
      </c>
      <c r="I2386" s="37">
        <v>0</v>
      </c>
      <c r="J2386" s="39">
        <v>357583.36998999992</v>
      </c>
      <c r="K2386" s="10">
        <v>-357583.36998999992</v>
      </c>
    </row>
    <row r="2387" spans="1:11" x14ac:dyDescent="0.2">
      <c r="A2387" s="32">
        <v>2363</v>
      </c>
      <c r="B2387" s="56">
        <v>2010101033</v>
      </c>
      <c r="C2387" s="34" t="s">
        <v>356</v>
      </c>
      <c r="D2387" s="35" t="s">
        <v>357</v>
      </c>
      <c r="E2387" s="35" t="s">
        <v>363</v>
      </c>
      <c r="F2387" s="35" t="s">
        <v>364</v>
      </c>
      <c r="G2387" s="35" t="s">
        <v>2632</v>
      </c>
      <c r="H2387" s="57" t="s">
        <v>2649</v>
      </c>
      <c r="I2387" s="37">
        <v>0</v>
      </c>
      <c r="J2387" s="39">
        <v>19534.16366000002</v>
      </c>
      <c r="K2387" s="10">
        <v>-19534.16366000002</v>
      </c>
    </row>
    <row r="2388" spans="1:11" x14ac:dyDescent="0.2">
      <c r="A2388" s="32">
        <v>2364</v>
      </c>
      <c r="B2388" s="56">
        <v>2010101034</v>
      </c>
      <c r="C2388" s="34" t="s">
        <v>356</v>
      </c>
      <c r="D2388" s="35" t="s">
        <v>357</v>
      </c>
      <c r="E2388" s="35" t="s">
        <v>363</v>
      </c>
      <c r="F2388" s="35" t="s">
        <v>364</v>
      </c>
      <c r="G2388" s="35" t="s">
        <v>2632</v>
      </c>
      <c r="H2388" s="57" t="s">
        <v>2650</v>
      </c>
      <c r="I2388" s="37">
        <v>0</v>
      </c>
      <c r="J2388" s="39">
        <v>519795.10000000009</v>
      </c>
      <c r="K2388" s="10">
        <v>-519795.10000000009</v>
      </c>
    </row>
    <row r="2389" spans="1:11" x14ac:dyDescent="0.2">
      <c r="A2389" s="32">
        <v>2365</v>
      </c>
      <c r="B2389" s="56">
        <v>2010101039</v>
      </c>
      <c r="C2389" s="34" t="s">
        <v>356</v>
      </c>
      <c r="D2389" s="35" t="s">
        <v>357</v>
      </c>
      <c r="E2389" s="35" t="s">
        <v>363</v>
      </c>
      <c r="F2389" s="35" t="s">
        <v>364</v>
      </c>
      <c r="G2389" s="35" t="s">
        <v>2632</v>
      </c>
      <c r="H2389" s="57" t="s">
        <v>2651</v>
      </c>
      <c r="I2389" s="37">
        <v>1092.5</v>
      </c>
      <c r="J2389" s="39">
        <v>0</v>
      </c>
      <c r="K2389" s="10">
        <v>1092.5</v>
      </c>
    </row>
    <row r="2390" spans="1:11" x14ac:dyDescent="0.2">
      <c r="A2390" s="32">
        <v>2366</v>
      </c>
      <c r="B2390" s="56">
        <v>2010101040</v>
      </c>
      <c r="C2390" s="34" t="s">
        <v>356</v>
      </c>
      <c r="D2390" s="35" t="s">
        <v>357</v>
      </c>
      <c r="E2390" s="35" t="s">
        <v>363</v>
      </c>
      <c r="F2390" s="35" t="s">
        <v>364</v>
      </c>
      <c r="G2390" s="35" t="s">
        <v>2632</v>
      </c>
      <c r="H2390" s="57" t="s">
        <v>2652</v>
      </c>
      <c r="I2390" s="37">
        <v>0</v>
      </c>
      <c r="J2390" s="39">
        <v>15559.39</v>
      </c>
      <c r="K2390" s="10">
        <v>-15559.39</v>
      </c>
    </row>
    <row r="2391" spans="1:11" x14ac:dyDescent="0.2">
      <c r="A2391" s="32">
        <v>2367</v>
      </c>
      <c r="B2391" s="56">
        <v>2010101044</v>
      </c>
      <c r="C2391" s="34" t="s">
        <v>356</v>
      </c>
      <c r="D2391" s="35" t="s">
        <v>357</v>
      </c>
      <c r="E2391" s="35" t="s">
        <v>446</v>
      </c>
      <c r="F2391" s="35" t="s">
        <v>364</v>
      </c>
      <c r="G2391" s="35" t="s">
        <v>2632</v>
      </c>
      <c r="H2391" s="57" t="s">
        <v>2653</v>
      </c>
      <c r="I2391" s="37">
        <v>0</v>
      </c>
      <c r="J2391" s="39">
        <v>141061.98969999998</v>
      </c>
      <c r="K2391" s="10">
        <v>-141061.98969999998</v>
      </c>
    </row>
    <row r="2392" spans="1:11" x14ac:dyDescent="0.2">
      <c r="A2392" s="32">
        <v>2368</v>
      </c>
      <c r="B2392" s="56">
        <v>2010101060</v>
      </c>
      <c r="C2392" s="34" t="s">
        <v>356</v>
      </c>
      <c r="D2392" s="35" t="s">
        <v>357</v>
      </c>
      <c r="E2392" s="35" t="s">
        <v>363</v>
      </c>
      <c r="F2392" s="35" t="s">
        <v>364</v>
      </c>
      <c r="G2392" s="35" t="s">
        <v>2632</v>
      </c>
      <c r="H2392" s="57" t="s">
        <v>2654</v>
      </c>
      <c r="I2392" s="37">
        <v>50887.25</v>
      </c>
      <c r="J2392" s="39">
        <v>0</v>
      </c>
      <c r="K2392" s="10">
        <v>50887.25</v>
      </c>
    </row>
    <row r="2393" spans="1:11" x14ac:dyDescent="0.2">
      <c r="A2393" s="32">
        <v>2369</v>
      </c>
      <c r="B2393" s="56">
        <v>2010101061</v>
      </c>
      <c r="C2393" s="34" t="s">
        <v>356</v>
      </c>
      <c r="D2393" s="35" t="s">
        <v>357</v>
      </c>
      <c r="E2393" s="35" t="s">
        <v>446</v>
      </c>
      <c r="F2393" s="35" t="s">
        <v>364</v>
      </c>
      <c r="G2393" s="35" t="s">
        <v>2632</v>
      </c>
      <c r="H2393" s="57" t="s">
        <v>2655</v>
      </c>
      <c r="I2393" s="37">
        <v>3.0000001192092895E-4</v>
      </c>
      <c r="J2393" s="39">
        <v>0</v>
      </c>
      <c r="K2393" s="10">
        <v>3.0000001192092895E-4</v>
      </c>
    </row>
    <row r="2394" spans="1:11" x14ac:dyDescent="0.2">
      <c r="A2394" s="32">
        <v>2370</v>
      </c>
      <c r="B2394" s="56">
        <v>2010101062</v>
      </c>
      <c r="C2394" s="34" t="s">
        <v>356</v>
      </c>
      <c r="D2394" s="35" t="s">
        <v>357</v>
      </c>
      <c r="E2394" s="35" t="s">
        <v>363</v>
      </c>
      <c r="F2394" s="35" t="s">
        <v>364</v>
      </c>
      <c r="G2394" s="35" t="s">
        <v>2632</v>
      </c>
      <c r="H2394" s="57" t="s">
        <v>2656</v>
      </c>
      <c r="I2394" s="37">
        <v>0</v>
      </c>
      <c r="J2394" s="39">
        <v>0</v>
      </c>
      <c r="K2394" s="10">
        <v>0</v>
      </c>
    </row>
    <row r="2395" spans="1:11" x14ac:dyDescent="0.2">
      <c r="A2395" s="32">
        <v>2371</v>
      </c>
      <c r="B2395" s="56">
        <v>2010101064</v>
      </c>
      <c r="C2395" s="34" t="s">
        <v>356</v>
      </c>
      <c r="D2395" s="35" t="s">
        <v>357</v>
      </c>
      <c r="E2395" s="35" t="s">
        <v>363</v>
      </c>
      <c r="F2395" s="35" t="s">
        <v>364</v>
      </c>
      <c r="G2395" s="35" t="s">
        <v>2632</v>
      </c>
      <c r="H2395" s="57" t="s">
        <v>2657</v>
      </c>
      <c r="I2395" s="37">
        <v>0</v>
      </c>
      <c r="J2395" s="39">
        <v>2696620.5953099979</v>
      </c>
      <c r="K2395" s="10">
        <v>-2696620.5953099979</v>
      </c>
    </row>
    <row r="2396" spans="1:11" x14ac:dyDescent="0.2">
      <c r="A2396" s="32">
        <v>2372</v>
      </c>
      <c r="B2396" s="56">
        <v>2010101070</v>
      </c>
      <c r="C2396" s="34" t="s">
        <v>356</v>
      </c>
      <c r="D2396" s="35" t="s">
        <v>357</v>
      </c>
      <c r="E2396" s="35" t="s">
        <v>363</v>
      </c>
      <c r="F2396" s="35" t="s">
        <v>364</v>
      </c>
      <c r="G2396" s="35" t="s">
        <v>2632</v>
      </c>
      <c r="H2396" s="57" t="s">
        <v>2658</v>
      </c>
      <c r="I2396" s="37">
        <v>0</v>
      </c>
      <c r="J2396" s="39">
        <v>0</v>
      </c>
      <c r="K2396" s="10">
        <v>0</v>
      </c>
    </row>
    <row r="2397" spans="1:11" x14ac:dyDescent="0.2">
      <c r="A2397" s="32">
        <v>2373</v>
      </c>
      <c r="B2397" s="56">
        <v>2010101072</v>
      </c>
      <c r="C2397" s="34" t="s">
        <v>356</v>
      </c>
      <c r="D2397" s="35" t="s">
        <v>357</v>
      </c>
      <c r="E2397" s="35" t="s">
        <v>363</v>
      </c>
      <c r="F2397" s="35" t="s">
        <v>364</v>
      </c>
      <c r="G2397" s="35" t="s">
        <v>2632</v>
      </c>
      <c r="H2397" s="57" t="s">
        <v>2659</v>
      </c>
      <c r="I2397" s="37">
        <v>0.21660999997402541</v>
      </c>
      <c r="J2397" s="39">
        <v>0</v>
      </c>
      <c r="K2397" s="10">
        <v>0.21660999997402541</v>
      </c>
    </row>
    <row r="2398" spans="1:11" x14ac:dyDescent="0.2">
      <c r="A2398" s="32">
        <v>2374</v>
      </c>
      <c r="B2398" s="56">
        <v>2010101074</v>
      </c>
      <c r="C2398" s="34" t="s">
        <v>356</v>
      </c>
      <c r="D2398" s="35" t="s">
        <v>357</v>
      </c>
      <c r="E2398" s="35" t="s">
        <v>363</v>
      </c>
      <c r="F2398" s="35" t="s">
        <v>364</v>
      </c>
      <c r="G2398" s="35" t="s">
        <v>2632</v>
      </c>
      <c r="H2398" s="57" t="s">
        <v>2660</v>
      </c>
      <c r="I2398" s="37">
        <v>0</v>
      </c>
      <c r="J2398" s="39">
        <v>102174.56124000001</v>
      </c>
      <c r="K2398" s="10">
        <v>-102174.56124000001</v>
      </c>
    </row>
    <row r="2399" spans="1:11" x14ac:dyDescent="0.2">
      <c r="A2399" s="32">
        <v>2375</v>
      </c>
      <c r="B2399" s="56">
        <v>2010101092</v>
      </c>
      <c r="C2399" s="34" t="s">
        <v>356</v>
      </c>
      <c r="D2399" s="35" t="s">
        <v>357</v>
      </c>
      <c r="E2399" s="35" t="s">
        <v>363</v>
      </c>
      <c r="F2399" s="35" t="s">
        <v>364</v>
      </c>
      <c r="G2399" s="35" t="s">
        <v>2632</v>
      </c>
      <c r="H2399" s="57" t="s">
        <v>2661</v>
      </c>
      <c r="I2399" s="37">
        <v>1.4500000470434316E-3</v>
      </c>
      <c r="J2399" s="39">
        <v>0</v>
      </c>
      <c r="K2399" s="10">
        <v>1.4500000470434316E-3</v>
      </c>
    </row>
    <row r="2400" spans="1:11" x14ac:dyDescent="0.2">
      <c r="A2400" s="32">
        <v>2376</v>
      </c>
      <c r="B2400" s="56">
        <v>2010101093</v>
      </c>
      <c r="C2400" s="34" t="s">
        <v>356</v>
      </c>
      <c r="D2400" s="35" t="s">
        <v>357</v>
      </c>
      <c r="E2400" s="35" t="s">
        <v>446</v>
      </c>
      <c r="F2400" s="35" t="s">
        <v>364</v>
      </c>
      <c r="G2400" s="35" t="s">
        <v>2632</v>
      </c>
      <c r="H2400" s="57" t="s">
        <v>2662</v>
      </c>
      <c r="I2400" s="37">
        <v>0</v>
      </c>
      <c r="J2400" s="39">
        <v>3245371.6004600003</v>
      </c>
      <c r="K2400" s="10">
        <v>-3245371.6004600003</v>
      </c>
    </row>
    <row r="2401" spans="1:11" x14ac:dyDescent="0.2">
      <c r="A2401" s="32">
        <v>2377</v>
      </c>
      <c r="B2401" s="56">
        <v>2010101095</v>
      </c>
      <c r="C2401" s="34" t="s">
        <v>356</v>
      </c>
      <c r="D2401" s="35" t="s">
        <v>357</v>
      </c>
      <c r="E2401" s="35" t="s">
        <v>363</v>
      </c>
      <c r="F2401" s="35" t="s">
        <v>364</v>
      </c>
      <c r="G2401" s="35" t="s">
        <v>2632</v>
      </c>
      <c r="H2401" s="57" t="s">
        <v>2663</v>
      </c>
      <c r="I2401" s="37">
        <v>0</v>
      </c>
      <c r="J2401" s="39">
        <v>67767.82401000004</v>
      </c>
      <c r="K2401" s="10">
        <v>-67767.82401000004</v>
      </c>
    </row>
    <row r="2402" spans="1:11" x14ac:dyDescent="0.2">
      <c r="A2402" s="32">
        <v>2378</v>
      </c>
      <c r="B2402" s="56">
        <v>2010101096</v>
      </c>
      <c r="C2402" s="34" t="s">
        <v>356</v>
      </c>
      <c r="D2402" s="35" t="s">
        <v>357</v>
      </c>
      <c r="E2402" s="35" t="s">
        <v>363</v>
      </c>
      <c r="F2402" s="35" t="s">
        <v>364</v>
      </c>
      <c r="G2402" s="35" t="s">
        <v>2632</v>
      </c>
      <c r="H2402" s="57" t="s">
        <v>2664</v>
      </c>
      <c r="I2402" s="37">
        <v>0</v>
      </c>
      <c r="J2402" s="39">
        <v>0</v>
      </c>
      <c r="K2402" s="10">
        <v>0</v>
      </c>
    </row>
    <row r="2403" spans="1:11" x14ac:dyDescent="0.2">
      <c r="A2403" s="32">
        <v>2379</v>
      </c>
      <c r="B2403" s="56">
        <v>2010101097</v>
      </c>
      <c r="C2403" s="34" t="s">
        <v>356</v>
      </c>
      <c r="D2403" s="35" t="s">
        <v>357</v>
      </c>
      <c r="E2403" s="35" t="s">
        <v>363</v>
      </c>
      <c r="F2403" s="35" t="s">
        <v>364</v>
      </c>
      <c r="G2403" s="35" t="s">
        <v>2632</v>
      </c>
      <c r="H2403" s="57" t="s">
        <v>2665</v>
      </c>
      <c r="I2403" s="37">
        <v>0</v>
      </c>
      <c r="J2403" s="39">
        <v>734.81000000000006</v>
      </c>
      <c r="K2403" s="10">
        <v>-734.81000000000006</v>
      </c>
    </row>
    <row r="2404" spans="1:11" x14ac:dyDescent="0.2">
      <c r="A2404" s="32">
        <v>2380</v>
      </c>
      <c r="B2404" s="56">
        <v>2010101100</v>
      </c>
      <c r="C2404" s="34" t="s">
        <v>356</v>
      </c>
      <c r="D2404" s="35" t="s">
        <v>357</v>
      </c>
      <c r="E2404" s="35" t="s">
        <v>363</v>
      </c>
      <c r="F2404" s="35" t="s">
        <v>364</v>
      </c>
      <c r="G2404" s="35" t="s">
        <v>2632</v>
      </c>
      <c r="H2404" s="57" t="s">
        <v>2666</v>
      </c>
      <c r="I2404" s="37">
        <v>0</v>
      </c>
      <c r="J2404" s="39">
        <v>0</v>
      </c>
      <c r="K2404" s="10">
        <v>0</v>
      </c>
    </row>
    <row r="2405" spans="1:11" x14ac:dyDescent="0.2">
      <c r="A2405" s="32">
        <v>2381</v>
      </c>
      <c r="B2405" s="56">
        <v>2010101112</v>
      </c>
      <c r="C2405" s="34" t="s">
        <v>356</v>
      </c>
      <c r="D2405" s="35" t="s">
        <v>357</v>
      </c>
      <c r="E2405" s="35" t="s">
        <v>363</v>
      </c>
      <c r="F2405" s="35" t="s">
        <v>364</v>
      </c>
      <c r="G2405" s="35" t="s">
        <v>2632</v>
      </c>
      <c r="H2405" s="57" t="s">
        <v>2667</v>
      </c>
      <c r="I2405" s="37">
        <v>0</v>
      </c>
      <c r="J2405" s="39">
        <v>0.52999999996973202</v>
      </c>
      <c r="K2405" s="10">
        <v>-0.52999999996973202</v>
      </c>
    </row>
    <row r="2406" spans="1:11" x14ac:dyDescent="0.2">
      <c r="A2406" s="32">
        <v>2382</v>
      </c>
      <c r="B2406" s="56">
        <v>2010101115</v>
      </c>
      <c r="C2406" s="34" t="s">
        <v>356</v>
      </c>
      <c r="D2406" s="35" t="s">
        <v>357</v>
      </c>
      <c r="E2406" s="35" t="s">
        <v>363</v>
      </c>
      <c r="F2406" s="35" t="s">
        <v>364</v>
      </c>
      <c r="G2406" s="35" t="s">
        <v>2632</v>
      </c>
      <c r="H2406" s="57" t="s">
        <v>2668</v>
      </c>
      <c r="I2406" s="37">
        <v>0</v>
      </c>
      <c r="J2406" s="39">
        <v>0</v>
      </c>
      <c r="K2406" s="10">
        <v>0</v>
      </c>
    </row>
    <row r="2407" spans="1:11" x14ac:dyDescent="0.2">
      <c r="A2407" s="32">
        <v>2383</v>
      </c>
      <c r="B2407" s="56">
        <v>2010101120</v>
      </c>
      <c r="C2407" s="34" t="s">
        <v>356</v>
      </c>
      <c r="D2407" s="35" t="s">
        <v>357</v>
      </c>
      <c r="E2407" s="35" t="s">
        <v>363</v>
      </c>
      <c r="F2407" s="35" t="s">
        <v>364</v>
      </c>
      <c r="G2407" s="35" t="s">
        <v>2632</v>
      </c>
      <c r="H2407" s="57" t="s">
        <v>2669</v>
      </c>
      <c r="I2407" s="37">
        <v>0</v>
      </c>
      <c r="J2407" s="39">
        <v>0</v>
      </c>
      <c r="K2407" s="10">
        <v>0</v>
      </c>
    </row>
    <row r="2408" spans="1:11" x14ac:dyDescent="0.2">
      <c r="A2408" s="32">
        <v>2384</v>
      </c>
      <c r="B2408" s="56">
        <v>2010101122</v>
      </c>
      <c r="C2408" s="34" t="s">
        <v>356</v>
      </c>
      <c r="D2408" s="35" t="s">
        <v>357</v>
      </c>
      <c r="E2408" s="35" t="s">
        <v>363</v>
      </c>
      <c r="F2408" s="35" t="s">
        <v>364</v>
      </c>
      <c r="G2408" s="35" t="s">
        <v>2632</v>
      </c>
      <c r="H2408" s="57" t="s">
        <v>2670</v>
      </c>
      <c r="I2408" s="37">
        <v>0</v>
      </c>
      <c r="J2408" s="39">
        <v>28742.599999999991</v>
      </c>
      <c r="K2408" s="10">
        <v>-28742.599999999991</v>
      </c>
    </row>
    <row r="2409" spans="1:11" x14ac:dyDescent="0.2">
      <c r="A2409" s="32">
        <v>2385</v>
      </c>
      <c r="B2409" s="56">
        <v>2010101138</v>
      </c>
      <c r="C2409" s="34" t="s">
        <v>356</v>
      </c>
      <c r="D2409" s="35" t="s">
        <v>357</v>
      </c>
      <c r="E2409" s="35" t="s">
        <v>363</v>
      </c>
      <c r="F2409" s="35" t="s">
        <v>364</v>
      </c>
      <c r="G2409" s="35" t="s">
        <v>2632</v>
      </c>
      <c r="H2409" s="57" t="s">
        <v>2671</v>
      </c>
      <c r="I2409" s="37">
        <v>0</v>
      </c>
      <c r="J2409" s="39">
        <v>0</v>
      </c>
      <c r="K2409" s="10">
        <v>0</v>
      </c>
    </row>
    <row r="2410" spans="1:11" x14ac:dyDescent="0.2">
      <c r="A2410" s="32">
        <v>2386</v>
      </c>
      <c r="B2410" s="56">
        <v>2010101141</v>
      </c>
      <c r="C2410" s="34" t="s">
        <v>356</v>
      </c>
      <c r="D2410" s="35" t="s">
        <v>357</v>
      </c>
      <c r="E2410" s="35" t="s">
        <v>363</v>
      </c>
      <c r="F2410" s="35" t="s">
        <v>364</v>
      </c>
      <c r="G2410" s="35" t="s">
        <v>2632</v>
      </c>
      <c r="H2410" s="57" t="s">
        <v>2672</v>
      </c>
      <c r="I2410" s="37">
        <v>0</v>
      </c>
      <c r="J2410" s="39">
        <v>0</v>
      </c>
      <c r="K2410" s="10">
        <v>0</v>
      </c>
    </row>
    <row r="2411" spans="1:11" x14ac:dyDescent="0.2">
      <c r="A2411" s="32">
        <v>2387</v>
      </c>
      <c r="B2411" s="56">
        <v>2010101144</v>
      </c>
      <c r="C2411" s="34" t="s">
        <v>356</v>
      </c>
      <c r="D2411" s="35" t="s">
        <v>357</v>
      </c>
      <c r="E2411" s="35" t="s">
        <v>446</v>
      </c>
      <c r="F2411" s="35" t="s">
        <v>364</v>
      </c>
      <c r="G2411" s="35" t="s">
        <v>2632</v>
      </c>
      <c r="H2411" s="57" t="s">
        <v>2673</v>
      </c>
      <c r="I2411" s="37">
        <v>0</v>
      </c>
      <c r="J2411" s="39">
        <v>0</v>
      </c>
      <c r="K2411" s="10">
        <v>0</v>
      </c>
    </row>
    <row r="2412" spans="1:11" x14ac:dyDescent="0.2">
      <c r="A2412" s="32">
        <v>2388</v>
      </c>
      <c r="B2412" s="56">
        <v>2010101147</v>
      </c>
      <c r="C2412" s="34" t="s">
        <v>356</v>
      </c>
      <c r="D2412" s="35" t="s">
        <v>357</v>
      </c>
      <c r="E2412" s="35" t="s">
        <v>363</v>
      </c>
      <c r="F2412" s="35" t="s">
        <v>364</v>
      </c>
      <c r="G2412" s="35" t="s">
        <v>2632</v>
      </c>
      <c r="H2412" s="57" t="s">
        <v>2674</v>
      </c>
      <c r="I2412" s="37">
        <v>0</v>
      </c>
      <c r="J2412" s="39">
        <v>0</v>
      </c>
      <c r="K2412" s="10">
        <v>0</v>
      </c>
    </row>
    <row r="2413" spans="1:11" x14ac:dyDescent="0.2">
      <c r="A2413" s="32">
        <v>2389</v>
      </c>
      <c r="B2413" s="56">
        <v>2010101149</v>
      </c>
      <c r="C2413" s="34" t="s">
        <v>356</v>
      </c>
      <c r="D2413" s="35" t="s">
        <v>357</v>
      </c>
      <c r="E2413" s="35" t="s">
        <v>363</v>
      </c>
      <c r="F2413" s="35" t="s">
        <v>364</v>
      </c>
      <c r="G2413" s="35" t="s">
        <v>2632</v>
      </c>
      <c r="H2413" s="57" t="s">
        <v>2675</v>
      </c>
      <c r="I2413" s="37">
        <v>34614.904820000054</v>
      </c>
      <c r="J2413" s="39">
        <v>0</v>
      </c>
      <c r="K2413" s="10">
        <v>34614.904820000054</v>
      </c>
    </row>
    <row r="2414" spans="1:11" x14ac:dyDescent="0.2">
      <c r="A2414" s="32">
        <v>2390</v>
      </c>
      <c r="B2414" s="56">
        <v>2010101150</v>
      </c>
      <c r="C2414" s="34" t="s">
        <v>356</v>
      </c>
      <c r="D2414" s="35" t="s">
        <v>357</v>
      </c>
      <c r="E2414" s="35" t="s">
        <v>363</v>
      </c>
      <c r="F2414" s="35" t="s">
        <v>364</v>
      </c>
      <c r="G2414" s="35" t="s">
        <v>2632</v>
      </c>
      <c r="H2414" s="57" t="s">
        <v>2676</v>
      </c>
      <c r="I2414" s="37">
        <v>10346.747889999999</v>
      </c>
      <c r="J2414" s="39">
        <v>0</v>
      </c>
      <c r="K2414" s="10">
        <v>10346.747889999999</v>
      </c>
    </row>
    <row r="2415" spans="1:11" x14ac:dyDescent="0.2">
      <c r="A2415" s="32">
        <v>2391</v>
      </c>
      <c r="B2415" s="56">
        <v>2010101155</v>
      </c>
      <c r="C2415" s="34" t="s">
        <v>356</v>
      </c>
      <c r="D2415" s="35" t="s">
        <v>357</v>
      </c>
      <c r="E2415" s="35" t="s">
        <v>363</v>
      </c>
      <c r="F2415" s="35" t="s">
        <v>364</v>
      </c>
      <c r="G2415" s="35" t="s">
        <v>2632</v>
      </c>
      <c r="H2415" s="57" t="s">
        <v>2677</v>
      </c>
      <c r="I2415" s="37">
        <v>0</v>
      </c>
      <c r="J2415" s="39">
        <v>0</v>
      </c>
      <c r="K2415" s="10">
        <v>0</v>
      </c>
    </row>
    <row r="2416" spans="1:11" x14ac:dyDescent="0.2">
      <c r="A2416" s="32">
        <v>2392</v>
      </c>
      <c r="B2416" s="56">
        <v>2010101157</v>
      </c>
      <c r="C2416" s="34" t="s">
        <v>356</v>
      </c>
      <c r="D2416" s="35" t="s">
        <v>357</v>
      </c>
      <c r="E2416" s="35" t="s">
        <v>363</v>
      </c>
      <c r="F2416" s="35" t="s">
        <v>364</v>
      </c>
      <c r="G2416" s="35" t="s">
        <v>2632</v>
      </c>
      <c r="H2416" s="57" t="s">
        <v>2678</v>
      </c>
      <c r="I2416" s="37">
        <v>0</v>
      </c>
      <c r="J2416" s="39">
        <v>2131134.0999999996</v>
      </c>
      <c r="K2416" s="10">
        <v>-2131134.0999999996</v>
      </c>
    </row>
    <row r="2417" spans="1:11" x14ac:dyDescent="0.2">
      <c r="A2417" s="32">
        <v>2393</v>
      </c>
      <c r="B2417" s="56">
        <v>2010101161</v>
      </c>
      <c r="C2417" s="34" t="s">
        <v>356</v>
      </c>
      <c r="D2417" s="35" t="s">
        <v>357</v>
      </c>
      <c r="E2417" s="35" t="s">
        <v>363</v>
      </c>
      <c r="F2417" s="35" t="s">
        <v>364</v>
      </c>
      <c r="G2417" s="35" t="s">
        <v>2632</v>
      </c>
      <c r="H2417" s="57" t="s">
        <v>2679</v>
      </c>
      <c r="I2417" s="37">
        <v>0</v>
      </c>
      <c r="J2417" s="39">
        <v>0</v>
      </c>
      <c r="K2417" s="10">
        <v>0</v>
      </c>
    </row>
    <row r="2418" spans="1:11" x14ac:dyDescent="0.2">
      <c r="A2418" s="32">
        <v>2394</v>
      </c>
      <c r="B2418" s="56">
        <v>2010101168</v>
      </c>
      <c r="C2418" s="34" t="s">
        <v>356</v>
      </c>
      <c r="D2418" s="35" t="s">
        <v>357</v>
      </c>
      <c r="E2418" s="35" t="s">
        <v>363</v>
      </c>
      <c r="F2418" s="35" t="s">
        <v>364</v>
      </c>
      <c r="G2418" s="35" t="s">
        <v>2632</v>
      </c>
      <c r="H2418" s="57" t="s">
        <v>2680</v>
      </c>
      <c r="I2418" s="37">
        <v>0</v>
      </c>
      <c r="J2418" s="39">
        <v>1904.5851899997797</v>
      </c>
      <c r="K2418" s="10">
        <v>-1904.5851899997797</v>
      </c>
    </row>
    <row r="2419" spans="1:11" x14ac:dyDescent="0.2">
      <c r="A2419" s="32">
        <v>2395</v>
      </c>
      <c r="B2419" s="56">
        <v>2010101169</v>
      </c>
      <c r="C2419" s="34" t="s">
        <v>356</v>
      </c>
      <c r="D2419" s="35" t="s">
        <v>357</v>
      </c>
      <c r="E2419" s="35" t="s">
        <v>363</v>
      </c>
      <c r="F2419" s="35" t="s">
        <v>364</v>
      </c>
      <c r="G2419" s="35" t="s">
        <v>2632</v>
      </c>
      <c r="H2419" s="57" t="s">
        <v>2681</v>
      </c>
      <c r="I2419" s="37">
        <v>0</v>
      </c>
      <c r="J2419" s="39">
        <v>0</v>
      </c>
      <c r="K2419" s="10">
        <v>0</v>
      </c>
    </row>
    <row r="2420" spans="1:11" x14ac:dyDescent="0.2">
      <c r="A2420" s="32">
        <v>2396</v>
      </c>
      <c r="B2420" s="56">
        <v>2010101170</v>
      </c>
      <c r="C2420" s="34" t="s">
        <v>356</v>
      </c>
      <c r="D2420" s="35" t="s">
        <v>357</v>
      </c>
      <c r="E2420" s="35" t="s">
        <v>446</v>
      </c>
      <c r="F2420" s="35" t="s">
        <v>364</v>
      </c>
      <c r="G2420" s="35" t="s">
        <v>2632</v>
      </c>
      <c r="H2420" s="57" t="s">
        <v>2682</v>
      </c>
      <c r="I2420" s="37">
        <v>57.5</v>
      </c>
      <c r="J2420" s="39">
        <v>0</v>
      </c>
      <c r="K2420" s="10">
        <v>57.5</v>
      </c>
    </row>
    <row r="2421" spans="1:11" x14ac:dyDescent="0.2">
      <c r="A2421" s="32">
        <v>2397</v>
      </c>
      <c r="B2421" s="56">
        <v>2010101173</v>
      </c>
      <c r="C2421" s="34" t="s">
        <v>356</v>
      </c>
      <c r="D2421" s="35" t="s">
        <v>357</v>
      </c>
      <c r="E2421" s="35" t="s">
        <v>446</v>
      </c>
      <c r="F2421" s="35" t="s">
        <v>364</v>
      </c>
      <c r="G2421" s="35" t="s">
        <v>2632</v>
      </c>
      <c r="H2421" s="57" t="s">
        <v>2683</v>
      </c>
      <c r="I2421" s="37">
        <v>5569</v>
      </c>
      <c r="J2421" s="39">
        <v>0</v>
      </c>
      <c r="K2421" s="10">
        <v>5569</v>
      </c>
    </row>
    <row r="2422" spans="1:11" x14ac:dyDescent="0.2">
      <c r="A2422" s="32">
        <v>2398</v>
      </c>
      <c r="B2422" s="56">
        <v>2010101177</v>
      </c>
      <c r="C2422" s="34" t="s">
        <v>356</v>
      </c>
      <c r="D2422" s="35" t="s">
        <v>357</v>
      </c>
      <c r="E2422" s="35" t="s">
        <v>363</v>
      </c>
      <c r="F2422" s="35" t="s">
        <v>364</v>
      </c>
      <c r="G2422" s="35" t="s">
        <v>2632</v>
      </c>
      <c r="H2422" s="57" t="s">
        <v>2684</v>
      </c>
      <c r="I2422" s="37">
        <v>0</v>
      </c>
      <c r="J2422" s="39">
        <v>0</v>
      </c>
      <c r="K2422" s="10">
        <v>0</v>
      </c>
    </row>
    <row r="2423" spans="1:11" x14ac:dyDescent="0.2">
      <c r="A2423" s="32">
        <v>2399</v>
      </c>
      <c r="B2423" s="56">
        <v>2010101182</v>
      </c>
      <c r="C2423" s="34" t="s">
        <v>356</v>
      </c>
      <c r="D2423" s="35" t="s">
        <v>357</v>
      </c>
      <c r="E2423" s="35" t="s">
        <v>363</v>
      </c>
      <c r="F2423" s="35" t="s">
        <v>364</v>
      </c>
      <c r="G2423" s="35" t="s">
        <v>2632</v>
      </c>
      <c r="H2423" s="57" t="s">
        <v>2685</v>
      </c>
      <c r="I2423" s="37">
        <v>0</v>
      </c>
      <c r="J2423" s="39">
        <v>3571.9400000000023</v>
      </c>
      <c r="K2423" s="10">
        <v>-3571.9400000000023</v>
      </c>
    </row>
    <row r="2424" spans="1:11" x14ac:dyDescent="0.2">
      <c r="A2424" s="32">
        <v>2400</v>
      </c>
      <c r="B2424" s="56">
        <v>2010101183</v>
      </c>
      <c r="C2424" s="34" t="s">
        <v>356</v>
      </c>
      <c r="D2424" s="35" t="s">
        <v>357</v>
      </c>
      <c r="E2424" s="35" t="s">
        <v>446</v>
      </c>
      <c r="F2424" s="35" t="s">
        <v>364</v>
      </c>
      <c r="G2424" s="35" t="s">
        <v>2632</v>
      </c>
      <c r="H2424" s="57" t="s">
        <v>2686</v>
      </c>
      <c r="I2424" s="37">
        <v>567991.58682000032</v>
      </c>
      <c r="J2424" s="39">
        <v>0</v>
      </c>
      <c r="K2424" s="10">
        <v>567991.58682000032</v>
      </c>
    </row>
    <row r="2425" spans="1:11" x14ac:dyDescent="0.2">
      <c r="A2425" s="32">
        <v>2401</v>
      </c>
      <c r="B2425" s="56">
        <v>2010101185</v>
      </c>
      <c r="C2425" s="34" t="s">
        <v>356</v>
      </c>
      <c r="D2425" s="35" t="s">
        <v>357</v>
      </c>
      <c r="E2425" s="35" t="s">
        <v>363</v>
      </c>
      <c r="F2425" s="35" t="s">
        <v>364</v>
      </c>
      <c r="G2425" s="35" t="s">
        <v>2632</v>
      </c>
      <c r="H2425" s="57" t="s">
        <v>2687</v>
      </c>
      <c r="I2425" s="37">
        <v>4140</v>
      </c>
      <c r="J2425" s="39">
        <v>0</v>
      </c>
      <c r="K2425" s="10">
        <v>4140</v>
      </c>
    </row>
    <row r="2426" spans="1:11" x14ac:dyDescent="0.2">
      <c r="A2426" s="32">
        <v>2402</v>
      </c>
      <c r="B2426" s="56">
        <v>2010101186</v>
      </c>
      <c r="C2426" s="34" t="s">
        <v>356</v>
      </c>
      <c r="D2426" s="35" t="s">
        <v>357</v>
      </c>
      <c r="E2426" s="35" t="s">
        <v>363</v>
      </c>
      <c r="F2426" s="35" t="s">
        <v>364</v>
      </c>
      <c r="G2426" s="35" t="s">
        <v>2632</v>
      </c>
      <c r="H2426" s="57" t="s">
        <v>2688</v>
      </c>
      <c r="I2426" s="37">
        <v>0</v>
      </c>
      <c r="J2426" s="39">
        <v>0</v>
      </c>
      <c r="K2426" s="10">
        <v>0</v>
      </c>
    </row>
    <row r="2427" spans="1:11" x14ac:dyDescent="0.2">
      <c r="A2427" s="32">
        <v>2403</v>
      </c>
      <c r="B2427" s="56">
        <v>2010101188</v>
      </c>
      <c r="C2427" s="34" t="s">
        <v>356</v>
      </c>
      <c r="D2427" s="35" t="s">
        <v>357</v>
      </c>
      <c r="E2427" s="35" t="s">
        <v>446</v>
      </c>
      <c r="F2427" s="35" t="s">
        <v>364</v>
      </c>
      <c r="G2427" s="35" t="s">
        <v>2632</v>
      </c>
      <c r="H2427" s="57" t="s">
        <v>2689</v>
      </c>
      <c r="I2427" s="37">
        <v>0</v>
      </c>
      <c r="J2427" s="39">
        <v>44409.78</v>
      </c>
      <c r="K2427" s="10">
        <v>-44409.78</v>
      </c>
    </row>
    <row r="2428" spans="1:11" x14ac:dyDescent="0.2">
      <c r="A2428" s="32">
        <v>2404</v>
      </c>
      <c r="B2428" s="56">
        <v>2010101191</v>
      </c>
      <c r="C2428" s="34" t="s">
        <v>356</v>
      </c>
      <c r="D2428" s="35" t="s">
        <v>357</v>
      </c>
      <c r="E2428" s="35" t="s">
        <v>446</v>
      </c>
      <c r="F2428" s="35" t="s">
        <v>364</v>
      </c>
      <c r="G2428" s="35" t="s">
        <v>2632</v>
      </c>
      <c r="H2428" s="57" t="s">
        <v>2690</v>
      </c>
      <c r="I2428" s="37">
        <v>29626</v>
      </c>
      <c r="J2428" s="39">
        <v>0</v>
      </c>
      <c r="K2428" s="10">
        <v>29626</v>
      </c>
    </row>
    <row r="2429" spans="1:11" x14ac:dyDescent="0.2">
      <c r="A2429" s="32">
        <v>2405</v>
      </c>
      <c r="B2429" s="56">
        <v>2010101194</v>
      </c>
      <c r="C2429" s="34" t="s">
        <v>356</v>
      </c>
      <c r="D2429" s="35" t="s">
        <v>357</v>
      </c>
      <c r="E2429" s="35" t="s">
        <v>363</v>
      </c>
      <c r="F2429" s="35" t="s">
        <v>364</v>
      </c>
      <c r="G2429" s="35" t="s">
        <v>2632</v>
      </c>
      <c r="H2429" s="57" t="s">
        <v>2691</v>
      </c>
      <c r="I2429" s="37">
        <v>0</v>
      </c>
      <c r="J2429" s="39">
        <v>152538</v>
      </c>
      <c r="K2429" s="10">
        <v>-152538</v>
      </c>
    </row>
    <row r="2430" spans="1:11" x14ac:dyDescent="0.2">
      <c r="A2430" s="32">
        <v>2406</v>
      </c>
      <c r="B2430" s="56">
        <v>2010101195</v>
      </c>
      <c r="C2430" s="34" t="s">
        <v>356</v>
      </c>
      <c r="D2430" s="35" t="s">
        <v>357</v>
      </c>
      <c r="E2430" s="35" t="s">
        <v>446</v>
      </c>
      <c r="F2430" s="35" t="s">
        <v>364</v>
      </c>
      <c r="G2430" s="35" t="s">
        <v>2632</v>
      </c>
      <c r="H2430" s="57" t="s">
        <v>2692</v>
      </c>
      <c r="I2430" s="37">
        <v>0</v>
      </c>
      <c r="J2430" s="39">
        <v>2099.8999999999942</v>
      </c>
      <c r="K2430" s="10">
        <v>-2099.8999999999942</v>
      </c>
    </row>
    <row r="2431" spans="1:11" x14ac:dyDescent="0.2">
      <c r="A2431" s="32">
        <v>2407</v>
      </c>
      <c r="B2431" s="56">
        <v>2010101196</v>
      </c>
      <c r="C2431" s="34" t="s">
        <v>356</v>
      </c>
      <c r="D2431" s="35" t="s">
        <v>357</v>
      </c>
      <c r="E2431" s="35" t="s">
        <v>446</v>
      </c>
      <c r="F2431" s="35" t="s">
        <v>364</v>
      </c>
      <c r="G2431" s="35" t="s">
        <v>2632</v>
      </c>
      <c r="H2431" s="57" t="s">
        <v>2693</v>
      </c>
      <c r="I2431" s="37">
        <v>1.9999995856778696E-5</v>
      </c>
      <c r="J2431" s="39">
        <v>0</v>
      </c>
      <c r="K2431" s="10">
        <v>1.9999995856778696E-5</v>
      </c>
    </row>
    <row r="2432" spans="1:11" x14ac:dyDescent="0.2">
      <c r="A2432" s="32">
        <v>2408</v>
      </c>
      <c r="B2432" s="56">
        <v>2010101197</v>
      </c>
      <c r="C2432" s="34" t="s">
        <v>356</v>
      </c>
      <c r="D2432" s="35" t="s">
        <v>357</v>
      </c>
      <c r="E2432" s="35" t="s">
        <v>363</v>
      </c>
      <c r="F2432" s="35" t="s">
        <v>364</v>
      </c>
      <c r="G2432" s="35" t="s">
        <v>2632</v>
      </c>
      <c r="H2432" s="57" t="s">
        <v>2694</v>
      </c>
      <c r="I2432" s="37">
        <v>0</v>
      </c>
      <c r="J2432" s="39">
        <v>36086.929999999993</v>
      </c>
      <c r="K2432" s="10">
        <v>-36086.929999999993</v>
      </c>
    </row>
    <row r="2433" spans="1:11" x14ac:dyDescent="0.2">
      <c r="A2433" s="32">
        <v>2409</v>
      </c>
      <c r="B2433" s="56">
        <v>2010101198</v>
      </c>
      <c r="C2433" s="34" t="s">
        <v>356</v>
      </c>
      <c r="D2433" s="35" t="s">
        <v>357</v>
      </c>
      <c r="E2433" s="35" t="s">
        <v>363</v>
      </c>
      <c r="F2433" s="35" t="s">
        <v>364</v>
      </c>
      <c r="G2433" s="35" t="s">
        <v>2632</v>
      </c>
      <c r="H2433" s="57" t="s">
        <v>2695</v>
      </c>
      <c r="I2433" s="37">
        <v>0</v>
      </c>
      <c r="J2433" s="39">
        <v>0</v>
      </c>
      <c r="K2433" s="10">
        <v>0</v>
      </c>
    </row>
    <row r="2434" spans="1:11" x14ac:dyDescent="0.2">
      <c r="A2434" s="32">
        <v>2410</v>
      </c>
      <c r="B2434" s="56">
        <v>2010101200</v>
      </c>
      <c r="C2434" s="34" t="s">
        <v>356</v>
      </c>
      <c r="D2434" s="35" t="s">
        <v>357</v>
      </c>
      <c r="E2434" s="35" t="s">
        <v>446</v>
      </c>
      <c r="F2434" s="35" t="s">
        <v>364</v>
      </c>
      <c r="G2434" s="35" t="s">
        <v>2632</v>
      </c>
      <c r="H2434" s="57" t="s">
        <v>2696</v>
      </c>
      <c r="I2434" s="37">
        <v>8740</v>
      </c>
      <c r="J2434" s="39">
        <v>0</v>
      </c>
      <c r="K2434" s="10">
        <v>8740</v>
      </c>
    </row>
    <row r="2435" spans="1:11" x14ac:dyDescent="0.2">
      <c r="A2435" s="32">
        <v>2411</v>
      </c>
      <c r="B2435" s="56">
        <v>2010101201</v>
      </c>
      <c r="C2435" s="34" t="s">
        <v>356</v>
      </c>
      <c r="D2435" s="35" t="s">
        <v>357</v>
      </c>
      <c r="E2435" s="35" t="s">
        <v>363</v>
      </c>
      <c r="F2435" s="35" t="s">
        <v>364</v>
      </c>
      <c r="G2435" s="35" t="s">
        <v>2632</v>
      </c>
      <c r="H2435" s="57" t="s">
        <v>2697</v>
      </c>
      <c r="I2435" s="37">
        <v>0</v>
      </c>
      <c r="J2435" s="39">
        <v>2.0000000298023225E-3</v>
      </c>
      <c r="K2435" s="10">
        <v>-2.0000000298023225E-3</v>
      </c>
    </row>
    <row r="2436" spans="1:11" x14ac:dyDescent="0.2">
      <c r="A2436" s="32">
        <v>2412</v>
      </c>
      <c r="B2436" s="56">
        <v>2010101203</v>
      </c>
      <c r="C2436" s="34" t="s">
        <v>356</v>
      </c>
      <c r="D2436" s="35" t="s">
        <v>357</v>
      </c>
      <c r="E2436" s="35" t="s">
        <v>363</v>
      </c>
      <c r="F2436" s="35" t="s">
        <v>364</v>
      </c>
      <c r="G2436" s="35" t="s">
        <v>2632</v>
      </c>
      <c r="H2436" s="57" t="s">
        <v>2698</v>
      </c>
      <c r="I2436" s="37">
        <v>0</v>
      </c>
      <c r="J2436" s="39">
        <v>0</v>
      </c>
      <c r="K2436" s="10">
        <v>0</v>
      </c>
    </row>
    <row r="2437" spans="1:11" x14ac:dyDescent="0.2">
      <c r="A2437" s="32">
        <v>2413</v>
      </c>
      <c r="B2437" s="56">
        <v>2010101204</v>
      </c>
      <c r="C2437" s="34" t="s">
        <v>356</v>
      </c>
      <c r="D2437" s="35" t="s">
        <v>357</v>
      </c>
      <c r="E2437" s="35" t="s">
        <v>363</v>
      </c>
      <c r="F2437" s="35" t="s">
        <v>364</v>
      </c>
      <c r="G2437" s="35" t="s">
        <v>2632</v>
      </c>
      <c r="H2437" s="57" t="s">
        <v>2699</v>
      </c>
      <c r="I2437" s="37">
        <v>0</v>
      </c>
      <c r="J2437" s="39">
        <v>0</v>
      </c>
      <c r="K2437" s="10">
        <v>0</v>
      </c>
    </row>
    <row r="2438" spans="1:11" x14ac:dyDescent="0.2">
      <c r="A2438" s="32">
        <v>2414</v>
      </c>
      <c r="B2438" s="56">
        <v>2010101206</v>
      </c>
      <c r="C2438" s="34" t="s">
        <v>356</v>
      </c>
      <c r="D2438" s="35" t="s">
        <v>357</v>
      </c>
      <c r="E2438" s="35" t="s">
        <v>363</v>
      </c>
      <c r="F2438" s="35" t="s">
        <v>364</v>
      </c>
      <c r="G2438" s="35" t="s">
        <v>2632</v>
      </c>
      <c r="H2438" s="57" t="s">
        <v>2700</v>
      </c>
      <c r="I2438" s="37">
        <v>0</v>
      </c>
      <c r="J2438" s="39">
        <v>0</v>
      </c>
      <c r="K2438" s="10">
        <v>0</v>
      </c>
    </row>
    <row r="2439" spans="1:11" x14ac:dyDescent="0.2">
      <c r="A2439" s="32">
        <v>2415</v>
      </c>
      <c r="B2439" s="56">
        <v>2010101207</v>
      </c>
      <c r="C2439" s="34" t="s">
        <v>356</v>
      </c>
      <c r="D2439" s="35" t="s">
        <v>357</v>
      </c>
      <c r="E2439" s="35" t="s">
        <v>363</v>
      </c>
      <c r="F2439" s="35" t="s">
        <v>364</v>
      </c>
      <c r="G2439" s="35" t="s">
        <v>2632</v>
      </c>
      <c r="H2439" s="57" t="s">
        <v>2701</v>
      </c>
      <c r="I2439" s="37">
        <v>0</v>
      </c>
      <c r="J2439" s="39">
        <v>0</v>
      </c>
      <c r="K2439" s="10">
        <v>0</v>
      </c>
    </row>
    <row r="2440" spans="1:11" x14ac:dyDescent="0.2">
      <c r="A2440" s="32">
        <v>2416</v>
      </c>
      <c r="B2440" s="56">
        <v>2010101208</v>
      </c>
      <c r="C2440" s="34" t="s">
        <v>356</v>
      </c>
      <c r="D2440" s="35" t="s">
        <v>357</v>
      </c>
      <c r="E2440" s="35" t="s">
        <v>363</v>
      </c>
      <c r="F2440" s="35" t="s">
        <v>364</v>
      </c>
      <c r="G2440" s="35" t="s">
        <v>2632</v>
      </c>
      <c r="H2440" s="57" t="s">
        <v>2702</v>
      </c>
      <c r="I2440" s="37">
        <v>0</v>
      </c>
      <c r="J2440" s="39">
        <v>0</v>
      </c>
      <c r="K2440" s="10">
        <v>0</v>
      </c>
    </row>
    <row r="2441" spans="1:11" x14ac:dyDescent="0.2">
      <c r="A2441" s="32">
        <v>2417</v>
      </c>
      <c r="B2441" s="56">
        <v>2010101209</v>
      </c>
      <c r="C2441" s="34" t="s">
        <v>356</v>
      </c>
      <c r="D2441" s="35" t="s">
        <v>357</v>
      </c>
      <c r="E2441" s="35" t="s">
        <v>363</v>
      </c>
      <c r="F2441" s="35" t="s">
        <v>364</v>
      </c>
      <c r="G2441" s="35" t="s">
        <v>2632</v>
      </c>
      <c r="H2441" s="57" t="s">
        <v>2703</v>
      </c>
      <c r="I2441" s="37">
        <v>0</v>
      </c>
      <c r="J2441" s="39">
        <v>8338</v>
      </c>
      <c r="K2441" s="10">
        <v>-8338</v>
      </c>
    </row>
    <row r="2442" spans="1:11" x14ac:dyDescent="0.2">
      <c r="A2442" s="32">
        <v>2418</v>
      </c>
      <c r="B2442" s="56">
        <v>2010101210</v>
      </c>
      <c r="C2442" s="34" t="s">
        <v>356</v>
      </c>
      <c r="D2442" s="35" t="s">
        <v>357</v>
      </c>
      <c r="E2442" s="35" t="s">
        <v>363</v>
      </c>
      <c r="F2442" s="35" t="s">
        <v>364</v>
      </c>
      <c r="G2442" s="35" t="s">
        <v>2632</v>
      </c>
      <c r="H2442" s="57" t="s">
        <v>2704</v>
      </c>
      <c r="I2442" s="37">
        <v>0</v>
      </c>
      <c r="J2442" s="39">
        <v>0</v>
      </c>
      <c r="K2442" s="10">
        <v>0</v>
      </c>
    </row>
    <row r="2443" spans="1:11" x14ac:dyDescent="0.2">
      <c r="A2443" s="32">
        <v>2419</v>
      </c>
      <c r="B2443" s="56">
        <v>2010101213</v>
      </c>
      <c r="C2443" s="34" t="s">
        <v>356</v>
      </c>
      <c r="D2443" s="35" t="s">
        <v>357</v>
      </c>
      <c r="E2443" s="35" t="s">
        <v>363</v>
      </c>
      <c r="F2443" s="35" t="s">
        <v>364</v>
      </c>
      <c r="G2443" s="35" t="s">
        <v>2632</v>
      </c>
      <c r="H2443" s="57" t="s">
        <v>2705</v>
      </c>
      <c r="I2443" s="37">
        <v>0</v>
      </c>
      <c r="J2443" s="39">
        <v>0</v>
      </c>
      <c r="K2443" s="10">
        <v>0</v>
      </c>
    </row>
    <row r="2444" spans="1:11" x14ac:dyDescent="0.2">
      <c r="A2444" s="32">
        <v>2420</v>
      </c>
      <c r="B2444" s="56">
        <v>2010101215</v>
      </c>
      <c r="C2444" s="34" t="s">
        <v>356</v>
      </c>
      <c r="D2444" s="35" t="s">
        <v>357</v>
      </c>
      <c r="E2444" s="35" t="s">
        <v>363</v>
      </c>
      <c r="F2444" s="35" t="s">
        <v>364</v>
      </c>
      <c r="G2444" s="35" t="s">
        <v>2632</v>
      </c>
      <c r="H2444" s="57" t="s">
        <v>2706</v>
      </c>
      <c r="I2444" s="37">
        <v>0</v>
      </c>
      <c r="J2444" s="39">
        <v>0</v>
      </c>
      <c r="K2444" s="10">
        <v>0</v>
      </c>
    </row>
    <row r="2445" spans="1:11" x14ac:dyDescent="0.2">
      <c r="A2445" s="32">
        <v>2421</v>
      </c>
      <c r="B2445" s="56">
        <v>2010101218</v>
      </c>
      <c r="C2445" s="34" t="s">
        <v>356</v>
      </c>
      <c r="D2445" s="35" t="s">
        <v>357</v>
      </c>
      <c r="E2445" s="35" t="s">
        <v>363</v>
      </c>
      <c r="F2445" s="35" t="s">
        <v>364</v>
      </c>
      <c r="G2445" s="35" t="s">
        <v>2632</v>
      </c>
      <c r="H2445" s="57" t="s">
        <v>2707</v>
      </c>
      <c r="I2445" s="37">
        <v>0</v>
      </c>
      <c r="J2445" s="39">
        <v>0</v>
      </c>
      <c r="K2445" s="10">
        <v>0</v>
      </c>
    </row>
    <row r="2446" spans="1:11" x14ac:dyDescent="0.2">
      <c r="A2446" s="32">
        <v>2422</v>
      </c>
      <c r="B2446" s="56">
        <v>2010101219</v>
      </c>
      <c r="C2446" s="34" t="s">
        <v>356</v>
      </c>
      <c r="D2446" s="35" t="s">
        <v>357</v>
      </c>
      <c r="E2446" s="35" t="s">
        <v>363</v>
      </c>
      <c r="F2446" s="35" t="s">
        <v>364</v>
      </c>
      <c r="G2446" s="35" t="s">
        <v>2632</v>
      </c>
      <c r="H2446" s="57" t="s">
        <v>2708</v>
      </c>
      <c r="I2446" s="37">
        <v>0</v>
      </c>
      <c r="J2446" s="39">
        <v>0</v>
      </c>
      <c r="K2446" s="10">
        <v>0</v>
      </c>
    </row>
    <row r="2447" spans="1:11" x14ac:dyDescent="0.2">
      <c r="A2447" s="32">
        <v>2423</v>
      </c>
      <c r="B2447" s="56">
        <v>2010101221</v>
      </c>
      <c r="C2447" s="34" t="s">
        <v>356</v>
      </c>
      <c r="D2447" s="35" t="s">
        <v>357</v>
      </c>
      <c r="E2447" s="35" t="s">
        <v>363</v>
      </c>
      <c r="F2447" s="35" t="s">
        <v>364</v>
      </c>
      <c r="G2447" s="35" t="s">
        <v>2632</v>
      </c>
      <c r="H2447" s="57" t="s">
        <v>2709</v>
      </c>
      <c r="I2447" s="37">
        <v>0</v>
      </c>
      <c r="J2447" s="39">
        <v>0</v>
      </c>
      <c r="K2447" s="10">
        <v>0</v>
      </c>
    </row>
    <row r="2448" spans="1:11" x14ac:dyDescent="0.2">
      <c r="A2448" s="32">
        <v>2424</v>
      </c>
      <c r="B2448" s="56">
        <v>2010101222</v>
      </c>
      <c r="C2448" s="34" t="s">
        <v>356</v>
      </c>
      <c r="D2448" s="35" t="s">
        <v>357</v>
      </c>
      <c r="E2448" s="35" t="s">
        <v>363</v>
      </c>
      <c r="F2448" s="35" t="s">
        <v>364</v>
      </c>
      <c r="G2448" s="35" t="s">
        <v>2632</v>
      </c>
      <c r="H2448" s="57" t="s">
        <v>2710</v>
      </c>
      <c r="I2448" s="37">
        <v>0</v>
      </c>
      <c r="J2448" s="39">
        <v>118067.9700300002</v>
      </c>
      <c r="K2448" s="10">
        <v>-118067.9700300002</v>
      </c>
    </row>
    <row r="2449" spans="1:11" x14ac:dyDescent="0.2">
      <c r="A2449" s="32">
        <v>2425</v>
      </c>
      <c r="B2449" s="56">
        <v>2010101223</v>
      </c>
      <c r="C2449" s="34" t="s">
        <v>356</v>
      </c>
      <c r="D2449" s="35" t="s">
        <v>357</v>
      </c>
      <c r="E2449" s="35" t="s">
        <v>363</v>
      </c>
      <c r="F2449" s="35" t="s">
        <v>364</v>
      </c>
      <c r="G2449" s="35" t="s">
        <v>2632</v>
      </c>
      <c r="H2449" s="57" t="s">
        <v>2711</v>
      </c>
      <c r="I2449" s="37">
        <v>0</v>
      </c>
      <c r="J2449" s="39">
        <v>0</v>
      </c>
      <c r="K2449" s="10">
        <v>0</v>
      </c>
    </row>
    <row r="2450" spans="1:11" x14ac:dyDescent="0.2">
      <c r="A2450" s="32">
        <v>2426</v>
      </c>
      <c r="B2450" s="56">
        <v>2010101224</v>
      </c>
      <c r="C2450" s="34" t="s">
        <v>356</v>
      </c>
      <c r="D2450" s="35" t="s">
        <v>357</v>
      </c>
      <c r="E2450" s="35" t="s">
        <v>363</v>
      </c>
      <c r="F2450" s="35" t="s">
        <v>364</v>
      </c>
      <c r="G2450" s="35" t="s">
        <v>2632</v>
      </c>
      <c r="H2450" s="57" t="s">
        <v>2712</v>
      </c>
      <c r="I2450" s="37">
        <v>0</v>
      </c>
      <c r="J2450" s="39">
        <v>0</v>
      </c>
      <c r="K2450" s="10">
        <v>0</v>
      </c>
    </row>
    <row r="2451" spans="1:11" x14ac:dyDescent="0.2">
      <c r="A2451" s="32">
        <v>2427</v>
      </c>
      <c r="B2451" s="56">
        <v>2010101225</v>
      </c>
      <c r="C2451" s="34" t="s">
        <v>356</v>
      </c>
      <c r="D2451" s="35" t="s">
        <v>357</v>
      </c>
      <c r="E2451" s="35" t="s">
        <v>363</v>
      </c>
      <c r="F2451" s="35" t="s">
        <v>364</v>
      </c>
      <c r="G2451" s="35" t="s">
        <v>2632</v>
      </c>
      <c r="H2451" s="57" t="s">
        <v>2713</v>
      </c>
      <c r="I2451" s="37">
        <v>0</v>
      </c>
      <c r="J2451" s="39">
        <v>0</v>
      </c>
      <c r="K2451" s="10">
        <v>0</v>
      </c>
    </row>
    <row r="2452" spans="1:11" x14ac:dyDescent="0.2">
      <c r="A2452" s="32">
        <v>2428</v>
      </c>
      <c r="B2452" s="56">
        <v>2010101227</v>
      </c>
      <c r="C2452" s="34" t="s">
        <v>356</v>
      </c>
      <c r="D2452" s="35" t="s">
        <v>357</v>
      </c>
      <c r="E2452" s="35" t="s">
        <v>363</v>
      </c>
      <c r="F2452" s="35" t="s">
        <v>364</v>
      </c>
      <c r="G2452" s="35" t="s">
        <v>2632</v>
      </c>
      <c r="H2452" s="57" t="s">
        <v>2714</v>
      </c>
      <c r="I2452" s="37">
        <v>0</v>
      </c>
      <c r="J2452" s="39">
        <v>0</v>
      </c>
      <c r="K2452" s="10">
        <v>0</v>
      </c>
    </row>
    <row r="2453" spans="1:11" x14ac:dyDescent="0.2">
      <c r="A2453" s="32">
        <v>2429</v>
      </c>
      <c r="B2453" s="56">
        <v>2010101228</v>
      </c>
      <c r="C2453" s="34" t="s">
        <v>356</v>
      </c>
      <c r="D2453" s="35" t="s">
        <v>357</v>
      </c>
      <c r="E2453" s="35" t="s">
        <v>363</v>
      </c>
      <c r="F2453" s="35" t="s">
        <v>364</v>
      </c>
      <c r="G2453" s="35" t="s">
        <v>2632</v>
      </c>
      <c r="H2453" s="57" t="s">
        <v>2715</v>
      </c>
      <c r="I2453" s="37">
        <v>0</v>
      </c>
      <c r="J2453" s="39">
        <v>0</v>
      </c>
      <c r="K2453" s="10">
        <v>0</v>
      </c>
    </row>
    <row r="2454" spans="1:11" x14ac:dyDescent="0.2">
      <c r="A2454" s="32">
        <v>2430</v>
      </c>
      <c r="B2454" s="56">
        <v>2010101229</v>
      </c>
      <c r="C2454" s="34" t="s">
        <v>356</v>
      </c>
      <c r="D2454" s="35" t="s">
        <v>357</v>
      </c>
      <c r="E2454" s="35" t="s">
        <v>363</v>
      </c>
      <c r="F2454" s="35" t="s">
        <v>364</v>
      </c>
      <c r="G2454" s="35" t="s">
        <v>2632</v>
      </c>
      <c r="H2454" s="57" t="s">
        <v>2716</v>
      </c>
      <c r="I2454" s="37">
        <v>0</v>
      </c>
      <c r="J2454" s="39">
        <v>0</v>
      </c>
      <c r="K2454" s="10">
        <v>0</v>
      </c>
    </row>
    <row r="2455" spans="1:11" x14ac:dyDescent="0.2">
      <c r="A2455" s="32">
        <v>2431</v>
      </c>
      <c r="B2455" s="56">
        <v>2010101230</v>
      </c>
      <c r="C2455" s="34" t="s">
        <v>356</v>
      </c>
      <c r="D2455" s="35" t="s">
        <v>357</v>
      </c>
      <c r="E2455" s="35" t="s">
        <v>363</v>
      </c>
      <c r="F2455" s="35" t="s">
        <v>364</v>
      </c>
      <c r="G2455" s="35" t="s">
        <v>2632</v>
      </c>
      <c r="H2455" s="57" t="s">
        <v>2717</v>
      </c>
      <c r="I2455" s="37">
        <v>0</v>
      </c>
      <c r="J2455" s="39">
        <v>0</v>
      </c>
      <c r="K2455" s="10">
        <v>0</v>
      </c>
    </row>
    <row r="2456" spans="1:11" x14ac:dyDescent="0.2">
      <c r="A2456" s="32">
        <v>2432</v>
      </c>
      <c r="B2456" s="56">
        <v>2010101231</v>
      </c>
      <c r="C2456" s="34" t="s">
        <v>356</v>
      </c>
      <c r="D2456" s="35" t="s">
        <v>357</v>
      </c>
      <c r="E2456" s="35" t="s">
        <v>363</v>
      </c>
      <c r="F2456" s="35" t="s">
        <v>364</v>
      </c>
      <c r="G2456" s="35" t="s">
        <v>2632</v>
      </c>
      <c r="H2456" s="57" t="s">
        <v>2718</v>
      </c>
      <c r="I2456" s="37">
        <v>0</v>
      </c>
      <c r="J2456" s="39">
        <v>231284.75999999989</v>
      </c>
      <c r="K2456" s="10">
        <v>-231284.75999999989</v>
      </c>
    </row>
    <row r="2457" spans="1:11" x14ac:dyDescent="0.2">
      <c r="A2457" s="32">
        <v>2433</v>
      </c>
      <c r="B2457" s="56">
        <v>2010101232</v>
      </c>
      <c r="C2457" s="34" t="s">
        <v>356</v>
      </c>
      <c r="D2457" s="35" t="s">
        <v>357</v>
      </c>
      <c r="E2457" s="35" t="s">
        <v>363</v>
      </c>
      <c r="F2457" s="35" t="s">
        <v>364</v>
      </c>
      <c r="G2457" s="35" t="s">
        <v>2632</v>
      </c>
      <c r="H2457" s="57" t="s">
        <v>2719</v>
      </c>
      <c r="I2457" s="37">
        <v>0</v>
      </c>
      <c r="J2457" s="39">
        <v>0</v>
      </c>
      <c r="K2457" s="10">
        <v>0</v>
      </c>
    </row>
    <row r="2458" spans="1:11" x14ac:dyDescent="0.2">
      <c r="A2458" s="32">
        <v>2434</v>
      </c>
      <c r="B2458" s="56">
        <v>2010101233</v>
      </c>
      <c r="C2458" s="34" t="s">
        <v>356</v>
      </c>
      <c r="D2458" s="35" t="s">
        <v>357</v>
      </c>
      <c r="E2458" s="35" t="s">
        <v>363</v>
      </c>
      <c r="F2458" s="35" t="s">
        <v>364</v>
      </c>
      <c r="G2458" s="35" t="s">
        <v>2632</v>
      </c>
      <c r="H2458" s="57" t="s">
        <v>2720</v>
      </c>
      <c r="I2458" s="37">
        <v>0</v>
      </c>
      <c r="J2458" s="39">
        <v>0</v>
      </c>
      <c r="K2458" s="10">
        <v>0</v>
      </c>
    </row>
    <row r="2459" spans="1:11" x14ac:dyDescent="0.2">
      <c r="A2459" s="32">
        <v>2435</v>
      </c>
      <c r="B2459" s="56">
        <v>2010101234</v>
      </c>
      <c r="C2459" s="34" t="s">
        <v>356</v>
      </c>
      <c r="D2459" s="35" t="s">
        <v>357</v>
      </c>
      <c r="E2459" s="35" t="s">
        <v>363</v>
      </c>
      <c r="F2459" s="35" t="s">
        <v>364</v>
      </c>
      <c r="G2459" s="35" t="s">
        <v>2632</v>
      </c>
      <c r="H2459" s="57" t="s">
        <v>2721</v>
      </c>
      <c r="I2459" s="37">
        <v>294039.49</v>
      </c>
      <c r="J2459" s="39">
        <v>0</v>
      </c>
      <c r="K2459" s="10">
        <v>294039.49</v>
      </c>
    </row>
    <row r="2460" spans="1:11" x14ac:dyDescent="0.2">
      <c r="A2460" s="32">
        <v>2436</v>
      </c>
      <c r="B2460" s="56">
        <v>2010101236</v>
      </c>
      <c r="C2460" s="34" t="s">
        <v>356</v>
      </c>
      <c r="D2460" s="35" t="s">
        <v>357</v>
      </c>
      <c r="E2460" s="35" t="s">
        <v>363</v>
      </c>
      <c r="F2460" s="35" t="s">
        <v>364</v>
      </c>
      <c r="G2460" s="35" t="s">
        <v>2632</v>
      </c>
      <c r="H2460" s="57" t="s">
        <v>2722</v>
      </c>
      <c r="I2460" s="37">
        <v>0</v>
      </c>
      <c r="J2460" s="39">
        <v>60.145010000094771</v>
      </c>
      <c r="K2460" s="10">
        <v>-60.145010000094771</v>
      </c>
    </row>
    <row r="2461" spans="1:11" x14ac:dyDescent="0.2">
      <c r="A2461" s="32">
        <v>2437</v>
      </c>
      <c r="B2461" s="56">
        <v>2010101237</v>
      </c>
      <c r="C2461" s="34" t="s">
        <v>356</v>
      </c>
      <c r="D2461" s="35" t="s">
        <v>357</v>
      </c>
      <c r="E2461" s="35" t="s">
        <v>363</v>
      </c>
      <c r="F2461" s="35" t="s">
        <v>364</v>
      </c>
      <c r="G2461" s="35" t="s">
        <v>2632</v>
      </c>
      <c r="H2461" s="57" t="s">
        <v>2723</v>
      </c>
      <c r="I2461" s="37">
        <v>0</v>
      </c>
      <c r="J2461" s="39">
        <v>0</v>
      </c>
      <c r="K2461" s="10">
        <v>0</v>
      </c>
    </row>
    <row r="2462" spans="1:11" x14ac:dyDescent="0.2">
      <c r="A2462" s="32">
        <v>2438</v>
      </c>
      <c r="B2462" s="56">
        <v>2010101238</v>
      </c>
      <c r="C2462" s="34" t="s">
        <v>356</v>
      </c>
      <c r="D2462" s="35" t="s">
        <v>357</v>
      </c>
      <c r="E2462" s="35" t="s">
        <v>363</v>
      </c>
      <c r="F2462" s="35" t="s">
        <v>364</v>
      </c>
      <c r="G2462" s="35" t="s">
        <v>2632</v>
      </c>
      <c r="H2462" s="57" t="s">
        <v>2724</v>
      </c>
      <c r="I2462" s="37">
        <v>0</v>
      </c>
      <c r="J2462" s="39">
        <v>0</v>
      </c>
      <c r="K2462" s="10">
        <v>0</v>
      </c>
    </row>
    <row r="2463" spans="1:11" x14ac:dyDescent="0.2">
      <c r="A2463" s="32">
        <v>2439</v>
      </c>
      <c r="B2463" s="56">
        <v>2010101240</v>
      </c>
      <c r="C2463" s="34" t="s">
        <v>356</v>
      </c>
      <c r="D2463" s="35" t="s">
        <v>357</v>
      </c>
      <c r="E2463" s="35" t="s">
        <v>363</v>
      </c>
      <c r="F2463" s="35" t="s">
        <v>364</v>
      </c>
      <c r="G2463" s="35" t="s">
        <v>2632</v>
      </c>
      <c r="H2463" s="57" t="s">
        <v>2725</v>
      </c>
      <c r="I2463" s="37">
        <v>0</v>
      </c>
      <c r="J2463" s="39">
        <v>0</v>
      </c>
      <c r="K2463" s="10">
        <v>0</v>
      </c>
    </row>
    <row r="2464" spans="1:11" x14ac:dyDescent="0.2">
      <c r="A2464" s="32">
        <v>2440</v>
      </c>
      <c r="B2464" s="56">
        <v>2010101241</v>
      </c>
      <c r="C2464" s="34" t="s">
        <v>356</v>
      </c>
      <c r="D2464" s="35" t="s">
        <v>357</v>
      </c>
      <c r="E2464" s="35" t="s">
        <v>363</v>
      </c>
      <c r="F2464" s="35" t="s">
        <v>364</v>
      </c>
      <c r="G2464" s="35" t="s">
        <v>2632</v>
      </c>
      <c r="H2464" s="57" t="s">
        <v>2726</v>
      </c>
      <c r="I2464" s="37">
        <v>0</v>
      </c>
      <c r="J2464" s="39">
        <v>0</v>
      </c>
      <c r="K2464" s="10">
        <v>0</v>
      </c>
    </row>
    <row r="2465" spans="1:11" x14ac:dyDescent="0.2">
      <c r="A2465" s="32">
        <v>2441</v>
      </c>
      <c r="B2465" s="56">
        <v>2010101242</v>
      </c>
      <c r="C2465" s="34" t="s">
        <v>356</v>
      </c>
      <c r="D2465" s="35" t="s">
        <v>357</v>
      </c>
      <c r="E2465" s="35" t="s">
        <v>363</v>
      </c>
      <c r="F2465" s="35" t="s">
        <v>364</v>
      </c>
      <c r="G2465" s="35" t="s">
        <v>2632</v>
      </c>
      <c r="H2465" s="57" t="s">
        <v>2727</v>
      </c>
      <c r="I2465" s="37">
        <v>0</v>
      </c>
      <c r="J2465" s="39">
        <v>0</v>
      </c>
      <c r="K2465" s="10">
        <v>0</v>
      </c>
    </row>
    <row r="2466" spans="1:11" x14ac:dyDescent="0.2">
      <c r="A2466" s="32">
        <v>2442</v>
      </c>
      <c r="B2466" s="56">
        <v>2010101243</v>
      </c>
      <c r="C2466" s="34" t="s">
        <v>356</v>
      </c>
      <c r="D2466" s="35" t="s">
        <v>357</v>
      </c>
      <c r="E2466" s="35" t="s">
        <v>363</v>
      </c>
      <c r="F2466" s="35" t="s">
        <v>364</v>
      </c>
      <c r="G2466" s="35" t="s">
        <v>2632</v>
      </c>
      <c r="H2466" s="57" t="s">
        <v>2728</v>
      </c>
      <c r="I2466" s="37">
        <v>2.9999999329447744E-4</v>
      </c>
      <c r="J2466" s="39">
        <v>0</v>
      </c>
      <c r="K2466" s="10">
        <v>2.9999999329447744E-4</v>
      </c>
    </row>
    <row r="2467" spans="1:11" x14ac:dyDescent="0.2">
      <c r="A2467" s="32">
        <v>2443</v>
      </c>
      <c r="B2467" s="56">
        <v>2010101244</v>
      </c>
      <c r="C2467" s="34" t="s">
        <v>356</v>
      </c>
      <c r="D2467" s="35" t="s">
        <v>357</v>
      </c>
      <c r="E2467" s="35" t="s">
        <v>363</v>
      </c>
      <c r="F2467" s="35" t="s">
        <v>364</v>
      </c>
      <c r="G2467" s="35" t="s">
        <v>2632</v>
      </c>
      <c r="H2467" s="57" t="s">
        <v>2729</v>
      </c>
      <c r="I2467" s="37">
        <v>0</v>
      </c>
      <c r="J2467" s="39">
        <v>0</v>
      </c>
      <c r="K2467" s="10">
        <v>0</v>
      </c>
    </row>
    <row r="2468" spans="1:11" x14ac:dyDescent="0.2">
      <c r="A2468" s="32">
        <v>2444</v>
      </c>
      <c r="B2468" s="56">
        <v>2010101245</v>
      </c>
      <c r="C2468" s="34" t="s">
        <v>356</v>
      </c>
      <c r="D2468" s="35" t="s">
        <v>357</v>
      </c>
      <c r="E2468" s="35" t="s">
        <v>363</v>
      </c>
      <c r="F2468" s="35" t="s">
        <v>364</v>
      </c>
      <c r="G2468" s="35" t="s">
        <v>2632</v>
      </c>
      <c r="H2468" s="57" t="s">
        <v>2730</v>
      </c>
      <c r="I2468" s="37">
        <v>0</v>
      </c>
      <c r="J2468" s="39">
        <v>6960.6399999999994</v>
      </c>
      <c r="K2468" s="10">
        <v>-6960.6399999999994</v>
      </c>
    </row>
    <row r="2469" spans="1:11" x14ac:dyDescent="0.2">
      <c r="A2469" s="32">
        <v>2445</v>
      </c>
      <c r="B2469" s="56">
        <v>2010101246</v>
      </c>
      <c r="C2469" s="34" t="s">
        <v>356</v>
      </c>
      <c r="D2469" s="35" t="s">
        <v>357</v>
      </c>
      <c r="E2469" s="35" t="s">
        <v>363</v>
      </c>
      <c r="F2469" s="35" t="s">
        <v>364</v>
      </c>
      <c r="G2469" s="35" t="s">
        <v>2632</v>
      </c>
      <c r="H2469" s="57" t="s">
        <v>2731</v>
      </c>
      <c r="I2469" s="37">
        <v>0</v>
      </c>
      <c r="J2469" s="39">
        <v>0</v>
      </c>
      <c r="K2469" s="10">
        <v>0</v>
      </c>
    </row>
    <row r="2470" spans="1:11" x14ac:dyDescent="0.2">
      <c r="A2470" s="32">
        <v>2446</v>
      </c>
      <c r="B2470" s="56">
        <v>2010101247</v>
      </c>
      <c r="C2470" s="34" t="s">
        <v>356</v>
      </c>
      <c r="D2470" s="35" t="s">
        <v>357</v>
      </c>
      <c r="E2470" s="35" t="s">
        <v>363</v>
      </c>
      <c r="F2470" s="35" t="s">
        <v>364</v>
      </c>
      <c r="G2470" s="35" t="s">
        <v>2632</v>
      </c>
      <c r="H2470" s="57" t="s">
        <v>2732</v>
      </c>
      <c r="I2470" s="37">
        <v>0</v>
      </c>
      <c r="J2470" s="39">
        <v>15687.334730000002</v>
      </c>
      <c r="K2470" s="10">
        <v>-15687.334730000002</v>
      </c>
    </row>
    <row r="2471" spans="1:11" x14ac:dyDescent="0.2">
      <c r="A2471" s="32">
        <v>2447</v>
      </c>
      <c r="B2471" s="56">
        <v>2010101248</v>
      </c>
      <c r="C2471" s="34" t="s">
        <v>356</v>
      </c>
      <c r="D2471" s="35" t="s">
        <v>357</v>
      </c>
      <c r="E2471" s="35" t="s">
        <v>363</v>
      </c>
      <c r="F2471" s="35" t="s">
        <v>364</v>
      </c>
      <c r="G2471" s="35" t="s">
        <v>2632</v>
      </c>
      <c r="H2471" s="57" t="s">
        <v>2733</v>
      </c>
      <c r="I2471" s="37">
        <v>0</v>
      </c>
      <c r="J2471" s="39">
        <v>0</v>
      </c>
      <c r="K2471" s="10">
        <v>0</v>
      </c>
    </row>
    <row r="2472" spans="1:11" x14ac:dyDescent="0.2">
      <c r="A2472" s="32">
        <v>2448</v>
      </c>
      <c r="B2472" s="56">
        <v>2010101249</v>
      </c>
      <c r="C2472" s="34" t="s">
        <v>356</v>
      </c>
      <c r="D2472" s="35" t="s">
        <v>357</v>
      </c>
      <c r="E2472" s="35" t="s">
        <v>446</v>
      </c>
      <c r="F2472" s="35" t="s">
        <v>364</v>
      </c>
      <c r="G2472" s="35" t="s">
        <v>2632</v>
      </c>
      <c r="H2472" s="57" t="s">
        <v>2734</v>
      </c>
      <c r="I2472" s="37">
        <v>1242</v>
      </c>
      <c r="J2472" s="39">
        <v>0</v>
      </c>
      <c r="K2472" s="10">
        <v>1242</v>
      </c>
    </row>
    <row r="2473" spans="1:11" x14ac:dyDescent="0.2">
      <c r="A2473" s="32">
        <v>2449</v>
      </c>
      <c r="B2473" s="56">
        <v>2010101250</v>
      </c>
      <c r="C2473" s="34" t="s">
        <v>356</v>
      </c>
      <c r="D2473" s="35" t="s">
        <v>357</v>
      </c>
      <c r="E2473" s="35" t="s">
        <v>363</v>
      </c>
      <c r="F2473" s="35" t="s">
        <v>364</v>
      </c>
      <c r="G2473" s="35" t="s">
        <v>2632</v>
      </c>
      <c r="H2473" s="57" t="s">
        <v>2735</v>
      </c>
      <c r="I2473" s="37">
        <v>0</v>
      </c>
      <c r="J2473" s="39">
        <v>0</v>
      </c>
      <c r="K2473" s="10">
        <v>0</v>
      </c>
    </row>
    <row r="2474" spans="1:11" x14ac:dyDescent="0.2">
      <c r="A2474" s="32">
        <v>2450</v>
      </c>
      <c r="B2474" s="56">
        <v>2010101251</v>
      </c>
      <c r="C2474" s="34" t="s">
        <v>356</v>
      </c>
      <c r="D2474" s="35" t="s">
        <v>357</v>
      </c>
      <c r="E2474" s="35" t="s">
        <v>446</v>
      </c>
      <c r="F2474" s="35" t="s">
        <v>364</v>
      </c>
      <c r="G2474" s="35" t="s">
        <v>2632</v>
      </c>
      <c r="H2474" s="57" t="s">
        <v>2736</v>
      </c>
      <c r="I2474" s="37">
        <v>2817.5</v>
      </c>
      <c r="J2474" s="39">
        <v>0</v>
      </c>
      <c r="K2474" s="10">
        <v>2817.5</v>
      </c>
    </row>
    <row r="2475" spans="1:11" x14ac:dyDescent="0.2">
      <c r="A2475" s="32">
        <v>2451</v>
      </c>
      <c r="B2475" s="56">
        <v>2010101252</v>
      </c>
      <c r="C2475" s="34" t="s">
        <v>356</v>
      </c>
      <c r="D2475" s="35" t="s">
        <v>357</v>
      </c>
      <c r="E2475" s="35" t="s">
        <v>363</v>
      </c>
      <c r="F2475" s="35" t="s">
        <v>364</v>
      </c>
      <c r="G2475" s="35" t="s">
        <v>2632</v>
      </c>
      <c r="H2475" s="57" t="s">
        <v>2737</v>
      </c>
      <c r="I2475" s="37">
        <v>0</v>
      </c>
      <c r="J2475" s="39">
        <v>0</v>
      </c>
      <c r="K2475" s="10">
        <v>0</v>
      </c>
    </row>
    <row r="2476" spans="1:11" x14ac:dyDescent="0.2">
      <c r="A2476" s="32">
        <v>2452</v>
      </c>
      <c r="B2476" s="56">
        <v>2010101253</v>
      </c>
      <c r="C2476" s="34" t="s">
        <v>356</v>
      </c>
      <c r="D2476" s="35" t="s">
        <v>357</v>
      </c>
      <c r="E2476" s="35" t="s">
        <v>363</v>
      </c>
      <c r="F2476" s="35" t="s">
        <v>364</v>
      </c>
      <c r="G2476" s="35" t="s">
        <v>2632</v>
      </c>
      <c r="H2476" s="57" t="s">
        <v>2738</v>
      </c>
      <c r="I2476" s="37">
        <v>0</v>
      </c>
      <c r="J2476" s="39">
        <v>2.5000000000000001E-3</v>
      </c>
      <c r="K2476" s="10">
        <v>-2.5000000000000001E-3</v>
      </c>
    </row>
    <row r="2477" spans="1:11" x14ac:dyDescent="0.2">
      <c r="A2477" s="32">
        <v>2453</v>
      </c>
      <c r="B2477" s="56">
        <v>2010101254</v>
      </c>
      <c r="C2477" s="34" t="s">
        <v>356</v>
      </c>
      <c r="D2477" s="35" t="s">
        <v>357</v>
      </c>
      <c r="E2477" s="35" t="s">
        <v>363</v>
      </c>
      <c r="F2477" s="35" t="s">
        <v>364</v>
      </c>
      <c r="G2477" s="35" t="s">
        <v>2632</v>
      </c>
      <c r="H2477" s="57" t="s">
        <v>2739</v>
      </c>
      <c r="I2477" s="37">
        <v>0</v>
      </c>
      <c r="J2477" s="39">
        <v>107150.39999999997</v>
      </c>
      <c r="K2477" s="10">
        <v>-107150.39999999997</v>
      </c>
    </row>
    <row r="2478" spans="1:11" x14ac:dyDescent="0.2">
      <c r="A2478" s="32">
        <v>2454</v>
      </c>
      <c r="B2478" s="56">
        <v>2010101255</v>
      </c>
      <c r="C2478" s="34" t="s">
        <v>356</v>
      </c>
      <c r="D2478" s="35" t="s">
        <v>357</v>
      </c>
      <c r="E2478" s="35" t="s">
        <v>363</v>
      </c>
      <c r="F2478" s="35" t="s">
        <v>364</v>
      </c>
      <c r="G2478" s="35" t="s">
        <v>2632</v>
      </c>
      <c r="H2478" s="57" t="s">
        <v>2740</v>
      </c>
      <c r="I2478" s="37">
        <v>0</v>
      </c>
      <c r="J2478" s="39">
        <v>59618</v>
      </c>
      <c r="K2478" s="10">
        <v>-59618</v>
      </c>
    </row>
    <row r="2479" spans="1:11" x14ac:dyDescent="0.2">
      <c r="A2479" s="32">
        <v>2455</v>
      </c>
      <c r="B2479" s="56">
        <v>2010101256</v>
      </c>
      <c r="C2479" s="34" t="s">
        <v>356</v>
      </c>
      <c r="D2479" s="35" t="s">
        <v>357</v>
      </c>
      <c r="E2479" s="35" t="s">
        <v>363</v>
      </c>
      <c r="F2479" s="35" t="s">
        <v>364</v>
      </c>
      <c r="G2479" s="35" t="s">
        <v>2632</v>
      </c>
      <c r="H2479" s="57" t="s">
        <v>2741</v>
      </c>
      <c r="I2479" s="37">
        <v>0</v>
      </c>
      <c r="J2479" s="39">
        <v>441043.5700000003</v>
      </c>
      <c r="K2479" s="10">
        <v>-441043.5700000003</v>
      </c>
    </row>
    <row r="2480" spans="1:11" x14ac:dyDescent="0.2">
      <c r="A2480" s="32">
        <v>2456</v>
      </c>
      <c r="B2480" s="56">
        <v>2010101257</v>
      </c>
      <c r="C2480" s="34" t="s">
        <v>356</v>
      </c>
      <c r="D2480" s="35" t="s">
        <v>357</v>
      </c>
      <c r="E2480" s="35" t="s">
        <v>363</v>
      </c>
      <c r="F2480" s="35" t="s">
        <v>364</v>
      </c>
      <c r="G2480" s="35" t="s">
        <v>2632</v>
      </c>
      <c r="H2480" s="57" t="s">
        <v>2742</v>
      </c>
      <c r="I2480" s="37">
        <v>0</v>
      </c>
      <c r="J2480" s="39">
        <v>76137.856000000029</v>
      </c>
      <c r="K2480" s="10">
        <v>-76137.856000000029</v>
      </c>
    </row>
    <row r="2481" spans="1:11" x14ac:dyDescent="0.2">
      <c r="A2481" s="32">
        <v>2457</v>
      </c>
      <c r="B2481" s="56">
        <v>2010101258</v>
      </c>
      <c r="C2481" s="34" t="s">
        <v>356</v>
      </c>
      <c r="D2481" s="35" t="s">
        <v>357</v>
      </c>
      <c r="E2481" s="35" t="s">
        <v>363</v>
      </c>
      <c r="F2481" s="35" t="s">
        <v>364</v>
      </c>
      <c r="G2481" s="35" t="s">
        <v>2632</v>
      </c>
      <c r="H2481" s="57" t="s">
        <v>2743</v>
      </c>
      <c r="I2481" s="37">
        <v>0</v>
      </c>
      <c r="J2481" s="39">
        <v>0</v>
      </c>
      <c r="K2481" s="10">
        <v>0</v>
      </c>
    </row>
    <row r="2482" spans="1:11" x14ac:dyDescent="0.2">
      <c r="A2482" s="32">
        <v>2458</v>
      </c>
      <c r="B2482" s="56">
        <v>2010101259</v>
      </c>
      <c r="C2482" s="34" t="s">
        <v>356</v>
      </c>
      <c r="D2482" s="35" t="s">
        <v>357</v>
      </c>
      <c r="E2482" s="35" t="s">
        <v>446</v>
      </c>
      <c r="F2482" s="35" t="s">
        <v>364</v>
      </c>
      <c r="G2482" s="35" t="s">
        <v>2632</v>
      </c>
      <c r="H2482" s="57" t="s">
        <v>2744</v>
      </c>
      <c r="I2482" s="37">
        <v>0</v>
      </c>
      <c r="J2482" s="39">
        <v>2.9103830456733704E-11</v>
      </c>
      <c r="K2482" s="10">
        <v>-2.9103830456733704E-11</v>
      </c>
    </row>
    <row r="2483" spans="1:11" x14ac:dyDescent="0.2">
      <c r="A2483" s="32">
        <v>2459</v>
      </c>
      <c r="B2483" s="56">
        <v>2010101260</v>
      </c>
      <c r="C2483" s="34" t="s">
        <v>356</v>
      </c>
      <c r="D2483" s="35" t="s">
        <v>357</v>
      </c>
      <c r="E2483" s="35" t="s">
        <v>363</v>
      </c>
      <c r="F2483" s="35" t="s">
        <v>364</v>
      </c>
      <c r="G2483" s="35" t="s">
        <v>2632</v>
      </c>
      <c r="H2483" s="57" t="s">
        <v>2745</v>
      </c>
      <c r="I2483" s="37">
        <v>0</v>
      </c>
      <c r="J2483" s="39">
        <v>0</v>
      </c>
      <c r="K2483" s="10">
        <v>0</v>
      </c>
    </row>
    <row r="2484" spans="1:11" x14ac:dyDescent="0.2">
      <c r="A2484" s="32">
        <v>2460</v>
      </c>
      <c r="B2484" s="56">
        <v>2010101261</v>
      </c>
      <c r="C2484" s="34" t="s">
        <v>356</v>
      </c>
      <c r="D2484" s="35" t="s">
        <v>357</v>
      </c>
      <c r="E2484" s="35" t="s">
        <v>446</v>
      </c>
      <c r="F2484" s="35" t="s">
        <v>364</v>
      </c>
      <c r="G2484" s="35" t="s">
        <v>2632</v>
      </c>
      <c r="H2484" s="57" t="s">
        <v>2746</v>
      </c>
      <c r="I2484" s="37">
        <v>0</v>
      </c>
      <c r="J2484" s="39">
        <v>580.5</v>
      </c>
      <c r="K2484" s="10">
        <v>-580.5</v>
      </c>
    </row>
    <row r="2485" spans="1:11" x14ac:dyDescent="0.2">
      <c r="A2485" s="32">
        <v>2461</v>
      </c>
      <c r="B2485" s="56">
        <v>2010101262</v>
      </c>
      <c r="C2485" s="34" t="s">
        <v>356</v>
      </c>
      <c r="D2485" s="35" t="s">
        <v>357</v>
      </c>
      <c r="E2485" s="35" t="s">
        <v>363</v>
      </c>
      <c r="F2485" s="35" t="s">
        <v>364</v>
      </c>
      <c r="G2485" s="35" t="s">
        <v>2632</v>
      </c>
      <c r="H2485" s="57" t="s">
        <v>2747</v>
      </c>
      <c r="I2485" s="37">
        <v>0</v>
      </c>
      <c r="J2485" s="39">
        <v>0</v>
      </c>
      <c r="K2485" s="10">
        <v>0</v>
      </c>
    </row>
    <row r="2486" spans="1:11" x14ac:dyDescent="0.2">
      <c r="A2486" s="32">
        <v>2462</v>
      </c>
      <c r="B2486" s="56">
        <v>2010101263</v>
      </c>
      <c r="C2486" s="34" t="s">
        <v>356</v>
      </c>
      <c r="D2486" s="35" t="s">
        <v>357</v>
      </c>
      <c r="E2486" s="35" t="s">
        <v>363</v>
      </c>
      <c r="F2486" s="35" t="s">
        <v>364</v>
      </c>
      <c r="G2486" s="35" t="s">
        <v>2632</v>
      </c>
      <c r="H2486" s="57" t="s">
        <v>2748</v>
      </c>
      <c r="I2486" s="37">
        <v>0</v>
      </c>
      <c r="J2486" s="39">
        <v>0</v>
      </c>
      <c r="K2486" s="10">
        <v>0</v>
      </c>
    </row>
    <row r="2487" spans="1:11" x14ac:dyDescent="0.2">
      <c r="A2487" s="32">
        <v>2463</v>
      </c>
      <c r="B2487" s="56">
        <v>2010101264</v>
      </c>
      <c r="C2487" s="34" t="s">
        <v>356</v>
      </c>
      <c r="D2487" s="35" t="s">
        <v>357</v>
      </c>
      <c r="E2487" s="35" t="s">
        <v>363</v>
      </c>
      <c r="F2487" s="35" t="s">
        <v>364</v>
      </c>
      <c r="G2487" s="35" t="s">
        <v>2632</v>
      </c>
      <c r="H2487" s="57" t="s">
        <v>2749</v>
      </c>
      <c r="I2487" s="37">
        <v>0</v>
      </c>
      <c r="J2487" s="39">
        <v>0</v>
      </c>
      <c r="K2487" s="10">
        <v>0</v>
      </c>
    </row>
    <row r="2488" spans="1:11" x14ac:dyDescent="0.2">
      <c r="A2488" s="32">
        <v>2464</v>
      </c>
      <c r="B2488" s="56">
        <v>2010101265</v>
      </c>
      <c r="C2488" s="34" t="s">
        <v>356</v>
      </c>
      <c r="D2488" s="35" t="s">
        <v>357</v>
      </c>
      <c r="E2488" s="35" t="s">
        <v>446</v>
      </c>
      <c r="F2488" s="35" t="s">
        <v>364</v>
      </c>
      <c r="G2488" s="35" t="s">
        <v>2632</v>
      </c>
      <c r="H2488" s="57" t="s">
        <v>2750</v>
      </c>
      <c r="I2488" s="37">
        <v>102064</v>
      </c>
      <c r="J2488" s="39">
        <v>0</v>
      </c>
      <c r="K2488" s="10">
        <v>102064</v>
      </c>
    </row>
    <row r="2489" spans="1:11" x14ac:dyDescent="0.2">
      <c r="A2489" s="32">
        <v>2465</v>
      </c>
      <c r="B2489" s="56">
        <v>2010101266</v>
      </c>
      <c r="C2489" s="34" t="s">
        <v>356</v>
      </c>
      <c r="D2489" s="35" t="s">
        <v>357</v>
      </c>
      <c r="E2489" s="35" t="s">
        <v>446</v>
      </c>
      <c r="F2489" s="35" t="s">
        <v>364</v>
      </c>
      <c r="G2489" s="35" t="s">
        <v>2632</v>
      </c>
      <c r="H2489" s="57" t="s">
        <v>2751</v>
      </c>
      <c r="I2489" s="37">
        <v>128174</v>
      </c>
      <c r="J2489" s="39">
        <v>0</v>
      </c>
      <c r="K2489" s="10">
        <v>128174</v>
      </c>
    </row>
    <row r="2490" spans="1:11" x14ac:dyDescent="0.2">
      <c r="A2490" s="32">
        <v>2466</v>
      </c>
      <c r="B2490" s="56">
        <v>2010101267</v>
      </c>
      <c r="C2490" s="34" t="s">
        <v>356</v>
      </c>
      <c r="D2490" s="35" t="s">
        <v>357</v>
      </c>
      <c r="E2490" s="35" t="s">
        <v>363</v>
      </c>
      <c r="F2490" s="35" t="s">
        <v>364</v>
      </c>
      <c r="G2490" s="35" t="s">
        <v>2632</v>
      </c>
      <c r="H2490" s="57" t="s">
        <v>2752</v>
      </c>
      <c r="I2490" s="37">
        <v>3737</v>
      </c>
      <c r="J2490" s="39">
        <v>0</v>
      </c>
      <c r="K2490" s="10">
        <v>3737</v>
      </c>
    </row>
    <row r="2491" spans="1:11" x14ac:dyDescent="0.2">
      <c r="A2491" s="32">
        <v>2467</v>
      </c>
      <c r="B2491" s="56">
        <v>2010101268</v>
      </c>
      <c r="C2491" s="34" t="s">
        <v>356</v>
      </c>
      <c r="D2491" s="35" t="s">
        <v>357</v>
      </c>
      <c r="E2491" s="35" t="s">
        <v>363</v>
      </c>
      <c r="F2491" s="35" t="s">
        <v>364</v>
      </c>
      <c r="G2491" s="35" t="s">
        <v>2632</v>
      </c>
      <c r="H2491" s="57" t="s">
        <v>2753</v>
      </c>
      <c r="I2491" s="37">
        <v>71800</v>
      </c>
      <c r="J2491" s="39">
        <v>0</v>
      </c>
      <c r="K2491" s="10">
        <v>71800</v>
      </c>
    </row>
    <row r="2492" spans="1:11" x14ac:dyDescent="0.2">
      <c r="A2492" s="32">
        <v>2468</v>
      </c>
      <c r="B2492" s="56">
        <v>2010101269</v>
      </c>
      <c r="C2492" s="34" t="s">
        <v>356</v>
      </c>
      <c r="D2492" s="35" t="s">
        <v>357</v>
      </c>
      <c r="E2492" s="35" t="s">
        <v>363</v>
      </c>
      <c r="F2492" s="35" t="s">
        <v>364</v>
      </c>
      <c r="G2492" s="35" t="s">
        <v>2632</v>
      </c>
      <c r="H2492" s="57" t="s">
        <v>2754</v>
      </c>
      <c r="I2492" s="37">
        <v>0</v>
      </c>
      <c r="J2492" s="39">
        <v>0</v>
      </c>
      <c r="K2492" s="10">
        <v>0</v>
      </c>
    </row>
    <row r="2493" spans="1:11" x14ac:dyDescent="0.2">
      <c r="A2493" s="32">
        <v>2469</v>
      </c>
      <c r="B2493" s="56">
        <v>2010101270</v>
      </c>
      <c r="C2493" s="34" t="s">
        <v>356</v>
      </c>
      <c r="D2493" s="35" t="s">
        <v>357</v>
      </c>
      <c r="E2493" s="35" t="s">
        <v>363</v>
      </c>
      <c r="F2493" s="35" t="s">
        <v>364</v>
      </c>
      <c r="G2493" s="35" t="s">
        <v>2632</v>
      </c>
      <c r="H2493" s="57" t="s">
        <v>2755</v>
      </c>
      <c r="I2493" s="37">
        <v>0</v>
      </c>
      <c r="J2493" s="39">
        <v>0</v>
      </c>
      <c r="K2493" s="10">
        <v>0</v>
      </c>
    </row>
    <row r="2494" spans="1:11" x14ac:dyDescent="0.2">
      <c r="A2494" s="32">
        <v>2470</v>
      </c>
      <c r="B2494" s="56">
        <v>2010101271</v>
      </c>
      <c r="C2494" s="34" t="s">
        <v>356</v>
      </c>
      <c r="D2494" s="35" t="s">
        <v>357</v>
      </c>
      <c r="E2494" s="35" t="s">
        <v>363</v>
      </c>
      <c r="F2494" s="35" t="s">
        <v>364</v>
      </c>
      <c r="G2494" s="35" t="s">
        <v>2632</v>
      </c>
      <c r="H2494" s="57" t="s">
        <v>2756</v>
      </c>
      <c r="I2494" s="37">
        <v>0</v>
      </c>
      <c r="J2494" s="39">
        <v>0</v>
      </c>
      <c r="K2494" s="10">
        <v>0</v>
      </c>
    </row>
    <row r="2495" spans="1:11" x14ac:dyDescent="0.2">
      <c r="A2495" s="32">
        <v>2471</v>
      </c>
      <c r="B2495" s="56">
        <v>2010101272</v>
      </c>
      <c r="C2495" s="34" t="s">
        <v>356</v>
      </c>
      <c r="D2495" s="35" t="s">
        <v>357</v>
      </c>
      <c r="E2495" s="35" t="s">
        <v>446</v>
      </c>
      <c r="F2495" s="35" t="s">
        <v>364</v>
      </c>
      <c r="G2495" s="35" t="s">
        <v>2632</v>
      </c>
      <c r="H2495" s="57" t="s">
        <v>2757</v>
      </c>
      <c r="I2495" s="37">
        <v>0</v>
      </c>
      <c r="J2495" s="39">
        <v>0</v>
      </c>
      <c r="K2495" s="10">
        <v>0</v>
      </c>
    </row>
    <row r="2496" spans="1:11" x14ac:dyDescent="0.2">
      <c r="A2496" s="32">
        <v>2472</v>
      </c>
      <c r="B2496" s="56">
        <v>2010101273</v>
      </c>
      <c r="C2496" s="34" t="s">
        <v>356</v>
      </c>
      <c r="D2496" s="35" t="s">
        <v>357</v>
      </c>
      <c r="E2496" s="35" t="s">
        <v>363</v>
      </c>
      <c r="F2496" s="35" t="s">
        <v>364</v>
      </c>
      <c r="G2496" s="35" t="s">
        <v>2632</v>
      </c>
      <c r="H2496" s="57" t="s">
        <v>2758</v>
      </c>
      <c r="I2496" s="37">
        <v>0</v>
      </c>
      <c r="J2496" s="39">
        <v>0</v>
      </c>
      <c r="K2496" s="10">
        <v>0</v>
      </c>
    </row>
    <row r="2497" spans="1:11" x14ac:dyDescent="0.2">
      <c r="A2497" s="32">
        <v>2473</v>
      </c>
      <c r="B2497" s="56">
        <v>2010101274</v>
      </c>
      <c r="C2497" s="34" t="s">
        <v>356</v>
      </c>
      <c r="D2497" s="35" t="s">
        <v>357</v>
      </c>
      <c r="E2497" s="35" t="s">
        <v>363</v>
      </c>
      <c r="F2497" s="35" t="s">
        <v>364</v>
      </c>
      <c r="G2497" s="35" t="s">
        <v>2632</v>
      </c>
      <c r="H2497" s="57" t="s">
        <v>2759</v>
      </c>
      <c r="I2497" s="37">
        <v>0</v>
      </c>
      <c r="J2497" s="39">
        <v>202418.47999999998</v>
      </c>
      <c r="K2497" s="10">
        <v>-202418.47999999998</v>
      </c>
    </row>
    <row r="2498" spans="1:11" x14ac:dyDescent="0.2">
      <c r="A2498" s="32">
        <v>2474</v>
      </c>
      <c r="B2498" s="56">
        <v>2010101275</v>
      </c>
      <c r="C2498" s="34" t="s">
        <v>356</v>
      </c>
      <c r="D2498" s="35" t="s">
        <v>357</v>
      </c>
      <c r="E2498" s="35" t="s">
        <v>446</v>
      </c>
      <c r="F2498" s="35" t="s">
        <v>364</v>
      </c>
      <c r="G2498" s="35" t="s">
        <v>2632</v>
      </c>
      <c r="H2498" s="57" t="s">
        <v>2760</v>
      </c>
      <c r="I2498" s="37">
        <v>1699377.92</v>
      </c>
      <c r="J2498" s="39">
        <v>0</v>
      </c>
      <c r="K2498" s="10">
        <v>1699377.92</v>
      </c>
    </row>
    <row r="2499" spans="1:11" x14ac:dyDescent="0.2">
      <c r="A2499" s="32">
        <v>2475</v>
      </c>
      <c r="B2499" s="56">
        <v>2010101276</v>
      </c>
      <c r="C2499" s="34" t="s">
        <v>356</v>
      </c>
      <c r="D2499" s="35" t="s">
        <v>357</v>
      </c>
      <c r="E2499" s="35" t="s">
        <v>363</v>
      </c>
      <c r="F2499" s="35" t="s">
        <v>364</v>
      </c>
      <c r="G2499" s="35" t="s">
        <v>2632</v>
      </c>
      <c r="H2499" s="57" t="s">
        <v>2761</v>
      </c>
      <c r="I2499" s="37">
        <v>0</v>
      </c>
      <c r="J2499" s="39">
        <v>0</v>
      </c>
      <c r="K2499" s="10">
        <v>0</v>
      </c>
    </row>
    <row r="2500" spans="1:11" x14ac:dyDescent="0.2">
      <c r="A2500" s="32">
        <v>2476</v>
      </c>
      <c r="B2500" s="56">
        <v>2010101277</v>
      </c>
      <c r="C2500" s="34" t="s">
        <v>356</v>
      </c>
      <c r="D2500" s="35" t="s">
        <v>357</v>
      </c>
      <c r="E2500" s="35" t="s">
        <v>363</v>
      </c>
      <c r="F2500" s="35" t="s">
        <v>364</v>
      </c>
      <c r="G2500" s="35" t="s">
        <v>2632</v>
      </c>
      <c r="H2500" s="57" t="s">
        <v>2762</v>
      </c>
      <c r="I2500" s="37">
        <v>0</v>
      </c>
      <c r="J2500" s="39">
        <v>0</v>
      </c>
      <c r="K2500" s="10">
        <v>0</v>
      </c>
    </row>
    <row r="2501" spans="1:11" x14ac:dyDescent="0.2">
      <c r="A2501" s="32">
        <v>2477</v>
      </c>
      <c r="B2501" s="56">
        <v>2010101278</v>
      </c>
      <c r="C2501" s="34" t="s">
        <v>356</v>
      </c>
      <c r="D2501" s="35" t="s">
        <v>357</v>
      </c>
      <c r="E2501" s="35" t="s">
        <v>363</v>
      </c>
      <c r="F2501" s="35" t="s">
        <v>364</v>
      </c>
      <c r="G2501" s="35" t="s">
        <v>2632</v>
      </c>
      <c r="H2501" s="57" t="s">
        <v>2763</v>
      </c>
      <c r="I2501" s="37">
        <v>0</v>
      </c>
      <c r="J2501" s="39">
        <v>0</v>
      </c>
      <c r="K2501" s="10">
        <v>0</v>
      </c>
    </row>
    <row r="2502" spans="1:11" x14ac:dyDescent="0.2">
      <c r="A2502" s="32">
        <v>2478</v>
      </c>
      <c r="B2502" s="56">
        <v>2010101279</v>
      </c>
      <c r="C2502" s="34" t="s">
        <v>356</v>
      </c>
      <c r="D2502" s="35" t="s">
        <v>357</v>
      </c>
      <c r="E2502" s="35" t="s">
        <v>363</v>
      </c>
      <c r="F2502" s="35" t="s">
        <v>364</v>
      </c>
      <c r="G2502" s="35" t="s">
        <v>2632</v>
      </c>
      <c r="H2502" s="57" t="s">
        <v>2764</v>
      </c>
      <c r="I2502" s="37">
        <v>0</v>
      </c>
      <c r="J2502" s="39">
        <v>1.9999999494757503E-4</v>
      </c>
      <c r="K2502" s="10">
        <v>-1.9999999494757503E-4</v>
      </c>
    </row>
    <row r="2503" spans="1:11" x14ac:dyDescent="0.2">
      <c r="A2503" s="32">
        <v>2479</v>
      </c>
      <c r="B2503" s="56">
        <v>2010101280</v>
      </c>
      <c r="C2503" s="34" t="s">
        <v>356</v>
      </c>
      <c r="D2503" s="35" t="s">
        <v>357</v>
      </c>
      <c r="E2503" s="35" t="s">
        <v>363</v>
      </c>
      <c r="F2503" s="35" t="s">
        <v>364</v>
      </c>
      <c r="G2503" s="35" t="s">
        <v>2632</v>
      </c>
      <c r="H2503" s="57" t="s">
        <v>2765</v>
      </c>
      <c r="I2503" s="37">
        <v>0</v>
      </c>
      <c r="J2503" s="39">
        <v>6242.4186800000025</v>
      </c>
      <c r="K2503" s="10">
        <v>-6242.4186800000025</v>
      </c>
    </row>
    <row r="2504" spans="1:11" x14ac:dyDescent="0.2">
      <c r="A2504" s="32">
        <v>2480</v>
      </c>
      <c r="B2504" s="56">
        <v>2010101281</v>
      </c>
      <c r="C2504" s="34" t="s">
        <v>356</v>
      </c>
      <c r="D2504" s="35" t="s">
        <v>357</v>
      </c>
      <c r="E2504" s="35" t="s">
        <v>363</v>
      </c>
      <c r="F2504" s="35" t="s">
        <v>364</v>
      </c>
      <c r="G2504" s="35" t="s">
        <v>2632</v>
      </c>
      <c r="H2504" s="57" t="s">
        <v>2766</v>
      </c>
      <c r="I2504" s="37">
        <v>0</v>
      </c>
      <c r="J2504" s="39">
        <v>138413.68000000005</v>
      </c>
      <c r="K2504" s="10">
        <v>-138413.68000000005</v>
      </c>
    </row>
    <row r="2505" spans="1:11" x14ac:dyDescent="0.2">
      <c r="A2505" s="32">
        <v>2481</v>
      </c>
      <c r="B2505" s="56">
        <v>2010101282</v>
      </c>
      <c r="C2505" s="34" t="s">
        <v>356</v>
      </c>
      <c r="D2505" s="35" t="s">
        <v>357</v>
      </c>
      <c r="E2505" s="35" t="s">
        <v>363</v>
      </c>
      <c r="F2505" s="35" t="s">
        <v>364</v>
      </c>
      <c r="G2505" s="35" t="s">
        <v>2632</v>
      </c>
      <c r="H2505" s="57" t="s">
        <v>2767</v>
      </c>
      <c r="I2505" s="37">
        <v>0</v>
      </c>
      <c r="J2505" s="39">
        <v>0</v>
      </c>
      <c r="K2505" s="10">
        <v>0</v>
      </c>
    </row>
    <row r="2506" spans="1:11" x14ac:dyDescent="0.2">
      <c r="A2506" s="32">
        <v>2482</v>
      </c>
      <c r="B2506" s="56">
        <v>2010101285</v>
      </c>
      <c r="C2506" s="34" t="s">
        <v>356</v>
      </c>
      <c r="D2506" s="35" t="s">
        <v>357</v>
      </c>
      <c r="E2506" s="35" t="s">
        <v>363</v>
      </c>
      <c r="F2506" s="35" t="s">
        <v>364</v>
      </c>
      <c r="G2506" s="35" t="s">
        <v>2632</v>
      </c>
      <c r="H2506" s="57" t="s">
        <v>2768</v>
      </c>
      <c r="I2506" s="37">
        <v>53902.800000000047</v>
      </c>
      <c r="J2506" s="39">
        <v>0</v>
      </c>
      <c r="K2506" s="10">
        <v>53902.800000000047</v>
      </c>
    </row>
    <row r="2507" spans="1:11" x14ac:dyDescent="0.2">
      <c r="A2507" s="32">
        <v>2483</v>
      </c>
      <c r="B2507" s="56">
        <v>2010101286</v>
      </c>
      <c r="C2507" s="34" t="s">
        <v>356</v>
      </c>
      <c r="D2507" s="35" t="s">
        <v>357</v>
      </c>
      <c r="E2507" s="35" t="s">
        <v>363</v>
      </c>
      <c r="F2507" s="35" t="s">
        <v>364</v>
      </c>
      <c r="G2507" s="35" t="s">
        <v>2632</v>
      </c>
      <c r="H2507" s="57" t="s">
        <v>2769</v>
      </c>
      <c r="I2507" s="37">
        <v>0</v>
      </c>
      <c r="J2507" s="39">
        <v>0</v>
      </c>
      <c r="K2507" s="10">
        <v>0</v>
      </c>
    </row>
    <row r="2508" spans="1:11" x14ac:dyDescent="0.2">
      <c r="A2508" s="32">
        <v>2484</v>
      </c>
      <c r="B2508" s="56">
        <v>2010101287</v>
      </c>
      <c r="C2508" s="34" t="s">
        <v>356</v>
      </c>
      <c r="D2508" s="35" t="s">
        <v>357</v>
      </c>
      <c r="E2508" s="35" t="s">
        <v>363</v>
      </c>
      <c r="F2508" s="35" t="s">
        <v>364</v>
      </c>
      <c r="G2508" s="35" t="s">
        <v>2632</v>
      </c>
      <c r="H2508" s="57" t="s">
        <v>2770</v>
      </c>
      <c r="I2508" s="37">
        <v>0</v>
      </c>
      <c r="J2508" s="39">
        <v>0</v>
      </c>
      <c r="K2508" s="10">
        <v>0</v>
      </c>
    </row>
    <row r="2509" spans="1:11" x14ac:dyDescent="0.2">
      <c r="A2509" s="32">
        <v>2485</v>
      </c>
      <c r="B2509" s="56">
        <v>2010101288</v>
      </c>
      <c r="C2509" s="34" t="s">
        <v>356</v>
      </c>
      <c r="D2509" s="35" t="s">
        <v>357</v>
      </c>
      <c r="E2509" s="35" t="s">
        <v>363</v>
      </c>
      <c r="F2509" s="35" t="s">
        <v>364</v>
      </c>
      <c r="G2509" s="35" t="s">
        <v>2632</v>
      </c>
      <c r="H2509" s="57" t="s">
        <v>2771</v>
      </c>
      <c r="I2509" s="37">
        <v>0</v>
      </c>
      <c r="J2509" s="39">
        <v>10825.75</v>
      </c>
      <c r="K2509" s="10">
        <v>-10825.75</v>
      </c>
    </row>
    <row r="2510" spans="1:11" x14ac:dyDescent="0.2">
      <c r="A2510" s="32">
        <v>2486</v>
      </c>
      <c r="B2510" s="56">
        <v>2010101289</v>
      </c>
      <c r="C2510" s="34" t="s">
        <v>356</v>
      </c>
      <c r="D2510" s="35" t="s">
        <v>357</v>
      </c>
      <c r="E2510" s="35" t="s">
        <v>363</v>
      </c>
      <c r="F2510" s="35" t="s">
        <v>364</v>
      </c>
      <c r="G2510" s="35" t="s">
        <v>2632</v>
      </c>
      <c r="H2510" s="57" t="s">
        <v>2772</v>
      </c>
      <c r="I2510" s="37">
        <v>16680.75</v>
      </c>
      <c r="J2510" s="39">
        <v>0</v>
      </c>
      <c r="K2510" s="10">
        <v>16680.75</v>
      </c>
    </row>
    <row r="2511" spans="1:11" x14ac:dyDescent="0.2">
      <c r="A2511" s="32">
        <v>2487</v>
      </c>
      <c r="B2511" s="56">
        <v>2010101290</v>
      </c>
      <c r="C2511" s="34" t="s">
        <v>356</v>
      </c>
      <c r="D2511" s="35" t="s">
        <v>357</v>
      </c>
      <c r="E2511" s="35" t="s">
        <v>363</v>
      </c>
      <c r="F2511" s="35" t="s">
        <v>364</v>
      </c>
      <c r="G2511" s="35" t="s">
        <v>2632</v>
      </c>
      <c r="H2511" s="57" t="s">
        <v>2773</v>
      </c>
      <c r="I2511" s="37">
        <v>9.9999999999909051E-3</v>
      </c>
      <c r="J2511" s="39">
        <v>0</v>
      </c>
      <c r="K2511" s="10">
        <v>9.9999999999909051E-3</v>
      </c>
    </row>
    <row r="2512" spans="1:11" x14ac:dyDescent="0.2">
      <c r="A2512" s="32">
        <v>2488</v>
      </c>
      <c r="B2512" s="56">
        <v>2010101291</v>
      </c>
      <c r="C2512" s="34" t="s">
        <v>356</v>
      </c>
      <c r="D2512" s="35" t="s">
        <v>357</v>
      </c>
      <c r="E2512" s="35" t="s">
        <v>363</v>
      </c>
      <c r="F2512" s="35" t="s">
        <v>364</v>
      </c>
      <c r="G2512" s="35" t="s">
        <v>2632</v>
      </c>
      <c r="H2512" s="57" t="s">
        <v>2774</v>
      </c>
      <c r="I2512" s="37">
        <v>0</v>
      </c>
      <c r="J2512" s="39">
        <v>0</v>
      </c>
      <c r="K2512" s="10">
        <v>0</v>
      </c>
    </row>
    <row r="2513" spans="1:11" x14ac:dyDescent="0.2">
      <c r="A2513" s="32">
        <v>2489</v>
      </c>
      <c r="B2513" s="56">
        <v>2010101292</v>
      </c>
      <c r="C2513" s="34" t="s">
        <v>356</v>
      </c>
      <c r="D2513" s="35" t="s">
        <v>357</v>
      </c>
      <c r="E2513" s="35" t="s">
        <v>363</v>
      </c>
      <c r="F2513" s="35" t="s">
        <v>364</v>
      </c>
      <c r="G2513" s="35" t="s">
        <v>2632</v>
      </c>
      <c r="H2513" s="57" t="s">
        <v>2775</v>
      </c>
      <c r="I2513" s="37">
        <v>0</v>
      </c>
      <c r="J2513" s="39">
        <v>1.5299999999988358</v>
      </c>
      <c r="K2513" s="10">
        <v>-1.5299999999988358</v>
      </c>
    </row>
    <row r="2514" spans="1:11" x14ac:dyDescent="0.2">
      <c r="A2514" s="32">
        <v>2490</v>
      </c>
      <c r="B2514" s="56">
        <v>2010101293</v>
      </c>
      <c r="C2514" s="34" t="s">
        <v>356</v>
      </c>
      <c r="D2514" s="35" t="s">
        <v>357</v>
      </c>
      <c r="E2514" s="35" t="s">
        <v>363</v>
      </c>
      <c r="F2514" s="35" t="s">
        <v>364</v>
      </c>
      <c r="G2514" s="35" t="s">
        <v>2632</v>
      </c>
      <c r="H2514" s="57" t="s">
        <v>2776</v>
      </c>
      <c r="I2514" s="37">
        <v>0</v>
      </c>
      <c r="J2514" s="39">
        <v>0</v>
      </c>
      <c r="K2514" s="10">
        <v>0</v>
      </c>
    </row>
    <row r="2515" spans="1:11" x14ac:dyDescent="0.2">
      <c r="A2515" s="32">
        <v>2491</v>
      </c>
      <c r="B2515" s="56">
        <v>2010101294</v>
      </c>
      <c r="C2515" s="34" t="s">
        <v>356</v>
      </c>
      <c r="D2515" s="35" t="s">
        <v>357</v>
      </c>
      <c r="E2515" s="35" t="s">
        <v>363</v>
      </c>
      <c r="F2515" s="35" t="s">
        <v>364</v>
      </c>
      <c r="G2515" s="35" t="s">
        <v>2632</v>
      </c>
      <c r="H2515" s="57" t="s">
        <v>2777</v>
      </c>
      <c r="I2515" s="37">
        <v>0</v>
      </c>
      <c r="J2515" s="39">
        <v>0</v>
      </c>
      <c r="K2515" s="10">
        <v>0</v>
      </c>
    </row>
    <row r="2516" spans="1:11" x14ac:dyDescent="0.2">
      <c r="A2516" s="32">
        <v>2492</v>
      </c>
      <c r="B2516" s="56">
        <v>2010101295</v>
      </c>
      <c r="C2516" s="34" t="s">
        <v>356</v>
      </c>
      <c r="D2516" s="35" t="s">
        <v>357</v>
      </c>
      <c r="E2516" s="35" t="s">
        <v>363</v>
      </c>
      <c r="F2516" s="35" t="s">
        <v>364</v>
      </c>
      <c r="G2516" s="35" t="s">
        <v>2632</v>
      </c>
      <c r="H2516" s="57" t="s">
        <v>2778</v>
      </c>
      <c r="I2516" s="37">
        <v>6164</v>
      </c>
      <c r="J2516" s="39">
        <v>0</v>
      </c>
      <c r="K2516" s="10">
        <v>6164</v>
      </c>
    </row>
    <row r="2517" spans="1:11" x14ac:dyDescent="0.2">
      <c r="A2517" s="32">
        <v>2493</v>
      </c>
      <c r="B2517" s="56">
        <v>2010101297</v>
      </c>
      <c r="C2517" s="34" t="s">
        <v>356</v>
      </c>
      <c r="D2517" s="35" t="s">
        <v>357</v>
      </c>
      <c r="E2517" s="35" t="s">
        <v>363</v>
      </c>
      <c r="F2517" s="35" t="s">
        <v>364</v>
      </c>
      <c r="G2517" s="35" t="s">
        <v>2632</v>
      </c>
      <c r="H2517" s="57" t="s">
        <v>2779</v>
      </c>
      <c r="I2517" s="37">
        <v>1000000</v>
      </c>
      <c r="J2517" s="39">
        <v>0</v>
      </c>
      <c r="K2517" s="10">
        <v>1000000</v>
      </c>
    </row>
    <row r="2518" spans="1:11" x14ac:dyDescent="0.2">
      <c r="A2518" s="32">
        <v>2494</v>
      </c>
      <c r="B2518" s="56">
        <v>2010101298</v>
      </c>
      <c r="C2518" s="34" t="s">
        <v>356</v>
      </c>
      <c r="D2518" s="35" t="s">
        <v>357</v>
      </c>
      <c r="E2518" s="35" t="s">
        <v>363</v>
      </c>
      <c r="F2518" s="35" t="s">
        <v>364</v>
      </c>
      <c r="G2518" s="35" t="s">
        <v>2632</v>
      </c>
      <c r="H2518" s="57" t="s">
        <v>2780</v>
      </c>
      <c r="I2518" s="37">
        <v>0</v>
      </c>
      <c r="J2518" s="39">
        <v>221435.57</v>
      </c>
      <c r="K2518" s="10">
        <v>-221435.57</v>
      </c>
    </row>
    <row r="2519" spans="1:11" x14ac:dyDescent="0.2">
      <c r="A2519" s="32">
        <v>2495</v>
      </c>
      <c r="B2519" s="56">
        <v>2010101299</v>
      </c>
      <c r="C2519" s="34" t="s">
        <v>356</v>
      </c>
      <c r="D2519" s="35" t="s">
        <v>357</v>
      </c>
      <c r="E2519" s="35" t="s">
        <v>363</v>
      </c>
      <c r="F2519" s="35" t="s">
        <v>364</v>
      </c>
      <c r="G2519" s="35" t="s">
        <v>2632</v>
      </c>
      <c r="H2519" s="57" t="s">
        <v>2781</v>
      </c>
      <c r="I2519" s="37">
        <v>0</v>
      </c>
      <c r="J2519" s="39">
        <v>0</v>
      </c>
      <c r="K2519" s="10">
        <v>0</v>
      </c>
    </row>
    <row r="2520" spans="1:11" x14ac:dyDescent="0.2">
      <c r="A2520" s="32">
        <v>2496</v>
      </c>
      <c r="B2520" s="56">
        <v>2010101300</v>
      </c>
      <c r="C2520" s="34" t="s">
        <v>356</v>
      </c>
      <c r="D2520" s="35" t="s">
        <v>357</v>
      </c>
      <c r="E2520" s="35" t="s">
        <v>363</v>
      </c>
      <c r="F2520" s="35" t="s">
        <v>364</v>
      </c>
      <c r="G2520" s="35" t="s">
        <v>2632</v>
      </c>
      <c r="H2520" s="57" t="s">
        <v>2782</v>
      </c>
      <c r="I2520" s="37">
        <v>0</v>
      </c>
      <c r="J2520" s="39">
        <v>540168.47</v>
      </c>
      <c r="K2520" s="10">
        <v>-540168.47</v>
      </c>
    </row>
    <row r="2521" spans="1:11" x14ac:dyDescent="0.2">
      <c r="A2521" s="32">
        <v>2497</v>
      </c>
      <c r="B2521" s="56">
        <v>2010101301</v>
      </c>
      <c r="C2521" s="34" t="s">
        <v>356</v>
      </c>
      <c r="D2521" s="35" t="s">
        <v>357</v>
      </c>
      <c r="E2521" s="35" t="s">
        <v>363</v>
      </c>
      <c r="F2521" s="35" t="s">
        <v>364</v>
      </c>
      <c r="G2521" s="35" t="s">
        <v>2632</v>
      </c>
      <c r="H2521" s="57" t="s">
        <v>2783</v>
      </c>
      <c r="I2521" s="37">
        <v>293250</v>
      </c>
      <c r="J2521" s="39">
        <v>0</v>
      </c>
      <c r="K2521" s="10">
        <v>293250</v>
      </c>
    </row>
    <row r="2522" spans="1:11" x14ac:dyDescent="0.2">
      <c r="A2522" s="32">
        <v>2498</v>
      </c>
      <c r="B2522" s="56">
        <v>2010101302</v>
      </c>
      <c r="C2522" s="34" t="s">
        <v>356</v>
      </c>
      <c r="D2522" s="35" t="s">
        <v>357</v>
      </c>
      <c r="E2522" s="35" t="s">
        <v>363</v>
      </c>
      <c r="F2522" s="35" t="s">
        <v>364</v>
      </c>
      <c r="G2522" s="35" t="s">
        <v>2632</v>
      </c>
      <c r="H2522" s="57" t="s">
        <v>2784</v>
      </c>
      <c r="I2522" s="37">
        <v>0</v>
      </c>
      <c r="J2522" s="39">
        <v>0</v>
      </c>
      <c r="K2522" s="10">
        <v>0</v>
      </c>
    </row>
    <row r="2523" spans="1:11" x14ac:dyDescent="0.2">
      <c r="A2523" s="32">
        <v>2499</v>
      </c>
      <c r="B2523" s="56">
        <v>2010101303</v>
      </c>
      <c r="C2523" s="34" t="s">
        <v>356</v>
      </c>
      <c r="D2523" s="35" t="s">
        <v>357</v>
      </c>
      <c r="E2523" s="35" t="s">
        <v>363</v>
      </c>
      <c r="F2523" s="35" t="s">
        <v>364</v>
      </c>
      <c r="G2523" s="35" t="s">
        <v>2632</v>
      </c>
      <c r="H2523" s="57" t="s">
        <v>2785</v>
      </c>
      <c r="I2523" s="37">
        <v>0</v>
      </c>
      <c r="J2523" s="39">
        <v>0</v>
      </c>
      <c r="K2523" s="10">
        <v>0</v>
      </c>
    </row>
    <row r="2524" spans="1:11" x14ac:dyDescent="0.2">
      <c r="A2524" s="32">
        <v>2500</v>
      </c>
      <c r="B2524" s="56">
        <v>2010101304</v>
      </c>
      <c r="C2524" s="34" t="s">
        <v>356</v>
      </c>
      <c r="D2524" s="35" t="s">
        <v>357</v>
      </c>
      <c r="E2524" s="35" t="s">
        <v>363</v>
      </c>
      <c r="F2524" s="35" t="s">
        <v>364</v>
      </c>
      <c r="G2524" s="35" t="s">
        <v>2632</v>
      </c>
      <c r="H2524" s="57" t="s">
        <v>2786</v>
      </c>
      <c r="I2524" s="37">
        <v>38855</v>
      </c>
      <c r="J2524" s="39">
        <v>0</v>
      </c>
      <c r="K2524" s="10">
        <v>38855</v>
      </c>
    </row>
    <row r="2525" spans="1:11" x14ac:dyDescent="0.2">
      <c r="A2525" s="32">
        <v>2501</v>
      </c>
      <c r="B2525" s="56">
        <v>2010101305</v>
      </c>
      <c r="C2525" s="34" t="s">
        <v>356</v>
      </c>
      <c r="D2525" s="35" t="s">
        <v>357</v>
      </c>
      <c r="E2525" s="35" t="s">
        <v>363</v>
      </c>
      <c r="F2525" s="35" t="s">
        <v>364</v>
      </c>
      <c r="G2525" s="35" t="s">
        <v>2632</v>
      </c>
      <c r="H2525" s="57" t="s">
        <v>2787</v>
      </c>
      <c r="I2525" s="37">
        <v>0</v>
      </c>
      <c r="J2525" s="39">
        <v>0</v>
      </c>
      <c r="K2525" s="10">
        <v>0</v>
      </c>
    </row>
    <row r="2526" spans="1:11" x14ac:dyDescent="0.2">
      <c r="A2526" s="32">
        <v>2502</v>
      </c>
      <c r="B2526" s="56">
        <v>2010101306</v>
      </c>
      <c r="C2526" s="34" t="s">
        <v>356</v>
      </c>
      <c r="D2526" s="35" t="s">
        <v>357</v>
      </c>
      <c r="E2526" s="35" t="s">
        <v>363</v>
      </c>
      <c r="F2526" s="35" t="s">
        <v>364</v>
      </c>
      <c r="G2526" s="35" t="s">
        <v>2632</v>
      </c>
      <c r="H2526" s="57" t="s">
        <v>2788</v>
      </c>
      <c r="I2526" s="37">
        <v>0</v>
      </c>
      <c r="J2526" s="39">
        <v>0</v>
      </c>
      <c r="K2526" s="10">
        <v>0</v>
      </c>
    </row>
    <row r="2527" spans="1:11" x14ac:dyDescent="0.2">
      <c r="A2527" s="32">
        <v>2503</v>
      </c>
      <c r="B2527" s="56">
        <v>2010101307</v>
      </c>
      <c r="C2527" s="34" t="s">
        <v>356</v>
      </c>
      <c r="D2527" s="35" t="s">
        <v>357</v>
      </c>
      <c r="E2527" s="35" t="s">
        <v>363</v>
      </c>
      <c r="F2527" s="35" t="s">
        <v>364</v>
      </c>
      <c r="G2527" s="35" t="s">
        <v>2632</v>
      </c>
      <c r="H2527" s="57" t="s">
        <v>2789</v>
      </c>
      <c r="I2527" s="37">
        <v>0</v>
      </c>
      <c r="J2527" s="39">
        <v>486102.30000000005</v>
      </c>
      <c r="K2527" s="10">
        <v>-486102.30000000005</v>
      </c>
    </row>
    <row r="2528" spans="1:11" x14ac:dyDescent="0.2">
      <c r="A2528" s="32">
        <v>2504</v>
      </c>
      <c r="B2528" s="56">
        <v>2010101308</v>
      </c>
      <c r="C2528" s="34" t="s">
        <v>356</v>
      </c>
      <c r="D2528" s="35" t="s">
        <v>357</v>
      </c>
      <c r="E2528" s="35" t="s">
        <v>363</v>
      </c>
      <c r="F2528" s="35" t="s">
        <v>364</v>
      </c>
      <c r="G2528" s="35" t="s">
        <v>2632</v>
      </c>
      <c r="H2528" s="57" t="s">
        <v>2790</v>
      </c>
      <c r="I2528" s="37">
        <v>11550.852999999999</v>
      </c>
      <c r="J2528" s="39">
        <v>0</v>
      </c>
      <c r="K2528" s="10">
        <v>11550.852999999999</v>
      </c>
    </row>
    <row r="2529" spans="1:11" x14ac:dyDescent="0.2">
      <c r="A2529" s="32">
        <v>2505</v>
      </c>
      <c r="B2529" s="56">
        <v>2010101309</v>
      </c>
      <c r="C2529" s="34" t="s">
        <v>356</v>
      </c>
      <c r="D2529" s="35" t="s">
        <v>357</v>
      </c>
      <c r="E2529" s="35" t="s">
        <v>363</v>
      </c>
      <c r="F2529" s="35" t="s">
        <v>364</v>
      </c>
      <c r="G2529" s="35" t="s">
        <v>2632</v>
      </c>
      <c r="H2529" s="57" t="s">
        <v>2791</v>
      </c>
      <c r="I2529" s="37">
        <v>0</v>
      </c>
      <c r="J2529" s="39">
        <v>0</v>
      </c>
      <c r="K2529" s="10">
        <v>0</v>
      </c>
    </row>
    <row r="2530" spans="1:11" x14ac:dyDescent="0.2">
      <c r="A2530" s="32">
        <v>2506</v>
      </c>
      <c r="B2530" s="56">
        <v>2010101310</v>
      </c>
      <c r="C2530" s="34" t="s">
        <v>356</v>
      </c>
      <c r="D2530" s="35" t="s">
        <v>357</v>
      </c>
      <c r="E2530" s="35" t="s">
        <v>363</v>
      </c>
      <c r="F2530" s="35" t="s">
        <v>364</v>
      </c>
      <c r="G2530" s="35" t="s">
        <v>2632</v>
      </c>
      <c r="H2530" s="57" t="s">
        <v>2792</v>
      </c>
      <c r="I2530" s="37">
        <v>0</v>
      </c>
      <c r="J2530" s="39">
        <v>4728315.5414399998</v>
      </c>
      <c r="K2530" s="10">
        <v>-4728315.5414399998</v>
      </c>
    </row>
    <row r="2531" spans="1:11" x14ac:dyDescent="0.2">
      <c r="A2531" s="32">
        <v>2507</v>
      </c>
      <c r="B2531" s="56">
        <v>2010101311</v>
      </c>
      <c r="C2531" s="34" t="s">
        <v>356</v>
      </c>
      <c r="D2531" s="35" t="s">
        <v>357</v>
      </c>
      <c r="E2531" s="35" t="s">
        <v>363</v>
      </c>
      <c r="F2531" s="35" t="s">
        <v>364</v>
      </c>
      <c r="G2531" s="35" t="s">
        <v>2632</v>
      </c>
      <c r="H2531" s="57" t="s">
        <v>2793</v>
      </c>
      <c r="I2531" s="37">
        <v>0</v>
      </c>
      <c r="J2531" s="39">
        <v>0</v>
      </c>
      <c r="K2531" s="10">
        <v>0</v>
      </c>
    </row>
    <row r="2532" spans="1:11" x14ac:dyDescent="0.2">
      <c r="A2532" s="32">
        <v>2508</v>
      </c>
      <c r="B2532" s="56">
        <v>2010102001</v>
      </c>
      <c r="C2532" s="34" t="s">
        <v>356</v>
      </c>
      <c r="D2532" s="35" t="s">
        <v>357</v>
      </c>
      <c r="E2532" s="35" t="s">
        <v>363</v>
      </c>
      <c r="F2532" s="35" t="s">
        <v>364</v>
      </c>
      <c r="G2532" s="35" t="s">
        <v>2632</v>
      </c>
      <c r="H2532" s="57" t="s">
        <v>2794</v>
      </c>
      <c r="I2532" s="37">
        <v>0</v>
      </c>
      <c r="J2532" s="39">
        <v>0</v>
      </c>
      <c r="K2532" s="10">
        <v>0</v>
      </c>
    </row>
    <row r="2533" spans="1:11" x14ac:dyDescent="0.2">
      <c r="A2533" s="32">
        <v>2509</v>
      </c>
      <c r="B2533" s="56">
        <v>2010102003</v>
      </c>
      <c r="C2533" s="34" t="s">
        <v>356</v>
      </c>
      <c r="D2533" s="35" t="s">
        <v>357</v>
      </c>
      <c r="E2533" s="35" t="s">
        <v>363</v>
      </c>
      <c r="F2533" s="35" t="s">
        <v>364</v>
      </c>
      <c r="G2533" s="35" t="s">
        <v>2632</v>
      </c>
      <c r="H2533" s="57" t="s">
        <v>2795</v>
      </c>
      <c r="I2533" s="37">
        <v>0</v>
      </c>
      <c r="J2533" s="39">
        <v>0</v>
      </c>
      <c r="K2533" s="10">
        <v>0</v>
      </c>
    </row>
    <row r="2534" spans="1:11" x14ac:dyDescent="0.2">
      <c r="A2534" s="32">
        <v>2510</v>
      </c>
      <c r="B2534" s="56">
        <v>2010102004</v>
      </c>
      <c r="C2534" s="34" t="s">
        <v>356</v>
      </c>
      <c r="D2534" s="35" t="s">
        <v>357</v>
      </c>
      <c r="E2534" s="35" t="s">
        <v>363</v>
      </c>
      <c r="F2534" s="35" t="s">
        <v>364</v>
      </c>
      <c r="G2534" s="35" t="s">
        <v>2632</v>
      </c>
      <c r="H2534" s="57" t="s">
        <v>2796</v>
      </c>
      <c r="I2534" s="37">
        <v>0</v>
      </c>
      <c r="J2534" s="39">
        <v>30422</v>
      </c>
      <c r="K2534" s="10">
        <v>-30422</v>
      </c>
    </row>
    <row r="2535" spans="1:11" x14ac:dyDescent="0.2">
      <c r="A2535" s="32">
        <v>2511</v>
      </c>
      <c r="B2535" s="56">
        <v>2010102005</v>
      </c>
      <c r="C2535" s="34" t="s">
        <v>356</v>
      </c>
      <c r="D2535" s="35" t="s">
        <v>357</v>
      </c>
      <c r="E2535" s="35" t="s">
        <v>363</v>
      </c>
      <c r="F2535" s="35" t="s">
        <v>364</v>
      </c>
      <c r="G2535" s="35" t="s">
        <v>2632</v>
      </c>
      <c r="H2535" s="57" t="s">
        <v>2797</v>
      </c>
      <c r="I2535" s="37">
        <v>0</v>
      </c>
      <c r="J2535" s="39">
        <v>193200</v>
      </c>
      <c r="K2535" s="10">
        <v>-193200</v>
      </c>
    </row>
    <row r="2536" spans="1:11" x14ac:dyDescent="0.2">
      <c r="A2536" s="32">
        <v>2512</v>
      </c>
      <c r="B2536" s="56">
        <v>2010102006</v>
      </c>
      <c r="C2536" s="34" t="s">
        <v>356</v>
      </c>
      <c r="D2536" s="35" t="s">
        <v>357</v>
      </c>
      <c r="E2536" s="35" t="s">
        <v>363</v>
      </c>
      <c r="F2536" s="35" t="s">
        <v>364</v>
      </c>
      <c r="G2536" s="35" t="s">
        <v>2632</v>
      </c>
      <c r="H2536" s="57" t="s">
        <v>2798</v>
      </c>
      <c r="I2536" s="37">
        <v>0</v>
      </c>
      <c r="J2536" s="39">
        <v>0</v>
      </c>
      <c r="K2536" s="10">
        <v>0</v>
      </c>
    </row>
    <row r="2537" spans="1:11" x14ac:dyDescent="0.2">
      <c r="A2537" s="32">
        <v>2513</v>
      </c>
      <c r="B2537" s="56">
        <v>2010102007</v>
      </c>
      <c r="C2537" s="34" t="s">
        <v>356</v>
      </c>
      <c r="D2537" s="35" t="s">
        <v>357</v>
      </c>
      <c r="E2537" s="35" t="s">
        <v>363</v>
      </c>
      <c r="F2537" s="35" t="s">
        <v>364</v>
      </c>
      <c r="G2537" s="35" t="s">
        <v>2632</v>
      </c>
      <c r="H2537" s="57" t="s">
        <v>2799</v>
      </c>
      <c r="I2537" s="37">
        <v>0</v>
      </c>
      <c r="J2537" s="39">
        <v>0</v>
      </c>
      <c r="K2537" s="10">
        <v>0</v>
      </c>
    </row>
    <row r="2538" spans="1:11" x14ac:dyDescent="0.2">
      <c r="A2538" s="32">
        <v>2514</v>
      </c>
      <c r="B2538" s="56">
        <v>2010102008</v>
      </c>
      <c r="C2538" s="34" t="s">
        <v>356</v>
      </c>
      <c r="D2538" s="35" t="s">
        <v>357</v>
      </c>
      <c r="E2538" s="35" t="s">
        <v>363</v>
      </c>
      <c r="F2538" s="35" t="s">
        <v>364</v>
      </c>
      <c r="G2538" s="35" t="s">
        <v>2632</v>
      </c>
      <c r="H2538" s="57" t="s">
        <v>2800</v>
      </c>
      <c r="I2538" s="37">
        <v>0</v>
      </c>
      <c r="J2538" s="39">
        <v>0</v>
      </c>
      <c r="K2538" s="10">
        <v>0</v>
      </c>
    </row>
    <row r="2539" spans="1:11" x14ac:dyDescent="0.2">
      <c r="A2539" s="32">
        <v>2515</v>
      </c>
      <c r="B2539" s="56">
        <v>2010102009</v>
      </c>
      <c r="C2539" s="34" t="s">
        <v>356</v>
      </c>
      <c r="D2539" s="35" t="s">
        <v>357</v>
      </c>
      <c r="E2539" s="35" t="s">
        <v>363</v>
      </c>
      <c r="F2539" s="35" t="s">
        <v>364</v>
      </c>
      <c r="G2539" s="35" t="s">
        <v>2632</v>
      </c>
      <c r="H2539" s="57" t="s">
        <v>2801</v>
      </c>
      <c r="I2539" s="37">
        <v>0</v>
      </c>
      <c r="J2539" s="39">
        <v>0</v>
      </c>
      <c r="K2539" s="10">
        <v>0</v>
      </c>
    </row>
    <row r="2540" spans="1:11" x14ac:dyDescent="0.2">
      <c r="A2540" s="32">
        <v>2516</v>
      </c>
      <c r="B2540" s="56">
        <v>2010102010</v>
      </c>
      <c r="C2540" s="34" t="s">
        <v>356</v>
      </c>
      <c r="D2540" s="35" t="s">
        <v>357</v>
      </c>
      <c r="E2540" s="35" t="s">
        <v>363</v>
      </c>
      <c r="F2540" s="35" t="s">
        <v>364</v>
      </c>
      <c r="G2540" s="35" t="s">
        <v>2632</v>
      </c>
      <c r="H2540" s="57" t="s">
        <v>2802</v>
      </c>
      <c r="I2540" s="37">
        <v>0</v>
      </c>
      <c r="J2540" s="39">
        <v>0</v>
      </c>
      <c r="K2540" s="10">
        <v>0</v>
      </c>
    </row>
    <row r="2541" spans="1:11" x14ac:dyDescent="0.2">
      <c r="A2541" s="32">
        <v>2517</v>
      </c>
      <c r="B2541" s="56">
        <v>2010102011</v>
      </c>
      <c r="C2541" s="34" t="s">
        <v>356</v>
      </c>
      <c r="D2541" s="35" t="s">
        <v>357</v>
      </c>
      <c r="E2541" s="35" t="s">
        <v>363</v>
      </c>
      <c r="F2541" s="35" t="s">
        <v>364</v>
      </c>
      <c r="G2541" s="35" t="s">
        <v>2632</v>
      </c>
      <c r="H2541" s="57" t="s">
        <v>2803</v>
      </c>
      <c r="I2541" s="37">
        <v>0</v>
      </c>
      <c r="J2541" s="39">
        <v>0</v>
      </c>
      <c r="K2541" s="10">
        <v>0</v>
      </c>
    </row>
    <row r="2542" spans="1:11" x14ac:dyDescent="0.2">
      <c r="A2542" s="32">
        <v>2518</v>
      </c>
      <c r="B2542" s="56">
        <v>2010102012</v>
      </c>
      <c r="C2542" s="34" t="s">
        <v>356</v>
      </c>
      <c r="D2542" s="35" t="s">
        <v>357</v>
      </c>
      <c r="E2542" s="35" t="s">
        <v>363</v>
      </c>
      <c r="F2542" s="35" t="s">
        <v>364</v>
      </c>
      <c r="G2542" s="35" t="s">
        <v>2632</v>
      </c>
      <c r="H2542" s="57" t="s">
        <v>2804</v>
      </c>
      <c r="I2542" s="37">
        <v>0</v>
      </c>
      <c r="J2542" s="39">
        <v>0</v>
      </c>
      <c r="K2542" s="10">
        <v>0</v>
      </c>
    </row>
    <row r="2543" spans="1:11" x14ac:dyDescent="0.2">
      <c r="A2543" s="32">
        <v>2519</v>
      </c>
      <c r="B2543" s="56">
        <v>2010102013</v>
      </c>
      <c r="C2543" s="34" t="s">
        <v>356</v>
      </c>
      <c r="D2543" s="35" t="s">
        <v>357</v>
      </c>
      <c r="E2543" s="35" t="s">
        <v>363</v>
      </c>
      <c r="F2543" s="35" t="s">
        <v>364</v>
      </c>
      <c r="G2543" s="35" t="s">
        <v>2632</v>
      </c>
      <c r="H2543" s="57" t="s">
        <v>2805</v>
      </c>
      <c r="I2543" s="37">
        <v>0</v>
      </c>
      <c r="J2543" s="39">
        <v>0</v>
      </c>
      <c r="K2543" s="10">
        <v>0</v>
      </c>
    </row>
    <row r="2544" spans="1:11" x14ac:dyDescent="0.2">
      <c r="A2544" s="32">
        <v>2520</v>
      </c>
      <c r="B2544" s="56">
        <v>2010102014</v>
      </c>
      <c r="C2544" s="34" t="s">
        <v>356</v>
      </c>
      <c r="D2544" s="35" t="s">
        <v>357</v>
      </c>
      <c r="E2544" s="35" t="s">
        <v>363</v>
      </c>
      <c r="F2544" s="35" t="s">
        <v>364</v>
      </c>
      <c r="G2544" s="35" t="s">
        <v>2632</v>
      </c>
      <c r="H2544" s="57" t="s">
        <v>2806</v>
      </c>
      <c r="I2544" s="37">
        <v>0</v>
      </c>
      <c r="J2544" s="39">
        <v>0</v>
      </c>
      <c r="K2544" s="10">
        <v>0</v>
      </c>
    </row>
    <row r="2545" spans="1:11" x14ac:dyDescent="0.2">
      <c r="A2545" s="32">
        <v>2521</v>
      </c>
      <c r="B2545" s="56">
        <v>2010102015</v>
      </c>
      <c r="C2545" s="34" t="s">
        <v>356</v>
      </c>
      <c r="D2545" s="35" t="s">
        <v>357</v>
      </c>
      <c r="E2545" s="35" t="s">
        <v>363</v>
      </c>
      <c r="F2545" s="35" t="s">
        <v>364</v>
      </c>
      <c r="G2545" s="35" t="s">
        <v>2632</v>
      </c>
      <c r="H2545" s="57" t="s">
        <v>2807</v>
      </c>
      <c r="I2545" s="37">
        <v>0</v>
      </c>
      <c r="J2545" s="39">
        <v>8.0000013113021848E-4</v>
      </c>
      <c r="K2545" s="10">
        <v>-8.0000013113021848E-4</v>
      </c>
    </row>
    <row r="2546" spans="1:11" x14ac:dyDescent="0.2">
      <c r="A2546" s="32">
        <v>2522</v>
      </c>
      <c r="B2546" s="56">
        <v>2010102016</v>
      </c>
      <c r="C2546" s="34" t="s">
        <v>356</v>
      </c>
      <c r="D2546" s="35" t="s">
        <v>357</v>
      </c>
      <c r="E2546" s="35" t="s">
        <v>363</v>
      </c>
      <c r="F2546" s="35" t="s">
        <v>364</v>
      </c>
      <c r="G2546" s="35" t="s">
        <v>2632</v>
      </c>
      <c r="H2546" s="57" t="s">
        <v>2808</v>
      </c>
      <c r="I2546" s="37">
        <v>0</v>
      </c>
      <c r="J2546" s="39">
        <v>1019716.67</v>
      </c>
      <c r="K2546" s="10">
        <v>-1019716.67</v>
      </c>
    </row>
    <row r="2547" spans="1:11" x14ac:dyDescent="0.2">
      <c r="A2547" s="32">
        <v>2523</v>
      </c>
      <c r="B2547" s="56">
        <v>2010102017</v>
      </c>
      <c r="C2547" s="34" t="s">
        <v>356</v>
      </c>
      <c r="D2547" s="35" t="s">
        <v>357</v>
      </c>
      <c r="E2547" s="35" t="s">
        <v>363</v>
      </c>
      <c r="F2547" s="35" t="s">
        <v>364</v>
      </c>
      <c r="G2547" s="35" t="s">
        <v>2632</v>
      </c>
      <c r="H2547" s="57" t="s">
        <v>2809</v>
      </c>
      <c r="I2547" s="37">
        <v>0</v>
      </c>
      <c r="J2547" s="39">
        <v>0</v>
      </c>
      <c r="K2547" s="10">
        <v>0</v>
      </c>
    </row>
    <row r="2548" spans="1:11" x14ac:dyDescent="0.2">
      <c r="A2548" s="32">
        <v>2524</v>
      </c>
      <c r="B2548" s="56">
        <v>2010103001</v>
      </c>
      <c r="C2548" s="34" t="s">
        <v>356</v>
      </c>
      <c r="D2548" s="35" t="s">
        <v>357</v>
      </c>
      <c r="E2548" s="35" t="s">
        <v>363</v>
      </c>
      <c r="F2548" s="35" t="s">
        <v>364</v>
      </c>
      <c r="G2548" s="35" t="s">
        <v>2632</v>
      </c>
      <c r="H2548" s="57" t="s">
        <v>2810</v>
      </c>
      <c r="I2548" s="37">
        <v>0</v>
      </c>
      <c r="J2548" s="39">
        <v>0</v>
      </c>
      <c r="K2548" s="10">
        <v>0</v>
      </c>
    </row>
    <row r="2549" spans="1:11" x14ac:dyDescent="0.2">
      <c r="A2549" s="32">
        <v>2525</v>
      </c>
      <c r="B2549" s="56">
        <v>2010103002</v>
      </c>
      <c r="C2549" s="34" t="s">
        <v>356</v>
      </c>
      <c r="D2549" s="35" t="s">
        <v>357</v>
      </c>
      <c r="E2549" s="35" t="s">
        <v>363</v>
      </c>
      <c r="F2549" s="35" t="s">
        <v>364</v>
      </c>
      <c r="G2549" s="35" t="s">
        <v>2632</v>
      </c>
      <c r="H2549" s="57" t="s">
        <v>2811</v>
      </c>
      <c r="I2549" s="37">
        <v>0</v>
      </c>
      <c r="J2549" s="39">
        <v>0</v>
      </c>
      <c r="K2549" s="10">
        <v>0</v>
      </c>
    </row>
    <row r="2550" spans="1:11" x14ac:dyDescent="0.2">
      <c r="A2550" s="32">
        <v>2526</v>
      </c>
      <c r="B2550" s="56">
        <v>2010103003</v>
      </c>
      <c r="C2550" s="34" t="s">
        <v>356</v>
      </c>
      <c r="D2550" s="35" t="s">
        <v>357</v>
      </c>
      <c r="E2550" s="35" t="s">
        <v>363</v>
      </c>
      <c r="F2550" s="35" t="s">
        <v>364</v>
      </c>
      <c r="G2550" s="35" t="s">
        <v>2632</v>
      </c>
      <c r="H2550" s="57" t="s">
        <v>2812</v>
      </c>
      <c r="I2550" s="37">
        <v>0</v>
      </c>
      <c r="J2550" s="39">
        <v>0</v>
      </c>
      <c r="K2550" s="10">
        <v>0</v>
      </c>
    </row>
    <row r="2551" spans="1:11" x14ac:dyDescent="0.2">
      <c r="A2551" s="32">
        <v>2527</v>
      </c>
      <c r="B2551" s="56">
        <v>2010103004</v>
      </c>
      <c r="C2551" s="34" t="s">
        <v>356</v>
      </c>
      <c r="D2551" s="35" t="s">
        <v>357</v>
      </c>
      <c r="E2551" s="35" t="s">
        <v>363</v>
      </c>
      <c r="F2551" s="35" t="s">
        <v>364</v>
      </c>
      <c r="G2551" s="35" t="s">
        <v>2632</v>
      </c>
      <c r="H2551" s="57" t="s">
        <v>2813</v>
      </c>
      <c r="I2551" s="37">
        <v>0</v>
      </c>
      <c r="J2551" s="39">
        <v>0</v>
      </c>
      <c r="K2551" s="10">
        <v>0</v>
      </c>
    </row>
    <row r="2552" spans="1:11" x14ac:dyDescent="0.2">
      <c r="A2552" s="32">
        <v>2528</v>
      </c>
      <c r="B2552" s="56">
        <v>2010103006</v>
      </c>
      <c r="C2552" s="34" t="s">
        <v>356</v>
      </c>
      <c r="D2552" s="35" t="s">
        <v>357</v>
      </c>
      <c r="E2552" s="35" t="s">
        <v>363</v>
      </c>
      <c r="F2552" s="35" t="s">
        <v>364</v>
      </c>
      <c r="G2552" s="35" t="s">
        <v>2632</v>
      </c>
      <c r="H2552" s="57" t="s">
        <v>2814</v>
      </c>
      <c r="I2552" s="37">
        <v>0</v>
      </c>
      <c r="J2552" s="39">
        <v>0</v>
      </c>
      <c r="K2552" s="10">
        <v>0</v>
      </c>
    </row>
    <row r="2553" spans="1:11" x14ac:dyDescent="0.2">
      <c r="A2553" s="32">
        <v>2529</v>
      </c>
      <c r="B2553" s="56">
        <v>2010103007</v>
      </c>
      <c r="C2553" s="34" t="s">
        <v>356</v>
      </c>
      <c r="D2553" s="35" t="s">
        <v>357</v>
      </c>
      <c r="E2553" s="35" t="s">
        <v>363</v>
      </c>
      <c r="F2553" s="35" t="s">
        <v>364</v>
      </c>
      <c r="G2553" s="35" t="s">
        <v>2632</v>
      </c>
      <c r="H2553" s="57" t="s">
        <v>2815</v>
      </c>
      <c r="I2553" s="37">
        <v>0</v>
      </c>
      <c r="J2553" s="39">
        <v>0</v>
      </c>
      <c r="K2553" s="10">
        <v>0</v>
      </c>
    </row>
    <row r="2554" spans="1:11" x14ac:dyDescent="0.2">
      <c r="A2554" s="32">
        <v>2530</v>
      </c>
      <c r="B2554" s="56">
        <v>2010103008</v>
      </c>
      <c r="C2554" s="34" t="s">
        <v>356</v>
      </c>
      <c r="D2554" s="35" t="s">
        <v>357</v>
      </c>
      <c r="E2554" s="35" t="s">
        <v>363</v>
      </c>
      <c r="F2554" s="35" t="s">
        <v>364</v>
      </c>
      <c r="G2554" s="35" t="s">
        <v>2632</v>
      </c>
      <c r="H2554" s="57" t="s">
        <v>2816</v>
      </c>
      <c r="I2554" s="37">
        <v>0</v>
      </c>
      <c r="J2554" s="39">
        <v>6859.4400000000005</v>
      </c>
      <c r="K2554" s="10">
        <v>-6859.4400000000005</v>
      </c>
    </row>
    <row r="2555" spans="1:11" x14ac:dyDescent="0.2">
      <c r="A2555" s="32">
        <v>2531</v>
      </c>
      <c r="B2555" s="56">
        <v>2010103009</v>
      </c>
      <c r="C2555" s="34" t="s">
        <v>356</v>
      </c>
      <c r="D2555" s="35" t="s">
        <v>357</v>
      </c>
      <c r="E2555" s="35" t="s">
        <v>363</v>
      </c>
      <c r="F2555" s="35" t="s">
        <v>364</v>
      </c>
      <c r="G2555" s="35" t="s">
        <v>2632</v>
      </c>
      <c r="H2555" s="57" t="s">
        <v>2817</v>
      </c>
      <c r="I2555" s="37">
        <v>0</v>
      </c>
      <c r="J2555" s="39">
        <v>0</v>
      </c>
      <c r="K2555" s="10">
        <v>0</v>
      </c>
    </row>
    <row r="2556" spans="1:11" x14ac:dyDescent="0.2">
      <c r="A2556" s="32">
        <v>2532</v>
      </c>
      <c r="B2556" s="56">
        <v>2010103010</v>
      </c>
      <c r="C2556" s="34" t="s">
        <v>356</v>
      </c>
      <c r="D2556" s="35" t="s">
        <v>357</v>
      </c>
      <c r="E2556" s="35" t="s">
        <v>363</v>
      </c>
      <c r="F2556" s="35" t="s">
        <v>364</v>
      </c>
      <c r="G2556" s="35" t="s">
        <v>2632</v>
      </c>
      <c r="H2556" s="57" t="s">
        <v>2818</v>
      </c>
      <c r="I2556" s="37">
        <v>0</v>
      </c>
      <c r="J2556" s="39">
        <v>10429</v>
      </c>
      <c r="K2556" s="10">
        <v>-10429</v>
      </c>
    </row>
    <row r="2557" spans="1:11" x14ac:dyDescent="0.2">
      <c r="A2557" s="32">
        <v>2533</v>
      </c>
      <c r="B2557" s="56">
        <v>2010103011</v>
      </c>
      <c r="C2557" s="34" t="s">
        <v>356</v>
      </c>
      <c r="D2557" s="35" t="s">
        <v>357</v>
      </c>
      <c r="E2557" s="35" t="s">
        <v>363</v>
      </c>
      <c r="F2557" s="35" t="s">
        <v>364</v>
      </c>
      <c r="G2557" s="35" t="s">
        <v>2632</v>
      </c>
      <c r="H2557" s="57" t="s">
        <v>2819</v>
      </c>
      <c r="I2557" s="37">
        <v>0</v>
      </c>
      <c r="J2557" s="39">
        <v>4058010.5199999996</v>
      </c>
      <c r="K2557" s="10">
        <v>-4058010.5199999996</v>
      </c>
    </row>
    <row r="2558" spans="1:11" x14ac:dyDescent="0.2">
      <c r="A2558" s="32">
        <v>2534</v>
      </c>
      <c r="B2558" s="56">
        <v>2010103014</v>
      </c>
      <c r="C2558" s="34" t="s">
        <v>356</v>
      </c>
      <c r="D2558" s="35" t="s">
        <v>357</v>
      </c>
      <c r="E2558" s="35" t="s">
        <v>363</v>
      </c>
      <c r="F2558" s="35" t="s">
        <v>364</v>
      </c>
      <c r="G2558" s="35" t="s">
        <v>2632</v>
      </c>
      <c r="H2558" s="57" t="s">
        <v>2820</v>
      </c>
      <c r="I2558" s="37">
        <v>0</v>
      </c>
      <c r="J2558" s="39">
        <v>0</v>
      </c>
      <c r="K2558" s="10">
        <v>0</v>
      </c>
    </row>
    <row r="2559" spans="1:11" x14ac:dyDescent="0.2">
      <c r="A2559" s="32">
        <v>2535</v>
      </c>
      <c r="B2559" s="56">
        <v>2010103016</v>
      </c>
      <c r="C2559" s="34" t="s">
        <v>356</v>
      </c>
      <c r="D2559" s="35" t="s">
        <v>357</v>
      </c>
      <c r="E2559" s="35" t="s">
        <v>363</v>
      </c>
      <c r="F2559" s="35" t="s">
        <v>364</v>
      </c>
      <c r="G2559" s="35" t="s">
        <v>2632</v>
      </c>
      <c r="H2559" s="57" t="s">
        <v>2821</v>
      </c>
      <c r="I2559" s="37">
        <v>580</v>
      </c>
      <c r="J2559" s="39">
        <v>0</v>
      </c>
      <c r="K2559" s="10">
        <v>580</v>
      </c>
    </row>
    <row r="2560" spans="1:11" x14ac:dyDescent="0.2">
      <c r="A2560" s="32">
        <v>2536</v>
      </c>
      <c r="B2560" s="56">
        <v>2010103017</v>
      </c>
      <c r="C2560" s="34" t="s">
        <v>356</v>
      </c>
      <c r="D2560" s="35" t="s">
        <v>357</v>
      </c>
      <c r="E2560" s="35" t="s">
        <v>363</v>
      </c>
      <c r="F2560" s="35" t="s">
        <v>364</v>
      </c>
      <c r="G2560" s="35" t="s">
        <v>2632</v>
      </c>
      <c r="H2560" s="57" t="s">
        <v>2822</v>
      </c>
      <c r="I2560" s="37">
        <v>0</v>
      </c>
      <c r="J2560" s="39">
        <v>0</v>
      </c>
      <c r="K2560" s="10">
        <v>0</v>
      </c>
    </row>
    <row r="2561" spans="1:11" x14ac:dyDescent="0.2">
      <c r="A2561" s="32">
        <v>2537</v>
      </c>
      <c r="B2561" s="56">
        <v>2010103019</v>
      </c>
      <c r="C2561" s="34" t="s">
        <v>356</v>
      </c>
      <c r="D2561" s="35" t="s">
        <v>357</v>
      </c>
      <c r="E2561" s="35" t="s">
        <v>363</v>
      </c>
      <c r="F2561" s="35" t="s">
        <v>364</v>
      </c>
      <c r="G2561" s="35" t="s">
        <v>2632</v>
      </c>
      <c r="H2561" s="57" t="s">
        <v>2823</v>
      </c>
      <c r="I2561" s="37">
        <v>0</v>
      </c>
      <c r="J2561" s="39">
        <v>0</v>
      </c>
      <c r="K2561" s="10">
        <v>0</v>
      </c>
    </row>
    <row r="2562" spans="1:11" x14ac:dyDescent="0.2">
      <c r="A2562" s="32">
        <v>2538</v>
      </c>
      <c r="B2562" s="56">
        <v>2010103020</v>
      </c>
      <c r="C2562" s="34" t="s">
        <v>356</v>
      </c>
      <c r="D2562" s="35" t="s">
        <v>357</v>
      </c>
      <c r="E2562" s="35" t="s">
        <v>363</v>
      </c>
      <c r="F2562" s="35" t="s">
        <v>364</v>
      </c>
      <c r="G2562" s="35" t="s">
        <v>2632</v>
      </c>
      <c r="H2562" s="57" t="s">
        <v>2824</v>
      </c>
      <c r="I2562" s="37">
        <v>0</v>
      </c>
      <c r="J2562" s="39">
        <v>0</v>
      </c>
      <c r="K2562" s="10">
        <v>0</v>
      </c>
    </row>
    <row r="2563" spans="1:11" x14ac:dyDescent="0.2">
      <c r="A2563" s="32">
        <v>2539</v>
      </c>
      <c r="B2563" s="56">
        <v>2010103022</v>
      </c>
      <c r="C2563" s="34" t="s">
        <v>356</v>
      </c>
      <c r="D2563" s="35" t="s">
        <v>357</v>
      </c>
      <c r="E2563" s="35" t="s">
        <v>363</v>
      </c>
      <c r="F2563" s="35" t="s">
        <v>364</v>
      </c>
      <c r="G2563" s="35" t="s">
        <v>2632</v>
      </c>
      <c r="H2563" s="57" t="s">
        <v>2825</v>
      </c>
      <c r="I2563" s="37">
        <v>0</v>
      </c>
      <c r="J2563" s="39">
        <v>60982.5</v>
      </c>
      <c r="K2563" s="10">
        <v>-60982.5</v>
      </c>
    </row>
    <row r="2564" spans="1:11" x14ac:dyDescent="0.2">
      <c r="A2564" s="32">
        <v>2540</v>
      </c>
      <c r="B2564" s="56">
        <v>2010103026</v>
      </c>
      <c r="C2564" s="34" t="s">
        <v>356</v>
      </c>
      <c r="D2564" s="35" t="s">
        <v>357</v>
      </c>
      <c r="E2564" s="35" t="s">
        <v>363</v>
      </c>
      <c r="F2564" s="35" t="s">
        <v>364</v>
      </c>
      <c r="G2564" s="35" t="s">
        <v>2632</v>
      </c>
      <c r="H2564" s="57" t="s">
        <v>2826</v>
      </c>
      <c r="I2564" s="37">
        <v>0</v>
      </c>
      <c r="J2564" s="39">
        <v>0</v>
      </c>
      <c r="K2564" s="10">
        <v>0</v>
      </c>
    </row>
    <row r="2565" spans="1:11" x14ac:dyDescent="0.2">
      <c r="A2565" s="32">
        <v>2541</v>
      </c>
      <c r="B2565" s="56">
        <v>2010103028</v>
      </c>
      <c r="C2565" s="34" t="s">
        <v>356</v>
      </c>
      <c r="D2565" s="35" t="s">
        <v>357</v>
      </c>
      <c r="E2565" s="35" t="s">
        <v>363</v>
      </c>
      <c r="F2565" s="35" t="s">
        <v>364</v>
      </c>
      <c r="G2565" s="35" t="s">
        <v>2632</v>
      </c>
      <c r="H2565" s="57" t="s">
        <v>2827</v>
      </c>
      <c r="I2565" s="37">
        <v>0</v>
      </c>
      <c r="J2565" s="39">
        <v>0</v>
      </c>
      <c r="K2565" s="10">
        <v>0</v>
      </c>
    </row>
    <row r="2566" spans="1:11" x14ac:dyDescent="0.2">
      <c r="A2566" s="32">
        <v>2542</v>
      </c>
      <c r="B2566" s="56">
        <v>2010103029</v>
      </c>
      <c r="C2566" s="34" t="s">
        <v>356</v>
      </c>
      <c r="D2566" s="35" t="s">
        <v>357</v>
      </c>
      <c r="E2566" s="35" t="s">
        <v>363</v>
      </c>
      <c r="F2566" s="35" t="s">
        <v>364</v>
      </c>
      <c r="G2566" s="35" t="s">
        <v>2632</v>
      </c>
      <c r="H2566" s="57" t="s">
        <v>2828</v>
      </c>
      <c r="I2566" s="37">
        <v>0</v>
      </c>
      <c r="J2566" s="39">
        <v>0</v>
      </c>
      <c r="K2566" s="10">
        <v>0</v>
      </c>
    </row>
    <row r="2567" spans="1:11" x14ac:dyDescent="0.2">
      <c r="A2567" s="32">
        <v>2543</v>
      </c>
      <c r="B2567" s="56">
        <v>2010103030</v>
      </c>
      <c r="C2567" s="34" t="s">
        <v>356</v>
      </c>
      <c r="D2567" s="35" t="s">
        <v>357</v>
      </c>
      <c r="E2567" s="35" t="s">
        <v>363</v>
      </c>
      <c r="F2567" s="35" t="s">
        <v>364</v>
      </c>
      <c r="G2567" s="35" t="s">
        <v>2632</v>
      </c>
      <c r="H2567" s="57" t="s">
        <v>2829</v>
      </c>
      <c r="I2567" s="37">
        <v>0</v>
      </c>
      <c r="J2567" s="39">
        <v>4108.8722499999994</v>
      </c>
      <c r="K2567" s="10">
        <v>-4108.8722499999994</v>
      </c>
    </row>
    <row r="2568" spans="1:11" x14ac:dyDescent="0.2">
      <c r="A2568" s="32">
        <v>2544</v>
      </c>
      <c r="B2568" s="56">
        <v>2010103032</v>
      </c>
      <c r="C2568" s="34" t="s">
        <v>356</v>
      </c>
      <c r="D2568" s="35" t="s">
        <v>357</v>
      </c>
      <c r="E2568" s="35" t="s">
        <v>363</v>
      </c>
      <c r="F2568" s="35" t="s">
        <v>364</v>
      </c>
      <c r="G2568" s="35" t="s">
        <v>2632</v>
      </c>
      <c r="H2568" s="57" t="s">
        <v>2830</v>
      </c>
      <c r="I2568" s="37">
        <v>0</v>
      </c>
      <c r="J2568" s="39">
        <v>37023.557349999988</v>
      </c>
      <c r="K2568" s="10">
        <v>-37023.557349999988</v>
      </c>
    </row>
    <row r="2569" spans="1:11" x14ac:dyDescent="0.2">
      <c r="A2569" s="32">
        <v>2545</v>
      </c>
      <c r="B2569" s="56">
        <v>2010103033</v>
      </c>
      <c r="C2569" s="34" t="s">
        <v>356</v>
      </c>
      <c r="D2569" s="35" t="s">
        <v>357</v>
      </c>
      <c r="E2569" s="35" t="s">
        <v>363</v>
      </c>
      <c r="F2569" s="35" t="s">
        <v>364</v>
      </c>
      <c r="G2569" s="35" t="s">
        <v>2632</v>
      </c>
      <c r="H2569" s="57" t="s">
        <v>2831</v>
      </c>
      <c r="I2569" s="37">
        <v>0</v>
      </c>
      <c r="J2569" s="39">
        <v>2731.25</v>
      </c>
      <c r="K2569" s="10">
        <v>-2731.25</v>
      </c>
    </row>
    <row r="2570" spans="1:11" x14ac:dyDescent="0.2">
      <c r="A2570" s="32">
        <v>2546</v>
      </c>
      <c r="B2570" s="56">
        <v>2010103034</v>
      </c>
      <c r="C2570" s="34" t="s">
        <v>356</v>
      </c>
      <c r="D2570" s="35" t="s">
        <v>357</v>
      </c>
      <c r="E2570" s="35" t="s">
        <v>363</v>
      </c>
      <c r="F2570" s="35" t="s">
        <v>364</v>
      </c>
      <c r="G2570" s="35" t="s">
        <v>2632</v>
      </c>
      <c r="H2570" s="57" t="s">
        <v>2832</v>
      </c>
      <c r="I2570" s="37">
        <v>0</v>
      </c>
      <c r="J2570" s="39">
        <v>0</v>
      </c>
      <c r="K2570" s="10">
        <v>0</v>
      </c>
    </row>
    <row r="2571" spans="1:11" x14ac:dyDescent="0.2">
      <c r="A2571" s="32">
        <v>2547</v>
      </c>
      <c r="B2571" s="56">
        <v>2010103036</v>
      </c>
      <c r="C2571" s="34" t="s">
        <v>356</v>
      </c>
      <c r="D2571" s="35" t="s">
        <v>357</v>
      </c>
      <c r="E2571" s="35" t="s">
        <v>363</v>
      </c>
      <c r="F2571" s="35" t="s">
        <v>364</v>
      </c>
      <c r="G2571" s="35" t="s">
        <v>2632</v>
      </c>
      <c r="H2571" s="57" t="s">
        <v>2833</v>
      </c>
      <c r="I2571" s="37">
        <v>0</v>
      </c>
      <c r="J2571" s="39">
        <v>0</v>
      </c>
      <c r="K2571" s="10">
        <v>0</v>
      </c>
    </row>
    <row r="2572" spans="1:11" x14ac:dyDescent="0.2">
      <c r="A2572" s="32">
        <v>2548</v>
      </c>
      <c r="B2572" s="56">
        <v>2010103037</v>
      </c>
      <c r="C2572" s="34" t="s">
        <v>356</v>
      </c>
      <c r="D2572" s="35" t="s">
        <v>357</v>
      </c>
      <c r="E2572" s="35" t="s">
        <v>363</v>
      </c>
      <c r="F2572" s="35" t="s">
        <v>364</v>
      </c>
      <c r="G2572" s="35" t="s">
        <v>2632</v>
      </c>
      <c r="H2572" s="57" t="s">
        <v>2834</v>
      </c>
      <c r="I2572" s="37">
        <v>0</v>
      </c>
      <c r="J2572" s="39">
        <v>0</v>
      </c>
      <c r="K2572" s="10">
        <v>0</v>
      </c>
    </row>
    <row r="2573" spans="1:11" x14ac:dyDescent="0.2">
      <c r="A2573" s="32">
        <v>2549</v>
      </c>
      <c r="B2573" s="56">
        <v>2010103038</v>
      </c>
      <c r="C2573" s="34" t="s">
        <v>356</v>
      </c>
      <c r="D2573" s="35" t="s">
        <v>357</v>
      </c>
      <c r="E2573" s="35" t="s">
        <v>363</v>
      </c>
      <c r="F2573" s="35" t="s">
        <v>364</v>
      </c>
      <c r="G2573" s="35" t="s">
        <v>2632</v>
      </c>
      <c r="H2573" s="57" t="s">
        <v>2835</v>
      </c>
      <c r="I2573" s="37">
        <v>0</v>
      </c>
      <c r="J2573" s="39">
        <v>0</v>
      </c>
      <c r="K2573" s="10">
        <v>0</v>
      </c>
    </row>
    <row r="2574" spans="1:11" x14ac:dyDescent="0.2">
      <c r="A2574" s="32">
        <v>2550</v>
      </c>
      <c r="B2574" s="56">
        <v>2010103039</v>
      </c>
      <c r="C2574" s="34" t="s">
        <v>356</v>
      </c>
      <c r="D2574" s="35" t="s">
        <v>357</v>
      </c>
      <c r="E2574" s="35" t="s">
        <v>363</v>
      </c>
      <c r="F2574" s="35" t="s">
        <v>364</v>
      </c>
      <c r="G2574" s="35" t="s">
        <v>2632</v>
      </c>
      <c r="H2574" s="57" t="s">
        <v>2836</v>
      </c>
      <c r="I2574" s="37">
        <v>0</v>
      </c>
      <c r="J2574" s="39">
        <v>0</v>
      </c>
      <c r="K2574" s="10">
        <v>0</v>
      </c>
    </row>
    <row r="2575" spans="1:11" x14ac:dyDescent="0.2">
      <c r="A2575" s="32">
        <v>2551</v>
      </c>
      <c r="B2575" s="56">
        <v>2010103040</v>
      </c>
      <c r="C2575" s="34" t="s">
        <v>356</v>
      </c>
      <c r="D2575" s="35" t="s">
        <v>357</v>
      </c>
      <c r="E2575" s="35" t="s">
        <v>363</v>
      </c>
      <c r="F2575" s="35" t="s">
        <v>364</v>
      </c>
      <c r="G2575" s="35" t="s">
        <v>2632</v>
      </c>
      <c r="H2575" s="57" t="s">
        <v>2837</v>
      </c>
      <c r="I2575" s="37">
        <v>0</v>
      </c>
      <c r="J2575" s="39">
        <v>0</v>
      </c>
      <c r="K2575" s="10">
        <v>0</v>
      </c>
    </row>
    <row r="2576" spans="1:11" x14ac:dyDescent="0.2">
      <c r="A2576" s="32">
        <v>2552</v>
      </c>
      <c r="B2576" s="56">
        <v>2010103041</v>
      </c>
      <c r="C2576" s="34" t="s">
        <v>356</v>
      </c>
      <c r="D2576" s="35" t="s">
        <v>357</v>
      </c>
      <c r="E2576" s="35" t="s">
        <v>363</v>
      </c>
      <c r="F2576" s="35" t="s">
        <v>364</v>
      </c>
      <c r="G2576" s="35" t="s">
        <v>2632</v>
      </c>
      <c r="H2576" s="57" t="s">
        <v>2838</v>
      </c>
      <c r="I2576" s="37">
        <v>0</v>
      </c>
      <c r="J2576" s="39">
        <v>0</v>
      </c>
      <c r="K2576" s="10">
        <v>0</v>
      </c>
    </row>
    <row r="2577" spans="1:11" x14ac:dyDescent="0.2">
      <c r="A2577" s="32">
        <v>2553</v>
      </c>
      <c r="B2577" s="56">
        <v>2010103042</v>
      </c>
      <c r="C2577" s="34" t="s">
        <v>356</v>
      </c>
      <c r="D2577" s="35" t="s">
        <v>357</v>
      </c>
      <c r="E2577" s="35" t="s">
        <v>363</v>
      </c>
      <c r="F2577" s="35" t="s">
        <v>364</v>
      </c>
      <c r="G2577" s="35" t="s">
        <v>2632</v>
      </c>
      <c r="H2577" s="57" t="s">
        <v>2839</v>
      </c>
      <c r="I2577" s="37">
        <v>0</v>
      </c>
      <c r="J2577" s="39">
        <v>0</v>
      </c>
      <c r="K2577" s="10">
        <v>0</v>
      </c>
    </row>
    <row r="2578" spans="1:11" x14ac:dyDescent="0.2">
      <c r="A2578" s="32">
        <v>2554</v>
      </c>
      <c r="B2578" s="56">
        <v>2010103043</v>
      </c>
      <c r="C2578" s="34" t="s">
        <v>356</v>
      </c>
      <c r="D2578" s="35" t="s">
        <v>357</v>
      </c>
      <c r="E2578" s="35" t="s">
        <v>363</v>
      </c>
      <c r="F2578" s="35" t="s">
        <v>364</v>
      </c>
      <c r="G2578" s="35" t="s">
        <v>2632</v>
      </c>
      <c r="H2578" s="57" t="s">
        <v>2840</v>
      </c>
      <c r="I2578" s="37">
        <v>0</v>
      </c>
      <c r="J2578" s="39">
        <v>0</v>
      </c>
      <c r="K2578" s="10">
        <v>0</v>
      </c>
    </row>
    <row r="2579" spans="1:11" x14ac:dyDescent="0.2">
      <c r="A2579" s="32">
        <v>2555</v>
      </c>
      <c r="B2579" s="56">
        <v>2010103045</v>
      </c>
      <c r="C2579" s="34" t="s">
        <v>356</v>
      </c>
      <c r="D2579" s="35" t="s">
        <v>357</v>
      </c>
      <c r="E2579" s="35" t="s">
        <v>363</v>
      </c>
      <c r="F2579" s="35" t="s">
        <v>364</v>
      </c>
      <c r="G2579" s="35" t="s">
        <v>2632</v>
      </c>
      <c r="H2579" s="57" t="s">
        <v>2841</v>
      </c>
      <c r="I2579" s="37">
        <v>0</v>
      </c>
      <c r="J2579" s="39">
        <v>0</v>
      </c>
      <c r="K2579" s="10">
        <v>0</v>
      </c>
    </row>
    <row r="2580" spans="1:11" x14ac:dyDescent="0.2">
      <c r="A2580" s="32">
        <v>2556</v>
      </c>
      <c r="B2580" s="56">
        <v>2010103046</v>
      </c>
      <c r="C2580" s="34" t="s">
        <v>356</v>
      </c>
      <c r="D2580" s="35" t="s">
        <v>357</v>
      </c>
      <c r="E2580" s="35" t="s">
        <v>363</v>
      </c>
      <c r="F2580" s="35" t="s">
        <v>364</v>
      </c>
      <c r="G2580" s="35" t="s">
        <v>2632</v>
      </c>
      <c r="H2580" s="57" t="s">
        <v>2842</v>
      </c>
      <c r="I2580" s="37">
        <v>0</v>
      </c>
      <c r="J2580" s="39">
        <v>333199.6958000001</v>
      </c>
      <c r="K2580" s="10">
        <v>-333199.6958000001</v>
      </c>
    </row>
    <row r="2581" spans="1:11" x14ac:dyDescent="0.2">
      <c r="A2581" s="32">
        <v>2557</v>
      </c>
      <c r="B2581" s="56">
        <v>2010103047</v>
      </c>
      <c r="C2581" s="34" t="s">
        <v>356</v>
      </c>
      <c r="D2581" s="35" t="s">
        <v>357</v>
      </c>
      <c r="E2581" s="35" t="s">
        <v>363</v>
      </c>
      <c r="F2581" s="35" t="s">
        <v>364</v>
      </c>
      <c r="G2581" s="35" t="s">
        <v>2632</v>
      </c>
      <c r="H2581" s="57" t="s">
        <v>2843</v>
      </c>
      <c r="I2581" s="37">
        <v>0</v>
      </c>
      <c r="J2581" s="39">
        <v>0</v>
      </c>
      <c r="K2581" s="10">
        <v>0</v>
      </c>
    </row>
    <row r="2582" spans="1:11" x14ac:dyDescent="0.2">
      <c r="A2582" s="32">
        <v>2558</v>
      </c>
      <c r="B2582" s="56">
        <v>2010103048</v>
      </c>
      <c r="C2582" s="34" t="s">
        <v>356</v>
      </c>
      <c r="D2582" s="35" t="s">
        <v>357</v>
      </c>
      <c r="E2582" s="35" t="s">
        <v>363</v>
      </c>
      <c r="F2582" s="35" t="s">
        <v>364</v>
      </c>
      <c r="G2582" s="35" t="s">
        <v>2632</v>
      </c>
      <c r="H2582" s="57" t="s">
        <v>2844</v>
      </c>
      <c r="I2582" s="37">
        <v>0</v>
      </c>
      <c r="J2582" s="39">
        <v>0</v>
      </c>
      <c r="K2582" s="10">
        <v>0</v>
      </c>
    </row>
    <row r="2583" spans="1:11" x14ac:dyDescent="0.2">
      <c r="A2583" s="32">
        <v>2559</v>
      </c>
      <c r="B2583" s="56">
        <v>2010103049</v>
      </c>
      <c r="C2583" s="34" t="s">
        <v>356</v>
      </c>
      <c r="D2583" s="35" t="s">
        <v>357</v>
      </c>
      <c r="E2583" s="35" t="s">
        <v>363</v>
      </c>
      <c r="F2583" s="35" t="s">
        <v>364</v>
      </c>
      <c r="G2583" s="35" t="s">
        <v>2632</v>
      </c>
      <c r="H2583" s="57" t="s">
        <v>2845</v>
      </c>
      <c r="I2583" s="37">
        <v>0</v>
      </c>
      <c r="J2583" s="39">
        <v>0</v>
      </c>
      <c r="K2583" s="10">
        <v>0</v>
      </c>
    </row>
    <row r="2584" spans="1:11" x14ac:dyDescent="0.2">
      <c r="A2584" s="32">
        <v>2560</v>
      </c>
      <c r="B2584" s="56">
        <v>2010103050</v>
      </c>
      <c r="C2584" s="34" t="s">
        <v>356</v>
      </c>
      <c r="D2584" s="35" t="s">
        <v>357</v>
      </c>
      <c r="E2584" s="35" t="s">
        <v>363</v>
      </c>
      <c r="F2584" s="35" t="s">
        <v>364</v>
      </c>
      <c r="G2584" s="35" t="s">
        <v>2632</v>
      </c>
      <c r="H2584" s="57" t="s">
        <v>2846</v>
      </c>
      <c r="I2584" s="37">
        <v>0</v>
      </c>
      <c r="J2584" s="39">
        <v>0</v>
      </c>
      <c r="K2584" s="10">
        <v>0</v>
      </c>
    </row>
    <row r="2585" spans="1:11" x14ac:dyDescent="0.2">
      <c r="A2585" s="32">
        <v>2561</v>
      </c>
      <c r="B2585" s="56">
        <v>2010103051</v>
      </c>
      <c r="C2585" s="34" t="s">
        <v>356</v>
      </c>
      <c r="D2585" s="35" t="s">
        <v>357</v>
      </c>
      <c r="E2585" s="35" t="s">
        <v>363</v>
      </c>
      <c r="F2585" s="35" t="s">
        <v>364</v>
      </c>
      <c r="G2585" s="35" t="s">
        <v>2632</v>
      </c>
      <c r="H2585" s="57" t="s">
        <v>2847</v>
      </c>
      <c r="I2585" s="37">
        <v>0</v>
      </c>
      <c r="J2585" s="39">
        <v>0</v>
      </c>
      <c r="K2585" s="10">
        <v>0</v>
      </c>
    </row>
    <row r="2586" spans="1:11" x14ac:dyDescent="0.2">
      <c r="A2586" s="32">
        <v>2562</v>
      </c>
      <c r="B2586" s="56">
        <v>2010103052</v>
      </c>
      <c r="C2586" s="34" t="s">
        <v>356</v>
      </c>
      <c r="D2586" s="35" t="s">
        <v>357</v>
      </c>
      <c r="E2586" s="35" t="s">
        <v>363</v>
      </c>
      <c r="F2586" s="35" t="s">
        <v>364</v>
      </c>
      <c r="G2586" s="35" t="s">
        <v>2632</v>
      </c>
      <c r="H2586" s="57" t="s">
        <v>2848</v>
      </c>
      <c r="I2586" s="37">
        <v>0</v>
      </c>
      <c r="J2586" s="39">
        <v>0</v>
      </c>
      <c r="K2586" s="10">
        <v>0</v>
      </c>
    </row>
    <row r="2587" spans="1:11" x14ac:dyDescent="0.2">
      <c r="A2587" s="32">
        <v>2563</v>
      </c>
      <c r="B2587" s="56">
        <v>2010103053</v>
      </c>
      <c r="C2587" s="34" t="s">
        <v>356</v>
      </c>
      <c r="D2587" s="35" t="s">
        <v>357</v>
      </c>
      <c r="E2587" s="35" t="s">
        <v>363</v>
      </c>
      <c r="F2587" s="35" t="s">
        <v>364</v>
      </c>
      <c r="G2587" s="35" t="s">
        <v>2632</v>
      </c>
      <c r="H2587" s="57" t="s">
        <v>2849</v>
      </c>
      <c r="I2587" s="37">
        <v>0</v>
      </c>
      <c r="J2587" s="39">
        <v>0</v>
      </c>
      <c r="K2587" s="10">
        <v>0</v>
      </c>
    </row>
    <row r="2588" spans="1:11" x14ac:dyDescent="0.2">
      <c r="A2588" s="32">
        <v>2564</v>
      </c>
      <c r="B2588" s="56">
        <v>2010103054</v>
      </c>
      <c r="C2588" s="34" t="s">
        <v>356</v>
      </c>
      <c r="D2588" s="35" t="s">
        <v>357</v>
      </c>
      <c r="E2588" s="35" t="s">
        <v>363</v>
      </c>
      <c r="F2588" s="35" t="s">
        <v>364</v>
      </c>
      <c r="G2588" s="35" t="s">
        <v>2632</v>
      </c>
      <c r="H2588" s="57" t="s">
        <v>2850</v>
      </c>
      <c r="I2588" s="37">
        <v>0</v>
      </c>
      <c r="J2588" s="39">
        <v>0</v>
      </c>
      <c r="K2588" s="10">
        <v>0</v>
      </c>
    </row>
    <row r="2589" spans="1:11" x14ac:dyDescent="0.2">
      <c r="A2589" s="32">
        <v>2565</v>
      </c>
      <c r="B2589" s="56">
        <v>2010103065</v>
      </c>
      <c r="C2589" s="34" t="s">
        <v>356</v>
      </c>
      <c r="D2589" s="35" t="s">
        <v>357</v>
      </c>
      <c r="E2589" s="35" t="s">
        <v>363</v>
      </c>
      <c r="F2589" s="35" t="s">
        <v>364</v>
      </c>
      <c r="G2589" s="35" t="s">
        <v>2632</v>
      </c>
      <c r="H2589" s="57" t="s">
        <v>2851</v>
      </c>
      <c r="I2589" s="37">
        <v>7.0999999297782779E-4</v>
      </c>
      <c r="J2589" s="39">
        <v>0</v>
      </c>
      <c r="K2589" s="10">
        <v>7.0999999297782779E-4</v>
      </c>
    </row>
    <row r="2590" spans="1:11" x14ac:dyDescent="0.2">
      <c r="A2590" s="32">
        <v>2566</v>
      </c>
      <c r="B2590" s="56">
        <v>2010103066</v>
      </c>
      <c r="C2590" s="34" t="s">
        <v>356</v>
      </c>
      <c r="D2590" s="35" t="s">
        <v>357</v>
      </c>
      <c r="E2590" s="35" t="s">
        <v>363</v>
      </c>
      <c r="F2590" s="35" t="s">
        <v>364</v>
      </c>
      <c r="G2590" s="35" t="s">
        <v>2632</v>
      </c>
      <c r="H2590" s="57" t="s">
        <v>2852</v>
      </c>
      <c r="I2590" s="37">
        <v>0</v>
      </c>
      <c r="J2590" s="39">
        <v>0</v>
      </c>
      <c r="K2590" s="10">
        <v>0</v>
      </c>
    </row>
    <row r="2591" spans="1:11" x14ac:dyDescent="0.2">
      <c r="A2591" s="32">
        <v>2567</v>
      </c>
      <c r="B2591" s="56">
        <v>2010103067</v>
      </c>
      <c r="C2591" s="34" t="s">
        <v>356</v>
      </c>
      <c r="D2591" s="35" t="s">
        <v>357</v>
      </c>
      <c r="E2591" s="35" t="s">
        <v>363</v>
      </c>
      <c r="F2591" s="35" t="s">
        <v>364</v>
      </c>
      <c r="G2591" s="35" t="s">
        <v>2632</v>
      </c>
      <c r="H2591" s="57" t="s">
        <v>2853</v>
      </c>
      <c r="I2591" s="37">
        <v>0</v>
      </c>
      <c r="J2591" s="39">
        <v>0</v>
      </c>
      <c r="K2591" s="10">
        <v>0</v>
      </c>
    </row>
    <row r="2592" spans="1:11" x14ac:dyDescent="0.2">
      <c r="A2592" s="32">
        <v>2568</v>
      </c>
      <c r="B2592" s="56">
        <v>2010103068</v>
      </c>
      <c r="C2592" s="34" t="s">
        <v>356</v>
      </c>
      <c r="D2592" s="35" t="s">
        <v>357</v>
      </c>
      <c r="E2592" s="35" t="s">
        <v>363</v>
      </c>
      <c r="F2592" s="35" t="s">
        <v>364</v>
      </c>
      <c r="G2592" s="35" t="s">
        <v>2632</v>
      </c>
      <c r="H2592" s="57" t="s">
        <v>2854</v>
      </c>
      <c r="I2592" s="37">
        <v>0</v>
      </c>
      <c r="J2592" s="39">
        <v>0</v>
      </c>
      <c r="K2592" s="10">
        <v>0</v>
      </c>
    </row>
    <row r="2593" spans="1:11" x14ac:dyDescent="0.2">
      <c r="A2593" s="32">
        <v>2569</v>
      </c>
      <c r="B2593" s="56">
        <v>2010103073</v>
      </c>
      <c r="C2593" s="34" t="s">
        <v>356</v>
      </c>
      <c r="D2593" s="35" t="s">
        <v>357</v>
      </c>
      <c r="E2593" s="35" t="s">
        <v>363</v>
      </c>
      <c r="F2593" s="35" t="s">
        <v>364</v>
      </c>
      <c r="G2593" s="35" t="s">
        <v>2632</v>
      </c>
      <c r="H2593" s="57" t="s">
        <v>2855</v>
      </c>
      <c r="I2593" s="37">
        <v>0</v>
      </c>
      <c r="J2593" s="39">
        <v>17569</v>
      </c>
      <c r="K2593" s="10">
        <v>-17569</v>
      </c>
    </row>
    <row r="2594" spans="1:11" x14ac:dyDescent="0.2">
      <c r="A2594" s="32">
        <v>2570</v>
      </c>
      <c r="B2594" s="56">
        <v>2010103074</v>
      </c>
      <c r="C2594" s="34" t="s">
        <v>356</v>
      </c>
      <c r="D2594" s="35" t="s">
        <v>357</v>
      </c>
      <c r="E2594" s="35" t="s">
        <v>363</v>
      </c>
      <c r="F2594" s="35" t="s">
        <v>364</v>
      </c>
      <c r="G2594" s="35" t="s">
        <v>2632</v>
      </c>
      <c r="H2594" s="57" t="s">
        <v>2856</v>
      </c>
      <c r="I2594" s="37">
        <v>0</v>
      </c>
      <c r="J2594" s="39">
        <v>0</v>
      </c>
      <c r="K2594" s="10">
        <v>0</v>
      </c>
    </row>
    <row r="2595" spans="1:11" x14ac:dyDescent="0.2">
      <c r="A2595" s="32">
        <v>2571</v>
      </c>
      <c r="B2595" s="56">
        <v>2010103078</v>
      </c>
      <c r="C2595" s="34" t="s">
        <v>356</v>
      </c>
      <c r="D2595" s="35" t="s">
        <v>357</v>
      </c>
      <c r="E2595" s="35" t="s">
        <v>363</v>
      </c>
      <c r="F2595" s="35" t="s">
        <v>364</v>
      </c>
      <c r="G2595" s="35" t="s">
        <v>2632</v>
      </c>
      <c r="H2595" s="57" t="s">
        <v>2857</v>
      </c>
      <c r="I2595" s="37">
        <v>0</v>
      </c>
      <c r="J2595" s="39">
        <v>0</v>
      </c>
      <c r="K2595" s="10">
        <v>0</v>
      </c>
    </row>
    <row r="2596" spans="1:11" x14ac:dyDescent="0.2">
      <c r="A2596" s="32">
        <v>2572</v>
      </c>
      <c r="B2596" s="56">
        <v>2010103083</v>
      </c>
      <c r="C2596" s="34" t="s">
        <v>356</v>
      </c>
      <c r="D2596" s="35" t="s">
        <v>357</v>
      </c>
      <c r="E2596" s="35" t="s">
        <v>363</v>
      </c>
      <c r="F2596" s="35" t="s">
        <v>364</v>
      </c>
      <c r="G2596" s="35" t="s">
        <v>2632</v>
      </c>
      <c r="H2596" s="57" t="s">
        <v>2858</v>
      </c>
      <c r="I2596" s="37">
        <v>0</v>
      </c>
      <c r="J2596" s="39">
        <v>0</v>
      </c>
      <c r="K2596" s="10">
        <v>0</v>
      </c>
    </row>
    <row r="2597" spans="1:11" x14ac:dyDescent="0.2">
      <c r="A2597" s="32">
        <v>2573</v>
      </c>
      <c r="B2597" s="56">
        <v>2010103085</v>
      </c>
      <c r="C2597" s="34" t="s">
        <v>356</v>
      </c>
      <c r="D2597" s="35" t="s">
        <v>357</v>
      </c>
      <c r="E2597" s="35" t="s">
        <v>363</v>
      </c>
      <c r="F2597" s="35" t="s">
        <v>364</v>
      </c>
      <c r="G2597" s="35" t="s">
        <v>2632</v>
      </c>
      <c r="H2597" s="57" t="s">
        <v>2859</v>
      </c>
      <c r="I2597" s="37">
        <v>0</v>
      </c>
      <c r="J2597" s="39">
        <v>713</v>
      </c>
      <c r="K2597" s="10">
        <v>-713</v>
      </c>
    </row>
    <row r="2598" spans="1:11" x14ac:dyDescent="0.2">
      <c r="A2598" s="32">
        <v>2574</v>
      </c>
      <c r="B2598" s="56">
        <v>2010103086</v>
      </c>
      <c r="C2598" s="34" t="s">
        <v>356</v>
      </c>
      <c r="D2598" s="35" t="s">
        <v>357</v>
      </c>
      <c r="E2598" s="35" t="s">
        <v>363</v>
      </c>
      <c r="F2598" s="35" t="s">
        <v>364</v>
      </c>
      <c r="G2598" s="35" t="s">
        <v>2632</v>
      </c>
      <c r="H2598" s="57" t="s">
        <v>2860</v>
      </c>
      <c r="I2598" s="37">
        <v>1.0000003385357559E-5</v>
      </c>
      <c r="J2598" s="39">
        <v>0</v>
      </c>
      <c r="K2598" s="10">
        <v>1.0000003385357559E-5</v>
      </c>
    </row>
    <row r="2599" spans="1:11" x14ac:dyDescent="0.2">
      <c r="A2599" s="32">
        <v>2575</v>
      </c>
      <c r="B2599" s="56">
        <v>2010103087</v>
      </c>
      <c r="C2599" s="34" t="s">
        <v>356</v>
      </c>
      <c r="D2599" s="35" t="s">
        <v>357</v>
      </c>
      <c r="E2599" s="35" t="s">
        <v>363</v>
      </c>
      <c r="F2599" s="35" t="s">
        <v>364</v>
      </c>
      <c r="G2599" s="35" t="s">
        <v>2632</v>
      </c>
      <c r="H2599" s="57" t="s">
        <v>2861</v>
      </c>
      <c r="I2599" s="37">
        <v>0</v>
      </c>
      <c r="J2599" s="39">
        <v>0</v>
      </c>
      <c r="K2599" s="10">
        <v>0</v>
      </c>
    </row>
    <row r="2600" spans="1:11" x14ac:dyDescent="0.2">
      <c r="A2600" s="32">
        <v>2576</v>
      </c>
      <c r="B2600" s="56">
        <v>2010103088</v>
      </c>
      <c r="C2600" s="34" t="s">
        <v>356</v>
      </c>
      <c r="D2600" s="35" t="s">
        <v>357</v>
      </c>
      <c r="E2600" s="35" t="s">
        <v>363</v>
      </c>
      <c r="F2600" s="35" t="s">
        <v>364</v>
      </c>
      <c r="G2600" s="35" t="s">
        <v>2632</v>
      </c>
      <c r="H2600" s="57" t="s">
        <v>2862</v>
      </c>
      <c r="I2600" s="37">
        <v>0</v>
      </c>
      <c r="J2600" s="39">
        <v>0</v>
      </c>
      <c r="K2600" s="10">
        <v>0</v>
      </c>
    </row>
    <row r="2601" spans="1:11" x14ac:dyDescent="0.2">
      <c r="A2601" s="32">
        <v>2577</v>
      </c>
      <c r="B2601" s="56">
        <v>2010103091</v>
      </c>
      <c r="C2601" s="34" t="s">
        <v>356</v>
      </c>
      <c r="D2601" s="35" t="s">
        <v>357</v>
      </c>
      <c r="E2601" s="35" t="s">
        <v>363</v>
      </c>
      <c r="F2601" s="35" t="s">
        <v>364</v>
      </c>
      <c r="G2601" s="35" t="s">
        <v>2632</v>
      </c>
      <c r="H2601" s="57" t="s">
        <v>2863</v>
      </c>
      <c r="I2601" s="37">
        <v>747.61020000000019</v>
      </c>
      <c r="J2601" s="39">
        <v>0</v>
      </c>
      <c r="K2601" s="10">
        <v>747.61020000000019</v>
      </c>
    </row>
    <row r="2602" spans="1:11" x14ac:dyDescent="0.2">
      <c r="A2602" s="32">
        <v>2578</v>
      </c>
      <c r="B2602" s="56">
        <v>2010103093</v>
      </c>
      <c r="C2602" s="34" t="s">
        <v>356</v>
      </c>
      <c r="D2602" s="35" t="s">
        <v>357</v>
      </c>
      <c r="E2602" s="35" t="s">
        <v>363</v>
      </c>
      <c r="F2602" s="35" t="s">
        <v>364</v>
      </c>
      <c r="G2602" s="35" t="s">
        <v>2632</v>
      </c>
      <c r="H2602" s="57" t="s">
        <v>2864</v>
      </c>
      <c r="I2602" s="37">
        <v>0</v>
      </c>
      <c r="J2602" s="39">
        <v>0</v>
      </c>
      <c r="K2602" s="10">
        <v>0</v>
      </c>
    </row>
    <row r="2603" spans="1:11" x14ac:dyDescent="0.2">
      <c r="A2603" s="32">
        <v>2579</v>
      </c>
      <c r="B2603" s="56">
        <v>2010103094</v>
      </c>
      <c r="C2603" s="34" t="s">
        <v>356</v>
      </c>
      <c r="D2603" s="35" t="s">
        <v>357</v>
      </c>
      <c r="E2603" s="35" t="s">
        <v>363</v>
      </c>
      <c r="F2603" s="35" t="s">
        <v>364</v>
      </c>
      <c r="G2603" s="35" t="s">
        <v>2632</v>
      </c>
      <c r="H2603" s="57" t="s">
        <v>2865</v>
      </c>
      <c r="I2603" s="37">
        <v>0</v>
      </c>
      <c r="J2603" s="39">
        <v>0</v>
      </c>
      <c r="K2603" s="10">
        <v>0</v>
      </c>
    </row>
    <row r="2604" spans="1:11" x14ac:dyDescent="0.2">
      <c r="A2604" s="32">
        <v>2580</v>
      </c>
      <c r="B2604" s="56">
        <v>2010103095</v>
      </c>
      <c r="C2604" s="34" t="s">
        <v>356</v>
      </c>
      <c r="D2604" s="35" t="s">
        <v>357</v>
      </c>
      <c r="E2604" s="35" t="s">
        <v>363</v>
      </c>
      <c r="F2604" s="35" t="s">
        <v>364</v>
      </c>
      <c r="G2604" s="35" t="s">
        <v>2632</v>
      </c>
      <c r="H2604" s="57" t="s">
        <v>2866</v>
      </c>
      <c r="I2604" s="37">
        <v>0</v>
      </c>
      <c r="J2604" s="39">
        <v>0</v>
      </c>
      <c r="K2604" s="10">
        <v>0</v>
      </c>
    </row>
    <row r="2605" spans="1:11" x14ac:dyDescent="0.2">
      <c r="A2605" s="32">
        <v>2581</v>
      </c>
      <c r="B2605" s="56">
        <v>2010103096</v>
      </c>
      <c r="C2605" s="34" t="s">
        <v>356</v>
      </c>
      <c r="D2605" s="35" t="s">
        <v>357</v>
      </c>
      <c r="E2605" s="35" t="s">
        <v>363</v>
      </c>
      <c r="F2605" s="35" t="s">
        <v>364</v>
      </c>
      <c r="G2605" s="35" t="s">
        <v>2632</v>
      </c>
      <c r="H2605" s="57" t="s">
        <v>2867</v>
      </c>
      <c r="I2605" s="37">
        <v>0</v>
      </c>
      <c r="J2605" s="39">
        <v>0</v>
      </c>
      <c r="K2605" s="10">
        <v>0</v>
      </c>
    </row>
    <row r="2606" spans="1:11" x14ac:dyDescent="0.2">
      <c r="A2606" s="32">
        <v>2582</v>
      </c>
      <c r="B2606" s="56">
        <v>2010103097</v>
      </c>
      <c r="C2606" s="34" t="s">
        <v>356</v>
      </c>
      <c r="D2606" s="35" t="s">
        <v>357</v>
      </c>
      <c r="E2606" s="35" t="s">
        <v>363</v>
      </c>
      <c r="F2606" s="35" t="s">
        <v>364</v>
      </c>
      <c r="G2606" s="35" t="s">
        <v>2632</v>
      </c>
      <c r="H2606" s="57" t="s">
        <v>2868</v>
      </c>
      <c r="I2606" s="37">
        <v>0</v>
      </c>
      <c r="J2606" s="39">
        <v>0</v>
      </c>
      <c r="K2606" s="10">
        <v>0</v>
      </c>
    </row>
    <row r="2607" spans="1:11" x14ac:dyDescent="0.2">
      <c r="A2607" s="32">
        <v>2583</v>
      </c>
      <c r="B2607" s="56">
        <v>2010103098</v>
      </c>
      <c r="C2607" s="34" t="s">
        <v>356</v>
      </c>
      <c r="D2607" s="35" t="s">
        <v>357</v>
      </c>
      <c r="E2607" s="35" t="s">
        <v>363</v>
      </c>
      <c r="F2607" s="35" t="s">
        <v>364</v>
      </c>
      <c r="G2607" s="35" t="s">
        <v>2632</v>
      </c>
      <c r="H2607" s="57" t="s">
        <v>2869</v>
      </c>
      <c r="I2607" s="37">
        <v>0</v>
      </c>
      <c r="J2607" s="39">
        <v>0</v>
      </c>
      <c r="K2607" s="10">
        <v>0</v>
      </c>
    </row>
    <row r="2608" spans="1:11" x14ac:dyDescent="0.2">
      <c r="A2608" s="32">
        <v>2584</v>
      </c>
      <c r="B2608" s="56">
        <v>2010103099</v>
      </c>
      <c r="C2608" s="34" t="s">
        <v>356</v>
      </c>
      <c r="D2608" s="35" t="s">
        <v>357</v>
      </c>
      <c r="E2608" s="35" t="s">
        <v>363</v>
      </c>
      <c r="F2608" s="35" t="s">
        <v>364</v>
      </c>
      <c r="G2608" s="35" t="s">
        <v>2632</v>
      </c>
      <c r="H2608" s="57" t="s">
        <v>2870</v>
      </c>
      <c r="I2608" s="37">
        <v>0</v>
      </c>
      <c r="J2608" s="39">
        <v>0</v>
      </c>
      <c r="K2608" s="10">
        <v>0</v>
      </c>
    </row>
    <row r="2609" spans="1:11" x14ac:dyDescent="0.2">
      <c r="A2609" s="32">
        <v>2585</v>
      </c>
      <c r="B2609" s="56">
        <v>2010103100</v>
      </c>
      <c r="C2609" s="34" t="s">
        <v>356</v>
      </c>
      <c r="D2609" s="35" t="s">
        <v>357</v>
      </c>
      <c r="E2609" s="35" t="s">
        <v>363</v>
      </c>
      <c r="F2609" s="35" t="s">
        <v>364</v>
      </c>
      <c r="G2609" s="35" t="s">
        <v>2632</v>
      </c>
      <c r="H2609" s="57" t="s">
        <v>2871</v>
      </c>
      <c r="I2609" s="37">
        <v>0</v>
      </c>
      <c r="J2609" s="39">
        <v>0</v>
      </c>
      <c r="K2609" s="10">
        <v>0</v>
      </c>
    </row>
    <row r="2610" spans="1:11" x14ac:dyDescent="0.2">
      <c r="A2610" s="32">
        <v>2586</v>
      </c>
      <c r="B2610" s="56">
        <v>2010103101</v>
      </c>
      <c r="C2610" s="34" t="s">
        <v>356</v>
      </c>
      <c r="D2610" s="35" t="s">
        <v>357</v>
      </c>
      <c r="E2610" s="35" t="s">
        <v>363</v>
      </c>
      <c r="F2610" s="35" t="s">
        <v>364</v>
      </c>
      <c r="G2610" s="35" t="s">
        <v>2632</v>
      </c>
      <c r="H2610" s="57" t="s">
        <v>2872</v>
      </c>
      <c r="I2610" s="37">
        <v>0</v>
      </c>
      <c r="J2610" s="39">
        <v>0</v>
      </c>
      <c r="K2610" s="10">
        <v>0</v>
      </c>
    </row>
    <row r="2611" spans="1:11" x14ac:dyDescent="0.2">
      <c r="A2611" s="32">
        <v>2587</v>
      </c>
      <c r="B2611" s="56">
        <v>2010103102</v>
      </c>
      <c r="C2611" s="34" t="s">
        <v>356</v>
      </c>
      <c r="D2611" s="35" t="s">
        <v>357</v>
      </c>
      <c r="E2611" s="35" t="s">
        <v>363</v>
      </c>
      <c r="F2611" s="35" t="s">
        <v>364</v>
      </c>
      <c r="G2611" s="35" t="s">
        <v>2632</v>
      </c>
      <c r="H2611" s="57" t="s">
        <v>2873</v>
      </c>
      <c r="I2611" s="37">
        <v>0</v>
      </c>
      <c r="J2611" s="39">
        <v>0</v>
      </c>
      <c r="K2611" s="10">
        <v>0</v>
      </c>
    </row>
    <row r="2612" spans="1:11" x14ac:dyDescent="0.2">
      <c r="A2612" s="32">
        <v>2588</v>
      </c>
      <c r="B2612" s="56">
        <v>2010103103</v>
      </c>
      <c r="C2612" s="34" t="s">
        <v>356</v>
      </c>
      <c r="D2612" s="35" t="s">
        <v>357</v>
      </c>
      <c r="E2612" s="35" t="s">
        <v>363</v>
      </c>
      <c r="F2612" s="35" t="s">
        <v>364</v>
      </c>
      <c r="G2612" s="35" t="s">
        <v>2632</v>
      </c>
      <c r="H2612" s="57" t="s">
        <v>2874</v>
      </c>
      <c r="I2612" s="37">
        <v>0</v>
      </c>
      <c r="J2612" s="39">
        <v>0</v>
      </c>
      <c r="K2612" s="10">
        <v>0</v>
      </c>
    </row>
    <row r="2613" spans="1:11" x14ac:dyDescent="0.2">
      <c r="A2613" s="32">
        <v>2589</v>
      </c>
      <c r="B2613" s="56">
        <v>2010103104</v>
      </c>
      <c r="C2613" s="34" t="s">
        <v>356</v>
      </c>
      <c r="D2613" s="35" t="s">
        <v>357</v>
      </c>
      <c r="E2613" s="35" t="s">
        <v>363</v>
      </c>
      <c r="F2613" s="35" t="s">
        <v>364</v>
      </c>
      <c r="G2613" s="35" t="s">
        <v>2632</v>
      </c>
      <c r="H2613" s="57" t="s">
        <v>2875</v>
      </c>
      <c r="I2613" s="37">
        <v>0</v>
      </c>
      <c r="J2613" s="39">
        <v>0</v>
      </c>
      <c r="K2613" s="10">
        <v>0</v>
      </c>
    </row>
    <row r="2614" spans="1:11" x14ac:dyDescent="0.2">
      <c r="A2614" s="32">
        <v>2590</v>
      </c>
      <c r="B2614" s="56">
        <v>2010103105</v>
      </c>
      <c r="C2614" s="34" t="s">
        <v>356</v>
      </c>
      <c r="D2614" s="35" t="s">
        <v>357</v>
      </c>
      <c r="E2614" s="35" t="s">
        <v>363</v>
      </c>
      <c r="F2614" s="35" t="s">
        <v>364</v>
      </c>
      <c r="G2614" s="35" t="s">
        <v>2632</v>
      </c>
      <c r="H2614" s="57" t="s">
        <v>2876</v>
      </c>
      <c r="I2614" s="37">
        <v>0</v>
      </c>
      <c r="J2614" s="39">
        <v>0</v>
      </c>
      <c r="K2614" s="10">
        <v>0</v>
      </c>
    </row>
    <row r="2615" spans="1:11" x14ac:dyDescent="0.2">
      <c r="A2615" s="32">
        <v>2591</v>
      </c>
      <c r="B2615" s="56">
        <v>2010103106</v>
      </c>
      <c r="C2615" s="34" t="s">
        <v>356</v>
      </c>
      <c r="D2615" s="35" t="s">
        <v>357</v>
      </c>
      <c r="E2615" s="35" t="s">
        <v>363</v>
      </c>
      <c r="F2615" s="35" t="s">
        <v>364</v>
      </c>
      <c r="G2615" s="35" t="s">
        <v>2632</v>
      </c>
      <c r="H2615" s="57" t="s">
        <v>2877</v>
      </c>
      <c r="I2615" s="37">
        <v>0</v>
      </c>
      <c r="J2615" s="39">
        <v>0</v>
      </c>
      <c r="K2615" s="10">
        <v>0</v>
      </c>
    </row>
    <row r="2616" spans="1:11" x14ac:dyDescent="0.2">
      <c r="A2616" s="32">
        <v>2592</v>
      </c>
      <c r="B2616" s="56">
        <v>2010103107</v>
      </c>
      <c r="C2616" s="34" t="s">
        <v>356</v>
      </c>
      <c r="D2616" s="35" t="s">
        <v>357</v>
      </c>
      <c r="E2616" s="35" t="s">
        <v>363</v>
      </c>
      <c r="F2616" s="35" t="s">
        <v>364</v>
      </c>
      <c r="G2616" s="35" t="s">
        <v>2632</v>
      </c>
      <c r="H2616" s="57" t="s">
        <v>2878</v>
      </c>
      <c r="I2616" s="37">
        <v>0</v>
      </c>
      <c r="J2616" s="39">
        <v>0</v>
      </c>
      <c r="K2616" s="10">
        <v>0</v>
      </c>
    </row>
    <row r="2617" spans="1:11" x14ac:dyDescent="0.2">
      <c r="A2617" s="32">
        <v>2593</v>
      </c>
      <c r="B2617" s="56">
        <v>2010103108</v>
      </c>
      <c r="C2617" s="34" t="s">
        <v>356</v>
      </c>
      <c r="D2617" s="35" t="s">
        <v>357</v>
      </c>
      <c r="E2617" s="35" t="s">
        <v>363</v>
      </c>
      <c r="F2617" s="35" t="s">
        <v>364</v>
      </c>
      <c r="G2617" s="35" t="s">
        <v>2632</v>
      </c>
      <c r="H2617" s="57" t="s">
        <v>2879</v>
      </c>
      <c r="I2617" s="37">
        <v>0</v>
      </c>
      <c r="J2617" s="39">
        <v>0</v>
      </c>
      <c r="K2617" s="10">
        <v>0</v>
      </c>
    </row>
    <row r="2618" spans="1:11" x14ac:dyDescent="0.2">
      <c r="A2618" s="32">
        <v>2594</v>
      </c>
      <c r="B2618" s="56">
        <v>2010103111</v>
      </c>
      <c r="C2618" s="34" t="s">
        <v>356</v>
      </c>
      <c r="D2618" s="35" t="s">
        <v>357</v>
      </c>
      <c r="E2618" s="35" t="s">
        <v>363</v>
      </c>
      <c r="F2618" s="35" t="s">
        <v>364</v>
      </c>
      <c r="G2618" s="35" t="s">
        <v>2632</v>
      </c>
      <c r="H2618" s="57" t="s">
        <v>2880</v>
      </c>
      <c r="I2618" s="37">
        <v>0</v>
      </c>
      <c r="J2618" s="39">
        <v>0</v>
      </c>
      <c r="K2618" s="10">
        <v>0</v>
      </c>
    </row>
    <row r="2619" spans="1:11" x14ac:dyDescent="0.2">
      <c r="A2619" s="32">
        <v>2595</v>
      </c>
      <c r="B2619" s="56">
        <v>2010103116</v>
      </c>
      <c r="C2619" s="34" t="s">
        <v>356</v>
      </c>
      <c r="D2619" s="35" t="s">
        <v>357</v>
      </c>
      <c r="E2619" s="35" t="s">
        <v>363</v>
      </c>
      <c r="F2619" s="35" t="s">
        <v>364</v>
      </c>
      <c r="G2619" s="35" t="s">
        <v>2632</v>
      </c>
      <c r="H2619" s="57" t="s">
        <v>2881</v>
      </c>
      <c r="I2619" s="37">
        <v>0</v>
      </c>
      <c r="J2619" s="39">
        <v>0</v>
      </c>
      <c r="K2619" s="10">
        <v>0</v>
      </c>
    </row>
    <row r="2620" spans="1:11" x14ac:dyDescent="0.2">
      <c r="A2620" s="32">
        <v>2596</v>
      </c>
      <c r="B2620" s="56">
        <v>2010103117</v>
      </c>
      <c r="C2620" s="34" t="s">
        <v>356</v>
      </c>
      <c r="D2620" s="35" t="s">
        <v>357</v>
      </c>
      <c r="E2620" s="35" t="s">
        <v>363</v>
      </c>
      <c r="F2620" s="35" t="s">
        <v>364</v>
      </c>
      <c r="G2620" s="35" t="s">
        <v>2632</v>
      </c>
      <c r="H2620" s="57" t="s">
        <v>2882</v>
      </c>
      <c r="I2620" s="37">
        <v>0</v>
      </c>
      <c r="J2620" s="39">
        <v>0</v>
      </c>
      <c r="K2620" s="10">
        <v>0</v>
      </c>
    </row>
    <row r="2621" spans="1:11" x14ac:dyDescent="0.2">
      <c r="A2621" s="32">
        <v>2597</v>
      </c>
      <c r="B2621" s="56">
        <v>2010103118</v>
      </c>
      <c r="C2621" s="34" t="s">
        <v>356</v>
      </c>
      <c r="D2621" s="35" t="s">
        <v>357</v>
      </c>
      <c r="E2621" s="35" t="s">
        <v>363</v>
      </c>
      <c r="F2621" s="35" t="s">
        <v>364</v>
      </c>
      <c r="G2621" s="35" t="s">
        <v>2632</v>
      </c>
      <c r="H2621" s="57" t="s">
        <v>2883</v>
      </c>
      <c r="I2621" s="37">
        <v>0</v>
      </c>
      <c r="J2621" s="39">
        <v>15413.050000000003</v>
      </c>
      <c r="K2621" s="10">
        <v>-15413.050000000003</v>
      </c>
    </row>
    <row r="2622" spans="1:11" x14ac:dyDescent="0.2">
      <c r="A2622" s="32">
        <v>2598</v>
      </c>
      <c r="B2622" s="56">
        <v>2010103119</v>
      </c>
      <c r="C2622" s="34" t="s">
        <v>356</v>
      </c>
      <c r="D2622" s="35" t="s">
        <v>357</v>
      </c>
      <c r="E2622" s="35" t="s">
        <v>363</v>
      </c>
      <c r="F2622" s="35" t="s">
        <v>364</v>
      </c>
      <c r="G2622" s="35" t="s">
        <v>2632</v>
      </c>
      <c r="H2622" s="57" t="s">
        <v>2884</v>
      </c>
      <c r="I2622" s="37">
        <v>0</v>
      </c>
      <c r="J2622" s="39">
        <v>0</v>
      </c>
      <c r="K2622" s="10">
        <v>0</v>
      </c>
    </row>
    <row r="2623" spans="1:11" x14ac:dyDescent="0.2">
      <c r="A2623" s="32">
        <v>2599</v>
      </c>
      <c r="B2623" s="56">
        <v>2010103120</v>
      </c>
      <c r="C2623" s="34" t="s">
        <v>356</v>
      </c>
      <c r="D2623" s="35" t="s">
        <v>357</v>
      </c>
      <c r="E2623" s="35" t="s">
        <v>363</v>
      </c>
      <c r="F2623" s="35" t="s">
        <v>364</v>
      </c>
      <c r="G2623" s="35" t="s">
        <v>2632</v>
      </c>
      <c r="H2623" s="57" t="s">
        <v>2885</v>
      </c>
      <c r="I2623" s="37">
        <v>0</v>
      </c>
      <c r="J2623" s="39">
        <v>0</v>
      </c>
      <c r="K2623" s="10">
        <v>0</v>
      </c>
    </row>
    <row r="2624" spans="1:11" x14ac:dyDescent="0.2">
      <c r="A2624" s="32">
        <v>2600</v>
      </c>
      <c r="B2624" s="56">
        <v>2010103121</v>
      </c>
      <c r="C2624" s="34" t="s">
        <v>356</v>
      </c>
      <c r="D2624" s="35" t="s">
        <v>357</v>
      </c>
      <c r="E2624" s="35" t="s">
        <v>363</v>
      </c>
      <c r="F2624" s="35" t="s">
        <v>364</v>
      </c>
      <c r="G2624" s="35" t="s">
        <v>2632</v>
      </c>
      <c r="H2624" s="57" t="s">
        <v>2886</v>
      </c>
      <c r="I2624" s="37">
        <v>0</v>
      </c>
      <c r="J2624" s="39">
        <v>0</v>
      </c>
      <c r="K2624" s="10">
        <v>0</v>
      </c>
    </row>
    <row r="2625" spans="1:11" x14ac:dyDescent="0.2">
      <c r="A2625" s="32">
        <v>2601</v>
      </c>
      <c r="B2625" s="56">
        <v>2010103122</v>
      </c>
      <c r="C2625" s="34" t="s">
        <v>356</v>
      </c>
      <c r="D2625" s="35" t="s">
        <v>357</v>
      </c>
      <c r="E2625" s="35" t="s">
        <v>363</v>
      </c>
      <c r="F2625" s="35" t="s">
        <v>364</v>
      </c>
      <c r="G2625" s="35" t="s">
        <v>2632</v>
      </c>
      <c r="H2625" s="57" t="s">
        <v>2887</v>
      </c>
      <c r="I2625" s="37">
        <v>0</v>
      </c>
      <c r="J2625" s="39">
        <v>0</v>
      </c>
      <c r="K2625" s="10">
        <v>0</v>
      </c>
    </row>
    <row r="2626" spans="1:11" x14ac:dyDescent="0.2">
      <c r="A2626" s="32">
        <v>2602</v>
      </c>
      <c r="B2626" s="56">
        <v>2010103123</v>
      </c>
      <c r="C2626" s="34" t="s">
        <v>356</v>
      </c>
      <c r="D2626" s="35" t="s">
        <v>357</v>
      </c>
      <c r="E2626" s="35" t="s">
        <v>363</v>
      </c>
      <c r="F2626" s="35" t="s">
        <v>364</v>
      </c>
      <c r="G2626" s="35" t="s">
        <v>2632</v>
      </c>
      <c r="H2626" s="57" t="s">
        <v>2888</v>
      </c>
      <c r="I2626" s="37">
        <v>0</v>
      </c>
      <c r="J2626" s="39">
        <v>0</v>
      </c>
      <c r="K2626" s="10">
        <v>0</v>
      </c>
    </row>
    <row r="2627" spans="1:11" x14ac:dyDescent="0.2">
      <c r="A2627" s="32">
        <v>2603</v>
      </c>
      <c r="B2627" s="56">
        <v>2010103124</v>
      </c>
      <c r="C2627" s="34" t="s">
        <v>356</v>
      </c>
      <c r="D2627" s="35" t="s">
        <v>357</v>
      </c>
      <c r="E2627" s="35" t="s">
        <v>363</v>
      </c>
      <c r="F2627" s="35" t="s">
        <v>364</v>
      </c>
      <c r="G2627" s="35" t="s">
        <v>2632</v>
      </c>
      <c r="H2627" s="57" t="s">
        <v>2889</v>
      </c>
      <c r="I2627" s="37">
        <v>0</v>
      </c>
      <c r="J2627" s="39">
        <v>0</v>
      </c>
      <c r="K2627" s="10">
        <v>0</v>
      </c>
    </row>
    <row r="2628" spans="1:11" x14ac:dyDescent="0.2">
      <c r="A2628" s="32">
        <v>2604</v>
      </c>
      <c r="B2628" s="56">
        <v>2010103125</v>
      </c>
      <c r="C2628" s="34" t="s">
        <v>356</v>
      </c>
      <c r="D2628" s="35" t="s">
        <v>357</v>
      </c>
      <c r="E2628" s="35" t="s">
        <v>363</v>
      </c>
      <c r="F2628" s="35" t="s">
        <v>364</v>
      </c>
      <c r="G2628" s="35" t="s">
        <v>2632</v>
      </c>
      <c r="H2628" s="57" t="s">
        <v>2890</v>
      </c>
      <c r="I2628" s="37">
        <v>0</v>
      </c>
      <c r="J2628" s="39">
        <v>0</v>
      </c>
      <c r="K2628" s="10">
        <v>0</v>
      </c>
    </row>
    <row r="2629" spans="1:11" x14ac:dyDescent="0.2">
      <c r="A2629" s="32">
        <v>2605</v>
      </c>
      <c r="B2629" s="56">
        <v>2010103126</v>
      </c>
      <c r="C2629" s="34" t="s">
        <v>356</v>
      </c>
      <c r="D2629" s="35" t="s">
        <v>357</v>
      </c>
      <c r="E2629" s="35" t="s">
        <v>363</v>
      </c>
      <c r="F2629" s="35" t="s">
        <v>364</v>
      </c>
      <c r="G2629" s="35" t="s">
        <v>2632</v>
      </c>
      <c r="H2629" s="57" t="s">
        <v>2891</v>
      </c>
      <c r="I2629" s="37">
        <v>0</v>
      </c>
      <c r="J2629" s="39">
        <v>0</v>
      </c>
      <c r="K2629" s="10">
        <v>0</v>
      </c>
    </row>
    <row r="2630" spans="1:11" x14ac:dyDescent="0.2">
      <c r="A2630" s="32">
        <v>2606</v>
      </c>
      <c r="B2630" s="56">
        <v>2010103127</v>
      </c>
      <c r="C2630" s="34" t="s">
        <v>356</v>
      </c>
      <c r="D2630" s="35" t="s">
        <v>357</v>
      </c>
      <c r="E2630" s="35" t="s">
        <v>363</v>
      </c>
      <c r="F2630" s="35" t="s">
        <v>364</v>
      </c>
      <c r="G2630" s="35" t="s">
        <v>2632</v>
      </c>
      <c r="H2630" s="57" t="s">
        <v>2892</v>
      </c>
      <c r="I2630" s="37">
        <v>0</v>
      </c>
      <c r="J2630" s="39">
        <v>0</v>
      </c>
      <c r="K2630" s="10">
        <v>0</v>
      </c>
    </row>
    <row r="2631" spans="1:11" x14ac:dyDescent="0.2">
      <c r="A2631" s="32">
        <v>2607</v>
      </c>
      <c r="B2631" s="56">
        <v>2010103128</v>
      </c>
      <c r="C2631" s="34" t="s">
        <v>356</v>
      </c>
      <c r="D2631" s="35" t="s">
        <v>357</v>
      </c>
      <c r="E2631" s="35" t="s">
        <v>363</v>
      </c>
      <c r="F2631" s="35" t="s">
        <v>364</v>
      </c>
      <c r="G2631" s="35" t="s">
        <v>2632</v>
      </c>
      <c r="H2631" s="57" t="s">
        <v>2893</v>
      </c>
      <c r="I2631" s="37">
        <v>0</v>
      </c>
      <c r="J2631" s="39">
        <v>0</v>
      </c>
      <c r="K2631" s="10">
        <v>0</v>
      </c>
    </row>
    <row r="2632" spans="1:11" x14ac:dyDescent="0.2">
      <c r="A2632" s="32">
        <v>2608</v>
      </c>
      <c r="B2632" s="56">
        <v>2010103129</v>
      </c>
      <c r="C2632" s="34" t="s">
        <v>356</v>
      </c>
      <c r="D2632" s="35" t="s">
        <v>357</v>
      </c>
      <c r="E2632" s="35" t="s">
        <v>363</v>
      </c>
      <c r="F2632" s="35" t="s">
        <v>364</v>
      </c>
      <c r="G2632" s="35" t="s">
        <v>2632</v>
      </c>
      <c r="H2632" s="57" t="s">
        <v>2894</v>
      </c>
      <c r="I2632" s="37">
        <v>0</v>
      </c>
      <c r="J2632" s="39">
        <v>0</v>
      </c>
      <c r="K2632" s="10">
        <v>0</v>
      </c>
    </row>
    <row r="2633" spans="1:11" x14ac:dyDescent="0.2">
      <c r="A2633" s="32">
        <v>2609</v>
      </c>
      <c r="B2633" s="56">
        <v>2010103130</v>
      </c>
      <c r="C2633" s="34" t="s">
        <v>356</v>
      </c>
      <c r="D2633" s="35" t="s">
        <v>357</v>
      </c>
      <c r="E2633" s="35" t="s">
        <v>363</v>
      </c>
      <c r="F2633" s="35" t="s">
        <v>364</v>
      </c>
      <c r="G2633" s="35" t="s">
        <v>2632</v>
      </c>
      <c r="H2633" s="57" t="s">
        <v>2895</v>
      </c>
      <c r="I2633" s="37">
        <v>0</v>
      </c>
      <c r="J2633" s="39">
        <v>0</v>
      </c>
      <c r="K2633" s="10">
        <v>0</v>
      </c>
    </row>
    <row r="2634" spans="1:11" x14ac:dyDescent="0.2">
      <c r="A2634" s="32">
        <v>2610</v>
      </c>
      <c r="B2634" s="56">
        <v>2010103131</v>
      </c>
      <c r="C2634" s="34" t="s">
        <v>356</v>
      </c>
      <c r="D2634" s="35" t="s">
        <v>357</v>
      </c>
      <c r="E2634" s="35" t="s">
        <v>363</v>
      </c>
      <c r="F2634" s="35" t="s">
        <v>364</v>
      </c>
      <c r="G2634" s="35" t="s">
        <v>2632</v>
      </c>
      <c r="H2634" s="57" t="s">
        <v>2896</v>
      </c>
      <c r="I2634" s="37">
        <v>0</v>
      </c>
      <c r="J2634" s="39">
        <v>0</v>
      </c>
      <c r="K2634" s="10">
        <v>0</v>
      </c>
    </row>
    <row r="2635" spans="1:11" x14ac:dyDescent="0.2">
      <c r="A2635" s="32">
        <v>2611</v>
      </c>
      <c r="B2635" s="56">
        <v>2010103132</v>
      </c>
      <c r="C2635" s="34" t="s">
        <v>356</v>
      </c>
      <c r="D2635" s="35" t="s">
        <v>357</v>
      </c>
      <c r="E2635" s="35" t="s">
        <v>363</v>
      </c>
      <c r="F2635" s="35" t="s">
        <v>364</v>
      </c>
      <c r="G2635" s="35" t="s">
        <v>2632</v>
      </c>
      <c r="H2635" s="57" t="s">
        <v>2897</v>
      </c>
      <c r="I2635" s="37">
        <v>1610</v>
      </c>
      <c r="J2635" s="39">
        <v>0</v>
      </c>
      <c r="K2635" s="10">
        <v>1610</v>
      </c>
    </row>
    <row r="2636" spans="1:11" x14ac:dyDescent="0.2">
      <c r="A2636" s="32">
        <v>2612</v>
      </c>
      <c r="B2636" s="56">
        <v>2010104019</v>
      </c>
      <c r="C2636" s="34" t="s">
        <v>356</v>
      </c>
      <c r="D2636" s="35" t="s">
        <v>357</v>
      </c>
      <c r="E2636" s="35" t="s">
        <v>363</v>
      </c>
      <c r="F2636" s="35" t="s">
        <v>364</v>
      </c>
      <c r="G2636" s="35" t="s">
        <v>2632</v>
      </c>
      <c r="H2636" s="57" t="s">
        <v>2898</v>
      </c>
      <c r="I2636" s="37">
        <v>0</v>
      </c>
      <c r="J2636" s="39">
        <v>0</v>
      </c>
      <c r="K2636" s="10">
        <v>0</v>
      </c>
    </row>
    <row r="2637" spans="1:11" x14ac:dyDescent="0.2">
      <c r="A2637" s="32">
        <v>2613</v>
      </c>
      <c r="B2637" s="56">
        <v>2010105001</v>
      </c>
      <c r="C2637" s="34" t="s">
        <v>356</v>
      </c>
      <c r="D2637" s="35" t="s">
        <v>357</v>
      </c>
      <c r="E2637" s="35" t="s">
        <v>363</v>
      </c>
      <c r="F2637" s="35" t="s">
        <v>364</v>
      </c>
      <c r="G2637" s="35" t="s">
        <v>2632</v>
      </c>
      <c r="H2637" s="57" t="s">
        <v>2899</v>
      </c>
      <c r="I2637" s="37">
        <v>0</v>
      </c>
      <c r="J2637" s="39">
        <v>605.60000000000036</v>
      </c>
      <c r="K2637" s="10">
        <v>-605.60000000000036</v>
      </c>
    </row>
    <row r="2638" spans="1:11" x14ac:dyDescent="0.2">
      <c r="A2638" s="32">
        <v>2614</v>
      </c>
      <c r="B2638" s="56">
        <v>2010105002</v>
      </c>
      <c r="C2638" s="34" t="s">
        <v>356</v>
      </c>
      <c r="D2638" s="35" t="s">
        <v>357</v>
      </c>
      <c r="E2638" s="35" t="s">
        <v>363</v>
      </c>
      <c r="F2638" s="35" t="s">
        <v>364</v>
      </c>
      <c r="G2638" s="35" t="s">
        <v>2632</v>
      </c>
      <c r="H2638" s="57" t="s">
        <v>2900</v>
      </c>
      <c r="I2638" s="37">
        <v>0</v>
      </c>
      <c r="J2638" s="39">
        <v>25939.649999999994</v>
      </c>
      <c r="K2638" s="10">
        <v>-25939.649999999994</v>
      </c>
    </row>
    <row r="2639" spans="1:11" x14ac:dyDescent="0.2">
      <c r="A2639" s="32">
        <v>2615</v>
      </c>
      <c r="B2639" s="56">
        <v>2010105003</v>
      </c>
      <c r="C2639" s="34" t="s">
        <v>356</v>
      </c>
      <c r="D2639" s="35" t="s">
        <v>357</v>
      </c>
      <c r="E2639" s="35" t="s">
        <v>363</v>
      </c>
      <c r="F2639" s="35" t="s">
        <v>364</v>
      </c>
      <c r="G2639" s="35" t="s">
        <v>2632</v>
      </c>
      <c r="H2639" s="57" t="s">
        <v>2901</v>
      </c>
      <c r="I2639" s="37">
        <v>0</v>
      </c>
      <c r="J2639" s="39">
        <v>35740.760000000009</v>
      </c>
      <c r="K2639" s="10">
        <v>-35740.760000000009</v>
      </c>
    </row>
    <row r="2640" spans="1:11" x14ac:dyDescent="0.2">
      <c r="A2640" s="32">
        <v>2616</v>
      </c>
      <c r="B2640" s="56">
        <v>2010105005</v>
      </c>
      <c r="C2640" s="34" t="s">
        <v>356</v>
      </c>
      <c r="D2640" s="35" t="s">
        <v>357</v>
      </c>
      <c r="E2640" s="35" t="s">
        <v>363</v>
      </c>
      <c r="F2640" s="35" t="s">
        <v>364</v>
      </c>
      <c r="G2640" s="35" t="s">
        <v>2632</v>
      </c>
      <c r="H2640" s="57" t="s">
        <v>2902</v>
      </c>
      <c r="I2640" s="37">
        <v>0</v>
      </c>
      <c r="J2640" s="39">
        <v>347896.03</v>
      </c>
      <c r="K2640" s="10">
        <v>-347896.03</v>
      </c>
    </row>
    <row r="2641" spans="1:11" x14ac:dyDescent="0.2">
      <c r="A2641" s="32">
        <v>2617</v>
      </c>
      <c r="B2641" s="56">
        <v>2010105006</v>
      </c>
      <c r="C2641" s="34" t="s">
        <v>356</v>
      </c>
      <c r="D2641" s="35" t="s">
        <v>357</v>
      </c>
      <c r="E2641" s="35" t="s">
        <v>363</v>
      </c>
      <c r="F2641" s="35" t="s">
        <v>364</v>
      </c>
      <c r="G2641" s="35" t="s">
        <v>2632</v>
      </c>
      <c r="H2641" s="57" t="s">
        <v>2903</v>
      </c>
      <c r="I2641" s="37">
        <v>0</v>
      </c>
      <c r="J2641" s="39">
        <v>0</v>
      </c>
      <c r="K2641" s="10">
        <v>0</v>
      </c>
    </row>
    <row r="2642" spans="1:11" x14ac:dyDescent="0.2">
      <c r="A2642" s="32">
        <v>2618</v>
      </c>
      <c r="B2642" s="56">
        <v>2010105007</v>
      </c>
      <c r="C2642" s="34" t="s">
        <v>356</v>
      </c>
      <c r="D2642" s="35" t="s">
        <v>357</v>
      </c>
      <c r="E2642" s="35" t="s">
        <v>363</v>
      </c>
      <c r="F2642" s="35" t="s">
        <v>364</v>
      </c>
      <c r="G2642" s="35" t="s">
        <v>2632</v>
      </c>
      <c r="H2642" s="57" t="s">
        <v>2904</v>
      </c>
      <c r="I2642" s="37">
        <v>0</v>
      </c>
      <c r="J2642" s="39">
        <v>0</v>
      </c>
      <c r="K2642" s="10">
        <v>0</v>
      </c>
    </row>
    <row r="2643" spans="1:11" x14ac:dyDescent="0.2">
      <c r="A2643" s="32">
        <v>2619</v>
      </c>
      <c r="B2643" s="56">
        <v>2010105009</v>
      </c>
      <c r="C2643" s="34" t="s">
        <v>356</v>
      </c>
      <c r="D2643" s="35" t="s">
        <v>357</v>
      </c>
      <c r="E2643" s="35" t="s">
        <v>363</v>
      </c>
      <c r="F2643" s="35" t="s">
        <v>364</v>
      </c>
      <c r="G2643" s="35" t="s">
        <v>2632</v>
      </c>
      <c r="H2643" s="57" t="s">
        <v>2905</v>
      </c>
      <c r="I2643" s="37">
        <v>0</v>
      </c>
      <c r="J2643" s="39">
        <v>3832.4400000000023</v>
      </c>
      <c r="K2643" s="10">
        <v>-3832.4400000000023</v>
      </c>
    </row>
    <row r="2644" spans="1:11" x14ac:dyDescent="0.2">
      <c r="A2644" s="32">
        <v>2620</v>
      </c>
      <c r="B2644" s="56">
        <v>2010105010</v>
      </c>
      <c r="C2644" s="34" t="s">
        <v>356</v>
      </c>
      <c r="D2644" s="35" t="s">
        <v>357</v>
      </c>
      <c r="E2644" s="35" t="s">
        <v>363</v>
      </c>
      <c r="F2644" s="35" t="s">
        <v>364</v>
      </c>
      <c r="G2644" s="35" t="s">
        <v>2632</v>
      </c>
      <c r="H2644" s="57" t="s">
        <v>2906</v>
      </c>
      <c r="I2644" s="37">
        <v>1.0000003385357559E-5</v>
      </c>
      <c r="J2644" s="39">
        <v>0</v>
      </c>
      <c r="K2644" s="10">
        <v>1.0000003385357559E-5</v>
      </c>
    </row>
    <row r="2645" spans="1:11" x14ac:dyDescent="0.2">
      <c r="A2645" s="32">
        <v>2621</v>
      </c>
      <c r="B2645" s="56">
        <v>2010105012</v>
      </c>
      <c r="C2645" s="34" t="s">
        <v>356</v>
      </c>
      <c r="D2645" s="35" t="s">
        <v>357</v>
      </c>
      <c r="E2645" s="35" t="s">
        <v>363</v>
      </c>
      <c r="F2645" s="35" t="s">
        <v>364</v>
      </c>
      <c r="G2645" s="35" t="s">
        <v>2632</v>
      </c>
      <c r="H2645" s="57" t="s">
        <v>2907</v>
      </c>
      <c r="I2645" s="37">
        <v>0</v>
      </c>
      <c r="J2645" s="39">
        <v>10035.059999999969</v>
      </c>
      <c r="K2645" s="10">
        <v>-10035.059999999969</v>
      </c>
    </row>
    <row r="2646" spans="1:11" x14ac:dyDescent="0.2">
      <c r="A2646" s="32">
        <v>2622</v>
      </c>
      <c r="B2646" s="56">
        <v>2010105013</v>
      </c>
      <c r="C2646" s="34" t="s">
        <v>356</v>
      </c>
      <c r="D2646" s="35" t="s">
        <v>357</v>
      </c>
      <c r="E2646" s="35" t="s">
        <v>363</v>
      </c>
      <c r="F2646" s="35" t="s">
        <v>364</v>
      </c>
      <c r="G2646" s="35" t="s">
        <v>2632</v>
      </c>
      <c r="H2646" s="57" t="s">
        <v>2908</v>
      </c>
      <c r="I2646" s="37">
        <v>0</v>
      </c>
      <c r="J2646" s="39">
        <v>148596.75</v>
      </c>
      <c r="K2646" s="10">
        <v>-148596.75</v>
      </c>
    </row>
    <row r="2647" spans="1:11" x14ac:dyDescent="0.2">
      <c r="A2647" s="32">
        <v>2623</v>
      </c>
      <c r="B2647" s="56">
        <v>2010105014</v>
      </c>
      <c r="C2647" s="34" t="s">
        <v>356</v>
      </c>
      <c r="D2647" s="35" t="s">
        <v>357</v>
      </c>
      <c r="E2647" s="35" t="s">
        <v>363</v>
      </c>
      <c r="F2647" s="35" t="s">
        <v>364</v>
      </c>
      <c r="G2647" s="35" t="s">
        <v>2632</v>
      </c>
      <c r="H2647" s="57" t="s">
        <v>2909</v>
      </c>
      <c r="I2647" s="37">
        <v>0</v>
      </c>
      <c r="J2647" s="39">
        <v>0</v>
      </c>
      <c r="K2647" s="10">
        <v>0</v>
      </c>
    </row>
    <row r="2648" spans="1:11" x14ac:dyDescent="0.2">
      <c r="A2648" s="32">
        <v>2624</v>
      </c>
      <c r="B2648" s="56">
        <v>2010105017</v>
      </c>
      <c r="C2648" s="34" t="s">
        <v>356</v>
      </c>
      <c r="D2648" s="35" t="s">
        <v>357</v>
      </c>
      <c r="E2648" s="35" t="s">
        <v>363</v>
      </c>
      <c r="F2648" s="35" t="s">
        <v>364</v>
      </c>
      <c r="G2648" s="35" t="s">
        <v>2632</v>
      </c>
      <c r="H2648" s="57" t="s">
        <v>2910</v>
      </c>
      <c r="I2648" s="37">
        <v>0</v>
      </c>
      <c r="J2648" s="39">
        <v>0</v>
      </c>
      <c r="K2648" s="10">
        <v>0</v>
      </c>
    </row>
    <row r="2649" spans="1:11" x14ac:dyDescent="0.2">
      <c r="A2649" s="32">
        <v>2625</v>
      </c>
      <c r="B2649" s="56">
        <v>2010105019</v>
      </c>
      <c r="C2649" s="34" t="s">
        <v>356</v>
      </c>
      <c r="D2649" s="35" t="s">
        <v>357</v>
      </c>
      <c r="E2649" s="35" t="s">
        <v>363</v>
      </c>
      <c r="F2649" s="35" t="s">
        <v>364</v>
      </c>
      <c r="G2649" s="35" t="s">
        <v>2632</v>
      </c>
      <c r="H2649" s="57" t="s">
        <v>2911</v>
      </c>
      <c r="I2649" s="37">
        <v>0</v>
      </c>
      <c r="J2649" s="39">
        <v>5.0000000002910383E-2</v>
      </c>
      <c r="K2649" s="10">
        <v>-5.0000000002910383E-2</v>
      </c>
    </row>
    <row r="2650" spans="1:11" x14ac:dyDescent="0.2">
      <c r="A2650" s="32">
        <v>2626</v>
      </c>
      <c r="B2650" s="56">
        <v>2010105025</v>
      </c>
      <c r="C2650" s="34" t="s">
        <v>356</v>
      </c>
      <c r="D2650" s="35" t="s">
        <v>357</v>
      </c>
      <c r="E2650" s="35" t="s">
        <v>363</v>
      </c>
      <c r="F2650" s="35" t="s">
        <v>364</v>
      </c>
      <c r="G2650" s="35" t="s">
        <v>2632</v>
      </c>
      <c r="H2650" s="57" t="s">
        <v>2912</v>
      </c>
      <c r="I2650" s="37">
        <v>0</v>
      </c>
      <c r="J2650" s="39">
        <v>285980.88000000012</v>
      </c>
      <c r="K2650" s="10">
        <v>-285980.88000000012</v>
      </c>
    </row>
    <row r="2651" spans="1:11" x14ac:dyDescent="0.2">
      <c r="A2651" s="32">
        <v>2627</v>
      </c>
      <c r="B2651" s="56">
        <v>2010105029</v>
      </c>
      <c r="C2651" s="34" t="s">
        <v>356</v>
      </c>
      <c r="D2651" s="35" t="s">
        <v>357</v>
      </c>
      <c r="E2651" s="35" t="s">
        <v>363</v>
      </c>
      <c r="F2651" s="35" t="s">
        <v>364</v>
      </c>
      <c r="G2651" s="35" t="s">
        <v>2632</v>
      </c>
      <c r="H2651" s="57" t="s">
        <v>2913</v>
      </c>
      <c r="I2651" s="37">
        <v>0</v>
      </c>
      <c r="J2651" s="39">
        <v>0</v>
      </c>
      <c r="K2651" s="10">
        <v>0</v>
      </c>
    </row>
    <row r="2652" spans="1:11" x14ac:dyDescent="0.2">
      <c r="A2652" s="32">
        <v>2628</v>
      </c>
      <c r="B2652" s="56">
        <v>2010105031</v>
      </c>
      <c r="C2652" s="34" t="s">
        <v>356</v>
      </c>
      <c r="D2652" s="35" t="s">
        <v>357</v>
      </c>
      <c r="E2652" s="35" t="s">
        <v>363</v>
      </c>
      <c r="F2652" s="35" t="s">
        <v>364</v>
      </c>
      <c r="G2652" s="35" t="s">
        <v>2632</v>
      </c>
      <c r="H2652" s="57" t="s">
        <v>2914</v>
      </c>
      <c r="I2652" s="37">
        <v>0</v>
      </c>
      <c r="J2652" s="39">
        <v>0</v>
      </c>
      <c r="K2652" s="10">
        <v>0</v>
      </c>
    </row>
    <row r="2653" spans="1:11" x14ac:dyDescent="0.2">
      <c r="A2653" s="32">
        <v>2629</v>
      </c>
      <c r="B2653" s="56">
        <v>2010105032</v>
      </c>
      <c r="C2653" s="34" t="s">
        <v>356</v>
      </c>
      <c r="D2653" s="35" t="s">
        <v>357</v>
      </c>
      <c r="E2653" s="35" t="s">
        <v>363</v>
      </c>
      <c r="F2653" s="35" t="s">
        <v>364</v>
      </c>
      <c r="G2653" s="35" t="s">
        <v>2632</v>
      </c>
      <c r="H2653" s="57" t="s">
        <v>2915</v>
      </c>
      <c r="I2653" s="37">
        <v>0</v>
      </c>
      <c r="J2653" s="39">
        <v>350</v>
      </c>
      <c r="K2653" s="10">
        <v>-350</v>
      </c>
    </row>
    <row r="2654" spans="1:11" x14ac:dyDescent="0.2">
      <c r="A2654" s="32">
        <v>2630</v>
      </c>
      <c r="B2654" s="56">
        <v>2010105034</v>
      </c>
      <c r="C2654" s="34" t="s">
        <v>356</v>
      </c>
      <c r="D2654" s="35" t="s">
        <v>357</v>
      </c>
      <c r="E2654" s="35" t="s">
        <v>363</v>
      </c>
      <c r="F2654" s="35" t="s">
        <v>364</v>
      </c>
      <c r="G2654" s="35" t="s">
        <v>2632</v>
      </c>
      <c r="H2654" s="57" t="s">
        <v>2916</v>
      </c>
      <c r="I2654" s="37">
        <v>0</v>
      </c>
      <c r="J2654" s="39">
        <v>0</v>
      </c>
      <c r="K2654" s="10">
        <v>0</v>
      </c>
    </row>
    <row r="2655" spans="1:11" x14ac:dyDescent="0.2">
      <c r="A2655" s="32">
        <v>2631</v>
      </c>
      <c r="B2655" s="56">
        <v>2010105037</v>
      </c>
      <c r="C2655" s="34" t="s">
        <v>356</v>
      </c>
      <c r="D2655" s="35" t="s">
        <v>357</v>
      </c>
      <c r="E2655" s="35" t="s">
        <v>363</v>
      </c>
      <c r="F2655" s="35" t="s">
        <v>364</v>
      </c>
      <c r="G2655" s="35" t="s">
        <v>2632</v>
      </c>
      <c r="H2655" s="57" t="s">
        <v>2917</v>
      </c>
      <c r="I2655" s="37">
        <v>0</v>
      </c>
      <c r="J2655" s="39">
        <v>0</v>
      </c>
      <c r="K2655" s="10">
        <v>0</v>
      </c>
    </row>
    <row r="2656" spans="1:11" x14ac:dyDescent="0.2">
      <c r="A2656" s="32">
        <v>2632</v>
      </c>
      <c r="B2656" s="56">
        <v>2010105041</v>
      </c>
      <c r="C2656" s="34" t="s">
        <v>356</v>
      </c>
      <c r="D2656" s="35" t="s">
        <v>357</v>
      </c>
      <c r="E2656" s="35" t="s">
        <v>363</v>
      </c>
      <c r="F2656" s="35" t="s">
        <v>364</v>
      </c>
      <c r="G2656" s="35" t="s">
        <v>2632</v>
      </c>
      <c r="H2656" s="57" t="s">
        <v>2918</v>
      </c>
      <c r="I2656" s="37">
        <v>0</v>
      </c>
      <c r="J2656" s="39">
        <v>0</v>
      </c>
      <c r="K2656" s="10">
        <v>0</v>
      </c>
    </row>
    <row r="2657" spans="1:11" x14ac:dyDescent="0.2">
      <c r="A2657" s="32">
        <v>2633</v>
      </c>
      <c r="B2657" s="56">
        <v>2010105045</v>
      </c>
      <c r="C2657" s="34" t="s">
        <v>356</v>
      </c>
      <c r="D2657" s="35" t="s">
        <v>357</v>
      </c>
      <c r="E2657" s="35" t="s">
        <v>363</v>
      </c>
      <c r="F2657" s="35" t="s">
        <v>364</v>
      </c>
      <c r="G2657" s="35" t="s">
        <v>2632</v>
      </c>
      <c r="H2657" s="57" t="s">
        <v>2919</v>
      </c>
      <c r="I2657" s="37">
        <v>0</v>
      </c>
      <c r="J2657" s="39">
        <v>0</v>
      </c>
      <c r="K2657" s="10">
        <v>0</v>
      </c>
    </row>
    <row r="2658" spans="1:11" x14ac:dyDescent="0.2">
      <c r="A2658" s="32">
        <v>2634</v>
      </c>
      <c r="B2658" s="56">
        <v>2010105046</v>
      </c>
      <c r="C2658" s="34" t="s">
        <v>356</v>
      </c>
      <c r="D2658" s="35" t="s">
        <v>357</v>
      </c>
      <c r="E2658" s="35" t="s">
        <v>363</v>
      </c>
      <c r="F2658" s="35" t="s">
        <v>364</v>
      </c>
      <c r="G2658" s="35" t="s">
        <v>2632</v>
      </c>
      <c r="H2658" s="57" t="s">
        <v>2920</v>
      </c>
      <c r="I2658" s="37">
        <v>0</v>
      </c>
      <c r="J2658" s="39">
        <v>0</v>
      </c>
      <c r="K2658" s="10">
        <v>0</v>
      </c>
    </row>
    <row r="2659" spans="1:11" x14ac:dyDescent="0.2">
      <c r="A2659" s="32">
        <v>2635</v>
      </c>
      <c r="B2659" s="56">
        <v>2010105047</v>
      </c>
      <c r="C2659" s="34" t="s">
        <v>356</v>
      </c>
      <c r="D2659" s="35" t="s">
        <v>357</v>
      </c>
      <c r="E2659" s="35" t="s">
        <v>363</v>
      </c>
      <c r="F2659" s="35" t="s">
        <v>364</v>
      </c>
      <c r="G2659" s="35" t="s">
        <v>2632</v>
      </c>
      <c r="H2659" s="57" t="s">
        <v>2921</v>
      </c>
      <c r="I2659" s="37">
        <v>0</v>
      </c>
      <c r="J2659" s="39">
        <v>0</v>
      </c>
      <c r="K2659" s="10">
        <v>0</v>
      </c>
    </row>
    <row r="2660" spans="1:11" x14ac:dyDescent="0.2">
      <c r="A2660" s="32">
        <v>2636</v>
      </c>
      <c r="B2660" s="56">
        <v>2010105049</v>
      </c>
      <c r="C2660" s="34" t="s">
        <v>356</v>
      </c>
      <c r="D2660" s="35" t="s">
        <v>357</v>
      </c>
      <c r="E2660" s="35" t="s">
        <v>363</v>
      </c>
      <c r="F2660" s="35" t="s">
        <v>364</v>
      </c>
      <c r="G2660" s="35" t="s">
        <v>2632</v>
      </c>
      <c r="H2660" s="57" t="s">
        <v>2922</v>
      </c>
      <c r="I2660" s="37">
        <v>0</v>
      </c>
      <c r="J2660" s="39">
        <v>45.490000000005239</v>
      </c>
      <c r="K2660" s="10">
        <v>-45.490000000005239</v>
      </c>
    </row>
    <row r="2661" spans="1:11" x14ac:dyDescent="0.2">
      <c r="A2661" s="32">
        <v>2637</v>
      </c>
      <c r="B2661" s="56">
        <v>2010105050</v>
      </c>
      <c r="C2661" s="34" t="s">
        <v>356</v>
      </c>
      <c r="D2661" s="35" t="s">
        <v>357</v>
      </c>
      <c r="E2661" s="35" t="s">
        <v>363</v>
      </c>
      <c r="F2661" s="35" t="s">
        <v>364</v>
      </c>
      <c r="G2661" s="35" t="s">
        <v>2632</v>
      </c>
      <c r="H2661" s="57" t="s">
        <v>2923</v>
      </c>
      <c r="I2661" s="37">
        <v>0</v>
      </c>
      <c r="J2661" s="39">
        <v>327843.18999999994</v>
      </c>
      <c r="K2661" s="10">
        <v>-327843.18999999994</v>
      </c>
    </row>
    <row r="2662" spans="1:11" x14ac:dyDescent="0.2">
      <c r="A2662" s="32">
        <v>2638</v>
      </c>
      <c r="B2662" s="56">
        <v>2010105052</v>
      </c>
      <c r="C2662" s="34" t="s">
        <v>356</v>
      </c>
      <c r="D2662" s="35" t="s">
        <v>357</v>
      </c>
      <c r="E2662" s="35" t="s">
        <v>363</v>
      </c>
      <c r="F2662" s="35" t="s">
        <v>364</v>
      </c>
      <c r="G2662" s="35" t="s">
        <v>2632</v>
      </c>
      <c r="H2662" s="57" t="s">
        <v>2924</v>
      </c>
      <c r="I2662" s="37">
        <v>0</v>
      </c>
      <c r="J2662" s="39">
        <v>0</v>
      </c>
      <c r="K2662" s="10">
        <v>0</v>
      </c>
    </row>
    <row r="2663" spans="1:11" x14ac:dyDescent="0.2">
      <c r="A2663" s="32">
        <v>2639</v>
      </c>
      <c r="B2663" s="56">
        <v>2010105053</v>
      </c>
      <c r="C2663" s="34" t="s">
        <v>356</v>
      </c>
      <c r="D2663" s="35" t="s">
        <v>357</v>
      </c>
      <c r="E2663" s="35" t="s">
        <v>363</v>
      </c>
      <c r="F2663" s="35" t="s">
        <v>364</v>
      </c>
      <c r="G2663" s="35" t="s">
        <v>2632</v>
      </c>
      <c r="H2663" s="57" t="s">
        <v>2925</v>
      </c>
      <c r="I2663" s="37">
        <v>0</v>
      </c>
      <c r="J2663" s="39">
        <v>0</v>
      </c>
      <c r="K2663" s="10">
        <v>0</v>
      </c>
    </row>
    <row r="2664" spans="1:11" x14ac:dyDescent="0.2">
      <c r="A2664" s="32">
        <v>2640</v>
      </c>
      <c r="B2664" s="56">
        <v>2010105054</v>
      </c>
      <c r="C2664" s="34" t="s">
        <v>356</v>
      </c>
      <c r="D2664" s="35" t="s">
        <v>357</v>
      </c>
      <c r="E2664" s="35" t="s">
        <v>363</v>
      </c>
      <c r="F2664" s="35" t="s">
        <v>364</v>
      </c>
      <c r="G2664" s="35" t="s">
        <v>2632</v>
      </c>
      <c r="H2664" s="57" t="s">
        <v>2926</v>
      </c>
      <c r="I2664" s="37">
        <v>0</v>
      </c>
      <c r="J2664" s="39">
        <v>0</v>
      </c>
      <c r="K2664" s="10">
        <v>0</v>
      </c>
    </row>
    <row r="2665" spans="1:11" x14ac:dyDescent="0.2">
      <c r="A2665" s="32">
        <v>2641</v>
      </c>
      <c r="B2665" s="56">
        <v>2010105056</v>
      </c>
      <c r="C2665" s="34" t="s">
        <v>356</v>
      </c>
      <c r="D2665" s="35" t="s">
        <v>357</v>
      </c>
      <c r="E2665" s="35" t="s">
        <v>363</v>
      </c>
      <c r="F2665" s="35" t="s">
        <v>364</v>
      </c>
      <c r="G2665" s="35" t="s">
        <v>2632</v>
      </c>
      <c r="H2665" s="57" t="s">
        <v>2927</v>
      </c>
      <c r="I2665" s="37">
        <v>0</v>
      </c>
      <c r="J2665" s="39">
        <v>117523.65000000002</v>
      </c>
      <c r="K2665" s="10">
        <v>-117523.65000000002</v>
      </c>
    </row>
    <row r="2666" spans="1:11" x14ac:dyDescent="0.2">
      <c r="A2666" s="32">
        <v>2642</v>
      </c>
      <c r="B2666" s="56">
        <v>2010105057</v>
      </c>
      <c r="C2666" s="34" t="s">
        <v>356</v>
      </c>
      <c r="D2666" s="35" t="s">
        <v>357</v>
      </c>
      <c r="E2666" s="35" t="s">
        <v>363</v>
      </c>
      <c r="F2666" s="35" t="s">
        <v>364</v>
      </c>
      <c r="G2666" s="35" t="s">
        <v>2632</v>
      </c>
      <c r="H2666" s="57" t="s">
        <v>2928</v>
      </c>
      <c r="I2666" s="37">
        <v>0</v>
      </c>
      <c r="J2666" s="39">
        <v>130497.25</v>
      </c>
      <c r="K2666" s="10">
        <v>-130497.25</v>
      </c>
    </row>
    <row r="2667" spans="1:11" x14ac:dyDescent="0.2">
      <c r="A2667" s="32">
        <v>2643</v>
      </c>
      <c r="B2667" s="56">
        <v>2010105062</v>
      </c>
      <c r="C2667" s="34" t="s">
        <v>356</v>
      </c>
      <c r="D2667" s="35" t="s">
        <v>357</v>
      </c>
      <c r="E2667" s="35" t="s">
        <v>363</v>
      </c>
      <c r="F2667" s="35" t="s">
        <v>364</v>
      </c>
      <c r="G2667" s="35" t="s">
        <v>2632</v>
      </c>
      <c r="H2667" s="57" t="s">
        <v>2929</v>
      </c>
      <c r="I2667" s="37">
        <v>0</v>
      </c>
      <c r="J2667" s="39">
        <v>0</v>
      </c>
      <c r="K2667" s="10">
        <v>0</v>
      </c>
    </row>
    <row r="2668" spans="1:11" x14ac:dyDescent="0.2">
      <c r="A2668" s="32">
        <v>2644</v>
      </c>
      <c r="B2668" s="56">
        <v>2010105064</v>
      </c>
      <c r="C2668" s="34" t="s">
        <v>356</v>
      </c>
      <c r="D2668" s="35" t="s">
        <v>357</v>
      </c>
      <c r="E2668" s="35" t="s">
        <v>363</v>
      </c>
      <c r="F2668" s="35" t="s">
        <v>364</v>
      </c>
      <c r="G2668" s="35" t="s">
        <v>2632</v>
      </c>
      <c r="H2668" s="57" t="s">
        <v>2930</v>
      </c>
      <c r="I2668" s="37">
        <v>0</v>
      </c>
      <c r="J2668" s="39">
        <v>0</v>
      </c>
      <c r="K2668" s="10">
        <v>0</v>
      </c>
    </row>
    <row r="2669" spans="1:11" x14ac:dyDescent="0.2">
      <c r="A2669" s="32">
        <v>2645</v>
      </c>
      <c r="B2669" s="56">
        <v>2010105065</v>
      </c>
      <c r="C2669" s="34" t="s">
        <v>356</v>
      </c>
      <c r="D2669" s="35" t="s">
        <v>357</v>
      </c>
      <c r="E2669" s="35" t="s">
        <v>363</v>
      </c>
      <c r="F2669" s="35" t="s">
        <v>364</v>
      </c>
      <c r="G2669" s="35" t="s">
        <v>2632</v>
      </c>
      <c r="H2669" s="57" t="s">
        <v>2931</v>
      </c>
      <c r="I2669" s="37">
        <v>0</v>
      </c>
      <c r="J2669" s="39">
        <v>4738</v>
      </c>
      <c r="K2669" s="10">
        <v>-4738</v>
      </c>
    </row>
    <row r="2670" spans="1:11" x14ac:dyDescent="0.2">
      <c r="A2670" s="32">
        <v>2646</v>
      </c>
      <c r="B2670" s="56">
        <v>2010105066</v>
      </c>
      <c r="C2670" s="34" t="s">
        <v>356</v>
      </c>
      <c r="D2670" s="35" t="s">
        <v>357</v>
      </c>
      <c r="E2670" s="35" t="s">
        <v>363</v>
      </c>
      <c r="F2670" s="35" t="s">
        <v>364</v>
      </c>
      <c r="G2670" s="35" t="s">
        <v>2632</v>
      </c>
      <c r="H2670" s="57" t="s">
        <v>2932</v>
      </c>
      <c r="I2670" s="37">
        <v>0</v>
      </c>
      <c r="J2670" s="39">
        <v>47087.369999999995</v>
      </c>
      <c r="K2670" s="10">
        <v>-47087.369999999995</v>
      </c>
    </row>
    <row r="2671" spans="1:11" x14ac:dyDescent="0.2">
      <c r="A2671" s="32">
        <v>2647</v>
      </c>
      <c r="B2671" s="56">
        <v>2010105069</v>
      </c>
      <c r="C2671" s="34" t="s">
        <v>356</v>
      </c>
      <c r="D2671" s="35" t="s">
        <v>357</v>
      </c>
      <c r="E2671" s="35" t="s">
        <v>363</v>
      </c>
      <c r="F2671" s="35" t="s">
        <v>364</v>
      </c>
      <c r="G2671" s="35" t="s">
        <v>2632</v>
      </c>
      <c r="H2671" s="57" t="s">
        <v>2933</v>
      </c>
      <c r="I2671" s="37">
        <v>0</v>
      </c>
      <c r="J2671" s="39">
        <v>15937.54</v>
      </c>
      <c r="K2671" s="10">
        <v>-15937.54</v>
      </c>
    </row>
    <row r="2672" spans="1:11" x14ac:dyDescent="0.2">
      <c r="A2672" s="32">
        <v>2648</v>
      </c>
      <c r="B2672" s="56">
        <v>2010105070</v>
      </c>
      <c r="C2672" s="34" t="s">
        <v>356</v>
      </c>
      <c r="D2672" s="35" t="s">
        <v>357</v>
      </c>
      <c r="E2672" s="35" t="s">
        <v>363</v>
      </c>
      <c r="F2672" s="35" t="s">
        <v>364</v>
      </c>
      <c r="G2672" s="35" t="s">
        <v>2632</v>
      </c>
      <c r="H2672" s="57" t="s">
        <v>2934</v>
      </c>
      <c r="I2672" s="37">
        <v>0</v>
      </c>
      <c r="J2672" s="39">
        <v>0</v>
      </c>
      <c r="K2672" s="10">
        <v>0</v>
      </c>
    </row>
    <row r="2673" spans="1:11" x14ac:dyDescent="0.2">
      <c r="A2673" s="32">
        <v>2649</v>
      </c>
      <c r="B2673" s="56">
        <v>2010105071</v>
      </c>
      <c r="C2673" s="34" t="s">
        <v>356</v>
      </c>
      <c r="D2673" s="35" t="s">
        <v>357</v>
      </c>
      <c r="E2673" s="35" t="s">
        <v>363</v>
      </c>
      <c r="F2673" s="35" t="s">
        <v>364</v>
      </c>
      <c r="G2673" s="35" t="s">
        <v>2632</v>
      </c>
      <c r="H2673" s="57" t="s">
        <v>2935</v>
      </c>
      <c r="I2673" s="37">
        <v>0</v>
      </c>
      <c r="J2673" s="39">
        <v>936825</v>
      </c>
      <c r="K2673" s="10">
        <v>-936825</v>
      </c>
    </row>
    <row r="2674" spans="1:11" x14ac:dyDescent="0.2">
      <c r="A2674" s="32">
        <v>2650</v>
      </c>
      <c r="B2674" s="56">
        <v>2010105075</v>
      </c>
      <c r="C2674" s="34" t="s">
        <v>356</v>
      </c>
      <c r="D2674" s="35" t="s">
        <v>357</v>
      </c>
      <c r="E2674" s="35" t="s">
        <v>363</v>
      </c>
      <c r="F2674" s="35" t="s">
        <v>364</v>
      </c>
      <c r="G2674" s="35" t="s">
        <v>2632</v>
      </c>
      <c r="H2674" s="57" t="s">
        <v>2936</v>
      </c>
      <c r="I2674" s="37">
        <v>0</v>
      </c>
      <c r="J2674" s="39">
        <v>5000.17</v>
      </c>
      <c r="K2674" s="10">
        <v>-5000.17</v>
      </c>
    </row>
    <row r="2675" spans="1:11" x14ac:dyDescent="0.2">
      <c r="A2675" s="32">
        <v>2651</v>
      </c>
      <c r="B2675" s="56">
        <v>2010105076</v>
      </c>
      <c r="C2675" s="34" t="s">
        <v>356</v>
      </c>
      <c r="D2675" s="35" t="s">
        <v>357</v>
      </c>
      <c r="E2675" s="35" t="s">
        <v>363</v>
      </c>
      <c r="F2675" s="35" t="s">
        <v>364</v>
      </c>
      <c r="G2675" s="35" t="s">
        <v>2632</v>
      </c>
      <c r="H2675" s="57" t="s">
        <v>2937</v>
      </c>
      <c r="I2675" s="37">
        <v>0</v>
      </c>
      <c r="J2675" s="39">
        <v>0</v>
      </c>
      <c r="K2675" s="10">
        <v>0</v>
      </c>
    </row>
    <row r="2676" spans="1:11" x14ac:dyDescent="0.2">
      <c r="A2676" s="32">
        <v>2652</v>
      </c>
      <c r="B2676" s="56">
        <v>2010105077</v>
      </c>
      <c r="C2676" s="34" t="s">
        <v>356</v>
      </c>
      <c r="D2676" s="35" t="s">
        <v>357</v>
      </c>
      <c r="E2676" s="35" t="s">
        <v>363</v>
      </c>
      <c r="F2676" s="35" t="s">
        <v>364</v>
      </c>
      <c r="G2676" s="35" t="s">
        <v>2632</v>
      </c>
      <c r="H2676" s="57" t="s">
        <v>2938</v>
      </c>
      <c r="I2676" s="37">
        <v>0</v>
      </c>
      <c r="J2676" s="39">
        <v>0</v>
      </c>
      <c r="K2676" s="10">
        <v>0</v>
      </c>
    </row>
    <row r="2677" spans="1:11" x14ac:dyDescent="0.2">
      <c r="A2677" s="32">
        <v>2653</v>
      </c>
      <c r="B2677" s="56">
        <v>2010105078</v>
      </c>
      <c r="C2677" s="34" t="s">
        <v>356</v>
      </c>
      <c r="D2677" s="35" t="s">
        <v>357</v>
      </c>
      <c r="E2677" s="35" t="s">
        <v>363</v>
      </c>
      <c r="F2677" s="35" t="s">
        <v>364</v>
      </c>
      <c r="G2677" s="35" t="s">
        <v>2632</v>
      </c>
      <c r="H2677" s="57" t="s">
        <v>2939</v>
      </c>
      <c r="I2677" s="37">
        <v>0</v>
      </c>
      <c r="J2677" s="39">
        <v>0</v>
      </c>
      <c r="K2677" s="10">
        <v>0</v>
      </c>
    </row>
    <row r="2678" spans="1:11" x14ac:dyDescent="0.2">
      <c r="A2678" s="32">
        <v>2654</v>
      </c>
      <c r="B2678" s="56">
        <v>2010105079</v>
      </c>
      <c r="C2678" s="34" t="s">
        <v>356</v>
      </c>
      <c r="D2678" s="35" t="s">
        <v>357</v>
      </c>
      <c r="E2678" s="35" t="s">
        <v>363</v>
      </c>
      <c r="F2678" s="35" t="s">
        <v>364</v>
      </c>
      <c r="G2678" s="35" t="s">
        <v>2632</v>
      </c>
      <c r="H2678" s="57" t="s">
        <v>2940</v>
      </c>
      <c r="I2678" s="37">
        <v>0</v>
      </c>
      <c r="J2678" s="39">
        <v>8704.0900099999999</v>
      </c>
      <c r="K2678" s="10">
        <v>-8704.0900099999999</v>
      </c>
    </row>
    <row r="2679" spans="1:11" x14ac:dyDescent="0.2">
      <c r="A2679" s="32">
        <v>2655</v>
      </c>
      <c r="B2679" s="56">
        <v>2010105082</v>
      </c>
      <c r="C2679" s="34" t="s">
        <v>356</v>
      </c>
      <c r="D2679" s="35" t="s">
        <v>357</v>
      </c>
      <c r="E2679" s="35" t="s">
        <v>363</v>
      </c>
      <c r="F2679" s="35" t="s">
        <v>364</v>
      </c>
      <c r="G2679" s="35" t="s">
        <v>2632</v>
      </c>
      <c r="H2679" s="57" t="s">
        <v>2941</v>
      </c>
      <c r="I2679" s="37">
        <v>0</v>
      </c>
      <c r="J2679" s="39">
        <v>0</v>
      </c>
      <c r="K2679" s="10">
        <v>0</v>
      </c>
    </row>
    <row r="2680" spans="1:11" x14ac:dyDescent="0.2">
      <c r="A2680" s="32">
        <v>2656</v>
      </c>
      <c r="B2680" s="56">
        <v>2010105084</v>
      </c>
      <c r="C2680" s="34" t="s">
        <v>356</v>
      </c>
      <c r="D2680" s="35" t="s">
        <v>357</v>
      </c>
      <c r="E2680" s="35" t="s">
        <v>363</v>
      </c>
      <c r="F2680" s="35" t="s">
        <v>364</v>
      </c>
      <c r="G2680" s="35" t="s">
        <v>2632</v>
      </c>
      <c r="H2680" s="57" t="s">
        <v>2942</v>
      </c>
      <c r="I2680" s="37">
        <v>0</v>
      </c>
      <c r="J2680" s="39">
        <v>0</v>
      </c>
      <c r="K2680" s="10">
        <v>0</v>
      </c>
    </row>
    <row r="2681" spans="1:11" x14ac:dyDescent="0.2">
      <c r="A2681" s="32">
        <v>2657</v>
      </c>
      <c r="B2681" s="56">
        <v>2010105086</v>
      </c>
      <c r="C2681" s="34" t="s">
        <v>356</v>
      </c>
      <c r="D2681" s="35" t="s">
        <v>357</v>
      </c>
      <c r="E2681" s="35" t="s">
        <v>363</v>
      </c>
      <c r="F2681" s="35" t="s">
        <v>364</v>
      </c>
      <c r="G2681" s="35" t="s">
        <v>2632</v>
      </c>
      <c r="H2681" s="57" t="s">
        <v>2943</v>
      </c>
      <c r="I2681" s="37">
        <v>0</v>
      </c>
      <c r="J2681" s="39">
        <v>0</v>
      </c>
      <c r="K2681" s="10">
        <v>0</v>
      </c>
    </row>
    <row r="2682" spans="1:11" x14ac:dyDescent="0.2">
      <c r="A2682" s="32">
        <v>2658</v>
      </c>
      <c r="B2682" s="56">
        <v>2010105087</v>
      </c>
      <c r="C2682" s="34" t="s">
        <v>356</v>
      </c>
      <c r="D2682" s="35" t="s">
        <v>357</v>
      </c>
      <c r="E2682" s="35" t="s">
        <v>363</v>
      </c>
      <c r="F2682" s="35" t="s">
        <v>364</v>
      </c>
      <c r="G2682" s="35" t="s">
        <v>2632</v>
      </c>
      <c r="H2682" s="57" t="s">
        <v>2944</v>
      </c>
      <c r="I2682" s="37">
        <v>0</v>
      </c>
      <c r="J2682" s="39">
        <v>0</v>
      </c>
      <c r="K2682" s="10">
        <v>0</v>
      </c>
    </row>
    <row r="2683" spans="1:11" x14ac:dyDescent="0.2">
      <c r="A2683" s="32">
        <v>2659</v>
      </c>
      <c r="B2683" s="56">
        <v>2010105089</v>
      </c>
      <c r="C2683" s="34" t="s">
        <v>356</v>
      </c>
      <c r="D2683" s="35" t="s">
        <v>357</v>
      </c>
      <c r="E2683" s="35" t="s">
        <v>363</v>
      </c>
      <c r="F2683" s="35" t="s">
        <v>364</v>
      </c>
      <c r="G2683" s="35" t="s">
        <v>2632</v>
      </c>
      <c r="H2683" s="57" t="s">
        <v>2945</v>
      </c>
      <c r="I2683" s="37">
        <v>0</v>
      </c>
      <c r="J2683" s="39">
        <v>0</v>
      </c>
      <c r="K2683" s="10">
        <v>0</v>
      </c>
    </row>
    <row r="2684" spans="1:11" x14ac:dyDescent="0.2">
      <c r="A2684" s="32">
        <v>2660</v>
      </c>
      <c r="B2684" s="56">
        <v>2010105090</v>
      </c>
      <c r="C2684" s="34" t="s">
        <v>356</v>
      </c>
      <c r="D2684" s="35" t="s">
        <v>357</v>
      </c>
      <c r="E2684" s="35" t="s">
        <v>363</v>
      </c>
      <c r="F2684" s="35" t="s">
        <v>364</v>
      </c>
      <c r="G2684" s="35" t="s">
        <v>2632</v>
      </c>
      <c r="H2684" s="57" t="s">
        <v>2946</v>
      </c>
      <c r="I2684" s="37">
        <v>0</v>
      </c>
      <c r="J2684" s="39">
        <v>0</v>
      </c>
      <c r="K2684" s="10">
        <v>0</v>
      </c>
    </row>
    <row r="2685" spans="1:11" x14ac:dyDescent="0.2">
      <c r="A2685" s="32">
        <v>2661</v>
      </c>
      <c r="B2685" s="56">
        <v>2010105091</v>
      </c>
      <c r="C2685" s="34" t="s">
        <v>356</v>
      </c>
      <c r="D2685" s="35" t="s">
        <v>357</v>
      </c>
      <c r="E2685" s="35" t="s">
        <v>363</v>
      </c>
      <c r="F2685" s="35" t="s">
        <v>364</v>
      </c>
      <c r="G2685" s="35" t="s">
        <v>2632</v>
      </c>
      <c r="H2685" s="57" t="s">
        <v>2947</v>
      </c>
      <c r="I2685" s="37">
        <v>0</v>
      </c>
      <c r="J2685" s="39">
        <v>5481.5</v>
      </c>
      <c r="K2685" s="10">
        <v>-5481.5</v>
      </c>
    </row>
    <row r="2686" spans="1:11" x14ac:dyDescent="0.2">
      <c r="A2686" s="32">
        <v>2662</v>
      </c>
      <c r="B2686" s="56">
        <v>2010105094</v>
      </c>
      <c r="C2686" s="34" t="s">
        <v>356</v>
      </c>
      <c r="D2686" s="35" t="s">
        <v>357</v>
      </c>
      <c r="E2686" s="35" t="s">
        <v>363</v>
      </c>
      <c r="F2686" s="35" t="s">
        <v>364</v>
      </c>
      <c r="G2686" s="35" t="s">
        <v>2632</v>
      </c>
      <c r="H2686" s="57" t="s">
        <v>2948</v>
      </c>
      <c r="I2686" s="37">
        <v>0</v>
      </c>
      <c r="J2686" s="39">
        <v>0</v>
      </c>
      <c r="K2686" s="10">
        <v>0</v>
      </c>
    </row>
    <row r="2687" spans="1:11" x14ac:dyDescent="0.2">
      <c r="A2687" s="32">
        <v>2663</v>
      </c>
      <c r="B2687" s="56">
        <v>2010105095</v>
      </c>
      <c r="C2687" s="34" t="s">
        <v>356</v>
      </c>
      <c r="D2687" s="35" t="s">
        <v>357</v>
      </c>
      <c r="E2687" s="35" t="s">
        <v>363</v>
      </c>
      <c r="F2687" s="35" t="s">
        <v>364</v>
      </c>
      <c r="G2687" s="35" t="s">
        <v>2632</v>
      </c>
      <c r="H2687" s="57" t="s">
        <v>2949</v>
      </c>
      <c r="I2687" s="37">
        <v>0</v>
      </c>
      <c r="J2687" s="39">
        <v>0</v>
      </c>
      <c r="K2687" s="10">
        <v>0</v>
      </c>
    </row>
    <row r="2688" spans="1:11" x14ac:dyDescent="0.2">
      <c r="A2688" s="32">
        <v>2664</v>
      </c>
      <c r="B2688" s="56">
        <v>2010105096</v>
      </c>
      <c r="C2688" s="34" t="s">
        <v>356</v>
      </c>
      <c r="D2688" s="35" t="s">
        <v>357</v>
      </c>
      <c r="E2688" s="35" t="s">
        <v>363</v>
      </c>
      <c r="F2688" s="35" t="s">
        <v>364</v>
      </c>
      <c r="G2688" s="35" t="s">
        <v>2632</v>
      </c>
      <c r="H2688" s="57" t="s">
        <v>2950</v>
      </c>
      <c r="I2688" s="37">
        <v>0</v>
      </c>
      <c r="J2688" s="39">
        <v>10871.869999999995</v>
      </c>
      <c r="K2688" s="10">
        <v>-10871.869999999995</v>
      </c>
    </row>
    <row r="2689" spans="1:11" x14ac:dyDescent="0.2">
      <c r="A2689" s="32">
        <v>2665</v>
      </c>
      <c r="B2689" s="56">
        <v>2010105097</v>
      </c>
      <c r="C2689" s="34" t="s">
        <v>356</v>
      </c>
      <c r="D2689" s="35" t="s">
        <v>357</v>
      </c>
      <c r="E2689" s="35" t="s">
        <v>363</v>
      </c>
      <c r="F2689" s="35" t="s">
        <v>364</v>
      </c>
      <c r="G2689" s="35" t="s">
        <v>2632</v>
      </c>
      <c r="H2689" s="57" t="s">
        <v>2951</v>
      </c>
      <c r="I2689" s="37">
        <v>0</v>
      </c>
      <c r="J2689" s="39">
        <v>0</v>
      </c>
      <c r="K2689" s="10">
        <v>0</v>
      </c>
    </row>
    <row r="2690" spans="1:11" x14ac:dyDescent="0.2">
      <c r="A2690" s="32">
        <v>2666</v>
      </c>
      <c r="B2690" s="56">
        <v>2010105098</v>
      </c>
      <c r="C2690" s="34" t="s">
        <v>356</v>
      </c>
      <c r="D2690" s="35" t="s">
        <v>357</v>
      </c>
      <c r="E2690" s="35" t="s">
        <v>363</v>
      </c>
      <c r="F2690" s="35" t="s">
        <v>364</v>
      </c>
      <c r="G2690" s="35" t="s">
        <v>2632</v>
      </c>
      <c r="H2690" s="57" t="s">
        <v>2952</v>
      </c>
      <c r="I2690" s="37">
        <v>0</v>
      </c>
      <c r="J2690" s="39">
        <v>0</v>
      </c>
      <c r="K2690" s="10">
        <v>0</v>
      </c>
    </row>
    <row r="2691" spans="1:11" x14ac:dyDescent="0.2">
      <c r="A2691" s="32">
        <v>2667</v>
      </c>
      <c r="B2691" s="56">
        <v>2010105099</v>
      </c>
      <c r="C2691" s="34" t="s">
        <v>356</v>
      </c>
      <c r="D2691" s="35" t="s">
        <v>357</v>
      </c>
      <c r="E2691" s="35" t="s">
        <v>363</v>
      </c>
      <c r="F2691" s="35" t="s">
        <v>364</v>
      </c>
      <c r="G2691" s="35" t="s">
        <v>2632</v>
      </c>
      <c r="H2691" s="57" t="s">
        <v>2953</v>
      </c>
      <c r="I2691" s="37">
        <v>0</v>
      </c>
      <c r="J2691" s="39">
        <v>0</v>
      </c>
      <c r="K2691" s="10">
        <v>0</v>
      </c>
    </row>
    <row r="2692" spans="1:11" x14ac:dyDescent="0.2">
      <c r="A2692" s="32">
        <v>2668</v>
      </c>
      <c r="B2692" s="56">
        <v>2010105100</v>
      </c>
      <c r="C2692" s="34" t="s">
        <v>356</v>
      </c>
      <c r="D2692" s="35" t="s">
        <v>357</v>
      </c>
      <c r="E2692" s="35" t="s">
        <v>363</v>
      </c>
      <c r="F2692" s="35" t="s">
        <v>364</v>
      </c>
      <c r="G2692" s="35" t="s">
        <v>2632</v>
      </c>
      <c r="H2692" s="57" t="s">
        <v>2954</v>
      </c>
      <c r="I2692" s="37">
        <v>0</v>
      </c>
      <c r="J2692" s="39">
        <v>1886</v>
      </c>
      <c r="K2692" s="10">
        <v>-1886</v>
      </c>
    </row>
    <row r="2693" spans="1:11" x14ac:dyDescent="0.2">
      <c r="A2693" s="32">
        <v>2669</v>
      </c>
      <c r="B2693" s="56">
        <v>2010105101</v>
      </c>
      <c r="C2693" s="34" t="s">
        <v>356</v>
      </c>
      <c r="D2693" s="35" t="s">
        <v>357</v>
      </c>
      <c r="E2693" s="35" t="s">
        <v>363</v>
      </c>
      <c r="F2693" s="35" t="s">
        <v>364</v>
      </c>
      <c r="G2693" s="35" t="s">
        <v>2632</v>
      </c>
      <c r="H2693" s="57" t="s">
        <v>2955</v>
      </c>
      <c r="I2693" s="37">
        <v>0</v>
      </c>
      <c r="J2693" s="39">
        <v>0</v>
      </c>
      <c r="K2693" s="10">
        <v>0</v>
      </c>
    </row>
    <row r="2694" spans="1:11" x14ac:dyDescent="0.2">
      <c r="A2694" s="32">
        <v>2670</v>
      </c>
      <c r="B2694" s="56">
        <v>2010105102</v>
      </c>
      <c r="C2694" s="34" t="s">
        <v>356</v>
      </c>
      <c r="D2694" s="35" t="s">
        <v>357</v>
      </c>
      <c r="E2694" s="35" t="s">
        <v>363</v>
      </c>
      <c r="F2694" s="35" t="s">
        <v>364</v>
      </c>
      <c r="G2694" s="35" t="s">
        <v>2632</v>
      </c>
      <c r="H2694" s="57" t="s">
        <v>2956</v>
      </c>
      <c r="I2694" s="37">
        <v>0</v>
      </c>
      <c r="J2694" s="39">
        <v>0</v>
      </c>
      <c r="K2694" s="10">
        <v>0</v>
      </c>
    </row>
    <row r="2695" spans="1:11" x14ac:dyDescent="0.2">
      <c r="A2695" s="32">
        <v>2671</v>
      </c>
      <c r="B2695" s="56">
        <v>2010105103</v>
      </c>
      <c r="C2695" s="34" t="s">
        <v>356</v>
      </c>
      <c r="D2695" s="35" t="s">
        <v>357</v>
      </c>
      <c r="E2695" s="35" t="s">
        <v>363</v>
      </c>
      <c r="F2695" s="35" t="s">
        <v>364</v>
      </c>
      <c r="G2695" s="35" t="s">
        <v>2632</v>
      </c>
      <c r="H2695" s="57" t="s">
        <v>2957</v>
      </c>
      <c r="I2695" s="37">
        <v>0</v>
      </c>
      <c r="J2695" s="39">
        <v>822</v>
      </c>
      <c r="K2695" s="10">
        <v>-822</v>
      </c>
    </row>
    <row r="2696" spans="1:11" x14ac:dyDescent="0.2">
      <c r="A2696" s="32">
        <v>2672</v>
      </c>
      <c r="B2696" s="56">
        <v>2010105104</v>
      </c>
      <c r="C2696" s="34" t="s">
        <v>356</v>
      </c>
      <c r="D2696" s="35" t="s">
        <v>357</v>
      </c>
      <c r="E2696" s="35" t="s">
        <v>363</v>
      </c>
      <c r="F2696" s="35" t="s">
        <v>364</v>
      </c>
      <c r="G2696" s="35" t="s">
        <v>2632</v>
      </c>
      <c r="H2696" s="57" t="s">
        <v>2958</v>
      </c>
      <c r="I2696" s="37">
        <v>0</v>
      </c>
      <c r="J2696" s="39">
        <v>10401.670000000013</v>
      </c>
      <c r="K2696" s="10">
        <v>-10401.670000000013</v>
      </c>
    </row>
    <row r="2697" spans="1:11" x14ac:dyDescent="0.2">
      <c r="A2697" s="32">
        <v>2673</v>
      </c>
      <c r="B2697" s="56">
        <v>2010105108</v>
      </c>
      <c r="C2697" s="34" t="s">
        <v>356</v>
      </c>
      <c r="D2697" s="35" t="s">
        <v>357</v>
      </c>
      <c r="E2697" s="35" t="s">
        <v>363</v>
      </c>
      <c r="F2697" s="35" t="s">
        <v>364</v>
      </c>
      <c r="G2697" s="35" t="s">
        <v>2632</v>
      </c>
      <c r="H2697" s="57" t="s">
        <v>2959</v>
      </c>
      <c r="I2697" s="37">
        <v>0</v>
      </c>
      <c r="J2697" s="39">
        <v>0</v>
      </c>
      <c r="K2697" s="10">
        <v>0</v>
      </c>
    </row>
    <row r="2698" spans="1:11" x14ac:dyDescent="0.2">
      <c r="A2698" s="32">
        <v>2674</v>
      </c>
      <c r="B2698" s="56">
        <v>2010105109</v>
      </c>
      <c r="C2698" s="34" t="s">
        <v>356</v>
      </c>
      <c r="D2698" s="35" t="s">
        <v>357</v>
      </c>
      <c r="E2698" s="35" t="s">
        <v>363</v>
      </c>
      <c r="F2698" s="35" t="s">
        <v>364</v>
      </c>
      <c r="G2698" s="35" t="s">
        <v>2632</v>
      </c>
      <c r="H2698" s="57" t="s">
        <v>2960</v>
      </c>
      <c r="I2698" s="37">
        <v>0</v>
      </c>
      <c r="J2698" s="39">
        <v>0</v>
      </c>
      <c r="K2698" s="10">
        <v>0</v>
      </c>
    </row>
    <row r="2699" spans="1:11" x14ac:dyDescent="0.2">
      <c r="A2699" s="32">
        <v>2675</v>
      </c>
      <c r="B2699" s="56">
        <v>2010105110</v>
      </c>
      <c r="C2699" s="34" t="s">
        <v>356</v>
      </c>
      <c r="D2699" s="35" t="s">
        <v>357</v>
      </c>
      <c r="E2699" s="35" t="s">
        <v>363</v>
      </c>
      <c r="F2699" s="35" t="s">
        <v>364</v>
      </c>
      <c r="G2699" s="35" t="s">
        <v>2632</v>
      </c>
      <c r="H2699" s="57" t="s">
        <v>2961</v>
      </c>
      <c r="I2699" s="37">
        <v>0</v>
      </c>
      <c r="J2699" s="39">
        <v>590</v>
      </c>
      <c r="K2699" s="10">
        <v>-590</v>
      </c>
    </row>
    <row r="2700" spans="1:11" x14ac:dyDescent="0.2">
      <c r="A2700" s="32">
        <v>2676</v>
      </c>
      <c r="B2700" s="56">
        <v>2010105111</v>
      </c>
      <c r="C2700" s="34" t="s">
        <v>356</v>
      </c>
      <c r="D2700" s="35" t="s">
        <v>357</v>
      </c>
      <c r="E2700" s="35" t="s">
        <v>363</v>
      </c>
      <c r="F2700" s="35" t="s">
        <v>364</v>
      </c>
      <c r="G2700" s="35" t="s">
        <v>2632</v>
      </c>
      <c r="H2700" s="57" t="s">
        <v>2962</v>
      </c>
      <c r="I2700" s="37">
        <v>0</v>
      </c>
      <c r="J2700" s="39">
        <v>0</v>
      </c>
      <c r="K2700" s="10">
        <v>0</v>
      </c>
    </row>
    <row r="2701" spans="1:11" x14ac:dyDescent="0.2">
      <c r="A2701" s="32">
        <v>2677</v>
      </c>
      <c r="B2701" s="56">
        <v>2010105112</v>
      </c>
      <c r="C2701" s="34" t="s">
        <v>356</v>
      </c>
      <c r="D2701" s="35" t="s">
        <v>357</v>
      </c>
      <c r="E2701" s="35" t="s">
        <v>363</v>
      </c>
      <c r="F2701" s="35" t="s">
        <v>364</v>
      </c>
      <c r="G2701" s="35" t="s">
        <v>2632</v>
      </c>
      <c r="H2701" s="57" t="s">
        <v>2963</v>
      </c>
      <c r="I2701" s="37">
        <v>0</v>
      </c>
      <c r="J2701" s="39">
        <v>0</v>
      </c>
      <c r="K2701" s="10">
        <v>0</v>
      </c>
    </row>
    <row r="2702" spans="1:11" x14ac:dyDescent="0.2">
      <c r="A2702" s="32">
        <v>2678</v>
      </c>
      <c r="B2702" s="56">
        <v>2010105113</v>
      </c>
      <c r="C2702" s="34" t="s">
        <v>356</v>
      </c>
      <c r="D2702" s="35" t="s">
        <v>357</v>
      </c>
      <c r="E2702" s="35" t="s">
        <v>363</v>
      </c>
      <c r="F2702" s="35" t="s">
        <v>364</v>
      </c>
      <c r="G2702" s="35" t="s">
        <v>2632</v>
      </c>
      <c r="H2702" s="57" t="s">
        <v>2964</v>
      </c>
      <c r="I2702" s="37">
        <v>24208.799999999999</v>
      </c>
      <c r="J2702" s="39">
        <v>0</v>
      </c>
      <c r="K2702" s="10">
        <v>24208.799999999999</v>
      </c>
    </row>
    <row r="2703" spans="1:11" x14ac:dyDescent="0.2">
      <c r="A2703" s="32">
        <v>2679</v>
      </c>
      <c r="B2703" s="56">
        <v>2010105114</v>
      </c>
      <c r="C2703" s="34" t="s">
        <v>356</v>
      </c>
      <c r="D2703" s="35" t="s">
        <v>357</v>
      </c>
      <c r="E2703" s="35" t="s">
        <v>363</v>
      </c>
      <c r="F2703" s="35" t="s">
        <v>364</v>
      </c>
      <c r="G2703" s="35" t="s">
        <v>2632</v>
      </c>
      <c r="H2703" s="57" t="s">
        <v>2965</v>
      </c>
      <c r="I2703" s="37">
        <v>0</v>
      </c>
      <c r="J2703" s="39">
        <v>0</v>
      </c>
      <c r="K2703" s="10">
        <v>0</v>
      </c>
    </row>
    <row r="2704" spans="1:11" x14ac:dyDescent="0.2">
      <c r="A2704" s="32">
        <v>2680</v>
      </c>
      <c r="B2704" s="56">
        <v>2010105115</v>
      </c>
      <c r="C2704" s="34" t="s">
        <v>356</v>
      </c>
      <c r="D2704" s="35" t="s">
        <v>357</v>
      </c>
      <c r="E2704" s="35" t="s">
        <v>363</v>
      </c>
      <c r="F2704" s="35" t="s">
        <v>364</v>
      </c>
      <c r="G2704" s="35" t="s">
        <v>2632</v>
      </c>
      <c r="H2704" s="57" t="s">
        <v>2966</v>
      </c>
      <c r="I2704" s="37">
        <v>0</v>
      </c>
      <c r="J2704" s="39">
        <v>0</v>
      </c>
      <c r="K2704" s="10">
        <v>0</v>
      </c>
    </row>
    <row r="2705" spans="1:11" x14ac:dyDescent="0.2">
      <c r="A2705" s="32">
        <v>2681</v>
      </c>
      <c r="B2705" s="56">
        <v>2010105116</v>
      </c>
      <c r="C2705" s="34" t="s">
        <v>356</v>
      </c>
      <c r="D2705" s="35" t="s">
        <v>357</v>
      </c>
      <c r="E2705" s="35" t="s">
        <v>363</v>
      </c>
      <c r="F2705" s="35" t="s">
        <v>364</v>
      </c>
      <c r="G2705" s="35" t="s">
        <v>2632</v>
      </c>
      <c r="H2705" s="57" t="s">
        <v>2967</v>
      </c>
      <c r="I2705" s="37">
        <v>13070</v>
      </c>
      <c r="J2705" s="39">
        <v>0</v>
      </c>
      <c r="K2705" s="10">
        <v>13070</v>
      </c>
    </row>
    <row r="2706" spans="1:11" x14ac:dyDescent="0.2">
      <c r="A2706" s="32">
        <v>2682</v>
      </c>
      <c r="B2706" s="56">
        <v>2010105117</v>
      </c>
      <c r="C2706" s="34" t="s">
        <v>356</v>
      </c>
      <c r="D2706" s="35" t="s">
        <v>357</v>
      </c>
      <c r="E2706" s="35" t="s">
        <v>363</v>
      </c>
      <c r="F2706" s="35" t="s">
        <v>364</v>
      </c>
      <c r="G2706" s="35" t="s">
        <v>2632</v>
      </c>
      <c r="H2706" s="57" t="s">
        <v>2968</v>
      </c>
      <c r="I2706" s="37">
        <v>0</v>
      </c>
      <c r="J2706" s="39">
        <v>13110</v>
      </c>
      <c r="K2706" s="10">
        <v>-13110</v>
      </c>
    </row>
    <row r="2707" spans="1:11" x14ac:dyDescent="0.2">
      <c r="A2707" s="32">
        <v>2683</v>
      </c>
      <c r="B2707" s="56">
        <v>2010105118</v>
      </c>
      <c r="C2707" s="34" t="s">
        <v>356</v>
      </c>
      <c r="D2707" s="35" t="s">
        <v>357</v>
      </c>
      <c r="E2707" s="35" t="s">
        <v>363</v>
      </c>
      <c r="F2707" s="35" t="s">
        <v>364</v>
      </c>
      <c r="G2707" s="35" t="s">
        <v>2632</v>
      </c>
      <c r="H2707" s="57" t="s">
        <v>2969</v>
      </c>
      <c r="I2707" s="37">
        <v>0</v>
      </c>
      <c r="J2707" s="39">
        <v>0</v>
      </c>
      <c r="K2707" s="10">
        <v>0</v>
      </c>
    </row>
    <row r="2708" spans="1:11" x14ac:dyDescent="0.2">
      <c r="A2708" s="32">
        <v>2684</v>
      </c>
      <c r="B2708" s="56">
        <v>2010105119</v>
      </c>
      <c r="C2708" s="34" t="s">
        <v>356</v>
      </c>
      <c r="D2708" s="35" t="s">
        <v>357</v>
      </c>
      <c r="E2708" s="35" t="s">
        <v>363</v>
      </c>
      <c r="F2708" s="35" t="s">
        <v>364</v>
      </c>
      <c r="G2708" s="35" t="s">
        <v>2632</v>
      </c>
      <c r="H2708" s="57" t="s">
        <v>2970</v>
      </c>
      <c r="I2708" s="37">
        <v>0</v>
      </c>
      <c r="J2708" s="39">
        <v>2875.005000000001</v>
      </c>
      <c r="K2708" s="10">
        <v>-2875.005000000001</v>
      </c>
    </row>
    <row r="2709" spans="1:11" x14ac:dyDescent="0.2">
      <c r="A2709" s="32">
        <v>2685</v>
      </c>
      <c r="B2709" s="56">
        <v>2010105120</v>
      </c>
      <c r="C2709" s="34" t="s">
        <v>356</v>
      </c>
      <c r="D2709" s="35" t="s">
        <v>357</v>
      </c>
      <c r="E2709" s="35" t="s">
        <v>363</v>
      </c>
      <c r="F2709" s="35" t="s">
        <v>364</v>
      </c>
      <c r="G2709" s="35" t="s">
        <v>2632</v>
      </c>
      <c r="H2709" s="57" t="s">
        <v>2971</v>
      </c>
      <c r="I2709" s="37">
        <v>0</v>
      </c>
      <c r="J2709" s="39">
        <v>0</v>
      </c>
      <c r="K2709" s="10">
        <v>0</v>
      </c>
    </row>
    <row r="2710" spans="1:11" x14ac:dyDescent="0.2">
      <c r="A2710" s="32">
        <v>2686</v>
      </c>
      <c r="B2710" s="56">
        <v>2010105121</v>
      </c>
      <c r="C2710" s="34" t="s">
        <v>356</v>
      </c>
      <c r="D2710" s="35" t="s">
        <v>357</v>
      </c>
      <c r="E2710" s="35" t="s">
        <v>363</v>
      </c>
      <c r="F2710" s="35" t="s">
        <v>364</v>
      </c>
      <c r="G2710" s="35" t="s">
        <v>2632</v>
      </c>
      <c r="H2710" s="57" t="s">
        <v>2972</v>
      </c>
      <c r="I2710" s="37">
        <v>0</v>
      </c>
      <c r="J2710" s="39">
        <v>12225.22</v>
      </c>
      <c r="K2710" s="10">
        <v>-12225.22</v>
      </c>
    </row>
    <row r="2711" spans="1:11" x14ac:dyDescent="0.2">
      <c r="A2711" s="32">
        <v>2687</v>
      </c>
      <c r="B2711" s="56">
        <v>2010105122</v>
      </c>
      <c r="C2711" s="34" t="s">
        <v>356</v>
      </c>
      <c r="D2711" s="35" t="s">
        <v>357</v>
      </c>
      <c r="E2711" s="35" t="s">
        <v>363</v>
      </c>
      <c r="F2711" s="35" t="s">
        <v>364</v>
      </c>
      <c r="G2711" s="35" t="s">
        <v>2632</v>
      </c>
      <c r="H2711" s="57" t="s">
        <v>2973</v>
      </c>
      <c r="I2711" s="37">
        <v>0</v>
      </c>
      <c r="J2711" s="39">
        <v>89017.25</v>
      </c>
      <c r="K2711" s="10">
        <v>-89017.25</v>
      </c>
    </row>
    <row r="2712" spans="1:11" x14ac:dyDescent="0.2">
      <c r="A2712" s="32">
        <v>2688</v>
      </c>
      <c r="B2712" s="56">
        <v>2010105123</v>
      </c>
      <c r="C2712" s="34" t="s">
        <v>356</v>
      </c>
      <c r="D2712" s="35" t="s">
        <v>357</v>
      </c>
      <c r="E2712" s="35" t="s">
        <v>363</v>
      </c>
      <c r="F2712" s="35" t="s">
        <v>364</v>
      </c>
      <c r="G2712" s="35" t="s">
        <v>2632</v>
      </c>
      <c r="H2712" s="57" t="s">
        <v>2974</v>
      </c>
      <c r="I2712" s="37">
        <v>0</v>
      </c>
      <c r="J2712" s="39">
        <v>0</v>
      </c>
      <c r="K2712" s="10">
        <v>0</v>
      </c>
    </row>
    <row r="2713" spans="1:11" x14ac:dyDescent="0.2">
      <c r="A2713" s="32">
        <v>2689</v>
      </c>
      <c r="B2713" s="56">
        <v>2010105124</v>
      </c>
      <c r="C2713" s="34" t="s">
        <v>356</v>
      </c>
      <c r="D2713" s="35" t="s">
        <v>357</v>
      </c>
      <c r="E2713" s="35" t="s">
        <v>363</v>
      </c>
      <c r="F2713" s="35" t="s">
        <v>364</v>
      </c>
      <c r="G2713" s="35" t="s">
        <v>2632</v>
      </c>
      <c r="H2713" s="57" t="s">
        <v>2975</v>
      </c>
      <c r="I2713" s="37">
        <v>0</v>
      </c>
      <c r="J2713" s="39">
        <v>0</v>
      </c>
      <c r="K2713" s="10">
        <v>0</v>
      </c>
    </row>
    <row r="2714" spans="1:11" x14ac:dyDescent="0.2">
      <c r="A2714" s="32">
        <v>2690</v>
      </c>
      <c r="B2714" s="56">
        <v>2010105125</v>
      </c>
      <c r="C2714" s="34" t="s">
        <v>356</v>
      </c>
      <c r="D2714" s="35" t="s">
        <v>357</v>
      </c>
      <c r="E2714" s="35" t="s">
        <v>363</v>
      </c>
      <c r="F2714" s="35" t="s">
        <v>364</v>
      </c>
      <c r="G2714" s="35" t="s">
        <v>2632</v>
      </c>
      <c r="H2714" s="57" t="s">
        <v>2976</v>
      </c>
      <c r="I2714" s="37">
        <v>0</v>
      </c>
      <c r="J2714" s="39">
        <v>0</v>
      </c>
      <c r="K2714" s="10">
        <v>0</v>
      </c>
    </row>
    <row r="2715" spans="1:11" x14ac:dyDescent="0.2">
      <c r="A2715" s="32">
        <v>2691</v>
      </c>
      <c r="B2715" s="56">
        <v>2010105126</v>
      </c>
      <c r="C2715" s="34" t="s">
        <v>356</v>
      </c>
      <c r="D2715" s="35" t="s">
        <v>357</v>
      </c>
      <c r="E2715" s="35" t="s">
        <v>363</v>
      </c>
      <c r="F2715" s="35" t="s">
        <v>364</v>
      </c>
      <c r="G2715" s="35" t="s">
        <v>2632</v>
      </c>
      <c r="H2715" s="57" t="s">
        <v>2977</v>
      </c>
      <c r="I2715" s="37">
        <v>0</v>
      </c>
      <c r="J2715" s="39">
        <v>0</v>
      </c>
      <c r="K2715" s="10">
        <v>0</v>
      </c>
    </row>
    <row r="2716" spans="1:11" x14ac:dyDescent="0.2">
      <c r="A2716" s="32">
        <v>2692</v>
      </c>
      <c r="B2716" s="56">
        <v>2010105127</v>
      </c>
      <c r="C2716" s="34" t="s">
        <v>356</v>
      </c>
      <c r="D2716" s="35" t="s">
        <v>357</v>
      </c>
      <c r="E2716" s="35" t="s">
        <v>363</v>
      </c>
      <c r="F2716" s="35" t="s">
        <v>364</v>
      </c>
      <c r="G2716" s="35" t="s">
        <v>2632</v>
      </c>
      <c r="H2716" s="57" t="s">
        <v>2978</v>
      </c>
      <c r="I2716" s="37">
        <v>0</v>
      </c>
      <c r="J2716" s="39">
        <v>0</v>
      </c>
      <c r="K2716" s="10">
        <v>0</v>
      </c>
    </row>
    <row r="2717" spans="1:11" x14ac:dyDescent="0.2">
      <c r="A2717" s="32">
        <v>2693</v>
      </c>
      <c r="B2717" s="56">
        <v>2010105128</v>
      </c>
      <c r="C2717" s="34" t="s">
        <v>356</v>
      </c>
      <c r="D2717" s="35" t="s">
        <v>357</v>
      </c>
      <c r="E2717" s="35" t="s">
        <v>363</v>
      </c>
      <c r="F2717" s="35" t="s">
        <v>364</v>
      </c>
      <c r="G2717" s="35" t="s">
        <v>2632</v>
      </c>
      <c r="H2717" s="57" t="s">
        <v>2979</v>
      </c>
      <c r="I2717" s="37">
        <v>0</v>
      </c>
      <c r="J2717" s="39">
        <v>172500</v>
      </c>
      <c r="K2717" s="10">
        <v>-172500</v>
      </c>
    </row>
    <row r="2718" spans="1:11" x14ac:dyDescent="0.2">
      <c r="A2718" s="32">
        <v>2694</v>
      </c>
      <c r="B2718" s="56">
        <v>2010105129</v>
      </c>
      <c r="C2718" s="34" t="s">
        <v>356</v>
      </c>
      <c r="D2718" s="35" t="s">
        <v>357</v>
      </c>
      <c r="E2718" s="35" t="s">
        <v>363</v>
      </c>
      <c r="F2718" s="35" t="s">
        <v>364</v>
      </c>
      <c r="G2718" s="35" t="s">
        <v>2632</v>
      </c>
      <c r="H2718" s="57" t="s">
        <v>2980</v>
      </c>
      <c r="I2718" s="37">
        <v>0</v>
      </c>
      <c r="J2718" s="39">
        <v>0</v>
      </c>
      <c r="K2718" s="10">
        <v>0</v>
      </c>
    </row>
    <row r="2719" spans="1:11" x14ac:dyDescent="0.2">
      <c r="A2719" s="32">
        <v>2695</v>
      </c>
      <c r="B2719" s="56">
        <v>2010105130</v>
      </c>
      <c r="C2719" s="34" t="s">
        <v>356</v>
      </c>
      <c r="D2719" s="35" t="s">
        <v>357</v>
      </c>
      <c r="E2719" s="35" t="s">
        <v>363</v>
      </c>
      <c r="F2719" s="35" t="s">
        <v>364</v>
      </c>
      <c r="G2719" s="35" t="s">
        <v>2632</v>
      </c>
      <c r="H2719" s="57" t="s">
        <v>2981</v>
      </c>
      <c r="I2719" s="37">
        <v>0</v>
      </c>
      <c r="J2719" s="39">
        <v>0</v>
      </c>
      <c r="K2719" s="10">
        <v>0</v>
      </c>
    </row>
    <row r="2720" spans="1:11" x14ac:dyDescent="0.2">
      <c r="A2720" s="32">
        <v>2696</v>
      </c>
      <c r="B2720" s="56">
        <v>2010105131</v>
      </c>
      <c r="C2720" s="34" t="s">
        <v>356</v>
      </c>
      <c r="D2720" s="35" t="s">
        <v>357</v>
      </c>
      <c r="E2720" s="35" t="s">
        <v>363</v>
      </c>
      <c r="F2720" s="35" t="s">
        <v>364</v>
      </c>
      <c r="G2720" s="35" t="s">
        <v>2632</v>
      </c>
      <c r="H2720" s="57" t="s">
        <v>2982</v>
      </c>
      <c r="I2720" s="37">
        <v>4.9999999988358468E-2</v>
      </c>
      <c r="J2720" s="39">
        <v>0</v>
      </c>
      <c r="K2720" s="10">
        <v>4.9999999988358468E-2</v>
      </c>
    </row>
    <row r="2721" spans="1:11" x14ac:dyDescent="0.2">
      <c r="A2721" s="32">
        <v>2697</v>
      </c>
      <c r="B2721" s="56">
        <v>2010105132</v>
      </c>
      <c r="C2721" s="34" t="s">
        <v>356</v>
      </c>
      <c r="D2721" s="35" t="s">
        <v>357</v>
      </c>
      <c r="E2721" s="35" t="s">
        <v>363</v>
      </c>
      <c r="F2721" s="35" t="s">
        <v>364</v>
      </c>
      <c r="G2721" s="35" t="s">
        <v>2632</v>
      </c>
      <c r="H2721" s="57" t="s">
        <v>2983</v>
      </c>
      <c r="I2721" s="37">
        <v>0</v>
      </c>
      <c r="J2721" s="39">
        <v>77134.47</v>
      </c>
      <c r="K2721" s="10">
        <v>-77134.47</v>
      </c>
    </row>
    <row r="2722" spans="1:11" x14ac:dyDescent="0.2">
      <c r="A2722" s="32">
        <v>2698</v>
      </c>
      <c r="B2722" s="56">
        <v>2010105133</v>
      </c>
      <c r="C2722" s="34" t="s">
        <v>356</v>
      </c>
      <c r="D2722" s="35" t="s">
        <v>357</v>
      </c>
      <c r="E2722" s="35" t="s">
        <v>363</v>
      </c>
      <c r="F2722" s="35" t="s">
        <v>364</v>
      </c>
      <c r="G2722" s="35" t="s">
        <v>2632</v>
      </c>
      <c r="H2722" s="57" t="s">
        <v>2984</v>
      </c>
      <c r="I2722" s="37">
        <v>0</v>
      </c>
      <c r="J2722" s="39">
        <v>12767.330000000002</v>
      </c>
      <c r="K2722" s="10">
        <v>-12767.330000000002</v>
      </c>
    </row>
    <row r="2723" spans="1:11" x14ac:dyDescent="0.2">
      <c r="A2723" s="32">
        <v>2699</v>
      </c>
      <c r="B2723" s="56">
        <v>2010105134</v>
      </c>
      <c r="C2723" s="34" t="s">
        <v>356</v>
      </c>
      <c r="D2723" s="35" t="s">
        <v>357</v>
      </c>
      <c r="E2723" s="35" t="s">
        <v>363</v>
      </c>
      <c r="F2723" s="35" t="s">
        <v>364</v>
      </c>
      <c r="G2723" s="35" t="s">
        <v>2632</v>
      </c>
      <c r="H2723" s="57" t="s">
        <v>2985</v>
      </c>
      <c r="I2723" s="37">
        <v>50</v>
      </c>
      <c r="J2723" s="39">
        <v>0</v>
      </c>
      <c r="K2723" s="10">
        <v>50</v>
      </c>
    </row>
    <row r="2724" spans="1:11" x14ac:dyDescent="0.2">
      <c r="A2724" s="32">
        <v>2700</v>
      </c>
      <c r="B2724" s="56">
        <v>2010105135</v>
      </c>
      <c r="C2724" s="34" t="s">
        <v>356</v>
      </c>
      <c r="D2724" s="35" t="s">
        <v>357</v>
      </c>
      <c r="E2724" s="35" t="s">
        <v>363</v>
      </c>
      <c r="F2724" s="35" t="s">
        <v>364</v>
      </c>
      <c r="G2724" s="35" t="s">
        <v>2632</v>
      </c>
      <c r="H2724" s="57" t="s">
        <v>2986</v>
      </c>
      <c r="I2724" s="37">
        <v>0</v>
      </c>
      <c r="J2724" s="39">
        <v>0</v>
      </c>
      <c r="K2724" s="10">
        <v>0</v>
      </c>
    </row>
    <row r="2725" spans="1:11" x14ac:dyDescent="0.2">
      <c r="A2725" s="32">
        <v>2701</v>
      </c>
      <c r="B2725" s="56">
        <v>2010105136</v>
      </c>
      <c r="C2725" s="34" t="s">
        <v>356</v>
      </c>
      <c r="D2725" s="35" t="s">
        <v>357</v>
      </c>
      <c r="E2725" s="35" t="s">
        <v>363</v>
      </c>
      <c r="F2725" s="35" t="s">
        <v>364</v>
      </c>
      <c r="G2725" s="35" t="s">
        <v>2632</v>
      </c>
      <c r="H2725" s="57" t="s">
        <v>2987</v>
      </c>
      <c r="I2725" s="37">
        <v>0</v>
      </c>
      <c r="J2725" s="39">
        <v>0</v>
      </c>
      <c r="K2725" s="10">
        <v>0</v>
      </c>
    </row>
    <row r="2726" spans="1:11" x14ac:dyDescent="0.2">
      <c r="A2726" s="32">
        <v>2702</v>
      </c>
      <c r="B2726" s="56">
        <v>2010105137</v>
      </c>
      <c r="C2726" s="34" t="s">
        <v>356</v>
      </c>
      <c r="D2726" s="35" t="s">
        <v>357</v>
      </c>
      <c r="E2726" s="35" t="s">
        <v>363</v>
      </c>
      <c r="F2726" s="35" t="s">
        <v>364</v>
      </c>
      <c r="G2726" s="35" t="s">
        <v>2632</v>
      </c>
      <c r="H2726" s="57" t="s">
        <v>2988</v>
      </c>
      <c r="I2726" s="37">
        <v>0</v>
      </c>
      <c r="J2726" s="39">
        <v>0</v>
      </c>
      <c r="K2726" s="10">
        <v>0</v>
      </c>
    </row>
    <row r="2727" spans="1:11" x14ac:dyDescent="0.2">
      <c r="A2727" s="32">
        <v>2703</v>
      </c>
      <c r="B2727" s="56">
        <v>2010105138</v>
      </c>
      <c r="C2727" s="34" t="s">
        <v>356</v>
      </c>
      <c r="D2727" s="35" t="s">
        <v>357</v>
      </c>
      <c r="E2727" s="35" t="s">
        <v>363</v>
      </c>
      <c r="F2727" s="35" t="s">
        <v>364</v>
      </c>
      <c r="G2727" s="35" t="s">
        <v>2632</v>
      </c>
      <c r="H2727" s="57" t="s">
        <v>2989</v>
      </c>
      <c r="I2727" s="37">
        <v>0</v>
      </c>
      <c r="J2727" s="39">
        <v>0</v>
      </c>
      <c r="K2727" s="10">
        <v>0</v>
      </c>
    </row>
    <row r="2728" spans="1:11" x14ac:dyDescent="0.2">
      <c r="A2728" s="32">
        <v>2704</v>
      </c>
      <c r="B2728" s="56">
        <v>2010105139</v>
      </c>
      <c r="C2728" s="34" t="s">
        <v>356</v>
      </c>
      <c r="D2728" s="35" t="s">
        <v>357</v>
      </c>
      <c r="E2728" s="35" t="s">
        <v>363</v>
      </c>
      <c r="F2728" s="35" t="s">
        <v>364</v>
      </c>
      <c r="G2728" s="35" t="s">
        <v>2632</v>
      </c>
      <c r="H2728" s="57" t="s">
        <v>2990</v>
      </c>
      <c r="I2728" s="37">
        <v>0</v>
      </c>
      <c r="J2728" s="39">
        <v>0</v>
      </c>
      <c r="K2728" s="10">
        <v>0</v>
      </c>
    </row>
    <row r="2729" spans="1:11" x14ac:dyDescent="0.2">
      <c r="A2729" s="32">
        <v>2705</v>
      </c>
      <c r="B2729" s="56">
        <v>2010105140</v>
      </c>
      <c r="C2729" s="34" t="s">
        <v>356</v>
      </c>
      <c r="D2729" s="35" t="s">
        <v>357</v>
      </c>
      <c r="E2729" s="35" t="s">
        <v>363</v>
      </c>
      <c r="F2729" s="35" t="s">
        <v>364</v>
      </c>
      <c r="G2729" s="35" t="s">
        <v>2632</v>
      </c>
      <c r="H2729" s="57" t="s">
        <v>2991</v>
      </c>
      <c r="I2729" s="37">
        <v>33</v>
      </c>
      <c r="J2729" s="39">
        <v>0</v>
      </c>
      <c r="K2729" s="10">
        <v>33</v>
      </c>
    </row>
    <row r="2730" spans="1:11" x14ac:dyDescent="0.2">
      <c r="A2730" s="32">
        <v>2706</v>
      </c>
      <c r="B2730" s="56">
        <v>2010105141</v>
      </c>
      <c r="C2730" s="34" t="s">
        <v>356</v>
      </c>
      <c r="D2730" s="35" t="s">
        <v>357</v>
      </c>
      <c r="E2730" s="35" t="s">
        <v>363</v>
      </c>
      <c r="F2730" s="35" t="s">
        <v>364</v>
      </c>
      <c r="G2730" s="35" t="s">
        <v>2632</v>
      </c>
      <c r="H2730" s="57" t="s">
        <v>2992</v>
      </c>
      <c r="I2730" s="37">
        <v>999.51000000000931</v>
      </c>
      <c r="J2730" s="39">
        <v>0</v>
      </c>
      <c r="K2730" s="10">
        <v>999.51000000000931</v>
      </c>
    </row>
    <row r="2731" spans="1:11" x14ac:dyDescent="0.2">
      <c r="A2731" s="32">
        <v>2707</v>
      </c>
      <c r="B2731" s="56">
        <v>2010105142</v>
      </c>
      <c r="C2731" s="34" t="s">
        <v>356</v>
      </c>
      <c r="D2731" s="35" t="s">
        <v>357</v>
      </c>
      <c r="E2731" s="35" t="s">
        <v>363</v>
      </c>
      <c r="F2731" s="35" t="s">
        <v>364</v>
      </c>
      <c r="G2731" s="35" t="s">
        <v>2632</v>
      </c>
      <c r="H2731" s="57" t="s">
        <v>2993</v>
      </c>
      <c r="I2731" s="37">
        <v>8050</v>
      </c>
      <c r="J2731" s="39">
        <v>0</v>
      </c>
      <c r="K2731" s="10">
        <v>8050</v>
      </c>
    </row>
    <row r="2732" spans="1:11" x14ac:dyDescent="0.2">
      <c r="A2732" s="32">
        <v>2708</v>
      </c>
      <c r="B2732" s="56">
        <v>2010105143</v>
      </c>
      <c r="C2732" s="34" t="s">
        <v>356</v>
      </c>
      <c r="D2732" s="35" t="s">
        <v>357</v>
      </c>
      <c r="E2732" s="35" t="s">
        <v>363</v>
      </c>
      <c r="F2732" s="35" t="s">
        <v>364</v>
      </c>
      <c r="G2732" s="35" t="s">
        <v>2632</v>
      </c>
      <c r="H2732" s="57" t="s">
        <v>2994</v>
      </c>
      <c r="I2732" s="37">
        <v>0</v>
      </c>
      <c r="J2732" s="39">
        <v>0</v>
      </c>
      <c r="K2732" s="10">
        <v>0</v>
      </c>
    </row>
    <row r="2733" spans="1:11" x14ac:dyDescent="0.2">
      <c r="A2733" s="32">
        <v>2709</v>
      </c>
      <c r="B2733" s="56">
        <v>2010105144</v>
      </c>
      <c r="C2733" s="34" t="s">
        <v>356</v>
      </c>
      <c r="D2733" s="35" t="s">
        <v>357</v>
      </c>
      <c r="E2733" s="35" t="s">
        <v>363</v>
      </c>
      <c r="F2733" s="35" t="s">
        <v>364</v>
      </c>
      <c r="G2733" s="35" t="s">
        <v>2632</v>
      </c>
      <c r="H2733" s="57" t="s">
        <v>2995</v>
      </c>
      <c r="I2733" s="37">
        <v>0</v>
      </c>
      <c r="J2733" s="39">
        <v>0</v>
      </c>
      <c r="K2733" s="10">
        <v>0</v>
      </c>
    </row>
    <row r="2734" spans="1:11" x14ac:dyDescent="0.2">
      <c r="A2734" s="32">
        <v>2710</v>
      </c>
      <c r="B2734" s="56">
        <v>2010105145</v>
      </c>
      <c r="C2734" s="34" t="s">
        <v>356</v>
      </c>
      <c r="D2734" s="35" t="s">
        <v>357</v>
      </c>
      <c r="E2734" s="35" t="s">
        <v>363</v>
      </c>
      <c r="F2734" s="35" t="s">
        <v>364</v>
      </c>
      <c r="G2734" s="35" t="s">
        <v>2632</v>
      </c>
      <c r="H2734" s="57" t="s">
        <v>2996</v>
      </c>
      <c r="I2734" s="37">
        <v>0</v>
      </c>
      <c r="J2734" s="39">
        <v>91054.460000000021</v>
      </c>
      <c r="K2734" s="10">
        <v>-91054.460000000021</v>
      </c>
    </row>
    <row r="2735" spans="1:11" x14ac:dyDescent="0.2">
      <c r="A2735" s="32">
        <v>2711</v>
      </c>
      <c r="B2735" s="56">
        <v>2010105146</v>
      </c>
      <c r="C2735" s="34" t="s">
        <v>356</v>
      </c>
      <c r="D2735" s="35" t="s">
        <v>357</v>
      </c>
      <c r="E2735" s="35" t="s">
        <v>363</v>
      </c>
      <c r="F2735" s="35" t="s">
        <v>364</v>
      </c>
      <c r="G2735" s="35" t="s">
        <v>2632</v>
      </c>
      <c r="H2735" s="57" t="s">
        <v>2997</v>
      </c>
      <c r="I2735" s="37">
        <v>0</v>
      </c>
      <c r="J2735" s="39">
        <v>0</v>
      </c>
      <c r="K2735" s="10">
        <v>0</v>
      </c>
    </row>
    <row r="2736" spans="1:11" x14ac:dyDescent="0.2">
      <c r="A2736" s="32">
        <v>2712</v>
      </c>
      <c r="B2736" s="56">
        <v>2010105147</v>
      </c>
      <c r="C2736" s="34" t="s">
        <v>356</v>
      </c>
      <c r="D2736" s="35" t="s">
        <v>357</v>
      </c>
      <c r="E2736" s="35" t="s">
        <v>363</v>
      </c>
      <c r="F2736" s="35" t="s">
        <v>364</v>
      </c>
      <c r="G2736" s="35" t="s">
        <v>2632</v>
      </c>
      <c r="H2736" s="57" t="s">
        <v>2998</v>
      </c>
      <c r="I2736" s="37">
        <v>0</v>
      </c>
      <c r="J2736" s="39">
        <v>0</v>
      </c>
      <c r="K2736" s="10">
        <v>0</v>
      </c>
    </row>
    <row r="2737" spans="1:11" x14ac:dyDescent="0.2">
      <c r="A2737" s="32">
        <v>2713</v>
      </c>
      <c r="B2737" s="56">
        <v>2010105148</v>
      </c>
      <c r="C2737" s="34" t="s">
        <v>356</v>
      </c>
      <c r="D2737" s="35" t="s">
        <v>357</v>
      </c>
      <c r="E2737" s="35" t="s">
        <v>363</v>
      </c>
      <c r="F2737" s="35" t="s">
        <v>364</v>
      </c>
      <c r="G2737" s="35" t="s">
        <v>2632</v>
      </c>
      <c r="H2737" s="57" t="s">
        <v>2999</v>
      </c>
      <c r="I2737" s="37">
        <v>0</v>
      </c>
      <c r="J2737" s="39">
        <v>1787.4200000000019</v>
      </c>
      <c r="K2737" s="10">
        <v>-1787.4200000000019</v>
      </c>
    </row>
    <row r="2738" spans="1:11" x14ac:dyDescent="0.2">
      <c r="A2738" s="32">
        <v>2714</v>
      </c>
      <c r="B2738" s="56">
        <v>2010105149</v>
      </c>
      <c r="C2738" s="34" t="s">
        <v>356</v>
      </c>
      <c r="D2738" s="35" t="s">
        <v>357</v>
      </c>
      <c r="E2738" s="35" t="s">
        <v>363</v>
      </c>
      <c r="F2738" s="35" t="s">
        <v>364</v>
      </c>
      <c r="G2738" s="35" t="s">
        <v>2632</v>
      </c>
      <c r="H2738" s="57" t="s">
        <v>3000</v>
      </c>
      <c r="I2738" s="37">
        <v>5748</v>
      </c>
      <c r="J2738" s="39">
        <v>0</v>
      </c>
      <c r="K2738" s="10">
        <v>5748</v>
      </c>
    </row>
    <row r="2739" spans="1:11" x14ac:dyDescent="0.2">
      <c r="A2739" s="32">
        <v>2715</v>
      </c>
      <c r="B2739" s="56">
        <v>2010105150</v>
      </c>
      <c r="C2739" s="34" t="s">
        <v>356</v>
      </c>
      <c r="D2739" s="35" t="s">
        <v>357</v>
      </c>
      <c r="E2739" s="35" t="s">
        <v>363</v>
      </c>
      <c r="F2739" s="35" t="s">
        <v>364</v>
      </c>
      <c r="G2739" s="35" t="s">
        <v>2632</v>
      </c>
      <c r="H2739" s="57" t="s">
        <v>3001</v>
      </c>
      <c r="I2739" s="37">
        <v>0</v>
      </c>
      <c r="J2739" s="39">
        <v>0</v>
      </c>
      <c r="K2739" s="10">
        <v>0</v>
      </c>
    </row>
    <row r="2740" spans="1:11" x14ac:dyDescent="0.2">
      <c r="A2740" s="32">
        <v>2716</v>
      </c>
      <c r="B2740" s="56">
        <v>2010105151</v>
      </c>
      <c r="C2740" s="34" t="s">
        <v>356</v>
      </c>
      <c r="D2740" s="35" t="s">
        <v>357</v>
      </c>
      <c r="E2740" s="35" t="s">
        <v>363</v>
      </c>
      <c r="F2740" s="35" t="s">
        <v>364</v>
      </c>
      <c r="G2740" s="35" t="s">
        <v>2632</v>
      </c>
      <c r="H2740" s="57" t="s">
        <v>3002</v>
      </c>
      <c r="I2740" s="37">
        <v>0</v>
      </c>
      <c r="J2740" s="39">
        <v>0</v>
      </c>
      <c r="K2740" s="10">
        <v>0</v>
      </c>
    </row>
    <row r="2741" spans="1:11" x14ac:dyDescent="0.2">
      <c r="A2741" s="32">
        <v>2717</v>
      </c>
      <c r="B2741" s="56">
        <v>2010105152</v>
      </c>
      <c r="C2741" s="34" t="s">
        <v>356</v>
      </c>
      <c r="D2741" s="35" t="s">
        <v>357</v>
      </c>
      <c r="E2741" s="35" t="s">
        <v>363</v>
      </c>
      <c r="F2741" s="35" t="s">
        <v>364</v>
      </c>
      <c r="G2741" s="35" t="s">
        <v>2632</v>
      </c>
      <c r="H2741" s="57" t="s">
        <v>3003</v>
      </c>
      <c r="I2741" s="37">
        <v>0</v>
      </c>
      <c r="J2741" s="39">
        <v>0</v>
      </c>
      <c r="K2741" s="10">
        <v>0</v>
      </c>
    </row>
    <row r="2742" spans="1:11" x14ac:dyDescent="0.2">
      <c r="A2742" s="32">
        <v>2718</v>
      </c>
      <c r="B2742" s="56">
        <v>2010105153</v>
      </c>
      <c r="C2742" s="34" t="s">
        <v>356</v>
      </c>
      <c r="D2742" s="35" t="s">
        <v>357</v>
      </c>
      <c r="E2742" s="35" t="s">
        <v>363</v>
      </c>
      <c r="F2742" s="35" t="s">
        <v>364</v>
      </c>
      <c r="G2742" s="35" t="s">
        <v>2632</v>
      </c>
      <c r="H2742" s="57" t="s">
        <v>3004</v>
      </c>
      <c r="I2742" s="37">
        <v>0</v>
      </c>
      <c r="J2742" s="39">
        <v>0</v>
      </c>
      <c r="K2742" s="10">
        <v>0</v>
      </c>
    </row>
    <row r="2743" spans="1:11" x14ac:dyDescent="0.2">
      <c r="A2743" s="32">
        <v>2719</v>
      </c>
      <c r="B2743" s="56">
        <v>2010105154</v>
      </c>
      <c r="C2743" s="34" t="s">
        <v>356</v>
      </c>
      <c r="D2743" s="35" t="s">
        <v>357</v>
      </c>
      <c r="E2743" s="35" t="s">
        <v>363</v>
      </c>
      <c r="F2743" s="35" t="s">
        <v>364</v>
      </c>
      <c r="G2743" s="35" t="s">
        <v>2632</v>
      </c>
      <c r="H2743" s="57" t="s">
        <v>3005</v>
      </c>
      <c r="I2743" s="37">
        <v>63250</v>
      </c>
      <c r="J2743" s="39">
        <v>0</v>
      </c>
      <c r="K2743" s="10">
        <v>63250</v>
      </c>
    </row>
    <row r="2744" spans="1:11" x14ac:dyDescent="0.2">
      <c r="A2744" s="32">
        <v>2720</v>
      </c>
      <c r="B2744" s="56">
        <v>2010105155</v>
      </c>
      <c r="C2744" s="34" t="s">
        <v>356</v>
      </c>
      <c r="D2744" s="35" t="s">
        <v>357</v>
      </c>
      <c r="E2744" s="35" t="s">
        <v>363</v>
      </c>
      <c r="F2744" s="35" t="s">
        <v>364</v>
      </c>
      <c r="G2744" s="35" t="s">
        <v>2632</v>
      </c>
      <c r="H2744" s="57" t="s">
        <v>3006</v>
      </c>
      <c r="I2744" s="37">
        <v>0</v>
      </c>
      <c r="J2744" s="39">
        <v>0</v>
      </c>
      <c r="K2744" s="10">
        <v>0</v>
      </c>
    </row>
    <row r="2745" spans="1:11" x14ac:dyDescent="0.2">
      <c r="A2745" s="32">
        <v>2721</v>
      </c>
      <c r="B2745" s="56">
        <v>2010105156</v>
      </c>
      <c r="C2745" s="34" t="s">
        <v>356</v>
      </c>
      <c r="D2745" s="35" t="s">
        <v>357</v>
      </c>
      <c r="E2745" s="35" t="s">
        <v>363</v>
      </c>
      <c r="F2745" s="35" t="s">
        <v>364</v>
      </c>
      <c r="G2745" s="35" t="s">
        <v>2632</v>
      </c>
      <c r="H2745" s="57" t="s">
        <v>3007</v>
      </c>
      <c r="I2745" s="37">
        <v>44850</v>
      </c>
      <c r="J2745" s="39">
        <v>0</v>
      </c>
      <c r="K2745" s="10">
        <v>44850</v>
      </c>
    </row>
    <row r="2746" spans="1:11" x14ac:dyDescent="0.2">
      <c r="A2746" s="32">
        <v>2722</v>
      </c>
      <c r="B2746" s="56">
        <v>2010105157</v>
      </c>
      <c r="C2746" s="34" t="s">
        <v>356</v>
      </c>
      <c r="D2746" s="35" t="s">
        <v>357</v>
      </c>
      <c r="E2746" s="35" t="s">
        <v>363</v>
      </c>
      <c r="F2746" s="35" t="s">
        <v>364</v>
      </c>
      <c r="G2746" s="35" t="s">
        <v>2632</v>
      </c>
      <c r="H2746" s="57" t="s">
        <v>3008</v>
      </c>
      <c r="I2746" s="37">
        <v>0</v>
      </c>
      <c r="J2746" s="39">
        <v>0</v>
      </c>
      <c r="K2746" s="10">
        <v>0</v>
      </c>
    </row>
    <row r="2747" spans="1:11" x14ac:dyDescent="0.2">
      <c r="A2747" s="32">
        <v>2723</v>
      </c>
      <c r="B2747" s="56">
        <v>2010105158</v>
      </c>
      <c r="C2747" s="34" t="s">
        <v>356</v>
      </c>
      <c r="D2747" s="35" t="s">
        <v>357</v>
      </c>
      <c r="E2747" s="35" t="s">
        <v>363</v>
      </c>
      <c r="F2747" s="35" t="s">
        <v>364</v>
      </c>
      <c r="G2747" s="35" t="s">
        <v>2632</v>
      </c>
      <c r="H2747" s="57" t="s">
        <v>3009</v>
      </c>
      <c r="I2747" s="37">
        <v>0</v>
      </c>
      <c r="J2747" s="39">
        <v>0</v>
      </c>
      <c r="K2747" s="10">
        <v>0</v>
      </c>
    </row>
    <row r="2748" spans="1:11" x14ac:dyDescent="0.2">
      <c r="A2748" s="32">
        <v>2724</v>
      </c>
      <c r="B2748" s="56">
        <v>2010105159</v>
      </c>
      <c r="C2748" s="34" t="s">
        <v>356</v>
      </c>
      <c r="D2748" s="35" t="s">
        <v>357</v>
      </c>
      <c r="E2748" s="35" t="s">
        <v>363</v>
      </c>
      <c r="F2748" s="35" t="s">
        <v>364</v>
      </c>
      <c r="G2748" s="35" t="s">
        <v>2632</v>
      </c>
      <c r="H2748" s="57" t="s">
        <v>3010</v>
      </c>
      <c r="I2748" s="37">
        <v>0</v>
      </c>
      <c r="J2748" s="39">
        <v>0</v>
      </c>
      <c r="K2748" s="10">
        <v>0</v>
      </c>
    </row>
    <row r="2749" spans="1:11" x14ac:dyDescent="0.2">
      <c r="A2749" s="32">
        <v>2725</v>
      </c>
      <c r="B2749" s="56">
        <v>2010105160</v>
      </c>
      <c r="C2749" s="34" t="s">
        <v>356</v>
      </c>
      <c r="D2749" s="35" t="s">
        <v>357</v>
      </c>
      <c r="E2749" s="35" t="s">
        <v>363</v>
      </c>
      <c r="F2749" s="35" t="s">
        <v>364</v>
      </c>
      <c r="G2749" s="35" t="s">
        <v>2632</v>
      </c>
      <c r="H2749" s="57" t="s">
        <v>3011</v>
      </c>
      <c r="I2749" s="37">
        <v>0</v>
      </c>
      <c r="J2749" s="39">
        <v>55080.169999999984</v>
      </c>
      <c r="K2749" s="10">
        <v>-55080.169999999984</v>
      </c>
    </row>
    <row r="2750" spans="1:11" x14ac:dyDescent="0.2">
      <c r="A2750" s="32">
        <v>2726</v>
      </c>
      <c r="B2750" s="56">
        <v>2010105161</v>
      </c>
      <c r="C2750" s="34" t="s">
        <v>356</v>
      </c>
      <c r="D2750" s="35" t="s">
        <v>357</v>
      </c>
      <c r="E2750" s="35" t="s">
        <v>363</v>
      </c>
      <c r="F2750" s="35" t="s">
        <v>364</v>
      </c>
      <c r="G2750" s="35" t="s">
        <v>2632</v>
      </c>
      <c r="H2750" s="57" t="s">
        <v>3012</v>
      </c>
      <c r="I2750" s="37">
        <v>0</v>
      </c>
      <c r="J2750" s="39">
        <v>0</v>
      </c>
      <c r="K2750" s="10">
        <v>0</v>
      </c>
    </row>
    <row r="2751" spans="1:11" x14ac:dyDescent="0.2">
      <c r="A2751" s="32">
        <v>2727</v>
      </c>
      <c r="B2751" s="56">
        <v>2010105162</v>
      </c>
      <c r="C2751" s="34" t="s">
        <v>356</v>
      </c>
      <c r="D2751" s="35" t="s">
        <v>357</v>
      </c>
      <c r="E2751" s="35" t="s">
        <v>363</v>
      </c>
      <c r="F2751" s="35" t="s">
        <v>364</v>
      </c>
      <c r="G2751" s="35" t="s">
        <v>2632</v>
      </c>
      <c r="H2751" s="57" t="s">
        <v>3013</v>
      </c>
      <c r="I2751" s="37">
        <v>0</v>
      </c>
      <c r="J2751" s="39">
        <v>0</v>
      </c>
      <c r="K2751" s="10">
        <v>0</v>
      </c>
    </row>
    <row r="2752" spans="1:11" x14ac:dyDescent="0.2">
      <c r="A2752" s="32">
        <v>2728</v>
      </c>
      <c r="B2752" s="56">
        <v>2010105163</v>
      </c>
      <c r="C2752" s="34" t="s">
        <v>356</v>
      </c>
      <c r="D2752" s="35" t="s">
        <v>357</v>
      </c>
      <c r="E2752" s="35" t="s">
        <v>363</v>
      </c>
      <c r="F2752" s="35" t="s">
        <v>364</v>
      </c>
      <c r="G2752" s="35" t="s">
        <v>2632</v>
      </c>
      <c r="H2752" s="57" t="s">
        <v>3014</v>
      </c>
      <c r="I2752" s="37">
        <v>0</v>
      </c>
      <c r="J2752" s="39">
        <v>1277.390000000014</v>
      </c>
      <c r="K2752" s="10">
        <v>-1277.390000000014</v>
      </c>
    </row>
    <row r="2753" spans="1:11" x14ac:dyDescent="0.2">
      <c r="A2753" s="32">
        <v>2729</v>
      </c>
      <c r="B2753" s="56">
        <v>2010105164</v>
      </c>
      <c r="C2753" s="34" t="s">
        <v>356</v>
      </c>
      <c r="D2753" s="35" t="s">
        <v>357</v>
      </c>
      <c r="E2753" s="35" t="s">
        <v>363</v>
      </c>
      <c r="F2753" s="35" t="s">
        <v>364</v>
      </c>
      <c r="G2753" s="35" t="s">
        <v>2632</v>
      </c>
      <c r="H2753" s="57" t="s">
        <v>3015</v>
      </c>
      <c r="I2753" s="37">
        <v>0</v>
      </c>
      <c r="J2753" s="39">
        <v>10516.130000000005</v>
      </c>
      <c r="K2753" s="10">
        <v>-10516.130000000005</v>
      </c>
    </row>
    <row r="2754" spans="1:11" x14ac:dyDescent="0.2">
      <c r="A2754" s="32">
        <v>2730</v>
      </c>
      <c r="B2754" s="56">
        <v>2010105165</v>
      </c>
      <c r="C2754" s="34" t="s">
        <v>356</v>
      </c>
      <c r="D2754" s="35" t="s">
        <v>357</v>
      </c>
      <c r="E2754" s="35" t="s">
        <v>363</v>
      </c>
      <c r="F2754" s="35" t="s">
        <v>364</v>
      </c>
      <c r="G2754" s="35" t="s">
        <v>2632</v>
      </c>
      <c r="H2754" s="57" t="s">
        <v>3016</v>
      </c>
      <c r="I2754" s="37">
        <v>0</v>
      </c>
      <c r="J2754" s="39">
        <v>0</v>
      </c>
      <c r="K2754" s="10">
        <v>0</v>
      </c>
    </row>
    <row r="2755" spans="1:11" x14ac:dyDescent="0.2">
      <c r="A2755" s="32">
        <v>2731</v>
      </c>
      <c r="B2755" s="56">
        <v>2010105166</v>
      </c>
      <c r="C2755" s="34" t="s">
        <v>356</v>
      </c>
      <c r="D2755" s="35" t="s">
        <v>357</v>
      </c>
      <c r="E2755" s="35" t="s">
        <v>363</v>
      </c>
      <c r="F2755" s="35" t="s">
        <v>364</v>
      </c>
      <c r="G2755" s="35" t="s">
        <v>2632</v>
      </c>
      <c r="H2755" s="57" t="s">
        <v>3017</v>
      </c>
      <c r="I2755" s="37">
        <v>0</v>
      </c>
      <c r="J2755" s="39">
        <v>0</v>
      </c>
      <c r="K2755" s="10">
        <v>0</v>
      </c>
    </row>
    <row r="2756" spans="1:11" x14ac:dyDescent="0.2">
      <c r="A2756" s="32">
        <v>2732</v>
      </c>
      <c r="B2756" s="56">
        <v>2010105167</v>
      </c>
      <c r="C2756" s="34" t="s">
        <v>356</v>
      </c>
      <c r="D2756" s="35" t="s">
        <v>357</v>
      </c>
      <c r="E2756" s="35" t="s">
        <v>363</v>
      </c>
      <c r="F2756" s="35" t="s">
        <v>364</v>
      </c>
      <c r="G2756" s="35" t="s">
        <v>2632</v>
      </c>
      <c r="H2756" s="57" t="s">
        <v>3018</v>
      </c>
      <c r="I2756" s="37">
        <v>0</v>
      </c>
      <c r="J2756" s="39">
        <v>55709.81</v>
      </c>
      <c r="K2756" s="10">
        <v>-55709.81</v>
      </c>
    </row>
    <row r="2757" spans="1:11" x14ac:dyDescent="0.2">
      <c r="A2757" s="32">
        <v>2733</v>
      </c>
      <c r="B2757" s="56">
        <v>2010105168</v>
      </c>
      <c r="C2757" s="34" t="s">
        <v>356</v>
      </c>
      <c r="D2757" s="35" t="s">
        <v>357</v>
      </c>
      <c r="E2757" s="35" t="s">
        <v>363</v>
      </c>
      <c r="F2757" s="35" t="s">
        <v>364</v>
      </c>
      <c r="G2757" s="35" t="s">
        <v>2632</v>
      </c>
      <c r="H2757" s="57" t="s">
        <v>3019</v>
      </c>
      <c r="I2757" s="37">
        <v>0</v>
      </c>
      <c r="J2757" s="39">
        <v>0</v>
      </c>
      <c r="K2757" s="10">
        <v>0</v>
      </c>
    </row>
    <row r="2758" spans="1:11" x14ac:dyDescent="0.2">
      <c r="A2758" s="32">
        <v>2734</v>
      </c>
      <c r="B2758" s="56">
        <v>2010105169</v>
      </c>
      <c r="C2758" s="34" t="s">
        <v>356</v>
      </c>
      <c r="D2758" s="35" t="s">
        <v>357</v>
      </c>
      <c r="E2758" s="35" t="s">
        <v>363</v>
      </c>
      <c r="F2758" s="35" t="s">
        <v>364</v>
      </c>
      <c r="G2758" s="35" t="s">
        <v>2632</v>
      </c>
      <c r="H2758" s="57" t="s">
        <v>3020</v>
      </c>
      <c r="I2758" s="37">
        <v>0</v>
      </c>
      <c r="J2758" s="39">
        <v>0</v>
      </c>
      <c r="K2758" s="10">
        <v>0</v>
      </c>
    </row>
    <row r="2759" spans="1:11" x14ac:dyDescent="0.2">
      <c r="A2759" s="32">
        <v>2735</v>
      </c>
      <c r="B2759" s="56">
        <v>2010105170</v>
      </c>
      <c r="C2759" s="34" t="s">
        <v>356</v>
      </c>
      <c r="D2759" s="35" t="s">
        <v>357</v>
      </c>
      <c r="E2759" s="35" t="s">
        <v>363</v>
      </c>
      <c r="F2759" s="35" t="s">
        <v>364</v>
      </c>
      <c r="G2759" s="35" t="s">
        <v>2632</v>
      </c>
      <c r="H2759" s="57" t="s">
        <v>3021</v>
      </c>
      <c r="I2759" s="37">
        <v>0</v>
      </c>
      <c r="J2759" s="39">
        <v>0</v>
      </c>
      <c r="K2759" s="10">
        <v>0</v>
      </c>
    </row>
    <row r="2760" spans="1:11" x14ac:dyDescent="0.2">
      <c r="A2760" s="32">
        <v>2736</v>
      </c>
      <c r="B2760" s="56">
        <v>2010105171</v>
      </c>
      <c r="C2760" s="34" t="s">
        <v>356</v>
      </c>
      <c r="D2760" s="35" t="s">
        <v>357</v>
      </c>
      <c r="E2760" s="35" t="s">
        <v>363</v>
      </c>
      <c r="F2760" s="35" t="s">
        <v>364</v>
      </c>
      <c r="G2760" s="35" t="s">
        <v>2632</v>
      </c>
      <c r="H2760" s="57" t="s">
        <v>3022</v>
      </c>
      <c r="I2760" s="37">
        <v>0</v>
      </c>
      <c r="J2760" s="39">
        <v>0</v>
      </c>
      <c r="K2760" s="10">
        <v>0</v>
      </c>
    </row>
    <row r="2761" spans="1:11" x14ac:dyDescent="0.2">
      <c r="A2761" s="32">
        <v>2737</v>
      </c>
      <c r="B2761" s="56">
        <v>2010105172</v>
      </c>
      <c r="C2761" s="34" t="s">
        <v>356</v>
      </c>
      <c r="D2761" s="35" t="s">
        <v>357</v>
      </c>
      <c r="E2761" s="35" t="s">
        <v>363</v>
      </c>
      <c r="F2761" s="35" t="s">
        <v>364</v>
      </c>
      <c r="G2761" s="35" t="s">
        <v>2632</v>
      </c>
      <c r="H2761" s="57" t="s">
        <v>3023</v>
      </c>
      <c r="I2761" s="37">
        <v>5000</v>
      </c>
      <c r="J2761" s="39">
        <v>0</v>
      </c>
      <c r="K2761" s="10">
        <v>5000</v>
      </c>
    </row>
    <row r="2762" spans="1:11" x14ac:dyDescent="0.2">
      <c r="A2762" s="32">
        <v>2738</v>
      </c>
      <c r="B2762" s="56">
        <v>2010105173</v>
      </c>
      <c r="C2762" s="34" t="s">
        <v>356</v>
      </c>
      <c r="D2762" s="35" t="s">
        <v>357</v>
      </c>
      <c r="E2762" s="35" t="s">
        <v>363</v>
      </c>
      <c r="F2762" s="35" t="s">
        <v>364</v>
      </c>
      <c r="G2762" s="35" t="s">
        <v>2632</v>
      </c>
      <c r="H2762" s="57" t="s">
        <v>3024</v>
      </c>
      <c r="I2762" s="37">
        <v>0</v>
      </c>
      <c r="J2762" s="39">
        <v>0</v>
      </c>
      <c r="K2762" s="10">
        <v>0</v>
      </c>
    </row>
    <row r="2763" spans="1:11" x14ac:dyDescent="0.2">
      <c r="A2763" s="32">
        <v>2739</v>
      </c>
      <c r="B2763" s="56">
        <v>2010105174</v>
      </c>
      <c r="C2763" s="34" t="s">
        <v>356</v>
      </c>
      <c r="D2763" s="35" t="s">
        <v>357</v>
      </c>
      <c r="E2763" s="35" t="s">
        <v>363</v>
      </c>
      <c r="F2763" s="35" t="s">
        <v>364</v>
      </c>
      <c r="G2763" s="35" t="s">
        <v>2632</v>
      </c>
      <c r="H2763" s="57" t="s">
        <v>3025</v>
      </c>
      <c r="I2763" s="37">
        <v>0</v>
      </c>
      <c r="J2763" s="39">
        <v>0</v>
      </c>
      <c r="K2763" s="10">
        <v>0</v>
      </c>
    </row>
    <row r="2764" spans="1:11" x14ac:dyDescent="0.2">
      <c r="A2764" s="32">
        <v>2740</v>
      </c>
      <c r="B2764" s="56">
        <v>2010105175</v>
      </c>
      <c r="C2764" s="34" t="s">
        <v>356</v>
      </c>
      <c r="D2764" s="35" t="s">
        <v>357</v>
      </c>
      <c r="E2764" s="35" t="s">
        <v>363</v>
      </c>
      <c r="F2764" s="35" t="s">
        <v>364</v>
      </c>
      <c r="G2764" s="35" t="s">
        <v>2632</v>
      </c>
      <c r="H2764" s="57" t="s">
        <v>3026</v>
      </c>
      <c r="I2764" s="37">
        <v>0</v>
      </c>
      <c r="J2764" s="39">
        <v>0</v>
      </c>
      <c r="K2764" s="10">
        <v>0</v>
      </c>
    </row>
    <row r="2765" spans="1:11" x14ac:dyDescent="0.2">
      <c r="A2765" s="32">
        <v>2741</v>
      </c>
      <c r="B2765" s="56">
        <v>2010105176</v>
      </c>
      <c r="C2765" s="34" t="s">
        <v>356</v>
      </c>
      <c r="D2765" s="35" t="s">
        <v>357</v>
      </c>
      <c r="E2765" s="35" t="s">
        <v>363</v>
      </c>
      <c r="F2765" s="35" t="s">
        <v>364</v>
      </c>
      <c r="G2765" s="35" t="s">
        <v>2632</v>
      </c>
      <c r="H2765" s="57" t="s">
        <v>3027</v>
      </c>
      <c r="I2765" s="37">
        <v>0</v>
      </c>
      <c r="J2765" s="39">
        <v>89257.669999999984</v>
      </c>
      <c r="K2765" s="10">
        <v>-89257.669999999984</v>
      </c>
    </row>
    <row r="2766" spans="1:11" x14ac:dyDescent="0.2">
      <c r="A2766" s="32">
        <v>2742</v>
      </c>
      <c r="B2766" s="56">
        <v>2010105177</v>
      </c>
      <c r="C2766" s="34" t="s">
        <v>356</v>
      </c>
      <c r="D2766" s="35" t="s">
        <v>357</v>
      </c>
      <c r="E2766" s="35" t="s">
        <v>363</v>
      </c>
      <c r="F2766" s="35" t="s">
        <v>364</v>
      </c>
      <c r="G2766" s="35" t="s">
        <v>2632</v>
      </c>
      <c r="H2766" s="57" t="s">
        <v>3028</v>
      </c>
      <c r="I2766" s="37">
        <v>0</v>
      </c>
      <c r="J2766" s="39">
        <v>1324</v>
      </c>
      <c r="K2766" s="10">
        <v>-1324</v>
      </c>
    </row>
    <row r="2767" spans="1:11" x14ac:dyDescent="0.2">
      <c r="A2767" s="32">
        <v>2743</v>
      </c>
      <c r="B2767" s="56">
        <v>2010105178</v>
      </c>
      <c r="C2767" s="34" t="s">
        <v>356</v>
      </c>
      <c r="D2767" s="35" t="s">
        <v>357</v>
      </c>
      <c r="E2767" s="35" t="s">
        <v>363</v>
      </c>
      <c r="F2767" s="35" t="s">
        <v>364</v>
      </c>
      <c r="G2767" s="35" t="s">
        <v>2632</v>
      </c>
      <c r="H2767" s="57" t="s">
        <v>3029</v>
      </c>
      <c r="I2767" s="37">
        <v>0</v>
      </c>
      <c r="J2767" s="39">
        <v>33992.9</v>
      </c>
      <c r="K2767" s="10">
        <v>-33992.9</v>
      </c>
    </row>
    <row r="2768" spans="1:11" x14ac:dyDescent="0.2">
      <c r="A2768" s="32">
        <v>2744</v>
      </c>
      <c r="B2768" s="56">
        <v>2010105179</v>
      </c>
      <c r="C2768" s="34" t="s">
        <v>356</v>
      </c>
      <c r="D2768" s="35" t="s">
        <v>357</v>
      </c>
      <c r="E2768" s="35" t="s">
        <v>363</v>
      </c>
      <c r="F2768" s="35" t="s">
        <v>364</v>
      </c>
      <c r="G2768" s="35" t="s">
        <v>2632</v>
      </c>
      <c r="H2768" s="57" t="s">
        <v>3030</v>
      </c>
      <c r="I2768" s="37">
        <v>0</v>
      </c>
      <c r="J2768" s="39">
        <v>0</v>
      </c>
      <c r="K2768" s="10">
        <v>0</v>
      </c>
    </row>
    <row r="2769" spans="1:11" x14ac:dyDescent="0.2">
      <c r="A2769" s="32">
        <v>2745</v>
      </c>
      <c r="B2769" s="56">
        <v>2010105180</v>
      </c>
      <c r="C2769" s="34" t="s">
        <v>356</v>
      </c>
      <c r="D2769" s="35" t="s">
        <v>357</v>
      </c>
      <c r="E2769" s="35" t="s">
        <v>363</v>
      </c>
      <c r="F2769" s="35" t="s">
        <v>364</v>
      </c>
      <c r="G2769" s="35" t="s">
        <v>2632</v>
      </c>
      <c r="H2769" s="57" t="s">
        <v>3031</v>
      </c>
      <c r="I2769" s="37">
        <v>0</v>
      </c>
      <c r="J2769" s="39">
        <v>0</v>
      </c>
      <c r="K2769" s="10">
        <v>0</v>
      </c>
    </row>
    <row r="2770" spans="1:11" x14ac:dyDescent="0.2">
      <c r="A2770" s="32">
        <v>2746</v>
      </c>
      <c r="B2770" s="56">
        <v>2010105181</v>
      </c>
      <c r="C2770" s="34" t="s">
        <v>356</v>
      </c>
      <c r="D2770" s="35" t="s">
        <v>357</v>
      </c>
      <c r="E2770" s="35" t="s">
        <v>363</v>
      </c>
      <c r="F2770" s="35" t="s">
        <v>364</v>
      </c>
      <c r="G2770" s="35" t="s">
        <v>2632</v>
      </c>
      <c r="H2770" s="57" t="s">
        <v>3032</v>
      </c>
      <c r="I2770" s="37">
        <v>1236.25</v>
      </c>
      <c r="J2770" s="39">
        <v>0</v>
      </c>
      <c r="K2770" s="10">
        <v>1236.25</v>
      </c>
    </row>
    <row r="2771" spans="1:11" x14ac:dyDescent="0.2">
      <c r="A2771" s="32">
        <v>2747</v>
      </c>
      <c r="B2771" s="56">
        <v>2010105182</v>
      </c>
      <c r="C2771" s="34" t="s">
        <v>356</v>
      </c>
      <c r="D2771" s="35" t="s">
        <v>357</v>
      </c>
      <c r="E2771" s="35" t="s">
        <v>363</v>
      </c>
      <c r="F2771" s="35" t="s">
        <v>364</v>
      </c>
      <c r="G2771" s="35" t="s">
        <v>2632</v>
      </c>
      <c r="H2771" s="57" t="s">
        <v>3033</v>
      </c>
      <c r="I2771" s="37">
        <v>0</v>
      </c>
      <c r="J2771" s="39">
        <v>80010.600000000006</v>
      </c>
      <c r="K2771" s="10">
        <v>-80010.600000000006</v>
      </c>
    </row>
    <row r="2772" spans="1:11" x14ac:dyDescent="0.2">
      <c r="A2772" s="32">
        <v>2748</v>
      </c>
      <c r="B2772" s="56">
        <v>2010105183</v>
      </c>
      <c r="C2772" s="34" t="s">
        <v>356</v>
      </c>
      <c r="D2772" s="35" t="s">
        <v>357</v>
      </c>
      <c r="E2772" s="35" t="s">
        <v>363</v>
      </c>
      <c r="F2772" s="35" t="s">
        <v>364</v>
      </c>
      <c r="G2772" s="35" t="s">
        <v>2632</v>
      </c>
      <c r="H2772" s="57" t="s">
        <v>3034</v>
      </c>
      <c r="I2772" s="37">
        <v>0</v>
      </c>
      <c r="J2772" s="39">
        <v>143447.60000000003</v>
      </c>
      <c r="K2772" s="10">
        <v>-143447.60000000003</v>
      </c>
    </row>
    <row r="2773" spans="1:11" x14ac:dyDescent="0.2">
      <c r="A2773" s="32">
        <v>2749</v>
      </c>
      <c r="B2773" s="56">
        <v>2010105184</v>
      </c>
      <c r="C2773" s="34" t="s">
        <v>356</v>
      </c>
      <c r="D2773" s="35" t="s">
        <v>357</v>
      </c>
      <c r="E2773" s="35" t="s">
        <v>363</v>
      </c>
      <c r="F2773" s="35" t="s">
        <v>364</v>
      </c>
      <c r="G2773" s="35" t="s">
        <v>2632</v>
      </c>
      <c r="H2773" s="57" t="s">
        <v>3035</v>
      </c>
      <c r="I2773" s="37">
        <v>0</v>
      </c>
      <c r="J2773" s="39">
        <v>0</v>
      </c>
      <c r="K2773" s="10">
        <v>0</v>
      </c>
    </row>
    <row r="2774" spans="1:11" x14ac:dyDescent="0.2">
      <c r="A2774" s="32">
        <v>2750</v>
      </c>
      <c r="B2774" s="56">
        <v>2010105185</v>
      </c>
      <c r="C2774" s="34" t="s">
        <v>356</v>
      </c>
      <c r="D2774" s="35" t="s">
        <v>357</v>
      </c>
      <c r="E2774" s="35" t="s">
        <v>363</v>
      </c>
      <c r="F2774" s="35" t="s">
        <v>364</v>
      </c>
      <c r="G2774" s="35" t="s">
        <v>2632</v>
      </c>
      <c r="H2774" s="57" t="s">
        <v>3036</v>
      </c>
      <c r="I2774" s="37">
        <v>0</v>
      </c>
      <c r="J2774" s="39">
        <v>235521.5</v>
      </c>
      <c r="K2774" s="10">
        <v>-235521.5</v>
      </c>
    </row>
    <row r="2775" spans="1:11" x14ac:dyDescent="0.2">
      <c r="A2775" s="32">
        <v>2751</v>
      </c>
      <c r="B2775" s="56">
        <v>2010105186</v>
      </c>
      <c r="C2775" s="34" t="s">
        <v>356</v>
      </c>
      <c r="D2775" s="35" t="s">
        <v>357</v>
      </c>
      <c r="E2775" s="35" t="s">
        <v>363</v>
      </c>
      <c r="F2775" s="35" t="s">
        <v>364</v>
      </c>
      <c r="G2775" s="35" t="s">
        <v>2632</v>
      </c>
      <c r="H2775" s="57" t="s">
        <v>3037</v>
      </c>
      <c r="I2775" s="37">
        <v>0</v>
      </c>
      <c r="J2775" s="39">
        <v>0</v>
      </c>
      <c r="K2775" s="10">
        <v>0</v>
      </c>
    </row>
    <row r="2776" spans="1:11" x14ac:dyDescent="0.2">
      <c r="A2776" s="32">
        <v>2752</v>
      </c>
      <c r="B2776" s="56">
        <v>2010105187</v>
      </c>
      <c r="C2776" s="34" t="s">
        <v>356</v>
      </c>
      <c r="D2776" s="35" t="s">
        <v>357</v>
      </c>
      <c r="E2776" s="35" t="s">
        <v>363</v>
      </c>
      <c r="F2776" s="35" t="s">
        <v>364</v>
      </c>
      <c r="G2776" s="35" t="s">
        <v>2632</v>
      </c>
      <c r="H2776" s="57" t="s">
        <v>3038</v>
      </c>
      <c r="I2776" s="37">
        <v>0</v>
      </c>
      <c r="J2776" s="39">
        <v>0</v>
      </c>
      <c r="K2776" s="10">
        <v>0</v>
      </c>
    </row>
    <row r="2777" spans="1:11" x14ac:dyDescent="0.2">
      <c r="A2777" s="32">
        <v>2753</v>
      </c>
      <c r="B2777" s="56">
        <v>2010105188</v>
      </c>
      <c r="C2777" s="34" t="s">
        <v>356</v>
      </c>
      <c r="D2777" s="35" t="s">
        <v>357</v>
      </c>
      <c r="E2777" s="35" t="s">
        <v>363</v>
      </c>
      <c r="F2777" s="35" t="s">
        <v>364</v>
      </c>
      <c r="G2777" s="35" t="s">
        <v>2632</v>
      </c>
      <c r="H2777" s="57" t="s">
        <v>3039</v>
      </c>
      <c r="I2777" s="37">
        <v>0</v>
      </c>
      <c r="J2777" s="39">
        <v>0</v>
      </c>
      <c r="K2777" s="10">
        <v>0</v>
      </c>
    </row>
    <row r="2778" spans="1:11" x14ac:dyDescent="0.2">
      <c r="A2778" s="32">
        <v>2754</v>
      </c>
      <c r="B2778" s="56">
        <v>2010105189</v>
      </c>
      <c r="C2778" s="34" t="s">
        <v>356</v>
      </c>
      <c r="D2778" s="35" t="s">
        <v>357</v>
      </c>
      <c r="E2778" s="35" t="s">
        <v>363</v>
      </c>
      <c r="F2778" s="35" t="s">
        <v>364</v>
      </c>
      <c r="G2778" s="35" t="s">
        <v>2632</v>
      </c>
      <c r="H2778" s="57" t="s">
        <v>3040</v>
      </c>
      <c r="I2778" s="37">
        <v>0</v>
      </c>
      <c r="J2778" s="39">
        <v>16000</v>
      </c>
      <c r="K2778" s="10">
        <v>-16000</v>
      </c>
    </row>
    <row r="2779" spans="1:11" x14ac:dyDescent="0.2">
      <c r="A2779" s="32">
        <v>2755</v>
      </c>
      <c r="B2779" s="56">
        <v>2010105190</v>
      </c>
      <c r="C2779" s="34" t="s">
        <v>356</v>
      </c>
      <c r="D2779" s="35" t="s">
        <v>357</v>
      </c>
      <c r="E2779" s="35" t="s">
        <v>363</v>
      </c>
      <c r="F2779" s="35" t="s">
        <v>364</v>
      </c>
      <c r="G2779" s="35" t="s">
        <v>2632</v>
      </c>
      <c r="H2779" s="57" t="s">
        <v>3041</v>
      </c>
      <c r="I2779" s="37">
        <v>0</v>
      </c>
      <c r="J2779" s="39">
        <v>21443.129999999997</v>
      </c>
      <c r="K2779" s="10">
        <v>-21443.129999999997</v>
      </c>
    </row>
    <row r="2780" spans="1:11" x14ac:dyDescent="0.2">
      <c r="A2780" s="32">
        <v>2756</v>
      </c>
      <c r="B2780" s="56">
        <v>2010105191</v>
      </c>
      <c r="C2780" s="34" t="s">
        <v>356</v>
      </c>
      <c r="D2780" s="35" t="s">
        <v>357</v>
      </c>
      <c r="E2780" s="35" t="s">
        <v>363</v>
      </c>
      <c r="F2780" s="35" t="s">
        <v>364</v>
      </c>
      <c r="G2780" s="35" t="s">
        <v>2632</v>
      </c>
      <c r="H2780" s="57" t="s">
        <v>3042</v>
      </c>
      <c r="I2780" s="37">
        <v>0</v>
      </c>
      <c r="J2780" s="39">
        <v>46690</v>
      </c>
      <c r="K2780" s="10">
        <v>-46690</v>
      </c>
    </row>
    <row r="2781" spans="1:11" x14ac:dyDescent="0.2">
      <c r="A2781" s="32">
        <v>2757</v>
      </c>
      <c r="B2781" s="56">
        <v>2010105192</v>
      </c>
      <c r="C2781" s="34" t="s">
        <v>356</v>
      </c>
      <c r="D2781" s="35" t="s">
        <v>357</v>
      </c>
      <c r="E2781" s="35" t="s">
        <v>363</v>
      </c>
      <c r="F2781" s="35" t="s">
        <v>364</v>
      </c>
      <c r="G2781" s="35" t="s">
        <v>2632</v>
      </c>
      <c r="H2781" s="57" t="s">
        <v>3043</v>
      </c>
      <c r="I2781" s="37">
        <v>8418</v>
      </c>
      <c r="J2781" s="39">
        <v>0</v>
      </c>
      <c r="K2781" s="10">
        <v>8418</v>
      </c>
    </row>
    <row r="2782" spans="1:11" x14ac:dyDescent="0.2">
      <c r="A2782" s="32">
        <v>2758</v>
      </c>
      <c r="B2782" s="56">
        <v>2010105193</v>
      </c>
      <c r="C2782" s="34" t="s">
        <v>356</v>
      </c>
      <c r="D2782" s="35" t="s">
        <v>357</v>
      </c>
      <c r="E2782" s="35" t="s">
        <v>363</v>
      </c>
      <c r="F2782" s="35" t="s">
        <v>364</v>
      </c>
      <c r="G2782" s="35" t="s">
        <v>2632</v>
      </c>
      <c r="H2782" s="57" t="s">
        <v>3044</v>
      </c>
      <c r="I2782" s="37">
        <v>0</v>
      </c>
      <c r="J2782" s="39">
        <v>0</v>
      </c>
      <c r="K2782" s="10">
        <v>0</v>
      </c>
    </row>
    <row r="2783" spans="1:11" x14ac:dyDescent="0.2">
      <c r="A2783" s="32">
        <v>2759</v>
      </c>
      <c r="B2783" s="56">
        <v>2010105194</v>
      </c>
      <c r="C2783" s="34" t="s">
        <v>356</v>
      </c>
      <c r="D2783" s="35" t="s">
        <v>357</v>
      </c>
      <c r="E2783" s="35" t="s">
        <v>363</v>
      </c>
      <c r="F2783" s="35" t="s">
        <v>364</v>
      </c>
      <c r="G2783" s="35" t="s">
        <v>2632</v>
      </c>
      <c r="H2783" s="57" t="s">
        <v>3045</v>
      </c>
      <c r="I2783" s="37">
        <v>0</v>
      </c>
      <c r="J2783" s="39">
        <v>0</v>
      </c>
      <c r="K2783" s="10">
        <v>0</v>
      </c>
    </row>
    <row r="2784" spans="1:11" x14ac:dyDescent="0.2">
      <c r="A2784" s="32">
        <v>2760</v>
      </c>
      <c r="B2784" s="56">
        <v>2010105195</v>
      </c>
      <c r="C2784" s="34" t="s">
        <v>356</v>
      </c>
      <c r="D2784" s="35" t="s">
        <v>357</v>
      </c>
      <c r="E2784" s="35" t="s">
        <v>363</v>
      </c>
      <c r="F2784" s="35" t="s">
        <v>364</v>
      </c>
      <c r="G2784" s="35" t="s">
        <v>2632</v>
      </c>
      <c r="H2784" s="57" t="s">
        <v>3046</v>
      </c>
      <c r="I2784" s="37">
        <v>0</v>
      </c>
      <c r="J2784" s="39">
        <v>33827.5</v>
      </c>
      <c r="K2784" s="10">
        <v>-33827.5</v>
      </c>
    </row>
    <row r="2785" spans="1:11" x14ac:dyDescent="0.2">
      <c r="A2785" s="32">
        <v>2761</v>
      </c>
      <c r="B2785" s="56">
        <v>2010105196</v>
      </c>
      <c r="C2785" s="34" t="s">
        <v>356</v>
      </c>
      <c r="D2785" s="35" t="s">
        <v>357</v>
      </c>
      <c r="E2785" s="35" t="s">
        <v>363</v>
      </c>
      <c r="F2785" s="35" t="s">
        <v>364</v>
      </c>
      <c r="G2785" s="35" t="s">
        <v>2632</v>
      </c>
      <c r="H2785" s="57" t="s">
        <v>3047</v>
      </c>
      <c r="I2785" s="37">
        <v>0</v>
      </c>
      <c r="J2785" s="39">
        <v>48891.099999999991</v>
      </c>
      <c r="K2785" s="10">
        <v>-48891.099999999991</v>
      </c>
    </row>
    <row r="2786" spans="1:11" x14ac:dyDescent="0.2">
      <c r="A2786" s="32"/>
      <c r="B2786" s="56">
        <v>2010105197</v>
      </c>
      <c r="C2786" s="34" t="s">
        <v>356</v>
      </c>
      <c r="D2786" s="35" t="s">
        <v>357</v>
      </c>
      <c r="E2786" s="35" t="s">
        <v>363</v>
      </c>
      <c r="F2786" s="35" t="s">
        <v>364</v>
      </c>
      <c r="G2786" s="35" t="s">
        <v>2632</v>
      </c>
      <c r="H2786" s="57" t="s">
        <v>3048</v>
      </c>
      <c r="I2786" s="37">
        <v>3750</v>
      </c>
      <c r="J2786" s="39">
        <v>0</v>
      </c>
      <c r="K2786" s="10">
        <v>3750</v>
      </c>
    </row>
    <row r="2787" spans="1:11" x14ac:dyDescent="0.2">
      <c r="A2787" s="32"/>
      <c r="B2787" s="56">
        <v>2010105198</v>
      </c>
      <c r="C2787" s="34" t="s">
        <v>356</v>
      </c>
      <c r="D2787" s="35" t="s">
        <v>357</v>
      </c>
      <c r="E2787" s="35" t="s">
        <v>363</v>
      </c>
      <c r="F2787" s="35" t="s">
        <v>364</v>
      </c>
      <c r="G2787" s="35" t="s">
        <v>2632</v>
      </c>
      <c r="H2787" s="57" t="s">
        <v>3049</v>
      </c>
      <c r="I2787" s="37">
        <v>1000</v>
      </c>
      <c r="J2787" s="39">
        <v>0</v>
      </c>
      <c r="K2787" s="10">
        <v>1000</v>
      </c>
    </row>
    <row r="2788" spans="1:11" x14ac:dyDescent="0.2">
      <c r="A2788" s="32"/>
      <c r="B2788" s="56">
        <v>2010105199</v>
      </c>
      <c r="C2788" s="34" t="s">
        <v>356</v>
      </c>
      <c r="D2788" s="35" t="s">
        <v>357</v>
      </c>
      <c r="E2788" s="35" t="s">
        <v>363</v>
      </c>
      <c r="F2788" s="35" t="s">
        <v>364</v>
      </c>
      <c r="G2788" s="35" t="s">
        <v>2632</v>
      </c>
      <c r="H2788" s="57" t="s">
        <v>3050</v>
      </c>
      <c r="I2788" s="37">
        <v>0</v>
      </c>
      <c r="J2788" s="39">
        <v>0</v>
      </c>
      <c r="K2788" s="10">
        <v>0</v>
      </c>
    </row>
    <row r="2789" spans="1:11" x14ac:dyDescent="0.2">
      <c r="A2789" s="32"/>
      <c r="B2789" s="56">
        <v>2010105200</v>
      </c>
      <c r="C2789" s="34" t="s">
        <v>356</v>
      </c>
      <c r="D2789" s="35" t="s">
        <v>357</v>
      </c>
      <c r="E2789" s="35" t="s">
        <v>363</v>
      </c>
      <c r="F2789" s="35" t="s">
        <v>364</v>
      </c>
      <c r="G2789" s="35" t="s">
        <v>2632</v>
      </c>
      <c r="H2789" s="57" t="s">
        <v>3051</v>
      </c>
      <c r="I2789" s="37">
        <v>0</v>
      </c>
      <c r="J2789" s="39">
        <v>0</v>
      </c>
      <c r="K2789" s="10">
        <v>0</v>
      </c>
    </row>
    <row r="2790" spans="1:11" x14ac:dyDescent="0.2">
      <c r="A2790" s="32"/>
      <c r="B2790" s="56">
        <v>2010105201</v>
      </c>
      <c r="C2790" s="34" t="s">
        <v>356</v>
      </c>
      <c r="D2790" s="35" t="s">
        <v>357</v>
      </c>
      <c r="E2790" s="35" t="s">
        <v>363</v>
      </c>
      <c r="F2790" s="35" t="s">
        <v>364</v>
      </c>
      <c r="G2790" s="35" t="s">
        <v>2632</v>
      </c>
      <c r="H2790" s="57" t="s">
        <v>3052</v>
      </c>
      <c r="I2790" s="37">
        <v>0</v>
      </c>
      <c r="J2790" s="39">
        <v>0</v>
      </c>
      <c r="K2790" s="10">
        <v>0</v>
      </c>
    </row>
    <row r="2791" spans="1:11" x14ac:dyDescent="0.2">
      <c r="A2791" s="32">
        <v>2762</v>
      </c>
      <c r="B2791" s="56">
        <v>2010106001</v>
      </c>
      <c r="C2791" s="34" t="s">
        <v>356</v>
      </c>
      <c r="D2791" s="35" t="s">
        <v>357</v>
      </c>
      <c r="E2791" s="35" t="s">
        <v>363</v>
      </c>
      <c r="F2791" s="35" t="s">
        <v>364</v>
      </c>
      <c r="G2791" s="35" t="s">
        <v>2632</v>
      </c>
      <c r="H2791" s="57" t="s">
        <v>3053</v>
      </c>
      <c r="I2791" s="37">
        <v>0</v>
      </c>
      <c r="J2791" s="39">
        <v>0</v>
      </c>
      <c r="K2791" s="10">
        <v>0</v>
      </c>
    </row>
    <row r="2792" spans="1:11" x14ac:dyDescent="0.2">
      <c r="A2792" s="32">
        <v>2763</v>
      </c>
      <c r="B2792" s="56">
        <v>2010106002</v>
      </c>
      <c r="C2792" s="34" t="s">
        <v>356</v>
      </c>
      <c r="D2792" s="35" t="s">
        <v>357</v>
      </c>
      <c r="E2792" s="35" t="s">
        <v>363</v>
      </c>
      <c r="F2792" s="35" t="s">
        <v>364</v>
      </c>
      <c r="G2792" s="35" t="s">
        <v>2632</v>
      </c>
      <c r="H2792" s="57" t="s">
        <v>3054</v>
      </c>
      <c r="I2792" s="37">
        <v>0</v>
      </c>
      <c r="J2792" s="39">
        <v>0</v>
      </c>
      <c r="K2792" s="10">
        <v>0</v>
      </c>
    </row>
    <row r="2793" spans="1:11" x14ac:dyDescent="0.2">
      <c r="A2793" s="32">
        <v>2764</v>
      </c>
      <c r="B2793" s="56">
        <v>2010106003</v>
      </c>
      <c r="C2793" s="34" t="s">
        <v>356</v>
      </c>
      <c r="D2793" s="35" t="s">
        <v>357</v>
      </c>
      <c r="E2793" s="35" t="s">
        <v>363</v>
      </c>
      <c r="F2793" s="35" t="s">
        <v>364</v>
      </c>
      <c r="G2793" s="35" t="s">
        <v>2632</v>
      </c>
      <c r="H2793" s="57" t="s">
        <v>3055</v>
      </c>
      <c r="I2793" s="37">
        <v>0</v>
      </c>
      <c r="J2793" s="39">
        <v>0</v>
      </c>
      <c r="K2793" s="10">
        <v>0</v>
      </c>
    </row>
    <row r="2794" spans="1:11" x14ac:dyDescent="0.2">
      <c r="A2794" s="32">
        <v>2765</v>
      </c>
      <c r="B2794" s="56">
        <v>2010106004</v>
      </c>
      <c r="C2794" s="34" t="s">
        <v>356</v>
      </c>
      <c r="D2794" s="35" t="s">
        <v>357</v>
      </c>
      <c r="E2794" s="35" t="s">
        <v>363</v>
      </c>
      <c r="F2794" s="35" t="s">
        <v>364</v>
      </c>
      <c r="G2794" s="35" t="s">
        <v>2632</v>
      </c>
      <c r="H2794" s="57" t="s">
        <v>3056</v>
      </c>
      <c r="I2794" s="37">
        <v>196866.42714000004</v>
      </c>
      <c r="J2794" s="39">
        <v>0</v>
      </c>
      <c r="K2794" s="10">
        <v>196866.42714000004</v>
      </c>
    </row>
    <row r="2795" spans="1:11" x14ac:dyDescent="0.2">
      <c r="A2795" s="32">
        <v>2766</v>
      </c>
      <c r="B2795" s="56">
        <v>2010106006</v>
      </c>
      <c r="C2795" s="34" t="s">
        <v>356</v>
      </c>
      <c r="D2795" s="35" t="s">
        <v>357</v>
      </c>
      <c r="E2795" s="35" t="s">
        <v>363</v>
      </c>
      <c r="F2795" s="35" t="s">
        <v>364</v>
      </c>
      <c r="G2795" s="35" t="s">
        <v>2632</v>
      </c>
      <c r="H2795" s="57" t="s">
        <v>3057</v>
      </c>
      <c r="I2795" s="37">
        <v>0</v>
      </c>
      <c r="J2795" s="39">
        <v>19082.920229999872</v>
      </c>
      <c r="K2795" s="10">
        <v>-19082.920229999872</v>
      </c>
    </row>
    <row r="2796" spans="1:11" x14ac:dyDescent="0.2">
      <c r="A2796" s="32">
        <v>2767</v>
      </c>
      <c r="B2796" s="56">
        <v>2010106013</v>
      </c>
      <c r="C2796" s="34" t="s">
        <v>356</v>
      </c>
      <c r="D2796" s="35" t="s">
        <v>357</v>
      </c>
      <c r="E2796" s="35" t="s">
        <v>363</v>
      </c>
      <c r="F2796" s="35" t="s">
        <v>364</v>
      </c>
      <c r="G2796" s="35" t="s">
        <v>2632</v>
      </c>
      <c r="H2796" s="57" t="s">
        <v>3058</v>
      </c>
      <c r="I2796" s="37">
        <v>0</v>
      </c>
      <c r="J2796" s="39">
        <v>0</v>
      </c>
      <c r="K2796" s="10">
        <v>0</v>
      </c>
    </row>
    <row r="2797" spans="1:11" x14ac:dyDescent="0.2">
      <c r="A2797" s="32">
        <v>2768</v>
      </c>
      <c r="B2797" s="56">
        <v>2010106014</v>
      </c>
      <c r="C2797" s="34" t="s">
        <v>356</v>
      </c>
      <c r="D2797" s="35" t="s">
        <v>357</v>
      </c>
      <c r="E2797" s="35" t="s">
        <v>363</v>
      </c>
      <c r="F2797" s="35" t="s">
        <v>364</v>
      </c>
      <c r="G2797" s="35" t="s">
        <v>2632</v>
      </c>
      <c r="H2797" s="57" t="s">
        <v>3059</v>
      </c>
      <c r="I2797" s="37">
        <v>510.52000000000044</v>
      </c>
      <c r="J2797" s="39">
        <v>0</v>
      </c>
      <c r="K2797" s="10">
        <v>510.52000000000044</v>
      </c>
    </row>
    <row r="2798" spans="1:11" x14ac:dyDescent="0.2">
      <c r="A2798" s="32">
        <v>2769</v>
      </c>
      <c r="B2798" s="56">
        <v>2010106015</v>
      </c>
      <c r="C2798" s="34" t="s">
        <v>356</v>
      </c>
      <c r="D2798" s="35" t="s">
        <v>357</v>
      </c>
      <c r="E2798" s="35" t="s">
        <v>363</v>
      </c>
      <c r="F2798" s="35" t="s">
        <v>364</v>
      </c>
      <c r="G2798" s="35" t="s">
        <v>2632</v>
      </c>
      <c r="H2798" s="57" t="s">
        <v>3060</v>
      </c>
      <c r="I2798" s="37">
        <v>0</v>
      </c>
      <c r="J2798" s="39">
        <v>0</v>
      </c>
      <c r="K2798" s="10">
        <v>0</v>
      </c>
    </row>
    <row r="2799" spans="1:11" x14ac:dyDescent="0.2">
      <c r="A2799" s="32">
        <v>2770</v>
      </c>
      <c r="B2799" s="56">
        <v>2010106016</v>
      </c>
      <c r="C2799" s="34" t="s">
        <v>356</v>
      </c>
      <c r="D2799" s="35" t="s">
        <v>357</v>
      </c>
      <c r="E2799" s="35" t="s">
        <v>363</v>
      </c>
      <c r="F2799" s="35" t="s">
        <v>364</v>
      </c>
      <c r="G2799" s="35" t="s">
        <v>2632</v>
      </c>
      <c r="H2799" s="57" t="s">
        <v>3061</v>
      </c>
      <c r="I2799" s="37">
        <v>0</v>
      </c>
      <c r="J2799" s="39">
        <v>0</v>
      </c>
      <c r="K2799" s="10">
        <v>0</v>
      </c>
    </row>
    <row r="2800" spans="1:11" x14ac:dyDescent="0.2">
      <c r="A2800" s="32">
        <v>2771</v>
      </c>
      <c r="B2800" s="56">
        <v>2010106017</v>
      </c>
      <c r="C2800" s="34" t="s">
        <v>356</v>
      </c>
      <c r="D2800" s="35" t="s">
        <v>357</v>
      </c>
      <c r="E2800" s="35" t="s">
        <v>363</v>
      </c>
      <c r="F2800" s="35" t="s">
        <v>364</v>
      </c>
      <c r="G2800" s="35" t="s">
        <v>2632</v>
      </c>
      <c r="H2800" s="57" t="s">
        <v>3062</v>
      </c>
      <c r="I2800" s="37">
        <v>0</v>
      </c>
      <c r="J2800" s="39">
        <v>0</v>
      </c>
      <c r="K2800" s="10">
        <v>0</v>
      </c>
    </row>
    <row r="2801" spans="1:11" x14ac:dyDescent="0.2">
      <c r="A2801" s="32">
        <v>2772</v>
      </c>
      <c r="B2801" s="56">
        <v>2010106018</v>
      </c>
      <c r="C2801" s="34" t="s">
        <v>356</v>
      </c>
      <c r="D2801" s="35" t="s">
        <v>357</v>
      </c>
      <c r="E2801" s="35" t="s">
        <v>363</v>
      </c>
      <c r="F2801" s="35" t="s">
        <v>364</v>
      </c>
      <c r="G2801" s="35" t="s">
        <v>2632</v>
      </c>
      <c r="H2801" s="57" t="s">
        <v>3063</v>
      </c>
      <c r="I2801" s="37">
        <v>0</v>
      </c>
      <c r="J2801" s="39">
        <v>0</v>
      </c>
      <c r="K2801" s="10">
        <v>0</v>
      </c>
    </row>
    <row r="2802" spans="1:11" x14ac:dyDescent="0.2">
      <c r="A2802" s="32">
        <v>2773</v>
      </c>
      <c r="B2802" s="56">
        <v>2010106019</v>
      </c>
      <c r="C2802" s="34" t="s">
        <v>356</v>
      </c>
      <c r="D2802" s="35" t="s">
        <v>357</v>
      </c>
      <c r="E2802" s="35" t="s">
        <v>363</v>
      </c>
      <c r="F2802" s="35" t="s">
        <v>364</v>
      </c>
      <c r="G2802" s="35" t="s">
        <v>2632</v>
      </c>
      <c r="H2802" s="57" t="s">
        <v>3064</v>
      </c>
      <c r="I2802" s="37">
        <v>0</v>
      </c>
      <c r="J2802" s="39">
        <v>273.81367000000319</v>
      </c>
      <c r="K2802" s="10">
        <v>-273.81367000000319</v>
      </c>
    </row>
    <row r="2803" spans="1:11" x14ac:dyDescent="0.2">
      <c r="A2803" s="32">
        <v>2774</v>
      </c>
      <c r="B2803" s="56">
        <v>2010106020</v>
      </c>
      <c r="C2803" s="34" t="s">
        <v>356</v>
      </c>
      <c r="D2803" s="35" t="s">
        <v>357</v>
      </c>
      <c r="E2803" s="35" t="s">
        <v>363</v>
      </c>
      <c r="F2803" s="35" t="s">
        <v>364</v>
      </c>
      <c r="G2803" s="35" t="s">
        <v>2632</v>
      </c>
      <c r="H2803" s="57" t="s">
        <v>3065</v>
      </c>
      <c r="I2803" s="37">
        <v>0</v>
      </c>
      <c r="J2803" s="39">
        <v>0</v>
      </c>
      <c r="K2803" s="10">
        <v>0</v>
      </c>
    </row>
    <row r="2804" spans="1:11" x14ac:dyDescent="0.2">
      <c r="A2804" s="32">
        <v>2775</v>
      </c>
      <c r="B2804" s="56">
        <v>2010106021</v>
      </c>
      <c r="C2804" s="34" t="s">
        <v>356</v>
      </c>
      <c r="D2804" s="35" t="s">
        <v>357</v>
      </c>
      <c r="E2804" s="35" t="s">
        <v>363</v>
      </c>
      <c r="F2804" s="35" t="s">
        <v>364</v>
      </c>
      <c r="G2804" s="35" t="s">
        <v>2632</v>
      </c>
      <c r="H2804" s="57" t="s">
        <v>3066</v>
      </c>
      <c r="I2804" s="37">
        <v>0</v>
      </c>
      <c r="J2804" s="39">
        <v>2900919.9399999995</v>
      </c>
      <c r="K2804" s="10">
        <v>-2900919.9399999995</v>
      </c>
    </row>
    <row r="2805" spans="1:11" x14ac:dyDescent="0.2">
      <c r="A2805" s="32">
        <v>2776</v>
      </c>
      <c r="B2805" s="56">
        <v>2010106022</v>
      </c>
      <c r="C2805" s="34" t="s">
        <v>356</v>
      </c>
      <c r="D2805" s="35" t="s">
        <v>357</v>
      </c>
      <c r="E2805" s="35" t="s">
        <v>363</v>
      </c>
      <c r="F2805" s="35" t="s">
        <v>364</v>
      </c>
      <c r="G2805" s="35" t="s">
        <v>2632</v>
      </c>
      <c r="H2805" s="57" t="s">
        <v>3067</v>
      </c>
      <c r="I2805" s="37">
        <v>8270.6879099998623</v>
      </c>
      <c r="J2805" s="39">
        <v>0</v>
      </c>
      <c r="K2805" s="10">
        <v>8270.6879099998623</v>
      </c>
    </row>
    <row r="2806" spans="1:11" x14ac:dyDescent="0.2">
      <c r="A2806" s="32">
        <v>2777</v>
      </c>
      <c r="B2806" s="56">
        <v>2010106023</v>
      </c>
      <c r="C2806" s="34" t="s">
        <v>356</v>
      </c>
      <c r="D2806" s="35" t="s">
        <v>357</v>
      </c>
      <c r="E2806" s="35" t="s">
        <v>363</v>
      </c>
      <c r="F2806" s="35" t="s">
        <v>364</v>
      </c>
      <c r="G2806" s="35" t="s">
        <v>2632</v>
      </c>
      <c r="H2806" s="57" t="s">
        <v>3068</v>
      </c>
      <c r="I2806" s="37">
        <v>183732.29423999993</v>
      </c>
      <c r="J2806" s="39">
        <v>0</v>
      </c>
      <c r="K2806" s="10">
        <v>183732.29423999993</v>
      </c>
    </row>
    <row r="2807" spans="1:11" x14ac:dyDescent="0.2">
      <c r="A2807" s="32">
        <v>2778</v>
      </c>
      <c r="B2807" s="56">
        <v>2010106024</v>
      </c>
      <c r="C2807" s="34" t="s">
        <v>356</v>
      </c>
      <c r="D2807" s="35" t="s">
        <v>357</v>
      </c>
      <c r="E2807" s="35" t="s">
        <v>363</v>
      </c>
      <c r="F2807" s="35" t="s">
        <v>364</v>
      </c>
      <c r="G2807" s="35" t="s">
        <v>2632</v>
      </c>
      <c r="H2807" s="57" t="s">
        <v>3069</v>
      </c>
      <c r="I2807" s="37">
        <v>50</v>
      </c>
      <c r="J2807" s="39">
        <v>0</v>
      </c>
      <c r="K2807" s="10">
        <v>50</v>
      </c>
    </row>
    <row r="2808" spans="1:11" x14ac:dyDescent="0.2">
      <c r="A2808" s="32">
        <v>2779</v>
      </c>
      <c r="B2808" s="56">
        <v>2010106025</v>
      </c>
      <c r="C2808" s="34" t="s">
        <v>356</v>
      </c>
      <c r="D2808" s="35" t="s">
        <v>357</v>
      </c>
      <c r="E2808" s="35" t="s">
        <v>363</v>
      </c>
      <c r="F2808" s="35" t="s">
        <v>364</v>
      </c>
      <c r="G2808" s="35" t="s">
        <v>2632</v>
      </c>
      <c r="H2808" s="57" t="s">
        <v>3070</v>
      </c>
      <c r="I2808" s="37">
        <v>0</v>
      </c>
      <c r="J2808" s="39">
        <v>0</v>
      </c>
      <c r="K2808" s="10">
        <v>0</v>
      </c>
    </row>
    <row r="2809" spans="1:11" x14ac:dyDescent="0.2">
      <c r="A2809" s="32">
        <v>2780</v>
      </c>
      <c r="B2809" s="56">
        <v>2010106026</v>
      </c>
      <c r="C2809" s="34" t="s">
        <v>356</v>
      </c>
      <c r="D2809" s="35" t="s">
        <v>357</v>
      </c>
      <c r="E2809" s="35" t="s">
        <v>363</v>
      </c>
      <c r="F2809" s="35" t="s">
        <v>364</v>
      </c>
      <c r="G2809" s="35" t="s">
        <v>2632</v>
      </c>
      <c r="H2809" s="57" t="s">
        <v>3071</v>
      </c>
      <c r="I2809" s="37">
        <v>0</v>
      </c>
      <c r="J2809" s="39">
        <v>2718649.94</v>
      </c>
      <c r="K2809" s="10">
        <v>-2718649.94</v>
      </c>
    </row>
    <row r="2810" spans="1:11" x14ac:dyDescent="0.2">
      <c r="A2810" s="32">
        <v>2781</v>
      </c>
      <c r="B2810" s="56">
        <v>2010106027</v>
      </c>
      <c r="C2810" s="34" t="s">
        <v>356</v>
      </c>
      <c r="D2810" s="35" t="s">
        <v>357</v>
      </c>
      <c r="E2810" s="35" t="s">
        <v>363</v>
      </c>
      <c r="F2810" s="35" t="s">
        <v>364</v>
      </c>
      <c r="G2810" s="35" t="s">
        <v>2632</v>
      </c>
      <c r="H2810" s="57" t="s">
        <v>3072</v>
      </c>
      <c r="I2810" s="37">
        <v>0</v>
      </c>
      <c r="J2810" s="39">
        <v>0</v>
      </c>
      <c r="K2810" s="10">
        <v>0</v>
      </c>
    </row>
    <row r="2811" spans="1:11" x14ac:dyDescent="0.2">
      <c r="A2811" s="32">
        <v>2782</v>
      </c>
      <c r="B2811" s="56">
        <v>2010106028</v>
      </c>
      <c r="C2811" s="34" t="s">
        <v>356</v>
      </c>
      <c r="D2811" s="35" t="s">
        <v>357</v>
      </c>
      <c r="E2811" s="35" t="s">
        <v>363</v>
      </c>
      <c r="F2811" s="35" t="s">
        <v>364</v>
      </c>
      <c r="G2811" s="35" t="s">
        <v>2632</v>
      </c>
      <c r="H2811" s="57" t="s">
        <v>3073</v>
      </c>
      <c r="I2811" s="37">
        <v>0</v>
      </c>
      <c r="J2811" s="39">
        <v>0</v>
      </c>
      <c r="K2811" s="10">
        <v>0</v>
      </c>
    </row>
    <row r="2812" spans="1:11" x14ac:dyDescent="0.2">
      <c r="A2812" s="32">
        <v>2783</v>
      </c>
      <c r="B2812" s="56">
        <v>2010106029</v>
      </c>
      <c r="C2812" s="34" t="s">
        <v>356</v>
      </c>
      <c r="D2812" s="35" t="s">
        <v>357</v>
      </c>
      <c r="E2812" s="35" t="s">
        <v>363</v>
      </c>
      <c r="F2812" s="35" t="s">
        <v>364</v>
      </c>
      <c r="G2812" s="35" t="s">
        <v>2632</v>
      </c>
      <c r="H2812" s="57" t="s">
        <v>3074</v>
      </c>
      <c r="I2812" s="37">
        <v>0</v>
      </c>
      <c r="J2812" s="39">
        <v>0</v>
      </c>
      <c r="K2812" s="10">
        <v>0</v>
      </c>
    </row>
    <row r="2813" spans="1:11" x14ac:dyDescent="0.2">
      <c r="A2813" s="32">
        <v>2784</v>
      </c>
      <c r="B2813" s="56">
        <v>2010106030</v>
      </c>
      <c r="C2813" s="34" t="s">
        <v>356</v>
      </c>
      <c r="D2813" s="35" t="s">
        <v>357</v>
      </c>
      <c r="E2813" s="35" t="s">
        <v>363</v>
      </c>
      <c r="F2813" s="35" t="s">
        <v>364</v>
      </c>
      <c r="G2813" s="35" t="s">
        <v>2632</v>
      </c>
      <c r="H2813" s="57" t="s">
        <v>3075</v>
      </c>
      <c r="I2813" s="37">
        <v>16578.774700000009</v>
      </c>
      <c r="J2813" s="39">
        <v>0</v>
      </c>
      <c r="K2813" s="10">
        <v>16578.774700000009</v>
      </c>
    </row>
    <row r="2814" spans="1:11" x14ac:dyDescent="0.2">
      <c r="A2814" s="32">
        <v>2785</v>
      </c>
      <c r="B2814" s="56">
        <v>2010106031</v>
      </c>
      <c r="C2814" s="34" t="s">
        <v>356</v>
      </c>
      <c r="D2814" s="35" t="s">
        <v>357</v>
      </c>
      <c r="E2814" s="35" t="s">
        <v>363</v>
      </c>
      <c r="F2814" s="35" t="s">
        <v>364</v>
      </c>
      <c r="G2814" s="35" t="s">
        <v>2632</v>
      </c>
      <c r="H2814" s="57" t="s">
        <v>3076</v>
      </c>
      <c r="I2814" s="37">
        <v>0</v>
      </c>
      <c r="J2814" s="39">
        <v>0</v>
      </c>
      <c r="K2814" s="10">
        <v>0</v>
      </c>
    </row>
    <row r="2815" spans="1:11" x14ac:dyDescent="0.2">
      <c r="A2815" s="32">
        <v>2786</v>
      </c>
      <c r="B2815" s="56">
        <v>2010106032</v>
      </c>
      <c r="C2815" s="34" t="s">
        <v>356</v>
      </c>
      <c r="D2815" s="35" t="s">
        <v>357</v>
      </c>
      <c r="E2815" s="35" t="s">
        <v>363</v>
      </c>
      <c r="F2815" s="35" t="s">
        <v>364</v>
      </c>
      <c r="G2815" s="35" t="s">
        <v>2632</v>
      </c>
      <c r="H2815" s="57" t="s">
        <v>3077</v>
      </c>
      <c r="I2815" s="37">
        <v>0</v>
      </c>
      <c r="J2815" s="39">
        <v>0</v>
      </c>
      <c r="K2815" s="10">
        <v>0</v>
      </c>
    </row>
    <row r="2816" spans="1:11" x14ac:dyDescent="0.2">
      <c r="A2816" s="32">
        <v>2787</v>
      </c>
      <c r="B2816" s="56">
        <v>2010106033</v>
      </c>
      <c r="C2816" s="34" t="s">
        <v>356</v>
      </c>
      <c r="D2816" s="35" t="s">
        <v>357</v>
      </c>
      <c r="E2816" s="35" t="s">
        <v>363</v>
      </c>
      <c r="F2816" s="35" t="s">
        <v>364</v>
      </c>
      <c r="G2816" s="35" t="s">
        <v>2632</v>
      </c>
      <c r="H2816" s="57" t="s">
        <v>3078</v>
      </c>
      <c r="I2816" s="37">
        <v>2.9103830456733704E-11</v>
      </c>
      <c r="J2816" s="39">
        <v>0</v>
      </c>
      <c r="K2816" s="10">
        <v>2.9103830456733704E-11</v>
      </c>
    </row>
    <row r="2817" spans="1:11" x14ac:dyDescent="0.2">
      <c r="A2817" s="32">
        <v>2788</v>
      </c>
      <c r="B2817" s="56">
        <v>2010106034</v>
      </c>
      <c r="C2817" s="34" t="s">
        <v>356</v>
      </c>
      <c r="D2817" s="35" t="s">
        <v>357</v>
      </c>
      <c r="E2817" s="35" t="s">
        <v>363</v>
      </c>
      <c r="F2817" s="35" t="s">
        <v>364</v>
      </c>
      <c r="G2817" s="35" t="s">
        <v>2632</v>
      </c>
      <c r="H2817" s="57" t="s">
        <v>3079</v>
      </c>
      <c r="I2817" s="37">
        <v>0</v>
      </c>
      <c r="J2817" s="39">
        <v>0</v>
      </c>
      <c r="K2817" s="10">
        <v>0</v>
      </c>
    </row>
    <row r="2818" spans="1:11" x14ac:dyDescent="0.2">
      <c r="A2818" s="32">
        <v>2789</v>
      </c>
      <c r="B2818" s="56">
        <v>2010106035</v>
      </c>
      <c r="C2818" s="34" t="s">
        <v>356</v>
      </c>
      <c r="D2818" s="35" t="s">
        <v>357</v>
      </c>
      <c r="E2818" s="35" t="s">
        <v>363</v>
      </c>
      <c r="F2818" s="35" t="s">
        <v>364</v>
      </c>
      <c r="G2818" s="35" t="s">
        <v>2632</v>
      </c>
      <c r="H2818" s="57" t="s">
        <v>3080</v>
      </c>
      <c r="I2818" s="37">
        <v>1.0000000656873453E-5</v>
      </c>
      <c r="J2818" s="39">
        <v>0</v>
      </c>
      <c r="K2818" s="10">
        <v>1.0000000656873453E-5</v>
      </c>
    </row>
    <row r="2819" spans="1:11" x14ac:dyDescent="0.2">
      <c r="A2819" s="32">
        <v>2790</v>
      </c>
      <c r="B2819" s="56">
        <v>2010106037</v>
      </c>
      <c r="C2819" s="34" t="s">
        <v>356</v>
      </c>
      <c r="D2819" s="35" t="s">
        <v>357</v>
      </c>
      <c r="E2819" s="35" t="s">
        <v>363</v>
      </c>
      <c r="F2819" s="35" t="s">
        <v>364</v>
      </c>
      <c r="G2819" s="35" t="s">
        <v>2632</v>
      </c>
      <c r="H2819" s="57" t="s">
        <v>3081</v>
      </c>
      <c r="I2819" s="37">
        <v>0</v>
      </c>
      <c r="J2819" s="39">
        <v>0</v>
      </c>
      <c r="K2819" s="10">
        <v>0</v>
      </c>
    </row>
    <row r="2820" spans="1:11" x14ac:dyDescent="0.2">
      <c r="A2820" s="32">
        <v>2791</v>
      </c>
      <c r="B2820" s="56">
        <v>2010106039</v>
      </c>
      <c r="C2820" s="34" t="s">
        <v>356</v>
      </c>
      <c r="D2820" s="35" t="s">
        <v>357</v>
      </c>
      <c r="E2820" s="35" t="s">
        <v>363</v>
      </c>
      <c r="F2820" s="35" t="s">
        <v>364</v>
      </c>
      <c r="G2820" s="35" t="s">
        <v>2632</v>
      </c>
      <c r="H2820" s="57" t="s">
        <v>3082</v>
      </c>
      <c r="I2820" s="37">
        <v>0</v>
      </c>
      <c r="J2820" s="39">
        <v>0</v>
      </c>
      <c r="K2820" s="10">
        <v>0</v>
      </c>
    </row>
    <row r="2821" spans="1:11" x14ac:dyDescent="0.2">
      <c r="A2821" s="32">
        <v>2792</v>
      </c>
      <c r="B2821" s="56">
        <v>2010106040</v>
      </c>
      <c r="C2821" s="34" t="s">
        <v>356</v>
      </c>
      <c r="D2821" s="35" t="s">
        <v>357</v>
      </c>
      <c r="E2821" s="35" t="s">
        <v>363</v>
      </c>
      <c r="F2821" s="35" t="s">
        <v>364</v>
      </c>
      <c r="G2821" s="35" t="s">
        <v>2632</v>
      </c>
      <c r="H2821" s="57" t="s">
        <v>3083</v>
      </c>
      <c r="I2821" s="37">
        <v>0</v>
      </c>
      <c r="J2821" s="39">
        <v>0</v>
      </c>
      <c r="K2821" s="10">
        <v>0</v>
      </c>
    </row>
    <row r="2822" spans="1:11" x14ac:dyDescent="0.2">
      <c r="A2822" s="32">
        <v>2793</v>
      </c>
      <c r="B2822" s="56">
        <v>2010106041</v>
      </c>
      <c r="C2822" s="34" t="s">
        <v>356</v>
      </c>
      <c r="D2822" s="35" t="s">
        <v>357</v>
      </c>
      <c r="E2822" s="35" t="s">
        <v>363</v>
      </c>
      <c r="F2822" s="35" t="s">
        <v>364</v>
      </c>
      <c r="G2822" s="35" t="s">
        <v>2632</v>
      </c>
      <c r="H2822" s="57" t="s">
        <v>3084</v>
      </c>
      <c r="I2822" s="37">
        <v>0</v>
      </c>
      <c r="J2822" s="39">
        <v>0</v>
      </c>
      <c r="K2822" s="10">
        <v>0</v>
      </c>
    </row>
    <row r="2823" spans="1:11" x14ac:dyDescent="0.2">
      <c r="A2823" s="32">
        <v>2794</v>
      </c>
      <c r="B2823" s="56">
        <v>2010106043</v>
      </c>
      <c r="C2823" s="34" t="s">
        <v>356</v>
      </c>
      <c r="D2823" s="35" t="s">
        <v>357</v>
      </c>
      <c r="E2823" s="35" t="s">
        <v>363</v>
      </c>
      <c r="F2823" s="35" t="s">
        <v>364</v>
      </c>
      <c r="G2823" s="35" t="s">
        <v>2632</v>
      </c>
      <c r="H2823" s="57" t="s">
        <v>3085</v>
      </c>
      <c r="I2823" s="37">
        <v>0</v>
      </c>
      <c r="J2823" s="39">
        <v>0</v>
      </c>
      <c r="K2823" s="10">
        <v>0</v>
      </c>
    </row>
    <row r="2824" spans="1:11" x14ac:dyDescent="0.2">
      <c r="A2824" s="32">
        <v>2795</v>
      </c>
      <c r="B2824" s="56">
        <v>2010106045</v>
      </c>
      <c r="C2824" s="34" t="s">
        <v>356</v>
      </c>
      <c r="D2824" s="35" t="s">
        <v>357</v>
      </c>
      <c r="E2824" s="35" t="s">
        <v>363</v>
      </c>
      <c r="F2824" s="35" t="s">
        <v>364</v>
      </c>
      <c r="G2824" s="35" t="s">
        <v>2632</v>
      </c>
      <c r="H2824" s="57" t="s">
        <v>3086</v>
      </c>
      <c r="I2824" s="37">
        <v>0</v>
      </c>
      <c r="J2824" s="39">
        <v>0</v>
      </c>
      <c r="K2824" s="10">
        <v>0</v>
      </c>
    </row>
    <row r="2825" spans="1:11" x14ac:dyDescent="0.2">
      <c r="A2825" s="32">
        <v>2796</v>
      </c>
      <c r="B2825" s="56">
        <v>2010106046</v>
      </c>
      <c r="C2825" s="34" t="s">
        <v>356</v>
      </c>
      <c r="D2825" s="35" t="s">
        <v>357</v>
      </c>
      <c r="E2825" s="35" t="s">
        <v>363</v>
      </c>
      <c r="F2825" s="35" t="s">
        <v>364</v>
      </c>
      <c r="G2825" s="35" t="s">
        <v>2632</v>
      </c>
      <c r="H2825" s="57" t="s">
        <v>3087</v>
      </c>
      <c r="I2825" s="37">
        <v>0</v>
      </c>
      <c r="J2825" s="39">
        <v>0</v>
      </c>
      <c r="K2825" s="10">
        <v>0</v>
      </c>
    </row>
    <row r="2826" spans="1:11" x14ac:dyDescent="0.2">
      <c r="A2826" s="32">
        <v>2797</v>
      </c>
      <c r="B2826" s="56">
        <v>2010106047</v>
      </c>
      <c r="C2826" s="34" t="s">
        <v>356</v>
      </c>
      <c r="D2826" s="35" t="s">
        <v>357</v>
      </c>
      <c r="E2826" s="35" t="s">
        <v>363</v>
      </c>
      <c r="F2826" s="35" t="s">
        <v>364</v>
      </c>
      <c r="G2826" s="35" t="s">
        <v>2632</v>
      </c>
      <c r="H2826" s="57" t="s">
        <v>3088</v>
      </c>
      <c r="I2826" s="37">
        <v>0</v>
      </c>
      <c r="J2826" s="39">
        <v>0</v>
      </c>
      <c r="K2826" s="10">
        <v>0</v>
      </c>
    </row>
    <row r="2827" spans="1:11" x14ac:dyDescent="0.2">
      <c r="A2827" s="32">
        <v>2798</v>
      </c>
      <c r="B2827" s="56">
        <v>2010106048</v>
      </c>
      <c r="C2827" s="34" t="s">
        <v>356</v>
      </c>
      <c r="D2827" s="35" t="s">
        <v>357</v>
      </c>
      <c r="E2827" s="35" t="s">
        <v>363</v>
      </c>
      <c r="F2827" s="35" t="s">
        <v>364</v>
      </c>
      <c r="G2827" s="35" t="s">
        <v>2632</v>
      </c>
      <c r="H2827" s="57" t="s">
        <v>3089</v>
      </c>
      <c r="I2827" s="37">
        <v>477312.17389999947</v>
      </c>
      <c r="J2827" s="39">
        <v>0</v>
      </c>
      <c r="K2827" s="10">
        <v>477312.17389999947</v>
      </c>
    </row>
    <row r="2828" spans="1:11" x14ac:dyDescent="0.2">
      <c r="A2828" s="32">
        <v>2799</v>
      </c>
      <c r="B2828" s="56">
        <v>2010106049</v>
      </c>
      <c r="C2828" s="34" t="s">
        <v>356</v>
      </c>
      <c r="D2828" s="35" t="s">
        <v>357</v>
      </c>
      <c r="E2828" s="35" t="s">
        <v>363</v>
      </c>
      <c r="F2828" s="35" t="s">
        <v>364</v>
      </c>
      <c r="G2828" s="35" t="s">
        <v>2632</v>
      </c>
      <c r="H2828" s="57" t="s">
        <v>3090</v>
      </c>
      <c r="I2828" s="37">
        <v>0</v>
      </c>
      <c r="J2828" s="39">
        <v>0</v>
      </c>
      <c r="K2828" s="10">
        <v>0</v>
      </c>
    </row>
    <row r="2829" spans="1:11" x14ac:dyDescent="0.2">
      <c r="A2829" s="32">
        <v>2800</v>
      </c>
      <c r="B2829" s="56">
        <v>2010106050</v>
      </c>
      <c r="C2829" s="34" t="s">
        <v>356</v>
      </c>
      <c r="D2829" s="35" t="s">
        <v>357</v>
      </c>
      <c r="E2829" s="35" t="s">
        <v>363</v>
      </c>
      <c r="F2829" s="35" t="s">
        <v>364</v>
      </c>
      <c r="G2829" s="35" t="s">
        <v>2632</v>
      </c>
      <c r="H2829" s="57" t="s">
        <v>3091</v>
      </c>
      <c r="I2829" s="37">
        <v>102116.24000000002</v>
      </c>
      <c r="J2829" s="39">
        <v>0</v>
      </c>
      <c r="K2829" s="10">
        <v>102116.24000000002</v>
      </c>
    </row>
    <row r="2830" spans="1:11" x14ac:dyDescent="0.2">
      <c r="A2830" s="32">
        <v>2801</v>
      </c>
      <c r="B2830" s="56">
        <v>2010106051</v>
      </c>
      <c r="C2830" s="34" t="s">
        <v>356</v>
      </c>
      <c r="D2830" s="35" t="s">
        <v>357</v>
      </c>
      <c r="E2830" s="35" t="s">
        <v>363</v>
      </c>
      <c r="F2830" s="35" t="s">
        <v>364</v>
      </c>
      <c r="G2830" s="35" t="s">
        <v>2632</v>
      </c>
      <c r="H2830" s="57" t="s">
        <v>3092</v>
      </c>
      <c r="I2830" s="37">
        <v>0</v>
      </c>
      <c r="J2830" s="39">
        <v>0</v>
      </c>
      <c r="K2830" s="10">
        <v>0</v>
      </c>
    </row>
    <row r="2831" spans="1:11" x14ac:dyDescent="0.2">
      <c r="A2831" s="32">
        <v>2802</v>
      </c>
      <c r="B2831" s="56">
        <v>2010106052</v>
      </c>
      <c r="C2831" s="34" t="s">
        <v>356</v>
      </c>
      <c r="D2831" s="35" t="s">
        <v>357</v>
      </c>
      <c r="E2831" s="35" t="s">
        <v>363</v>
      </c>
      <c r="F2831" s="35" t="s">
        <v>364</v>
      </c>
      <c r="G2831" s="35" t="s">
        <v>2632</v>
      </c>
      <c r="H2831" s="57" t="s">
        <v>3093</v>
      </c>
      <c r="I2831" s="37">
        <v>0</v>
      </c>
      <c r="J2831" s="39">
        <v>0</v>
      </c>
      <c r="K2831" s="10">
        <v>0</v>
      </c>
    </row>
    <row r="2832" spans="1:11" x14ac:dyDescent="0.2">
      <c r="A2832" s="32">
        <v>2803</v>
      </c>
      <c r="B2832" s="56">
        <v>2010106053</v>
      </c>
      <c r="C2832" s="34" t="s">
        <v>356</v>
      </c>
      <c r="D2832" s="35" t="s">
        <v>357</v>
      </c>
      <c r="E2832" s="35" t="s">
        <v>363</v>
      </c>
      <c r="F2832" s="35" t="s">
        <v>364</v>
      </c>
      <c r="G2832" s="35" t="s">
        <v>2632</v>
      </c>
      <c r="H2832" s="57" t="s">
        <v>3094</v>
      </c>
      <c r="I2832" s="37">
        <v>58435.429999999993</v>
      </c>
      <c r="J2832" s="39">
        <v>0</v>
      </c>
      <c r="K2832" s="10">
        <v>58435.429999999993</v>
      </c>
    </row>
    <row r="2833" spans="1:11" x14ac:dyDescent="0.2">
      <c r="A2833" s="32">
        <v>2804</v>
      </c>
      <c r="B2833" s="56">
        <v>2010106054</v>
      </c>
      <c r="C2833" s="34" t="s">
        <v>356</v>
      </c>
      <c r="D2833" s="35" t="s">
        <v>357</v>
      </c>
      <c r="E2833" s="35" t="s">
        <v>363</v>
      </c>
      <c r="F2833" s="35" t="s">
        <v>364</v>
      </c>
      <c r="G2833" s="35" t="s">
        <v>2632</v>
      </c>
      <c r="H2833" s="57" t="s">
        <v>3095</v>
      </c>
      <c r="I2833" s="37">
        <v>0</v>
      </c>
      <c r="J2833" s="39">
        <v>0</v>
      </c>
      <c r="K2833" s="10">
        <v>0</v>
      </c>
    </row>
    <row r="2834" spans="1:11" x14ac:dyDescent="0.2">
      <c r="A2834" s="32">
        <v>2805</v>
      </c>
      <c r="B2834" s="56">
        <v>2010106055</v>
      </c>
      <c r="C2834" s="34" t="s">
        <v>356</v>
      </c>
      <c r="D2834" s="35" t="s">
        <v>357</v>
      </c>
      <c r="E2834" s="35" t="s">
        <v>363</v>
      </c>
      <c r="F2834" s="35" t="s">
        <v>364</v>
      </c>
      <c r="G2834" s="35" t="s">
        <v>2632</v>
      </c>
      <c r="H2834" s="57" t="s">
        <v>3096</v>
      </c>
      <c r="I2834" s="37">
        <v>0</v>
      </c>
      <c r="J2834" s="39">
        <v>0</v>
      </c>
      <c r="K2834" s="10">
        <v>0</v>
      </c>
    </row>
    <row r="2835" spans="1:11" x14ac:dyDescent="0.2">
      <c r="A2835" s="32">
        <v>2806</v>
      </c>
      <c r="B2835" s="56">
        <v>2010106056</v>
      </c>
      <c r="C2835" s="34" t="s">
        <v>356</v>
      </c>
      <c r="D2835" s="35" t="s">
        <v>357</v>
      </c>
      <c r="E2835" s="35" t="s">
        <v>363</v>
      </c>
      <c r="F2835" s="35" t="s">
        <v>364</v>
      </c>
      <c r="G2835" s="35" t="s">
        <v>2632</v>
      </c>
      <c r="H2835" s="57" t="s">
        <v>3097</v>
      </c>
      <c r="I2835" s="37">
        <v>0</v>
      </c>
      <c r="J2835" s="39">
        <v>0</v>
      </c>
      <c r="K2835" s="10">
        <v>0</v>
      </c>
    </row>
    <row r="2836" spans="1:11" x14ac:dyDescent="0.2">
      <c r="A2836" s="32">
        <v>2807</v>
      </c>
      <c r="B2836" s="56">
        <v>2010106057</v>
      </c>
      <c r="C2836" s="34" t="s">
        <v>356</v>
      </c>
      <c r="D2836" s="35" t="s">
        <v>357</v>
      </c>
      <c r="E2836" s="35" t="s">
        <v>363</v>
      </c>
      <c r="F2836" s="35" t="s">
        <v>364</v>
      </c>
      <c r="G2836" s="35" t="s">
        <v>2632</v>
      </c>
      <c r="H2836" s="57" t="s">
        <v>3098</v>
      </c>
      <c r="I2836" s="37">
        <v>4141706.3139500003</v>
      </c>
      <c r="J2836" s="39">
        <v>0</v>
      </c>
      <c r="K2836" s="10">
        <v>4141706.3139500003</v>
      </c>
    </row>
    <row r="2837" spans="1:11" x14ac:dyDescent="0.2">
      <c r="A2837" s="32">
        <v>2808</v>
      </c>
      <c r="B2837" s="56">
        <v>2010106058</v>
      </c>
      <c r="C2837" s="34" t="s">
        <v>356</v>
      </c>
      <c r="D2837" s="35" t="s">
        <v>357</v>
      </c>
      <c r="E2837" s="35" t="s">
        <v>363</v>
      </c>
      <c r="F2837" s="35" t="s">
        <v>364</v>
      </c>
      <c r="G2837" s="35" t="s">
        <v>2632</v>
      </c>
      <c r="H2837" s="57" t="s">
        <v>3099</v>
      </c>
      <c r="I2837" s="37">
        <v>0</v>
      </c>
      <c r="J2837" s="39">
        <v>0</v>
      </c>
      <c r="K2837" s="10">
        <v>0</v>
      </c>
    </row>
    <row r="2838" spans="1:11" x14ac:dyDescent="0.2">
      <c r="A2838" s="32">
        <v>2809</v>
      </c>
      <c r="B2838" s="56">
        <v>2010106059</v>
      </c>
      <c r="C2838" s="34" t="s">
        <v>356</v>
      </c>
      <c r="D2838" s="35" t="s">
        <v>357</v>
      </c>
      <c r="E2838" s="35" t="s">
        <v>363</v>
      </c>
      <c r="F2838" s="35" t="s">
        <v>364</v>
      </c>
      <c r="G2838" s="35" t="s">
        <v>2632</v>
      </c>
      <c r="H2838" s="57" t="s">
        <v>3100</v>
      </c>
      <c r="I2838" s="37">
        <v>0</v>
      </c>
      <c r="J2838" s="39">
        <v>0</v>
      </c>
      <c r="K2838" s="10">
        <v>0</v>
      </c>
    </row>
    <row r="2839" spans="1:11" x14ac:dyDescent="0.2">
      <c r="A2839" s="32">
        <v>2810</v>
      </c>
      <c r="B2839" s="56">
        <v>2010106060</v>
      </c>
      <c r="C2839" s="34" t="s">
        <v>356</v>
      </c>
      <c r="D2839" s="35" t="s">
        <v>357</v>
      </c>
      <c r="E2839" s="35" t="s">
        <v>363</v>
      </c>
      <c r="F2839" s="35" t="s">
        <v>364</v>
      </c>
      <c r="G2839" s="35" t="s">
        <v>2632</v>
      </c>
      <c r="H2839" s="57" t="s">
        <v>3101</v>
      </c>
      <c r="I2839" s="37">
        <v>0</v>
      </c>
      <c r="J2839" s="39">
        <v>0</v>
      </c>
      <c r="K2839" s="10">
        <v>0</v>
      </c>
    </row>
    <row r="2840" spans="1:11" x14ac:dyDescent="0.2">
      <c r="A2840" s="32">
        <v>2811</v>
      </c>
      <c r="B2840" s="56">
        <v>2010106061</v>
      </c>
      <c r="C2840" s="34" t="s">
        <v>356</v>
      </c>
      <c r="D2840" s="35" t="s">
        <v>357</v>
      </c>
      <c r="E2840" s="35" t="s">
        <v>363</v>
      </c>
      <c r="F2840" s="35" t="s">
        <v>364</v>
      </c>
      <c r="G2840" s="35" t="s">
        <v>2632</v>
      </c>
      <c r="H2840" s="57" t="s">
        <v>3102</v>
      </c>
      <c r="I2840" s="37">
        <v>0</v>
      </c>
      <c r="J2840" s="39">
        <v>0</v>
      </c>
      <c r="K2840" s="10">
        <v>0</v>
      </c>
    </row>
    <row r="2841" spans="1:11" x14ac:dyDescent="0.2">
      <c r="A2841" s="32">
        <v>2812</v>
      </c>
      <c r="B2841" s="56">
        <v>2010106062</v>
      </c>
      <c r="C2841" s="34" t="s">
        <v>356</v>
      </c>
      <c r="D2841" s="35" t="s">
        <v>357</v>
      </c>
      <c r="E2841" s="35" t="s">
        <v>363</v>
      </c>
      <c r="F2841" s="35" t="s">
        <v>364</v>
      </c>
      <c r="G2841" s="35" t="s">
        <v>2632</v>
      </c>
      <c r="H2841" s="57" t="s">
        <v>3103</v>
      </c>
      <c r="I2841" s="37">
        <v>0</v>
      </c>
      <c r="J2841" s="39">
        <v>0</v>
      </c>
      <c r="K2841" s="10">
        <v>0</v>
      </c>
    </row>
    <row r="2842" spans="1:11" x14ac:dyDescent="0.2">
      <c r="A2842" s="32">
        <v>2813</v>
      </c>
      <c r="B2842" s="56">
        <v>2010106063</v>
      </c>
      <c r="C2842" s="34" t="s">
        <v>356</v>
      </c>
      <c r="D2842" s="35" t="s">
        <v>357</v>
      </c>
      <c r="E2842" s="35" t="s">
        <v>363</v>
      </c>
      <c r="F2842" s="35" t="s">
        <v>364</v>
      </c>
      <c r="G2842" s="35" t="s">
        <v>2632</v>
      </c>
      <c r="H2842" s="57" t="s">
        <v>3104</v>
      </c>
      <c r="I2842" s="37">
        <v>4.0000000596046451E-3</v>
      </c>
      <c r="J2842" s="39">
        <v>0</v>
      </c>
      <c r="K2842" s="10">
        <v>4.0000000596046451E-3</v>
      </c>
    </row>
    <row r="2843" spans="1:11" x14ac:dyDescent="0.2">
      <c r="A2843" s="32">
        <v>2814</v>
      </c>
      <c r="B2843" s="56">
        <v>2010106065</v>
      </c>
      <c r="C2843" s="34" t="s">
        <v>356</v>
      </c>
      <c r="D2843" s="35" t="s">
        <v>357</v>
      </c>
      <c r="E2843" s="35" t="s">
        <v>363</v>
      </c>
      <c r="F2843" s="35" t="s">
        <v>364</v>
      </c>
      <c r="G2843" s="35" t="s">
        <v>2632</v>
      </c>
      <c r="H2843" s="57" t="s">
        <v>3105</v>
      </c>
      <c r="I2843" s="37">
        <v>6.0000002122251317E-5</v>
      </c>
      <c r="J2843" s="39">
        <v>0</v>
      </c>
      <c r="K2843" s="10">
        <v>6.0000002122251317E-5</v>
      </c>
    </row>
    <row r="2844" spans="1:11" x14ac:dyDescent="0.2">
      <c r="A2844" s="32">
        <v>2815</v>
      </c>
      <c r="B2844" s="56">
        <v>2010106066</v>
      </c>
      <c r="C2844" s="34" t="s">
        <v>356</v>
      </c>
      <c r="D2844" s="35" t="s">
        <v>357</v>
      </c>
      <c r="E2844" s="35" t="s">
        <v>363</v>
      </c>
      <c r="F2844" s="35" t="s">
        <v>364</v>
      </c>
      <c r="G2844" s="35" t="s">
        <v>2632</v>
      </c>
      <c r="H2844" s="57" t="s">
        <v>3106</v>
      </c>
      <c r="I2844" s="37">
        <v>0</v>
      </c>
      <c r="J2844" s="39">
        <v>0</v>
      </c>
      <c r="K2844" s="10">
        <v>0</v>
      </c>
    </row>
    <row r="2845" spans="1:11" x14ac:dyDescent="0.2">
      <c r="A2845" s="32">
        <v>2816</v>
      </c>
      <c r="B2845" s="56">
        <v>2010106067</v>
      </c>
      <c r="C2845" s="34" t="s">
        <v>356</v>
      </c>
      <c r="D2845" s="35" t="s">
        <v>357</v>
      </c>
      <c r="E2845" s="35" t="s">
        <v>363</v>
      </c>
      <c r="F2845" s="35" t="s">
        <v>364</v>
      </c>
      <c r="G2845" s="35" t="s">
        <v>2632</v>
      </c>
      <c r="H2845" s="57" t="s">
        <v>3107</v>
      </c>
      <c r="I2845" s="37">
        <v>0</v>
      </c>
      <c r="J2845" s="39">
        <v>0</v>
      </c>
      <c r="K2845" s="10">
        <v>0</v>
      </c>
    </row>
    <row r="2846" spans="1:11" x14ac:dyDescent="0.2">
      <c r="A2846" s="32">
        <v>2817</v>
      </c>
      <c r="B2846" s="56">
        <v>2010106068</v>
      </c>
      <c r="C2846" s="34" t="s">
        <v>356</v>
      </c>
      <c r="D2846" s="35" t="s">
        <v>357</v>
      </c>
      <c r="E2846" s="35" t="s">
        <v>363</v>
      </c>
      <c r="F2846" s="35" t="s">
        <v>364</v>
      </c>
      <c r="G2846" s="35" t="s">
        <v>2632</v>
      </c>
      <c r="H2846" s="57" t="s">
        <v>3108</v>
      </c>
      <c r="I2846" s="37">
        <v>0</v>
      </c>
      <c r="J2846" s="39">
        <v>0</v>
      </c>
      <c r="K2846" s="10">
        <v>0</v>
      </c>
    </row>
    <row r="2847" spans="1:11" x14ac:dyDescent="0.2">
      <c r="A2847" s="32">
        <v>2818</v>
      </c>
      <c r="B2847" s="56">
        <v>2010106069</v>
      </c>
      <c r="C2847" s="34" t="s">
        <v>356</v>
      </c>
      <c r="D2847" s="35" t="s">
        <v>357</v>
      </c>
      <c r="E2847" s="35" t="s">
        <v>363</v>
      </c>
      <c r="F2847" s="35" t="s">
        <v>364</v>
      </c>
      <c r="G2847" s="35" t="s">
        <v>2632</v>
      </c>
      <c r="H2847" s="57" t="s">
        <v>3109</v>
      </c>
      <c r="I2847" s="37">
        <v>0</v>
      </c>
      <c r="J2847" s="39">
        <v>0</v>
      </c>
      <c r="K2847" s="10">
        <v>0</v>
      </c>
    </row>
    <row r="2848" spans="1:11" x14ac:dyDescent="0.2">
      <c r="A2848" s="32">
        <v>2819</v>
      </c>
      <c r="B2848" s="56">
        <v>2010106070</v>
      </c>
      <c r="C2848" s="34" t="s">
        <v>356</v>
      </c>
      <c r="D2848" s="35" t="s">
        <v>357</v>
      </c>
      <c r="E2848" s="35" t="s">
        <v>363</v>
      </c>
      <c r="F2848" s="35" t="s">
        <v>364</v>
      </c>
      <c r="G2848" s="35" t="s">
        <v>2632</v>
      </c>
      <c r="H2848" s="57" t="s">
        <v>3110</v>
      </c>
      <c r="I2848" s="37">
        <v>73881.921929999982</v>
      </c>
      <c r="J2848" s="39">
        <v>0</v>
      </c>
      <c r="K2848" s="10">
        <v>73881.921929999982</v>
      </c>
    </row>
    <row r="2849" spans="1:11" x14ac:dyDescent="0.2">
      <c r="A2849" s="32">
        <v>2820</v>
      </c>
      <c r="B2849" s="56">
        <v>2010106071</v>
      </c>
      <c r="C2849" s="34" t="s">
        <v>356</v>
      </c>
      <c r="D2849" s="35" t="s">
        <v>357</v>
      </c>
      <c r="E2849" s="35" t="s">
        <v>363</v>
      </c>
      <c r="F2849" s="35" t="s">
        <v>364</v>
      </c>
      <c r="G2849" s="35" t="s">
        <v>2632</v>
      </c>
      <c r="H2849" s="57" t="s">
        <v>3111</v>
      </c>
      <c r="I2849" s="37">
        <v>0</v>
      </c>
      <c r="J2849" s="39">
        <v>0</v>
      </c>
      <c r="K2849" s="10">
        <v>0</v>
      </c>
    </row>
    <row r="2850" spans="1:11" x14ac:dyDescent="0.2">
      <c r="A2850" s="32">
        <v>2821</v>
      </c>
      <c r="B2850" s="56">
        <v>2010106072</v>
      </c>
      <c r="C2850" s="34" t="s">
        <v>356</v>
      </c>
      <c r="D2850" s="35" t="s">
        <v>357</v>
      </c>
      <c r="E2850" s="35" t="s">
        <v>363</v>
      </c>
      <c r="F2850" s="35" t="s">
        <v>364</v>
      </c>
      <c r="G2850" s="35" t="s">
        <v>2632</v>
      </c>
      <c r="H2850" s="57" t="s">
        <v>3112</v>
      </c>
      <c r="I2850" s="37">
        <v>0</v>
      </c>
      <c r="J2850" s="39">
        <v>0</v>
      </c>
      <c r="K2850" s="10">
        <v>0</v>
      </c>
    </row>
    <row r="2851" spans="1:11" x14ac:dyDescent="0.2">
      <c r="A2851" s="32">
        <v>2822</v>
      </c>
      <c r="B2851" s="56">
        <v>2010106073</v>
      </c>
      <c r="C2851" s="34" t="s">
        <v>356</v>
      </c>
      <c r="D2851" s="35" t="s">
        <v>357</v>
      </c>
      <c r="E2851" s="35" t="s">
        <v>363</v>
      </c>
      <c r="F2851" s="35" t="s">
        <v>364</v>
      </c>
      <c r="G2851" s="35" t="s">
        <v>2632</v>
      </c>
      <c r="H2851" s="57" t="s">
        <v>3113</v>
      </c>
      <c r="I2851" s="37">
        <v>0</v>
      </c>
      <c r="J2851" s="39">
        <v>0</v>
      </c>
      <c r="K2851" s="10">
        <v>0</v>
      </c>
    </row>
    <row r="2852" spans="1:11" x14ac:dyDescent="0.2">
      <c r="A2852" s="32">
        <v>2823</v>
      </c>
      <c r="B2852" s="56">
        <v>2010106074</v>
      </c>
      <c r="C2852" s="34" t="s">
        <v>356</v>
      </c>
      <c r="D2852" s="35" t="s">
        <v>357</v>
      </c>
      <c r="E2852" s="35" t="s">
        <v>363</v>
      </c>
      <c r="F2852" s="35" t="s">
        <v>364</v>
      </c>
      <c r="G2852" s="35" t="s">
        <v>2632</v>
      </c>
      <c r="H2852" s="57" t="s">
        <v>3114</v>
      </c>
      <c r="I2852" s="37">
        <v>1.0000001639127731E-4</v>
      </c>
      <c r="J2852" s="39">
        <v>0</v>
      </c>
      <c r="K2852" s="10">
        <v>1.0000001639127731E-4</v>
      </c>
    </row>
    <row r="2853" spans="1:11" x14ac:dyDescent="0.2">
      <c r="A2853" s="32">
        <v>2824</v>
      </c>
      <c r="B2853" s="56">
        <v>2010106075</v>
      </c>
      <c r="C2853" s="34" t="s">
        <v>356</v>
      </c>
      <c r="D2853" s="35" t="s">
        <v>357</v>
      </c>
      <c r="E2853" s="35" t="s">
        <v>363</v>
      </c>
      <c r="F2853" s="35" t="s">
        <v>364</v>
      </c>
      <c r="G2853" s="35" t="s">
        <v>2632</v>
      </c>
      <c r="H2853" s="57" t="s">
        <v>3115</v>
      </c>
      <c r="I2853" s="37">
        <v>0</v>
      </c>
      <c r="J2853" s="39">
        <v>0</v>
      </c>
      <c r="K2853" s="10">
        <v>0</v>
      </c>
    </row>
    <row r="2854" spans="1:11" x14ac:dyDescent="0.2">
      <c r="A2854" s="32">
        <v>2825</v>
      </c>
      <c r="B2854" s="56">
        <v>2010106076</v>
      </c>
      <c r="C2854" s="34" t="s">
        <v>356</v>
      </c>
      <c r="D2854" s="35" t="s">
        <v>357</v>
      </c>
      <c r="E2854" s="35" t="s">
        <v>363</v>
      </c>
      <c r="F2854" s="35" t="s">
        <v>364</v>
      </c>
      <c r="G2854" s="35" t="s">
        <v>2632</v>
      </c>
      <c r="H2854" s="57" t="s">
        <v>3116</v>
      </c>
      <c r="I2854" s="37">
        <v>1.5999999641280738E-3</v>
      </c>
      <c r="J2854" s="39">
        <v>0</v>
      </c>
      <c r="K2854" s="10">
        <v>1.5999999641280738E-3</v>
      </c>
    </row>
    <row r="2855" spans="1:11" x14ac:dyDescent="0.2">
      <c r="A2855" s="32">
        <v>2826</v>
      </c>
      <c r="B2855" s="56">
        <v>2010106077</v>
      </c>
      <c r="C2855" s="34" t="s">
        <v>356</v>
      </c>
      <c r="D2855" s="35" t="s">
        <v>357</v>
      </c>
      <c r="E2855" s="35" t="s">
        <v>363</v>
      </c>
      <c r="F2855" s="35" t="s">
        <v>364</v>
      </c>
      <c r="G2855" s="35" t="s">
        <v>2632</v>
      </c>
      <c r="H2855" s="57" t="s">
        <v>3117</v>
      </c>
      <c r="I2855" s="37">
        <v>0</v>
      </c>
      <c r="J2855" s="39">
        <v>310602.33583999996</v>
      </c>
      <c r="K2855" s="10">
        <v>-310602.33583999996</v>
      </c>
    </row>
    <row r="2856" spans="1:11" x14ac:dyDescent="0.2">
      <c r="A2856" s="32">
        <v>2827</v>
      </c>
      <c r="B2856" s="56">
        <v>2010106078</v>
      </c>
      <c r="C2856" s="34" t="s">
        <v>356</v>
      </c>
      <c r="D2856" s="35" t="s">
        <v>357</v>
      </c>
      <c r="E2856" s="35" t="s">
        <v>363</v>
      </c>
      <c r="F2856" s="35" t="s">
        <v>364</v>
      </c>
      <c r="G2856" s="35" t="s">
        <v>2632</v>
      </c>
      <c r="H2856" s="57" t="s">
        <v>3118</v>
      </c>
      <c r="I2856" s="37">
        <v>0</v>
      </c>
      <c r="J2856" s="39">
        <v>0</v>
      </c>
      <c r="K2856" s="10">
        <v>0</v>
      </c>
    </row>
    <row r="2857" spans="1:11" x14ac:dyDescent="0.2">
      <c r="A2857" s="32">
        <v>2828</v>
      </c>
      <c r="B2857" s="56">
        <v>2010106079</v>
      </c>
      <c r="C2857" s="34" t="s">
        <v>356</v>
      </c>
      <c r="D2857" s="35" t="s">
        <v>357</v>
      </c>
      <c r="E2857" s="35" t="s">
        <v>363</v>
      </c>
      <c r="F2857" s="35" t="s">
        <v>364</v>
      </c>
      <c r="G2857" s="35" t="s">
        <v>2632</v>
      </c>
      <c r="H2857" s="57" t="s">
        <v>3119</v>
      </c>
      <c r="I2857" s="37">
        <v>0</v>
      </c>
      <c r="J2857" s="39">
        <v>0</v>
      </c>
      <c r="K2857" s="10">
        <v>0</v>
      </c>
    </row>
    <row r="2858" spans="1:11" x14ac:dyDescent="0.2">
      <c r="A2858" s="32">
        <v>2829</v>
      </c>
      <c r="B2858" s="56">
        <v>2010106080</v>
      </c>
      <c r="C2858" s="34" t="s">
        <v>356</v>
      </c>
      <c r="D2858" s="35" t="s">
        <v>357</v>
      </c>
      <c r="E2858" s="35" t="s">
        <v>363</v>
      </c>
      <c r="F2858" s="35" t="s">
        <v>364</v>
      </c>
      <c r="G2858" s="35" t="s">
        <v>2632</v>
      </c>
      <c r="H2858" s="57" t="s">
        <v>3120</v>
      </c>
      <c r="I2858" s="37">
        <v>136067.26719999997</v>
      </c>
      <c r="J2858" s="39">
        <v>0</v>
      </c>
      <c r="K2858" s="10">
        <v>136067.26719999997</v>
      </c>
    </row>
    <row r="2859" spans="1:11" x14ac:dyDescent="0.2">
      <c r="A2859" s="32">
        <v>2830</v>
      </c>
      <c r="B2859" s="56">
        <v>2010106081</v>
      </c>
      <c r="C2859" s="34" t="s">
        <v>356</v>
      </c>
      <c r="D2859" s="35" t="s">
        <v>357</v>
      </c>
      <c r="E2859" s="35" t="s">
        <v>363</v>
      </c>
      <c r="F2859" s="35" t="s">
        <v>364</v>
      </c>
      <c r="G2859" s="35" t="s">
        <v>2632</v>
      </c>
      <c r="H2859" s="57" t="s">
        <v>3121</v>
      </c>
      <c r="I2859" s="37">
        <v>389382.08841999993</v>
      </c>
      <c r="J2859" s="39">
        <v>0</v>
      </c>
      <c r="K2859" s="10">
        <v>389382.08841999993</v>
      </c>
    </row>
    <row r="2860" spans="1:11" x14ac:dyDescent="0.2">
      <c r="A2860" s="32">
        <v>2831</v>
      </c>
      <c r="B2860" s="56">
        <v>2010106082</v>
      </c>
      <c r="C2860" s="34" t="s">
        <v>356</v>
      </c>
      <c r="D2860" s="35" t="s">
        <v>357</v>
      </c>
      <c r="E2860" s="35" t="s">
        <v>363</v>
      </c>
      <c r="F2860" s="35" t="s">
        <v>364</v>
      </c>
      <c r="G2860" s="35" t="s">
        <v>2632</v>
      </c>
      <c r="H2860" s="57" t="s">
        <v>3122</v>
      </c>
      <c r="I2860" s="37">
        <v>0</v>
      </c>
      <c r="J2860" s="39">
        <v>0</v>
      </c>
      <c r="K2860" s="10">
        <v>0</v>
      </c>
    </row>
    <row r="2861" spans="1:11" x14ac:dyDescent="0.2">
      <c r="A2861" s="32">
        <v>2832</v>
      </c>
      <c r="B2861" s="56">
        <v>2010106083</v>
      </c>
      <c r="C2861" s="34" t="s">
        <v>356</v>
      </c>
      <c r="D2861" s="35" t="s">
        <v>357</v>
      </c>
      <c r="E2861" s="35" t="s">
        <v>363</v>
      </c>
      <c r="F2861" s="35" t="s">
        <v>364</v>
      </c>
      <c r="G2861" s="35" t="s">
        <v>2632</v>
      </c>
      <c r="H2861" s="57" t="s">
        <v>3123</v>
      </c>
      <c r="I2861" s="37">
        <v>0</v>
      </c>
      <c r="J2861" s="39">
        <v>0</v>
      </c>
      <c r="K2861" s="10">
        <v>0</v>
      </c>
    </row>
    <row r="2862" spans="1:11" x14ac:dyDescent="0.2">
      <c r="A2862" s="32">
        <v>2833</v>
      </c>
      <c r="B2862" s="56">
        <v>2010106084</v>
      </c>
      <c r="C2862" s="34" t="s">
        <v>356</v>
      </c>
      <c r="D2862" s="35" t="s">
        <v>357</v>
      </c>
      <c r="E2862" s="35" t="s">
        <v>363</v>
      </c>
      <c r="F2862" s="35" t="s">
        <v>364</v>
      </c>
      <c r="G2862" s="35" t="s">
        <v>2632</v>
      </c>
      <c r="H2862" s="57" t="s">
        <v>3124</v>
      </c>
      <c r="I2862" s="37">
        <v>0</v>
      </c>
      <c r="J2862" s="39">
        <v>0</v>
      </c>
      <c r="K2862" s="10">
        <v>0</v>
      </c>
    </row>
    <row r="2863" spans="1:11" x14ac:dyDescent="0.2">
      <c r="A2863" s="32">
        <v>2834</v>
      </c>
      <c r="B2863" s="56">
        <v>2010106085</v>
      </c>
      <c r="C2863" s="34" t="s">
        <v>356</v>
      </c>
      <c r="D2863" s="35" t="s">
        <v>357</v>
      </c>
      <c r="E2863" s="35" t="s">
        <v>363</v>
      </c>
      <c r="F2863" s="35" t="s">
        <v>364</v>
      </c>
      <c r="G2863" s="35" t="s">
        <v>2632</v>
      </c>
      <c r="H2863" s="57" t="s">
        <v>3125</v>
      </c>
      <c r="I2863" s="37">
        <v>0</v>
      </c>
      <c r="J2863" s="39">
        <v>0</v>
      </c>
      <c r="K2863" s="10">
        <v>0</v>
      </c>
    </row>
    <row r="2864" spans="1:11" x14ac:dyDescent="0.2">
      <c r="A2864" s="32">
        <v>2835</v>
      </c>
      <c r="B2864" s="56">
        <v>2010106086</v>
      </c>
      <c r="C2864" s="34" t="s">
        <v>356</v>
      </c>
      <c r="D2864" s="35" t="s">
        <v>357</v>
      </c>
      <c r="E2864" s="35" t="s">
        <v>363</v>
      </c>
      <c r="F2864" s="35" t="s">
        <v>364</v>
      </c>
      <c r="G2864" s="35" t="s">
        <v>2632</v>
      </c>
      <c r="H2864" s="57" t="s">
        <v>3126</v>
      </c>
      <c r="I2864" s="37">
        <v>2.0000000298023225E-3</v>
      </c>
      <c r="J2864" s="39">
        <v>0</v>
      </c>
      <c r="K2864" s="10">
        <v>2.0000000298023225E-3</v>
      </c>
    </row>
    <row r="2865" spans="1:11" x14ac:dyDescent="0.2">
      <c r="A2865" s="32">
        <v>2836</v>
      </c>
      <c r="B2865" s="56">
        <v>2010106087</v>
      </c>
      <c r="C2865" s="34" t="s">
        <v>356</v>
      </c>
      <c r="D2865" s="35" t="s">
        <v>357</v>
      </c>
      <c r="E2865" s="35" t="s">
        <v>363</v>
      </c>
      <c r="F2865" s="35" t="s">
        <v>364</v>
      </c>
      <c r="G2865" s="35" t="s">
        <v>2632</v>
      </c>
      <c r="H2865" s="57" t="s">
        <v>3127</v>
      </c>
      <c r="I2865" s="37">
        <v>0</v>
      </c>
      <c r="J2865" s="39">
        <v>0</v>
      </c>
      <c r="K2865" s="10">
        <v>0</v>
      </c>
    </row>
    <row r="2866" spans="1:11" x14ac:dyDescent="0.2">
      <c r="A2866" s="32">
        <v>2837</v>
      </c>
      <c r="B2866" s="56">
        <v>2010106088</v>
      </c>
      <c r="C2866" s="34" t="s">
        <v>356</v>
      </c>
      <c r="D2866" s="35" t="s">
        <v>357</v>
      </c>
      <c r="E2866" s="35" t="s">
        <v>363</v>
      </c>
      <c r="F2866" s="35" t="s">
        <v>364</v>
      </c>
      <c r="G2866" s="35" t="s">
        <v>2632</v>
      </c>
      <c r="H2866" s="57" t="s">
        <v>3128</v>
      </c>
      <c r="I2866" s="37">
        <v>1.4999999984866008E-4</v>
      </c>
      <c r="J2866" s="39">
        <v>0</v>
      </c>
      <c r="K2866" s="10">
        <v>1.4999999984866008E-4</v>
      </c>
    </row>
    <row r="2867" spans="1:11" x14ac:dyDescent="0.2">
      <c r="A2867" s="32">
        <v>2838</v>
      </c>
      <c r="B2867" s="56">
        <v>2010106089</v>
      </c>
      <c r="C2867" s="34" t="s">
        <v>356</v>
      </c>
      <c r="D2867" s="35" t="s">
        <v>357</v>
      </c>
      <c r="E2867" s="35" t="s">
        <v>363</v>
      </c>
      <c r="F2867" s="35" t="s">
        <v>364</v>
      </c>
      <c r="G2867" s="35" t="s">
        <v>2632</v>
      </c>
      <c r="H2867" s="57" t="s">
        <v>3129</v>
      </c>
      <c r="I2867" s="37">
        <v>0</v>
      </c>
      <c r="J2867" s="39">
        <v>0</v>
      </c>
      <c r="K2867" s="10">
        <v>0</v>
      </c>
    </row>
    <row r="2868" spans="1:11" x14ac:dyDescent="0.2">
      <c r="A2868" s="32">
        <v>2839</v>
      </c>
      <c r="B2868" s="56">
        <v>2010106090</v>
      </c>
      <c r="C2868" s="34" t="s">
        <v>356</v>
      </c>
      <c r="D2868" s="35" t="s">
        <v>357</v>
      </c>
      <c r="E2868" s="35" t="s">
        <v>363</v>
      </c>
      <c r="F2868" s="35" t="s">
        <v>364</v>
      </c>
      <c r="G2868" s="35" t="s">
        <v>2632</v>
      </c>
      <c r="H2868" s="57" t="s">
        <v>3130</v>
      </c>
      <c r="I2868" s="37">
        <v>0</v>
      </c>
      <c r="J2868" s="39">
        <v>0</v>
      </c>
      <c r="K2868" s="10">
        <v>0</v>
      </c>
    </row>
    <row r="2869" spans="1:11" x14ac:dyDescent="0.2">
      <c r="A2869" s="32">
        <v>2840</v>
      </c>
      <c r="B2869" s="56">
        <v>2010106091</v>
      </c>
      <c r="C2869" s="34" t="s">
        <v>356</v>
      </c>
      <c r="D2869" s="35" t="s">
        <v>357</v>
      </c>
      <c r="E2869" s="35" t="s">
        <v>363</v>
      </c>
      <c r="F2869" s="35" t="s">
        <v>364</v>
      </c>
      <c r="G2869" s="35" t="s">
        <v>2632</v>
      </c>
      <c r="H2869" s="57" t="s">
        <v>3131</v>
      </c>
      <c r="I2869" s="37">
        <v>0</v>
      </c>
      <c r="J2869" s="39">
        <v>0</v>
      </c>
      <c r="K2869" s="10">
        <v>0</v>
      </c>
    </row>
    <row r="2870" spans="1:11" x14ac:dyDescent="0.2">
      <c r="A2870" s="32">
        <v>2841</v>
      </c>
      <c r="B2870" s="56">
        <v>2010106092</v>
      </c>
      <c r="C2870" s="34" t="s">
        <v>356</v>
      </c>
      <c r="D2870" s="35" t="s">
        <v>357</v>
      </c>
      <c r="E2870" s="35" t="s">
        <v>363</v>
      </c>
      <c r="F2870" s="35" t="s">
        <v>364</v>
      </c>
      <c r="G2870" s="35" t="s">
        <v>2632</v>
      </c>
      <c r="H2870" s="57" t="s">
        <v>3132</v>
      </c>
      <c r="I2870" s="37">
        <v>0</v>
      </c>
      <c r="J2870" s="39">
        <v>110732.03361999997</v>
      </c>
      <c r="K2870" s="10">
        <v>-110732.03361999997</v>
      </c>
    </row>
    <row r="2871" spans="1:11" x14ac:dyDescent="0.2">
      <c r="A2871" s="32">
        <v>2842</v>
      </c>
      <c r="B2871" s="56">
        <v>2010106093</v>
      </c>
      <c r="C2871" s="34" t="s">
        <v>356</v>
      </c>
      <c r="D2871" s="35" t="s">
        <v>357</v>
      </c>
      <c r="E2871" s="35" t="s">
        <v>363</v>
      </c>
      <c r="F2871" s="35" t="s">
        <v>364</v>
      </c>
      <c r="G2871" s="35" t="s">
        <v>2632</v>
      </c>
      <c r="H2871" s="57" t="s">
        <v>3133</v>
      </c>
      <c r="I2871" s="37">
        <v>9.9999997473787516E-6</v>
      </c>
      <c r="J2871" s="39">
        <v>0</v>
      </c>
      <c r="K2871" s="10">
        <v>9.9999997473787516E-6</v>
      </c>
    </row>
    <row r="2872" spans="1:11" x14ac:dyDescent="0.2">
      <c r="A2872" s="32">
        <v>2843</v>
      </c>
      <c r="B2872" s="56">
        <v>2010106094</v>
      </c>
      <c r="C2872" s="34" t="s">
        <v>356</v>
      </c>
      <c r="D2872" s="35" t="s">
        <v>357</v>
      </c>
      <c r="E2872" s="35" t="s">
        <v>363</v>
      </c>
      <c r="F2872" s="35" t="s">
        <v>364</v>
      </c>
      <c r="G2872" s="35" t="s">
        <v>2632</v>
      </c>
      <c r="H2872" s="57" t="s">
        <v>3134</v>
      </c>
      <c r="I2872" s="37">
        <v>0</v>
      </c>
      <c r="J2872" s="39">
        <v>0</v>
      </c>
      <c r="K2872" s="10">
        <v>0</v>
      </c>
    </row>
    <row r="2873" spans="1:11" x14ac:dyDescent="0.2">
      <c r="A2873" s="32">
        <v>2844</v>
      </c>
      <c r="B2873" s="56">
        <v>2010106095</v>
      </c>
      <c r="C2873" s="34" t="s">
        <v>356</v>
      </c>
      <c r="D2873" s="35" t="s">
        <v>357</v>
      </c>
      <c r="E2873" s="35" t="s">
        <v>363</v>
      </c>
      <c r="F2873" s="35" t="s">
        <v>364</v>
      </c>
      <c r="G2873" s="35" t="s">
        <v>2632</v>
      </c>
      <c r="H2873" s="57" t="s">
        <v>3135</v>
      </c>
      <c r="I2873" s="37">
        <v>1.5000000030340743E-4</v>
      </c>
      <c r="J2873" s="39">
        <v>0</v>
      </c>
      <c r="K2873" s="10">
        <v>1.5000000030340743E-4</v>
      </c>
    </row>
    <row r="2874" spans="1:11" x14ac:dyDescent="0.2">
      <c r="A2874" s="32">
        <v>2845</v>
      </c>
      <c r="B2874" s="56">
        <v>2010106096</v>
      </c>
      <c r="C2874" s="34" t="s">
        <v>356</v>
      </c>
      <c r="D2874" s="35" t="s">
        <v>357</v>
      </c>
      <c r="E2874" s="35" t="s">
        <v>363</v>
      </c>
      <c r="F2874" s="35" t="s">
        <v>364</v>
      </c>
      <c r="G2874" s="35" t="s">
        <v>2632</v>
      </c>
      <c r="H2874" s="57" t="s">
        <v>3136</v>
      </c>
      <c r="I2874" s="37">
        <v>0</v>
      </c>
      <c r="J2874" s="39">
        <v>0</v>
      </c>
      <c r="K2874" s="10">
        <v>0</v>
      </c>
    </row>
    <row r="2875" spans="1:11" x14ac:dyDescent="0.2">
      <c r="A2875" s="32">
        <v>2846</v>
      </c>
      <c r="B2875" s="56">
        <v>2010106097</v>
      </c>
      <c r="C2875" s="34" t="s">
        <v>356</v>
      </c>
      <c r="D2875" s="35" t="s">
        <v>357</v>
      </c>
      <c r="E2875" s="35" t="s">
        <v>363</v>
      </c>
      <c r="F2875" s="35" t="s">
        <v>364</v>
      </c>
      <c r="G2875" s="35" t="s">
        <v>2632</v>
      </c>
      <c r="H2875" s="57" t="s">
        <v>3137</v>
      </c>
      <c r="I2875" s="37">
        <v>0</v>
      </c>
      <c r="J2875" s="39">
        <v>0</v>
      </c>
      <c r="K2875" s="10">
        <v>0</v>
      </c>
    </row>
    <row r="2876" spans="1:11" x14ac:dyDescent="0.2">
      <c r="A2876" s="32">
        <v>2847</v>
      </c>
      <c r="B2876" s="56">
        <v>2010106098</v>
      </c>
      <c r="C2876" s="34" t="s">
        <v>356</v>
      </c>
      <c r="D2876" s="35" t="s">
        <v>357</v>
      </c>
      <c r="E2876" s="35" t="s">
        <v>363</v>
      </c>
      <c r="F2876" s="35" t="s">
        <v>364</v>
      </c>
      <c r="G2876" s="35" t="s">
        <v>2632</v>
      </c>
      <c r="H2876" s="57" t="s">
        <v>3138</v>
      </c>
      <c r="I2876" s="37">
        <v>40726.319059999892</v>
      </c>
      <c r="J2876" s="39">
        <v>0</v>
      </c>
      <c r="K2876" s="10">
        <v>40726.319059999892</v>
      </c>
    </row>
    <row r="2877" spans="1:11" x14ac:dyDescent="0.2">
      <c r="A2877" s="32">
        <v>2848</v>
      </c>
      <c r="B2877" s="56">
        <v>2010106099</v>
      </c>
      <c r="C2877" s="34" t="s">
        <v>356</v>
      </c>
      <c r="D2877" s="35" t="s">
        <v>357</v>
      </c>
      <c r="E2877" s="35" t="s">
        <v>363</v>
      </c>
      <c r="F2877" s="35" t="s">
        <v>364</v>
      </c>
      <c r="G2877" s="35" t="s">
        <v>2632</v>
      </c>
      <c r="H2877" s="57" t="s">
        <v>3139</v>
      </c>
      <c r="I2877" s="37">
        <v>270766.99</v>
      </c>
      <c r="J2877" s="39">
        <v>0</v>
      </c>
      <c r="K2877" s="10">
        <v>270766.99</v>
      </c>
    </row>
    <row r="2878" spans="1:11" x14ac:dyDescent="0.2">
      <c r="A2878" s="32">
        <v>2849</v>
      </c>
      <c r="B2878" s="56">
        <v>2010106100</v>
      </c>
      <c r="C2878" s="34" t="s">
        <v>356</v>
      </c>
      <c r="D2878" s="35" t="s">
        <v>357</v>
      </c>
      <c r="E2878" s="35" t="s">
        <v>363</v>
      </c>
      <c r="F2878" s="35" t="s">
        <v>364</v>
      </c>
      <c r="G2878" s="35" t="s">
        <v>2632</v>
      </c>
      <c r="H2878" s="57" t="s">
        <v>3140</v>
      </c>
      <c r="I2878" s="37">
        <v>1.0000003385357559E-5</v>
      </c>
      <c r="J2878" s="39">
        <v>0</v>
      </c>
      <c r="K2878" s="10">
        <v>1.0000003385357559E-5</v>
      </c>
    </row>
    <row r="2879" spans="1:11" x14ac:dyDescent="0.2">
      <c r="A2879" s="32">
        <v>2850</v>
      </c>
      <c r="B2879" s="56">
        <v>2010106101</v>
      </c>
      <c r="C2879" s="34" t="s">
        <v>356</v>
      </c>
      <c r="D2879" s="35" t="s">
        <v>357</v>
      </c>
      <c r="E2879" s="35" t="s">
        <v>363</v>
      </c>
      <c r="F2879" s="35" t="s">
        <v>364</v>
      </c>
      <c r="G2879" s="35" t="s">
        <v>2632</v>
      </c>
      <c r="H2879" s="57" t="s">
        <v>3141</v>
      </c>
      <c r="I2879" s="37">
        <v>0</v>
      </c>
      <c r="J2879" s="39">
        <v>0</v>
      </c>
      <c r="K2879" s="10">
        <v>0</v>
      </c>
    </row>
    <row r="2880" spans="1:11" x14ac:dyDescent="0.2">
      <c r="A2880" s="32">
        <v>2851</v>
      </c>
      <c r="B2880" s="56">
        <v>2010106102</v>
      </c>
      <c r="C2880" s="34" t="s">
        <v>356</v>
      </c>
      <c r="D2880" s="35" t="s">
        <v>357</v>
      </c>
      <c r="E2880" s="35" t="s">
        <v>363</v>
      </c>
      <c r="F2880" s="35" t="s">
        <v>364</v>
      </c>
      <c r="G2880" s="35" t="s">
        <v>2632</v>
      </c>
      <c r="H2880" s="57" t="s">
        <v>3142</v>
      </c>
      <c r="I2880" s="37">
        <v>160262.58999999997</v>
      </c>
      <c r="J2880" s="39">
        <v>0</v>
      </c>
      <c r="K2880" s="10">
        <v>160262.58999999997</v>
      </c>
    </row>
    <row r="2881" spans="1:11" x14ac:dyDescent="0.2">
      <c r="A2881" s="32">
        <v>2852</v>
      </c>
      <c r="B2881" s="56">
        <v>2010106103</v>
      </c>
      <c r="C2881" s="34" t="s">
        <v>356</v>
      </c>
      <c r="D2881" s="35" t="s">
        <v>357</v>
      </c>
      <c r="E2881" s="35" t="s">
        <v>363</v>
      </c>
      <c r="F2881" s="35" t="s">
        <v>364</v>
      </c>
      <c r="G2881" s="35" t="s">
        <v>2632</v>
      </c>
      <c r="H2881" s="57" t="s">
        <v>3143</v>
      </c>
      <c r="I2881" s="37">
        <v>0</v>
      </c>
      <c r="J2881" s="39">
        <v>0</v>
      </c>
      <c r="K2881" s="10">
        <v>0</v>
      </c>
    </row>
    <row r="2882" spans="1:11" x14ac:dyDescent="0.2">
      <c r="A2882" s="32">
        <v>2853</v>
      </c>
      <c r="B2882" s="56">
        <v>2010106104</v>
      </c>
      <c r="C2882" s="34" t="s">
        <v>356</v>
      </c>
      <c r="D2882" s="35" t="s">
        <v>357</v>
      </c>
      <c r="E2882" s="35" t="s">
        <v>363</v>
      </c>
      <c r="F2882" s="35" t="s">
        <v>364</v>
      </c>
      <c r="G2882" s="35" t="s">
        <v>2632</v>
      </c>
      <c r="H2882" s="57" t="s">
        <v>3144</v>
      </c>
      <c r="I2882" s="37">
        <v>79670</v>
      </c>
      <c r="J2882" s="39">
        <v>0</v>
      </c>
      <c r="K2882" s="10">
        <v>79670</v>
      </c>
    </row>
    <row r="2883" spans="1:11" x14ac:dyDescent="0.2">
      <c r="A2883" s="32">
        <v>2854</v>
      </c>
      <c r="B2883" s="56">
        <v>2010106105</v>
      </c>
      <c r="C2883" s="34" t="s">
        <v>356</v>
      </c>
      <c r="D2883" s="35" t="s">
        <v>357</v>
      </c>
      <c r="E2883" s="35" t="s">
        <v>363</v>
      </c>
      <c r="F2883" s="35" t="s">
        <v>364</v>
      </c>
      <c r="G2883" s="35" t="s">
        <v>2632</v>
      </c>
      <c r="H2883" s="57" t="s">
        <v>3145</v>
      </c>
      <c r="I2883" s="37">
        <v>980.18999999998778</v>
      </c>
      <c r="J2883" s="39">
        <v>0</v>
      </c>
      <c r="K2883" s="10">
        <v>980.18999999998778</v>
      </c>
    </row>
    <row r="2884" spans="1:11" x14ac:dyDescent="0.2">
      <c r="A2884" s="32">
        <v>2855</v>
      </c>
      <c r="B2884" s="56">
        <v>2010106106</v>
      </c>
      <c r="C2884" s="34" t="s">
        <v>356</v>
      </c>
      <c r="D2884" s="35" t="s">
        <v>357</v>
      </c>
      <c r="E2884" s="35" t="s">
        <v>363</v>
      </c>
      <c r="F2884" s="35" t="s">
        <v>364</v>
      </c>
      <c r="G2884" s="35" t="s">
        <v>2632</v>
      </c>
      <c r="H2884" s="57" t="s">
        <v>3146</v>
      </c>
      <c r="I2884" s="37">
        <v>1935.1481300000005</v>
      </c>
      <c r="J2884" s="39">
        <v>0</v>
      </c>
      <c r="K2884" s="10">
        <v>1935.1481300000005</v>
      </c>
    </row>
    <row r="2885" spans="1:11" x14ac:dyDescent="0.2">
      <c r="A2885" s="32">
        <v>2856</v>
      </c>
      <c r="B2885" s="56">
        <v>2010106107</v>
      </c>
      <c r="C2885" s="34" t="s">
        <v>356</v>
      </c>
      <c r="D2885" s="35" t="s">
        <v>357</v>
      </c>
      <c r="E2885" s="35" t="s">
        <v>363</v>
      </c>
      <c r="F2885" s="35" t="s">
        <v>364</v>
      </c>
      <c r="G2885" s="35" t="s">
        <v>2632</v>
      </c>
      <c r="H2885" s="57" t="s">
        <v>3147</v>
      </c>
      <c r="I2885" s="37">
        <v>0</v>
      </c>
      <c r="J2885" s="39">
        <v>0</v>
      </c>
      <c r="K2885" s="10">
        <v>0</v>
      </c>
    </row>
    <row r="2886" spans="1:11" x14ac:dyDescent="0.2">
      <c r="A2886" s="32">
        <v>2857</v>
      </c>
      <c r="B2886" s="56">
        <v>2010106108</v>
      </c>
      <c r="C2886" s="34" t="s">
        <v>356</v>
      </c>
      <c r="D2886" s="35" t="s">
        <v>357</v>
      </c>
      <c r="E2886" s="35" t="s">
        <v>363</v>
      </c>
      <c r="F2886" s="35" t="s">
        <v>364</v>
      </c>
      <c r="G2886" s="35" t="s">
        <v>2632</v>
      </c>
      <c r="H2886" s="57" t="s">
        <v>3148</v>
      </c>
      <c r="I2886" s="37">
        <v>0</v>
      </c>
      <c r="J2886" s="39">
        <v>0</v>
      </c>
      <c r="K2886" s="10">
        <v>0</v>
      </c>
    </row>
    <row r="2887" spans="1:11" x14ac:dyDescent="0.2">
      <c r="A2887" s="32">
        <v>2858</v>
      </c>
      <c r="B2887" s="56">
        <v>2010106109</v>
      </c>
      <c r="C2887" s="34" t="s">
        <v>356</v>
      </c>
      <c r="D2887" s="35" t="s">
        <v>357</v>
      </c>
      <c r="E2887" s="35" t="s">
        <v>363</v>
      </c>
      <c r="F2887" s="35" t="s">
        <v>364</v>
      </c>
      <c r="G2887" s="35" t="s">
        <v>2632</v>
      </c>
      <c r="H2887" s="57" t="s">
        <v>3149</v>
      </c>
      <c r="I2887" s="37">
        <v>43149.15</v>
      </c>
      <c r="J2887" s="39">
        <v>0</v>
      </c>
      <c r="K2887" s="10">
        <v>43149.15</v>
      </c>
    </row>
    <row r="2888" spans="1:11" x14ac:dyDescent="0.2">
      <c r="A2888" s="32">
        <v>2859</v>
      </c>
      <c r="B2888" s="56">
        <v>2010106110</v>
      </c>
      <c r="C2888" s="34" t="s">
        <v>356</v>
      </c>
      <c r="D2888" s="35" t="s">
        <v>357</v>
      </c>
      <c r="E2888" s="35" t="s">
        <v>363</v>
      </c>
      <c r="F2888" s="35" t="s">
        <v>364</v>
      </c>
      <c r="G2888" s="35" t="s">
        <v>2632</v>
      </c>
      <c r="H2888" s="57" t="s">
        <v>3150</v>
      </c>
      <c r="I2888" s="37">
        <v>3520.9</v>
      </c>
      <c r="J2888" s="39">
        <v>0</v>
      </c>
      <c r="K2888" s="10">
        <v>3520.9</v>
      </c>
    </row>
    <row r="2889" spans="1:11" x14ac:dyDescent="0.2">
      <c r="A2889" s="32">
        <v>2860</v>
      </c>
      <c r="B2889" s="56">
        <v>2010107001</v>
      </c>
      <c r="C2889" s="34" t="s">
        <v>356</v>
      </c>
      <c r="D2889" s="35" t="s">
        <v>357</v>
      </c>
      <c r="E2889" s="35" t="s">
        <v>363</v>
      </c>
      <c r="F2889" s="35" t="s">
        <v>364</v>
      </c>
      <c r="G2889" s="35" t="s">
        <v>2632</v>
      </c>
      <c r="H2889" s="57" t="s">
        <v>3151</v>
      </c>
      <c r="I2889" s="37">
        <v>0</v>
      </c>
      <c r="J2889" s="39">
        <v>0</v>
      </c>
      <c r="K2889" s="10">
        <v>0</v>
      </c>
    </row>
    <row r="2890" spans="1:11" x14ac:dyDescent="0.2">
      <c r="A2890" s="32">
        <v>2861</v>
      </c>
      <c r="B2890" s="56">
        <v>2010107002</v>
      </c>
      <c r="C2890" s="34" t="s">
        <v>356</v>
      </c>
      <c r="D2890" s="35" t="s">
        <v>357</v>
      </c>
      <c r="E2890" s="35" t="s">
        <v>363</v>
      </c>
      <c r="F2890" s="35" t="s">
        <v>364</v>
      </c>
      <c r="G2890" s="35" t="s">
        <v>2632</v>
      </c>
      <c r="H2890" s="57" t="s">
        <v>3152</v>
      </c>
      <c r="I2890" s="37">
        <v>17725.990000000002</v>
      </c>
      <c r="J2890" s="39">
        <v>0</v>
      </c>
      <c r="K2890" s="10">
        <v>17725.990000000002</v>
      </c>
    </row>
    <row r="2891" spans="1:11" x14ac:dyDescent="0.2">
      <c r="A2891" s="32">
        <v>2862</v>
      </c>
      <c r="B2891" s="56">
        <v>2010107003</v>
      </c>
      <c r="C2891" s="34" t="s">
        <v>356</v>
      </c>
      <c r="D2891" s="35" t="s">
        <v>357</v>
      </c>
      <c r="E2891" s="35" t="s">
        <v>363</v>
      </c>
      <c r="F2891" s="35" t="s">
        <v>364</v>
      </c>
      <c r="G2891" s="35" t="s">
        <v>2632</v>
      </c>
      <c r="H2891" s="57" t="s">
        <v>3153</v>
      </c>
      <c r="I2891" s="37">
        <v>0</v>
      </c>
      <c r="J2891" s="39">
        <v>0</v>
      </c>
      <c r="K2891" s="10">
        <v>0</v>
      </c>
    </row>
    <row r="2892" spans="1:11" x14ac:dyDescent="0.2">
      <c r="A2892" s="32">
        <v>2863</v>
      </c>
      <c r="B2892" s="56">
        <v>2010107004</v>
      </c>
      <c r="C2892" s="34" t="s">
        <v>356</v>
      </c>
      <c r="D2892" s="35" t="s">
        <v>357</v>
      </c>
      <c r="E2892" s="35" t="s">
        <v>363</v>
      </c>
      <c r="F2892" s="35" t="s">
        <v>364</v>
      </c>
      <c r="G2892" s="35" t="s">
        <v>2632</v>
      </c>
      <c r="H2892" s="57" t="s">
        <v>3154</v>
      </c>
      <c r="I2892" s="37">
        <v>0</v>
      </c>
      <c r="J2892" s="39">
        <v>0</v>
      </c>
      <c r="K2892" s="10">
        <v>0</v>
      </c>
    </row>
    <row r="2893" spans="1:11" x14ac:dyDescent="0.2">
      <c r="A2893" s="32">
        <v>2864</v>
      </c>
      <c r="B2893" s="56">
        <v>2010107005</v>
      </c>
      <c r="C2893" s="34" t="s">
        <v>356</v>
      </c>
      <c r="D2893" s="35" t="s">
        <v>357</v>
      </c>
      <c r="E2893" s="35" t="s">
        <v>363</v>
      </c>
      <c r="F2893" s="35" t="s">
        <v>364</v>
      </c>
      <c r="G2893" s="35" t="s">
        <v>2632</v>
      </c>
      <c r="H2893" s="57" t="s">
        <v>3155</v>
      </c>
      <c r="I2893" s="37">
        <v>0</v>
      </c>
      <c r="J2893" s="39">
        <v>0</v>
      </c>
      <c r="K2893" s="10">
        <v>0</v>
      </c>
    </row>
    <row r="2894" spans="1:11" x14ac:dyDescent="0.2">
      <c r="A2894" s="32">
        <v>2865</v>
      </c>
      <c r="B2894" s="56">
        <v>2010107006</v>
      </c>
      <c r="C2894" s="34" t="s">
        <v>356</v>
      </c>
      <c r="D2894" s="35" t="s">
        <v>357</v>
      </c>
      <c r="E2894" s="35" t="s">
        <v>363</v>
      </c>
      <c r="F2894" s="35" t="s">
        <v>364</v>
      </c>
      <c r="G2894" s="35" t="s">
        <v>2632</v>
      </c>
      <c r="H2894" s="57" t="s">
        <v>3156</v>
      </c>
      <c r="I2894" s="37">
        <v>0</v>
      </c>
      <c r="J2894" s="39">
        <v>0</v>
      </c>
      <c r="K2894" s="10">
        <v>0</v>
      </c>
    </row>
    <row r="2895" spans="1:11" x14ac:dyDescent="0.2">
      <c r="A2895" s="32">
        <v>2866</v>
      </c>
      <c r="B2895" s="56">
        <v>2010107007</v>
      </c>
      <c r="C2895" s="34" t="s">
        <v>356</v>
      </c>
      <c r="D2895" s="35" t="s">
        <v>357</v>
      </c>
      <c r="E2895" s="35" t="s">
        <v>363</v>
      </c>
      <c r="F2895" s="35" t="s">
        <v>364</v>
      </c>
      <c r="G2895" s="35" t="s">
        <v>2632</v>
      </c>
      <c r="H2895" s="57" t="s">
        <v>3157</v>
      </c>
      <c r="I2895" s="37">
        <v>0</v>
      </c>
      <c r="J2895" s="39">
        <v>0</v>
      </c>
      <c r="K2895" s="10">
        <v>0</v>
      </c>
    </row>
    <row r="2896" spans="1:11" x14ac:dyDescent="0.2">
      <c r="A2896" s="32">
        <v>2867</v>
      </c>
      <c r="B2896" s="56">
        <v>2010107008</v>
      </c>
      <c r="C2896" s="34" t="s">
        <v>356</v>
      </c>
      <c r="D2896" s="35" t="s">
        <v>357</v>
      </c>
      <c r="E2896" s="35" t="s">
        <v>363</v>
      </c>
      <c r="F2896" s="35" t="s">
        <v>364</v>
      </c>
      <c r="G2896" s="35" t="s">
        <v>2632</v>
      </c>
      <c r="H2896" s="57" t="s">
        <v>3158</v>
      </c>
      <c r="I2896" s="37">
        <v>0</v>
      </c>
      <c r="J2896" s="39">
        <v>0</v>
      </c>
      <c r="K2896" s="10">
        <v>0</v>
      </c>
    </row>
    <row r="2897" spans="1:11" x14ac:dyDescent="0.2">
      <c r="A2897" s="32">
        <v>2868</v>
      </c>
      <c r="B2897" s="56">
        <v>2010107009</v>
      </c>
      <c r="C2897" s="34" t="s">
        <v>356</v>
      </c>
      <c r="D2897" s="35" t="s">
        <v>357</v>
      </c>
      <c r="E2897" s="35" t="s">
        <v>363</v>
      </c>
      <c r="F2897" s="35" t="s">
        <v>364</v>
      </c>
      <c r="G2897" s="35" t="s">
        <v>2632</v>
      </c>
      <c r="H2897" s="57" t="s">
        <v>3159</v>
      </c>
      <c r="I2897" s="37">
        <v>0</v>
      </c>
      <c r="J2897" s="39">
        <v>0</v>
      </c>
      <c r="K2897" s="10">
        <v>0</v>
      </c>
    </row>
    <row r="2898" spans="1:11" x14ac:dyDescent="0.2">
      <c r="A2898" s="32">
        <v>2869</v>
      </c>
      <c r="B2898" s="56">
        <v>2010107010</v>
      </c>
      <c r="C2898" s="34" t="s">
        <v>356</v>
      </c>
      <c r="D2898" s="35" t="s">
        <v>357</v>
      </c>
      <c r="E2898" s="35" t="s">
        <v>363</v>
      </c>
      <c r="F2898" s="35" t="s">
        <v>364</v>
      </c>
      <c r="G2898" s="35" t="s">
        <v>2632</v>
      </c>
      <c r="H2898" s="57" t="s">
        <v>3160</v>
      </c>
      <c r="I2898" s="37">
        <v>0</v>
      </c>
      <c r="J2898" s="39">
        <v>3765.26</v>
      </c>
      <c r="K2898" s="10">
        <v>-3765.26</v>
      </c>
    </row>
    <row r="2899" spans="1:11" x14ac:dyDescent="0.2">
      <c r="A2899" s="32">
        <v>2870</v>
      </c>
      <c r="B2899" s="56">
        <v>2010107011</v>
      </c>
      <c r="C2899" s="34" t="s">
        <v>356</v>
      </c>
      <c r="D2899" s="35" t="s">
        <v>357</v>
      </c>
      <c r="E2899" s="35" t="s">
        <v>363</v>
      </c>
      <c r="F2899" s="35" t="s">
        <v>364</v>
      </c>
      <c r="G2899" s="35" t="s">
        <v>2632</v>
      </c>
      <c r="H2899" s="57" t="s">
        <v>3161</v>
      </c>
      <c r="I2899" s="37">
        <v>0</v>
      </c>
      <c r="J2899" s="39">
        <v>0</v>
      </c>
      <c r="K2899" s="10">
        <v>0</v>
      </c>
    </row>
    <row r="2900" spans="1:11" x14ac:dyDescent="0.2">
      <c r="A2900" s="32">
        <v>2871</v>
      </c>
      <c r="B2900" s="56">
        <v>2010107012</v>
      </c>
      <c r="C2900" s="34" t="s">
        <v>356</v>
      </c>
      <c r="D2900" s="35" t="s">
        <v>357</v>
      </c>
      <c r="E2900" s="35" t="s">
        <v>363</v>
      </c>
      <c r="F2900" s="35" t="s">
        <v>364</v>
      </c>
      <c r="G2900" s="35" t="s">
        <v>2632</v>
      </c>
      <c r="H2900" s="57" t="s">
        <v>3162</v>
      </c>
      <c r="I2900" s="37">
        <v>0</v>
      </c>
      <c r="J2900" s="39">
        <v>0</v>
      </c>
      <c r="K2900" s="10">
        <v>0</v>
      </c>
    </row>
    <row r="2901" spans="1:11" x14ac:dyDescent="0.2">
      <c r="A2901" s="32">
        <v>2872</v>
      </c>
      <c r="B2901" s="56">
        <v>2010107013</v>
      </c>
      <c r="C2901" s="34" t="s">
        <v>356</v>
      </c>
      <c r="D2901" s="35" t="s">
        <v>357</v>
      </c>
      <c r="E2901" s="35" t="s">
        <v>363</v>
      </c>
      <c r="F2901" s="35" t="s">
        <v>364</v>
      </c>
      <c r="G2901" s="35" t="s">
        <v>2632</v>
      </c>
      <c r="H2901" s="57" t="s">
        <v>3163</v>
      </c>
      <c r="I2901" s="37">
        <v>0</v>
      </c>
      <c r="J2901" s="39">
        <v>0</v>
      </c>
      <c r="K2901" s="10">
        <v>0</v>
      </c>
    </row>
    <row r="2902" spans="1:11" x14ac:dyDescent="0.2">
      <c r="A2902" s="32">
        <v>2873</v>
      </c>
      <c r="B2902" s="56">
        <v>2010107014</v>
      </c>
      <c r="C2902" s="34" t="s">
        <v>356</v>
      </c>
      <c r="D2902" s="35" t="s">
        <v>357</v>
      </c>
      <c r="E2902" s="35" t="s">
        <v>363</v>
      </c>
      <c r="F2902" s="35" t="s">
        <v>364</v>
      </c>
      <c r="G2902" s="35" t="s">
        <v>2632</v>
      </c>
      <c r="H2902" s="57" t="s">
        <v>3164</v>
      </c>
      <c r="I2902" s="37">
        <v>0</v>
      </c>
      <c r="J2902" s="39">
        <v>0</v>
      </c>
      <c r="K2902" s="10">
        <v>0</v>
      </c>
    </row>
    <row r="2903" spans="1:11" x14ac:dyDescent="0.2">
      <c r="A2903" s="32">
        <v>2874</v>
      </c>
      <c r="B2903" s="56">
        <v>2010107015</v>
      </c>
      <c r="C2903" s="34" t="s">
        <v>356</v>
      </c>
      <c r="D2903" s="35" t="s">
        <v>357</v>
      </c>
      <c r="E2903" s="35" t="s">
        <v>363</v>
      </c>
      <c r="F2903" s="35" t="s">
        <v>364</v>
      </c>
      <c r="G2903" s="35" t="s">
        <v>2632</v>
      </c>
      <c r="H2903" s="57" t="s">
        <v>3165</v>
      </c>
      <c r="I2903" s="37">
        <v>0</v>
      </c>
      <c r="J2903" s="39">
        <v>1.0000000656873453E-5</v>
      </c>
      <c r="K2903" s="10">
        <v>-1.0000000656873453E-5</v>
      </c>
    </row>
    <row r="2904" spans="1:11" x14ac:dyDescent="0.2">
      <c r="A2904" s="32">
        <v>2875</v>
      </c>
      <c r="B2904" s="56">
        <v>2010107016</v>
      </c>
      <c r="C2904" s="34" t="s">
        <v>356</v>
      </c>
      <c r="D2904" s="35" t="s">
        <v>357</v>
      </c>
      <c r="E2904" s="35" t="s">
        <v>363</v>
      </c>
      <c r="F2904" s="35" t="s">
        <v>364</v>
      </c>
      <c r="G2904" s="35" t="s">
        <v>2632</v>
      </c>
      <c r="H2904" s="57" t="s">
        <v>3166</v>
      </c>
      <c r="I2904" s="37">
        <v>0</v>
      </c>
      <c r="J2904" s="39">
        <v>0</v>
      </c>
      <c r="K2904" s="10">
        <v>0</v>
      </c>
    </row>
    <row r="2905" spans="1:11" x14ac:dyDescent="0.2">
      <c r="A2905" s="32">
        <v>2876</v>
      </c>
      <c r="B2905" s="56">
        <v>2010107017</v>
      </c>
      <c r="C2905" s="34" t="s">
        <v>356</v>
      </c>
      <c r="D2905" s="35" t="s">
        <v>357</v>
      </c>
      <c r="E2905" s="35" t="s">
        <v>363</v>
      </c>
      <c r="F2905" s="35" t="s">
        <v>364</v>
      </c>
      <c r="G2905" s="35" t="s">
        <v>2632</v>
      </c>
      <c r="H2905" s="57" t="s">
        <v>3167</v>
      </c>
      <c r="I2905" s="37">
        <v>0</v>
      </c>
      <c r="J2905" s="39">
        <v>0</v>
      </c>
      <c r="K2905" s="10">
        <v>0</v>
      </c>
    </row>
    <row r="2906" spans="1:11" x14ac:dyDescent="0.2">
      <c r="A2906" s="32">
        <v>2877</v>
      </c>
      <c r="B2906" s="56">
        <v>2010107018</v>
      </c>
      <c r="C2906" s="34" t="s">
        <v>356</v>
      </c>
      <c r="D2906" s="35" t="s">
        <v>357</v>
      </c>
      <c r="E2906" s="35" t="s">
        <v>363</v>
      </c>
      <c r="F2906" s="35" t="s">
        <v>364</v>
      </c>
      <c r="G2906" s="35" t="s">
        <v>2632</v>
      </c>
      <c r="H2906" s="57" t="s">
        <v>3168</v>
      </c>
      <c r="I2906" s="37">
        <v>0</v>
      </c>
      <c r="J2906" s="39">
        <v>0</v>
      </c>
      <c r="K2906" s="10">
        <v>0</v>
      </c>
    </row>
    <row r="2907" spans="1:11" x14ac:dyDescent="0.2">
      <c r="A2907" s="32">
        <v>2878</v>
      </c>
      <c r="B2907" s="56">
        <v>2010107019</v>
      </c>
      <c r="C2907" s="34" t="s">
        <v>356</v>
      </c>
      <c r="D2907" s="35" t="s">
        <v>357</v>
      </c>
      <c r="E2907" s="35" t="s">
        <v>363</v>
      </c>
      <c r="F2907" s="35" t="s">
        <v>364</v>
      </c>
      <c r="G2907" s="35" t="s">
        <v>2632</v>
      </c>
      <c r="H2907" s="57" t="s">
        <v>3169</v>
      </c>
      <c r="I2907" s="37">
        <v>0</v>
      </c>
      <c r="J2907" s="39">
        <v>0</v>
      </c>
      <c r="K2907" s="10">
        <v>0</v>
      </c>
    </row>
    <row r="2908" spans="1:11" x14ac:dyDescent="0.2">
      <c r="A2908" s="32">
        <v>2879</v>
      </c>
      <c r="B2908" s="56">
        <v>2010107020</v>
      </c>
      <c r="C2908" s="34" t="s">
        <v>356</v>
      </c>
      <c r="D2908" s="35" t="s">
        <v>357</v>
      </c>
      <c r="E2908" s="35" t="s">
        <v>363</v>
      </c>
      <c r="F2908" s="35" t="s">
        <v>364</v>
      </c>
      <c r="G2908" s="35" t="s">
        <v>2632</v>
      </c>
      <c r="H2908" s="57" t="s">
        <v>3170</v>
      </c>
      <c r="I2908" s="37">
        <v>0</v>
      </c>
      <c r="J2908" s="39">
        <v>0</v>
      </c>
      <c r="K2908" s="10">
        <v>0</v>
      </c>
    </row>
    <row r="2909" spans="1:11" x14ac:dyDescent="0.2">
      <c r="A2909" s="32">
        <v>2880</v>
      </c>
      <c r="B2909" s="56">
        <v>2010107021</v>
      </c>
      <c r="C2909" s="34" t="s">
        <v>356</v>
      </c>
      <c r="D2909" s="35" t="s">
        <v>357</v>
      </c>
      <c r="E2909" s="35" t="s">
        <v>363</v>
      </c>
      <c r="F2909" s="35" t="s">
        <v>364</v>
      </c>
      <c r="G2909" s="35" t="s">
        <v>2632</v>
      </c>
      <c r="H2909" s="57" t="s">
        <v>3171</v>
      </c>
      <c r="I2909" s="37">
        <v>92985.75</v>
      </c>
      <c r="J2909" s="39">
        <v>0</v>
      </c>
      <c r="K2909" s="10">
        <v>92985.75</v>
      </c>
    </row>
    <row r="2910" spans="1:11" x14ac:dyDescent="0.2">
      <c r="A2910" s="32">
        <v>2881</v>
      </c>
      <c r="B2910" s="56">
        <v>2010107022</v>
      </c>
      <c r="C2910" s="34" t="s">
        <v>356</v>
      </c>
      <c r="D2910" s="35" t="s">
        <v>357</v>
      </c>
      <c r="E2910" s="35" t="s">
        <v>363</v>
      </c>
      <c r="F2910" s="35" t="s">
        <v>364</v>
      </c>
      <c r="G2910" s="35" t="s">
        <v>2632</v>
      </c>
      <c r="H2910" s="57" t="s">
        <v>3172</v>
      </c>
      <c r="I2910" s="37">
        <v>0</v>
      </c>
      <c r="J2910" s="39">
        <v>0</v>
      </c>
      <c r="K2910" s="10">
        <v>0</v>
      </c>
    </row>
    <row r="2911" spans="1:11" x14ac:dyDescent="0.2">
      <c r="A2911" s="32">
        <v>2882</v>
      </c>
      <c r="B2911" s="56">
        <v>2010107023</v>
      </c>
      <c r="C2911" s="34" t="s">
        <v>356</v>
      </c>
      <c r="D2911" s="35" t="s">
        <v>357</v>
      </c>
      <c r="E2911" s="35" t="s">
        <v>363</v>
      </c>
      <c r="F2911" s="35" t="s">
        <v>364</v>
      </c>
      <c r="G2911" s="35" t="s">
        <v>2632</v>
      </c>
      <c r="H2911" s="57" t="s">
        <v>3173</v>
      </c>
      <c r="I2911" s="37">
        <v>11627.5</v>
      </c>
      <c r="J2911" s="39">
        <v>0</v>
      </c>
      <c r="K2911" s="10">
        <v>11627.5</v>
      </c>
    </row>
    <row r="2912" spans="1:11" x14ac:dyDescent="0.2">
      <c r="A2912" s="32">
        <v>2883</v>
      </c>
      <c r="B2912" s="56">
        <v>2010107024</v>
      </c>
      <c r="C2912" s="34" t="s">
        <v>356</v>
      </c>
      <c r="D2912" s="35" t="s">
        <v>357</v>
      </c>
      <c r="E2912" s="35" t="s">
        <v>363</v>
      </c>
      <c r="F2912" s="35" t="s">
        <v>364</v>
      </c>
      <c r="G2912" s="35" t="s">
        <v>2632</v>
      </c>
      <c r="H2912" s="57" t="s">
        <v>3174</v>
      </c>
      <c r="I2912" s="37">
        <v>0</v>
      </c>
      <c r="J2912" s="39">
        <v>0</v>
      </c>
      <c r="K2912" s="10">
        <v>0</v>
      </c>
    </row>
    <row r="2913" spans="1:11" x14ac:dyDescent="0.2">
      <c r="A2913" s="32">
        <v>2884</v>
      </c>
      <c r="B2913" s="56">
        <v>2010107025</v>
      </c>
      <c r="C2913" s="34" t="s">
        <v>356</v>
      </c>
      <c r="D2913" s="35" t="s">
        <v>357</v>
      </c>
      <c r="E2913" s="35" t="s">
        <v>363</v>
      </c>
      <c r="F2913" s="35" t="s">
        <v>364</v>
      </c>
      <c r="G2913" s="35" t="s">
        <v>2632</v>
      </c>
      <c r="H2913" s="57" t="s">
        <v>3175</v>
      </c>
      <c r="I2913" s="37">
        <v>11410.8</v>
      </c>
      <c r="J2913" s="39">
        <v>0</v>
      </c>
      <c r="K2913" s="10">
        <v>11410.8</v>
      </c>
    </row>
    <row r="2914" spans="1:11" x14ac:dyDescent="0.2">
      <c r="A2914" s="32">
        <v>2885</v>
      </c>
      <c r="B2914" s="56">
        <v>2010107026</v>
      </c>
      <c r="C2914" s="34" t="s">
        <v>356</v>
      </c>
      <c r="D2914" s="35" t="s">
        <v>357</v>
      </c>
      <c r="E2914" s="35" t="s">
        <v>363</v>
      </c>
      <c r="F2914" s="35" t="s">
        <v>364</v>
      </c>
      <c r="G2914" s="35" t="s">
        <v>2632</v>
      </c>
      <c r="H2914" s="57" t="s">
        <v>3176</v>
      </c>
      <c r="I2914" s="37">
        <v>0</v>
      </c>
      <c r="J2914" s="39">
        <v>0</v>
      </c>
      <c r="K2914" s="10">
        <v>0</v>
      </c>
    </row>
    <row r="2915" spans="1:11" x14ac:dyDescent="0.2">
      <c r="A2915" s="32">
        <v>2886</v>
      </c>
      <c r="B2915" s="56">
        <v>2010107027</v>
      </c>
      <c r="C2915" s="34" t="s">
        <v>356</v>
      </c>
      <c r="D2915" s="35" t="s">
        <v>357</v>
      </c>
      <c r="E2915" s="35" t="s">
        <v>363</v>
      </c>
      <c r="F2915" s="35" t="s">
        <v>364</v>
      </c>
      <c r="G2915" s="35" t="s">
        <v>2632</v>
      </c>
      <c r="H2915" s="57" t="s">
        <v>3177</v>
      </c>
      <c r="I2915" s="37">
        <v>0</v>
      </c>
      <c r="J2915" s="39">
        <v>0</v>
      </c>
      <c r="K2915" s="10">
        <v>0</v>
      </c>
    </row>
    <row r="2916" spans="1:11" x14ac:dyDescent="0.2">
      <c r="A2916" s="32">
        <v>2887</v>
      </c>
      <c r="B2916" s="56">
        <v>2010107028</v>
      </c>
      <c r="C2916" s="34" t="s">
        <v>356</v>
      </c>
      <c r="D2916" s="35" t="s">
        <v>357</v>
      </c>
      <c r="E2916" s="35" t="s">
        <v>363</v>
      </c>
      <c r="F2916" s="35" t="s">
        <v>364</v>
      </c>
      <c r="G2916" s="35" t="s">
        <v>2632</v>
      </c>
      <c r="H2916" s="57" t="s">
        <v>3178</v>
      </c>
      <c r="I2916" s="37">
        <v>0</v>
      </c>
      <c r="J2916" s="39">
        <v>0</v>
      </c>
      <c r="K2916" s="10">
        <v>0</v>
      </c>
    </row>
    <row r="2917" spans="1:11" x14ac:dyDescent="0.2">
      <c r="A2917" s="32">
        <v>2888</v>
      </c>
      <c r="B2917" s="56">
        <v>2010107029</v>
      </c>
      <c r="C2917" s="34" t="s">
        <v>356</v>
      </c>
      <c r="D2917" s="35" t="s">
        <v>357</v>
      </c>
      <c r="E2917" s="35" t="s">
        <v>363</v>
      </c>
      <c r="F2917" s="35" t="s">
        <v>364</v>
      </c>
      <c r="G2917" s="35" t="s">
        <v>2632</v>
      </c>
      <c r="H2917" s="57" t="s">
        <v>3179</v>
      </c>
      <c r="I2917" s="37">
        <v>0</v>
      </c>
      <c r="J2917" s="39">
        <v>0</v>
      </c>
      <c r="K2917" s="10">
        <v>0</v>
      </c>
    </row>
    <row r="2918" spans="1:11" x14ac:dyDescent="0.2">
      <c r="A2918" s="32">
        <v>2889</v>
      </c>
      <c r="B2918" s="56">
        <v>2010107030</v>
      </c>
      <c r="C2918" s="34" t="s">
        <v>356</v>
      </c>
      <c r="D2918" s="35" t="s">
        <v>357</v>
      </c>
      <c r="E2918" s="35" t="s">
        <v>363</v>
      </c>
      <c r="F2918" s="35" t="s">
        <v>364</v>
      </c>
      <c r="G2918" s="35" t="s">
        <v>2632</v>
      </c>
      <c r="H2918" s="57" t="s">
        <v>3180</v>
      </c>
      <c r="I2918" s="37">
        <v>0</v>
      </c>
      <c r="J2918" s="39">
        <v>0</v>
      </c>
      <c r="K2918" s="10">
        <v>0</v>
      </c>
    </row>
    <row r="2919" spans="1:11" x14ac:dyDescent="0.2">
      <c r="A2919" s="32">
        <v>2890</v>
      </c>
      <c r="B2919" s="56">
        <v>2010107031</v>
      </c>
      <c r="C2919" s="34" t="s">
        <v>356</v>
      </c>
      <c r="D2919" s="35" t="s">
        <v>357</v>
      </c>
      <c r="E2919" s="35" t="s">
        <v>363</v>
      </c>
      <c r="F2919" s="35" t="s">
        <v>364</v>
      </c>
      <c r="G2919" s="35" t="s">
        <v>2632</v>
      </c>
      <c r="H2919" s="57" t="s">
        <v>3181</v>
      </c>
      <c r="I2919" s="37">
        <v>10030</v>
      </c>
      <c r="J2919" s="39">
        <v>0</v>
      </c>
      <c r="K2919" s="10">
        <v>10030</v>
      </c>
    </row>
    <row r="2920" spans="1:11" x14ac:dyDescent="0.2">
      <c r="A2920" s="32">
        <v>2891</v>
      </c>
      <c r="B2920" s="56">
        <v>2010107032</v>
      </c>
      <c r="C2920" s="34" t="s">
        <v>356</v>
      </c>
      <c r="D2920" s="35" t="s">
        <v>357</v>
      </c>
      <c r="E2920" s="35" t="s">
        <v>363</v>
      </c>
      <c r="F2920" s="35" t="s">
        <v>364</v>
      </c>
      <c r="G2920" s="35" t="s">
        <v>2632</v>
      </c>
      <c r="H2920" s="57" t="s">
        <v>3182</v>
      </c>
      <c r="I2920" s="37">
        <v>0</v>
      </c>
      <c r="J2920" s="39">
        <v>0</v>
      </c>
      <c r="K2920" s="10">
        <v>0</v>
      </c>
    </row>
    <row r="2921" spans="1:11" x14ac:dyDescent="0.2">
      <c r="A2921" s="32">
        <v>2892</v>
      </c>
      <c r="B2921" s="56">
        <v>2010107033</v>
      </c>
      <c r="C2921" s="34" t="s">
        <v>356</v>
      </c>
      <c r="D2921" s="35" t="s">
        <v>357</v>
      </c>
      <c r="E2921" s="35" t="s">
        <v>363</v>
      </c>
      <c r="F2921" s="35" t="s">
        <v>364</v>
      </c>
      <c r="G2921" s="35" t="s">
        <v>2632</v>
      </c>
      <c r="H2921" s="57" t="s">
        <v>3183</v>
      </c>
      <c r="I2921" s="37">
        <v>22542</v>
      </c>
      <c r="J2921" s="39">
        <v>0</v>
      </c>
      <c r="K2921" s="10">
        <v>22542</v>
      </c>
    </row>
    <row r="2922" spans="1:11" x14ac:dyDescent="0.2">
      <c r="A2922" s="32">
        <v>2893</v>
      </c>
      <c r="B2922" s="56">
        <v>2010107034</v>
      </c>
      <c r="C2922" s="34" t="s">
        <v>356</v>
      </c>
      <c r="D2922" s="35" t="s">
        <v>357</v>
      </c>
      <c r="E2922" s="35" t="s">
        <v>363</v>
      </c>
      <c r="F2922" s="35" t="s">
        <v>364</v>
      </c>
      <c r="G2922" s="35" t="s">
        <v>2632</v>
      </c>
      <c r="H2922" s="57" t="s">
        <v>3184</v>
      </c>
      <c r="I2922" s="37">
        <v>86352</v>
      </c>
      <c r="J2922" s="39">
        <v>0</v>
      </c>
      <c r="K2922" s="10">
        <v>86352</v>
      </c>
    </row>
    <row r="2923" spans="1:11" x14ac:dyDescent="0.2">
      <c r="A2923" s="32">
        <v>2894</v>
      </c>
      <c r="B2923" s="56">
        <v>10101010301</v>
      </c>
      <c r="C2923" s="34" t="s">
        <v>356</v>
      </c>
      <c r="D2923" s="35" t="s">
        <v>357</v>
      </c>
      <c r="E2923" s="35" t="s">
        <v>446</v>
      </c>
      <c r="F2923" s="35" t="s">
        <v>597</v>
      </c>
      <c r="G2923" s="35" t="s">
        <v>961</v>
      </c>
      <c r="H2923" s="57" t="s">
        <v>3185</v>
      </c>
      <c r="I2923" s="37">
        <v>652.96</v>
      </c>
      <c r="J2923" s="39">
        <v>0</v>
      </c>
      <c r="K2923" s="10">
        <v>652.96</v>
      </c>
    </row>
    <row r="2924" spans="1:11" x14ac:dyDescent="0.2">
      <c r="A2924" s="32">
        <v>2895</v>
      </c>
      <c r="B2924" s="56">
        <v>10101010401</v>
      </c>
      <c r="C2924" s="34" t="s">
        <v>356</v>
      </c>
      <c r="D2924" s="35" t="s">
        <v>357</v>
      </c>
      <c r="E2924" s="35" t="s">
        <v>446</v>
      </c>
      <c r="F2924" s="35" t="s">
        <v>597</v>
      </c>
      <c r="G2924" s="35" t="s">
        <v>961</v>
      </c>
      <c r="H2924" s="57" t="s">
        <v>3186</v>
      </c>
      <c r="I2924" s="37">
        <v>0</v>
      </c>
      <c r="J2924" s="39">
        <v>0</v>
      </c>
      <c r="K2924" s="10">
        <v>0</v>
      </c>
    </row>
    <row r="2925" spans="1:11" x14ac:dyDescent="0.2">
      <c r="A2925" s="32">
        <v>2896</v>
      </c>
      <c r="B2925" s="56">
        <v>10101010601</v>
      </c>
      <c r="C2925" s="34" t="s">
        <v>356</v>
      </c>
      <c r="D2925" s="35" t="s">
        <v>357</v>
      </c>
      <c r="E2925" s="35" t="s">
        <v>446</v>
      </c>
      <c r="F2925" s="35" t="s">
        <v>597</v>
      </c>
      <c r="G2925" s="35" t="s">
        <v>961</v>
      </c>
      <c r="H2925" s="57" t="s">
        <v>3187</v>
      </c>
      <c r="I2925" s="37">
        <v>133036.53999999998</v>
      </c>
      <c r="J2925" s="39">
        <v>0</v>
      </c>
      <c r="K2925" s="10">
        <v>133036.53999999998</v>
      </c>
    </row>
    <row r="2926" spans="1:11" x14ac:dyDescent="0.2">
      <c r="A2926" s="32">
        <v>2897</v>
      </c>
      <c r="B2926" s="56">
        <v>10101010602</v>
      </c>
      <c r="C2926" s="34" t="s">
        <v>356</v>
      </c>
      <c r="D2926" s="35" t="s">
        <v>357</v>
      </c>
      <c r="E2926" s="35" t="s">
        <v>446</v>
      </c>
      <c r="F2926" s="35" t="s">
        <v>597</v>
      </c>
      <c r="G2926" s="35" t="s">
        <v>961</v>
      </c>
      <c r="H2926" s="57" t="s">
        <v>3188</v>
      </c>
      <c r="I2926" s="37">
        <v>0</v>
      </c>
      <c r="J2926" s="39">
        <v>0</v>
      </c>
      <c r="K2926" s="10">
        <v>0</v>
      </c>
    </row>
    <row r="2927" spans="1:11" x14ac:dyDescent="0.2">
      <c r="A2927" s="32">
        <v>2898</v>
      </c>
      <c r="B2927" s="56">
        <v>10101010603</v>
      </c>
      <c r="C2927" s="34" t="s">
        <v>356</v>
      </c>
      <c r="D2927" s="35" t="s">
        <v>357</v>
      </c>
      <c r="E2927" s="35" t="s">
        <v>446</v>
      </c>
      <c r="F2927" s="35" t="s">
        <v>597</v>
      </c>
      <c r="G2927" s="35" t="s">
        <v>961</v>
      </c>
      <c r="H2927" s="57" t="s">
        <v>3189</v>
      </c>
      <c r="I2927" s="37">
        <v>163616.15000000037</v>
      </c>
      <c r="J2927" s="39">
        <v>0</v>
      </c>
      <c r="K2927" s="10">
        <v>163616.15000000037</v>
      </c>
    </row>
    <row r="2928" spans="1:11" x14ac:dyDescent="0.2">
      <c r="A2928" s="32">
        <v>2899</v>
      </c>
      <c r="B2928" s="56">
        <v>10101010604</v>
      </c>
      <c r="C2928" s="34" t="s">
        <v>356</v>
      </c>
      <c r="D2928" s="35" t="s">
        <v>357</v>
      </c>
      <c r="E2928" s="35" t="s">
        <v>446</v>
      </c>
      <c r="F2928" s="35" t="s">
        <v>597</v>
      </c>
      <c r="G2928" s="35" t="s">
        <v>961</v>
      </c>
      <c r="H2928" s="57" t="s">
        <v>3190</v>
      </c>
      <c r="I2928" s="37">
        <v>8984848.5099999979</v>
      </c>
      <c r="J2928" s="39">
        <v>0</v>
      </c>
      <c r="K2928" s="10">
        <v>8984848.5099999979</v>
      </c>
    </row>
    <row r="2929" spans="1:11" x14ac:dyDescent="0.2">
      <c r="A2929" s="32">
        <v>2900</v>
      </c>
      <c r="B2929" s="56">
        <v>10101010605</v>
      </c>
      <c r="C2929" s="34" t="s">
        <v>356</v>
      </c>
      <c r="D2929" s="35" t="s">
        <v>357</v>
      </c>
      <c r="E2929" s="35" t="s">
        <v>446</v>
      </c>
      <c r="F2929" s="35" t="s">
        <v>597</v>
      </c>
      <c r="G2929" s="35" t="s">
        <v>961</v>
      </c>
      <c r="H2929" s="57" t="s">
        <v>3191</v>
      </c>
      <c r="I2929" s="37">
        <v>72814.539999999979</v>
      </c>
      <c r="J2929" s="39">
        <v>0</v>
      </c>
      <c r="K2929" s="10">
        <v>72814.539999999979</v>
      </c>
    </row>
    <row r="2930" spans="1:11" x14ac:dyDescent="0.2">
      <c r="A2930" s="32">
        <v>2901</v>
      </c>
      <c r="B2930" s="56">
        <v>10101010606</v>
      </c>
      <c r="C2930" s="34" t="s">
        <v>356</v>
      </c>
      <c r="D2930" s="35" t="s">
        <v>357</v>
      </c>
      <c r="E2930" s="35" t="s">
        <v>446</v>
      </c>
      <c r="F2930" s="35" t="s">
        <v>597</v>
      </c>
      <c r="G2930" s="35" t="s">
        <v>961</v>
      </c>
      <c r="H2930" s="57" t="s">
        <v>3192</v>
      </c>
      <c r="I2930" s="37">
        <v>601527.35000000009</v>
      </c>
      <c r="J2930" s="39">
        <v>0</v>
      </c>
      <c r="K2930" s="10">
        <v>601527.35000000009</v>
      </c>
    </row>
    <row r="2931" spans="1:11" x14ac:dyDescent="0.2">
      <c r="A2931" s="32">
        <v>2902</v>
      </c>
      <c r="B2931" s="56">
        <v>10101010607</v>
      </c>
      <c r="C2931" s="34" t="s">
        <v>356</v>
      </c>
      <c r="D2931" s="35" t="s">
        <v>357</v>
      </c>
      <c r="E2931" s="35" t="s">
        <v>446</v>
      </c>
      <c r="F2931" s="35" t="s">
        <v>597</v>
      </c>
      <c r="G2931" s="35" t="s">
        <v>961</v>
      </c>
      <c r="H2931" s="57" t="s">
        <v>3193</v>
      </c>
      <c r="I2931" s="37">
        <v>2133397.67</v>
      </c>
      <c r="J2931" s="39">
        <v>0</v>
      </c>
      <c r="K2931" s="10">
        <v>2133397.67</v>
      </c>
    </row>
    <row r="2932" spans="1:11" x14ac:dyDescent="0.2">
      <c r="A2932" s="32">
        <v>2903</v>
      </c>
      <c r="B2932" s="56">
        <v>10101010701</v>
      </c>
      <c r="C2932" s="34" t="s">
        <v>356</v>
      </c>
      <c r="D2932" s="35" t="s">
        <v>357</v>
      </c>
      <c r="E2932" s="35" t="s">
        <v>446</v>
      </c>
      <c r="F2932" s="35" t="s">
        <v>597</v>
      </c>
      <c r="G2932" s="35" t="s">
        <v>961</v>
      </c>
      <c r="H2932" s="57" t="s">
        <v>3194</v>
      </c>
      <c r="I2932" s="37">
        <v>0</v>
      </c>
      <c r="J2932" s="39">
        <v>0</v>
      </c>
      <c r="K2932" s="10">
        <v>0</v>
      </c>
    </row>
    <row r="2933" spans="1:11" x14ac:dyDescent="0.2">
      <c r="A2933" s="32">
        <v>2904</v>
      </c>
      <c r="B2933" s="56">
        <v>10101010801</v>
      </c>
      <c r="C2933" s="34" t="s">
        <v>356</v>
      </c>
      <c r="D2933" s="35" t="s">
        <v>357</v>
      </c>
      <c r="E2933" s="35" t="s">
        <v>446</v>
      </c>
      <c r="F2933" s="35" t="s">
        <v>597</v>
      </c>
      <c r="G2933" s="35" t="s">
        <v>961</v>
      </c>
      <c r="H2933" s="57" t="s">
        <v>3195</v>
      </c>
      <c r="I2933" s="37">
        <v>720251.31999999983</v>
      </c>
      <c r="J2933" s="39">
        <v>0</v>
      </c>
      <c r="K2933" s="10">
        <v>720251.31999999983</v>
      </c>
    </row>
    <row r="2934" spans="1:11" x14ac:dyDescent="0.2">
      <c r="A2934" s="32">
        <v>2905</v>
      </c>
      <c r="B2934" s="56">
        <v>10101011401</v>
      </c>
      <c r="C2934" s="34" t="s">
        <v>356</v>
      </c>
      <c r="D2934" s="35" t="s">
        <v>357</v>
      </c>
      <c r="E2934" s="35" t="s">
        <v>446</v>
      </c>
      <c r="F2934" s="35" t="s">
        <v>597</v>
      </c>
      <c r="G2934" s="35" t="s">
        <v>961</v>
      </c>
      <c r="H2934" s="57" t="s">
        <v>3196</v>
      </c>
      <c r="I2934" s="37">
        <v>459248.05</v>
      </c>
      <c r="J2934" s="39">
        <v>0</v>
      </c>
      <c r="K2934" s="10">
        <v>459248.05</v>
      </c>
    </row>
    <row r="2935" spans="1:11" x14ac:dyDescent="0.2">
      <c r="A2935" s="32">
        <v>2906</v>
      </c>
      <c r="B2935" s="56">
        <v>10101011803</v>
      </c>
      <c r="C2935" s="34" t="s">
        <v>356</v>
      </c>
      <c r="D2935" s="35" t="s">
        <v>357</v>
      </c>
      <c r="E2935" s="35" t="s">
        <v>446</v>
      </c>
      <c r="F2935" s="35" t="s">
        <v>597</v>
      </c>
      <c r="G2935" s="35" t="s">
        <v>961</v>
      </c>
      <c r="H2935" s="57" t="s">
        <v>3197</v>
      </c>
      <c r="I2935" s="37">
        <v>80002.45</v>
      </c>
      <c r="J2935" s="39">
        <v>0</v>
      </c>
      <c r="K2935" s="10">
        <v>80002.45</v>
      </c>
    </row>
    <row r="2936" spans="1:11" x14ac:dyDescent="0.2">
      <c r="A2936" s="32">
        <v>2907</v>
      </c>
      <c r="B2936" s="56">
        <v>10101011804</v>
      </c>
      <c r="C2936" s="34" t="s">
        <v>356</v>
      </c>
      <c r="D2936" s="35" t="s">
        <v>357</v>
      </c>
      <c r="E2936" s="35" t="s">
        <v>446</v>
      </c>
      <c r="F2936" s="35" t="s">
        <v>597</v>
      </c>
      <c r="G2936" s="35" t="s">
        <v>961</v>
      </c>
      <c r="H2936" s="57" t="s">
        <v>3198</v>
      </c>
      <c r="I2936" s="37">
        <v>0</v>
      </c>
      <c r="J2936" s="39">
        <v>0</v>
      </c>
      <c r="K2936" s="10">
        <v>0</v>
      </c>
    </row>
    <row r="2937" spans="1:11" x14ac:dyDescent="0.2">
      <c r="A2937" s="32">
        <v>2908</v>
      </c>
      <c r="B2937" s="56">
        <v>10101011805</v>
      </c>
      <c r="C2937" s="34" t="s">
        <v>356</v>
      </c>
      <c r="D2937" s="35" t="s">
        <v>357</v>
      </c>
      <c r="E2937" s="35" t="s">
        <v>446</v>
      </c>
      <c r="F2937" s="35" t="s">
        <v>597</v>
      </c>
      <c r="G2937" s="35" t="s">
        <v>961</v>
      </c>
      <c r="H2937" s="57" t="s">
        <v>3199</v>
      </c>
      <c r="I2937" s="37">
        <v>60906.75</v>
      </c>
      <c r="J2937" s="39">
        <v>0</v>
      </c>
      <c r="K2937" s="10">
        <v>60906.75</v>
      </c>
    </row>
    <row r="2938" spans="1:11" x14ac:dyDescent="0.2">
      <c r="A2938" s="32">
        <v>2909</v>
      </c>
      <c r="B2938" s="56">
        <v>10101011806</v>
      </c>
      <c r="C2938" s="34" t="s">
        <v>356</v>
      </c>
      <c r="D2938" s="35" t="s">
        <v>357</v>
      </c>
      <c r="E2938" s="35" t="s">
        <v>446</v>
      </c>
      <c r="F2938" s="35" t="s">
        <v>597</v>
      </c>
      <c r="G2938" s="35" t="s">
        <v>961</v>
      </c>
      <c r="H2938" s="57" t="s">
        <v>3200</v>
      </c>
      <c r="I2938" s="37">
        <v>7939.62</v>
      </c>
      <c r="J2938" s="39">
        <v>0</v>
      </c>
      <c r="K2938" s="10">
        <v>7939.62</v>
      </c>
    </row>
    <row r="2939" spans="1:11" x14ac:dyDescent="0.2">
      <c r="A2939" s="32">
        <v>2910</v>
      </c>
      <c r="B2939" s="56">
        <v>10101011807</v>
      </c>
      <c r="C2939" s="34" t="s">
        <v>356</v>
      </c>
      <c r="D2939" s="35" t="s">
        <v>357</v>
      </c>
      <c r="E2939" s="35" t="s">
        <v>446</v>
      </c>
      <c r="F2939" s="35" t="s">
        <v>597</v>
      </c>
      <c r="G2939" s="35" t="s">
        <v>961</v>
      </c>
      <c r="H2939" s="57" t="s">
        <v>3201</v>
      </c>
      <c r="I2939" s="37">
        <v>95261.270000000019</v>
      </c>
      <c r="J2939" s="39">
        <v>0</v>
      </c>
      <c r="K2939" s="10">
        <v>95261.270000000019</v>
      </c>
    </row>
    <row r="2940" spans="1:11" x14ac:dyDescent="0.2">
      <c r="A2940" s="32">
        <v>2911</v>
      </c>
      <c r="B2940" s="56">
        <v>10101011808</v>
      </c>
      <c r="C2940" s="34" t="s">
        <v>356</v>
      </c>
      <c r="D2940" s="35" t="s">
        <v>357</v>
      </c>
      <c r="E2940" s="35" t="s">
        <v>446</v>
      </c>
      <c r="F2940" s="35" t="s">
        <v>597</v>
      </c>
      <c r="G2940" s="35" t="s">
        <v>961</v>
      </c>
      <c r="H2940" s="57" t="s">
        <v>3202</v>
      </c>
      <c r="I2940" s="37">
        <v>4412.7</v>
      </c>
      <c r="J2940" s="39">
        <v>0</v>
      </c>
      <c r="K2940" s="10">
        <v>4412.7</v>
      </c>
    </row>
    <row r="2941" spans="1:11" x14ac:dyDescent="0.2">
      <c r="A2941" s="32">
        <v>2912</v>
      </c>
      <c r="B2941" s="56">
        <v>10101011810</v>
      </c>
      <c r="C2941" s="34" t="s">
        <v>356</v>
      </c>
      <c r="D2941" s="35" t="s">
        <v>357</v>
      </c>
      <c r="E2941" s="35" t="s">
        <v>446</v>
      </c>
      <c r="F2941" s="35" t="s">
        <v>597</v>
      </c>
      <c r="G2941" s="35" t="s">
        <v>961</v>
      </c>
      <c r="H2941" s="57" t="s">
        <v>3203</v>
      </c>
      <c r="I2941" s="37">
        <v>1.1499999999941792</v>
      </c>
      <c r="J2941" s="39">
        <v>0</v>
      </c>
      <c r="K2941" s="10">
        <v>1.1499999999941792</v>
      </c>
    </row>
    <row r="2942" spans="1:11" x14ac:dyDescent="0.2">
      <c r="A2942" s="32">
        <v>2913</v>
      </c>
      <c r="B2942" s="56">
        <v>10101011812</v>
      </c>
      <c r="C2942" s="34" t="s">
        <v>356</v>
      </c>
      <c r="D2942" s="35" t="s">
        <v>357</v>
      </c>
      <c r="E2942" s="35" t="s">
        <v>446</v>
      </c>
      <c r="F2942" s="35" t="s">
        <v>597</v>
      </c>
      <c r="G2942" s="35" t="s">
        <v>961</v>
      </c>
      <c r="H2942" s="57" t="s">
        <v>3204</v>
      </c>
      <c r="I2942" s="37">
        <v>0</v>
      </c>
      <c r="J2942" s="39">
        <v>0</v>
      </c>
      <c r="K2942" s="10">
        <v>0</v>
      </c>
    </row>
    <row r="2943" spans="1:11" x14ac:dyDescent="0.2">
      <c r="A2943" s="32">
        <v>2914</v>
      </c>
      <c r="B2943" s="56">
        <v>10101011815</v>
      </c>
      <c r="C2943" s="34" t="s">
        <v>356</v>
      </c>
      <c r="D2943" s="35" t="s">
        <v>357</v>
      </c>
      <c r="E2943" s="35" t="s">
        <v>446</v>
      </c>
      <c r="F2943" s="35" t="s">
        <v>597</v>
      </c>
      <c r="G2943" s="35" t="s">
        <v>961</v>
      </c>
      <c r="H2943" s="57" t="s">
        <v>3205</v>
      </c>
      <c r="I2943" s="37">
        <v>0</v>
      </c>
      <c r="J2943" s="39">
        <v>0</v>
      </c>
      <c r="K2943" s="10">
        <v>0</v>
      </c>
    </row>
    <row r="2944" spans="1:11" x14ac:dyDescent="0.2">
      <c r="A2944" s="32">
        <v>2915</v>
      </c>
      <c r="B2944" s="56">
        <v>10101011816</v>
      </c>
      <c r="C2944" s="34" t="s">
        <v>356</v>
      </c>
      <c r="D2944" s="35" t="s">
        <v>357</v>
      </c>
      <c r="E2944" s="35" t="s">
        <v>446</v>
      </c>
      <c r="F2944" s="35" t="s">
        <v>597</v>
      </c>
      <c r="G2944" s="35" t="s">
        <v>961</v>
      </c>
      <c r="H2944" s="57" t="s">
        <v>3206</v>
      </c>
      <c r="I2944" s="37">
        <v>9868.41</v>
      </c>
      <c r="J2944" s="39">
        <v>0</v>
      </c>
      <c r="K2944" s="10">
        <v>9868.41</v>
      </c>
    </row>
    <row r="2945" spans="1:11" x14ac:dyDescent="0.2">
      <c r="A2945" s="32">
        <v>2916</v>
      </c>
      <c r="B2945" s="56">
        <v>10101011817</v>
      </c>
      <c r="C2945" s="34" t="s">
        <v>356</v>
      </c>
      <c r="D2945" s="35" t="s">
        <v>357</v>
      </c>
      <c r="E2945" s="35" t="s">
        <v>446</v>
      </c>
      <c r="F2945" s="35" t="s">
        <v>597</v>
      </c>
      <c r="G2945" s="35" t="s">
        <v>961</v>
      </c>
      <c r="H2945" s="57" t="s">
        <v>3207</v>
      </c>
      <c r="I2945" s="37">
        <v>0</v>
      </c>
      <c r="J2945" s="39">
        <v>0</v>
      </c>
      <c r="K2945" s="10">
        <v>0</v>
      </c>
    </row>
    <row r="2946" spans="1:11" x14ac:dyDescent="0.2">
      <c r="A2946" s="32">
        <v>2917</v>
      </c>
      <c r="B2946" s="56">
        <v>10101011818</v>
      </c>
      <c r="C2946" s="34" t="s">
        <v>356</v>
      </c>
      <c r="D2946" s="35" t="s">
        <v>357</v>
      </c>
      <c r="E2946" s="35" t="s">
        <v>446</v>
      </c>
      <c r="F2946" s="35" t="s">
        <v>597</v>
      </c>
      <c r="G2946" s="35" t="s">
        <v>961</v>
      </c>
      <c r="H2946" s="57" t="s">
        <v>3208</v>
      </c>
      <c r="I2946" s="37">
        <v>0</v>
      </c>
      <c r="J2946" s="39">
        <v>0</v>
      </c>
      <c r="K2946" s="10">
        <v>0</v>
      </c>
    </row>
    <row r="2947" spans="1:11" x14ac:dyDescent="0.2">
      <c r="A2947" s="32">
        <v>2918</v>
      </c>
      <c r="B2947" s="56">
        <v>10101011819</v>
      </c>
      <c r="C2947" s="34" t="s">
        <v>356</v>
      </c>
      <c r="D2947" s="35" t="s">
        <v>357</v>
      </c>
      <c r="E2947" s="35" t="s">
        <v>446</v>
      </c>
      <c r="F2947" s="35" t="s">
        <v>597</v>
      </c>
      <c r="G2947" s="35" t="s">
        <v>961</v>
      </c>
      <c r="H2947" s="57" t="s">
        <v>3209</v>
      </c>
      <c r="I2947" s="37">
        <v>0</v>
      </c>
      <c r="J2947" s="39">
        <v>0</v>
      </c>
      <c r="K2947" s="10">
        <v>0</v>
      </c>
    </row>
    <row r="2948" spans="1:11" x14ac:dyDescent="0.2">
      <c r="A2948" s="32">
        <v>2919</v>
      </c>
      <c r="B2948" s="56">
        <v>10101011820</v>
      </c>
      <c r="C2948" s="34" t="s">
        <v>356</v>
      </c>
      <c r="D2948" s="35" t="s">
        <v>357</v>
      </c>
      <c r="E2948" s="35" t="s">
        <v>446</v>
      </c>
      <c r="F2948" s="35" t="s">
        <v>597</v>
      </c>
      <c r="G2948" s="35" t="s">
        <v>961</v>
      </c>
      <c r="H2948" s="57" t="s">
        <v>3210</v>
      </c>
      <c r="I2948" s="37">
        <v>5.8207660913467407E-11</v>
      </c>
      <c r="J2948" s="39">
        <v>0</v>
      </c>
      <c r="K2948" s="10">
        <v>5.8207660913467407E-11</v>
      </c>
    </row>
    <row r="2949" spans="1:11" x14ac:dyDescent="0.2">
      <c r="A2949" s="32">
        <v>2920</v>
      </c>
      <c r="B2949" s="56">
        <v>10101011821</v>
      </c>
      <c r="C2949" s="34" t="s">
        <v>356</v>
      </c>
      <c r="D2949" s="35" t="s">
        <v>357</v>
      </c>
      <c r="E2949" s="35" t="s">
        <v>446</v>
      </c>
      <c r="F2949" s="35" t="s">
        <v>597</v>
      </c>
      <c r="G2949" s="35" t="s">
        <v>961</v>
      </c>
      <c r="H2949" s="57" t="s">
        <v>3211</v>
      </c>
      <c r="I2949" s="37">
        <v>0</v>
      </c>
      <c r="J2949" s="39">
        <v>0</v>
      </c>
      <c r="K2949" s="10">
        <v>0</v>
      </c>
    </row>
    <row r="2950" spans="1:11" x14ac:dyDescent="0.2">
      <c r="A2950" s="32">
        <v>2921</v>
      </c>
      <c r="B2950" s="56">
        <v>10101011831</v>
      </c>
      <c r="C2950" s="34" t="s">
        <v>356</v>
      </c>
      <c r="D2950" s="35" t="s">
        <v>357</v>
      </c>
      <c r="E2950" s="35" t="s">
        <v>446</v>
      </c>
      <c r="F2950" s="35" t="s">
        <v>597</v>
      </c>
      <c r="G2950" s="35" t="s">
        <v>961</v>
      </c>
      <c r="H2950" s="57" t="s">
        <v>3212</v>
      </c>
      <c r="I2950" s="37">
        <v>0</v>
      </c>
      <c r="J2950" s="39">
        <v>0</v>
      </c>
      <c r="K2950" s="10">
        <v>0</v>
      </c>
    </row>
    <row r="2951" spans="1:11" x14ac:dyDescent="0.2">
      <c r="A2951" s="32">
        <v>2922</v>
      </c>
      <c r="B2951" s="56">
        <v>10101011836</v>
      </c>
      <c r="C2951" s="34" t="s">
        <v>356</v>
      </c>
      <c r="D2951" s="35" t="s">
        <v>357</v>
      </c>
      <c r="E2951" s="35" t="s">
        <v>446</v>
      </c>
      <c r="F2951" s="35" t="s">
        <v>597</v>
      </c>
      <c r="G2951" s="35" t="s">
        <v>961</v>
      </c>
      <c r="H2951" s="57" t="s">
        <v>3213</v>
      </c>
      <c r="I2951" s="37">
        <v>0</v>
      </c>
      <c r="J2951" s="39">
        <v>0</v>
      </c>
      <c r="K2951" s="10">
        <v>0</v>
      </c>
    </row>
    <row r="2952" spans="1:11" x14ac:dyDescent="0.2">
      <c r="A2952" s="32">
        <v>2923</v>
      </c>
      <c r="B2952" s="56">
        <v>10101011838</v>
      </c>
      <c r="C2952" s="34" t="s">
        <v>356</v>
      </c>
      <c r="D2952" s="35" t="s">
        <v>357</v>
      </c>
      <c r="E2952" s="35" t="s">
        <v>446</v>
      </c>
      <c r="F2952" s="35" t="s">
        <v>597</v>
      </c>
      <c r="G2952" s="35" t="s">
        <v>961</v>
      </c>
      <c r="H2952" s="57" t="s">
        <v>3214</v>
      </c>
      <c r="I2952" s="37">
        <v>0</v>
      </c>
      <c r="J2952" s="39">
        <v>0</v>
      </c>
      <c r="K2952" s="10">
        <v>0</v>
      </c>
    </row>
    <row r="2953" spans="1:11" x14ac:dyDescent="0.2">
      <c r="A2953" s="32">
        <v>2924</v>
      </c>
      <c r="B2953" s="56">
        <v>10101011842</v>
      </c>
      <c r="C2953" s="34" t="s">
        <v>356</v>
      </c>
      <c r="D2953" s="35" t="s">
        <v>357</v>
      </c>
      <c r="E2953" s="35" t="s">
        <v>446</v>
      </c>
      <c r="F2953" s="35" t="s">
        <v>597</v>
      </c>
      <c r="G2953" s="35" t="s">
        <v>961</v>
      </c>
      <c r="H2953" s="57" t="s">
        <v>3215</v>
      </c>
      <c r="I2953" s="37">
        <v>0</v>
      </c>
      <c r="J2953" s="39">
        <v>0</v>
      </c>
      <c r="K2953" s="10">
        <v>0</v>
      </c>
    </row>
    <row r="2954" spans="1:11" x14ac:dyDescent="0.2">
      <c r="A2954" s="32">
        <v>2925</v>
      </c>
      <c r="B2954" s="56">
        <v>10101011847</v>
      </c>
      <c r="C2954" s="34" t="s">
        <v>356</v>
      </c>
      <c r="D2954" s="35" t="s">
        <v>357</v>
      </c>
      <c r="E2954" s="35" t="s">
        <v>446</v>
      </c>
      <c r="F2954" s="35" t="s">
        <v>597</v>
      </c>
      <c r="G2954" s="35" t="s">
        <v>961</v>
      </c>
      <c r="H2954" s="57" t="s">
        <v>3216</v>
      </c>
      <c r="I2954" s="37">
        <v>0</v>
      </c>
      <c r="J2954" s="39">
        <v>0</v>
      </c>
      <c r="K2954" s="10">
        <v>0</v>
      </c>
    </row>
    <row r="2955" spans="1:11" x14ac:dyDescent="0.2">
      <c r="A2955" s="32">
        <v>2926</v>
      </c>
      <c r="B2955" s="56">
        <v>10101011850</v>
      </c>
      <c r="C2955" s="34" t="s">
        <v>356</v>
      </c>
      <c r="D2955" s="35" t="s">
        <v>357</v>
      </c>
      <c r="E2955" s="35" t="s">
        <v>446</v>
      </c>
      <c r="F2955" s="35" t="s">
        <v>597</v>
      </c>
      <c r="G2955" s="35" t="s">
        <v>961</v>
      </c>
      <c r="H2955" s="57" t="s">
        <v>3217</v>
      </c>
      <c r="I2955" s="37">
        <v>0</v>
      </c>
      <c r="J2955" s="39">
        <v>0</v>
      </c>
      <c r="K2955" s="10">
        <v>0</v>
      </c>
    </row>
    <row r="2956" spans="1:11" x14ac:dyDescent="0.2">
      <c r="A2956" s="32">
        <v>2927</v>
      </c>
      <c r="B2956" s="56">
        <v>10101011851</v>
      </c>
      <c r="C2956" s="34" t="s">
        <v>356</v>
      </c>
      <c r="D2956" s="35" t="s">
        <v>357</v>
      </c>
      <c r="E2956" s="35" t="s">
        <v>446</v>
      </c>
      <c r="F2956" s="35" t="s">
        <v>597</v>
      </c>
      <c r="G2956" s="35" t="s">
        <v>961</v>
      </c>
      <c r="H2956" s="57" t="s">
        <v>3218</v>
      </c>
      <c r="I2956" s="37">
        <v>2895.5100000000093</v>
      </c>
      <c r="J2956" s="39">
        <v>0</v>
      </c>
      <c r="K2956" s="10">
        <v>2895.5100000000093</v>
      </c>
    </row>
    <row r="2957" spans="1:11" x14ac:dyDescent="0.2">
      <c r="A2957" s="32">
        <v>2928</v>
      </c>
      <c r="B2957" s="56">
        <v>10101011852</v>
      </c>
      <c r="C2957" s="34" t="s">
        <v>356</v>
      </c>
      <c r="D2957" s="35" t="s">
        <v>357</v>
      </c>
      <c r="E2957" s="35" t="s">
        <v>446</v>
      </c>
      <c r="F2957" s="35" t="s">
        <v>597</v>
      </c>
      <c r="G2957" s="35" t="s">
        <v>961</v>
      </c>
      <c r="H2957" s="57" t="s">
        <v>3219</v>
      </c>
      <c r="I2957" s="37">
        <v>0</v>
      </c>
      <c r="J2957" s="39">
        <v>0</v>
      </c>
      <c r="K2957" s="10">
        <v>0</v>
      </c>
    </row>
    <row r="2958" spans="1:11" x14ac:dyDescent="0.2">
      <c r="A2958" s="32">
        <v>2929</v>
      </c>
      <c r="B2958" s="56">
        <v>10101011853</v>
      </c>
      <c r="C2958" s="34" t="s">
        <v>356</v>
      </c>
      <c r="D2958" s="35" t="s">
        <v>357</v>
      </c>
      <c r="E2958" s="35" t="s">
        <v>446</v>
      </c>
      <c r="F2958" s="35" t="s">
        <v>597</v>
      </c>
      <c r="G2958" s="35" t="s">
        <v>961</v>
      </c>
      <c r="H2958" s="57" t="s">
        <v>3220</v>
      </c>
      <c r="I2958" s="37">
        <v>0.66000000000349246</v>
      </c>
      <c r="J2958" s="39">
        <v>0</v>
      </c>
      <c r="K2958" s="10">
        <v>0.66000000000349246</v>
      </c>
    </row>
    <row r="2959" spans="1:11" x14ac:dyDescent="0.2">
      <c r="A2959" s="32">
        <v>2930</v>
      </c>
      <c r="B2959" s="56">
        <v>10101011854</v>
      </c>
      <c r="C2959" s="34" t="s">
        <v>356</v>
      </c>
      <c r="D2959" s="35" t="s">
        <v>357</v>
      </c>
      <c r="E2959" s="35" t="s">
        <v>446</v>
      </c>
      <c r="F2959" s="35" t="s">
        <v>597</v>
      </c>
      <c r="G2959" s="35" t="s">
        <v>961</v>
      </c>
      <c r="H2959" s="57" t="s">
        <v>3221</v>
      </c>
      <c r="I2959" s="37">
        <v>0.70000999997137114</v>
      </c>
      <c r="J2959" s="39">
        <v>0</v>
      </c>
      <c r="K2959" s="10">
        <v>0.70000999997137114</v>
      </c>
    </row>
    <row r="2960" spans="1:11" x14ac:dyDescent="0.2">
      <c r="A2960" s="32">
        <v>2931</v>
      </c>
      <c r="B2960" s="56">
        <v>10101011902</v>
      </c>
      <c r="C2960" s="34" t="s">
        <v>356</v>
      </c>
      <c r="D2960" s="35" t="s">
        <v>357</v>
      </c>
      <c r="E2960" s="35" t="s">
        <v>446</v>
      </c>
      <c r="F2960" s="35" t="s">
        <v>597</v>
      </c>
      <c r="G2960" s="35" t="s">
        <v>961</v>
      </c>
      <c r="H2960" s="57" t="s">
        <v>3222</v>
      </c>
      <c r="I2960" s="37">
        <v>0</v>
      </c>
      <c r="J2960" s="39">
        <v>0</v>
      </c>
      <c r="K2960" s="10">
        <v>0</v>
      </c>
    </row>
    <row r="2961" spans="1:11" x14ac:dyDescent="0.2">
      <c r="A2961" s="32">
        <v>2932</v>
      </c>
      <c r="B2961" s="56">
        <v>10101011903</v>
      </c>
      <c r="C2961" s="34" t="s">
        <v>356</v>
      </c>
      <c r="D2961" s="35" t="s">
        <v>357</v>
      </c>
      <c r="E2961" s="35" t="s">
        <v>446</v>
      </c>
      <c r="F2961" s="35" t="s">
        <v>597</v>
      </c>
      <c r="G2961" s="35" t="s">
        <v>961</v>
      </c>
      <c r="H2961" s="57" t="s">
        <v>3223</v>
      </c>
      <c r="I2961" s="37">
        <v>503669.64</v>
      </c>
      <c r="J2961" s="39">
        <v>0</v>
      </c>
      <c r="K2961" s="10">
        <v>503669.64</v>
      </c>
    </row>
    <row r="2962" spans="1:11" x14ac:dyDescent="0.2">
      <c r="A2962" s="32">
        <v>2933</v>
      </c>
      <c r="B2962" s="56">
        <v>10101011904</v>
      </c>
      <c r="C2962" s="34" t="s">
        <v>356</v>
      </c>
      <c r="D2962" s="35" t="s">
        <v>357</v>
      </c>
      <c r="E2962" s="35" t="s">
        <v>446</v>
      </c>
      <c r="F2962" s="35" t="s">
        <v>597</v>
      </c>
      <c r="G2962" s="35" t="s">
        <v>961</v>
      </c>
      <c r="H2962" s="57" t="s">
        <v>3224</v>
      </c>
      <c r="I2962" s="37">
        <v>90141.16</v>
      </c>
      <c r="J2962" s="39">
        <v>0</v>
      </c>
      <c r="K2962" s="10">
        <v>90141.16</v>
      </c>
    </row>
    <row r="2963" spans="1:11" x14ac:dyDescent="0.2">
      <c r="A2963" s="32">
        <v>2934</v>
      </c>
      <c r="B2963" s="56">
        <v>10101011907</v>
      </c>
      <c r="C2963" s="34" t="s">
        <v>356</v>
      </c>
      <c r="D2963" s="35" t="s">
        <v>357</v>
      </c>
      <c r="E2963" s="35" t="s">
        <v>446</v>
      </c>
      <c r="F2963" s="35" t="s">
        <v>597</v>
      </c>
      <c r="G2963" s="35" t="s">
        <v>961</v>
      </c>
      <c r="H2963" s="57" t="s">
        <v>3225</v>
      </c>
      <c r="I2963" s="37">
        <v>65667.22</v>
      </c>
      <c r="J2963" s="39">
        <v>0</v>
      </c>
      <c r="K2963" s="10">
        <v>65667.22</v>
      </c>
    </row>
    <row r="2964" spans="1:11" x14ac:dyDescent="0.2">
      <c r="A2964" s="32">
        <v>2935</v>
      </c>
      <c r="B2964" s="56">
        <v>10101011908</v>
      </c>
      <c r="C2964" s="34" t="s">
        <v>356</v>
      </c>
      <c r="D2964" s="35" t="s">
        <v>357</v>
      </c>
      <c r="E2964" s="35" t="s">
        <v>446</v>
      </c>
      <c r="F2964" s="35" t="s">
        <v>597</v>
      </c>
      <c r="G2964" s="35" t="s">
        <v>961</v>
      </c>
      <c r="H2964" s="57" t="s">
        <v>3226</v>
      </c>
      <c r="I2964" s="37">
        <v>0</v>
      </c>
      <c r="J2964" s="39">
        <v>1.3400000000256114</v>
      </c>
      <c r="K2964" s="10">
        <v>-1.3400000000256114</v>
      </c>
    </row>
    <row r="2965" spans="1:11" x14ac:dyDescent="0.2">
      <c r="A2965" s="32">
        <v>2936</v>
      </c>
      <c r="B2965" s="56">
        <v>10101012101</v>
      </c>
      <c r="C2965" s="34" t="s">
        <v>356</v>
      </c>
      <c r="D2965" s="35" t="s">
        <v>357</v>
      </c>
      <c r="E2965" s="35" t="s">
        <v>446</v>
      </c>
      <c r="F2965" s="35" t="s">
        <v>597</v>
      </c>
      <c r="G2965" s="35" t="s">
        <v>961</v>
      </c>
      <c r="H2965" s="57" t="s">
        <v>3227</v>
      </c>
      <c r="I2965" s="37">
        <v>830234.56</v>
      </c>
      <c r="J2965" s="39">
        <v>0</v>
      </c>
      <c r="K2965" s="10">
        <v>830234.56</v>
      </c>
    </row>
    <row r="2966" spans="1:11" x14ac:dyDescent="0.2">
      <c r="A2966" s="32">
        <v>2937</v>
      </c>
      <c r="B2966" s="56">
        <v>10101012102</v>
      </c>
      <c r="C2966" s="34" t="s">
        <v>356</v>
      </c>
      <c r="D2966" s="35" t="s">
        <v>357</v>
      </c>
      <c r="E2966" s="35" t="s">
        <v>446</v>
      </c>
      <c r="F2966" s="35" t="s">
        <v>597</v>
      </c>
      <c r="G2966" s="35" t="s">
        <v>961</v>
      </c>
      <c r="H2966" s="57" t="s">
        <v>3228</v>
      </c>
      <c r="I2966" s="37">
        <v>134373.26999999999</v>
      </c>
      <c r="J2966" s="39">
        <v>0</v>
      </c>
      <c r="K2966" s="10">
        <v>134373.26999999999</v>
      </c>
    </row>
    <row r="2967" spans="1:11" x14ac:dyDescent="0.2">
      <c r="A2967" s="32">
        <v>2938</v>
      </c>
      <c r="B2967" s="56">
        <v>10101012103</v>
      </c>
      <c r="C2967" s="34" t="s">
        <v>356</v>
      </c>
      <c r="D2967" s="35" t="s">
        <v>357</v>
      </c>
      <c r="E2967" s="35" t="s">
        <v>446</v>
      </c>
      <c r="F2967" s="35" t="s">
        <v>597</v>
      </c>
      <c r="G2967" s="35" t="s">
        <v>961</v>
      </c>
      <c r="H2967" s="57" t="s">
        <v>3229</v>
      </c>
      <c r="I2967" s="37">
        <v>0</v>
      </c>
      <c r="J2967" s="39">
        <v>0</v>
      </c>
      <c r="K2967" s="10">
        <v>0</v>
      </c>
    </row>
    <row r="2968" spans="1:11" x14ac:dyDescent="0.2">
      <c r="A2968" s="32">
        <v>2939</v>
      </c>
      <c r="B2968" s="56">
        <v>10101012201</v>
      </c>
      <c r="C2968" s="34" t="s">
        <v>356</v>
      </c>
      <c r="D2968" s="35" t="s">
        <v>357</v>
      </c>
      <c r="E2968" s="35" t="s">
        <v>446</v>
      </c>
      <c r="F2968" s="35" t="s">
        <v>597</v>
      </c>
      <c r="G2968" s="35" t="s">
        <v>961</v>
      </c>
      <c r="H2968" s="57" t="s">
        <v>3230</v>
      </c>
      <c r="I2968" s="37">
        <v>0</v>
      </c>
      <c r="J2968" s="39">
        <v>0</v>
      </c>
      <c r="K2968" s="10">
        <v>0</v>
      </c>
    </row>
    <row r="2969" spans="1:11" x14ac:dyDescent="0.2">
      <c r="A2969" s="32">
        <v>2940</v>
      </c>
      <c r="B2969" s="56">
        <v>10101012501</v>
      </c>
      <c r="C2969" s="34" t="s">
        <v>356</v>
      </c>
      <c r="D2969" s="35" t="s">
        <v>357</v>
      </c>
      <c r="E2969" s="35" t="s">
        <v>446</v>
      </c>
      <c r="F2969" s="35" t="s">
        <v>597</v>
      </c>
      <c r="G2969" s="35" t="s">
        <v>961</v>
      </c>
      <c r="H2969" s="57" t="s">
        <v>3231</v>
      </c>
      <c r="I2969" s="37">
        <v>0</v>
      </c>
      <c r="J2969" s="39">
        <v>0</v>
      </c>
      <c r="K2969" s="10">
        <v>0</v>
      </c>
    </row>
    <row r="2970" spans="1:11" x14ac:dyDescent="0.2">
      <c r="A2970" s="32">
        <v>2941</v>
      </c>
      <c r="B2970" s="56">
        <v>10101012502</v>
      </c>
      <c r="C2970" s="34" t="s">
        <v>356</v>
      </c>
      <c r="D2970" s="35" t="s">
        <v>357</v>
      </c>
      <c r="E2970" s="35" t="s">
        <v>446</v>
      </c>
      <c r="F2970" s="35" t="s">
        <v>597</v>
      </c>
      <c r="G2970" s="35" t="s">
        <v>961</v>
      </c>
      <c r="H2970" s="57" t="s">
        <v>3232</v>
      </c>
      <c r="I2970" s="37">
        <v>0</v>
      </c>
      <c r="J2970" s="39">
        <v>0</v>
      </c>
      <c r="K2970" s="10">
        <v>0</v>
      </c>
    </row>
    <row r="2971" spans="1:11" x14ac:dyDescent="0.2">
      <c r="A2971" s="32">
        <v>2942</v>
      </c>
      <c r="B2971" s="56">
        <v>10101012802</v>
      </c>
      <c r="C2971" s="34" t="s">
        <v>356</v>
      </c>
      <c r="D2971" s="35" t="s">
        <v>357</v>
      </c>
      <c r="E2971" s="35" t="s">
        <v>446</v>
      </c>
      <c r="F2971" s="35" t="s">
        <v>597</v>
      </c>
      <c r="G2971" s="35" t="s">
        <v>961</v>
      </c>
      <c r="H2971" s="57" t="s">
        <v>3233</v>
      </c>
      <c r="I2971" s="37">
        <v>0</v>
      </c>
      <c r="J2971" s="39">
        <v>0</v>
      </c>
      <c r="K2971" s="10">
        <v>0</v>
      </c>
    </row>
    <row r="2972" spans="1:11" x14ac:dyDescent="0.2">
      <c r="A2972" s="32">
        <v>2943</v>
      </c>
      <c r="B2972" s="56">
        <v>10101012803</v>
      </c>
      <c r="C2972" s="34" t="s">
        <v>356</v>
      </c>
      <c r="D2972" s="35" t="s">
        <v>357</v>
      </c>
      <c r="E2972" s="35" t="s">
        <v>446</v>
      </c>
      <c r="F2972" s="35" t="s">
        <v>597</v>
      </c>
      <c r="G2972" s="35" t="s">
        <v>961</v>
      </c>
      <c r="H2972" s="57" t="s">
        <v>3234</v>
      </c>
      <c r="I2972" s="37">
        <v>21996.940000000002</v>
      </c>
      <c r="J2972" s="39">
        <v>0</v>
      </c>
      <c r="K2972" s="10">
        <v>21996.940000000002</v>
      </c>
    </row>
    <row r="2973" spans="1:11" x14ac:dyDescent="0.2">
      <c r="A2973" s="32">
        <v>2944</v>
      </c>
      <c r="B2973" s="56">
        <v>10101012804</v>
      </c>
      <c r="C2973" s="34" t="s">
        <v>356</v>
      </c>
      <c r="D2973" s="35" t="s">
        <v>357</v>
      </c>
      <c r="E2973" s="35" t="s">
        <v>446</v>
      </c>
      <c r="F2973" s="35" t="s">
        <v>597</v>
      </c>
      <c r="G2973" s="35" t="s">
        <v>961</v>
      </c>
      <c r="H2973" s="57" t="s">
        <v>3235</v>
      </c>
      <c r="I2973" s="37">
        <v>1.0299999999988358</v>
      </c>
      <c r="J2973" s="39">
        <v>0</v>
      </c>
      <c r="K2973" s="10">
        <v>1.0299999999988358</v>
      </c>
    </row>
    <row r="2974" spans="1:11" x14ac:dyDescent="0.2">
      <c r="A2974" s="32">
        <v>2945</v>
      </c>
      <c r="B2974" s="56">
        <v>10101013101</v>
      </c>
      <c r="C2974" s="34" t="s">
        <v>356</v>
      </c>
      <c r="D2974" s="35" t="s">
        <v>357</v>
      </c>
      <c r="E2974" s="35" t="s">
        <v>446</v>
      </c>
      <c r="F2974" s="35" t="s">
        <v>597</v>
      </c>
      <c r="G2974" s="35" t="s">
        <v>961</v>
      </c>
      <c r="H2974" s="57" t="s">
        <v>3236</v>
      </c>
      <c r="I2974" s="37">
        <v>0</v>
      </c>
      <c r="J2974" s="39">
        <v>0</v>
      </c>
      <c r="K2974" s="10">
        <v>0</v>
      </c>
    </row>
    <row r="2975" spans="1:11" x14ac:dyDescent="0.2">
      <c r="A2975" s="32">
        <v>2946</v>
      </c>
      <c r="B2975" s="56">
        <v>10101013102</v>
      </c>
      <c r="C2975" s="34" t="s">
        <v>356</v>
      </c>
      <c r="D2975" s="35" t="s">
        <v>357</v>
      </c>
      <c r="E2975" s="35" t="s">
        <v>446</v>
      </c>
      <c r="F2975" s="35" t="s">
        <v>597</v>
      </c>
      <c r="G2975" s="35" t="s">
        <v>961</v>
      </c>
      <c r="H2975" s="57" t="s">
        <v>3237</v>
      </c>
      <c r="I2975" s="37">
        <v>37491.980000000003</v>
      </c>
      <c r="J2975" s="39">
        <v>0</v>
      </c>
      <c r="K2975" s="10">
        <v>37491.980000000003</v>
      </c>
    </row>
    <row r="2976" spans="1:11" x14ac:dyDescent="0.2">
      <c r="A2976" s="32">
        <v>2947</v>
      </c>
      <c r="B2976" s="56">
        <v>10101013401</v>
      </c>
      <c r="C2976" s="34" t="s">
        <v>356</v>
      </c>
      <c r="D2976" s="35" t="s">
        <v>357</v>
      </c>
      <c r="E2976" s="35" t="s">
        <v>446</v>
      </c>
      <c r="F2976" s="35" t="s">
        <v>597</v>
      </c>
      <c r="G2976" s="35" t="s">
        <v>961</v>
      </c>
      <c r="H2976" s="57" t="s">
        <v>3238</v>
      </c>
      <c r="I2976" s="37">
        <v>7266.85</v>
      </c>
      <c r="J2976" s="39">
        <v>0</v>
      </c>
      <c r="K2976" s="10">
        <v>7266.85</v>
      </c>
    </row>
    <row r="2977" spans="1:11" x14ac:dyDescent="0.2">
      <c r="A2977" s="32">
        <v>2948</v>
      </c>
      <c r="B2977" s="56">
        <v>10101013402</v>
      </c>
      <c r="C2977" s="34" t="s">
        <v>356</v>
      </c>
      <c r="D2977" s="35" t="s">
        <v>357</v>
      </c>
      <c r="E2977" s="35" t="s">
        <v>446</v>
      </c>
      <c r="F2977" s="35" t="s">
        <v>597</v>
      </c>
      <c r="G2977" s="35" t="s">
        <v>961</v>
      </c>
      <c r="H2977" s="57" t="s">
        <v>3239</v>
      </c>
      <c r="I2977" s="37">
        <v>7906.49</v>
      </c>
      <c r="J2977" s="39">
        <v>0</v>
      </c>
      <c r="K2977" s="10">
        <v>7906.49</v>
      </c>
    </row>
    <row r="2978" spans="1:11" x14ac:dyDescent="0.2">
      <c r="A2978" s="32">
        <v>2949</v>
      </c>
      <c r="B2978" s="56">
        <v>10101013502</v>
      </c>
      <c r="C2978" s="34" t="s">
        <v>356</v>
      </c>
      <c r="D2978" s="35" t="s">
        <v>357</v>
      </c>
      <c r="E2978" s="35" t="s">
        <v>446</v>
      </c>
      <c r="F2978" s="35" t="s">
        <v>597</v>
      </c>
      <c r="G2978" s="35" t="s">
        <v>961</v>
      </c>
      <c r="H2978" s="57" t="s">
        <v>3240</v>
      </c>
      <c r="I2978" s="37">
        <v>49135.07</v>
      </c>
      <c r="J2978" s="39">
        <v>0</v>
      </c>
      <c r="K2978" s="10">
        <v>49135.07</v>
      </c>
    </row>
    <row r="2979" spans="1:11" x14ac:dyDescent="0.2">
      <c r="A2979" s="32">
        <v>2950</v>
      </c>
      <c r="B2979" s="56">
        <v>10101013505</v>
      </c>
      <c r="C2979" s="34" t="s">
        <v>356</v>
      </c>
      <c r="D2979" s="35" t="s">
        <v>357</v>
      </c>
      <c r="E2979" s="35" t="s">
        <v>446</v>
      </c>
      <c r="F2979" s="35" t="s">
        <v>597</v>
      </c>
      <c r="G2979" s="35" t="s">
        <v>961</v>
      </c>
      <c r="H2979" s="57" t="s">
        <v>3241</v>
      </c>
      <c r="I2979" s="37">
        <v>183944.62</v>
      </c>
      <c r="J2979" s="39">
        <v>0</v>
      </c>
      <c r="K2979" s="10">
        <v>183944.62</v>
      </c>
    </row>
    <row r="2980" spans="1:11" x14ac:dyDescent="0.2">
      <c r="A2980" s="32">
        <v>2951</v>
      </c>
      <c r="B2980" s="56">
        <v>10101013506</v>
      </c>
      <c r="C2980" s="34" t="s">
        <v>356</v>
      </c>
      <c r="D2980" s="35" t="s">
        <v>357</v>
      </c>
      <c r="E2980" s="35" t="s">
        <v>446</v>
      </c>
      <c r="F2980" s="35" t="s">
        <v>597</v>
      </c>
      <c r="G2980" s="35" t="s">
        <v>961</v>
      </c>
      <c r="H2980" s="57" t="s">
        <v>3242</v>
      </c>
      <c r="I2980" s="37">
        <v>3170269.37</v>
      </c>
      <c r="J2980" s="39">
        <v>0</v>
      </c>
      <c r="K2980" s="10">
        <v>3170269.37</v>
      </c>
    </row>
    <row r="2981" spans="1:11" x14ac:dyDescent="0.2">
      <c r="A2981" s="32">
        <v>2952</v>
      </c>
      <c r="B2981" s="56">
        <v>10101013507</v>
      </c>
      <c r="C2981" s="34" t="s">
        <v>356</v>
      </c>
      <c r="D2981" s="35" t="s">
        <v>357</v>
      </c>
      <c r="E2981" s="35" t="s">
        <v>446</v>
      </c>
      <c r="F2981" s="35" t="s">
        <v>597</v>
      </c>
      <c r="G2981" s="35" t="s">
        <v>961</v>
      </c>
      <c r="H2981" s="57" t="s">
        <v>3243</v>
      </c>
      <c r="I2981" s="37">
        <v>52690.729999999981</v>
      </c>
      <c r="J2981" s="39">
        <v>0</v>
      </c>
      <c r="K2981" s="10">
        <v>52690.729999999981</v>
      </c>
    </row>
    <row r="2982" spans="1:11" x14ac:dyDescent="0.2">
      <c r="A2982" s="32">
        <v>2953</v>
      </c>
      <c r="B2982" s="56">
        <v>10101013701</v>
      </c>
      <c r="C2982" s="34" t="s">
        <v>356</v>
      </c>
      <c r="D2982" s="35" t="s">
        <v>357</v>
      </c>
      <c r="E2982" s="35" t="s">
        <v>446</v>
      </c>
      <c r="F2982" s="35" t="s">
        <v>597</v>
      </c>
      <c r="G2982" s="35" t="s">
        <v>961</v>
      </c>
      <c r="H2982" s="57" t="s">
        <v>3244</v>
      </c>
      <c r="I2982" s="37">
        <v>159752.57</v>
      </c>
      <c r="J2982" s="39">
        <v>0</v>
      </c>
      <c r="K2982" s="10">
        <v>159752.57</v>
      </c>
    </row>
    <row r="2983" spans="1:11" x14ac:dyDescent="0.2">
      <c r="A2983" s="32">
        <v>2954</v>
      </c>
      <c r="B2983" s="56">
        <v>10101013702</v>
      </c>
      <c r="C2983" s="34" t="s">
        <v>356</v>
      </c>
      <c r="D2983" s="35" t="s">
        <v>357</v>
      </c>
      <c r="E2983" s="35" t="s">
        <v>446</v>
      </c>
      <c r="F2983" s="35" t="s">
        <v>597</v>
      </c>
      <c r="G2983" s="35" t="s">
        <v>961</v>
      </c>
      <c r="H2983" s="57" t="s">
        <v>3245</v>
      </c>
      <c r="I2983" s="37">
        <v>19279.400000000023</v>
      </c>
      <c r="J2983" s="39">
        <v>0</v>
      </c>
      <c r="K2983" s="10">
        <v>19279.400000000023</v>
      </c>
    </row>
    <row r="2984" spans="1:11" x14ac:dyDescent="0.2">
      <c r="A2984" s="32">
        <v>2955</v>
      </c>
      <c r="B2984" s="56">
        <v>10101013703</v>
      </c>
      <c r="C2984" s="34" t="s">
        <v>356</v>
      </c>
      <c r="D2984" s="35" t="s">
        <v>357</v>
      </c>
      <c r="E2984" s="35" t="s">
        <v>446</v>
      </c>
      <c r="F2984" s="35" t="s">
        <v>597</v>
      </c>
      <c r="G2984" s="35" t="s">
        <v>961</v>
      </c>
      <c r="H2984" s="57" t="s">
        <v>3246</v>
      </c>
      <c r="I2984" s="37">
        <v>1.6299999998882413</v>
      </c>
      <c r="J2984" s="39">
        <v>0</v>
      </c>
      <c r="K2984" s="10">
        <v>1.6299999998882413</v>
      </c>
    </row>
    <row r="2985" spans="1:11" x14ac:dyDescent="0.2">
      <c r="A2985" s="32">
        <v>2956</v>
      </c>
      <c r="B2985" s="56">
        <v>10101014202</v>
      </c>
      <c r="C2985" s="34" t="s">
        <v>356</v>
      </c>
      <c r="D2985" s="35" t="s">
        <v>357</v>
      </c>
      <c r="E2985" s="35" t="s">
        <v>446</v>
      </c>
      <c r="F2985" s="35" t="s">
        <v>597</v>
      </c>
      <c r="G2985" s="35" t="s">
        <v>961</v>
      </c>
      <c r="H2985" s="57" t="s">
        <v>3247</v>
      </c>
      <c r="I2985" s="37">
        <v>0</v>
      </c>
      <c r="J2985" s="39">
        <v>0</v>
      </c>
      <c r="K2985" s="10">
        <v>0</v>
      </c>
    </row>
    <row r="2986" spans="1:11" x14ac:dyDescent="0.2">
      <c r="A2986" s="32">
        <v>2957</v>
      </c>
      <c r="B2986" s="56">
        <v>10101014401</v>
      </c>
      <c r="C2986" s="34" t="s">
        <v>356</v>
      </c>
      <c r="D2986" s="35" t="s">
        <v>357</v>
      </c>
      <c r="E2986" s="35" t="s">
        <v>446</v>
      </c>
      <c r="F2986" s="35" t="s">
        <v>597</v>
      </c>
      <c r="G2986" s="35" t="s">
        <v>961</v>
      </c>
      <c r="H2986" s="57" t="s">
        <v>3248</v>
      </c>
      <c r="I2986" s="37">
        <v>678712.47</v>
      </c>
      <c r="J2986" s="39">
        <v>0</v>
      </c>
      <c r="K2986" s="10">
        <v>678712.47</v>
      </c>
    </row>
    <row r="2987" spans="1:11" x14ac:dyDescent="0.2">
      <c r="A2987" s="32">
        <v>2958</v>
      </c>
      <c r="B2987" s="56">
        <v>10101014501</v>
      </c>
      <c r="C2987" s="34" t="s">
        <v>356</v>
      </c>
      <c r="D2987" s="35" t="s">
        <v>357</v>
      </c>
      <c r="E2987" s="35" t="s">
        <v>446</v>
      </c>
      <c r="F2987" s="35" t="s">
        <v>597</v>
      </c>
      <c r="G2987" s="35" t="s">
        <v>961</v>
      </c>
      <c r="H2987" s="57" t="s">
        <v>3249</v>
      </c>
      <c r="I2987" s="37">
        <v>281089.37</v>
      </c>
      <c r="J2987" s="39">
        <v>0</v>
      </c>
      <c r="K2987" s="10">
        <v>281089.37</v>
      </c>
    </row>
    <row r="2988" spans="1:11" x14ac:dyDescent="0.2">
      <c r="A2988" s="32">
        <v>2959</v>
      </c>
      <c r="B2988" s="56">
        <v>10101014601</v>
      </c>
      <c r="C2988" s="34" t="s">
        <v>356</v>
      </c>
      <c r="D2988" s="35" t="s">
        <v>357</v>
      </c>
      <c r="E2988" s="35" t="s">
        <v>446</v>
      </c>
      <c r="F2988" s="35" t="s">
        <v>597</v>
      </c>
      <c r="G2988" s="35" t="s">
        <v>961</v>
      </c>
      <c r="H2988" s="57" t="s">
        <v>3250</v>
      </c>
      <c r="I2988" s="37">
        <v>10147.239999999991</v>
      </c>
      <c r="J2988" s="39">
        <v>0</v>
      </c>
      <c r="K2988" s="10">
        <v>10147.239999999991</v>
      </c>
    </row>
    <row r="2989" spans="1:11" x14ac:dyDescent="0.2">
      <c r="A2989" s="32">
        <v>2960</v>
      </c>
      <c r="B2989" s="56">
        <v>10101014603</v>
      </c>
      <c r="C2989" s="34" t="s">
        <v>356</v>
      </c>
      <c r="D2989" s="35" t="s">
        <v>357</v>
      </c>
      <c r="E2989" s="35" t="s">
        <v>446</v>
      </c>
      <c r="F2989" s="35" t="s">
        <v>597</v>
      </c>
      <c r="G2989" s="35" t="s">
        <v>961</v>
      </c>
      <c r="H2989" s="57" t="s">
        <v>3251</v>
      </c>
      <c r="I2989" s="37">
        <v>3841.61</v>
      </c>
      <c r="J2989" s="39">
        <v>0</v>
      </c>
      <c r="K2989" s="10">
        <v>3841.61</v>
      </c>
    </row>
    <row r="2990" spans="1:11" x14ac:dyDescent="0.2">
      <c r="A2990" s="32">
        <v>2961</v>
      </c>
      <c r="B2990" s="56">
        <v>10101014604</v>
      </c>
      <c r="C2990" s="34" t="s">
        <v>356</v>
      </c>
      <c r="D2990" s="35" t="s">
        <v>357</v>
      </c>
      <c r="E2990" s="35" t="s">
        <v>446</v>
      </c>
      <c r="F2990" s="35" t="s">
        <v>597</v>
      </c>
      <c r="G2990" s="35" t="s">
        <v>961</v>
      </c>
      <c r="H2990" s="57" t="s">
        <v>3252</v>
      </c>
      <c r="I2990" s="37">
        <v>1047.8600000000151</v>
      </c>
      <c r="J2990" s="39">
        <v>0</v>
      </c>
      <c r="K2990" s="10">
        <v>1047.8600000000151</v>
      </c>
    </row>
    <row r="2991" spans="1:11" x14ac:dyDescent="0.2">
      <c r="A2991" s="32">
        <v>2962</v>
      </c>
      <c r="B2991" s="56">
        <v>10101014605</v>
      </c>
      <c r="C2991" s="34" t="s">
        <v>356</v>
      </c>
      <c r="D2991" s="35" t="s">
        <v>357</v>
      </c>
      <c r="E2991" s="35" t="s">
        <v>446</v>
      </c>
      <c r="F2991" s="35" t="s">
        <v>597</v>
      </c>
      <c r="G2991" s="35" t="s">
        <v>961</v>
      </c>
      <c r="H2991" s="57" t="s">
        <v>3253</v>
      </c>
      <c r="I2991" s="37">
        <v>94013.260000000009</v>
      </c>
      <c r="J2991" s="39">
        <v>0</v>
      </c>
      <c r="K2991" s="10">
        <v>94013.260000000009</v>
      </c>
    </row>
    <row r="2992" spans="1:11" x14ac:dyDescent="0.2">
      <c r="A2992" s="32">
        <v>2963</v>
      </c>
      <c r="B2992" s="56">
        <v>10101014606</v>
      </c>
      <c r="C2992" s="34" t="s">
        <v>356</v>
      </c>
      <c r="D2992" s="35" t="s">
        <v>357</v>
      </c>
      <c r="E2992" s="35" t="s">
        <v>446</v>
      </c>
      <c r="F2992" s="35" t="s">
        <v>597</v>
      </c>
      <c r="G2992" s="35" t="s">
        <v>961</v>
      </c>
      <c r="H2992" s="57" t="s">
        <v>3254</v>
      </c>
      <c r="I2992" s="37">
        <v>96.169999999983702</v>
      </c>
      <c r="J2992" s="39">
        <v>0</v>
      </c>
      <c r="K2992" s="10">
        <v>96.169999999983702</v>
      </c>
    </row>
    <row r="2993" spans="1:11" x14ac:dyDescent="0.2">
      <c r="A2993" s="32">
        <v>2964</v>
      </c>
      <c r="B2993" s="56">
        <v>10101014607</v>
      </c>
      <c r="C2993" s="34" t="s">
        <v>356</v>
      </c>
      <c r="D2993" s="35" t="s">
        <v>357</v>
      </c>
      <c r="E2993" s="35" t="s">
        <v>446</v>
      </c>
      <c r="F2993" s="35" t="s">
        <v>597</v>
      </c>
      <c r="G2993" s="35" t="s">
        <v>961</v>
      </c>
      <c r="H2993" s="57" t="s">
        <v>3255</v>
      </c>
      <c r="I2993" s="37">
        <v>0</v>
      </c>
      <c r="J2993" s="39">
        <v>0</v>
      </c>
      <c r="K2993" s="10">
        <v>0</v>
      </c>
    </row>
    <row r="2994" spans="1:11" x14ac:dyDescent="0.2">
      <c r="A2994" s="32">
        <v>2965</v>
      </c>
      <c r="B2994" s="56">
        <v>10101014608</v>
      </c>
      <c r="C2994" s="34" t="s">
        <v>356</v>
      </c>
      <c r="D2994" s="35" t="s">
        <v>357</v>
      </c>
      <c r="E2994" s="35" t="s">
        <v>446</v>
      </c>
      <c r="F2994" s="35" t="s">
        <v>597</v>
      </c>
      <c r="G2994" s="35" t="s">
        <v>961</v>
      </c>
      <c r="H2994" s="57" t="s">
        <v>3256</v>
      </c>
      <c r="I2994" s="37">
        <v>1.340000000083819</v>
      </c>
      <c r="J2994" s="39">
        <v>0</v>
      </c>
      <c r="K2994" s="10">
        <v>1.340000000083819</v>
      </c>
    </row>
    <row r="2995" spans="1:11" x14ac:dyDescent="0.2">
      <c r="A2995" s="32">
        <v>2966</v>
      </c>
      <c r="B2995" s="56">
        <v>10101014609</v>
      </c>
      <c r="C2995" s="34" t="s">
        <v>356</v>
      </c>
      <c r="D2995" s="35" t="s">
        <v>357</v>
      </c>
      <c r="E2995" s="35" t="s">
        <v>446</v>
      </c>
      <c r="F2995" s="35" t="s">
        <v>597</v>
      </c>
      <c r="G2995" s="35" t="s">
        <v>961</v>
      </c>
      <c r="H2995" s="57" t="s">
        <v>3257</v>
      </c>
      <c r="I2995" s="37">
        <v>0</v>
      </c>
      <c r="J2995" s="39">
        <v>0</v>
      </c>
      <c r="K2995" s="10">
        <v>0</v>
      </c>
    </row>
    <row r="2996" spans="1:11" x14ac:dyDescent="0.2">
      <c r="A2996" s="32">
        <v>2967</v>
      </c>
      <c r="B2996" s="56">
        <v>10101014610</v>
      </c>
      <c r="C2996" s="34" t="s">
        <v>356</v>
      </c>
      <c r="D2996" s="35" t="s">
        <v>357</v>
      </c>
      <c r="E2996" s="35" t="s">
        <v>446</v>
      </c>
      <c r="F2996" s="35" t="s">
        <v>597</v>
      </c>
      <c r="G2996" s="35" t="s">
        <v>961</v>
      </c>
      <c r="H2996" s="57" t="s">
        <v>3258</v>
      </c>
      <c r="I2996" s="37">
        <v>0</v>
      </c>
      <c r="J2996" s="39">
        <v>0</v>
      </c>
      <c r="K2996" s="10">
        <v>0</v>
      </c>
    </row>
    <row r="2997" spans="1:11" x14ac:dyDescent="0.2">
      <c r="A2997" s="32">
        <v>2968</v>
      </c>
      <c r="B2997" s="56">
        <v>10101014611</v>
      </c>
      <c r="C2997" s="34" t="s">
        <v>356</v>
      </c>
      <c r="D2997" s="35" t="s">
        <v>357</v>
      </c>
      <c r="E2997" s="35" t="s">
        <v>446</v>
      </c>
      <c r="F2997" s="35" t="s">
        <v>597</v>
      </c>
      <c r="G2997" s="35" t="s">
        <v>961</v>
      </c>
      <c r="H2997" s="57" t="s">
        <v>3259</v>
      </c>
      <c r="I2997" s="37">
        <v>0</v>
      </c>
      <c r="J2997" s="39">
        <v>0.22999999998137355</v>
      </c>
      <c r="K2997" s="10">
        <v>-0.22999999998137355</v>
      </c>
    </row>
    <row r="2998" spans="1:11" x14ac:dyDescent="0.2">
      <c r="A2998" s="32">
        <v>2969</v>
      </c>
      <c r="B2998" s="56">
        <v>10101014612</v>
      </c>
      <c r="C2998" s="34" t="s">
        <v>356</v>
      </c>
      <c r="D2998" s="35" t="s">
        <v>357</v>
      </c>
      <c r="E2998" s="35" t="s">
        <v>446</v>
      </c>
      <c r="F2998" s="35" t="s">
        <v>597</v>
      </c>
      <c r="G2998" s="35" t="s">
        <v>961</v>
      </c>
      <c r="H2998" s="57" t="s">
        <v>3260</v>
      </c>
      <c r="I2998" s="37">
        <v>0.25</v>
      </c>
      <c r="J2998" s="39">
        <v>0</v>
      </c>
      <c r="K2998" s="10">
        <v>0.25</v>
      </c>
    </row>
    <row r="2999" spans="1:11" x14ac:dyDescent="0.2">
      <c r="A2999" s="32">
        <v>2970</v>
      </c>
      <c r="B2999" s="56">
        <v>10101014613</v>
      </c>
      <c r="C2999" s="34" t="s">
        <v>356</v>
      </c>
      <c r="D2999" s="35" t="s">
        <v>357</v>
      </c>
      <c r="E2999" s="35" t="s">
        <v>446</v>
      </c>
      <c r="F2999" s="35" t="s">
        <v>597</v>
      </c>
      <c r="G2999" s="35" t="s">
        <v>961</v>
      </c>
      <c r="H2999" s="57" t="s">
        <v>3261</v>
      </c>
      <c r="I2999" s="37">
        <v>0</v>
      </c>
      <c r="J2999" s="39">
        <v>0</v>
      </c>
      <c r="K2999" s="10">
        <v>0</v>
      </c>
    </row>
    <row r="3000" spans="1:11" x14ac:dyDescent="0.2">
      <c r="A3000" s="32">
        <v>2971</v>
      </c>
      <c r="B3000" s="56">
        <v>10101014614</v>
      </c>
      <c r="C3000" s="34" t="s">
        <v>356</v>
      </c>
      <c r="D3000" s="35" t="s">
        <v>357</v>
      </c>
      <c r="E3000" s="35" t="s">
        <v>446</v>
      </c>
      <c r="F3000" s="35" t="s">
        <v>597</v>
      </c>
      <c r="G3000" s="35" t="s">
        <v>961</v>
      </c>
      <c r="H3000" s="57" t="s">
        <v>3262</v>
      </c>
      <c r="I3000" s="37">
        <v>0</v>
      </c>
      <c r="J3000" s="39">
        <v>0</v>
      </c>
      <c r="K3000" s="10">
        <v>0</v>
      </c>
    </row>
    <row r="3001" spans="1:11" x14ac:dyDescent="0.2">
      <c r="A3001" s="32">
        <v>2972</v>
      </c>
      <c r="B3001" s="56">
        <v>10101014615</v>
      </c>
      <c r="C3001" s="34" t="s">
        <v>356</v>
      </c>
      <c r="D3001" s="35" t="s">
        <v>357</v>
      </c>
      <c r="E3001" s="35" t="s">
        <v>446</v>
      </c>
      <c r="F3001" s="35" t="s">
        <v>597</v>
      </c>
      <c r="G3001" s="35" t="s">
        <v>961</v>
      </c>
      <c r="H3001" s="57" t="s">
        <v>3263</v>
      </c>
      <c r="I3001" s="37">
        <v>0</v>
      </c>
      <c r="J3001" s="39">
        <v>0</v>
      </c>
      <c r="K3001" s="10">
        <v>0</v>
      </c>
    </row>
    <row r="3002" spans="1:11" x14ac:dyDescent="0.2">
      <c r="A3002" s="32">
        <v>2973</v>
      </c>
      <c r="B3002" s="56">
        <v>10101014616</v>
      </c>
      <c r="C3002" s="34" t="s">
        <v>356</v>
      </c>
      <c r="D3002" s="35" t="s">
        <v>357</v>
      </c>
      <c r="E3002" s="35" t="s">
        <v>446</v>
      </c>
      <c r="F3002" s="35" t="s">
        <v>597</v>
      </c>
      <c r="G3002" s="35" t="s">
        <v>961</v>
      </c>
      <c r="H3002" s="57" t="s">
        <v>3264</v>
      </c>
      <c r="I3002" s="37">
        <v>0</v>
      </c>
      <c r="J3002" s="39">
        <v>0</v>
      </c>
      <c r="K3002" s="10">
        <v>0</v>
      </c>
    </row>
    <row r="3003" spans="1:11" x14ac:dyDescent="0.2">
      <c r="A3003" s="32">
        <v>2974</v>
      </c>
      <c r="B3003" s="56">
        <v>10101014617</v>
      </c>
      <c r="C3003" s="34" t="s">
        <v>356</v>
      </c>
      <c r="D3003" s="35" t="s">
        <v>357</v>
      </c>
      <c r="E3003" s="35" t="s">
        <v>446</v>
      </c>
      <c r="F3003" s="35" t="s">
        <v>597</v>
      </c>
      <c r="G3003" s="35" t="s">
        <v>961</v>
      </c>
      <c r="H3003" s="57" t="s">
        <v>3265</v>
      </c>
      <c r="I3003" s="37">
        <v>0</v>
      </c>
      <c r="J3003" s="39">
        <v>0</v>
      </c>
      <c r="K3003" s="10">
        <v>0</v>
      </c>
    </row>
    <row r="3004" spans="1:11" x14ac:dyDescent="0.2">
      <c r="A3004" s="32">
        <v>2975</v>
      </c>
      <c r="B3004" s="56">
        <v>10101014801</v>
      </c>
      <c r="C3004" s="34" t="s">
        <v>356</v>
      </c>
      <c r="D3004" s="35" t="s">
        <v>357</v>
      </c>
      <c r="E3004" s="35" t="s">
        <v>446</v>
      </c>
      <c r="F3004" s="35" t="s">
        <v>597</v>
      </c>
      <c r="G3004" s="35" t="s">
        <v>961</v>
      </c>
      <c r="H3004" s="57" t="s">
        <v>3266</v>
      </c>
      <c r="I3004" s="37">
        <v>34677.459999999963</v>
      </c>
      <c r="J3004" s="39">
        <v>0</v>
      </c>
      <c r="K3004" s="10">
        <v>34677.459999999963</v>
      </c>
    </row>
    <row r="3005" spans="1:11" x14ac:dyDescent="0.2">
      <c r="A3005" s="32">
        <v>2976</v>
      </c>
      <c r="B3005" s="56">
        <v>10101014901</v>
      </c>
      <c r="C3005" s="34" t="s">
        <v>356</v>
      </c>
      <c r="D3005" s="35" t="s">
        <v>357</v>
      </c>
      <c r="E3005" s="35" t="s">
        <v>446</v>
      </c>
      <c r="F3005" s="35" t="s">
        <v>597</v>
      </c>
      <c r="G3005" s="35" t="s">
        <v>961</v>
      </c>
      <c r="H3005" s="57" t="s">
        <v>3267</v>
      </c>
      <c r="I3005" s="37">
        <v>133267.78000000003</v>
      </c>
      <c r="J3005" s="39">
        <v>0</v>
      </c>
      <c r="K3005" s="10">
        <v>133267.78000000003</v>
      </c>
    </row>
    <row r="3006" spans="1:11" x14ac:dyDescent="0.2">
      <c r="A3006" s="32">
        <v>2977</v>
      </c>
      <c r="B3006" s="56">
        <v>10101014902</v>
      </c>
      <c r="C3006" s="34" t="s">
        <v>356</v>
      </c>
      <c r="D3006" s="35" t="s">
        <v>357</v>
      </c>
      <c r="E3006" s="35" t="s">
        <v>446</v>
      </c>
      <c r="F3006" s="35" t="s">
        <v>597</v>
      </c>
      <c r="G3006" s="35" t="s">
        <v>961</v>
      </c>
      <c r="H3006" s="57" t="s">
        <v>3268</v>
      </c>
      <c r="I3006" s="37">
        <v>0</v>
      </c>
      <c r="J3006" s="39">
        <v>0</v>
      </c>
      <c r="K3006" s="10">
        <v>0</v>
      </c>
    </row>
    <row r="3007" spans="1:11" x14ac:dyDescent="0.2">
      <c r="A3007" s="32">
        <v>2978</v>
      </c>
      <c r="B3007" s="56">
        <v>10101015401</v>
      </c>
      <c r="C3007" s="34" t="s">
        <v>356</v>
      </c>
      <c r="D3007" s="35" t="s">
        <v>357</v>
      </c>
      <c r="E3007" s="35" t="s">
        <v>446</v>
      </c>
      <c r="F3007" s="35" t="s">
        <v>597</v>
      </c>
      <c r="G3007" s="35" t="s">
        <v>961</v>
      </c>
      <c r="H3007" s="57" t="s">
        <v>3269</v>
      </c>
      <c r="I3007" s="37">
        <v>0</v>
      </c>
      <c r="J3007" s="39">
        <v>0</v>
      </c>
      <c r="K3007" s="10">
        <v>0</v>
      </c>
    </row>
    <row r="3008" spans="1:11" x14ac:dyDescent="0.2">
      <c r="A3008" s="32">
        <v>2979</v>
      </c>
      <c r="B3008" s="56">
        <v>10101015501</v>
      </c>
      <c r="C3008" s="34" t="s">
        <v>356</v>
      </c>
      <c r="D3008" s="35" t="s">
        <v>357</v>
      </c>
      <c r="E3008" s="35" t="s">
        <v>446</v>
      </c>
      <c r="F3008" s="35" t="s">
        <v>597</v>
      </c>
      <c r="G3008" s="35" t="s">
        <v>961</v>
      </c>
      <c r="H3008" s="57" t="s">
        <v>3270</v>
      </c>
      <c r="I3008" s="37">
        <v>0</v>
      </c>
      <c r="J3008" s="39">
        <v>0</v>
      </c>
      <c r="K3008" s="10">
        <v>0</v>
      </c>
    </row>
    <row r="3009" spans="1:11" x14ac:dyDescent="0.2">
      <c r="A3009" s="32">
        <v>2980</v>
      </c>
      <c r="B3009" s="56">
        <v>10101015502</v>
      </c>
      <c r="C3009" s="34" t="s">
        <v>356</v>
      </c>
      <c r="D3009" s="35" t="s">
        <v>357</v>
      </c>
      <c r="E3009" s="35" t="s">
        <v>446</v>
      </c>
      <c r="F3009" s="35" t="s">
        <v>597</v>
      </c>
      <c r="G3009" s="35" t="s">
        <v>961</v>
      </c>
      <c r="H3009" s="57" t="s">
        <v>3271</v>
      </c>
      <c r="I3009" s="37">
        <v>0</v>
      </c>
      <c r="J3009" s="39">
        <v>0</v>
      </c>
      <c r="K3009" s="10">
        <v>0</v>
      </c>
    </row>
    <row r="3010" spans="1:11" x14ac:dyDescent="0.2">
      <c r="A3010" s="32">
        <v>2981</v>
      </c>
      <c r="B3010" s="56">
        <v>10101015503</v>
      </c>
      <c r="C3010" s="34" t="s">
        <v>356</v>
      </c>
      <c r="D3010" s="35" t="s">
        <v>357</v>
      </c>
      <c r="E3010" s="35" t="s">
        <v>446</v>
      </c>
      <c r="F3010" s="35" t="s">
        <v>597</v>
      </c>
      <c r="G3010" s="35" t="s">
        <v>961</v>
      </c>
      <c r="H3010" s="57" t="s">
        <v>3272</v>
      </c>
      <c r="I3010" s="37">
        <v>0</v>
      </c>
      <c r="J3010" s="39">
        <v>0</v>
      </c>
      <c r="K3010" s="10">
        <v>0</v>
      </c>
    </row>
    <row r="3011" spans="1:11" x14ac:dyDescent="0.2">
      <c r="A3011" s="32">
        <v>2982</v>
      </c>
      <c r="B3011" s="56">
        <v>10101015601</v>
      </c>
      <c r="C3011" s="34" t="s">
        <v>356</v>
      </c>
      <c r="D3011" s="35" t="s">
        <v>357</v>
      </c>
      <c r="E3011" s="35" t="s">
        <v>446</v>
      </c>
      <c r="F3011" s="35" t="s">
        <v>597</v>
      </c>
      <c r="G3011" s="35" t="s">
        <v>961</v>
      </c>
      <c r="H3011" s="57" t="s">
        <v>3273</v>
      </c>
      <c r="I3011" s="37">
        <v>0</v>
      </c>
      <c r="J3011" s="39">
        <v>0</v>
      </c>
      <c r="K3011" s="10">
        <v>0</v>
      </c>
    </row>
    <row r="3012" spans="1:11" x14ac:dyDescent="0.2">
      <c r="A3012" s="32">
        <v>2983</v>
      </c>
      <c r="B3012" s="56">
        <v>10101015803</v>
      </c>
      <c r="C3012" s="34" t="s">
        <v>356</v>
      </c>
      <c r="D3012" s="35" t="s">
        <v>357</v>
      </c>
      <c r="E3012" s="35" t="s">
        <v>446</v>
      </c>
      <c r="F3012" s="35" t="s">
        <v>597</v>
      </c>
      <c r="G3012" s="35" t="s">
        <v>961</v>
      </c>
      <c r="H3012" s="57" t="s">
        <v>3274</v>
      </c>
      <c r="I3012" s="37">
        <v>6825.27</v>
      </c>
      <c r="J3012" s="39">
        <v>0</v>
      </c>
      <c r="K3012" s="10">
        <v>6825.27</v>
      </c>
    </row>
    <row r="3013" spans="1:11" x14ac:dyDescent="0.2">
      <c r="A3013" s="32">
        <v>2984</v>
      </c>
      <c r="B3013" s="56">
        <v>10101015901</v>
      </c>
      <c r="C3013" s="34" t="s">
        <v>356</v>
      </c>
      <c r="D3013" s="35" t="s">
        <v>357</v>
      </c>
      <c r="E3013" s="35" t="s">
        <v>446</v>
      </c>
      <c r="F3013" s="35" t="s">
        <v>597</v>
      </c>
      <c r="G3013" s="35" t="s">
        <v>961</v>
      </c>
      <c r="H3013" s="57" t="s">
        <v>3275</v>
      </c>
      <c r="I3013" s="37">
        <v>0</v>
      </c>
      <c r="J3013" s="39">
        <v>0</v>
      </c>
      <c r="K3013" s="10">
        <v>0</v>
      </c>
    </row>
    <row r="3014" spans="1:11" x14ac:dyDescent="0.2">
      <c r="A3014" s="32">
        <v>2985</v>
      </c>
      <c r="B3014" s="56">
        <v>10101016001</v>
      </c>
      <c r="C3014" s="34" t="s">
        <v>356</v>
      </c>
      <c r="D3014" s="35" t="s">
        <v>357</v>
      </c>
      <c r="E3014" s="35" t="s">
        <v>446</v>
      </c>
      <c r="F3014" s="35" t="s">
        <v>597</v>
      </c>
      <c r="G3014" s="35" t="s">
        <v>961</v>
      </c>
      <c r="H3014" s="57" t="s">
        <v>3276</v>
      </c>
      <c r="I3014" s="37">
        <v>7287.41</v>
      </c>
      <c r="J3014" s="39">
        <v>0</v>
      </c>
      <c r="K3014" s="10">
        <v>7287.41</v>
      </c>
    </row>
    <row r="3015" spans="1:11" x14ac:dyDescent="0.2">
      <c r="A3015" s="32">
        <v>2986</v>
      </c>
      <c r="B3015" s="56">
        <v>10101016201</v>
      </c>
      <c r="C3015" s="34" t="s">
        <v>356</v>
      </c>
      <c r="D3015" s="35" t="s">
        <v>357</v>
      </c>
      <c r="E3015" s="35" t="s">
        <v>446</v>
      </c>
      <c r="F3015" s="35" t="s">
        <v>597</v>
      </c>
      <c r="G3015" s="35" t="s">
        <v>961</v>
      </c>
      <c r="H3015" s="57" t="s">
        <v>3277</v>
      </c>
      <c r="I3015" s="37">
        <v>634286.29001000058</v>
      </c>
      <c r="J3015" s="39">
        <v>0</v>
      </c>
      <c r="K3015" s="10">
        <v>634286.29001000058</v>
      </c>
    </row>
    <row r="3016" spans="1:11" x14ac:dyDescent="0.2">
      <c r="A3016" s="32">
        <v>2987</v>
      </c>
      <c r="B3016" s="56">
        <v>10101016401</v>
      </c>
      <c r="C3016" s="34" t="s">
        <v>356</v>
      </c>
      <c r="D3016" s="35" t="s">
        <v>357</v>
      </c>
      <c r="E3016" s="35" t="s">
        <v>446</v>
      </c>
      <c r="F3016" s="35" t="s">
        <v>597</v>
      </c>
      <c r="G3016" s="35" t="s">
        <v>961</v>
      </c>
      <c r="H3016" s="57" t="s">
        <v>3278</v>
      </c>
      <c r="I3016" s="37">
        <v>68923.19</v>
      </c>
      <c r="J3016" s="39">
        <v>0</v>
      </c>
      <c r="K3016" s="10">
        <v>68923.19</v>
      </c>
    </row>
    <row r="3017" spans="1:11" x14ac:dyDescent="0.2">
      <c r="A3017" s="32">
        <v>2988</v>
      </c>
      <c r="B3017" s="56">
        <v>10101016402</v>
      </c>
      <c r="C3017" s="34" t="s">
        <v>356</v>
      </c>
      <c r="D3017" s="35" t="s">
        <v>357</v>
      </c>
      <c r="E3017" s="35" t="s">
        <v>446</v>
      </c>
      <c r="F3017" s="35" t="s">
        <v>597</v>
      </c>
      <c r="G3017" s="35" t="s">
        <v>961</v>
      </c>
      <c r="H3017" s="57" t="s">
        <v>3279</v>
      </c>
      <c r="I3017" s="37">
        <v>0</v>
      </c>
      <c r="J3017" s="39">
        <v>0</v>
      </c>
      <c r="K3017" s="10">
        <v>0</v>
      </c>
    </row>
    <row r="3018" spans="1:11" x14ac:dyDescent="0.2">
      <c r="A3018" s="32">
        <v>2989</v>
      </c>
      <c r="B3018" s="56">
        <v>10101016701</v>
      </c>
      <c r="C3018" s="34" t="s">
        <v>356</v>
      </c>
      <c r="D3018" s="35" t="s">
        <v>357</v>
      </c>
      <c r="E3018" s="35" t="s">
        <v>446</v>
      </c>
      <c r="F3018" s="35" t="s">
        <v>597</v>
      </c>
      <c r="G3018" s="35" t="s">
        <v>961</v>
      </c>
      <c r="H3018" s="57" t="s">
        <v>3280</v>
      </c>
      <c r="I3018" s="37">
        <v>528904.19000000041</v>
      </c>
      <c r="J3018" s="39">
        <v>0</v>
      </c>
      <c r="K3018" s="10">
        <v>528904.19000000041</v>
      </c>
    </row>
    <row r="3019" spans="1:11" x14ac:dyDescent="0.2">
      <c r="A3019" s="32">
        <v>2990</v>
      </c>
      <c r="B3019" s="56">
        <v>10101016801</v>
      </c>
      <c r="C3019" s="34" t="s">
        <v>356</v>
      </c>
      <c r="D3019" s="35" t="s">
        <v>357</v>
      </c>
      <c r="E3019" s="35" t="s">
        <v>446</v>
      </c>
      <c r="F3019" s="35" t="s">
        <v>597</v>
      </c>
      <c r="G3019" s="35" t="s">
        <v>961</v>
      </c>
      <c r="H3019" s="57" t="s">
        <v>3281</v>
      </c>
      <c r="I3019" s="37">
        <v>550893.94000000041</v>
      </c>
      <c r="J3019" s="39">
        <v>0</v>
      </c>
      <c r="K3019" s="10">
        <v>550893.94000000041</v>
      </c>
    </row>
    <row r="3020" spans="1:11" x14ac:dyDescent="0.2">
      <c r="A3020" s="32">
        <v>2991</v>
      </c>
      <c r="B3020" s="56">
        <v>10101016901</v>
      </c>
      <c r="C3020" s="34" t="s">
        <v>356</v>
      </c>
      <c r="D3020" s="35" t="s">
        <v>357</v>
      </c>
      <c r="E3020" s="35" t="s">
        <v>446</v>
      </c>
      <c r="F3020" s="35" t="s">
        <v>597</v>
      </c>
      <c r="G3020" s="35" t="s">
        <v>961</v>
      </c>
      <c r="H3020" s="57" t="s">
        <v>3282</v>
      </c>
      <c r="I3020" s="37">
        <v>1105299.2800000012</v>
      </c>
      <c r="J3020" s="39">
        <v>0</v>
      </c>
      <c r="K3020" s="10">
        <v>1105299.2800000012</v>
      </c>
    </row>
    <row r="3021" spans="1:11" x14ac:dyDescent="0.2">
      <c r="A3021" s="32">
        <v>2992</v>
      </c>
      <c r="B3021" s="56">
        <v>10101016902</v>
      </c>
      <c r="C3021" s="34" t="s">
        <v>356</v>
      </c>
      <c r="D3021" s="35" t="s">
        <v>357</v>
      </c>
      <c r="E3021" s="35" t="s">
        <v>446</v>
      </c>
      <c r="F3021" s="35" t="s">
        <v>597</v>
      </c>
      <c r="G3021" s="35" t="s">
        <v>961</v>
      </c>
      <c r="H3021" s="57" t="s">
        <v>3283</v>
      </c>
      <c r="I3021" s="37">
        <v>0</v>
      </c>
      <c r="J3021" s="39">
        <v>0</v>
      </c>
      <c r="K3021" s="10">
        <v>0</v>
      </c>
    </row>
    <row r="3022" spans="1:11" x14ac:dyDescent="0.2">
      <c r="A3022" s="32">
        <v>2993</v>
      </c>
      <c r="B3022" s="56">
        <v>10101017001</v>
      </c>
      <c r="C3022" s="34" t="s">
        <v>356</v>
      </c>
      <c r="D3022" s="35" t="s">
        <v>357</v>
      </c>
      <c r="E3022" s="35" t="s">
        <v>446</v>
      </c>
      <c r="F3022" s="35" t="s">
        <v>597</v>
      </c>
      <c r="G3022" s="35" t="s">
        <v>961</v>
      </c>
      <c r="H3022" s="57" t="s">
        <v>3284</v>
      </c>
      <c r="I3022" s="37">
        <v>180072.01</v>
      </c>
      <c r="J3022" s="39">
        <v>0</v>
      </c>
      <c r="K3022" s="10">
        <v>180072.01</v>
      </c>
    </row>
    <row r="3023" spans="1:11" x14ac:dyDescent="0.2">
      <c r="A3023" s="32">
        <v>2994</v>
      </c>
      <c r="B3023" s="56">
        <v>10101017101</v>
      </c>
      <c r="C3023" s="34" t="s">
        <v>356</v>
      </c>
      <c r="D3023" s="35" t="s">
        <v>357</v>
      </c>
      <c r="E3023" s="35" t="s">
        <v>446</v>
      </c>
      <c r="F3023" s="35" t="s">
        <v>597</v>
      </c>
      <c r="G3023" s="35" t="s">
        <v>961</v>
      </c>
      <c r="H3023" s="57" t="s">
        <v>3285</v>
      </c>
      <c r="I3023" s="37">
        <v>11220</v>
      </c>
      <c r="J3023" s="39">
        <v>0</v>
      </c>
      <c r="K3023" s="10">
        <v>11220</v>
      </c>
    </row>
    <row r="3024" spans="1:11" x14ac:dyDescent="0.2">
      <c r="A3024" s="32">
        <v>2995</v>
      </c>
      <c r="B3024" s="56">
        <v>10101017501</v>
      </c>
      <c r="C3024" s="34" t="s">
        <v>356</v>
      </c>
      <c r="D3024" s="35" t="s">
        <v>357</v>
      </c>
      <c r="E3024" s="35" t="s">
        <v>446</v>
      </c>
      <c r="F3024" s="35" t="s">
        <v>597</v>
      </c>
      <c r="G3024" s="35" t="s">
        <v>961</v>
      </c>
      <c r="H3024" s="57" t="s">
        <v>3286</v>
      </c>
      <c r="I3024" s="37">
        <v>0</v>
      </c>
      <c r="J3024" s="39">
        <v>0</v>
      </c>
      <c r="K3024" s="10">
        <v>0</v>
      </c>
    </row>
    <row r="3025" spans="1:11" x14ac:dyDescent="0.2">
      <c r="A3025" s="32">
        <v>2996</v>
      </c>
      <c r="B3025" s="56">
        <v>10101017601</v>
      </c>
      <c r="C3025" s="34" t="s">
        <v>356</v>
      </c>
      <c r="D3025" s="35" t="s">
        <v>357</v>
      </c>
      <c r="E3025" s="35" t="s">
        <v>446</v>
      </c>
      <c r="F3025" s="35" t="s">
        <v>597</v>
      </c>
      <c r="G3025" s="35" t="s">
        <v>961</v>
      </c>
      <c r="H3025" s="57" t="s">
        <v>3287</v>
      </c>
      <c r="I3025" s="37">
        <v>836134.27</v>
      </c>
      <c r="J3025" s="39">
        <v>0</v>
      </c>
      <c r="K3025" s="10">
        <v>836134.27</v>
      </c>
    </row>
    <row r="3026" spans="1:11" x14ac:dyDescent="0.2">
      <c r="A3026" s="32">
        <v>2997</v>
      </c>
      <c r="B3026" s="56">
        <v>10101017602</v>
      </c>
      <c r="C3026" s="34" t="s">
        <v>356</v>
      </c>
      <c r="D3026" s="35" t="s">
        <v>357</v>
      </c>
      <c r="E3026" s="35" t="s">
        <v>446</v>
      </c>
      <c r="F3026" s="35" t="s">
        <v>597</v>
      </c>
      <c r="G3026" s="35" t="s">
        <v>961</v>
      </c>
      <c r="H3026" s="57" t="s">
        <v>3288</v>
      </c>
      <c r="I3026" s="37">
        <v>109334.91</v>
      </c>
      <c r="J3026" s="39">
        <v>0</v>
      </c>
      <c r="K3026" s="10">
        <v>109334.91</v>
      </c>
    </row>
    <row r="3027" spans="1:11" x14ac:dyDescent="0.2">
      <c r="A3027" s="32">
        <v>2998</v>
      </c>
      <c r="B3027" s="56">
        <v>10101017701</v>
      </c>
      <c r="C3027" s="34" t="s">
        <v>356</v>
      </c>
      <c r="D3027" s="35" t="s">
        <v>357</v>
      </c>
      <c r="E3027" s="35" t="s">
        <v>446</v>
      </c>
      <c r="F3027" s="35" t="s">
        <v>597</v>
      </c>
      <c r="G3027" s="35" t="s">
        <v>961</v>
      </c>
      <c r="H3027" s="57" t="s">
        <v>3289</v>
      </c>
      <c r="I3027" s="37">
        <v>267433.65000000002</v>
      </c>
      <c r="J3027" s="39">
        <v>0</v>
      </c>
      <c r="K3027" s="10">
        <v>267433.65000000002</v>
      </c>
    </row>
    <row r="3028" spans="1:11" x14ac:dyDescent="0.2">
      <c r="A3028" s="32">
        <v>2999</v>
      </c>
      <c r="B3028" s="56">
        <v>10101017801</v>
      </c>
      <c r="C3028" s="34" t="s">
        <v>356</v>
      </c>
      <c r="D3028" s="35" t="s">
        <v>357</v>
      </c>
      <c r="E3028" s="35" t="s">
        <v>446</v>
      </c>
      <c r="F3028" s="35" t="s">
        <v>597</v>
      </c>
      <c r="G3028" s="35" t="s">
        <v>961</v>
      </c>
      <c r="H3028" s="57" t="s">
        <v>3290</v>
      </c>
      <c r="I3028" s="37">
        <v>0</v>
      </c>
      <c r="J3028" s="39">
        <v>0</v>
      </c>
      <c r="K3028" s="10">
        <v>0</v>
      </c>
    </row>
    <row r="3029" spans="1:11" x14ac:dyDescent="0.2">
      <c r="A3029" s="32">
        <v>3000</v>
      </c>
      <c r="B3029" s="56">
        <v>10101017802</v>
      </c>
      <c r="C3029" s="34" t="s">
        <v>356</v>
      </c>
      <c r="D3029" s="35" t="s">
        <v>357</v>
      </c>
      <c r="E3029" s="35" t="s">
        <v>446</v>
      </c>
      <c r="F3029" s="35" t="s">
        <v>597</v>
      </c>
      <c r="G3029" s="35" t="s">
        <v>961</v>
      </c>
      <c r="H3029" s="57" t="s">
        <v>3291</v>
      </c>
      <c r="I3029" s="37">
        <v>0</v>
      </c>
      <c r="J3029" s="39">
        <v>0</v>
      </c>
      <c r="K3029" s="10">
        <v>0</v>
      </c>
    </row>
    <row r="3030" spans="1:11" x14ac:dyDescent="0.2">
      <c r="A3030" s="32">
        <v>3001</v>
      </c>
      <c r="B3030" s="56">
        <v>10101017803</v>
      </c>
      <c r="C3030" s="34" t="s">
        <v>356</v>
      </c>
      <c r="D3030" s="35" t="s">
        <v>357</v>
      </c>
      <c r="E3030" s="35" t="s">
        <v>446</v>
      </c>
      <c r="F3030" s="35" t="s">
        <v>597</v>
      </c>
      <c r="G3030" s="35" t="s">
        <v>961</v>
      </c>
      <c r="H3030" s="57" t="s">
        <v>3292</v>
      </c>
      <c r="I3030" s="37">
        <v>461943.6100000001</v>
      </c>
      <c r="J3030" s="39">
        <v>0</v>
      </c>
      <c r="K3030" s="10">
        <v>461943.6100000001</v>
      </c>
    </row>
    <row r="3031" spans="1:11" x14ac:dyDescent="0.2">
      <c r="A3031" s="32">
        <v>3002</v>
      </c>
      <c r="B3031" s="56">
        <v>10101017901</v>
      </c>
      <c r="C3031" s="34" t="s">
        <v>356</v>
      </c>
      <c r="D3031" s="35" t="s">
        <v>357</v>
      </c>
      <c r="E3031" s="35" t="s">
        <v>446</v>
      </c>
      <c r="F3031" s="35" t="s">
        <v>597</v>
      </c>
      <c r="G3031" s="35" t="s">
        <v>961</v>
      </c>
      <c r="H3031" s="57" t="s">
        <v>3293</v>
      </c>
      <c r="I3031" s="37">
        <v>0</v>
      </c>
      <c r="J3031" s="39">
        <v>0</v>
      </c>
      <c r="K3031" s="10">
        <v>0</v>
      </c>
    </row>
    <row r="3032" spans="1:11" x14ac:dyDescent="0.2">
      <c r="A3032" s="32">
        <v>3003</v>
      </c>
      <c r="B3032" s="56">
        <v>10101017902</v>
      </c>
      <c r="C3032" s="34" t="s">
        <v>356</v>
      </c>
      <c r="D3032" s="35" t="s">
        <v>357</v>
      </c>
      <c r="E3032" s="35" t="s">
        <v>446</v>
      </c>
      <c r="F3032" s="35" t="s">
        <v>597</v>
      </c>
      <c r="G3032" s="35" t="s">
        <v>961</v>
      </c>
      <c r="H3032" s="57" t="s">
        <v>3294</v>
      </c>
      <c r="I3032" s="37">
        <v>0</v>
      </c>
      <c r="J3032" s="39">
        <v>0</v>
      </c>
      <c r="K3032" s="10">
        <v>0</v>
      </c>
    </row>
    <row r="3033" spans="1:11" x14ac:dyDescent="0.2">
      <c r="A3033" s="32">
        <v>3004</v>
      </c>
      <c r="B3033" s="56">
        <v>10101018001</v>
      </c>
      <c r="C3033" s="34" t="s">
        <v>356</v>
      </c>
      <c r="D3033" s="35" t="s">
        <v>357</v>
      </c>
      <c r="E3033" s="35" t="s">
        <v>446</v>
      </c>
      <c r="F3033" s="35" t="s">
        <v>597</v>
      </c>
      <c r="G3033" s="35" t="s">
        <v>961</v>
      </c>
      <c r="H3033" s="57" t="s">
        <v>3295</v>
      </c>
      <c r="I3033" s="37">
        <v>59675.919999999925</v>
      </c>
      <c r="J3033" s="39">
        <v>0</v>
      </c>
      <c r="K3033" s="10">
        <v>59675.919999999925</v>
      </c>
    </row>
    <row r="3034" spans="1:11" x14ac:dyDescent="0.2">
      <c r="A3034" s="32">
        <v>3005</v>
      </c>
      <c r="B3034" s="56">
        <v>10101018002</v>
      </c>
      <c r="C3034" s="34" t="s">
        <v>356</v>
      </c>
      <c r="D3034" s="35" t="s">
        <v>357</v>
      </c>
      <c r="E3034" s="35" t="s">
        <v>446</v>
      </c>
      <c r="F3034" s="35" t="s">
        <v>597</v>
      </c>
      <c r="G3034" s="35" t="s">
        <v>961</v>
      </c>
      <c r="H3034" s="57" t="s">
        <v>3296</v>
      </c>
      <c r="I3034" s="37">
        <v>335620.26</v>
      </c>
      <c r="J3034" s="39">
        <v>0</v>
      </c>
      <c r="K3034" s="10">
        <v>335620.26</v>
      </c>
    </row>
    <row r="3035" spans="1:11" x14ac:dyDescent="0.2">
      <c r="A3035" s="32">
        <v>3006</v>
      </c>
      <c r="B3035" s="56">
        <v>10101018003</v>
      </c>
      <c r="C3035" s="34" t="s">
        <v>356</v>
      </c>
      <c r="D3035" s="35" t="s">
        <v>357</v>
      </c>
      <c r="E3035" s="35" t="s">
        <v>446</v>
      </c>
      <c r="F3035" s="35" t="s">
        <v>597</v>
      </c>
      <c r="G3035" s="35" t="s">
        <v>961</v>
      </c>
      <c r="H3035" s="57" t="s">
        <v>3297</v>
      </c>
      <c r="I3035" s="37">
        <v>188130.18000000002</v>
      </c>
      <c r="J3035" s="39">
        <v>0</v>
      </c>
      <c r="K3035" s="10">
        <v>188130.18000000002</v>
      </c>
    </row>
    <row r="3036" spans="1:11" x14ac:dyDescent="0.2">
      <c r="A3036" s="32">
        <v>3007</v>
      </c>
      <c r="B3036" s="56">
        <v>10101018101</v>
      </c>
      <c r="C3036" s="34" t="s">
        <v>356</v>
      </c>
      <c r="D3036" s="35" t="s">
        <v>357</v>
      </c>
      <c r="E3036" s="35" t="s">
        <v>446</v>
      </c>
      <c r="F3036" s="35" t="s">
        <v>597</v>
      </c>
      <c r="G3036" s="35" t="s">
        <v>961</v>
      </c>
      <c r="H3036" s="57" t="s">
        <v>3298</v>
      </c>
      <c r="I3036" s="37">
        <v>491336.48</v>
      </c>
      <c r="J3036" s="39">
        <v>0</v>
      </c>
      <c r="K3036" s="10">
        <v>491336.48</v>
      </c>
    </row>
    <row r="3037" spans="1:11" x14ac:dyDescent="0.2">
      <c r="A3037" s="32">
        <v>3008</v>
      </c>
      <c r="B3037" s="56">
        <v>10101018102</v>
      </c>
      <c r="C3037" s="34" t="s">
        <v>356</v>
      </c>
      <c r="D3037" s="35" t="s">
        <v>357</v>
      </c>
      <c r="E3037" s="35" t="s">
        <v>446</v>
      </c>
      <c r="F3037" s="35" t="s">
        <v>597</v>
      </c>
      <c r="G3037" s="35" t="s">
        <v>961</v>
      </c>
      <c r="H3037" s="57" t="s">
        <v>3299</v>
      </c>
      <c r="I3037" s="37">
        <v>87751.169999999925</v>
      </c>
      <c r="J3037" s="39">
        <v>0</v>
      </c>
      <c r="K3037" s="10">
        <v>87751.169999999925</v>
      </c>
    </row>
    <row r="3038" spans="1:11" x14ac:dyDescent="0.2">
      <c r="A3038" s="32"/>
      <c r="B3038" s="56">
        <v>10101018103</v>
      </c>
      <c r="C3038" s="34" t="s">
        <v>356</v>
      </c>
      <c r="D3038" s="35" t="s">
        <v>357</v>
      </c>
      <c r="E3038" s="35" t="s">
        <v>446</v>
      </c>
      <c r="F3038" s="35" t="s">
        <v>597</v>
      </c>
      <c r="G3038" s="35" t="s">
        <v>961</v>
      </c>
      <c r="H3038" s="57" t="s">
        <v>3300</v>
      </c>
      <c r="I3038" s="37">
        <v>201157.25</v>
      </c>
      <c r="J3038" s="39">
        <v>0</v>
      </c>
      <c r="K3038" s="10">
        <v>201157.25</v>
      </c>
    </row>
    <row r="3039" spans="1:11" x14ac:dyDescent="0.2">
      <c r="A3039" s="32">
        <v>3009</v>
      </c>
      <c r="B3039" s="56">
        <v>10101018201</v>
      </c>
      <c r="C3039" s="34" t="s">
        <v>356</v>
      </c>
      <c r="D3039" s="35" t="s">
        <v>357</v>
      </c>
      <c r="E3039" s="35" t="s">
        <v>446</v>
      </c>
      <c r="F3039" s="35" t="s">
        <v>597</v>
      </c>
      <c r="G3039" s="35" t="s">
        <v>961</v>
      </c>
      <c r="H3039" s="57" t="s">
        <v>3301</v>
      </c>
      <c r="I3039" s="37">
        <v>0</v>
      </c>
      <c r="J3039" s="39">
        <v>0</v>
      </c>
      <c r="K3039" s="10">
        <v>0</v>
      </c>
    </row>
    <row r="3040" spans="1:11" x14ac:dyDescent="0.2">
      <c r="A3040" s="32">
        <v>3010</v>
      </c>
      <c r="B3040" s="56">
        <v>10101018301</v>
      </c>
      <c r="C3040" s="34" t="s">
        <v>356</v>
      </c>
      <c r="D3040" s="35" t="s">
        <v>357</v>
      </c>
      <c r="E3040" s="35" t="s">
        <v>446</v>
      </c>
      <c r="F3040" s="35" t="s">
        <v>597</v>
      </c>
      <c r="G3040" s="35" t="s">
        <v>961</v>
      </c>
      <c r="H3040" s="57" t="s">
        <v>3302</v>
      </c>
      <c r="I3040" s="37">
        <v>2950.93</v>
      </c>
      <c r="J3040" s="39">
        <v>0</v>
      </c>
      <c r="K3040" s="10">
        <v>2950.93</v>
      </c>
    </row>
    <row r="3041" spans="1:11" x14ac:dyDescent="0.2">
      <c r="A3041" s="32">
        <v>3011</v>
      </c>
      <c r="B3041" s="56">
        <v>10101018401</v>
      </c>
      <c r="C3041" s="34" t="s">
        <v>356</v>
      </c>
      <c r="D3041" s="35" t="s">
        <v>357</v>
      </c>
      <c r="E3041" s="35" t="s">
        <v>446</v>
      </c>
      <c r="F3041" s="35" t="s">
        <v>597</v>
      </c>
      <c r="G3041" s="35" t="s">
        <v>961</v>
      </c>
      <c r="H3041" s="57" t="s">
        <v>3303</v>
      </c>
      <c r="I3041" s="37">
        <v>21047.41</v>
      </c>
      <c r="J3041" s="39">
        <v>0</v>
      </c>
      <c r="K3041" s="10">
        <v>21047.41</v>
      </c>
    </row>
    <row r="3042" spans="1:11" x14ac:dyDescent="0.2">
      <c r="A3042" s="32">
        <v>3012</v>
      </c>
      <c r="B3042" s="56">
        <v>10101018402</v>
      </c>
      <c r="C3042" s="34" t="s">
        <v>356</v>
      </c>
      <c r="D3042" s="35" t="s">
        <v>357</v>
      </c>
      <c r="E3042" s="35" t="s">
        <v>446</v>
      </c>
      <c r="F3042" s="35" t="s">
        <v>597</v>
      </c>
      <c r="G3042" s="35" t="s">
        <v>961</v>
      </c>
      <c r="H3042" s="57" t="s">
        <v>3304</v>
      </c>
      <c r="I3042" s="37">
        <v>0</v>
      </c>
      <c r="J3042" s="39">
        <v>0</v>
      </c>
      <c r="K3042" s="10">
        <v>0</v>
      </c>
    </row>
    <row r="3043" spans="1:11" x14ac:dyDescent="0.2">
      <c r="A3043" s="32">
        <v>3013</v>
      </c>
      <c r="B3043" s="56">
        <v>10101018501</v>
      </c>
      <c r="C3043" s="34" t="s">
        <v>356</v>
      </c>
      <c r="D3043" s="35" t="s">
        <v>357</v>
      </c>
      <c r="E3043" s="35" t="s">
        <v>446</v>
      </c>
      <c r="F3043" s="35" t="s">
        <v>597</v>
      </c>
      <c r="G3043" s="35" t="s">
        <v>961</v>
      </c>
      <c r="H3043" s="57" t="s">
        <v>3305</v>
      </c>
      <c r="I3043" s="37">
        <v>0</v>
      </c>
      <c r="J3043" s="39">
        <v>0</v>
      </c>
      <c r="K3043" s="10">
        <v>0</v>
      </c>
    </row>
    <row r="3044" spans="1:11" x14ac:dyDescent="0.2">
      <c r="A3044" s="32">
        <v>3014</v>
      </c>
      <c r="B3044" s="56">
        <v>10101018601</v>
      </c>
      <c r="C3044" s="34" t="s">
        <v>356</v>
      </c>
      <c r="D3044" s="35" t="s">
        <v>357</v>
      </c>
      <c r="E3044" s="35" t="s">
        <v>446</v>
      </c>
      <c r="F3044" s="35" t="s">
        <v>597</v>
      </c>
      <c r="G3044" s="35" t="s">
        <v>961</v>
      </c>
      <c r="H3044" s="57" t="s">
        <v>3306</v>
      </c>
      <c r="I3044" s="37">
        <v>0</v>
      </c>
      <c r="J3044" s="39">
        <v>0</v>
      </c>
      <c r="K3044" s="10">
        <v>0</v>
      </c>
    </row>
    <row r="3045" spans="1:11" x14ac:dyDescent="0.2">
      <c r="A3045" s="32">
        <v>3015</v>
      </c>
      <c r="B3045" s="56">
        <v>10101018602</v>
      </c>
      <c r="C3045" s="34" t="s">
        <v>356</v>
      </c>
      <c r="D3045" s="35" t="s">
        <v>357</v>
      </c>
      <c r="E3045" s="35" t="s">
        <v>446</v>
      </c>
      <c r="F3045" s="35" t="s">
        <v>597</v>
      </c>
      <c r="G3045" s="35" t="s">
        <v>961</v>
      </c>
      <c r="H3045" s="57" t="s">
        <v>3307</v>
      </c>
      <c r="I3045" s="37">
        <v>1.1641532182693481E-10</v>
      </c>
      <c r="J3045" s="39">
        <v>0</v>
      </c>
      <c r="K3045" s="10">
        <v>1.1641532182693481E-10</v>
      </c>
    </row>
    <row r="3046" spans="1:11" x14ac:dyDescent="0.2">
      <c r="A3046" s="32">
        <v>3016</v>
      </c>
      <c r="B3046" s="56">
        <v>10101018701</v>
      </c>
      <c r="C3046" s="34" t="s">
        <v>356</v>
      </c>
      <c r="D3046" s="35" t="s">
        <v>357</v>
      </c>
      <c r="E3046" s="35" t="s">
        <v>446</v>
      </c>
      <c r="F3046" s="35" t="s">
        <v>597</v>
      </c>
      <c r="G3046" s="35" t="s">
        <v>961</v>
      </c>
      <c r="H3046" s="57" t="s">
        <v>3308</v>
      </c>
      <c r="I3046" s="37">
        <v>0</v>
      </c>
      <c r="J3046" s="39">
        <v>0</v>
      </c>
      <c r="K3046" s="10">
        <v>0</v>
      </c>
    </row>
    <row r="3047" spans="1:11" x14ac:dyDescent="0.2">
      <c r="A3047" s="32">
        <v>3017</v>
      </c>
      <c r="B3047" s="56">
        <v>10101018801</v>
      </c>
      <c r="C3047" s="34" t="s">
        <v>356</v>
      </c>
      <c r="D3047" s="35" t="s">
        <v>357</v>
      </c>
      <c r="E3047" s="35" t="s">
        <v>446</v>
      </c>
      <c r="F3047" s="35" t="s">
        <v>597</v>
      </c>
      <c r="G3047" s="35" t="s">
        <v>961</v>
      </c>
      <c r="H3047" s="57" t="s">
        <v>3309</v>
      </c>
      <c r="I3047" s="37">
        <v>1.4100000000034925</v>
      </c>
      <c r="J3047" s="39">
        <v>0</v>
      </c>
      <c r="K3047" s="10">
        <v>1.4100000000034925</v>
      </c>
    </row>
    <row r="3048" spans="1:11" x14ac:dyDescent="0.2">
      <c r="A3048" s="32">
        <v>3018</v>
      </c>
      <c r="B3048" s="56">
        <v>10101018901</v>
      </c>
      <c r="C3048" s="34" t="s">
        <v>356</v>
      </c>
      <c r="D3048" s="35" t="s">
        <v>357</v>
      </c>
      <c r="E3048" s="35" t="s">
        <v>446</v>
      </c>
      <c r="F3048" s="35" t="s">
        <v>597</v>
      </c>
      <c r="G3048" s="35" t="s">
        <v>961</v>
      </c>
      <c r="H3048" s="57" t="s">
        <v>3310</v>
      </c>
      <c r="I3048" s="37">
        <v>325017.61000000034</v>
      </c>
      <c r="J3048" s="39">
        <v>0</v>
      </c>
      <c r="K3048" s="10">
        <v>325017.61000000034</v>
      </c>
    </row>
    <row r="3049" spans="1:11" x14ac:dyDescent="0.2">
      <c r="A3049" s="32">
        <v>3019</v>
      </c>
      <c r="B3049" s="56">
        <v>10101018902</v>
      </c>
      <c r="C3049" s="34" t="s">
        <v>356</v>
      </c>
      <c r="D3049" s="35" t="s">
        <v>357</v>
      </c>
      <c r="E3049" s="35" t="s">
        <v>446</v>
      </c>
      <c r="F3049" s="35" t="s">
        <v>597</v>
      </c>
      <c r="G3049" s="35" t="s">
        <v>961</v>
      </c>
      <c r="H3049" s="57" t="s">
        <v>3311</v>
      </c>
      <c r="I3049" s="37">
        <v>0</v>
      </c>
      <c r="J3049" s="39">
        <v>5.8207660913467407E-11</v>
      </c>
      <c r="K3049" s="10">
        <v>-5.8207660913467407E-11</v>
      </c>
    </row>
    <row r="3050" spans="1:11" x14ac:dyDescent="0.2">
      <c r="A3050" s="32">
        <v>3020</v>
      </c>
      <c r="B3050" s="56">
        <v>10101018903</v>
      </c>
      <c r="C3050" s="34" t="s">
        <v>356</v>
      </c>
      <c r="D3050" s="35" t="s">
        <v>357</v>
      </c>
      <c r="E3050" s="35" t="s">
        <v>446</v>
      </c>
      <c r="F3050" s="35" t="s">
        <v>597</v>
      </c>
      <c r="G3050" s="35" t="s">
        <v>961</v>
      </c>
      <c r="H3050" s="57" t="s">
        <v>3312</v>
      </c>
      <c r="I3050" s="37">
        <v>1864678.1199999999</v>
      </c>
      <c r="J3050" s="39">
        <v>0</v>
      </c>
      <c r="K3050" s="10">
        <v>1864678.1199999999</v>
      </c>
    </row>
    <row r="3051" spans="1:11" x14ac:dyDescent="0.2">
      <c r="A3051" s="32">
        <v>3021</v>
      </c>
      <c r="B3051" s="56">
        <v>10101018904</v>
      </c>
      <c r="C3051" s="34" t="s">
        <v>356</v>
      </c>
      <c r="D3051" s="35" t="s">
        <v>357</v>
      </c>
      <c r="E3051" s="35" t="s">
        <v>446</v>
      </c>
      <c r="F3051" s="35" t="s">
        <v>597</v>
      </c>
      <c r="G3051" s="35" t="s">
        <v>961</v>
      </c>
      <c r="H3051" s="57" t="s">
        <v>3313</v>
      </c>
      <c r="I3051" s="37">
        <v>0</v>
      </c>
      <c r="J3051" s="39">
        <v>0</v>
      </c>
      <c r="K3051" s="10">
        <v>0</v>
      </c>
    </row>
    <row r="3052" spans="1:11" x14ac:dyDescent="0.2">
      <c r="A3052" s="32">
        <v>3022</v>
      </c>
      <c r="B3052" s="56">
        <v>10101019001</v>
      </c>
      <c r="C3052" s="34" t="s">
        <v>356</v>
      </c>
      <c r="D3052" s="35" t="s">
        <v>357</v>
      </c>
      <c r="E3052" s="35" t="s">
        <v>446</v>
      </c>
      <c r="F3052" s="35" t="s">
        <v>597</v>
      </c>
      <c r="G3052" s="35" t="s">
        <v>961</v>
      </c>
      <c r="H3052" s="57" t="s">
        <v>3314</v>
      </c>
      <c r="I3052" s="37">
        <v>1361142.61</v>
      </c>
      <c r="J3052" s="39">
        <v>0</v>
      </c>
      <c r="K3052" s="10">
        <v>1361142.61</v>
      </c>
    </row>
    <row r="3053" spans="1:11" x14ac:dyDescent="0.2">
      <c r="A3053" s="32">
        <v>3023</v>
      </c>
      <c r="B3053" s="56">
        <v>10101019002</v>
      </c>
      <c r="C3053" s="34" t="s">
        <v>356</v>
      </c>
      <c r="D3053" s="35" t="s">
        <v>357</v>
      </c>
      <c r="E3053" s="35" t="s">
        <v>446</v>
      </c>
      <c r="F3053" s="35" t="s">
        <v>597</v>
      </c>
      <c r="G3053" s="35" t="s">
        <v>961</v>
      </c>
      <c r="H3053" s="57" t="s">
        <v>3315</v>
      </c>
      <c r="I3053" s="37">
        <v>1711412.4100000001</v>
      </c>
      <c r="J3053" s="39">
        <v>0</v>
      </c>
      <c r="K3053" s="10">
        <v>1711412.4100000001</v>
      </c>
    </row>
    <row r="3054" spans="1:11" x14ac:dyDescent="0.2">
      <c r="A3054" s="32">
        <v>3024</v>
      </c>
      <c r="B3054" s="56">
        <v>10101019003</v>
      </c>
      <c r="C3054" s="34" t="s">
        <v>356</v>
      </c>
      <c r="D3054" s="35" t="s">
        <v>357</v>
      </c>
      <c r="E3054" s="35" t="s">
        <v>446</v>
      </c>
      <c r="F3054" s="35" t="s">
        <v>597</v>
      </c>
      <c r="G3054" s="35" t="s">
        <v>961</v>
      </c>
      <c r="H3054" s="57" t="s">
        <v>3316</v>
      </c>
      <c r="I3054" s="37">
        <v>1649621.8800000001</v>
      </c>
      <c r="J3054" s="39">
        <v>0</v>
      </c>
      <c r="K3054" s="10">
        <v>1649621.8800000001</v>
      </c>
    </row>
    <row r="3055" spans="1:11" x14ac:dyDescent="0.2">
      <c r="A3055" s="32">
        <v>3025</v>
      </c>
      <c r="B3055" s="56">
        <v>10101019101</v>
      </c>
      <c r="C3055" s="34" t="s">
        <v>356</v>
      </c>
      <c r="D3055" s="35" t="s">
        <v>357</v>
      </c>
      <c r="E3055" s="35" t="s">
        <v>446</v>
      </c>
      <c r="F3055" s="35" t="s">
        <v>597</v>
      </c>
      <c r="G3055" s="35" t="s">
        <v>961</v>
      </c>
      <c r="H3055" s="57" t="s">
        <v>3317</v>
      </c>
      <c r="I3055" s="37">
        <v>35959.96</v>
      </c>
      <c r="J3055" s="39">
        <v>0</v>
      </c>
      <c r="K3055" s="10">
        <v>35959.96</v>
      </c>
    </row>
    <row r="3056" spans="1:11" x14ac:dyDescent="0.2">
      <c r="A3056" s="32">
        <v>3026</v>
      </c>
      <c r="B3056" s="56">
        <v>10101019201</v>
      </c>
      <c r="C3056" s="34" t="s">
        <v>356</v>
      </c>
      <c r="D3056" s="35" t="s">
        <v>357</v>
      </c>
      <c r="E3056" s="35" t="s">
        <v>446</v>
      </c>
      <c r="F3056" s="35" t="s">
        <v>597</v>
      </c>
      <c r="G3056" s="35" t="s">
        <v>961</v>
      </c>
      <c r="H3056" s="57" t="s">
        <v>3318</v>
      </c>
      <c r="I3056" s="37">
        <v>0</v>
      </c>
      <c r="J3056" s="39">
        <v>0</v>
      </c>
      <c r="K3056" s="10">
        <v>0</v>
      </c>
    </row>
    <row r="3057" spans="1:11" x14ac:dyDescent="0.2">
      <c r="A3057" s="32">
        <v>3027</v>
      </c>
      <c r="B3057" s="56">
        <v>10101019202</v>
      </c>
      <c r="C3057" s="34" t="s">
        <v>356</v>
      </c>
      <c r="D3057" s="35" t="s">
        <v>357</v>
      </c>
      <c r="E3057" s="35" t="s">
        <v>446</v>
      </c>
      <c r="F3057" s="35" t="s">
        <v>597</v>
      </c>
      <c r="G3057" s="35" t="s">
        <v>961</v>
      </c>
      <c r="H3057" s="57" t="s">
        <v>3319</v>
      </c>
      <c r="I3057" s="37">
        <v>0</v>
      </c>
      <c r="J3057" s="39">
        <v>0</v>
      </c>
      <c r="K3057" s="10">
        <v>0</v>
      </c>
    </row>
    <row r="3058" spans="1:11" x14ac:dyDescent="0.2">
      <c r="A3058" s="32">
        <v>3028</v>
      </c>
      <c r="B3058" s="56">
        <v>10101019301</v>
      </c>
      <c r="C3058" s="34" t="s">
        <v>356</v>
      </c>
      <c r="D3058" s="35" t="s">
        <v>357</v>
      </c>
      <c r="E3058" s="35" t="s">
        <v>446</v>
      </c>
      <c r="F3058" s="35" t="s">
        <v>597</v>
      </c>
      <c r="G3058" s="35" t="s">
        <v>961</v>
      </c>
      <c r="H3058" s="57" t="s">
        <v>3320</v>
      </c>
      <c r="I3058" s="37">
        <v>0</v>
      </c>
      <c r="J3058" s="39">
        <v>0</v>
      </c>
      <c r="K3058" s="10">
        <v>0</v>
      </c>
    </row>
    <row r="3059" spans="1:11" x14ac:dyDescent="0.2">
      <c r="A3059" s="32">
        <v>3029</v>
      </c>
      <c r="B3059" s="56">
        <v>10101019401</v>
      </c>
      <c r="C3059" s="34" t="s">
        <v>356</v>
      </c>
      <c r="D3059" s="35" t="s">
        <v>357</v>
      </c>
      <c r="E3059" s="35" t="s">
        <v>446</v>
      </c>
      <c r="F3059" s="35" t="s">
        <v>597</v>
      </c>
      <c r="G3059" s="35" t="s">
        <v>961</v>
      </c>
      <c r="H3059" s="57" t="s">
        <v>3321</v>
      </c>
      <c r="I3059" s="37">
        <v>0</v>
      </c>
      <c r="J3059" s="39">
        <v>0</v>
      </c>
      <c r="K3059" s="10">
        <v>0</v>
      </c>
    </row>
    <row r="3060" spans="1:11" x14ac:dyDescent="0.2">
      <c r="A3060" s="32">
        <v>3030</v>
      </c>
      <c r="B3060" s="56">
        <v>10101019501</v>
      </c>
      <c r="C3060" s="34" t="s">
        <v>356</v>
      </c>
      <c r="D3060" s="35" t="s">
        <v>357</v>
      </c>
      <c r="E3060" s="35" t="s">
        <v>446</v>
      </c>
      <c r="F3060" s="35" t="s">
        <v>597</v>
      </c>
      <c r="G3060" s="35" t="s">
        <v>961</v>
      </c>
      <c r="H3060" s="57" t="s">
        <v>3322</v>
      </c>
      <c r="I3060" s="37">
        <v>21448.7</v>
      </c>
      <c r="J3060" s="39">
        <v>0</v>
      </c>
      <c r="K3060" s="10">
        <v>21448.7</v>
      </c>
    </row>
    <row r="3061" spans="1:11" x14ac:dyDescent="0.2">
      <c r="A3061" s="32">
        <v>3031</v>
      </c>
      <c r="B3061" s="56">
        <v>10101019601</v>
      </c>
      <c r="C3061" s="34" t="s">
        <v>356</v>
      </c>
      <c r="D3061" s="35" t="s">
        <v>357</v>
      </c>
      <c r="E3061" s="35" t="s">
        <v>446</v>
      </c>
      <c r="F3061" s="35" t="s">
        <v>597</v>
      </c>
      <c r="G3061" s="35" t="s">
        <v>961</v>
      </c>
      <c r="H3061" s="57" t="s">
        <v>3323</v>
      </c>
      <c r="I3061" s="37">
        <v>0</v>
      </c>
      <c r="J3061" s="39">
        <v>0</v>
      </c>
      <c r="K3061" s="10">
        <v>0</v>
      </c>
    </row>
    <row r="3062" spans="1:11" x14ac:dyDescent="0.2">
      <c r="A3062" s="32">
        <v>3032</v>
      </c>
      <c r="B3062" s="56">
        <v>10101019701</v>
      </c>
      <c r="C3062" s="34" t="s">
        <v>356</v>
      </c>
      <c r="D3062" s="35" t="s">
        <v>357</v>
      </c>
      <c r="E3062" s="35" t="s">
        <v>446</v>
      </c>
      <c r="F3062" s="35" t="s">
        <v>597</v>
      </c>
      <c r="G3062" s="35" t="s">
        <v>961</v>
      </c>
      <c r="H3062" s="57" t="s">
        <v>3324</v>
      </c>
      <c r="I3062" s="37">
        <v>0</v>
      </c>
      <c r="J3062" s="39">
        <v>0</v>
      </c>
      <c r="K3062" s="10">
        <v>0</v>
      </c>
    </row>
    <row r="3063" spans="1:11" x14ac:dyDescent="0.2">
      <c r="A3063" s="32">
        <v>3033</v>
      </c>
      <c r="B3063" s="56">
        <v>10101019801</v>
      </c>
      <c r="C3063" s="34" t="s">
        <v>356</v>
      </c>
      <c r="D3063" s="35" t="s">
        <v>357</v>
      </c>
      <c r="E3063" s="35" t="s">
        <v>446</v>
      </c>
      <c r="F3063" s="35" t="s">
        <v>597</v>
      </c>
      <c r="G3063" s="35" t="s">
        <v>961</v>
      </c>
      <c r="H3063" s="57" t="s">
        <v>3325</v>
      </c>
      <c r="I3063" s="37">
        <v>3219.84</v>
      </c>
      <c r="J3063" s="39">
        <v>0</v>
      </c>
      <c r="K3063" s="10">
        <v>3219.84</v>
      </c>
    </row>
    <row r="3064" spans="1:11" x14ac:dyDescent="0.2">
      <c r="A3064" s="32">
        <v>3034</v>
      </c>
      <c r="B3064" s="56">
        <v>10101019901</v>
      </c>
      <c r="C3064" s="34" t="s">
        <v>356</v>
      </c>
      <c r="D3064" s="35" t="s">
        <v>357</v>
      </c>
      <c r="E3064" s="35" t="s">
        <v>446</v>
      </c>
      <c r="F3064" s="35" t="s">
        <v>597</v>
      </c>
      <c r="G3064" s="35" t="s">
        <v>961</v>
      </c>
      <c r="H3064" s="57" t="s">
        <v>3326</v>
      </c>
      <c r="I3064" s="37">
        <v>0</v>
      </c>
      <c r="J3064" s="39">
        <v>0</v>
      </c>
      <c r="K3064" s="10">
        <v>0</v>
      </c>
    </row>
    <row r="3065" spans="1:11" x14ac:dyDescent="0.2">
      <c r="A3065" s="32">
        <v>3035</v>
      </c>
      <c r="B3065" s="56">
        <v>10101020001</v>
      </c>
      <c r="C3065" s="34" t="s">
        <v>356</v>
      </c>
      <c r="D3065" s="35" t="s">
        <v>357</v>
      </c>
      <c r="E3065" s="35" t="s">
        <v>446</v>
      </c>
      <c r="F3065" s="35" t="s">
        <v>597</v>
      </c>
      <c r="G3065" s="35" t="s">
        <v>961</v>
      </c>
      <c r="H3065" s="57" t="s">
        <v>3327</v>
      </c>
      <c r="I3065" s="37">
        <v>454527.54000000004</v>
      </c>
      <c r="J3065" s="39">
        <v>0</v>
      </c>
      <c r="K3065" s="10">
        <v>454527.54000000004</v>
      </c>
    </row>
    <row r="3066" spans="1:11" x14ac:dyDescent="0.2">
      <c r="A3066" s="32">
        <v>3036</v>
      </c>
      <c r="B3066" s="56">
        <v>10101021001</v>
      </c>
      <c r="C3066" s="34" t="s">
        <v>356</v>
      </c>
      <c r="D3066" s="35" t="s">
        <v>357</v>
      </c>
      <c r="E3066" s="35" t="s">
        <v>446</v>
      </c>
      <c r="F3066" s="35" t="s">
        <v>597</v>
      </c>
      <c r="G3066" s="35" t="s">
        <v>961</v>
      </c>
      <c r="H3066" s="57" t="s">
        <v>3328</v>
      </c>
      <c r="I3066" s="37">
        <v>11821</v>
      </c>
      <c r="J3066" s="39">
        <v>0</v>
      </c>
      <c r="K3066" s="10">
        <v>11821</v>
      </c>
    </row>
    <row r="3067" spans="1:11" x14ac:dyDescent="0.2">
      <c r="A3067" s="32">
        <v>3037</v>
      </c>
      <c r="B3067" s="56">
        <v>10101022001</v>
      </c>
      <c r="C3067" s="34" t="s">
        <v>356</v>
      </c>
      <c r="D3067" s="35" t="s">
        <v>357</v>
      </c>
      <c r="E3067" s="35" t="s">
        <v>446</v>
      </c>
      <c r="F3067" s="35" t="s">
        <v>597</v>
      </c>
      <c r="G3067" s="35" t="s">
        <v>961</v>
      </c>
      <c r="H3067" s="57" t="s">
        <v>3329</v>
      </c>
      <c r="I3067" s="37">
        <v>0</v>
      </c>
      <c r="J3067" s="39">
        <v>0.31999999983236194</v>
      </c>
      <c r="K3067" s="10">
        <v>-0.31999999983236194</v>
      </c>
    </row>
    <row r="3068" spans="1:11" x14ac:dyDescent="0.2">
      <c r="A3068" s="32">
        <v>3038</v>
      </c>
      <c r="B3068" s="56">
        <v>10101023001</v>
      </c>
      <c r="C3068" s="34" t="s">
        <v>356</v>
      </c>
      <c r="D3068" s="35" t="s">
        <v>357</v>
      </c>
      <c r="E3068" s="35" t="s">
        <v>446</v>
      </c>
      <c r="F3068" s="35" t="s">
        <v>597</v>
      </c>
      <c r="G3068" s="35" t="s">
        <v>961</v>
      </c>
      <c r="H3068" s="57" t="s">
        <v>3330</v>
      </c>
      <c r="I3068" s="37">
        <v>30993.649999999994</v>
      </c>
      <c r="J3068" s="39">
        <v>0</v>
      </c>
      <c r="K3068" s="10">
        <v>30993.649999999994</v>
      </c>
    </row>
    <row r="3069" spans="1:11" x14ac:dyDescent="0.2">
      <c r="A3069" s="32">
        <v>3039</v>
      </c>
      <c r="B3069" s="56">
        <v>10101024001</v>
      </c>
      <c r="C3069" s="34" t="s">
        <v>356</v>
      </c>
      <c r="D3069" s="35" t="s">
        <v>357</v>
      </c>
      <c r="E3069" s="35" t="s">
        <v>446</v>
      </c>
      <c r="F3069" s="35" t="s">
        <v>597</v>
      </c>
      <c r="G3069" s="35" t="s">
        <v>961</v>
      </c>
      <c r="H3069" s="57" t="s">
        <v>3331</v>
      </c>
      <c r="I3069" s="37">
        <v>757353.86000000034</v>
      </c>
      <c r="J3069" s="39">
        <v>0</v>
      </c>
      <c r="K3069" s="10">
        <v>757353.86000000034</v>
      </c>
    </row>
    <row r="3070" spans="1:11" x14ac:dyDescent="0.2">
      <c r="A3070" s="32">
        <v>3040</v>
      </c>
      <c r="B3070" s="56">
        <v>10101025001</v>
      </c>
      <c r="C3070" s="34" t="s">
        <v>356</v>
      </c>
      <c r="D3070" s="35" t="s">
        <v>357</v>
      </c>
      <c r="E3070" s="35" t="s">
        <v>446</v>
      </c>
      <c r="F3070" s="35" t="s">
        <v>597</v>
      </c>
      <c r="G3070" s="35" t="s">
        <v>961</v>
      </c>
      <c r="H3070" s="57" t="s">
        <v>3332</v>
      </c>
      <c r="I3070" s="37">
        <v>0</v>
      </c>
      <c r="J3070" s="39">
        <v>0</v>
      </c>
      <c r="K3070" s="10">
        <v>0</v>
      </c>
    </row>
    <row r="3071" spans="1:11" x14ac:dyDescent="0.2">
      <c r="A3071" s="32">
        <v>3041</v>
      </c>
      <c r="B3071" s="56">
        <v>10101026001</v>
      </c>
      <c r="C3071" s="34" t="s">
        <v>356</v>
      </c>
      <c r="D3071" s="35" t="s">
        <v>357</v>
      </c>
      <c r="E3071" s="35" t="s">
        <v>446</v>
      </c>
      <c r="F3071" s="35" t="s">
        <v>597</v>
      </c>
      <c r="G3071" s="35" t="s">
        <v>961</v>
      </c>
      <c r="H3071" s="57" t="s">
        <v>3333</v>
      </c>
      <c r="I3071" s="37">
        <v>31140.38</v>
      </c>
      <c r="J3071" s="39">
        <v>0</v>
      </c>
      <c r="K3071" s="10">
        <v>31140.38</v>
      </c>
    </row>
    <row r="3072" spans="1:11" x14ac:dyDescent="0.2">
      <c r="A3072" s="32">
        <v>3042</v>
      </c>
      <c r="B3072" s="56">
        <v>10101026002</v>
      </c>
      <c r="C3072" s="34" t="s">
        <v>356</v>
      </c>
      <c r="D3072" s="35" t="s">
        <v>357</v>
      </c>
      <c r="E3072" s="35" t="s">
        <v>446</v>
      </c>
      <c r="F3072" s="35" t="s">
        <v>597</v>
      </c>
      <c r="G3072" s="35" t="s">
        <v>961</v>
      </c>
      <c r="H3072" s="57" t="s">
        <v>3334</v>
      </c>
      <c r="I3072" s="37">
        <v>2915181.79</v>
      </c>
      <c r="J3072" s="39">
        <v>0</v>
      </c>
      <c r="K3072" s="10">
        <v>2915181.79</v>
      </c>
    </row>
    <row r="3073" spans="1:11" x14ac:dyDescent="0.2">
      <c r="A3073" s="32">
        <v>3043</v>
      </c>
      <c r="B3073" s="56">
        <v>10101027001</v>
      </c>
      <c r="C3073" s="34" t="s">
        <v>356</v>
      </c>
      <c r="D3073" s="35" t="s">
        <v>357</v>
      </c>
      <c r="E3073" s="35" t="s">
        <v>446</v>
      </c>
      <c r="F3073" s="35" t="s">
        <v>597</v>
      </c>
      <c r="G3073" s="35" t="s">
        <v>961</v>
      </c>
      <c r="H3073" s="57" t="s">
        <v>3335</v>
      </c>
      <c r="I3073" s="37">
        <v>119800.55999999994</v>
      </c>
      <c r="J3073" s="39">
        <v>0</v>
      </c>
      <c r="K3073" s="10">
        <v>119800.55999999994</v>
      </c>
    </row>
    <row r="3074" spans="1:11" x14ac:dyDescent="0.2">
      <c r="A3074" s="32">
        <v>3044</v>
      </c>
      <c r="B3074" s="56">
        <v>10101028001</v>
      </c>
      <c r="C3074" s="34" t="s">
        <v>356</v>
      </c>
      <c r="D3074" s="35" t="s">
        <v>357</v>
      </c>
      <c r="E3074" s="35" t="s">
        <v>446</v>
      </c>
      <c r="F3074" s="35" t="s">
        <v>597</v>
      </c>
      <c r="G3074" s="35" t="s">
        <v>961</v>
      </c>
      <c r="H3074" s="57" t="s">
        <v>3336</v>
      </c>
      <c r="I3074" s="37">
        <v>0</v>
      </c>
      <c r="J3074" s="39">
        <v>0</v>
      </c>
      <c r="K3074" s="10">
        <v>0</v>
      </c>
    </row>
    <row r="3075" spans="1:11" x14ac:dyDescent="0.2">
      <c r="A3075" s="32">
        <v>3045</v>
      </c>
      <c r="B3075" s="56">
        <v>10101029001</v>
      </c>
      <c r="C3075" s="34" t="s">
        <v>356</v>
      </c>
      <c r="D3075" s="35" t="s">
        <v>357</v>
      </c>
      <c r="E3075" s="35" t="s">
        <v>446</v>
      </c>
      <c r="F3075" s="35" t="s">
        <v>597</v>
      </c>
      <c r="G3075" s="35" t="s">
        <v>961</v>
      </c>
      <c r="H3075" s="57" t="s">
        <v>3337</v>
      </c>
      <c r="I3075" s="37">
        <v>130174.08999999985</v>
      </c>
      <c r="J3075" s="39">
        <v>0</v>
      </c>
      <c r="K3075" s="10">
        <v>130174.08999999985</v>
      </c>
    </row>
    <row r="3076" spans="1:11" x14ac:dyDescent="0.2">
      <c r="A3076" s="32">
        <v>3046</v>
      </c>
      <c r="B3076" s="56">
        <v>10101030001</v>
      </c>
      <c r="C3076" s="34" t="s">
        <v>356</v>
      </c>
      <c r="D3076" s="35" t="s">
        <v>357</v>
      </c>
      <c r="E3076" s="35" t="s">
        <v>446</v>
      </c>
      <c r="F3076" s="35" t="s">
        <v>597</v>
      </c>
      <c r="G3076" s="35" t="s">
        <v>961</v>
      </c>
      <c r="H3076" s="57" t="s">
        <v>3338</v>
      </c>
      <c r="I3076" s="37">
        <v>226931.40999999992</v>
      </c>
      <c r="J3076" s="39">
        <v>0</v>
      </c>
      <c r="K3076" s="10">
        <v>226931.40999999992</v>
      </c>
    </row>
    <row r="3077" spans="1:11" x14ac:dyDescent="0.2">
      <c r="A3077" s="32">
        <v>3047</v>
      </c>
      <c r="B3077" s="56">
        <v>10101031001</v>
      </c>
      <c r="C3077" s="34" t="s">
        <v>356</v>
      </c>
      <c r="D3077" s="35" t="s">
        <v>357</v>
      </c>
      <c r="E3077" s="35" t="s">
        <v>446</v>
      </c>
      <c r="F3077" s="35" t="s">
        <v>597</v>
      </c>
      <c r="G3077" s="35" t="s">
        <v>961</v>
      </c>
      <c r="H3077" s="57" t="s">
        <v>3339</v>
      </c>
      <c r="I3077" s="37">
        <v>1290937.6700000002</v>
      </c>
      <c r="J3077" s="39">
        <v>0</v>
      </c>
      <c r="K3077" s="10">
        <v>1290937.6700000002</v>
      </c>
    </row>
    <row r="3078" spans="1:11" x14ac:dyDescent="0.2">
      <c r="A3078" s="32">
        <v>3048</v>
      </c>
      <c r="B3078" s="56">
        <v>10101032001</v>
      </c>
      <c r="C3078" s="34" t="s">
        <v>356</v>
      </c>
      <c r="D3078" s="35" t="s">
        <v>357</v>
      </c>
      <c r="E3078" s="35" t="s">
        <v>446</v>
      </c>
      <c r="F3078" s="35" t="s">
        <v>597</v>
      </c>
      <c r="G3078" s="35" t="s">
        <v>961</v>
      </c>
      <c r="H3078" s="57" t="s">
        <v>3340</v>
      </c>
      <c r="I3078" s="37">
        <v>0</v>
      </c>
      <c r="J3078" s="39">
        <v>0</v>
      </c>
      <c r="K3078" s="10">
        <v>0</v>
      </c>
    </row>
    <row r="3079" spans="1:11" x14ac:dyDescent="0.2">
      <c r="A3079" s="32">
        <v>3049</v>
      </c>
      <c r="B3079" s="56">
        <v>10101040101</v>
      </c>
      <c r="C3079" s="34" t="s">
        <v>356</v>
      </c>
      <c r="D3079" s="35" t="s">
        <v>357</v>
      </c>
      <c r="E3079" s="35" t="s">
        <v>446</v>
      </c>
      <c r="F3079" s="35" t="s">
        <v>600</v>
      </c>
      <c r="G3079" s="35" t="s">
        <v>822</v>
      </c>
      <c r="H3079" s="57" t="s">
        <v>3341</v>
      </c>
      <c r="I3079" s="37">
        <v>0</v>
      </c>
      <c r="J3079" s="39">
        <v>922.92040000017732</v>
      </c>
      <c r="K3079" s="10">
        <v>-922.92040000017732</v>
      </c>
    </row>
    <row r="3080" spans="1:11" x14ac:dyDescent="0.2">
      <c r="A3080" s="32">
        <v>3050</v>
      </c>
      <c r="B3080" s="56">
        <v>10101040102</v>
      </c>
      <c r="C3080" s="34" t="s">
        <v>356</v>
      </c>
      <c r="D3080" s="35" t="s">
        <v>357</v>
      </c>
      <c r="E3080" s="35" t="s">
        <v>446</v>
      </c>
      <c r="F3080" s="35" t="s">
        <v>600</v>
      </c>
      <c r="G3080" s="35" t="s">
        <v>822</v>
      </c>
      <c r="H3080" s="57" t="s">
        <v>3342</v>
      </c>
      <c r="I3080" s="37">
        <v>0</v>
      </c>
      <c r="J3080" s="39">
        <v>0</v>
      </c>
      <c r="K3080" s="10">
        <v>0</v>
      </c>
    </row>
    <row r="3081" spans="1:11" x14ac:dyDescent="0.2">
      <c r="A3081" s="32">
        <v>3051</v>
      </c>
      <c r="B3081" s="56">
        <v>10101040201</v>
      </c>
      <c r="C3081" s="34" t="s">
        <v>356</v>
      </c>
      <c r="D3081" s="35" t="s">
        <v>357</v>
      </c>
      <c r="E3081" s="35" t="s">
        <v>446</v>
      </c>
      <c r="F3081" s="35" t="s">
        <v>600</v>
      </c>
      <c r="G3081" s="35" t="s">
        <v>822</v>
      </c>
      <c r="H3081" s="57" t="s">
        <v>3343</v>
      </c>
      <c r="I3081" s="37">
        <v>0</v>
      </c>
      <c r="J3081" s="39">
        <v>3687.7799999999988</v>
      </c>
      <c r="K3081" s="10">
        <v>-3687.7799999999988</v>
      </c>
    </row>
    <row r="3082" spans="1:11" x14ac:dyDescent="0.2">
      <c r="A3082" s="32">
        <v>3052</v>
      </c>
      <c r="B3082" s="56">
        <v>10101040202</v>
      </c>
      <c r="C3082" s="34" t="s">
        <v>356</v>
      </c>
      <c r="D3082" s="35" t="s">
        <v>357</v>
      </c>
      <c r="E3082" s="35" t="s">
        <v>446</v>
      </c>
      <c r="F3082" s="35" t="s">
        <v>600</v>
      </c>
      <c r="G3082" s="35" t="s">
        <v>822</v>
      </c>
      <c r="H3082" s="57" t="s">
        <v>3344</v>
      </c>
      <c r="I3082" s="37">
        <v>539.75</v>
      </c>
      <c r="J3082" s="39">
        <v>0</v>
      </c>
      <c r="K3082" s="10">
        <v>539.75</v>
      </c>
    </row>
    <row r="3083" spans="1:11" x14ac:dyDescent="0.2">
      <c r="A3083" s="32">
        <v>3053</v>
      </c>
      <c r="B3083" s="56">
        <v>10101040206</v>
      </c>
      <c r="C3083" s="34" t="s">
        <v>356</v>
      </c>
      <c r="D3083" s="35" t="s">
        <v>357</v>
      </c>
      <c r="E3083" s="35" t="s">
        <v>446</v>
      </c>
      <c r="F3083" s="35" t="s">
        <v>600</v>
      </c>
      <c r="G3083" s="35" t="s">
        <v>822</v>
      </c>
      <c r="H3083" s="57" t="s">
        <v>3345</v>
      </c>
      <c r="I3083" s="37">
        <v>417.73999999999796</v>
      </c>
      <c r="J3083" s="39">
        <v>0</v>
      </c>
      <c r="K3083" s="10">
        <v>417.73999999999796</v>
      </c>
    </row>
    <row r="3084" spans="1:11" x14ac:dyDescent="0.2">
      <c r="A3084" s="32">
        <v>3054</v>
      </c>
      <c r="B3084" s="56">
        <v>10101040207</v>
      </c>
      <c r="C3084" s="34" t="s">
        <v>356</v>
      </c>
      <c r="D3084" s="35" t="s">
        <v>357</v>
      </c>
      <c r="E3084" s="35" t="s">
        <v>446</v>
      </c>
      <c r="F3084" s="35" t="s">
        <v>600</v>
      </c>
      <c r="G3084" s="35" t="s">
        <v>822</v>
      </c>
      <c r="H3084" s="57" t="s">
        <v>3346</v>
      </c>
      <c r="I3084" s="37">
        <v>0</v>
      </c>
      <c r="J3084" s="39">
        <v>0</v>
      </c>
      <c r="K3084" s="10">
        <v>0</v>
      </c>
    </row>
    <row r="3085" spans="1:11" x14ac:dyDescent="0.2">
      <c r="A3085" s="32">
        <v>3055</v>
      </c>
      <c r="B3085" s="56">
        <v>10101040303</v>
      </c>
      <c r="C3085" s="34" t="s">
        <v>356</v>
      </c>
      <c r="D3085" s="35" t="s">
        <v>357</v>
      </c>
      <c r="E3085" s="35" t="s">
        <v>446</v>
      </c>
      <c r="F3085" s="35" t="s">
        <v>600</v>
      </c>
      <c r="G3085" s="35" t="s">
        <v>822</v>
      </c>
      <c r="H3085" s="57" t="s">
        <v>3347</v>
      </c>
      <c r="I3085" s="37">
        <v>0</v>
      </c>
      <c r="J3085" s="39">
        <v>258.92999999999938</v>
      </c>
      <c r="K3085" s="10">
        <v>-258.92999999999938</v>
      </c>
    </row>
    <row r="3086" spans="1:11" x14ac:dyDescent="0.2">
      <c r="A3086" s="32">
        <v>3056</v>
      </c>
      <c r="B3086" s="56">
        <v>10101040306</v>
      </c>
      <c r="C3086" s="34" t="s">
        <v>356</v>
      </c>
      <c r="D3086" s="35" t="s">
        <v>357</v>
      </c>
      <c r="E3086" s="35" t="s">
        <v>446</v>
      </c>
      <c r="F3086" s="35" t="s">
        <v>600</v>
      </c>
      <c r="G3086" s="35" t="s">
        <v>822</v>
      </c>
      <c r="H3086" s="57" t="s">
        <v>3348</v>
      </c>
      <c r="I3086" s="37">
        <v>144.98000000000002</v>
      </c>
      <c r="J3086" s="39">
        <v>0</v>
      </c>
      <c r="K3086" s="10">
        <v>144.98000000000002</v>
      </c>
    </row>
    <row r="3087" spans="1:11" x14ac:dyDescent="0.2">
      <c r="A3087" s="32">
        <v>3057</v>
      </c>
      <c r="B3087" s="56">
        <v>10101040307</v>
      </c>
      <c r="C3087" s="34" t="s">
        <v>356</v>
      </c>
      <c r="D3087" s="35" t="s">
        <v>357</v>
      </c>
      <c r="E3087" s="35" t="s">
        <v>446</v>
      </c>
      <c r="F3087" s="35" t="s">
        <v>600</v>
      </c>
      <c r="G3087" s="35" t="s">
        <v>822</v>
      </c>
      <c r="H3087" s="57" t="s">
        <v>3349</v>
      </c>
      <c r="I3087" s="37">
        <v>0</v>
      </c>
      <c r="J3087" s="39">
        <v>0</v>
      </c>
      <c r="K3087" s="10">
        <v>0</v>
      </c>
    </row>
    <row r="3088" spans="1:11" x14ac:dyDescent="0.2">
      <c r="A3088" s="32">
        <v>3058</v>
      </c>
      <c r="B3088" s="56">
        <v>10101040308</v>
      </c>
      <c r="C3088" s="34" t="s">
        <v>356</v>
      </c>
      <c r="D3088" s="35" t="s">
        <v>357</v>
      </c>
      <c r="E3088" s="35" t="s">
        <v>446</v>
      </c>
      <c r="F3088" s="35" t="s">
        <v>600</v>
      </c>
      <c r="G3088" s="35" t="s">
        <v>822</v>
      </c>
      <c r="H3088" s="57" t="s">
        <v>3350</v>
      </c>
      <c r="I3088" s="37">
        <v>0</v>
      </c>
      <c r="J3088" s="39">
        <v>3180.4199999999837</v>
      </c>
      <c r="K3088" s="10">
        <v>-3180.4199999999837</v>
      </c>
    </row>
    <row r="3089" spans="1:11" x14ac:dyDescent="0.2">
      <c r="A3089" s="32">
        <v>3059</v>
      </c>
      <c r="B3089" s="56">
        <v>10101040309</v>
      </c>
      <c r="C3089" s="34" t="s">
        <v>356</v>
      </c>
      <c r="D3089" s="35" t="s">
        <v>357</v>
      </c>
      <c r="E3089" s="35" t="s">
        <v>446</v>
      </c>
      <c r="F3089" s="35" t="s">
        <v>600</v>
      </c>
      <c r="G3089" s="35" t="s">
        <v>822</v>
      </c>
      <c r="H3089" s="57" t="s">
        <v>3351</v>
      </c>
      <c r="I3089" s="37">
        <v>1893.6900000000023</v>
      </c>
      <c r="J3089" s="39">
        <v>0</v>
      </c>
      <c r="K3089" s="10">
        <v>1893.6900000000023</v>
      </c>
    </row>
    <row r="3090" spans="1:11" x14ac:dyDescent="0.2">
      <c r="A3090" s="32">
        <v>3060</v>
      </c>
      <c r="B3090" s="56">
        <v>10101040310</v>
      </c>
      <c r="C3090" s="34" t="s">
        <v>356</v>
      </c>
      <c r="D3090" s="35" t="s">
        <v>357</v>
      </c>
      <c r="E3090" s="35" t="s">
        <v>446</v>
      </c>
      <c r="F3090" s="35" t="s">
        <v>600</v>
      </c>
      <c r="G3090" s="35" t="s">
        <v>822</v>
      </c>
      <c r="H3090" s="57" t="s">
        <v>3352</v>
      </c>
      <c r="I3090" s="37">
        <v>0</v>
      </c>
      <c r="J3090" s="39">
        <v>1160</v>
      </c>
      <c r="K3090" s="10">
        <v>-1160</v>
      </c>
    </row>
    <row r="3091" spans="1:11" x14ac:dyDescent="0.2">
      <c r="A3091" s="32">
        <v>3061</v>
      </c>
      <c r="B3091" s="56">
        <v>10101040316</v>
      </c>
      <c r="C3091" s="34" t="s">
        <v>356</v>
      </c>
      <c r="D3091" s="35" t="s">
        <v>357</v>
      </c>
      <c r="E3091" s="35" t="s">
        <v>446</v>
      </c>
      <c r="F3091" s="35" t="s">
        <v>600</v>
      </c>
      <c r="G3091" s="35" t="s">
        <v>822</v>
      </c>
      <c r="H3091" s="57" t="s">
        <v>3353</v>
      </c>
      <c r="I3091" s="37">
        <v>0</v>
      </c>
      <c r="J3091" s="39">
        <v>0</v>
      </c>
      <c r="K3091" s="10">
        <v>0</v>
      </c>
    </row>
    <row r="3092" spans="1:11" x14ac:dyDescent="0.2">
      <c r="A3092" s="32">
        <v>3062</v>
      </c>
      <c r="B3092" s="56">
        <v>10101040317</v>
      </c>
      <c r="C3092" s="34" t="s">
        <v>356</v>
      </c>
      <c r="D3092" s="35" t="s">
        <v>357</v>
      </c>
      <c r="E3092" s="35" t="s">
        <v>446</v>
      </c>
      <c r="F3092" s="35" t="s">
        <v>600</v>
      </c>
      <c r="G3092" s="35" t="s">
        <v>822</v>
      </c>
      <c r="H3092" s="57" t="s">
        <v>3354</v>
      </c>
      <c r="I3092" s="37">
        <v>0</v>
      </c>
      <c r="J3092" s="39">
        <v>0</v>
      </c>
      <c r="K3092" s="10">
        <v>0</v>
      </c>
    </row>
    <row r="3093" spans="1:11" x14ac:dyDescent="0.2">
      <c r="A3093" s="32">
        <v>3063</v>
      </c>
      <c r="B3093" s="56">
        <v>10101040318</v>
      </c>
      <c r="C3093" s="34" t="s">
        <v>356</v>
      </c>
      <c r="D3093" s="35" t="s">
        <v>357</v>
      </c>
      <c r="E3093" s="35" t="s">
        <v>446</v>
      </c>
      <c r="F3093" s="35" t="s">
        <v>600</v>
      </c>
      <c r="G3093" s="35" t="s">
        <v>822</v>
      </c>
      <c r="H3093" s="57" t="s">
        <v>3355</v>
      </c>
      <c r="I3093" s="37">
        <v>321.50999999999976</v>
      </c>
      <c r="J3093" s="39">
        <v>0</v>
      </c>
      <c r="K3093" s="10">
        <v>321.50999999999976</v>
      </c>
    </row>
    <row r="3094" spans="1:11" x14ac:dyDescent="0.2">
      <c r="A3094" s="32">
        <v>3064</v>
      </c>
      <c r="B3094" s="56">
        <v>10101040321</v>
      </c>
      <c r="C3094" s="34" t="s">
        <v>356</v>
      </c>
      <c r="D3094" s="35" t="s">
        <v>357</v>
      </c>
      <c r="E3094" s="35" t="s">
        <v>446</v>
      </c>
      <c r="F3094" s="35" t="s">
        <v>600</v>
      </c>
      <c r="G3094" s="35" t="s">
        <v>822</v>
      </c>
      <c r="H3094" s="57" t="s">
        <v>3356</v>
      </c>
      <c r="I3094" s="37">
        <v>0</v>
      </c>
      <c r="J3094" s="39">
        <v>0</v>
      </c>
      <c r="K3094" s="10">
        <v>0</v>
      </c>
    </row>
    <row r="3095" spans="1:11" x14ac:dyDescent="0.2">
      <c r="A3095" s="32">
        <v>3065</v>
      </c>
      <c r="B3095" s="56">
        <v>10101040322</v>
      </c>
      <c r="C3095" s="34" t="s">
        <v>356</v>
      </c>
      <c r="D3095" s="35" t="s">
        <v>357</v>
      </c>
      <c r="E3095" s="35" t="s">
        <v>446</v>
      </c>
      <c r="F3095" s="35" t="s">
        <v>600</v>
      </c>
      <c r="G3095" s="35" t="s">
        <v>822</v>
      </c>
      <c r="H3095" s="57" t="s">
        <v>3357</v>
      </c>
      <c r="I3095" s="37">
        <v>0</v>
      </c>
      <c r="J3095" s="39">
        <v>0</v>
      </c>
      <c r="K3095" s="10">
        <v>0</v>
      </c>
    </row>
    <row r="3096" spans="1:11" x14ac:dyDescent="0.2">
      <c r="A3096" s="32">
        <v>3066</v>
      </c>
      <c r="B3096" s="56">
        <v>10101040325</v>
      </c>
      <c r="C3096" s="34" t="s">
        <v>356</v>
      </c>
      <c r="D3096" s="35" t="s">
        <v>357</v>
      </c>
      <c r="E3096" s="35" t="s">
        <v>446</v>
      </c>
      <c r="F3096" s="35" t="s">
        <v>600</v>
      </c>
      <c r="G3096" s="35" t="s">
        <v>822</v>
      </c>
      <c r="H3096" s="57" t="s">
        <v>3358</v>
      </c>
      <c r="I3096" s="37">
        <v>0</v>
      </c>
      <c r="J3096" s="39">
        <v>0.17000000000007276</v>
      </c>
      <c r="K3096" s="10">
        <v>-0.17000000000007276</v>
      </c>
    </row>
    <row r="3097" spans="1:11" x14ac:dyDescent="0.2">
      <c r="A3097" s="32">
        <v>3067</v>
      </c>
      <c r="B3097" s="56">
        <v>10101040326</v>
      </c>
      <c r="C3097" s="34" t="s">
        <v>356</v>
      </c>
      <c r="D3097" s="35" t="s">
        <v>357</v>
      </c>
      <c r="E3097" s="35" t="s">
        <v>446</v>
      </c>
      <c r="F3097" s="35" t="s">
        <v>600</v>
      </c>
      <c r="G3097" s="35" t="s">
        <v>822</v>
      </c>
      <c r="H3097" s="57" t="s">
        <v>3359</v>
      </c>
      <c r="I3097" s="37">
        <v>0</v>
      </c>
      <c r="J3097" s="39">
        <v>0</v>
      </c>
      <c r="K3097" s="10">
        <v>0</v>
      </c>
    </row>
    <row r="3098" spans="1:11" x14ac:dyDescent="0.2">
      <c r="A3098" s="32">
        <v>3068</v>
      </c>
      <c r="B3098" s="56">
        <v>10101040327</v>
      </c>
      <c r="C3098" s="34" t="s">
        <v>356</v>
      </c>
      <c r="D3098" s="35" t="s">
        <v>357</v>
      </c>
      <c r="E3098" s="35" t="s">
        <v>446</v>
      </c>
      <c r="F3098" s="35" t="s">
        <v>600</v>
      </c>
      <c r="G3098" s="35" t="s">
        <v>822</v>
      </c>
      <c r="H3098" s="57" t="s">
        <v>3360</v>
      </c>
      <c r="I3098" s="37">
        <v>0</v>
      </c>
      <c r="J3098" s="39">
        <v>0</v>
      </c>
      <c r="K3098" s="10">
        <v>0</v>
      </c>
    </row>
    <row r="3099" spans="1:11" x14ac:dyDescent="0.2">
      <c r="A3099" s="32">
        <v>3069</v>
      </c>
      <c r="B3099" s="56">
        <v>10101040328</v>
      </c>
      <c r="C3099" s="34" t="s">
        <v>356</v>
      </c>
      <c r="D3099" s="35" t="s">
        <v>357</v>
      </c>
      <c r="E3099" s="35" t="s">
        <v>446</v>
      </c>
      <c r="F3099" s="35" t="s">
        <v>600</v>
      </c>
      <c r="G3099" s="35" t="s">
        <v>822</v>
      </c>
      <c r="H3099" s="57" t="s">
        <v>3361</v>
      </c>
      <c r="I3099" s="37">
        <v>0</v>
      </c>
      <c r="J3099" s="39">
        <v>0</v>
      </c>
      <c r="K3099" s="10">
        <v>0</v>
      </c>
    </row>
    <row r="3100" spans="1:11" x14ac:dyDescent="0.2">
      <c r="A3100" s="32">
        <v>3070</v>
      </c>
      <c r="B3100" s="56">
        <v>10101040330</v>
      </c>
      <c r="C3100" s="34" t="s">
        <v>356</v>
      </c>
      <c r="D3100" s="35" t="s">
        <v>357</v>
      </c>
      <c r="E3100" s="35" t="s">
        <v>446</v>
      </c>
      <c r="F3100" s="35" t="s">
        <v>600</v>
      </c>
      <c r="G3100" s="35" t="s">
        <v>822</v>
      </c>
      <c r="H3100" s="57" t="s">
        <v>3362</v>
      </c>
      <c r="I3100" s="37">
        <v>0</v>
      </c>
      <c r="J3100" s="39">
        <v>0</v>
      </c>
      <c r="K3100" s="10">
        <v>0</v>
      </c>
    </row>
    <row r="3101" spans="1:11" x14ac:dyDescent="0.2">
      <c r="A3101" s="32">
        <v>3071</v>
      </c>
      <c r="B3101" s="56">
        <v>10101040331</v>
      </c>
      <c r="C3101" s="34" t="s">
        <v>356</v>
      </c>
      <c r="D3101" s="35" t="s">
        <v>357</v>
      </c>
      <c r="E3101" s="35" t="s">
        <v>446</v>
      </c>
      <c r="F3101" s="35" t="s">
        <v>600</v>
      </c>
      <c r="G3101" s="35" t="s">
        <v>822</v>
      </c>
      <c r="H3101" s="57" t="s">
        <v>3363</v>
      </c>
      <c r="I3101" s="37">
        <v>0</v>
      </c>
      <c r="J3101" s="39">
        <v>190.15000000000009</v>
      </c>
      <c r="K3101" s="10">
        <v>-190.15000000000009</v>
      </c>
    </row>
    <row r="3102" spans="1:11" x14ac:dyDescent="0.2">
      <c r="A3102" s="32">
        <v>3072</v>
      </c>
      <c r="B3102" s="56">
        <v>10101040332</v>
      </c>
      <c r="C3102" s="34" t="s">
        <v>356</v>
      </c>
      <c r="D3102" s="35" t="s">
        <v>357</v>
      </c>
      <c r="E3102" s="35" t="s">
        <v>446</v>
      </c>
      <c r="F3102" s="35" t="s">
        <v>600</v>
      </c>
      <c r="G3102" s="35" t="s">
        <v>822</v>
      </c>
      <c r="H3102" s="57" t="s">
        <v>3364</v>
      </c>
      <c r="I3102" s="37">
        <v>0</v>
      </c>
      <c r="J3102" s="39">
        <v>633.22999999999956</v>
      </c>
      <c r="K3102" s="10">
        <v>-633.22999999999956</v>
      </c>
    </row>
    <row r="3103" spans="1:11" x14ac:dyDescent="0.2">
      <c r="A3103" s="32">
        <v>3073</v>
      </c>
      <c r="B3103" s="56">
        <v>10101040333</v>
      </c>
      <c r="C3103" s="34" t="s">
        <v>356</v>
      </c>
      <c r="D3103" s="35" t="s">
        <v>357</v>
      </c>
      <c r="E3103" s="35" t="s">
        <v>446</v>
      </c>
      <c r="F3103" s="35" t="s">
        <v>600</v>
      </c>
      <c r="G3103" s="35" t="s">
        <v>822</v>
      </c>
      <c r="H3103" s="57" t="s">
        <v>3365</v>
      </c>
      <c r="I3103" s="37">
        <v>0</v>
      </c>
      <c r="J3103" s="39">
        <v>0</v>
      </c>
      <c r="K3103" s="10">
        <v>0</v>
      </c>
    </row>
    <row r="3104" spans="1:11" x14ac:dyDescent="0.2">
      <c r="A3104" s="32">
        <v>3074</v>
      </c>
      <c r="B3104" s="56">
        <v>10101040334</v>
      </c>
      <c r="C3104" s="34" t="s">
        <v>356</v>
      </c>
      <c r="D3104" s="35" t="s">
        <v>357</v>
      </c>
      <c r="E3104" s="35" t="s">
        <v>446</v>
      </c>
      <c r="F3104" s="35" t="s">
        <v>600</v>
      </c>
      <c r="G3104" s="35" t="s">
        <v>822</v>
      </c>
      <c r="H3104" s="57" t="s">
        <v>3366</v>
      </c>
      <c r="I3104" s="37">
        <v>1983.4699999999993</v>
      </c>
      <c r="J3104" s="39">
        <v>0</v>
      </c>
      <c r="K3104" s="10">
        <v>1983.4699999999993</v>
      </c>
    </row>
    <row r="3105" spans="1:11" x14ac:dyDescent="0.2">
      <c r="A3105" s="32">
        <v>3075</v>
      </c>
      <c r="B3105" s="56">
        <v>10101040335</v>
      </c>
      <c r="C3105" s="34" t="s">
        <v>356</v>
      </c>
      <c r="D3105" s="35" t="s">
        <v>357</v>
      </c>
      <c r="E3105" s="35" t="s">
        <v>446</v>
      </c>
      <c r="F3105" s="35" t="s">
        <v>600</v>
      </c>
      <c r="G3105" s="35" t="s">
        <v>822</v>
      </c>
      <c r="H3105" s="57" t="s">
        <v>3367</v>
      </c>
      <c r="I3105" s="37">
        <v>0</v>
      </c>
      <c r="J3105" s="39">
        <v>0</v>
      </c>
      <c r="K3105" s="10">
        <v>0</v>
      </c>
    </row>
    <row r="3106" spans="1:11" x14ac:dyDescent="0.2">
      <c r="A3106" s="32">
        <v>3076</v>
      </c>
      <c r="B3106" s="56">
        <v>10101040336</v>
      </c>
      <c r="C3106" s="34" t="s">
        <v>356</v>
      </c>
      <c r="D3106" s="35" t="s">
        <v>357</v>
      </c>
      <c r="E3106" s="35" t="s">
        <v>446</v>
      </c>
      <c r="F3106" s="35" t="s">
        <v>600</v>
      </c>
      <c r="G3106" s="35" t="s">
        <v>822</v>
      </c>
      <c r="H3106" s="57" t="s">
        <v>3368</v>
      </c>
      <c r="I3106" s="37">
        <v>0.43000000000029104</v>
      </c>
      <c r="J3106" s="39">
        <v>0</v>
      </c>
      <c r="K3106" s="10">
        <v>0.43000000000029104</v>
      </c>
    </row>
    <row r="3107" spans="1:11" x14ac:dyDescent="0.2">
      <c r="A3107" s="32">
        <v>3077</v>
      </c>
      <c r="B3107" s="56">
        <v>10101040337</v>
      </c>
      <c r="C3107" s="34" t="s">
        <v>356</v>
      </c>
      <c r="D3107" s="35" t="s">
        <v>357</v>
      </c>
      <c r="E3107" s="35" t="s">
        <v>446</v>
      </c>
      <c r="F3107" s="35" t="s">
        <v>600</v>
      </c>
      <c r="G3107" s="35" t="s">
        <v>822</v>
      </c>
      <c r="H3107" s="57" t="s">
        <v>3369</v>
      </c>
      <c r="I3107" s="37">
        <v>0</v>
      </c>
      <c r="J3107" s="39">
        <v>0</v>
      </c>
      <c r="K3107" s="10">
        <v>0</v>
      </c>
    </row>
    <row r="3108" spans="1:11" x14ac:dyDescent="0.2">
      <c r="A3108" s="32">
        <v>3078</v>
      </c>
      <c r="B3108" s="56">
        <v>10101040338</v>
      </c>
      <c r="C3108" s="34" t="s">
        <v>356</v>
      </c>
      <c r="D3108" s="35" t="s">
        <v>357</v>
      </c>
      <c r="E3108" s="35" t="s">
        <v>446</v>
      </c>
      <c r="F3108" s="35" t="s">
        <v>600</v>
      </c>
      <c r="G3108" s="35" t="s">
        <v>822</v>
      </c>
      <c r="H3108" s="57" t="s">
        <v>3370</v>
      </c>
      <c r="I3108" s="37">
        <v>0</v>
      </c>
      <c r="J3108" s="39">
        <v>0.1499999999996362</v>
      </c>
      <c r="K3108" s="10">
        <v>-0.1499999999996362</v>
      </c>
    </row>
    <row r="3109" spans="1:11" x14ac:dyDescent="0.2">
      <c r="A3109" s="32">
        <v>3079</v>
      </c>
      <c r="B3109" s="56">
        <v>10101040339</v>
      </c>
      <c r="C3109" s="34" t="s">
        <v>356</v>
      </c>
      <c r="D3109" s="35" t="s">
        <v>357</v>
      </c>
      <c r="E3109" s="35" t="s">
        <v>446</v>
      </c>
      <c r="F3109" s="35" t="s">
        <v>600</v>
      </c>
      <c r="G3109" s="35" t="s">
        <v>822</v>
      </c>
      <c r="H3109" s="57" t="s">
        <v>3371</v>
      </c>
      <c r="I3109" s="37">
        <v>0</v>
      </c>
      <c r="J3109" s="39">
        <v>0</v>
      </c>
      <c r="K3109" s="10">
        <v>0</v>
      </c>
    </row>
    <row r="3110" spans="1:11" x14ac:dyDescent="0.2">
      <c r="A3110" s="32">
        <v>3080</v>
      </c>
      <c r="B3110" s="56">
        <v>10101040401</v>
      </c>
      <c r="C3110" s="34" t="s">
        <v>356</v>
      </c>
      <c r="D3110" s="35" t="s">
        <v>357</v>
      </c>
      <c r="E3110" s="35" t="s">
        <v>446</v>
      </c>
      <c r="F3110" s="35" t="s">
        <v>600</v>
      </c>
      <c r="G3110" s="35" t="s">
        <v>822</v>
      </c>
      <c r="H3110" s="57" t="s">
        <v>3372</v>
      </c>
      <c r="I3110" s="37">
        <v>0</v>
      </c>
      <c r="J3110" s="39">
        <v>5302.0999999999985</v>
      </c>
      <c r="K3110" s="10">
        <v>-5302.0999999999985</v>
      </c>
    </row>
    <row r="3111" spans="1:11" x14ac:dyDescent="0.2">
      <c r="A3111" s="32">
        <v>3081</v>
      </c>
      <c r="B3111" s="56">
        <v>10101040403</v>
      </c>
      <c r="C3111" s="34" t="s">
        <v>356</v>
      </c>
      <c r="D3111" s="35" t="s">
        <v>357</v>
      </c>
      <c r="E3111" s="35" t="s">
        <v>446</v>
      </c>
      <c r="F3111" s="35" t="s">
        <v>600</v>
      </c>
      <c r="G3111" s="35" t="s">
        <v>822</v>
      </c>
      <c r="H3111" s="57" t="s">
        <v>3373</v>
      </c>
      <c r="I3111" s="37">
        <v>0</v>
      </c>
      <c r="J3111" s="39">
        <v>3000.2200000000012</v>
      </c>
      <c r="K3111" s="10">
        <v>-3000.2200000000012</v>
      </c>
    </row>
    <row r="3112" spans="1:11" x14ac:dyDescent="0.2">
      <c r="A3112" s="32">
        <v>3082</v>
      </c>
      <c r="B3112" s="56">
        <v>10101040405</v>
      </c>
      <c r="C3112" s="34" t="s">
        <v>356</v>
      </c>
      <c r="D3112" s="35" t="s">
        <v>357</v>
      </c>
      <c r="E3112" s="35" t="s">
        <v>446</v>
      </c>
      <c r="F3112" s="35" t="s">
        <v>600</v>
      </c>
      <c r="G3112" s="35" t="s">
        <v>822</v>
      </c>
      <c r="H3112" s="57" t="s">
        <v>3374</v>
      </c>
      <c r="I3112" s="37">
        <v>156.63999999999942</v>
      </c>
      <c r="J3112" s="39">
        <v>0</v>
      </c>
      <c r="K3112" s="10">
        <v>156.63999999999942</v>
      </c>
    </row>
    <row r="3113" spans="1:11" x14ac:dyDescent="0.2">
      <c r="A3113" s="32">
        <v>3083</v>
      </c>
      <c r="B3113" s="56">
        <v>10101040406</v>
      </c>
      <c r="C3113" s="34" t="s">
        <v>356</v>
      </c>
      <c r="D3113" s="35" t="s">
        <v>357</v>
      </c>
      <c r="E3113" s="35" t="s">
        <v>446</v>
      </c>
      <c r="F3113" s="35" t="s">
        <v>600</v>
      </c>
      <c r="G3113" s="35" t="s">
        <v>822</v>
      </c>
      <c r="H3113" s="57" t="s">
        <v>3375</v>
      </c>
      <c r="I3113" s="37">
        <v>1053.4700000000012</v>
      </c>
      <c r="J3113" s="39">
        <v>0</v>
      </c>
      <c r="K3113" s="10">
        <v>1053.4700000000012</v>
      </c>
    </row>
    <row r="3114" spans="1:11" x14ac:dyDescent="0.2">
      <c r="A3114" s="32">
        <v>3084</v>
      </c>
      <c r="B3114" s="56">
        <v>10101040407</v>
      </c>
      <c r="C3114" s="34" t="s">
        <v>356</v>
      </c>
      <c r="D3114" s="35" t="s">
        <v>357</v>
      </c>
      <c r="E3114" s="35" t="s">
        <v>446</v>
      </c>
      <c r="F3114" s="35" t="s">
        <v>600</v>
      </c>
      <c r="G3114" s="35" t="s">
        <v>822</v>
      </c>
      <c r="H3114" s="57" t="s">
        <v>3376</v>
      </c>
      <c r="I3114" s="37">
        <v>0</v>
      </c>
      <c r="J3114" s="39">
        <v>0</v>
      </c>
      <c r="K3114" s="10">
        <v>0</v>
      </c>
    </row>
    <row r="3115" spans="1:11" x14ac:dyDescent="0.2">
      <c r="A3115" s="32">
        <v>3085</v>
      </c>
      <c r="B3115" s="56">
        <v>10101040408</v>
      </c>
      <c r="C3115" s="34" t="s">
        <v>356</v>
      </c>
      <c r="D3115" s="35" t="s">
        <v>357</v>
      </c>
      <c r="E3115" s="35" t="s">
        <v>446</v>
      </c>
      <c r="F3115" s="35" t="s">
        <v>600</v>
      </c>
      <c r="G3115" s="35" t="s">
        <v>822</v>
      </c>
      <c r="H3115" s="57" t="s">
        <v>3377</v>
      </c>
      <c r="I3115" s="37">
        <v>0</v>
      </c>
      <c r="J3115" s="39">
        <v>3407.260000000002</v>
      </c>
      <c r="K3115" s="10">
        <v>-3407.260000000002</v>
      </c>
    </row>
    <row r="3116" spans="1:11" x14ac:dyDescent="0.2">
      <c r="A3116" s="32">
        <v>3086</v>
      </c>
      <c r="B3116" s="56">
        <v>10101040410</v>
      </c>
      <c r="C3116" s="34" t="s">
        <v>356</v>
      </c>
      <c r="D3116" s="35" t="s">
        <v>357</v>
      </c>
      <c r="E3116" s="35" t="s">
        <v>446</v>
      </c>
      <c r="F3116" s="35" t="s">
        <v>600</v>
      </c>
      <c r="G3116" s="35" t="s">
        <v>822</v>
      </c>
      <c r="H3116" s="57" t="s">
        <v>3378</v>
      </c>
      <c r="I3116" s="37">
        <v>0</v>
      </c>
      <c r="J3116" s="39">
        <v>0</v>
      </c>
      <c r="K3116" s="10">
        <v>0</v>
      </c>
    </row>
    <row r="3117" spans="1:11" x14ac:dyDescent="0.2">
      <c r="A3117" s="32">
        <v>3087</v>
      </c>
      <c r="B3117" s="56">
        <v>10101040413</v>
      </c>
      <c r="C3117" s="34" t="s">
        <v>356</v>
      </c>
      <c r="D3117" s="35" t="s">
        <v>357</v>
      </c>
      <c r="E3117" s="35" t="s">
        <v>446</v>
      </c>
      <c r="F3117" s="35" t="s">
        <v>600</v>
      </c>
      <c r="G3117" s="35" t="s">
        <v>822</v>
      </c>
      <c r="H3117" s="57" t="s">
        <v>3379</v>
      </c>
      <c r="I3117" s="37">
        <v>0</v>
      </c>
      <c r="J3117" s="39">
        <v>85</v>
      </c>
      <c r="K3117" s="10">
        <v>-85</v>
      </c>
    </row>
    <row r="3118" spans="1:11" x14ac:dyDescent="0.2">
      <c r="A3118" s="32">
        <v>3088</v>
      </c>
      <c r="B3118" s="56">
        <v>10101040415</v>
      </c>
      <c r="C3118" s="34" t="s">
        <v>356</v>
      </c>
      <c r="D3118" s="35" t="s">
        <v>357</v>
      </c>
      <c r="E3118" s="35" t="s">
        <v>446</v>
      </c>
      <c r="F3118" s="35" t="s">
        <v>600</v>
      </c>
      <c r="G3118" s="35" t="s">
        <v>822</v>
      </c>
      <c r="H3118" s="57" t="s">
        <v>3380</v>
      </c>
      <c r="I3118" s="37">
        <v>83.620000000002619</v>
      </c>
      <c r="J3118" s="39">
        <v>0</v>
      </c>
      <c r="K3118" s="10">
        <v>83.620000000002619</v>
      </c>
    </row>
    <row r="3119" spans="1:11" x14ac:dyDescent="0.2">
      <c r="A3119" s="32">
        <v>3089</v>
      </c>
      <c r="B3119" s="56">
        <v>10101040416</v>
      </c>
      <c r="C3119" s="34" t="s">
        <v>356</v>
      </c>
      <c r="D3119" s="35" t="s">
        <v>357</v>
      </c>
      <c r="E3119" s="35" t="s">
        <v>446</v>
      </c>
      <c r="F3119" s="35" t="s">
        <v>600</v>
      </c>
      <c r="G3119" s="35" t="s">
        <v>822</v>
      </c>
      <c r="H3119" s="57" t="s">
        <v>3381</v>
      </c>
      <c r="I3119" s="37">
        <v>0</v>
      </c>
      <c r="J3119" s="39">
        <v>0</v>
      </c>
      <c r="K3119" s="10">
        <v>0</v>
      </c>
    </row>
    <row r="3120" spans="1:11" x14ac:dyDescent="0.2">
      <c r="A3120" s="32">
        <v>3090</v>
      </c>
      <c r="B3120" s="56">
        <v>10101040418</v>
      </c>
      <c r="C3120" s="34" t="s">
        <v>356</v>
      </c>
      <c r="D3120" s="35" t="s">
        <v>357</v>
      </c>
      <c r="E3120" s="35" t="s">
        <v>446</v>
      </c>
      <c r="F3120" s="35" t="s">
        <v>600</v>
      </c>
      <c r="G3120" s="35" t="s">
        <v>822</v>
      </c>
      <c r="H3120" s="57" t="s">
        <v>3382</v>
      </c>
      <c r="I3120" s="37">
        <v>0</v>
      </c>
      <c r="J3120" s="39">
        <v>0</v>
      </c>
      <c r="K3120" s="10">
        <v>0</v>
      </c>
    </row>
    <row r="3121" spans="1:11" x14ac:dyDescent="0.2">
      <c r="A3121" s="32">
        <v>3091</v>
      </c>
      <c r="B3121" s="56">
        <v>10101040419</v>
      </c>
      <c r="C3121" s="34" t="s">
        <v>356</v>
      </c>
      <c r="D3121" s="35" t="s">
        <v>357</v>
      </c>
      <c r="E3121" s="35" t="s">
        <v>446</v>
      </c>
      <c r="F3121" s="35" t="s">
        <v>600</v>
      </c>
      <c r="G3121" s="35" t="s">
        <v>822</v>
      </c>
      <c r="H3121" s="57" t="s">
        <v>3383</v>
      </c>
      <c r="I3121" s="37">
        <v>2288.4000000000005</v>
      </c>
      <c r="J3121" s="39">
        <v>0</v>
      </c>
      <c r="K3121" s="10">
        <v>2288.4000000000005</v>
      </c>
    </row>
    <row r="3122" spans="1:11" x14ac:dyDescent="0.2">
      <c r="A3122" s="32">
        <v>3092</v>
      </c>
      <c r="B3122" s="56">
        <v>10101040421</v>
      </c>
      <c r="C3122" s="34" t="s">
        <v>356</v>
      </c>
      <c r="D3122" s="35" t="s">
        <v>357</v>
      </c>
      <c r="E3122" s="35" t="s">
        <v>446</v>
      </c>
      <c r="F3122" s="35" t="s">
        <v>600</v>
      </c>
      <c r="G3122" s="35" t="s">
        <v>822</v>
      </c>
      <c r="H3122" s="57" t="s">
        <v>3384</v>
      </c>
      <c r="I3122" s="37">
        <v>0</v>
      </c>
      <c r="J3122" s="39">
        <v>0</v>
      </c>
      <c r="K3122" s="10">
        <v>0</v>
      </c>
    </row>
    <row r="3123" spans="1:11" x14ac:dyDescent="0.2">
      <c r="A3123" s="32">
        <v>3093</v>
      </c>
      <c r="B3123" s="56">
        <v>10101040422</v>
      </c>
      <c r="C3123" s="34" t="s">
        <v>356</v>
      </c>
      <c r="D3123" s="35" t="s">
        <v>357</v>
      </c>
      <c r="E3123" s="35" t="s">
        <v>446</v>
      </c>
      <c r="F3123" s="35" t="s">
        <v>600</v>
      </c>
      <c r="G3123" s="35" t="s">
        <v>822</v>
      </c>
      <c r="H3123" s="57" t="s">
        <v>3385</v>
      </c>
      <c r="I3123" s="37">
        <v>0</v>
      </c>
      <c r="J3123" s="39">
        <v>0</v>
      </c>
      <c r="K3123" s="10">
        <v>0</v>
      </c>
    </row>
    <row r="3124" spans="1:11" x14ac:dyDescent="0.2">
      <c r="A3124" s="32">
        <v>3094</v>
      </c>
      <c r="B3124" s="56">
        <v>10101040425</v>
      </c>
      <c r="C3124" s="34" t="s">
        <v>356</v>
      </c>
      <c r="D3124" s="35" t="s">
        <v>357</v>
      </c>
      <c r="E3124" s="35" t="s">
        <v>446</v>
      </c>
      <c r="F3124" s="35" t="s">
        <v>600</v>
      </c>
      <c r="G3124" s="35" t="s">
        <v>822</v>
      </c>
      <c r="H3124" s="57" t="s">
        <v>3386</v>
      </c>
      <c r="I3124" s="37">
        <v>0</v>
      </c>
      <c r="J3124" s="39">
        <v>5295.7899999999991</v>
      </c>
      <c r="K3124" s="10">
        <v>-5295.7899999999991</v>
      </c>
    </row>
    <row r="3125" spans="1:11" x14ac:dyDescent="0.2">
      <c r="A3125" s="32">
        <v>3095</v>
      </c>
      <c r="B3125" s="56">
        <v>10101040426</v>
      </c>
      <c r="C3125" s="34" t="s">
        <v>356</v>
      </c>
      <c r="D3125" s="35" t="s">
        <v>357</v>
      </c>
      <c r="E3125" s="35" t="s">
        <v>446</v>
      </c>
      <c r="F3125" s="35" t="s">
        <v>600</v>
      </c>
      <c r="G3125" s="35" t="s">
        <v>822</v>
      </c>
      <c r="H3125" s="57" t="s">
        <v>3387</v>
      </c>
      <c r="I3125" s="37">
        <v>0</v>
      </c>
      <c r="J3125" s="39">
        <v>1457.3299999999981</v>
      </c>
      <c r="K3125" s="10">
        <v>-1457.3299999999981</v>
      </c>
    </row>
    <row r="3126" spans="1:11" x14ac:dyDescent="0.2">
      <c r="A3126" s="32">
        <v>3096</v>
      </c>
      <c r="B3126" s="56">
        <v>10101040428</v>
      </c>
      <c r="C3126" s="34" t="s">
        <v>356</v>
      </c>
      <c r="D3126" s="35" t="s">
        <v>357</v>
      </c>
      <c r="E3126" s="35" t="s">
        <v>446</v>
      </c>
      <c r="F3126" s="35" t="s">
        <v>600</v>
      </c>
      <c r="G3126" s="35" t="s">
        <v>822</v>
      </c>
      <c r="H3126" s="57" t="s">
        <v>3388</v>
      </c>
      <c r="I3126" s="37">
        <v>0</v>
      </c>
      <c r="J3126" s="39">
        <v>0</v>
      </c>
      <c r="K3126" s="10">
        <v>0</v>
      </c>
    </row>
    <row r="3127" spans="1:11" x14ac:dyDescent="0.2">
      <c r="A3127" s="32">
        <v>3097</v>
      </c>
      <c r="B3127" s="56">
        <v>10101040429</v>
      </c>
      <c r="C3127" s="34" t="s">
        <v>356</v>
      </c>
      <c r="D3127" s="35" t="s">
        <v>357</v>
      </c>
      <c r="E3127" s="35" t="s">
        <v>446</v>
      </c>
      <c r="F3127" s="35" t="s">
        <v>600</v>
      </c>
      <c r="G3127" s="35" t="s">
        <v>822</v>
      </c>
      <c r="H3127" s="57" t="s">
        <v>3389</v>
      </c>
      <c r="I3127" s="37">
        <v>0</v>
      </c>
      <c r="J3127" s="39">
        <v>9.0000000000145519E-2</v>
      </c>
      <c r="K3127" s="10">
        <v>-9.0000000000145519E-2</v>
      </c>
    </row>
    <row r="3128" spans="1:11" x14ac:dyDescent="0.2">
      <c r="A3128" s="32">
        <v>3098</v>
      </c>
      <c r="B3128" s="56">
        <v>10101040430</v>
      </c>
      <c r="C3128" s="34" t="s">
        <v>356</v>
      </c>
      <c r="D3128" s="35" t="s">
        <v>357</v>
      </c>
      <c r="E3128" s="35" t="s">
        <v>446</v>
      </c>
      <c r="F3128" s="35" t="s">
        <v>600</v>
      </c>
      <c r="G3128" s="35" t="s">
        <v>822</v>
      </c>
      <c r="H3128" s="57" t="s">
        <v>3390</v>
      </c>
      <c r="I3128" s="37">
        <v>0</v>
      </c>
      <c r="J3128" s="39">
        <v>189.75</v>
      </c>
      <c r="K3128" s="10">
        <v>-189.75</v>
      </c>
    </row>
    <row r="3129" spans="1:11" x14ac:dyDescent="0.2">
      <c r="A3129" s="32">
        <v>3099</v>
      </c>
      <c r="B3129" s="56">
        <v>10101040431</v>
      </c>
      <c r="C3129" s="34" t="s">
        <v>356</v>
      </c>
      <c r="D3129" s="35" t="s">
        <v>357</v>
      </c>
      <c r="E3129" s="35" t="s">
        <v>446</v>
      </c>
      <c r="F3129" s="35" t="s">
        <v>600</v>
      </c>
      <c r="G3129" s="35" t="s">
        <v>822</v>
      </c>
      <c r="H3129" s="57" t="s">
        <v>3391</v>
      </c>
      <c r="I3129" s="37">
        <v>0</v>
      </c>
      <c r="J3129" s="39">
        <v>0</v>
      </c>
      <c r="K3129" s="10">
        <v>0</v>
      </c>
    </row>
    <row r="3130" spans="1:11" x14ac:dyDescent="0.2">
      <c r="A3130" s="32">
        <v>3100</v>
      </c>
      <c r="B3130" s="56">
        <v>10101040432</v>
      </c>
      <c r="C3130" s="34" t="s">
        <v>356</v>
      </c>
      <c r="D3130" s="35" t="s">
        <v>357</v>
      </c>
      <c r="E3130" s="35" t="s">
        <v>446</v>
      </c>
      <c r="F3130" s="35" t="s">
        <v>600</v>
      </c>
      <c r="G3130" s="35" t="s">
        <v>822</v>
      </c>
      <c r="H3130" s="57" t="s">
        <v>3392</v>
      </c>
      <c r="I3130" s="37">
        <v>0</v>
      </c>
      <c r="J3130" s="39">
        <v>0</v>
      </c>
      <c r="K3130" s="10">
        <v>0</v>
      </c>
    </row>
    <row r="3131" spans="1:11" x14ac:dyDescent="0.2">
      <c r="A3131" s="32">
        <v>3101</v>
      </c>
      <c r="B3131" s="56">
        <v>10101040433</v>
      </c>
      <c r="C3131" s="34" t="s">
        <v>356</v>
      </c>
      <c r="D3131" s="35" t="s">
        <v>357</v>
      </c>
      <c r="E3131" s="35" t="s">
        <v>446</v>
      </c>
      <c r="F3131" s="35" t="s">
        <v>600</v>
      </c>
      <c r="G3131" s="35" t="s">
        <v>822</v>
      </c>
      <c r="H3131" s="57" t="s">
        <v>3393</v>
      </c>
      <c r="I3131" s="37">
        <v>0</v>
      </c>
      <c r="J3131" s="39">
        <v>0</v>
      </c>
      <c r="K3131" s="10">
        <v>0</v>
      </c>
    </row>
    <row r="3132" spans="1:11" x14ac:dyDescent="0.2">
      <c r="A3132" s="32">
        <v>3102</v>
      </c>
      <c r="B3132" s="56">
        <v>10101040434</v>
      </c>
      <c r="C3132" s="34" t="s">
        <v>356</v>
      </c>
      <c r="D3132" s="35" t="s">
        <v>357</v>
      </c>
      <c r="E3132" s="35" t="s">
        <v>446</v>
      </c>
      <c r="F3132" s="35" t="s">
        <v>600</v>
      </c>
      <c r="G3132" s="35" t="s">
        <v>822</v>
      </c>
      <c r="H3132" s="57" t="s">
        <v>3394</v>
      </c>
      <c r="I3132" s="37">
        <v>0</v>
      </c>
      <c r="J3132" s="39">
        <v>2724.44</v>
      </c>
      <c r="K3132" s="10">
        <v>-2724.44</v>
      </c>
    </row>
    <row r="3133" spans="1:11" x14ac:dyDescent="0.2">
      <c r="A3133" s="32">
        <v>3103</v>
      </c>
      <c r="B3133" s="56">
        <v>10101040435</v>
      </c>
      <c r="C3133" s="34" t="s">
        <v>356</v>
      </c>
      <c r="D3133" s="35" t="s">
        <v>357</v>
      </c>
      <c r="E3133" s="35" t="s">
        <v>446</v>
      </c>
      <c r="F3133" s="35" t="s">
        <v>600</v>
      </c>
      <c r="G3133" s="35" t="s">
        <v>822</v>
      </c>
      <c r="H3133" s="57" t="s">
        <v>3395</v>
      </c>
      <c r="I3133" s="37">
        <v>1371.8400000000001</v>
      </c>
      <c r="J3133" s="39">
        <v>0</v>
      </c>
      <c r="K3133" s="10">
        <v>1371.8400000000001</v>
      </c>
    </row>
    <row r="3134" spans="1:11" x14ac:dyDescent="0.2">
      <c r="A3134" s="32">
        <v>3104</v>
      </c>
      <c r="B3134" s="56">
        <v>10101040436</v>
      </c>
      <c r="C3134" s="34" t="s">
        <v>356</v>
      </c>
      <c r="D3134" s="35" t="s">
        <v>357</v>
      </c>
      <c r="E3134" s="35" t="s">
        <v>446</v>
      </c>
      <c r="F3134" s="35" t="s">
        <v>600</v>
      </c>
      <c r="G3134" s="35" t="s">
        <v>822</v>
      </c>
      <c r="H3134" s="57" t="s">
        <v>3396</v>
      </c>
      <c r="I3134" s="37">
        <v>0</v>
      </c>
      <c r="J3134" s="39">
        <v>0</v>
      </c>
      <c r="K3134" s="10">
        <v>0</v>
      </c>
    </row>
    <row r="3135" spans="1:11" x14ac:dyDescent="0.2">
      <c r="A3135" s="32">
        <v>3105</v>
      </c>
      <c r="B3135" s="56">
        <v>10101040437</v>
      </c>
      <c r="C3135" s="34" t="s">
        <v>356</v>
      </c>
      <c r="D3135" s="35" t="s">
        <v>357</v>
      </c>
      <c r="E3135" s="35" t="s">
        <v>446</v>
      </c>
      <c r="F3135" s="35" t="s">
        <v>600</v>
      </c>
      <c r="G3135" s="35" t="s">
        <v>822</v>
      </c>
      <c r="H3135" s="57" t="s">
        <v>3397</v>
      </c>
      <c r="I3135" s="37">
        <v>0</v>
      </c>
      <c r="J3135" s="39">
        <v>0</v>
      </c>
      <c r="K3135" s="10">
        <v>0</v>
      </c>
    </row>
    <row r="3136" spans="1:11" x14ac:dyDescent="0.2">
      <c r="A3136" s="32">
        <v>3106</v>
      </c>
      <c r="B3136" s="56">
        <v>10101040438</v>
      </c>
      <c r="C3136" s="34" t="s">
        <v>356</v>
      </c>
      <c r="D3136" s="35" t="s">
        <v>357</v>
      </c>
      <c r="E3136" s="35" t="s">
        <v>446</v>
      </c>
      <c r="F3136" s="35" t="s">
        <v>600</v>
      </c>
      <c r="G3136" s="35" t="s">
        <v>822</v>
      </c>
      <c r="H3136" s="57" t="s">
        <v>3398</v>
      </c>
      <c r="I3136" s="37">
        <v>0</v>
      </c>
      <c r="J3136" s="39">
        <v>0</v>
      </c>
      <c r="K3136" s="10">
        <v>0</v>
      </c>
    </row>
    <row r="3137" spans="1:11" x14ac:dyDescent="0.2">
      <c r="A3137" s="32">
        <v>3107</v>
      </c>
      <c r="B3137" s="56">
        <v>10101040439</v>
      </c>
      <c r="C3137" s="34" t="s">
        <v>356</v>
      </c>
      <c r="D3137" s="35" t="s">
        <v>357</v>
      </c>
      <c r="E3137" s="35" t="s">
        <v>446</v>
      </c>
      <c r="F3137" s="35" t="s">
        <v>600</v>
      </c>
      <c r="G3137" s="35" t="s">
        <v>822</v>
      </c>
      <c r="H3137" s="57" t="s">
        <v>3399</v>
      </c>
      <c r="I3137" s="37">
        <v>0</v>
      </c>
      <c r="J3137" s="39">
        <v>1177.5599999999977</v>
      </c>
      <c r="K3137" s="10">
        <v>-1177.5599999999977</v>
      </c>
    </row>
    <row r="3138" spans="1:11" x14ac:dyDescent="0.2">
      <c r="A3138" s="32">
        <v>3108</v>
      </c>
      <c r="B3138" s="56">
        <v>10101040440</v>
      </c>
      <c r="C3138" s="34" t="s">
        <v>356</v>
      </c>
      <c r="D3138" s="35" t="s">
        <v>357</v>
      </c>
      <c r="E3138" s="35" t="s">
        <v>446</v>
      </c>
      <c r="F3138" s="35" t="s">
        <v>600</v>
      </c>
      <c r="G3138" s="35" t="s">
        <v>822</v>
      </c>
      <c r="H3138" s="57" t="s">
        <v>3400</v>
      </c>
      <c r="I3138" s="37">
        <v>0</v>
      </c>
      <c r="J3138" s="39">
        <v>0</v>
      </c>
      <c r="K3138" s="10">
        <v>0</v>
      </c>
    </row>
    <row r="3139" spans="1:11" x14ac:dyDescent="0.2">
      <c r="A3139" s="32">
        <v>3109</v>
      </c>
      <c r="B3139" s="56">
        <v>10101040444</v>
      </c>
      <c r="C3139" s="34" t="s">
        <v>356</v>
      </c>
      <c r="D3139" s="35" t="s">
        <v>357</v>
      </c>
      <c r="E3139" s="35" t="s">
        <v>446</v>
      </c>
      <c r="F3139" s="35" t="s">
        <v>600</v>
      </c>
      <c r="G3139" s="35" t="s">
        <v>822</v>
      </c>
      <c r="H3139" s="57" t="s">
        <v>3401</v>
      </c>
      <c r="I3139" s="37">
        <v>1139.1600000000035</v>
      </c>
      <c r="J3139" s="39">
        <v>0</v>
      </c>
      <c r="K3139" s="10">
        <v>1139.1600000000035</v>
      </c>
    </row>
    <row r="3140" spans="1:11" x14ac:dyDescent="0.2">
      <c r="A3140" s="32">
        <v>3110</v>
      </c>
      <c r="B3140" s="56">
        <v>10101040448</v>
      </c>
      <c r="C3140" s="34" t="s">
        <v>356</v>
      </c>
      <c r="D3140" s="35" t="s">
        <v>357</v>
      </c>
      <c r="E3140" s="35" t="s">
        <v>446</v>
      </c>
      <c r="F3140" s="35" t="s">
        <v>600</v>
      </c>
      <c r="G3140" s="35" t="s">
        <v>822</v>
      </c>
      <c r="H3140" s="57" t="s">
        <v>3402</v>
      </c>
      <c r="I3140" s="37">
        <v>0</v>
      </c>
      <c r="J3140" s="39">
        <v>0</v>
      </c>
      <c r="K3140" s="10">
        <v>0</v>
      </c>
    </row>
    <row r="3141" spans="1:11" x14ac:dyDescent="0.2">
      <c r="A3141" s="32">
        <v>3111</v>
      </c>
      <c r="B3141" s="56">
        <v>10101040449</v>
      </c>
      <c r="C3141" s="34" t="s">
        <v>356</v>
      </c>
      <c r="D3141" s="35" t="s">
        <v>357</v>
      </c>
      <c r="E3141" s="35" t="s">
        <v>446</v>
      </c>
      <c r="F3141" s="35" t="s">
        <v>600</v>
      </c>
      <c r="G3141" s="35" t="s">
        <v>822</v>
      </c>
      <c r="H3141" s="57" t="s">
        <v>3403</v>
      </c>
      <c r="I3141" s="37">
        <v>0</v>
      </c>
      <c r="J3141" s="39">
        <v>1952</v>
      </c>
      <c r="K3141" s="10">
        <v>-1952</v>
      </c>
    </row>
    <row r="3142" spans="1:11" x14ac:dyDescent="0.2">
      <c r="A3142" s="32">
        <v>3112</v>
      </c>
      <c r="B3142" s="56">
        <v>10101040450</v>
      </c>
      <c r="C3142" s="34" t="s">
        <v>356</v>
      </c>
      <c r="D3142" s="35" t="s">
        <v>357</v>
      </c>
      <c r="E3142" s="35" t="s">
        <v>446</v>
      </c>
      <c r="F3142" s="35" t="s">
        <v>600</v>
      </c>
      <c r="G3142" s="35" t="s">
        <v>822</v>
      </c>
      <c r="H3142" s="57" t="s">
        <v>3404</v>
      </c>
      <c r="I3142" s="37">
        <v>0</v>
      </c>
      <c r="J3142" s="39">
        <v>0</v>
      </c>
      <c r="K3142" s="10">
        <v>0</v>
      </c>
    </row>
    <row r="3143" spans="1:11" x14ac:dyDescent="0.2">
      <c r="A3143" s="32">
        <v>3113</v>
      </c>
      <c r="B3143" s="56">
        <v>10101040454</v>
      </c>
      <c r="C3143" s="34" t="s">
        <v>356</v>
      </c>
      <c r="D3143" s="35" t="s">
        <v>357</v>
      </c>
      <c r="E3143" s="35" t="s">
        <v>446</v>
      </c>
      <c r="F3143" s="35" t="s">
        <v>600</v>
      </c>
      <c r="G3143" s="35" t="s">
        <v>822</v>
      </c>
      <c r="H3143" s="57" t="s">
        <v>3405</v>
      </c>
      <c r="I3143" s="37">
        <v>0</v>
      </c>
      <c r="J3143" s="39">
        <v>0.90000000000145519</v>
      </c>
      <c r="K3143" s="10">
        <v>-0.90000000000145519</v>
      </c>
    </row>
    <row r="3144" spans="1:11" x14ac:dyDescent="0.2">
      <c r="A3144" s="32">
        <v>3114</v>
      </c>
      <c r="B3144" s="56">
        <v>10101040456</v>
      </c>
      <c r="C3144" s="34" t="s">
        <v>356</v>
      </c>
      <c r="D3144" s="35" t="s">
        <v>357</v>
      </c>
      <c r="E3144" s="35" t="s">
        <v>446</v>
      </c>
      <c r="F3144" s="35" t="s">
        <v>600</v>
      </c>
      <c r="G3144" s="35" t="s">
        <v>822</v>
      </c>
      <c r="H3144" s="57" t="s">
        <v>3406</v>
      </c>
      <c r="I3144" s="37">
        <v>0</v>
      </c>
      <c r="J3144" s="39">
        <v>135.63999999999942</v>
      </c>
      <c r="K3144" s="10">
        <v>-135.63999999999942</v>
      </c>
    </row>
    <row r="3145" spans="1:11" x14ac:dyDescent="0.2">
      <c r="A3145" s="32">
        <v>3115</v>
      </c>
      <c r="B3145" s="56">
        <v>10101040461</v>
      </c>
      <c r="C3145" s="34" t="s">
        <v>356</v>
      </c>
      <c r="D3145" s="35" t="s">
        <v>357</v>
      </c>
      <c r="E3145" s="35" t="s">
        <v>446</v>
      </c>
      <c r="F3145" s="35" t="s">
        <v>600</v>
      </c>
      <c r="G3145" s="35" t="s">
        <v>822</v>
      </c>
      <c r="H3145" s="57" t="s">
        <v>3407</v>
      </c>
      <c r="I3145" s="37">
        <v>0</v>
      </c>
      <c r="J3145" s="39">
        <v>0</v>
      </c>
      <c r="K3145" s="10">
        <v>0</v>
      </c>
    </row>
    <row r="3146" spans="1:11" x14ac:dyDescent="0.2">
      <c r="A3146" s="32">
        <v>3116</v>
      </c>
      <c r="B3146" s="56">
        <v>10101040463</v>
      </c>
      <c r="C3146" s="34" t="s">
        <v>356</v>
      </c>
      <c r="D3146" s="35" t="s">
        <v>357</v>
      </c>
      <c r="E3146" s="35" t="s">
        <v>446</v>
      </c>
      <c r="F3146" s="35" t="s">
        <v>600</v>
      </c>
      <c r="G3146" s="35" t="s">
        <v>822</v>
      </c>
      <c r="H3146" s="57" t="s">
        <v>3408</v>
      </c>
      <c r="I3146" s="37">
        <v>0</v>
      </c>
      <c r="J3146" s="39">
        <v>0</v>
      </c>
      <c r="K3146" s="10">
        <v>0</v>
      </c>
    </row>
    <row r="3147" spans="1:11" x14ac:dyDescent="0.2">
      <c r="A3147" s="32">
        <v>3117</v>
      </c>
      <c r="B3147" s="56">
        <v>10101040464</v>
      </c>
      <c r="C3147" s="34" t="s">
        <v>356</v>
      </c>
      <c r="D3147" s="35" t="s">
        <v>357</v>
      </c>
      <c r="E3147" s="35" t="s">
        <v>446</v>
      </c>
      <c r="F3147" s="35" t="s">
        <v>600</v>
      </c>
      <c r="G3147" s="35" t="s">
        <v>822</v>
      </c>
      <c r="H3147" s="57" t="s">
        <v>3409</v>
      </c>
      <c r="I3147" s="37">
        <v>387.86000000000058</v>
      </c>
      <c r="J3147" s="39">
        <v>0</v>
      </c>
      <c r="K3147" s="10">
        <v>387.86000000000058</v>
      </c>
    </row>
    <row r="3148" spans="1:11" x14ac:dyDescent="0.2">
      <c r="A3148" s="32">
        <v>3118</v>
      </c>
      <c r="B3148" s="56">
        <v>10101040465</v>
      </c>
      <c r="C3148" s="34" t="s">
        <v>356</v>
      </c>
      <c r="D3148" s="35" t="s">
        <v>357</v>
      </c>
      <c r="E3148" s="35" t="s">
        <v>446</v>
      </c>
      <c r="F3148" s="35" t="s">
        <v>600</v>
      </c>
      <c r="G3148" s="35" t="s">
        <v>822</v>
      </c>
      <c r="H3148" s="57" t="s">
        <v>3410</v>
      </c>
      <c r="I3148" s="37">
        <v>0</v>
      </c>
      <c r="J3148" s="39">
        <v>0</v>
      </c>
      <c r="K3148" s="10">
        <v>0</v>
      </c>
    </row>
    <row r="3149" spans="1:11" x14ac:dyDescent="0.2">
      <c r="A3149" s="32">
        <v>3119</v>
      </c>
      <c r="B3149" s="56">
        <v>10101040466</v>
      </c>
      <c r="C3149" s="34" t="s">
        <v>356</v>
      </c>
      <c r="D3149" s="35" t="s">
        <v>357</v>
      </c>
      <c r="E3149" s="35" t="s">
        <v>446</v>
      </c>
      <c r="F3149" s="35" t="s">
        <v>600</v>
      </c>
      <c r="G3149" s="35" t="s">
        <v>822</v>
      </c>
      <c r="H3149" s="57" t="s">
        <v>3411</v>
      </c>
      <c r="I3149" s="37">
        <v>0</v>
      </c>
      <c r="J3149" s="39">
        <v>0</v>
      </c>
      <c r="K3149" s="10">
        <v>0</v>
      </c>
    </row>
    <row r="3150" spans="1:11" x14ac:dyDescent="0.2">
      <c r="A3150" s="32">
        <v>3120</v>
      </c>
      <c r="B3150" s="56">
        <v>10101040467</v>
      </c>
      <c r="C3150" s="34" t="s">
        <v>356</v>
      </c>
      <c r="D3150" s="35" t="s">
        <v>357</v>
      </c>
      <c r="E3150" s="35" t="s">
        <v>446</v>
      </c>
      <c r="F3150" s="35" t="s">
        <v>600</v>
      </c>
      <c r="G3150" s="35" t="s">
        <v>822</v>
      </c>
      <c r="H3150" s="57" t="s">
        <v>3412</v>
      </c>
      <c r="I3150" s="37">
        <v>0</v>
      </c>
      <c r="J3150" s="39">
        <v>0</v>
      </c>
      <c r="K3150" s="10">
        <v>0</v>
      </c>
    </row>
    <row r="3151" spans="1:11" x14ac:dyDescent="0.2">
      <c r="A3151" s="32">
        <v>3121</v>
      </c>
      <c r="B3151" s="56">
        <v>10101040468</v>
      </c>
      <c r="C3151" s="34" t="s">
        <v>356</v>
      </c>
      <c r="D3151" s="35" t="s">
        <v>357</v>
      </c>
      <c r="E3151" s="35" t="s">
        <v>446</v>
      </c>
      <c r="F3151" s="35" t="s">
        <v>600</v>
      </c>
      <c r="G3151" s="35" t="s">
        <v>822</v>
      </c>
      <c r="H3151" s="57" t="s">
        <v>3413</v>
      </c>
      <c r="I3151" s="37">
        <v>0</v>
      </c>
      <c r="J3151" s="39">
        <v>0</v>
      </c>
      <c r="K3151" s="10">
        <v>0</v>
      </c>
    </row>
    <row r="3152" spans="1:11" x14ac:dyDescent="0.2">
      <c r="A3152" s="32">
        <v>3122</v>
      </c>
      <c r="B3152" s="56">
        <v>10101040469</v>
      </c>
      <c r="C3152" s="34" t="s">
        <v>356</v>
      </c>
      <c r="D3152" s="35" t="s">
        <v>357</v>
      </c>
      <c r="E3152" s="35" t="s">
        <v>446</v>
      </c>
      <c r="F3152" s="35" t="s">
        <v>600</v>
      </c>
      <c r="G3152" s="35" t="s">
        <v>822</v>
      </c>
      <c r="H3152" s="57" t="s">
        <v>3414</v>
      </c>
      <c r="I3152" s="37">
        <v>0</v>
      </c>
      <c r="J3152" s="39">
        <v>0</v>
      </c>
      <c r="K3152" s="10">
        <v>0</v>
      </c>
    </row>
    <row r="3153" spans="1:11" x14ac:dyDescent="0.2">
      <c r="A3153" s="32">
        <v>3123</v>
      </c>
      <c r="B3153" s="56">
        <v>10101040470</v>
      </c>
      <c r="C3153" s="34" t="s">
        <v>356</v>
      </c>
      <c r="D3153" s="35" t="s">
        <v>357</v>
      </c>
      <c r="E3153" s="35" t="s">
        <v>446</v>
      </c>
      <c r="F3153" s="35" t="s">
        <v>600</v>
      </c>
      <c r="G3153" s="35" t="s">
        <v>822</v>
      </c>
      <c r="H3153" s="57" t="s">
        <v>3415</v>
      </c>
      <c r="I3153" s="37">
        <v>0</v>
      </c>
      <c r="J3153" s="39">
        <v>0</v>
      </c>
      <c r="K3153" s="10">
        <v>0</v>
      </c>
    </row>
    <row r="3154" spans="1:11" x14ac:dyDescent="0.2">
      <c r="A3154" s="32">
        <v>3124</v>
      </c>
      <c r="B3154" s="56">
        <v>10101040471</v>
      </c>
      <c r="C3154" s="34" t="s">
        <v>356</v>
      </c>
      <c r="D3154" s="35" t="s">
        <v>357</v>
      </c>
      <c r="E3154" s="35" t="s">
        <v>446</v>
      </c>
      <c r="F3154" s="35" t="s">
        <v>600</v>
      </c>
      <c r="G3154" s="35" t="s">
        <v>822</v>
      </c>
      <c r="H3154" s="57" t="s">
        <v>3416</v>
      </c>
      <c r="I3154" s="37">
        <v>0</v>
      </c>
      <c r="J3154" s="39">
        <v>0</v>
      </c>
      <c r="K3154" s="10">
        <v>0</v>
      </c>
    </row>
    <row r="3155" spans="1:11" x14ac:dyDescent="0.2">
      <c r="A3155" s="32">
        <v>3125</v>
      </c>
      <c r="B3155" s="56">
        <v>10101040472</v>
      </c>
      <c r="C3155" s="34" t="s">
        <v>356</v>
      </c>
      <c r="D3155" s="35" t="s">
        <v>357</v>
      </c>
      <c r="E3155" s="35" t="s">
        <v>446</v>
      </c>
      <c r="F3155" s="35" t="s">
        <v>600</v>
      </c>
      <c r="G3155" s="35" t="s">
        <v>822</v>
      </c>
      <c r="H3155" s="57" t="s">
        <v>3417</v>
      </c>
      <c r="I3155" s="37">
        <v>677.97000000000116</v>
      </c>
      <c r="J3155" s="39">
        <v>0</v>
      </c>
      <c r="K3155" s="10">
        <v>677.97000000000116</v>
      </c>
    </row>
    <row r="3156" spans="1:11" x14ac:dyDescent="0.2">
      <c r="A3156" s="32">
        <v>3126</v>
      </c>
      <c r="B3156" s="56">
        <v>10101040473</v>
      </c>
      <c r="C3156" s="34" t="s">
        <v>356</v>
      </c>
      <c r="D3156" s="35" t="s">
        <v>357</v>
      </c>
      <c r="E3156" s="35" t="s">
        <v>446</v>
      </c>
      <c r="F3156" s="35" t="s">
        <v>600</v>
      </c>
      <c r="G3156" s="35" t="s">
        <v>822</v>
      </c>
      <c r="H3156" s="57" t="s">
        <v>3418</v>
      </c>
      <c r="I3156" s="37">
        <v>0</v>
      </c>
      <c r="J3156" s="39">
        <v>0</v>
      </c>
      <c r="K3156" s="10">
        <v>0</v>
      </c>
    </row>
    <row r="3157" spans="1:11" x14ac:dyDescent="0.2">
      <c r="A3157" s="32">
        <v>3127</v>
      </c>
      <c r="B3157" s="56">
        <v>10101040474</v>
      </c>
      <c r="C3157" s="34" t="s">
        <v>356</v>
      </c>
      <c r="D3157" s="35" t="s">
        <v>357</v>
      </c>
      <c r="E3157" s="35" t="s">
        <v>446</v>
      </c>
      <c r="F3157" s="35" t="s">
        <v>600</v>
      </c>
      <c r="G3157" s="35" t="s">
        <v>822</v>
      </c>
      <c r="H3157" s="57" t="s">
        <v>3419</v>
      </c>
      <c r="I3157" s="37">
        <v>0</v>
      </c>
      <c r="J3157" s="39">
        <v>0</v>
      </c>
      <c r="K3157" s="10">
        <v>0</v>
      </c>
    </row>
    <row r="3158" spans="1:11" x14ac:dyDescent="0.2">
      <c r="A3158" s="32">
        <v>3128</v>
      </c>
      <c r="B3158" s="56">
        <v>10101040475</v>
      </c>
      <c r="C3158" s="34" t="s">
        <v>356</v>
      </c>
      <c r="D3158" s="35" t="s">
        <v>357</v>
      </c>
      <c r="E3158" s="35" t="s">
        <v>446</v>
      </c>
      <c r="F3158" s="35" t="s">
        <v>600</v>
      </c>
      <c r="G3158" s="35" t="s">
        <v>822</v>
      </c>
      <c r="H3158" s="57" t="s">
        <v>3420</v>
      </c>
      <c r="I3158" s="37">
        <v>0</v>
      </c>
      <c r="J3158" s="39">
        <v>9600.3399999999965</v>
      </c>
      <c r="K3158" s="10">
        <v>-9600.3399999999965</v>
      </c>
    </row>
    <row r="3159" spans="1:11" x14ac:dyDescent="0.2">
      <c r="A3159" s="32">
        <v>3129</v>
      </c>
      <c r="B3159" s="56">
        <v>10101040476</v>
      </c>
      <c r="C3159" s="34" t="s">
        <v>356</v>
      </c>
      <c r="D3159" s="35" t="s">
        <v>357</v>
      </c>
      <c r="E3159" s="35" t="s">
        <v>446</v>
      </c>
      <c r="F3159" s="35" t="s">
        <v>600</v>
      </c>
      <c r="G3159" s="35" t="s">
        <v>822</v>
      </c>
      <c r="H3159" s="57" t="s">
        <v>3421</v>
      </c>
      <c r="I3159" s="37">
        <v>0</v>
      </c>
      <c r="J3159" s="39">
        <v>33.559999999999945</v>
      </c>
      <c r="K3159" s="10">
        <v>-33.559999999999945</v>
      </c>
    </row>
    <row r="3160" spans="1:11" x14ac:dyDescent="0.2">
      <c r="A3160" s="32">
        <v>3130</v>
      </c>
      <c r="B3160" s="56">
        <v>10101040477</v>
      </c>
      <c r="C3160" s="34" t="s">
        <v>356</v>
      </c>
      <c r="D3160" s="35" t="s">
        <v>357</v>
      </c>
      <c r="E3160" s="35" t="s">
        <v>446</v>
      </c>
      <c r="F3160" s="35" t="s">
        <v>600</v>
      </c>
      <c r="G3160" s="35" t="s">
        <v>822</v>
      </c>
      <c r="H3160" s="57" t="s">
        <v>3422</v>
      </c>
      <c r="I3160" s="37">
        <v>1619</v>
      </c>
      <c r="J3160" s="39">
        <v>0</v>
      </c>
      <c r="K3160" s="10">
        <v>1619</v>
      </c>
    </row>
    <row r="3161" spans="1:11" x14ac:dyDescent="0.2">
      <c r="A3161" s="32">
        <v>3131</v>
      </c>
      <c r="B3161" s="56">
        <v>10101040478</v>
      </c>
      <c r="C3161" s="34" t="s">
        <v>356</v>
      </c>
      <c r="D3161" s="35" t="s">
        <v>357</v>
      </c>
      <c r="E3161" s="35" t="s">
        <v>446</v>
      </c>
      <c r="F3161" s="35" t="s">
        <v>600</v>
      </c>
      <c r="G3161" s="35" t="s">
        <v>822</v>
      </c>
      <c r="H3161" s="57" t="s">
        <v>3423</v>
      </c>
      <c r="I3161" s="37">
        <v>4735</v>
      </c>
      <c r="J3161" s="39">
        <v>0</v>
      </c>
      <c r="K3161" s="10">
        <v>4735</v>
      </c>
    </row>
    <row r="3162" spans="1:11" x14ac:dyDescent="0.2">
      <c r="A3162" s="32">
        <v>3132</v>
      </c>
      <c r="B3162" s="56">
        <v>10101040501</v>
      </c>
      <c r="C3162" s="34" t="s">
        <v>356</v>
      </c>
      <c r="D3162" s="35" t="s">
        <v>357</v>
      </c>
      <c r="E3162" s="35" t="s">
        <v>446</v>
      </c>
      <c r="F3162" s="35" t="s">
        <v>600</v>
      </c>
      <c r="G3162" s="35" t="s">
        <v>822</v>
      </c>
      <c r="H3162" s="57" t="s">
        <v>3424</v>
      </c>
      <c r="I3162" s="37">
        <v>0</v>
      </c>
      <c r="J3162" s="39">
        <v>0</v>
      </c>
      <c r="K3162" s="10">
        <v>0</v>
      </c>
    </row>
    <row r="3163" spans="1:11" x14ac:dyDescent="0.2">
      <c r="A3163" s="32">
        <v>3133</v>
      </c>
      <c r="B3163" s="56">
        <v>10101040604</v>
      </c>
      <c r="C3163" s="34" t="s">
        <v>356</v>
      </c>
      <c r="D3163" s="35" t="s">
        <v>357</v>
      </c>
      <c r="E3163" s="35" t="s">
        <v>446</v>
      </c>
      <c r="F3163" s="35" t="s">
        <v>600</v>
      </c>
      <c r="G3163" s="35" t="s">
        <v>822</v>
      </c>
      <c r="H3163" s="57" t="s">
        <v>3425</v>
      </c>
      <c r="I3163" s="37">
        <v>0</v>
      </c>
      <c r="J3163" s="39">
        <v>0.5</v>
      </c>
      <c r="K3163" s="10">
        <v>-0.5</v>
      </c>
    </row>
    <row r="3164" spans="1:11" x14ac:dyDescent="0.2">
      <c r="A3164" s="32">
        <v>3134</v>
      </c>
      <c r="B3164" s="56">
        <v>10101040605</v>
      </c>
      <c r="C3164" s="34" t="s">
        <v>356</v>
      </c>
      <c r="D3164" s="35" t="s">
        <v>357</v>
      </c>
      <c r="E3164" s="35" t="s">
        <v>446</v>
      </c>
      <c r="F3164" s="35" t="s">
        <v>600</v>
      </c>
      <c r="G3164" s="35" t="s">
        <v>822</v>
      </c>
      <c r="H3164" s="57" t="s">
        <v>3426</v>
      </c>
      <c r="I3164" s="37">
        <v>0</v>
      </c>
      <c r="J3164" s="39">
        <v>0</v>
      </c>
      <c r="K3164" s="10">
        <v>0</v>
      </c>
    </row>
    <row r="3165" spans="1:11" x14ac:dyDescent="0.2">
      <c r="A3165" s="32">
        <v>3135</v>
      </c>
      <c r="B3165" s="56">
        <v>10101040608</v>
      </c>
      <c r="C3165" s="34" t="s">
        <v>356</v>
      </c>
      <c r="D3165" s="35" t="s">
        <v>357</v>
      </c>
      <c r="E3165" s="35" t="s">
        <v>446</v>
      </c>
      <c r="F3165" s="35" t="s">
        <v>600</v>
      </c>
      <c r="G3165" s="35" t="s">
        <v>822</v>
      </c>
      <c r="H3165" s="57" t="s">
        <v>3427</v>
      </c>
      <c r="I3165" s="37">
        <v>0</v>
      </c>
      <c r="J3165" s="39">
        <v>0</v>
      </c>
      <c r="K3165" s="10">
        <v>0</v>
      </c>
    </row>
    <row r="3166" spans="1:11" x14ac:dyDescent="0.2">
      <c r="A3166" s="32">
        <v>3136</v>
      </c>
      <c r="B3166" s="56">
        <v>10101040610</v>
      </c>
      <c r="C3166" s="34" t="s">
        <v>356</v>
      </c>
      <c r="D3166" s="35" t="s">
        <v>357</v>
      </c>
      <c r="E3166" s="35" t="s">
        <v>446</v>
      </c>
      <c r="F3166" s="35" t="s">
        <v>600</v>
      </c>
      <c r="G3166" s="35" t="s">
        <v>822</v>
      </c>
      <c r="H3166" s="57" t="s">
        <v>3428</v>
      </c>
      <c r="I3166" s="37">
        <v>0</v>
      </c>
      <c r="J3166" s="39">
        <v>0</v>
      </c>
      <c r="K3166" s="10">
        <v>0</v>
      </c>
    </row>
    <row r="3167" spans="1:11" x14ac:dyDescent="0.2">
      <c r="A3167" s="32">
        <v>3137</v>
      </c>
      <c r="B3167" s="56">
        <v>10101040611</v>
      </c>
      <c r="C3167" s="34" t="s">
        <v>356</v>
      </c>
      <c r="D3167" s="35" t="s">
        <v>357</v>
      </c>
      <c r="E3167" s="35" t="s">
        <v>446</v>
      </c>
      <c r="F3167" s="35" t="s">
        <v>600</v>
      </c>
      <c r="G3167" s="35" t="s">
        <v>822</v>
      </c>
      <c r="H3167" s="57" t="s">
        <v>3429</v>
      </c>
      <c r="I3167" s="37">
        <v>0</v>
      </c>
      <c r="J3167" s="39">
        <v>7899.9500000000116</v>
      </c>
      <c r="K3167" s="10">
        <v>-7899.9500000000116</v>
      </c>
    </row>
    <row r="3168" spans="1:11" x14ac:dyDescent="0.2">
      <c r="A3168" s="32">
        <v>3138</v>
      </c>
      <c r="B3168" s="56">
        <v>10101040612</v>
      </c>
      <c r="C3168" s="34" t="s">
        <v>356</v>
      </c>
      <c r="D3168" s="35" t="s">
        <v>357</v>
      </c>
      <c r="E3168" s="35" t="s">
        <v>446</v>
      </c>
      <c r="F3168" s="35" t="s">
        <v>600</v>
      </c>
      <c r="G3168" s="35" t="s">
        <v>822</v>
      </c>
      <c r="H3168" s="57" t="s">
        <v>3430</v>
      </c>
      <c r="I3168" s="37">
        <v>0</v>
      </c>
      <c r="J3168" s="39">
        <v>805</v>
      </c>
      <c r="K3168" s="10">
        <v>-805</v>
      </c>
    </row>
    <row r="3169" spans="1:11" x14ac:dyDescent="0.2">
      <c r="A3169" s="32">
        <v>3139</v>
      </c>
      <c r="B3169" s="56">
        <v>10101040702</v>
      </c>
      <c r="C3169" s="34" t="s">
        <v>356</v>
      </c>
      <c r="D3169" s="35" t="s">
        <v>357</v>
      </c>
      <c r="E3169" s="35" t="s">
        <v>446</v>
      </c>
      <c r="F3169" s="35" t="s">
        <v>600</v>
      </c>
      <c r="G3169" s="35" t="s">
        <v>822</v>
      </c>
      <c r="H3169" s="57" t="s">
        <v>3431</v>
      </c>
      <c r="I3169" s="37">
        <v>1.0000003385357559E-5</v>
      </c>
      <c r="J3169" s="39">
        <v>0</v>
      </c>
      <c r="K3169" s="10">
        <v>1.0000003385357559E-5</v>
      </c>
    </row>
    <row r="3170" spans="1:11" x14ac:dyDescent="0.2">
      <c r="A3170" s="32">
        <v>3140</v>
      </c>
      <c r="B3170" s="56">
        <v>10101040703</v>
      </c>
      <c r="C3170" s="34" t="s">
        <v>356</v>
      </c>
      <c r="D3170" s="35" t="s">
        <v>357</v>
      </c>
      <c r="E3170" s="35" t="s">
        <v>446</v>
      </c>
      <c r="F3170" s="35" t="s">
        <v>600</v>
      </c>
      <c r="G3170" s="35" t="s">
        <v>822</v>
      </c>
      <c r="H3170" s="57" t="s">
        <v>3432</v>
      </c>
      <c r="I3170" s="37">
        <v>0</v>
      </c>
      <c r="J3170" s="39">
        <v>4.6999999904073775E-3</v>
      </c>
      <c r="K3170" s="10">
        <v>-4.6999999904073775E-3</v>
      </c>
    </row>
    <row r="3171" spans="1:11" x14ac:dyDescent="0.2">
      <c r="A3171" s="32">
        <v>3141</v>
      </c>
      <c r="B3171" s="56">
        <v>10101040704</v>
      </c>
      <c r="C3171" s="34" t="s">
        <v>356</v>
      </c>
      <c r="D3171" s="35" t="s">
        <v>357</v>
      </c>
      <c r="E3171" s="35" t="s">
        <v>446</v>
      </c>
      <c r="F3171" s="35" t="s">
        <v>600</v>
      </c>
      <c r="G3171" s="35" t="s">
        <v>822</v>
      </c>
      <c r="H3171" s="57" t="s">
        <v>3433</v>
      </c>
      <c r="I3171" s="37">
        <v>0</v>
      </c>
      <c r="J3171" s="39">
        <v>308.19000000000233</v>
      </c>
      <c r="K3171" s="10">
        <v>-308.19000000000233</v>
      </c>
    </row>
    <row r="3172" spans="1:11" x14ac:dyDescent="0.2">
      <c r="A3172" s="32">
        <v>3142</v>
      </c>
      <c r="B3172" s="56">
        <v>10101040705</v>
      </c>
      <c r="C3172" s="34" t="s">
        <v>356</v>
      </c>
      <c r="D3172" s="35" t="s">
        <v>357</v>
      </c>
      <c r="E3172" s="35" t="s">
        <v>446</v>
      </c>
      <c r="F3172" s="35" t="s">
        <v>600</v>
      </c>
      <c r="G3172" s="35" t="s">
        <v>822</v>
      </c>
      <c r="H3172" s="57" t="s">
        <v>3434</v>
      </c>
      <c r="I3172" s="37">
        <v>0</v>
      </c>
      <c r="J3172" s="39">
        <v>0</v>
      </c>
      <c r="K3172" s="10">
        <v>0</v>
      </c>
    </row>
    <row r="3173" spans="1:11" x14ac:dyDescent="0.2">
      <c r="A3173" s="32">
        <v>3143</v>
      </c>
      <c r="B3173" s="56">
        <v>10101040706</v>
      </c>
      <c r="C3173" s="34" t="s">
        <v>356</v>
      </c>
      <c r="D3173" s="35" t="s">
        <v>357</v>
      </c>
      <c r="E3173" s="35" t="s">
        <v>446</v>
      </c>
      <c r="F3173" s="35" t="s">
        <v>600</v>
      </c>
      <c r="G3173" s="35" t="s">
        <v>822</v>
      </c>
      <c r="H3173" s="57" t="s">
        <v>3435</v>
      </c>
      <c r="I3173" s="37">
        <v>0</v>
      </c>
      <c r="J3173" s="39">
        <v>0</v>
      </c>
      <c r="K3173" s="10">
        <v>0</v>
      </c>
    </row>
    <row r="3174" spans="1:11" x14ac:dyDescent="0.2">
      <c r="A3174" s="32">
        <v>3144</v>
      </c>
      <c r="B3174" s="56">
        <v>10101040707</v>
      </c>
      <c r="C3174" s="34" t="s">
        <v>356</v>
      </c>
      <c r="D3174" s="35" t="s">
        <v>357</v>
      </c>
      <c r="E3174" s="35" t="s">
        <v>446</v>
      </c>
      <c r="F3174" s="35" t="s">
        <v>600</v>
      </c>
      <c r="G3174" s="35" t="s">
        <v>822</v>
      </c>
      <c r="H3174" s="57" t="s">
        <v>3436</v>
      </c>
      <c r="I3174" s="37">
        <v>0</v>
      </c>
      <c r="J3174" s="39">
        <v>0</v>
      </c>
      <c r="K3174" s="10">
        <v>0</v>
      </c>
    </row>
    <row r="3175" spans="1:11" x14ac:dyDescent="0.2">
      <c r="A3175" s="32">
        <v>3145</v>
      </c>
      <c r="B3175" s="56">
        <v>10101040708</v>
      </c>
      <c r="C3175" s="34" t="s">
        <v>356</v>
      </c>
      <c r="D3175" s="35" t="s">
        <v>357</v>
      </c>
      <c r="E3175" s="35" t="s">
        <v>446</v>
      </c>
      <c r="F3175" s="35" t="s">
        <v>600</v>
      </c>
      <c r="G3175" s="35" t="s">
        <v>822</v>
      </c>
      <c r="H3175" s="57" t="s">
        <v>3437</v>
      </c>
      <c r="I3175" s="37">
        <v>0</v>
      </c>
      <c r="J3175" s="39">
        <v>0</v>
      </c>
      <c r="K3175" s="10">
        <v>0</v>
      </c>
    </row>
    <row r="3176" spans="1:11" x14ac:dyDescent="0.2">
      <c r="A3176" s="32">
        <v>3146</v>
      </c>
      <c r="B3176" s="56">
        <v>10101040709</v>
      </c>
      <c r="C3176" s="34" t="s">
        <v>356</v>
      </c>
      <c r="D3176" s="35" t="s">
        <v>357</v>
      </c>
      <c r="E3176" s="35" t="s">
        <v>446</v>
      </c>
      <c r="F3176" s="35" t="s">
        <v>600</v>
      </c>
      <c r="G3176" s="35" t="s">
        <v>822</v>
      </c>
      <c r="H3176" s="57" t="s">
        <v>3438</v>
      </c>
      <c r="I3176" s="37">
        <v>0</v>
      </c>
      <c r="J3176" s="39">
        <v>0</v>
      </c>
      <c r="K3176" s="10">
        <v>0</v>
      </c>
    </row>
    <row r="3177" spans="1:11" x14ac:dyDescent="0.2">
      <c r="A3177" s="32">
        <v>3147</v>
      </c>
      <c r="B3177" s="56">
        <v>10101040710</v>
      </c>
      <c r="C3177" s="34" t="s">
        <v>356</v>
      </c>
      <c r="D3177" s="35" t="s">
        <v>357</v>
      </c>
      <c r="E3177" s="35" t="s">
        <v>446</v>
      </c>
      <c r="F3177" s="35" t="s">
        <v>600</v>
      </c>
      <c r="G3177" s="35" t="s">
        <v>822</v>
      </c>
      <c r="H3177" s="57" t="s">
        <v>3439</v>
      </c>
      <c r="I3177" s="37">
        <v>0</v>
      </c>
      <c r="J3177" s="39">
        <v>210</v>
      </c>
      <c r="K3177" s="10">
        <v>-210</v>
      </c>
    </row>
    <row r="3178" spans="1:11" x14ac:dyDescent="0.2">
      <c r="A3178" s="32">
        <v>3148</v>
      </c>
      <c r="B3178" s="56">
        <v>10101040711</v>
      </c>
      <c r="C3178" s="34" t="s">
        <v>356</v>
      </c>
      <c r="D3178" s="35" t="s">
        <v>357</v>
      </c>
      <c r="E3178" s="35" t="s">
        <v>446</v>
      </c>
      <c r="F3178" s="35" t="s">
        <v>600</v>
      </c>
      <c r="G3178" s="35" t="s">
        <v>822</v>
      </c>
      <c r="H3178" s="57" t="s">
        <v>3440</v>
      </c>
      <c r="I3178" s="37">
        <v>0</v>
      </c>
      <c r="J3178" s="39">
        <v>0</v>
      </c>
      <c r="K3178" s="10">
        <v>0</v>
      </c>
    </row>
    <row r="3179" spans="1:11" x14ac:dyDescent="0.2">
      <c r="A3179" s="32">
        <v>3149</v>
      </c>
      <c r="B3179" s="56">
        <v>10101040712</v>
      </c>
      <c r="C3179" s="34" t="s">
        <v>356</v>
      </c>
      <c r="D3179" s="35" t="s">
        <v>357</v>
      </c>
      <c r="E3179" s="35" t="s">
        <v>446</v>
      </c>
      <c r="F3179" s="35" t="s">
        <v>600</v>
      </c>
      <c r="G3179" s="35" t="s">
        <v>822</v>
      </c>
      <c r="H3179" s="57" t="s">
        <v>3441</v>
      </c>
      <c r="I3179" s="37">
        <v>0</v>
      </c>
      <c r="J3179" s="39">
        <v>0</v>
      </c>
      <c r="K3179" s="10">
        <v>0</v>
      </c>
    </row>
    <row r="3180" spans="1:11" x14ac:dyDescent="0.2">
      <c r="A3180" s="32">
        <v>3150</v>
      </c>
      <c r="B3180" s="56">
        <v>10101040713</v>
      </c>
      <c r="C3180" s="34" t="s">
        <v>356</v>
      </c>
      <c r="D3180" s="35" t="s">
        <v>357</v>
      </c>
      <c r="E3180" s="35" t="s">
        <v>446</v>
      </c>
      <c r="F3180" s="35" t="s">
        <v>600</v>
      </c>
      <c r="G3180" s="35" t="s">
        <v>822</v>
      </c>
      <c r="H3180" s="57" t="s">
        <v>3442</v>
      </c>
      <c r="I3180" s="37">
        <v>0</v>
      </c>
      <c r="J3180" s="39">
        <v>0</v>
      </c>
      <c r="K3180" s="10">
        <v>0</v>
      </c>
    </row>
    <row r="3181" spans="1:11" x14ac:dyDescent="0.2">
      <c r="A3181" s="32">
        <v>3151</v>
      </c>
      <c r="B3181" s="56">
        <v>10101040714</v>
      </c>
      <c r="C3181" s="34" t="s">
        <v>356</v>
      </c>
      <c r="D3181" s="35" t="s">
        <v>357</v>
      </c>
      <c r="E3181" s="35" t="s">
        <v>446</v>
      </c>
      <c r="F3181" s="35" t="s">
        <v>600</v>
      </c>
      <c r="G3181" s="35" t="s">
        <v>822</v>
      </c>
      <c r="H3181" s="57" t="s">
        <v>3443</v>
      </c>
      <c r="I3181" s="37">
        <v>9.9999997473787516E-6</v>
      </c>
      <c r="J3181" s="39">
        <v>0</v>
      </c>
      <c r="K3181" s="10">
        <v>9.9999997473787516E-6</v>
      </c>
    </row>
    <row r="3182" spans="1:11" x14ac:dyDescent="0.2">
      <c r="A3182" s="32">
        <v>3152</v>
      </c>
      <c r="B3182" s="56">
        <v>10101040715</v>
      </c>
      <c r="C3182" s="34" t="s">
        <v>356</v>
      </c>
      <c r="D3182" s="35" t="s">
        <v>357</v>
      </c>
      <c r="E3182" s="35" t="s">
        <v>446</v>
      </c>
      <c r="F3182" s="35" t="s">
        <v>600</v>
      </c>
      <c r="G3182" s="35" t="s">
        <v>822</v>
      </c>
      <c r="H3182" s="57" t="s">
        <v>3444</v>
      </c>
      <c r="I3182" s="37">
        <v>0</v>
      </c>
      <c r="J3182" s="39">
        <v>0</v>
      </c>
      <c r="K3182" s="10">
        <v>0</v>
      </c>
    </row>
    <row r="3183" spans="1:11" x14ac:dyDescent="0.2">
      <c r="A3183" s="32">
        <v>3153</v>
      </c>
      <c r="B3183" s="56">
        <v>10101040716</v>
      </c>
      <c r="C3183" s="34" t="s">
        <v>356</v>
      </c>
      <c r="D3183" s="35" t="s">
        <v>357</v>
      </c>
      <c r="E3183" s="35" t="s">
        <v>446</v>
      </c>
      <c r="F3183" s="35" t="s">
        <v>600</v>
      </c>
      <c r="G3183" s="35" t="s">
        <v>822</v>
      </c>
      <c r="H3183" s="57" t="s">
        <v>3445</v>
      </c>
      <c r="I3183" s="37">
        <v>0</v>
      </c>
      <c r="J3183" s="39">
        <v>751.22000000000025</v>
      </c>
      <c r="K3183" s="10">
        <v>-751.22000000000025</v>
      </c>
    </row>
    <row r="3184" spans="1:11" x14ac:dyDescent="0.2">
      <c r="A3184" s="32">
        <v>3154</v>
      </c>
      <c r="B3184" s="56">
        <v>10101040717</v>
      </c>
      <c r="C3184" s="34" t="s">
        <v>356</v>
      </c>
      <c r="D3184" s="35" t="s">
        <v>357</v>
      </c>
      <c r="E3184" s="35" t="s">
        <v>446</v>
      </c>
      <c r="F3184" s="35" t="s">
        <v>600</v>
      </c>
      <c r="G3184" s="35" t="s">
        <v>822</v>
      </c>
      <c r="H3184" s="57" t="s">
        <v>3446</v>
      </c>
      <c r="I3184" s="37">
        <v>0</v>
      </c>
      <c r="J3184" s="39">
        <v>0</v>
      </c>
      <c r="K3184" s="10">
        <v>0</v>
      </c>
    </row>
    <row r="3185" spans="1:11" x14ac:dyDescent="0.2">
      <c r="A3185" s="32">
        <v>3155</v>
      </c>
      <c r="B3185" s="56">
        <v>10101040718</v>
      </c>
      <c r="C3185" s="34" t="s">
        <v>356</v>
      </c>
      <c r="D3185" s="35" t="s">
        <v>357</v>
      </c>
      <c r="E3185" s="35" t="s">
        <v>446</v>
      </c>
      <c r="F3185" s="35" t="s">
        <v>600</v>
      </c>
      <c r="G3185" s="35" t="s">
        <v>822</v>
      </c>
      <c r="H3185" s="57" t="s">
        <v>3447</v>
      </c>
      <c r="I3185" s="37">
        <v>0</v>
      </c>
      <c r="J3185" s="39">
        <v>0.6000000000003638</v>
      </c>
      <c r="K3185" s="10">
        <v>-0.6000000000003638</v>
      </c>
    </row>
    <row r="3186" spans="1:11" x14ac:dyDescent="0.2">
      <c r="A3186" s="32">
        <v>3156</v>
      </c>
      <c r="B3186" s="56">
        <v>10101040719</v>
      </c>
      <c r="C3186" s="34" t="s">
        <v>356</v>
      </c>
      <c r="D3186" s="35" t="s">
        <v>357</v>
      </c>
      <c r="E3186" s="35" t="s">
        <v>446</v>
      </c>
      <c r="F3186" s="35" t="s">
        <v>600</v>
      </c>
      <c r="G3186" s="35" t="s">
        <v>822</v>
      </c>
      <c r="H3186" s="57" t="s">
        <v>3448</v>
      </c>
      <c r="I3186" s="37">
        <v>6498.09</v>
      </c>
      <c r="J3186" s="39">
        <v>0</v>
      </c>
      <c r="K3186" s="10">
        <v>6498.09</v>
      </c>
    </row>
    <row r="3187" spans="1:11" x14ac:dyDescent="0.2">
      <c r="A3187" s="32">
        <v>3157</v>
      </c>
      <c r="B3187" s="56">
        <v>10101040720</v>
      </c>
      <c r="C3187" s="34" t="s">
        <v>356</v>
      </c>
      <c r="D3187" s="35" t="s">
        <v>357</v>
      </c>
      <c r="E3187" s="35" t="s">
        <v>446</v>
      </c>
      <c r="F3187" s="35" t="s">
        <v>600</v>
      </c>
      <c r="G3187" s="35" t="s">
        <v>822</v>
      </c>
      <c r="H3187" s="57" t="s">
        <v>3449</v>
      </c>
      <c r="I3187" s="37">
        <v>0</v>
      </c>
      <c r="J3187" s="39">
        <v>0</v>
      </c>
      <c r="K3187" s="10">
        <v>0</v>
      </c>
    </row>
    <row r="3188" spans="1:11" x14ac:dyDescent="0.2">
      <c r="A3188" s="32">
        <v>3158</v>
      </c>
      <c r="B3188" s="56">
        <v>10101040721</v>
      </c>
      <c r="C3188" s="34" t="s">
        <v>356</v>
      </c>
      <c r="D3188" s="35" t="s">
        <v>357</v>
      </c>
      <c r="E3188" s="35" t="s">
        <v>446</v>
      </c>
      <c r="F3188" s="35" t="s">
        <v>600</v>
      </c>
      <c r="G3188" s="35" t="s">
        <v>822</v>
      </c>
      <c r="H3188" s="57" t="s">
        <v>3450</v>
      </c>
      <c r="I3188" s="37">
        <v>0</v>
      </c>
      <c r="J3188" s="39">
        <v>1269</v>
      </c>
      <c r="K3188" s="10">
        <v>-1269</v>
      </c>
    </row>
    <row r="3189" spans="1:11" x14ac:dyDescent="0.2">
      <c r="A3189" s="32">
        <v>3159</v>
      </c>
      <c r="B3189" s="56">
        <v>61010101001</v>
      </c>
      <c r="C3189" s="52" t="s">
        <v>3451</v>
      </c>
      <c r="D3189" s="35" t="s">
        <v>357</v>
      </c>
      <c r="E3189" s="35" t="s">
        <v>446</v>
      </c>
      <c r="F3189" s="35" t="s">
        <v>599</v>
      </c>
      <c r="G3189" s="35" t="s">
        <v>812</v>
      </c>
      <c r="H3189" s="57" t="s">
        <v>3452</v>
      </c>
      <c r="I3189" s="37">
        <v>4934.41</v>
      </c>
      <c r="J3189" s="39">
        <v>0</v>
      </c>
      <c r="K3189" s="10">
        <v>4934.41</v>
      </c>
    </row>
    <row r="3190" spans="1:11" x14ac:dyDescent="0.2">
      <c r="A3190" s="1">
        <v>3160</v>
      </c>
      <c r="B3190" s="56">
        <v>61010101002</v>
      </c>
      <c r="C3190" s="52" t="s">
        <v>3451</v>
      </c>
      <c r="D3190" s="35" t="s">
        <v>357</v>
      </c>
      <c r="E3190" s="35" t="s">
        <v>446</v>
      </c>
      <c r="F3190" s="35" t="s">
        <v>599</v>
      </c>
      <c r="G3190" s="35" t="s">
        <v>812</v>
      </c>
      <c r="H3190" s="57" t="s">
        <v>3453</v>
      </c>
      <c r="I3190" s="37">
        <v>0</v>
      </c>
      <c r="J3190" s="39">
        <v>0</v>
      </c>
      <c r="K3190" s="10">
        <v>0</v>
      </c>
    </row>
    <row r="3191" spans="1:11" x14ac:dyDescent="0.2">
      <c r="B3191" s="56">
        <v>61010101003</v>
      </c>
      <c r="C3191" s="52" t="s">
        <v>3451</v>
      </c>
      <c r="D3191" s="35" t="s">
        <v>357</v>
      </c>
      <c r="E3191" s="35" t="s">
        <v>446</v>
      </c>
      <c r="F3191" s="35" t="s">
        <v>599</v>
      </c>
      <c r="G3191" s="35" t="s">
        <v>812</v>
      </c>
      <c r="H3191" s="57" t="s">
        <v>3454</v>
      </c>
      <c r="I3191" s="37">
        <v>361.13</v>
      </c>
      <c r="J3191" s="39">
        <v>0</v>
      </c>
      <c r="K3191" s="10">
        <v>361.13</v>
      </c>
    </row>
    <row r="3192" spans="1:11" x14ac:dyDescent="0.2">
      <c r="B3192" s="56">
        <v>61010101004</v>
      </c>
      <c r="C3192" s="52" t="s">
        <v>3451</v>
      </c>
      <c r="D3192" s="35" t="s">
        <v>357</v>
      </c>
      <c r="E3192" s="35" t="s">
        <v>446</v>
      </c>
      <c r="F3192" s="35" t="s">
        <v>599</v>
      </c>
      <c r="G3192" s="35" t="s">
        <v>812</v>
      </c>
      <c r="H3192" s="57" t="s">
        <v>3455</v>
      </c>
      <c r="I3192" s="37">
        <v>6038.01</v>
      </c>
      <c r="J3192" s="39">
        <v>0</v>
      </c>
      <c r="K3192" s="10">
        <v>6038.01</v>
      </c>
    </row>
    <row r="3193" spans="1:11" x14ac:dyDescent="0.2">
      <c r="B3193" s="56">
        <v>61010101005</v>
      </c>
      <c r="C3193" s="52" t="s">
        <v>3451</v>
      </c>
      <c r="D3193" s="35" t="s">
        <v>357</v>
      </c>
      <c r="E3193" s="35" t="s">
        <v>446</v>
      </c>
      <c r="F3193" s="35" t="s">
        <v>599</v>
      </c>
      <c r="G3193" s="35" t="s">
        <v>812</v>
      </c>
      <c r="H3193" s="57" t="s">
        <v>3456</v>
      </c>
      <c r="I3193" s="37">
        <v>12859.779999999999</v>
      </c>
      <c r="J3193" s="39">
        <v>0</v>
      </c>
      <c r="K3193" s="10">
        <v>12859.779999999999</v>
      </c>
    </row>
    <row r="3194" spans="1:11" x14ac:dyDescent="0.2">
      <c r="B3194" s="56">
        <v>61010101006</v>
      </c>
      <c r="C3194" s="52" t="s">
        <v>3451</v>
      </c>
      <c r="D3194" s="35" t="s">
        <v>357</v>
      </c>
      <c r="E3194" s="35" t="s">
        <v>446</v>
      </c>
      <c r="F3194" s="35" t="s">
        <v>599</v>
      </c>
      <c r="G3194" s="35" t="s">
        <v>812</v>
      </c>
      <c r="H3194" s="57" t="s">
        <v>3457</v>
      </c>
      <c r="I3194" s="37">
        <v>7150.28</v>
      </c>
      <c r="J3194" s="39">
        <v>0</v>
      </c>
      <c r="K3194" s="10">
        <v>7150.28</v>
      </c>
    </row>
    <row r="3195" spans="1:11" x14ac:dyDescent="0.2">
      <c r="B3195" s="56">
        <v>61010101007</v>
      </c>
      <c r="C3195" s="52" t="s">
        <v>3451</v>
      </c>
      <c r="D3195" s="35" t="s">
        <v>357</v>
      </c>
      <c r="E3195" s="35" t="s">
        <v>446</v>
      </c>
      <c r="F3195" s="35" t="s">
        <v>599</v>
      </c>
      <c r="G3195" s="35" t="s">
        <v>812</v>
      </c>
      <c r="H3195" s="57" t="s">
        <v>3458</v>
      </c>
      <c r="I3195" s="37">
        <v>7475.2900000000009</v>
      </c>
      <c r="J3195" s="39">
        <v>0</v>
      </c>
      <c r="K3195" s="10">
        <v>7475.2900000000009</v>
      </c>
    </row>
    <row r="3196" spans="1:11" x14ac:dyDescent="0.2">
      <c r="B3196" s="56">
        <v>61010101008</v>
      </c>
      <c r="C3196" s="52" t="s">
        <v>3451</v>
      </c>
      <c r="D3196" s="35" t="s">
        <v>357</v>
      </c>
      <c r="E3196" s="35" t="s">
        <v>446</v>
      </c>
      <c r="F3196" s="35" t="s">
        <v>599</v>
      </c>
      <c r="G3196" s="35" t="s">
        <v>812</v>
      </c>
      <c r="H3196" s="57" t="s">
        <v>3459</v>
      </c>
      <c r="I3196" s="37">
        <v>2925.1099999999997</v>
      </c>
      <c r="J3196" s="39">
        <v>0</v>
      </c>
      <c r="K3196" s="10">
        <v>2925.1099999999997</v>
      </c>
    </row>
    <row r="3197" spans="1:11" x14ac:dyDescent="0.2">
      <c r="B3197" s="56">
        <v>61010101009</v>
      </c>
      <c r="C3197" s="52" t="s">
        <v>3451</v>
      </c>
      <c r="D3197" s="35" t="s">
        <v>357</v>
      </c>
      <c r="E3197" s="35" t="s">
        <v>446</v>
      </c>
      <c r="F3197" s="35" t="s">
        <v>599</v>
      </c>
      <c r="G3197" s="35" t="s">
        <v>812</v>
      </c>
      <c r="H3197" s="57" t="s">
        <v>3460</v>
      </c>
      <c r="I3197" s="37">
        <v>704.91999999999825</v>
      </c>
      <c r="J3197" s="39">
        <v>0</v>
      </c>
      <c r="K3197" s="10">
        <v>704.91999999999825</v>
      </c>
    </row>
    <row r="3198" spans="1:11" x14ac:dyDescent="0.2">
      <c r="B3198" s="56">
        <v>61010101010</v>
      </c>
      <c r="C3198" s="52" t="s">
        <v>3451</v>
      </c>
      <c r="D3198" s="51" t="s">
        <v>357</v>
      </c>
      <c r="E3198" s="51" t="s">
        <v>446</v>
      </c>
      <c r="F3198" s="51" t="s">
        <v>599</v>
      </c>
      <c r="G3198" s="51" t="s">
        <v>812</v>
      </c>
      <c r="H3198" s="57" t="s">
        <v>3461</v>
      </c>
      <c r="I3198" s="37">
        <v>6586.92</v>
      </c>
      <c r="J3198" s="39">
        <v>0</v>
      </c>
      <c r="K3198" s="10">
        <v>6586.92</v>
      </c>
    </row>
    <row r="3199" spans="1:11" x14ac:dyDescent="0.2">
      <c r="B3199" s="56">
        <v>61010101011</v>
      </c>
      <c r="C3199" s="52" t="s">
        <v>3451</v>
      </c>
      <c r="D3199" s="52" t="s">
        <v>357</v>
      </c>
      <c r="E3199" s="52" t="s">
        <v>446</v>
      </c>
      <c r="F3199" s="52" t="s">
        <v>599</v>
      </c>
      <c r="G3199" s="52" t="s">
        <v>812</v>
      </c>
      <c r="H3199" s="57" t="s">
        <v>3462</v>
      </c>
      <c r="I3199" s="37">
        <v>1386.7200000000003</v>
      </c>
      <c r="J3199" s="39">
        <v>0</v>
      </c>
      <c r="K3199" s="10">
        <v>1386.7200000000003</v>
      </c>
    </row>
    <row r="3200" spans="1:11" x14ac:dyDescent="0.2">
      <c r="B3200" s="56">
        <v>61010101012</v>
      </c>
      <c r="C3200" s="52" t="s">
        <v>3451</v>
      </c>
      <c r="D3200" s="52" t="s">
        <v>357</v>
      </c>
      <c r="E3200" s="52" t="s">
        <v>446</v>
      </c>
      <c r="F3200" s="52" t="s">
        <v>599</v>
      </c>
      <c r="G3200" s="52" t="s">
        <v>812</v>
      </c>
      <c r="H3200" s="57" t="s">
        <v>3463</v>
      </c>
      <c r="I3200" s="37">
        <v>7309.17</v>
      </c>
      <c r="J3200" s="39">
        <v>0</v>
      </c>
      <c r="K3200" s="10">
        <v>7309.17</v>
      </c>
    </row>
    <row r="3201" spans="2:11" x14ac:dyDescent="0.2">
      <c r="B3201" s="56">
        <v>61010101013</v>
      </c>
      <c r="C3201" s="52" t="s">
        <v>3451</v>
      </c>
      <c r="D3201" s="52" t="s">
        <v>357</v>
      </c>
      <c r="E3201" s="52" t="s">
        <v>446</v>
      </c>
      <c r="F3201" s="52" t="s">
        <v>599</v>
      </c>
      <c r="G3201" s="52" t="s">
        <v>812</v>
      </c>
      <c r="H3201" s="57" t="s">
        <v>3464</v>
      </c>
      <c r="I3201" s="37">
        <v>0</v>
      </c>
      <c r="J3201" s="39">
        <v>0</v>
      </c>
      <c r="K3201" s="10">
        <v>0</v>
      </c>
    </row>
    <row r="3202" spans="2:11" x14ac:dyDescent="0.2">
      <c r="B3202" s="56">
        <v>61010101014</v>
      </c>
      <c r="C3202" s="52" t="s">
        <v>3451</v>
      </c>
      <c r="D3202" s="52" t="s">
        <v>357</v>
      </c>
      <c r="E3202" s="52" t="s">
        <v>446</v>
      </c>
      <c r="F3202" s="52" t="s">
        <v>599</v>
      </c>
      <c r="G3202" s="52" t="s">
        <v>812</v>
      </c>
      <c r="H3202" s="57" t="s">
        <v>3465</v>
      </c>
      <c r="I3202" s="37">
        <v>0</v>
      </c>
      <c r="J3202" s="39">
        <v>0</v>
      </c>
      <c r="K3202" s="10">
        <v>0</v>
      </c>
    </row>
    <row r="3203" spans="2:11" x14ac:dyDescent="0.2">
      <c r="B3203" s="56">
        <v>61010101015</v>
      </c>
      <c r="C3203" s="52" t="s">
        <v>3451</v>
      </c>
      <c r="D3203" s="52" t="s">
        <v>357</v>
      </c>
      <c r="E3203" s="52" t="s">
        <v>446</v>
      </c>
      <c r="F3203" s="52" t="s">
        <v>599</v>
      </c>
      <c r="G3203" s="52" t="s">
        <v>812</v>
      </c>
      <c r="H3203" s="57" t="s">
        <v>3466</v>
      </c>
      <c r="I3203" s="37">
        <v>0</v>
      </c>
      <c r="J3203" s="39">
        <v>0</v>
      </c>
      <c r="K3203" s="10">
        <v>0</v>
      </c>
    </row>
    <row r="3204" spans="2:11" x14ac:dyDescent="0.2">
      <c r="B3204" s="56">
        <v>61010101016</v>
      </c>
      <c r="C3204" s="52" t="s">
        <v>3451</v>
      </c>
      <c r="D3204" s="52" t="s">
        <v>357</v>
      </c>
      <c r="E3204" s="52" t="s">
        <v>446</v>
      </c>
      <c r="F3204" s="52" t="s">
        <v>599</v>
      </c>
      <c r="G3204" s="52" t="s">
        <v>812</v>
      </c>
      <c r="H3204" s="57" t="s">
        <v>3467</v>
      </c>
      <c r="I3204" s="37">
        <v>0</v>
      </c>
      <c r="J3204" s="39">
        <v>0</v>
      </c>
      <c r="K3204" s="10">
        <v>0</v>
      </c>
    </row>
    <row r="3205" spans="2:11" x14ac:dyDescent="0.2">
      <c r="B3205" s="56">
        <v>61010101017</v>
      </c>
      <c r="C3205" s="52" t="s">
        <v>3451</v>
      </c>
      <c r="D3205" s="52" t="s">
        <v>357</v>
      </c>
      <c r="E3205" s="52" t="s">
        <v>446</v>
      </c>
      <c r="F3205" s="52" t="s">
        <v>599</v>
      </c>
      <c r="G3205" s="52" t="s">
        <v>812</v>
      </c>
      <c r="H3205" s="57" t="s">
        <v>3468</v>
      </c>
      <c r="I3205" s="37">
        <v>0</v>
      </c>
      <c r="J3205" s="39">
        <v>0</v>
      </c>
      <c r="K3205" s="10">
        <v>0</v>
      </c>
    </row>
    <row r="3206" spans="2:11" x14ac:dyDescent="0.2">
      <c r="B3206" s="56">
        <v>61010101018</v>
      </c>
      <c r="C3206" s="52" t="s">
        <v>3451</v>
      </c>
      <c r="D3206" s="52" t="s">
        <v>357</v>
      </c>
      <c r="E3206" s="52" t="s">
        <v>446</v>
      </c>
      <c r="F3206" s="52" t="s">
        <v>599</v>
      </c>
      <c r="G3206" s="52" t="s">
        <v>812</v>
      </c>
      <c r="H3206" s="57" t="s">
        <v>3469</v>
      </c>
      <c r="I3206" s="37">
        <v>0</v>
      </c>
      <c r="J3206" s="39">
        <v>0</v>
      </c>
      <c r="K3206" s="10">
        <v>0</v>
      </c>
    </row>
    <row r="3207" spans="2:11" x14ac:dyDescent="0.2">
      <c r="B3207" s="56">
        <v>61010101019</v>
      </c>
      <c r="C3207" s="52" t="s">
        <v>3451</v>
      </c>
      <c r="D3207" s="52" t="s">
        <v>357</v>
      </c>
      <c r="E3207" s="52" t="s">
        <v>446</v>
      </c>
      <c r="F3207" s="52" t="s">
        <v>599</v>
      </c>
      <c r="G3207" s="52" t="s">
        <v>812</v>
      </c>
      <c r="H3207" s="57" t="s">
        <v>3470</v>
      </c>
      <c r="I3207" s="37">
        <v>2036.25</v>
      </c>
      <c r="J3207" s="39">
        <v>0</v>
      </c>
      <c r="K3207" s="10">
        <v>2036.25</v>
      </c>
    </row>
    <row r="3208" spans="2:11" x14ac:dyDescent="0.2">
      <c r="B3208" s="56">
        <v>61010101020</v>
      </c>
      <c r="C3208" s="52" t="s">
        <v>3451</v>
      </c>
      <c r="D3208" s="52" t="s">
        <v>357</v>
      </c>
      <c r="E3208" s="52" t="s">
        <v>446</v>
      </c>
      <c r="F3208" s="52" t="s">
        <v>599</v>
      </c>
      <c r="G3208" s="52" t="s">
        <v>812</v>
      </c>
      <c r="H3208" s="57" t="s">
        <v>3471</v>
      </c>
      <c r="I3208" s="37">
        <v>0</v>
      </c>
      <c r="J3208" s="39">
        <v>0</v>
      </c>
      <c r="K3208" s="10">
        <v>0</v>
      </c>
    </row>
    <row r="3209" spans="2:11" x14ac:dyDescent="0.2">
      <c r="B3209" s="56">
        <v>61010101021</v>
      </c>
      <c r="C3209" s="52" t="s">
        <v>3451</v>
      </c>
      <c r="D3209" s="52" t="s">
        <v>357</v>
      </c>
      <c r="E3209" s="52" t="s">
        <v>446</v>
      </c>
      <c r="F3209" s="52" t="s">
        <v>599</v>
      </c>
      <c r="G3209" s="52" t="s">
        <v>812</v>
      </c>
      <c r="H3209" s="57" t="s">
        <v>3472</v>
      </c>
      <c r="I3209" s="37">
        <v>5156.25</v>
      </c>
      <c r="J3209" s="39">
        <v>0</v>
      </c>
      <c r="K3209" s="10">
        <v>5156.25</v>
      </c>
    </row>
    <row r="3210" spans="2:11" x14ac:dyDescent="0.2">
      <c r="B3210" s="56">
        <v>61010101022</v>
      </c>
      <c r="C3210" s="52" t="s">
        <v>3451</v>
      </c>
      <c r="D3210" s="52" t="s">
        <v>357</v>
      </c>
      <c r="E3210" s="52" t="s">
        <v>446</v>
      </c>
      <c r="F3210" s="52" t="s">
        <v>599</v>
      </c>
      <c r="G3210" s="52" t="s">
        <v>812</v>
      </c>
      <c r="H3210" s="57" t="s">
        <v>3473</v>
      </c>
      <c r="I3210" s="37">
        <v>0</v>
      </c>
      <c r="J3210" s="39">
        <v>0</v>
      </c>
      <c r="K3210" s="10">
        <v>0</v>
      </c>
    </row>
    <row r="3211" spans="2:11" x14ac:dyDescent="0.2">
      <c r="B3211" s="56">
        <v>61010101023</v>
      </c>
      <c r="C3211" s="52" t="s">
        <v>3451</v>
      </c>
      <c r="D3211" s="52" t="s">
        <v>357</v>
      </c>
      <c r="E3211" s="52" t="s">
        <v>446</v>
      </c>
      <c r="F3211" s="52" t="s">
        <v>599</v>
      </c>
      <c r="G3211" s="52" t="s">
        <v>812</v>
      </c>
      <c r="H3211" s="57" t="s">
        <v>3474</v>
      </c>
      <c r="I3211" s="37">
        <v>0</v>
      </c>
      <c r="J3211" s="39">
        <v>0</v>
      </c>
      <c r="K3211" s="10">
        <v>0</v>
      </c>
    </row>
    <row r="3212" spans="2:11" x14ac:dyDescent="0.2">
      <c r="B3212" s="56">
        <v>61010101024</v>
      </c>
      <c r="C3212" s="52" t="s">
        <v>3451</v>
      </c>
      <c r="D3212" s="52" t="s">
        <v>357</v>
      </c>
      <c r="E3212" s="52" t="s">
        <v>446</v>
      </c>
      <c r="F3212" s="52" t="s">
        <v>599</v>
      </c>
      <c r="G3212" s="52" t="s">
        <v>812</v>
      </c>
      <c r="H3212" s="57" t="s">
        <v>3475</v>
      </c>
      <c r="I3212" s="37">
        <v>0</v>
      </c>
      <c r="J3212" s="39">
        <v>0</v>
      </c>
      <c r="K3212" s="10">
        <v>0</v>
      </c>
    </row>
    <row r="3213" spans="2:11" x14ac:dyDescent="0.2">
      <c r="B3213" s="56">
        <v>61010101025</v>
      </c>
      <c r="C3213" s="52" t="s">
        <v>3451</v>
      </c>
      <c r="D3213" s="52" t="s">
        <v>357</v>
      </c>
      <c r="E3213" s="52" t="s">
        <v>446</v>
      </c>
      <c r="F3213" s="52" t="s">
        <v>599</v>
      </c>
      <c r="G3213" s="52" t="s">
        <v>812</v>
      </c>
      <c r="H3213" s="57" t="s">
        <v>3476</v>
      </c>
      <c r="I3213" s="37">
        <v>0</v>
      </c>
      <c r="J3213" s="39">
        <v>0</v>
      </c>
      <c r="K3213" s="10">
        <v>0</v>
      </c>
    </row>
    <row r="3214" spans="2:11" x14ac:dyDescent="0.2">
      <c r="B3214" s="56">
        <v>61010102001</v>
      </c>
      <c r="C3214" s="52" t="s">
        <v>3451</v>
      </c>
      <c r="D3214" s="52" t="s">
        <v>357</v>
      </c>
      <c r="E3214" s="52" t="s">
        <v>446</v>
      </c>
      <c r="F3214" s="52" t="s">
        <v>599</v>
      </c>
      <c r="G3214" s="52" t="s">
        <v>812</v>
      </c>
      <c r="H3214" s="57" t="s">
        <v>3477</v>
      </c>
      <c r="I3214" s="37">
        <v>66240</v>
      </c>
      <c r="J3214" s="39">
        <v>0</v>
      </c>
      <c r="K3214" s="10">
        <v>66240</v>
      </c>
    </row>
    <row r="3215" spans="2:11" x14ac:dyDescent="0.2">
      <c r="B3215" s="56">
        <v>61010102002</v>
      </c>
      <c r="C3215" s="52" t="s">
        <v>3451</v>
      </c>
      <c r="D3215" s="52" t="s">
        <v>357</v>
      </c>
      <c r="E3215" s="52" t="s">
        <v>446</v>
      </c>
      <c r="F3215" s="52" t="s">
        <v>599</v>
      </c>
      <c r="G3215" s="52" t="s">
        <v>812</v>
      </c>
      <c r="H3215" s="57" t="s">
        <v>3478</v>
      </c>
      <c r="I3215" s="37">
        <v>0</v>
      </c>
      <c r="J3215" s="39">
        <v>0</v>
      </c>
      <c r="K3215" s="10">
        <v>0</v>
      </c>
    </row>
    <row r="3216" spans="2:11" x14ac:dyDescent="0.2">
      <c r="B3216" s="56">
        <v>61010103001</v>
      </c>
      <c r="C3216" s="52" t="s">
        <v>3451</v>
      </c>
      <c r="D3216" s="52" t="s">
        <v>357</v>
      </c>
      <c r="E3216" s="52" t="s">
        <v>446</v>
      </c>
      <c r="F3216" s="52" t="s">
        <v>599</v>
      </c>
      <c r="G3216" s="52" t="s">
        <v>812</v>
      </c>
      <c r="H3216" s="57" t="s">
        <v>3479</v>
      </c>
      <c r="I3216" s="37">
        <v>400.00000000000045</v>
      </c>
      <c r="J3216" s="39">
        <v>0</v>
      </c>
      <c r="K3216" s="10">
        <v>400.00000000000045</v>
      </c>
    </row>
    <row r="3217" spans="2:11" x14ac:dyDescent="0.2">
      <c r="B3217" s="56">
        <v>61010103002</v>
      </c>
      <c r="C3217" s="52" t="s">
        <v>3451</v>
      </c>
      <c r="D3217" s="52" t="s">
        <v>357</v>
      </c>
      <c r="E3217" s="52" t="s">
        <v>446</v>
      </c>
      <c r="F3217" s="52" t="s">
        <v>599</v>
      </c>
      <c r="G3217" s="52" t="s">
        <v>812</v>
      </c>
      <c r="H3217" s="57" t="s">
        <v>3480</v>
      </c>
      <c r="I3217" s="37">
        <v>0</v>
      </c>
      <c r="J3217" s="39">
        <v>0</v>
      </c>
      <c r="K3217" s="10">
        <v>0</v>
      </c>
    </row>
    <row r="3218" spans="2:11" x14ac:dyDescent="0.2">
      <c r="B3218" s="56">
        <v>61010103003</v>
      </c>
      <c r="C3218" s="52" t="s">
        <v>3451</v>
      </c>
      <c r="D3218" s="52" t="s">
        <v>357</v>
      </c>
      <c r="E3218" s="52" t="s">
        <v>446</v>
      </c>
      <c r="F3218" s="52" t="s">
        <v>599</v>
      </c>
      <c r="G3218" s="52" t="s">
        <v>812</v>
      </c>
      <c r="H3218" s="57" t="s">
        <v>3481</v>
      </c>
      <c r="I3218" s="37">
        <v>0</v>
      </c>
      <c r="J3218" s="39">
        <v>0</v>
      </c>
      <c r="K3218" s="10">
        <v>0</v>
      </c>
    </row>
    <row r="3219" spans="2:11" x14ac:dyDescent="0.2">
      <c r="B3219" s="56">
        <v>61010103004</v>
      </c>
      <c r="C3219" s="52" t="s">
        <v>3451</v>
      </c>
      <c r="D3219" s="52" t="s">
        <v>357</v>
      </c>
      <c r="E3219" s="52" t="s">
        <v>446</v>
      </c>
      <c r="F3219" s="52" t="s">
        <v>599</v>
      </c>
      <c r="G3219" s="52" t="s">
        <v>812</v>
      </c>
      <c r="H3219" s="57" t="s">
        <v>3482</v>
      </c>
      <c r="I3219" s="37">
        <v>3000</v>
      </c>
      <c r="J3219" s="39">
        <v>0</v>
      </c>
      <c r="K3219" s="10">
        <v>3000</v>
      </c>
    </row>
    <row r="3220" spans="2:11" x14ac:dyDescent="0.2">
      <c r="B3220" s="56">
        <v>61010103005</v>
      </c>
      <c r="C3220" s="52" t="s">
        <v>3451</v>
      </c>
      <c r="D3220" s="52" t="s">
        <v>357</v>
      </c>
      <c r="E3220" s="52" t="s">
        <v>617</v>
      </c>
      <c r="F3220" s="52" t="s">
        <v>599</v>
      </c>
      <c r="G3220" s="52" t="s">
        <v>812</v>
      </c>
      <c r="H3220" s="57" t="s">
        <v>3483</v>
      </c>
      <c r="I3220" s="37">
        <v>1000</v>
      </c>
      <c r="J3220" s="39">
        <v>0</v>
      </c>
      <c r="K3220" s="10">
        <v>1000</v>
      </c>
    </row>
    <row r="3221" spans="2:11" x14ac:dyDescent="0.2">
      <c r="B3221" s="56">
        <v>61010103006</v>
      </c>
      <c r="C3221" s="52" t="s">
        <v>3451</v>
      </c>
      <c r="D3221" s="52" t="s">
        <v>357</v>
      </c>
      <c r="E3221" s="52" t="s">
        <v>446</v>
      </c>
      <c r="F3221" s="52" t="s">
        <v>599</v>
      </c>
      <c r="G3221" s="52" t="s">
        <v>812</v>
      </c>
      <c r="H3221" s="57" t="s">
        <v>3484</v>
      </c>
      <c r="I3221" s="37">
        <v>0</v>
      </c>
      <c r="J3221" s="39">
        <v>0</v>
      </c>
      <c r="K3221" s="10">
        <v>0</v>
      </c>
    </row>
    <row r="3222" spans="2:11" x14ac:dyDescent="0.2">
      <c r="B3222" s="56">
        <v>61010103007</v>
      </c>
      <c r="C3222" s="52" t="s">
        <v>3451</v>
      </c>
      <c r="D3222" s="52" t="s">
        <v>357</v>
      </c>
      <c r="E3222" s="52" t="s">
        <v>446</v>
      </c>
      <c r="F3222" s="52" t="s">
        <v>599</v>
      </c>
      <c r="G3222" s="52" t="s">
        <v>812</v>
      </c>
      <c r="H3222" s="57" t="s">
        <v>3485</v>
      </c>
      <c r="I3222" s="37">
        <v>0</v>
      </c>
      <c r="J3222" s="39">
        <v>0</v>
      </c>
      <c r="K3222" s="10">
        <v>0</v>
      </c>
    </row>
    <row r="3223" spans="2:11" x14ac:dyDescent="0.2">
      <c r="B3223" s="56">
        <v>61010103008</v>
      </c>
      <c r="C3223" s="52" t="s">
        <v>3451</v>
      </c>
      <c r="D3223" s="52" t="s">
        <v>357</v>
      </c>
      <c r="E3223" s="52" t="s">
        <v>446</v>
      </c>
      <c r="F3223" s="52" t="s">
        <v>599</v>
      </c>
      <c r="G3223" s="52" t="s">
        <v>812</v>
      </c>
      <c r="H3223" s="57" t="s">
        <v>3486</v>
      </c>
      <c r="I3223" s="37">
        <v>0</v>
      </c>
      <c r="J3223" s="39">
        <v>0</v>
      </c>
      <c r="K3223" s="10">
        <v>0</v>
      </c>
    </row>
    <row r="3224" spans="2:11" x14ac:dyDescent="0.2">
      <c r="B3224" s="56">
        <v>61010103009</v>
      </c>
      <c r="C3224" s="52" t="s">
        <v>3451</v>
      </c>
      <c r="D3224" s="52" t="s">
        <v>357</v>
      </c>
      <c r="E3224" s="52" t="s">
        <v>446</v>
      </c>
      <c r="F3224" s="52" t="s">
        <v>599</v>
      </c>
      <c r="G3224" s="52" t="s">
        <v>812</v>
      </c>
      <c r="H3224" s="57" t="s">
        <v>3487</v>
      </c>
      <c r="I3224" s="37">
        <v>2000</v>
      </c>
      <c r="J3224" s="39">
        <v>0</v>
      </c>
      <c r="K3224" s="10">
        <v>2000</v>
      </c>
    </row>
    <row r="3225" spans="2:11" x14ac:dyDescent="0.2">
      <c r="B3225" s="56">
        <v>61010103010</v>
      </c>
      <c r="C3225" s="52" t="s">
        <v>3451</v>
      </c>
      <c r="D3225" s="52" t="s">
        <v>357</v>
      </c>
      <c r="E3225" s="52" t="s">
        <v>446</v>
      </c>
      <c r="F3225" s="52" t="s">
        <v>599</v>
      </c>
      <c r="G3225" s="52" t="s">
        <v>812</v>
      </c>
      <c r="H3225" s="57" t="s">
        <v>3488</v>
      </c>
      <c r="I3225" s="37">
        <v>0</v>
      </c>
      <c r="J3225" s="39">
        <v>0</v>
      </c>
      <c r="K3225" s="10">
        <v>0</v>
      </c>
    </row>
    <row r="3226" spans="2:11" x14ac:dyDescent="0.2">
      <c r="B3226" s="56">
        <v>61010103021</v>
      </c>
      <c r="C3226" s="52" t="s">
        <v>3451</v>
      </c>
      <c r="D3226" s="52" t="s">
        <v>357</v>
      </c>
      <c r="E3226" s="52" t="s">
        <v>446</v>
      </c>
      <c r="F3226" s="52" t="s">
        <v>599</v>
      </c>
      <c r="G3226" s="52" t="s">
        <v>812</v>
      </c>
      <c r="H3226" s="57" t="s">
        <v>3489</v>
      </c>
      <c r="I3226" s="37">
        <v>0</v>
      </c>
      <c r="J3226" s="39">
        <v>0</v>
      </c>
      <c r="K3226" s="10">
        <v>0</v>
      </c>
    </row>
    <row r="3227" spans="2:11" x14ac:dyDescent="0.2">
      <c r="B3227" s="56">
        <v>61010103022</v>
      </c>
      <c r="C3227" s="52" t="s">
        <v>3451</v>
      </c>
      <c r="D3227" s="52" t="s">
        <v>357</v>
      </c>
      <c r="E3227" s="52" t="s">
        <v>446</v>
      </c>
      <c r="F3227" s="52" t="s">
        <v>599</v>
      </c>
      <c r="G3227" s="52" t="s">
        <v>812</v>
      </c>
      <c r="H3227" s="57" t="s">
        <v>3490</v>
      </c>
      <c r="I3227" s="37">
        <v>0</v>
      </c>
      <c r="J3227" s="39">
        <v>0</v>
      </c>
      <c r="K3227" s="10">
        <v>0</v>
      </c>
    </row>
    <row r="3228" spans="2:11" x14ac:dyDescent="0.2">
      <c r="B3228" s="56">
        <v>61010103023</v>
      </c>
      <c r="C3228" s="52" t="s">
        <v>3451</v>
      </c>
      <c r="D3228" s="52" t="s">
        <v>357</v>
      </c>
      <c r="E3228" s="52" t="s">
        <v>446</v>
      </c>
      <c r="F3228" s="52" t="s">
        <v>599</v>
      </c>
      <c r="G3228" s="52" t="s">
        <v>812</v>
      </c>
      <c r="H3228" s="57" t="s">
        <v>3491</v>
      </c>
      <c r="I3228" s="37">
        <v>300</v>
      </c>
      <c r="J3228" s="39">
        <v>0</v>
      </c>
      <c r="K3228" s="10">
        <v>300</v>
      </c>
    </row>
    <row r="3229" spans="2:11" x14ac:dyDescent="0.2">
      <c r="B3229" s="56">
        <v>61010103024</v>
      </c>
      <c r="C3229" s="52" t="s">
        <v>3451</v>
      </c>
      <c r="D3229" s="52" t="s">
        <v>357</v>
      </c>
      <c r="E3229" s="52" t="s">
        <v>446</v>
      </c>
      <c r="F3229" s="52" t="s">
        <v>599</v>
      </c>
      <c r="G3229" s="52" t="s">
        <v>812</v>
      </c>
      <c r="H3229" s="57" t="s">
        <v>3492</v>
      </c>
      <c r="I3229" s="37">
        <v>300</v>
      </c>
      <c r="J3229" s="39">
        <v>0</v>
      </c>
      <c r="K3229" s="10">
        <v>300</v>
      </c>
    </row>
    <row r="3230" spans="2:11" x14ac:dyDescent="0.2">
      <c r="B3230" s="56">
        <v>61010103025</v>
      </c>
      <c r="C3230" s="52" t="s">
        <v>3451</v>
      </c>
      <c r="D3230" s="52" t="s">
        <v>357</v>
      </c>
      <c r="E3230" s="52" t="s">
        <v>446</v>
      </c>
      <c r="F3230" s="52" t="s">
        <v>599</v>
      </c>
      <c r="G3230" s="52" t="s">
        <v>812</v>
      </c>
      <c r="H3230" s="57" t="s">
        <v>3493</v>
      </c>
      <c r="I3230" s="37">
        <v>0</v>
      </c>
      <c r="J3230" s="39">
        <v>0</v>
      </c>
      <c r="K3230" s="10">
        <v>0</v>
      </c>
    </row>
    <row r="3231" spans="2:11" x14ac:dyDescent="0.2">
      <c r="B3231" s="56">
        <v>61010103026</v>
      </c>
      <c r="C3231" s="52" t="s">
        <v>3451</v>
      </c>
      <c r="D3231" s="52" t="s">
        <v>357</v>
      </c>
      <c r="E3231" s="52" t="s">
        <v>446</v>
      </c>
      <c r="F3231" s="52" t="s">
        <v>599</v>
      </c>
      <c r="G3231" s="52" t="s">
        <v>812</v>
      </c>
      <c r="H3231" s="57" t="s">
        <v>3494</v>
      </c>
      <c r="I3231" s="37">
        <v>600</v>
      </c>
      <c r="J3231" s="39">
        <v>0</v>
      </c>
      <c r="K3231" s="10">
        <v>600</v>
      </c>
    </row>
    <row r="3232" spans="2:11" x14ac:dyDescent="0.2">
      <c r="B3232" s="56">
        <v>61010103027</v>
      </c>
      <c r="C3232" s="52" t="s">
        <v>3451</v>
      </c>
      <c r="D3232" s="52" t="s">
        <v>357</v>
      </c>
      <c r="E3232" s="52" t="s">
        <v>446</v>
      </c>
      <c r="F3232" s="52" t="s">
        <v>599</v>
      </c>
      <c r="G3232" s="52" t="s">
        <v>812</v>
      </c>
      <c r="H3232" s="57" t="s">
        <v>3495</v>
      </c>
      <c r="I3232" s="37">
        <v>0</v>
      </c>
      <c r="J3232" s="39">
        <v>0</v>
      </c>
      <c r="K3232" s="10">
        <v>0</v>
      </c>
    </row>
    <row r="3233" spans="2:11" x14ac:dyDescent="0.2">
      <c r="B3233" s="56">
        <v>61010103028</v>
      </c>
      <c r="C3233" s="52" t="s">
        <v>3451</v>
      </c>
      <c r="D3233" s="52" t="s">
        <v>357</v>
      </c>
      <c r="E3233" s="52" t="s">
        <v>446</v>
      </c>
      <c r="F3233" s="52" t="s">
        <v>599</v>
      </c>
      <c r="G3233" s="52" t="s">
        <v>812</v>
      </c>
      <c r="H3233" s="57" t="s">
        <v>3496</v>
      </c>
      <c r="I3233" s="37">
        <v>300</v>
      </c>
      <c r="J3233" s="39">
        <v>0</v>
      </c>
      <c r="K3233" s="10">
        <v>300</v>
      </c>
    </row>
    <row r="3234" spans="2:11" x14ac:dyDescent="0.2">
      <c r="B3234" s="56">
        <v>61010103029</v>
      </c>
      <c r="C3234" s="52" t="s">
        <v>3451</v>
      </c>
      <c r="D3234" s="52" t="s">
        <v>357</v>
      </c>
      <c r="E3234" s="52" t="s">
        <v>446</v>
      </c>
      <c r="F3234" s="52" t="s">
        <v>599</v>
      </c>
      <c r="G3234" s="52" t="s">
        <v>812</v>
      </c>
      <c r="H3234" s="57" t="s">
        <v>3497</v>
      </c>
      <c r="I3234" s="37">
        <v>0</v>
      </c>
      <c r="J3234" s="39">
        <v>0</v>
      </c>
      <c r="K3234" s="10">
        <v>0</v>
      </c>
    </row>
    <row r="3235" spans="2:11" x14ac:dyDescent="0.2">
      <c r="B3235" s="56">
        <v>61010200001</v>
      </c>
      <c r="C3235" s="52" t="s">
        <v>3451</v>
      </c>
      <c r="D3235" s="52" t="s">
        <v>357</v>
      </c>
      <c r="E3235" s="52" t="s">
        <v>617</v>
      </c>
      <c r="F3235" s="52" t="s">
        <v>820</v>
      </c>
      <c r="G3235" s="52" t="s">
        <v>820</v>
      </c>
      <c r="H3235" s="57" t="s">
        <v>3498</v>
      </c>
      <c r="I3235" s="37">
        <v>181040.62999999989</v>
      </c>
      <c r="J3235" s="39">
        <v>0</v>
      </c>
      <c r="K3235" s="10">
        <v>181040.62999999989</v>
      </c>
    </row>
    <row r="3236" spans="2:11" x14ac:dyDescent="0.2">
      <c r="B3236" s="56">
        <v>61010200002</v>
      </c>
      <c r="C3236" s="52" t="s">
        <v>3451</v>
      </c>
      <c r="D3236" s="52" t="s">
        <v>357</v>
      </c>
      <c r="E3236" s="52" t="s">
        <v>617</v>
      </c>
      <c r="F3236" s="52" t="s">
        <v>820</v>
      </c>
      <c r="G3236" s="52" t="s">
        <v>820</v>
      </c>
      <c r="H3236" s="57" t="s">
        <v>3499</v>
      </c>
      <c r="I3236" s="37">
        <v>54587.100000000006</v>
      </c>
      <c r="J3236" s="39">
        <v>0</v>
      </c>
      <c r="K3236" s="10">
        <v>54587.100000000006</v>
      </c>
    </row>
    <row r="3237" spans="2:11" x14ac:dyDescent="0.2">
      <c r="B3237" s="56">
        <v>61010300001</v>
      </c>
      <c r="C3237" s="52" t="s">
        <v>3451</v>
      </c>
      <c r="D3237" s="52" t="s">
        <v>357</v>
      </c>
      <c r="E3237" s="52" t="s">
        <v>446</v>
      </c>
      <c r="F3237" s="52" t="s">
        <v>600</v>
      </c>
      <c r="G3237" s="52" t="s">
        <v>789</v>
      </c>
      <c r="H3237" s="57" t="s">
        <v>196</v>
      </c>
      <c r="I3237" s="37">
        <v>575.34000000000015</v>
      </c>
      <c r="J3237" s="39">
        <v>0</v>
      </c>
      <c r="K3237" s="10">
        <v>575.34000000000015</v>
      </c>
    </row>
    <row r="3238" spans="2:11" x14ac:dyDescent="0.2">
      <c r="B3238" s="56">
        <v>61010300002</v>
      </c>
      <c r="C3238" s="52" t="s">
        <v>3451</v>
      </c>
      <c r="D3238" s="52" t="s">
        <v>357</v>
      </c>
      <c r="E3238" s="52" t="s">
        <v>446</v>
      </c>
      <c r="F3238" s="52" t="s">
        <v>600</v>
      </c>
      <c r="G3238" s="52" t="s">
        <v>789</v>
      </c>
      <c r="H3238" s="57" t="s">
        <v>197</v>
      </c>
      <c r="I3238" s="37">
        <v>6166.5600000000013</v>
      </c>
      <c r="J3238" s="39">
        <v>0</v>
      </c>
      <c r="K3238" s="10">
        <v>6166.5600000000013</v>
      </c>
    </row>
    <row r="3239" spans="2:11" x14ac:dyDescent="0.2">
      <c r="B3239" s="56">
        <v>61010300004</v>
      </c>
      <c r="C3239" s="52" t="s">
        <v>3451</v>
      </c>
      <c r="D3239" s="52" t="s">
        <v>357</v>
      </c>
      <c r="E3239" s="52" t="s">
        <v>446</v>
      </c>
      <c r="F3239" s="52" t="s">
        <v>600</v>
      </c>
      <c r="G3239" s="52" t="s">
        <v>789</v>
      </c>
      <c r="H3239" s="57" t="s">
        <v>198</v>
      </c>
      <c r="I3239" s="37">
        <v>0</v>
      </c>
      <c r="J3239" s="39">
        <v>0</v>
      </c>
      <c r="K3239" s="10">
        <v>0</v>
      </c>
    </row>
    <row r="3240" spans="2:11" x14ac:dyDescent="0.2">
      <c r="B3240" s="56">
        <v>62060300001</v>
      </c>
      <c r="C3240" s="52" t="s">
        <v>3451</v>
      </c>
      <c r="D3240" s="52" t="s">
        <v>357</v>
      </c>
      <c r="E3240" s="52" t="s">
        <v>617</v>
      </c>
      <c r="F3240" s="53" t="s">
        <v>631</v>
      </c>
      <c r="G3240" s="53" t="s">
        <v>632</v>
      </c>
      <c r="H3240" s="57" t="s">
        <v>3500</v>
      </c>
      <c r="I3240" s="37">
        <v>0</v>
      </c>
      <c r="J3240" s="39">
        <v>45765.209998999984</v>
      </c>
      <c r="K3240" s="10">
        <v>-45765.209998999984</v>
      </c>
    </row>
    <row r="3241" spans="2:11" x14ac:dyDescent="0.2">
      <c r="B3241" s="56">
        <v>63100000001</v>
      </c>
      <c r="C3241" s="52" t="s">
        <v>3451</v>
      </c>
      <c r="D3241" s="52" t="s">
        <v>195</v>
      </c>
      <c r="E3241" s="52" t="s">
        <v>693</v>
      </c>
      <c r="F3241" s="35" t="s">
        <v>694</v>
      </c>
      <c r="G3241" s="35" t="s">
        <v>639</v>
      </c>
      <c r="H3241" s="57" t="s">
        <v>199</v>
      </c>
      <c r="I3241" s="37">
        <v>504986</v>
      </c>
      <c r="J3241" s="39">
        <v>0</v>
      </c>
      <c r="K3241" s="10">
        <v>504986</v>
      </c>
    </row>
    <row r="3242" spans="2:11" x14ac:dyDescent="0.2">
      <c r="B3242" s="56">
        <v>63100000002</v>
      </c>
      <c r="C3242" s="52" t="s">
        <v>3451</v>
      </c>
      <c r="D3242" s="52" t="s">
        <v>195</v>
      </c>
      <c r="E3242" s="52" t="s">
        <v>693</v>
      </c>
      <c r="F3242" s="35" t="s">
        <v>694</v>
      </c>
      <c r="G3242" s="35" t="s">
        <v>639</v>
      </c>
      <c r="H3242" s="57" t="s">
        <v>200</v>
      </c>
      <c r="I3242" s="37">
        <v>1567</v>
      </c>
      <c r="J3242" s="39">
        <v>0</v>
      </c>
      <c r="K3242" s="10">
        <v>1567</v>
      </c>
    </row>
    <row r="3243" spans="2:11" x14ac:dyDescent="0.2">
      <c r="B3243" s="56">
        <v>63100000003</v>
      </c>
      <c r="C3243" s="52" t="s">
        <v>3451</v>
      </c>
      <c r="D3243" s="52" t="s">
        <v>195</v>
      </c>
      <c r="E3243" s="52" t="s">
        <v>693</v>
      </c>
      <c r="F3243" s="35" t="s">
        <v>694</v>
      </c>
      <c r="G3243" s="35" t="s">
        <v>639</v>
      </c>
      <c r="H3243" s="57" t="s">
        <v>201</v>
      </c>
      <c r="I3243" s="37">
        <v>8747</v>
      </c>
      <c r="J3243" s="39">
        <v>0</v>
      </c>
      <c r="K3243" s="10">
        <v>8747</v>
      </c>
    </row>
    <row r="3244" spans="2:11" x14ac:dyDescent="0.2">
      <c r="B3244" s="56">
        <v>63100000004</v>
      </c>
      <c r="C3244" s="52" t="s">
        <v>3451</v>
      </c>
      <c r="D3244" s="52" t="s">
        <v>195</v>
      </c>
      <c r="E3244" s="52" t="s">
        <v>693</v>
      </c>
      <c r="F3244" s="35" t="s">
        <v>694</v>
      </c>
      <c r="G3244" s="35" t="s">
        <v>639</v>
      </c>
      <c r="H3244" s="57" t="s">
        <v>202</v>
      </c>
      <c r="I3244" s="37">
        <v>0</v>
      </c>
      <c r="J3244" s="39">
        <v>0</v>
      </c>
      <c r="K3244" s="10">
        <v>0</v>
      </c>
    </row>
    <row r="3245" spans="2:11" x14ac:dyDescent="0.2">
      <c r="B3245" s="56">
        <v>63100000006</v>
      </c>
      <c r="C3245" s="52" t="s">
        <v>3451</v>
      </c>
      <c r="D3245" s="52" t="s">
        <v>195</v>
      </c>
      <c r="E3245" s="52" t="s">
        <v>693</v>
      </c>
      <c r="F3245" s="35" t="s">
        <v>694</v>
      </c>
      <c r="G3245" s="35" t="s">
        <v>639</v>
      </c>
      <c r="H3245" s="57" t="s">
        <v>3501</v>
      </c>
      <c r="I3245" s="37">
        <v>42560</v>
      </c>
      <c r="J3245" s="39">
        <v>0</v>
      </c>
      <c r="K3245" s="10">
        <v>42560</v>
      </c>
    </row>
    <row r="3246" spans="2:11" x14ac:dyDescent="0.2">
      <c r="B3246" s="56">
        <v>63100000007</v>
      </c>
      <c r="C3246" s="52" t="s">
        <v>3451</v>
      </c>
      <c r="D3246" s="52" t="s">
        <v>195</v>
      </c>
      <c r="E3246" s="52" t="s">
        <v>693</v>
      </c>
      <c r="F3246" s="35" t="s">
        <v>694</v>
      </c>
      <c r="G3246" s="35" t="s">
        <v>639</v>
      </c>
      <c r="H3246" s="57" t="s">
        <v>203</v>
      </c>
      <c r="I3246" s="37">
        <v>20633</v>
      </c>
      <c r="J3246" s="39">
        <v>0</v>
      </c>
      <c r="K3246" s="10">
        <v>20633</v>
      </c>
    </row>
    <row r="3247" spans="2:11" x14ac:dyDescent="0.2">
      <c r="B3247" s="56">
        <v>63100000009</v>
      </c>
      <c r="C3247" s="52" t="s">
        <v>3451</v>
      </c>
      <c r="D3247" s="52" t="s">
        <v>195</v>
      </c>
      <c r="E3247" s="52" t="s">
        <v>693</v>
      </c>
      <c r="F3247" s="35" t="s">
        <v>694</v>
      </c>
      <c r="G3247" s="35" t="s">
        <v>704</v>
      </c>
      <c r="H3247" s="57" t="s">
        <v>3502</v>
      </c>
      <c r="I3247" s="37">
        <v>0</v>
      </c>
      <c r="J3247" s="39">
        <v>0</v>
      </c>
      <c r="K3247" s="10">
        <v>0</v>
      </c>
    </row>
    <row r="3248" spans="2:11" x14ac:dyDescent="0.2">
      <c r="B3248" s="56">
        <v>63100000010</v>
      </c>
      <c r="C3248" s="52" t="s">
        <v>3451</v>
      </c>
      <c r="D3248" s="52" t="s">
        <v>195</v>
      </c>
      <c r="E3248" s="52" t="s">
        <v>693</v>
      </c>
      <c r="F3248" s="35" t="s">
        <v>694</v>
      </c>
      <c r="G3248" s="35" t="s">
        <v>697</v>
      </c>
      <c r="H3248" s="57" t="s">
        <v>204</v>
      </c>
      <c r="I3248" s="37">
        <v>12038</v>
      </c>
      <c r="J3248" s="39">
        <v>0</v>
      </c>
      <c r="K3248" s="10">
        <v>12038</v>
      </c>
    </row>
    <row r="3249" spans="2:11" x14ac:dyDescent="0.2">
      <c r="B3249" s="56">
        <v>63100000011</v>
      </c>
      <c r="C3249" s="52" t="s">
        <v>3451</v>
      </c>
      <c r="D3249" s="52" t="s">
        <v>195</v>
      </c>
      <c r="E3249" s="52" t="s">
        <v>693</v>
      </c>
      <c r="F3249" s="35" t="s">
        <v>694</v>
      </c>
      <c r="G3249" s="51" t="s">
        <v>644</v>
      </c>
      <c r="H3249" s="57" t="s">
        <v>205</v>
      </c>
      <c r="I3249" s="37">
        <v>25542.440000000002</v>
      </c>
      <c r="J3249" s="39">
        <v>0</v>
      </c>
      <c r="K3249" s="10">
        <v>25542.440000000002</v>
      </c>
    </row>
    <row r="3250" spans="2:11" x14ac:dyDescent="0.2">
      <c r="B3250" s="56">
        <v>63100000012</v>
      </c>
      <c r="C3250" s="52" t="s">
        <v>3451</v>
      </c>
      <c r="D3250" s="52" t="s">
        <v>195</v>
      </c>
      <c r="E3250" s="52" t="s">
        <v>693</v>
      </c>
      <c r="F3250" s="35" t="s">
        <v>694</v>
      </c>
      <c r="G3250" s="52" t="s">
        <v>639</v>
      </c>
      <c r="H3250" s="57" t="s">
        <v>206</v>
      </c>
      <c r="I3250" s="37">
        <v>11452</v>
      </c>
      <c r="J3250" s="39">
        <v>0</v>
      </c>
      <c r="K3250" s="10">
        <v>11452</v>
      </c>
    </row>
    <row r="3251" spans="2:11" x14ac:dyDescent="0.2">
      <c r="B3251" s="56">
        <v>63100000013</v>
      </c>
      <c r="C3251" s="52" t="s">
        <v>3451</v>
      </c>
      <c r="D3251" s="52" t="s">
        <v>195</v>
      </c>
      <c r="E3251" s="52" t="s">
        <v>693</v>
      </c>
      <c r="F3251" s="35" t="s">
        <v>694</v>
      </c>
      <c r="G3251" s="53" t="s">
        <v>658</v>
      </c>
      <c r="H3251" s="57" t="s">
        <v>3503</v>
      </c>
      <c r="I3251" s="37">
        <v>0</v>
      </c>
      <c r="J3251" s="39">
        <v>0</v>
      </c>
      <c r="K3251" s="10">
        <v>0</v>
      </c>
    </row>
    <row r="3252" spans="2:11" x14ac:dyDescent="0.2">
      <c r="B3252" s="56">
        <v>63100000014</v>
      </c>
      <c r="C3252" s="52" t="s">
        <v>3451</v>
      </c>
      <c r="D3252" s="52" t="s">
        <v>195</v>
      </c>
      <c r="E3252" s="52" t="s">
        <v>693</v>
      </c>
      <c r="F3252" s="35" t="s">
        <v>694</v>
      </c>
      <c r="G3252" s="35" t="s">
        <v>639</v>
      </c>
      <c r="H3252" s="57" t="s">
        <v>207</v>
      </c>
      <c r="I3252" s="37">
        <v>0</v>
      </c>
      <c r="J3252" s="39">
        <v>0</v>
      </c>
      <c r="K3252" s="10">
        <v>0</v>
      </c>
    </row>
    <row r="3253" spans="2:11" x14ac:dyDescent="0.2">
      <c r="B3253" s="56">
        <v>63100000015</v>
      </c>
      <c r="C3253" s="52" t="s">
        <v>3451</v>
      </c>
      <c r="D3253" s="52" t="s">
        <v>195</v>
      </c>
      <c r="E3253" s="52" t="s">
        <v>693</v>
      </c>
      <c r="F3253" s="35" t="s">
        <v>694</v>
      </c>
      <c r="G3253" s="35" t="s">
        <v>639</v>
      </c>
      <c r="H3253" s="57" t="s">
        <v>208</v>
      </c>
      <c r="I3253" s="37">
        <v>0</v>
      </c>
      <c r="J3253" s="39">
        <v>0</v>
      </c>
      <c r="K3253" s="10">
        <v>0</v>
      </c>
    </row>
    <row r="3254" spans="2:11" x14ac:dyDescent="0.2">
      <c r="B3254" s="56">
        <v>63100000018</v>
      </c>
      <c r="C3254" s="52" t="s">
        <v>3451</v>
      </c>
      <c r="D3254" s="52" t="s">
        <v>195</v>
      </c>
      <c r="E3254" s="52" t="s">
        <v>693</v>
      </c>
      <c r="F3254" s="35" t="s">
        <v>694</v>
      </c>
      <c r="G3254" s="35" t="s">
        <v>656</v>
      </c>
      <c r="H3254" s="57" t="s">
        <v>209</v>
      </c>
      <c r="I3254" s="37">
        <v>0</v>
      </c>
      <c r="J3254" s="39">
        <v>0</v>
      </c>
      <c r="K3254" s="10">
        <v>0</v>
      </c>
    </row>
    <row r="3255" spans="2:11" x14ac:dyDescent="0.2">
      <c r="B3255" s="56">
        <v>63100000019</v>
      </c>
      <c r="C3255" s="52" t="s">
        <v>3451</v>
      </c>
      <c r="D3255" s="52" t="s">
        <v>195</v>
      </c>
      <c r="E3255" s="52" t="s">
        <v>693</v>
      </c>
      <c r="F3255" s="35" t="s">
        <v>694</v>
      </c>
      <c r="G3255" s="35" t="s">
        <v>673</v>
      </c>
      <c r="H3255" s="57" t="s">
        <v>210</v>
      </c>
      <c r="I3255" s="37">
        <v>12884.08</v>
      </c>
      <c r="J3255" s="39">
        <v>0</v>
      </c>
      <c r="K3255" s="10">
        <v>12884.08</v>
      </c>
    </row>
    <row r="3256" spans="2:11" x14ac:dyDescent="0.2">
      <c r="B3256" s="56">
        <v>63100000020</v>
      </c>
      <c r="C3256" s="52" t="s">
        <v>3451</v>
      </c>
      <c r="D3256" s="52" t="s">
        <v>195</v>
      </c>
      <c r="E3256" s="52" t="s">
        <v>693</v>
      </c>
      <c r="F3256" s="35" t="s">
        <v>694</v>
      </c>
      <c r="G3256" s="35" t="s">
        <v>697</v>
      </c>
      <c r="H3256" s="57" t="s">
        <v>211</v>
      </c>
      <c r="I3256" s="37">
        <v>8275</v>
      </c>
      <c r="J3256" s="39">
        <v>0</v>
      </c>
      <c r="K3256" s="10">
        <v>8275</v>
      </c>
    </row>
    <row r="3257" spans="2:11" x14ac:dyDescent="0.2">
      <c r="B3257" s="56">
        <v>63100000021</v>
      </c>
      <c r="C3257" s="52" t="s">
        <v>3451</v>
      </c>
      <c r="D3257" s="52" t="s">
        <v>195</v>
      </c>
      <c r="E3257" s="52" t="s">
        <v>693</v>
      </c>
      <c r="F3257" s="35" t="s">
        <v>694</v>
      </c>
      <c r="G3257" s="35" t="s">
        <v>658</v>
      </c>
      <c r="H3257" s="57" t="s">
        <v>212</v>
      </c>
      <c r="I3257" s="37">
        <v>3972.7200000000003</v>
      </c>
      <c r="J3257" s="39">
        <v>0</v>
      </c>
      <c r="K3257" s="10">
        <v>3972.7200000000003</v>
      </c>
    </row>
    <row r="3258" spans="2:11" x14ac:dyDescent="0.2">
      <c r="B3258" s="56">
        <v>63100000022</v>
      </c>
      <c r="C3258" s="52" t="s">
        <v>3451</v>
      </c>
      <c r="D3258" s="52" t="s">
        <v>195</v>
      </c>
      <c r="E3258" s="52" t="s">
        <v>693</v>
      </c>
      <c r="F3258" s="35" t="s">
        <v>694</v>
      </c>
      <c r="G3258" s="35" t="s">
        <v>651</v>
      </c>
      <c r="H3258" s="57" t="s">
        <v>213</v>
      </c>
      <c r="I3258" s="37">
        <v>4407.3</v>
      </c>
      <c r="J3258" s="39">
        <v>0</v>
      </c>
      <c r="K3258" s="10">
        <v>4407.3</v>
      </c>
    </row>
    <row r="3259" spans="2:11" x14ac:dyDescent="0.2">
      <c r="B3259" s="56">
        <v>63100000023</v>
      </c>
      <c r="C3259" s="52" t="s">
        <v>3451</v>
      </c>
      <c r="D3259" s="52" t="s">
        <v>195</v>
      </c>
      <c r="E3259" s="52" t="s">
        <v>693</v>
      </c>
      <c r="F3259" s="35" t="s">
        <v>694</v>
      </c>
      <c r="G3259" s="35" t="s">
        <v>655</v>
      </c>
      <c r="H3259" s="57" t="s">
        <v>214</v>
      </c>
      <c r="I3259" s="37">
        <v>142202.44</v>
      </c>
      <c r="J3259" s="39">
        <v>0</v>
      </c>
      <c r="K3259" s="10">
        <v>142202.44</v>
      </c>
    </row>
    <row r="3260" spans="2:11" x14ac:dyDescent="0.2">
      <c r="B3260" s="56">
        <v>63100000024</v>
      </c>
      <c r="C3260" s="52" t="s">
        <v>3451</v>
      </c>
      <c r="D3260" s="52" t="s">
        <v>195</v>
      </c>
      <c r="E3260" s="52" t="s">
        <v>693</v>
      </c>
      <c r="F3260" s="35" t="s">
        <v>694</v>
      </c>
      <c r="G3260" s="35" t="s">
        <v>651</v>
      </c>
      <c r="H3260" s="57" t="s">
        <v>215</v>
      </c>
      <c r="I3260" s="37">
        <v>1256</v>
      </c>
      <c r="J3260" s="39">
        <v>0</v>
      </c>
      <c r="K3260" s="10">
        <v>1256</v>
      </c>
    </row>
    <row r="3261" spans="2:11" x14ac:dyDescent="0.2">
      <c r="B3261" s="56">
        <v>63100000026</v>
      </c>
      <c r="C3261" s="52" t="s">
        <v>3451</v>
      </c>
      <c r="D3261" s="52" t="s">
        <v>195</v>
      </c>
      <c r="E3261" s="52" t="s">
        <v>693</v>
      </c>
      <c r="F3261" s="35" t="s">
        <v>694</v>
      </c>
      <c r="G3261" s="35" t="s">
        <v>651</v>
      </c>
      <c r="H3261" s="57" t="s">
        <v>216</v>
      </c>
      <c r="I3261" s="37">
        <v>521.74</v>
      </c>
      <c r="J3261" s="39">
        <v>0</v>
      </c>
      <c r="K3261" s="10">
        <v>521.74</v>
      </c>
    </row>
    <row r="3262" spans="2:11" x14ac:dyDescent="0.2">
      <c r="B3262" s="56">
        <v>63100000027</v>
      </c>
      <c r="C3262" s="52" t="s">
        <v>3451</v>
      </c>
      <c r="D3262" s="52" t="s">
        <v>195</v>
      </c>
      <c r="E3262" s="52" t="s">
        <v>693</v>
      </c>
      <c r="F3262" s="35" t="s">
        <v>694</v>
      </c>
      <c r="G3262" s="35" t="s">
        <v>658</v>
      </c>
      <c r="H3262" s="57" t="s">
        <v>217</v>
      </c>
      <c r="I3262" s="37">
        <v>29748.87</v>
      </c>
      <c r="J3262" s="39">
        <v>0</v>
      </c>
      <c r="K3262" s="10">
        <v>29748.87</v>
      </c>
    </row>
    <row r="3263" spans="2:11" x14ac:dyDescent="0.2">
      <c r="B3263" s="56">
        <v>63100000028</v>
      </c>
      <c r="C3263" s="52" t="s">
        <v>3451</v>
      </c>
      <c r="D3263" s="52" t="s">
        <v>195</v>
      </c>
      <c r="E3263" s="52" t="s">
        <v>693</v>
      </c>
      <c r="F3263" s="35" t="s">
        <v>694</v>
      </c>
      <c r="G3263" s="35" t="s">
        <v>656</v>
      </c>
      <c r="H3263" s="57" t="s">
        <v>218</v>
      </c>
      <c r="I3263" s="37">
        <v>0</v>
      </c>
      <c r="J3263" s="39">
        <v>0</v>
      </c>
      <c r="K3263" s="10">
        <v>0</v>
      </c>
    </row>
    <row r="3264" spans="2:11" x14ac:dyDescent="0.2">
      <c r="B3264" s="56">
        <v>63100000032</v>
      </c>
      <c r="C3264" s="52" t="s">
        <v>3451</v>
      </c>
      <c r="D3264" s="52" t="s">
        <v>195</v>
      </c>
      <c r="E3264" s="52" t="s">
        <v>693</v>
      </c>
      <c r="F3264" s="35" t="s">
        <v>694</v>
      </c>
      <c r="G3264" s="35" t="s">
        <v>697</v>
      </c>
      <c r="H3264" s="57" t="s">
        <v>219</v>
      </c>
      <c r="I3264" s="37">
        <v>17250</v>
      </c>
      <c r="J3264" s="39">
        <v>0</v>
      </c>
      <c r="K3264" s="10">
        <v>17250</v>
      </c>
    </row>
    <row r="3265" spans="2:11" x14ac:dyDescent="0.2">
      <c r="B3265" s="56">
        <v>63100000033</v>
      </c>
      <c r="C3265" s="52" t="s">
        <v>3451</v>
      </c>
      <c r="D3265" s="52" t="s">
        <v>195</v>
      </c>
      <c r="E3265" s="52" t="s">
        <v>693</v>
      </c>
      <c r="F3265" s="35" t="s">
        <v>694</v>
      </c>
      <c r="G3265" s="35" t="s">
        <v>655</v>
      </c>
      <c r="H3265" s="57" t="s">
        <v>220</v>
      </c>
      <c r="I3265" s="37">
        <v>0</v>
      </c>
      <c r="J3265" s="39">
        <v>0</v>
      </c>
      <c r="K3265" s="10">
        <v>0</v>
      </c>
    </row>
    <row r="3266" spans="2:11" x14ac:dyDescent="0.2">
      <c r="B3266" s="56">
        <v>63100000037</v>
      </c>
      <c r="C3266" s="52" t="s">
        <v>3451</v>
      </c>
      <c r="D3266" s="52" t="s">
        <v>195</v>
      </c>
      <c r="E3266" s="52" t="s">
        <v>693</v>
      </c>
      <c r="F3266" s="35" t="s">
        <v>694</v>
      </c>
      <c r="G3266" s="35" t="s">
        <v>658</v>
      </c>
      <c r="H3266" s="57" t="s">
        <v>221</v>
      </c>
      <c r="I3266" s="37">
        <v>186</v>
      </c>
      <c r="J3266" s="39">
        <v>0</v>
      </c>
      <c r="K3266" s="10">
        <v>186</v>
      </c>
    </row>
    <row r="3267" spans="2:11" x14ac:dyDescent="0.2">
      <c r="B3267" s="56">
        <v>63100000040</v>
      </c>
      <c r="C3267" s="52" t="s">
        <v>3451</v>
      </c>
      <c r="D3267" s="52" t="s">
        <v>195</v>
      </c>
      <c r="E3267" s="52" t="s">
        <v>693</v>
      </c>
      <c r="F3267" s="35" t="s">
        <v>694</v>
      </c>
      <c r="G3267" s="35" t="s">
        <v>697</v>
      </c>
      <c r="H3267" s="57" t="s">
        <v>222</v>
      </c>
      <c r="I3267" s="37">
        <v>2044.25</v>
      </c>
      <c r="J3267" s="39">
        <v>0</v>
      </c>
      <c r="K3267" s="10">
        <v>2044.25</v>
      </c>
    </row>
    <row r="3268" spans="2:11" x14ac:dyDescent="0.2">
      <c r="B3268" s="56">
        <v>63100000041</v>
      </c>
      <c r="C3268" s="52" t="s">
        <v>3451</v>
      </c>
      <c r="D3268" s="52" t="s">
        <v>195</v>
      </c>
      <c r="E3268" s="52" t="s">
        <v>693</v>
      </c>
      <c r="F3268" s="35" t="s">
        <v>155</v>
      </c>
      <c r="G3268" s="52" t="s">
        <v>714</v>
      </c>
      <c r="H3268" s="57" t="s">
        <v>223</v>
      </c>
      <c r="I3268" s="37">
        <v>94342.010000000009</v>
      </c>
      <c r="J3268" s="39">
        <v>0</v>
      </c>
      <c r="K3268" s="10">
        <v>94342.010000000009</v>
      </c>
    </row>
    <row r="3269" spans="2:11" x14ac:dyDescent="0.2">
      <c r="B3269" s="56">
        <v>63100000049</v>
      </c>
      <c r="C3269" s="52" t="s">
        <v>3451</v>
      </c>
      <c r="D3269" s="52" t="s">
        <v>195</v>
      </c>
      <c r="E3269" s="52" t="s">
        <v>693</v>
      </c>
      <c r="F3269" s="35" t="s">
        <v>155</v>
      </c>
      <c r="G3269" s="52" t="s">
        <v>714</v>
      </c>
      <c r="H3269" s="57" t="s">
        <v>3504</v>
      </c>
      <c r="I3269" s="37">
        <v>520608.49999999994</v>
      </c>
      <c r="J3269" s="39">
        <v>0</v>
      </c>
      <c r="K3269" s="10">
        <v>520608.49999999994</v>
      </c>
    </row>
    <row r="3270" spans="2:11" x14ac:dyDescent="0.2">
      <c r="B3270" s="56">
        <v>63100000060</v>
      </c>
      <c r="C3270" s="52" t="s">
        <v>3451</v>
      </c>
      <c r="D3270" s="52" t="s">
        <v>195</v>
      </c>
      <c r="E3270" s="52" t="s">
        <v>693</v>
      </c>
      <c r="F3270" s="35" t="s">
        <v>155</v>
      </c>
      <c r="G3270" s="53" t="s">
        <v>714</v>
      </c>
      <c r="H3270" s="57" t="s">
        <v>224</v>
      </c>
      <c r="I3270" s="37">
        <v>280</v>
      </c>
      <c r="J3270" s="39">
        <v>0</v>
      </c>
      <c r="K3270" s="10">
        <v>280</v>
      </c>
    </row>
    <row r="3271" spans="2:11" x14ac:dyDescent="0.2">
      <c r="B3271" s="56">
        <v>63100000066</v>
      </c>
      <c r="C3271" s="52" t="s">
        <v>3451</v>
      </c>
      <c r="D3271" s="52" t="s">
        <v>195</v>
      </c>
      <c r="E3271" s="52" t="s">
        <v>693</v>
      </c>
      <c r="F3271" s="35" t="s">
        <v>694</v>
      </c>
      <c r="G3271" s="51" t="s">
        <v>655</v>
      </c>
      <c r="H3271" s="57" t="s">
        <v>225</v>
      </c>
      <c r="I3271" s="37">
        <v>3000</v>
      </c>
      <c r="J3271" s="39">
        <v>0</v>
      </c>
      <c r="K3271" s="10">
        <v>3000</v>
      </c>
    </row>
    <row r="3272" spans="2:11" x14ac:dyDescent="0.2">
      <c r="B3272" s="56">
        <v>63100000067</v>
      </c>
      <c r="C3272" s="52" t="s">
        <v>3451</v>
      </c>
      <c r="D3272" s="52" t="s">
        <v>195</v>
      </c>
      <c r="E3272" s="52" t="s">
        <v>693</v>
      </c>
      <c r="F3272" s="35" t="s">
        <v>155</v>
      </c>
      <c r="G3272" s="53" t="s">
        <v>714</v>
      </c>
      <c r="H3272" s="57" t="s">
        <v>226</v>
      </c>
      <c r="I3272" s="37">
        <v>0</v>
      </c>
      <c r="J3272" s="39">
        <v>0</v>
      </c>
      <c r="K3272" s="10">
        <v>0</v>
      </c>
    </row>
    <row r="3273" spans="2:11" x14ac:dyDescent="0.2">
      <c r="B3273" s="56">
        <v>63100000074</v>
      </c>
      <c r="C3273" s="52" t="s">
        <v>3451</v>
      </c>
      <c r="D3273" s="52" t="s">
        <v>195</v>
      </c>
      <c r="E3273" s="52" t="s">
        <v>693</v>
      </c>
      <c r="F3273" s="35" t="s">
        <v>694</v>
      </c>
      <c r="G3273" s="35" t="s">
        <v>651</v>
      </c>
      <c r="H3273" s="57" t="s">
        <v>227</v>
      </c>
      <c r="I3273" s="37">
        <v>0</v>
      </c>
      <c r="J3273" s="39">
        <v>0</v>
      </c>
      <c r="K3273" s="10">
        <v>0</v>
      </c>
    </row>
    <row r="3274" spans="2:11" x14ac:dyDescent="0.2">
      <c r="B3274" s="56">
        <v>63100000075</v>
      </c>
      <c r="C3274" s="52" t="s">
        <v>3451</v>
      </c>
      <c r="D3274" s="52" t="s">
        <v>195</v>
      </c>
      <c r="E3274" s="52" t="s">
        <v>693</v>
      </c>
      <c r="F3274" s="35" t="s">
        <v>694</v>
      </c>
      <c r="G3274" s="51" t="s">
        <v>658</v>
      </c>
      <c r="H3274" s="57" t="s">
        <v>228</v>
      </c>
      <c r="I3274" s="37">
        <v>400</v>
      </c>
      <c r="J3274" s="39">
        <v>0</v>
      </c>
      <c r="K3274" s="10">
        <v>400</v>
      </c>
    </row>
    <row r="3275" spans="2:11" x14ac:dyDescent="0.2">
      <c r="B3275" s="56">
        <v>63100000076</v>
      </c>
      <c r="C3275" s="52" t="s">
        <v>3451</v>
      </c>
      <c r="D3275" s="52" t="s">
        <v>195</v>
      </c>
      <c r="E3275" s="52" t="s">
        <v>693</v>
      </c>
      <c r="F3275" s="35" t="s">
        <v>155</v>
      </c>
      <c r="G3275" s="52" t="s">
        <v>714</v>
      </c>
      <c r="H3275" s="57" t="s">
        <v>229</v>
      </c>
      <c r="I3275" s="37">
        <v>0</v>
      </c>
      <c r="J3275" s="39">
        <v>0</v>
      </c>
      <c r="K3275" s="10">
        <v>0</v>
      </c>
    </row>
    <row r="3276" spans="2:11" x14ac:dyDescent="0.2">
      <c r="B3276" s="56">
        <v>63100000077</v>
      </c>
      <c r="C3276" s="52" t="s">
        <v>3451</v>
      </c>
      <c r="D3276" s="52" t="s">
        <v>195</v>
      </c>
      <c r="E3276" s="52" t="s">
        <v>693</v>
      </c>
      <c r="F3276" s="35" t="s">
        <v>155</v>
      </c>
      <c r="G3276" s="53" t="s">
        <v>714</v>
      </c>
      <c r="H3276" s="57" t="s">
        <v>3505</v>
      </c>
      <c r="I3276" s="37">
        <v>884.4</v>
      </c>
      <c r="J3276" s="39">
        <v>0</v>
      </c>
      <c r="K3276" s="10">
        <v>884.4</v>
      </c>
    </row>
    <row r="3277" spans="2:11" x14ac:dyDescent="0.2">
      <c r="B3277" s="56">
        <v>63300000001</v>
      </c>
      <c r="C3277" s="52" t="s">
        <v>3451</v>
      </c>
      <c r="D3277" s="52" t="s">
        <v>195</v>
      </c>
      <c r="E3277" s="53" t="s">
        <v>693</v>
      </c>
      <c r="F3277" s="35" t="s">
        <v>694</v>
      </c>
      <c r="G3277" s="35" t="s">
        <v>639</v>
      </c>
      <c r="H3277" s="57" t="s">
        <v>3506</v>
      </c>
      <c r="I3277" s="37">
        <v>0</v>
      </c>
      <c r="J3277" s="39">
        <v>0</v>
      </c>
      <c r="K3277" s="10">
        <v>0</v>
      </c>
    </row>
    <row r="3278" spans="2:11" x14ac:dyDescent="0.2">
      <c r="B3278" s="56">
        <v>64100000000</v>
      </c>
      <c r="C3278" s="52" t="s">
        <v>3451</v>
      </c>
      <c r="D3278" s="52" t="s">
        <v>195</v>
      </c>
      <c r="E3278" s="35" t="s">
        <v>693</v>
      </c>
      <c r="F3278" s="35" t="s">
        <v>155</v>
      </c>
      <c r="G3278" s="35" t="s">
        <v>714</v>
      </c>
      <c r="H3278" s="57" t="s">
        <v>3507</v>
      </c>
      <c r="I3278" s="37">
        <v>0</v>
      </c>
      <c r="J3278" s="39">
        <v>1735270.31</v>
      </c>
      <c r="K3278" s="10">
        <v>-1735270.31</v>
      </c>
    </row>
    <row r="3279" spans="2:11" x14ac:dyDescent="0.2">
      <c r="B3279" s="56">
        <v>64100000001</v>
      </c>
      <c r="C3279" s="52" t="s">
        <v>3451</v>
      </c>
      <c r="D3279" s="52" t="s">
        <v>195</v>
      </c>
      <c r="E3279" s="51" t="s">
        <v>693</v>
      </c>
      <c r="F3279" s="51" t="s">
        <v>155</v>
      </c>
      <c r="G3279" s="51" t="s">
        <v>714</v>
      </c>
      <c r="H3279" s="57" t="s">
        <v>3508</v>
      </c>
      <c r="I3279" s="37">
        <v>0</v>
      </c>
      <c r="J3279" s="39">
        <v>70187.100000000006</v>
      </c>
      <c r="K3279" s="10">
        <v>-70187.100000000006</v>
      </c>
    </row>
    <row r="3280" spans="2:11" x14ac:dyDescent="0.2">
      <c r="B3280" s="56">
        <v>81010100101</v>
      </c>
      <c r="C3280" s="52" t="s">
        <v>3509</v>
      </c>
      <c r="D3280" s="52" t="s">
        <v>357</v>
      </c>
      <c r="E3280" s="52" t="s">
        <v>446</v>
      </c>
      <c r="F3280" s="52" t="s">
        <v>597</v>
      </c>
      <c r="G3280" s="52" t="s">
        <v>961</v>
      </c>
      <c r="H3280" s="57" t="s">
        <v>3510</v>
      </c>
      <c r="I3280" s="37">
        <v>0</v>
      </c>
      <c r="J3280" s="39">
        <v>0</v>
      </c>
      <c r="K3280" s="10">
        <v>0</v>
      </c>
    </row>
    <row r="3281" spans="2:11" x14ac:dyDescent="0.2">
      <c r="B3281" s="56">
        <v>81010100201</v>
      </c>
      <c r="C3281" s="52" t="s">
        <v>3509</v>
      </c>
      <c r="D3281" s="52" t="s">
        <v>357</v>
      </c>
      <c r="E3281" s="52" t="s">
        <v>446</v>
      </c>
      <c r="F3281" s="52" t="s">
        <v>597</v>
      </c>
      <c r="G3281" s="52" t="s">
        <v>961</v>
      </c>
      <c r="H3281" s="57" t="s">
        <v>3511</v>
      </c>
      <c r="I3281" s="37">
        <v>237066.38</v>
      </c>
      <c r="J3281" s="39">
        <v>0</v>
      </c>
      <c r="K3281" s="10">
        <v>237066.38</v>
      </c>
    </row>
    <row r="3282" spans="2:11" x14ac:dyDescent="0.2">
      <c r="B3282" s="56">
        <v>81010100301</v>
      </c>
      <c r="C3282" s="52" t="s">
        <v>3509</v>
      </c>
      <c r="D3282" s="52" t="s">
        <v>357</v>
      </c>
      <c r="E3282" s="52" t="s">
        <v>446</v>
      </c>
      <c r="F3282" s="52" t="s">
        <v>597</v>
      </c>
      <c r="G3282" s="52" t="s">
        <v>961</v>
      </c>
      <c r="H3282" s="57" t="s">
        <v>3512</v>
      </c>
      <c r="I3282" s="37">
        <v>0</v>
      </c>
      <c r="J3282" s="39">
        <v>0</v>
      </c>
      <c r="K3282" s="10">
        <v>0</v>
      </c>
    </row>
    <row r="3283" spans="2:11" x14ac:dyDescent="0.2">
      <c r="B3283" s="56">
        <v>81010100401</v>
      </c>
      <c r="C3283" s="52" t="s">
        <v>3509</v>
      </c>
      <c r="D3283" s="52" t="s">
        <v>357</v>
      </c>
      <c r="E3283" s="52" t="s">
        <v>446</v>
      </c>
      <c r="F3283" s="52" t="s">
        <v>597</v>
      </c>
      <c r="G3283" s="52" t="s">
        <v>961</v>
      </c>
      <c r="H3283" s="57" t="s">
        <v>3513</v>
      </c>
      <c r="I3283" s="37">
        <v>0</v>
      </c>
      <c r="J3283" s="39">
        <v>0</v>
      </c>
      <c r="K3283" s="10">
        <v>0</v>
      </c>
    </row>
    <row r="3284" spans="2:11" x14ac:dyDescent="0.2">
      <c r="B3284" s="56">
        <v>81010100501</v>
      </c>
      <c r="C3284" s="52" t="s">
        <v>3509</v>
      </c>
      <c r="D3284" s="52" t="s">
        <v>357</v>
      </c>
      <c r="E3284" s="52" t="s">
        <v>446</v>
      </c>
      <c r="F3284" s="52" t="s">
        <v>597</v>
      </c>
      <c r="G3284" s="52" t="s">
        <v>961</v>
      </c>
      <c r="H3284" s="57" t="s">
        <v>3514</v>
      </c>
      <c r="I3284" s="37">
        <v>0</v>
      </c>
      <c r="J3284" s="39">
        <v>0</v>
      </c>
      <c r="K3284" s="10">
        <v>0</v>
      </c>
    </row>
    <row r="3285" spans="2:11" x14ac:dyDescent="0.2">
      <c r="B3285" s="56">
        <v>81010100601</v>
      </c>
      <c r="C3285" s="52" t="s">
        <v>3509</v>
      </c>
      <c r="D3285" s="52" t="s">
        <v>357</v>
      </c>
      <c r="E3285" s="52" t="s">
        <v>446</v>
      </c>
      <c r="F3285" s="52" t="s">
        <v>597</v>
      </c>
      <c r="G3285" s="52" t="s">
        <v>961</v>
      </c>
      <c r="H3285" s="57" t="s">
        <v>3515</v>
      </c>
      <c r="I3285" s="37">
        <v>375706.84</v>
      </c>
      <c r="J3285" s="39">
        <v>0</v>
      </c>
      <c r="K3285" s="10">
        <v>375706.84</v>
      </c>
    </row>
    <row r="3286" spans="2:11" x14ac:dyDescent="0.2">
      <c r="B3286" s="56">
        <v>81010100602</v>
      </c>
      <c r="C3286" s="52" t="s">
        <v>3509</v>
      </c>
      <c r="D3286" s="52" t="s">
        <v>357</v>
      </c>
      <c r="E3286" s="52" t="s">
        <v>446</v>
      </c>
      <c r="F3286" s="52" t="s">
        <v>597</v>
      </c>
      <c r="G3286" s="52" t="s">
        <v>961</v>
      </c>
      <c r="H3286" s="57" t="s">
        <v>3516</v>
      </c>
      <c r="I3286" s="37">
        <v>163335.65</v>
      </c>
      <c r="J3286" s="39">
        <v>0</v>
      </c>
      <c r="K3286" s="10">
        <v>163335.65</v>
      </c>
    </row>
    <row r="3287" spans="2:11" x14ac:dyDescent="0.2">
      <c r="B3287" s="56">
        <v>81010100701</v>
      </c>
      <c r="C3287" s="52" t="s">
        <v>3509</v>
      </c>
      <c r="D3287" s="52" t="s">
        <v>357</v>
      </c>
      <c r="E3287" s="52" t="s">
        <v>446</v>
      </c>
      <c r="F3287" s="52" t="s">
        <v>597</v>
      </c>
      <c r="G3287" s="52" t="s">
        <v>961</v>
      </c>
      <c r="H3287" s="57" t="s">
        <v>3517</v>
      </c>
      <c r="I3287" s="37">
        <v>0</v>
      </c>
      <c r="J3287" s="39">
        <v>0</v>
      </c>
      <c r="K3287" s="10">
        <v>0</v>
      </c>
    </row>
    <row r="3288" spans="2:11" x14ac:dyDescent="0.2">
      <c r="B3288" s="56">
        <v>81010100801</v>
      </c>
      <c r="C3288" s="52" t="s">
        <v>3509</v>
      </c>
      <c r="D3288" s="52" t="s">
        <v>357</v>
      </c>
      <c r="E3288" s="52" t="s">
        <v>446</v>
      </c>
      <c r="F3288" s="52" t="s">
        <v>597</v>
      </c>
      <c r="G3288" s="52" t="s">
        <v>961</v>
      </c>
      <c r="H3288" s="57" t="s">
        <v>3518</v>
      </c>
      <c r="I3288" s="37">
        <v>91367.51</v>
      </c>
      <c r="J3288" s="39">
        <v>0</v>
      </c>
      <c r="K3288" s="10">
        <v>91367.51</v>
      </c>
    </row>
    <row r="3289" spans="2:11" x14ac:dyDescent="0.2">
      <c r="B3289" s="56">
        <v>81010100901</v>
      </c>
      <c r="C3289" s="52" t="s">
        <v>3509</v>
      </c>
      <c r="D3289" s="52" t="s">
        <v>357</v>
      </c>
      <c r="E3289" s="52" t="s">
        <v>446</v>
      </c>
      <c r="F3289" s="52" t="s">
        <v>597</v>
      </c>
      <c r="G3289" s="52" t="s">
        <v>961</v>
      </c>
      <c r="H3289" s="57" t="s">
        <v>3519</v>
      </c>
      <c r="I3289" s="37">
        <v>0</v>
      </c>
      <c r="J3289" s="39">
        <v>0</v>
      </c>
      <c r="K3289" s="10">
        <v>0</v>
      </c>
    </row>
    <row r="3290" spans="2:11" x14ac:dyDescent="0.2">
      <c r="B3290" s="56">
        <v>81010101001</v>
      </c>
      <c r="C3290" s="52" t="s">
        <v>3509</v>
      </c>
      <c r="D3290" s="52" t="s">
        <v>357</v>
      </c>
      <c r="E3290" s="52" t="s">
        <v>446</v>
      </c>
      <c r="F3290" s="52" t="s">
        <v>597</v>
      </c>
      <c r="G3290" s="52" t="s">
        <v>961</v>
      </c>
      <c r="H3290" s="57" t="s">
        <v>3520</v>
      </c>
      <c r="I3290" s="37">
        <v>197940</v>
      </c>
      <c r="J3290" s="39">
        <v>0</v>
      </c>
      <c r="K3290" s="10">
        <v>197940</v>
      </c>
    </row>
    <row r="3291" spans="2:11" x14ac:dyDescent="0.2">
      <c r="B3291" s="56">
        <v>81010101101</v>
      </c>
      <c r="C3291" s="52" t="s">
        <v>3509</v>
      </c>
      <c r="D3291" s="52" t="s">
        <v>357</v>
      </c>
      <c r="E3291" s="52" t="s">
        <v>446</v>
      </c>
      <c r="F3291" s="52" t="s">
        <v>597</v>
      </c>
      <c r="G3291" s="52" t="s">
        <v>961</v>
      </c>
      <c r="H3291" s="57" t="s">
        <v>3521</v>
      </c>
      <c r="I3291" s="37">
        <v>33507.960000000021</v>
      </c>
      <c r="J3291" s="39">
        <v>0</v>
      </c>
      <c r="K3291" s="10">
        <v>33507.960000000021</v>
      </c>
    </row>
    <row r="3292" spans="2:11" x14ac:dyDescent="0.2">
      <c r="B3292" s="56">
        <v>81010101102</v>
      </c>
      <c r="C3292" s="52" t="s">
        <v>3509</v>
      </c>
      <c r="D3292" s="52" t="s">
        <v>357</v>
      </c>
      <c r="E3292" s="52" t="s">
        <v>446</v>
      </c>
      <c r="F3292" s="52" t="s">
        <v>597</v>
      </c>
      <c r="G3292" s="52" t="s">
        <v>961</v>
      </c>
      <c r="H3292" s="57" t="s">
        <v>3522</v>
      </c>
      <c r="I3292" s="37">
        <v>71012.89</v>
      </c>
      <c r="J3292" s="39">
        <v>0</v>
      </c>
      <c r="K3292" s="10">
        <v>71012.89</v>
      </c>
    </row>
    <row r="3293" spans="2:11" x14ac:dyDescent="0.2">
      <c r="B3293" s="56">
        <v>81010101103</v>
      </c>
      <c r="C3293" s="52" t="s">
        <v>3509</v>
      </c>
      <c r="D3293" s="52" t="s">
        <v>357</v>
      </c>
      <c r="E3293" s="52" t="s">
        <v>446</v>
      </c>
      <c r="F3293" s="52" t="s">
        <v>597</v>
      </c>
      <c r="G3293" s="52" t="s">
        <v>961</v>
      </c>
      <c r="H3293" s="57" t="s">
        <v>3523</v>
      </c>
      <c r="I3293" s="37">
        <v>0</v>
      </c>
      <c r="J3293" s="39">
        <v>0</v>
      </c>
      <c r="K3293" s="10">
        <v>0</v>
      </c>
    </row>
    <row r="3294" spans="2:11" x14ac:dyDescent="0.2">
      <c r="B3294" s="56">
        <v>81010101201</v>
      </c>
      <c r="C3294" s="52" t="s">
        <v>3509</v>
      </c>
      <c r="D3294" s="52" t="s">
        <v>357</v>
      </c>
      <c r="E3294" s="52" t="s">
        <v>446</v>
      </c>
      <c r="F3294" s="52" t="s">
        <v>597</v>
      </c>
      <c r="G3294" s="52" t="s">
        <v>961</v>
      </c>
      <c r="H3294" s="57" t="s">
        <v>3524</v>
      </c>
      <c r="I3294" s="37">
        <v>0</v>
      </c>
      <c r="J3294" s="39">
        <v>0</v>
      </c>
      <c r="K3294" s="10">
        <v>0</v>
      </c>
    </row>
    <row r="3295" spans="2:11" x14ac:dyDescent="0.2">
      <c r="B3295" s="56">
        <v>81010101301</v>
      </c>
      <c r="C3295" s="52" t="s">
        <v>3509</v>
      </c>
      <c r="D3295" s="52" t="s">
        <v>357</v>
      </c>
      <c r="E3295" s="52" t="s">
        <v>446</v>
      </c>
      <c r="F3295" s="52" t="s">
        <v>597</v>
      </c>
      <c r="G3295" s="52" t="s">
        <v>961</v>
      </c>
      <c r="H3295" s="57" t="s">
        <v>3525</v>
      </c>
      <c r="I3295" s="37">
        <v>0</v>
      </c>
      <c r="J3295" s="39">
        <v>0</v>
      </c>
      <c r="K3295" s="10">
        <v>0</v>
      </c>
    </row>
    <row r="3296" spans="2:11" x14ac:dyDescent="0.2">
      <c r="B3296" s="56">
        <v>81010101401</v>
      </c>
      <c r="C3296" s="52" t="s">
        <v>3509</v>
      </c>
      <c r="D3296" s="52" t="s">
        <v>357</v>
      </c>
      <c r="E3296" s="52" t="s">
        <v>446</v>
      </c>
      <c r="F3296" s="52" t="s">
        <v>597</v>
      </c>
      <c r="G3296" s="52" t="s">
        <v>961</v>
      </c>
      <c r="H3296" s="57" t="s">
        <v>3526</v>
      </c>
      <c r="I3296" s="37">
        <v>0</v>
      </c>
      <c r="J3296" s="39">
        <v>0</v>
      </c>
      <c r="K3296" s="10">
        <v>0</v>
      </c>
    </row>
    <row r="3297" spans="2:11" x14ac:dyDescent="0.2">
      <c r="B3297" s="56">
        <v>81010101501</v>
      </c>
      <c r="C3297" s="52" t="s">
        <v>3509</v>
      </c>
      <c r="D3297" s="52" t="s">
        <v>357</v>
      </c>
      <c r="E3297" s="52" t="s">
        <v>446</v>
      </c>
      <c r="F3297" s="52" t="s">
        <v>597</v>
      </c>
      <c r="G3297" s="52" t="s">
        <v>961</v>
      </c>
      <c r="H3297" s="57" t="s">
        <v>3527</v>
      </c>
      <c r="I3297" s="37">
        <v>0</v>
      </c>
      <c r="J3297" s="39">
        <v>0</v>
      </c>
      <c r="K3297" s="10">
        <v>0</v>
      </c>
    </row>
    <row r="3298" spans="2:11" x14ac:dyDescent="0.2">
      <c r="B3298" s="56">
        <v>81010101601</v>
      </c>
      <c r="C3298" s="52" t="s">
        <v>3509</v>
      </c>
      <c r="D3298" s="52" t="s">
        <v>357</v>
      </c>
      <c r="E3298" s="52" t="s">
        <v>446</v>
      </c>
      <c r="F3298" s="52" t="s">
        <v>597</v>
      </c>
      <c r="G3298" s="52" t="s">
        <v>961</v>
      </c>
      <c r="H3298" s="57" t="s">
        <v>3528</v>
      </c>
      <c r="I3298" s="37">
        <v>0</v>
      </c>
      <c r="J3298" s="39">
        <v>0</v>
      </c>
      <c r="K3298" s="10">
        <v>0</v>
      </c>
    </row>
    <row r="3299" spans="2:11" x14ac:dyDescent="0.2">
      <c r="B3299" s="56">
        <v>81010101701</v>
      </c>
      <c r="C3299" s="52" t="s">
        <v>3509</v>
      </c>
      <c r="D3299" s="52" t="s">
        <v>357</v>
      </c>
      <c r="E3299" s="52" t="s">
        <v>446</v>
      </c>
      <c r="F3299" s="52" t="s">
        <v>597</v>
      </c>
      <c r="G3299" s="52" t="s">
        <v>961</v>
      </c>
      <c r="H3299" s="57" t="s">
        <v>3529</v>
      </c>
      <c r="I3299" s="37">
        <v>89374.100000000093</v>
      </c>
      <c r="J3299" s="39">
        <v>0</v>
      </c>
      <c r="K3299" s="10">
        <v>89374.100000000093</v>
      </c>
    </row>
    <row r="3300" spans="2:11" x14ac:dyDescent="0.2">
      <c r="B3300" s="56">
        <v>81010101702</v>
      </c>
      <c r="C3300" s="52" t="s">
        <v>3509</v>
      </c>
      <c r="D3300" s="52" t="s">
        <v>357</v>
      </c>
      <c r="E3300" s="52" t="s">
        <v>446</v>
      </c>
      <c r="F3300" s="52" t="s">
        <v>597</v>
      </c>
      <c r="G3300" s="52" t="s">
        <v>961</v>
      </c>
      <c r="H3300" s="57" t="s">
        <v>3530</v>
      </c>
      <c r="I3300" s="37">
        <v>0</v>
      </c>
      <c r="J3300" s="39">
        <v>0</v>
      </c>
      <c r="K3300" s="10">
        <v>0</v>
      </c>
    </row>
    <row r="3301" spans="2:11" x14ac:dyDescent="0.2">
      <c r="B3301" s="56">
        <v>81010101703</v>
      </c>
      <c r="C3301" s="52" t="s">
        <v>3509</v>
      </c>
      <c r="D3301" s="52" t="s">
        <v>357</v>
      </c>
      <c r="E3301" s="52" t="s">
        <v>446</v>
      </c>
      <c r="F3301" s="52" t="s">
        <v>597</v>
      </c>
      <c r="G3301" s="52" t="s">
        <v>961</v>
      </c>
      <c r="H3301" s="57" t="s">
        <v>3531</v>
      </c>
      <c r="I3301" s="37">
        <v>16225</v>
      </c>
      <c r="J3301" s="39">
        <v>0</v>
      </c>
      <c r="K3301" s="10">
        <v>16225</v>
      </c>
    </row>
    <row r="3302" spans="2:11" x14ac:dyDescent="0.2">
      <c r="B3302" s="56">
        <v>81010101704</v>
      </c>
      <c r="C3302" s="52" t="s">
        <v>3509</v>
      </c>
      <c r="D3302" s="52" t="s">
        <v>357</v>
      </c>
      <c r="E3302" s="52" t="s">
        <v>446</v>
      </c>
      <c r="F3302" s="52" t="s">
        <v>597</v>
      </c>
      <c r="G3302" s="52" t="s">
        <v>961</v>
      </c>
      <c r="H3302" s="57" t="s">
        <v>3532</v>
      </c>
      <c r="I3302" s="37">
        <v>129163.08000000002</v>
      </c>
      <c r="J3302" s="39">
        <v>0</v>
      </c>
      <c r="K3302" s="10">
        <v>129163.08000000002</v>
      </c>
    </row>
    <row r="3303" spans="2:11" x14ac:dyDescent="0.2">
      <c r="B3303" s="56">
        <v>81010101801</v>
      </c>
      <c r="C3303" s="52" t="s">
        <v>3509</v>
      </c>
      <c r="D3303" s="52" t="s">
        <v>357</v>
      </c>
      <c r="E3303" s="52" t="s">
        <v>446</v>
      </c>
      <c r="F3303" s="52" t="s">
        <v>597</v>
      </c>
      <c r="G3303" s="52" t="s">
        <v>961</v>
      </c>
      <c r="H3303" s="57" t="s">
        <v>3533</v>
      </c>
      <c r="I3303" s="37">
        <v>0</v>
      </c>
      <c r="J3303" s="39">
        <v>0</v>
      </c>
      <c r="K3303" s="10">
        <v>0</v>
      </c>
    </row>
    <row r="3304" spans="2:11" x14ac:dyDescent="0.2">
      <c r="B3304" s="56">
        <v>81010101901</v>
      </c>
      <c r="C3304" s="52" t="s">
        <v>3509</v>
      </c>
      <c r="D3304" s="52" t="s">
        <v>357</v>
      </c>
      <c r="E3304" s="52" t="s">
        <v>446</v>
      </c>
      <c r="F3304" s="52" t="s">
        <v>597</v>
      </c>
      <c r="G3304" s="52" t="s">
        <v>961</v>
      </c>
      <c r="H3304" s="57" t="s">
        <v>3534</v>
      </c>
      <c r="I3304" s="37">
        <v>13101.969999999972</v>
      </c>
      <c r="J3304" s="39">
        <v>0</v>
      </c>
      <c r="K3304" s="10">
        <v>13101.969999999972</v>
      </c>
    </row>
    <row r="3305" spans="2:11" x14ac:dyDescent="0.2">
      <c r="B3305" s="56">
        <v>81010102001</v>
      </c>
      <c r="C3305" s="52" t="s">
        <v>3509</v>
      </c>
      <c r="D3305" s="52" t="s">
        <v>357</v>
      </c>
      <c r="E3305" s="52" t="s">
        <v>446</v>
      </c>
      <c r="F3305" s="52" t="s">
        <v>597</v>
      </c>
      <c r="G3305" s="52" t="s">
        <v>961</v>
      </c>
      <c r="H3305" s="57" t="s">
        <v>3535</v>
      </c>
      <c r="I3305" s="37">
        <v>0</v>
      </c>
      <c r="J3305" s="39">
        <v>0</v>
      </c>
      <c r="K3305" s="10">
        <v>0</v>
      </c>
    </row>
    <row r="3306" spans="2:11" x14ac:dyDescent="0.2">
      <c r="B3306" s="56">
        <v>81010102101</v>
      </c>
      <c r="C3306" s="52" t="s">
        <v>3509</v>
      </c>
      <c r="D3306" s="52" t="s">
        <v>357</v>
      </c>
      <c r="E3306" s="52" t="s">
        <v>446</v>
      </c>
      <c r="F3306" s="52" t="s">
        <v>597</v>
      </c>
      <c r="G3306" s="52" t="s">
        <v>961</v>
      </c>
      <c r="H3306" s="57" t="s">
        <v>3536</v>
      </c>
      <c r="I3306" s="37">
        <v>486.08999999999651</v>
      </c>
      <c r="J3306" s="39">
        <v>0</v>
      </c>
      <c r="K3306" s="10">
        <v>486.08999999999651</v>
      </c>
    </row>
    <row r="3307" spans="2:11" x14ac:dyDescent="0.2">
      <c r="B3307" s="56">
        <v>81010102102</v>
      </c>
      <c r="C3307" s="52" t="s">
        <v>3509</v>
      </c>
      <c r="D3307" s="52" t="s">
        <v>357</v>
      </c>
      <c r="E3307" s="52" t="s">
        <v>446</v>
      </c>
      <c r="F3307" s="52" t="s">
        <v>597</v>
      </c>
      <c r="G3307" s="52" t="s">
        <v>961</v>
      </c>
      <c r="H3307" s="57" t="s">
        <v>3537</v>
      </c>
      <c r="I3307" s="37">
        <v>109086.06000000006</v>
      </c>
      <c r="J3307" s="39">
        <v>0</v>
      </c>
      <c r="K3307" s="10">
        <v>109086.06000000006</v>
      </c>
    </row>
    <row r="3308" spans="2:11" x14ac:dyDescent="0.2">
      <c r="B3308" s="56">
        <v>81010102103</v>
      </c>
      <c r="C3308" s="52" t="s">
        <v>3509</v>
      </c>
      <c r="D3308" s="52" t="s">
        <v>357</v>
      </c>
      <c r="E3308" s="52" t="s">
        <v>446</v>
      </c>
      <c r="F3308" s="52" t="s">
        <v>597</v>
      </c>
      <c r="G3308" s="52" t="s">
        <v>961</v>
      </c>
      <c r="H3308" s="57" t="s">
        <v>3538</v>
      </c>
      <c r="I3308" s="37">
        <v>0</v>
      </c>
      <c r="J3308" s="39">
        <v>0</v>
      </c>
      <c r="K3308" s="10">
        <v>0</v>
      </c>
    </row>
    <row r="3309" spans="2:11" x14ac:dyDescent="0.2">
      <c r="B3309" s="56">
        <v>81010102201</v>
      </c>
      <c r="C3309" s="52" t="s">
        <v>3509</v>
      </c>
      <c r="D3309" s="52" t="s">
        <v>357</v>
      </c>
      <c r="E3309" s="52" t="s">
        <v>446</v>
      </c>
      <c r="F3309" s="52" t="s">
        <v>597</v>
      </c>
      <c r="G3309" s="52" t="s">
        <v>961</v>
      </c>
      <c r="H3309" s="57" t="s">
        <v>3539</v>
      </c>
      <c r="I3309" s="37">
        <v>0</v>
      </c>
      <c r="J3309" s="39">
        <v>0</v>
      </c>
      <c r="K3309" s="10">
        <v>0</v>
      </c>
    </row>
    <row r="3310" spans="2:11" x14ac:dyDescent="0.2">
      <c r="B3310" s="56">
        <v>81010102301</v>
      </c>
      <c r="C3310" s="52" t="s">
        <v>3509</v>
      </c>
      <c r="D3310" s="52" t="s">
        <v>357</v>
      </c>
      <c r="E3310" s="52" t="s">
        <v>446</v>
      </c>
      <c r="F3310" s="52" t="s">
        <v>597</v>
      </c>
      <c r="G3310" s="52" t="s">
        <v>961</v>
      </c>
      <c r="H3310" s="57" t="s">
        <v>3540</v>
      </c>
      <c r="I3310" s="37">
        <v>0</v>
      </c>
      <c r="J3310" s="39">
        <v>0</v>
      </c>
      <c r="K3310" s="10">
        <v>0</v>
      </c>
    </row>
    <row r="3311" spans="2:11" x14ac:dyDescent="0.2">
      <c r="B3311" s="56">
        <v>81010102401</v>
      </c>
      <c r="C3311" s="52" t="s">
        <v>3509</v>
      </c>
      <c r="D3311" s="52" t="s">
        <v>357</v>
      </c>
      <c r="E3311" s="52" t="s">
        <v>446</v>
      </c>
      <c r="F3311" s="52" t="s">
        <v>597</v>
      </c>
      <c r="G3311" s="52" t="s">
        <v>961</v>
      </c>
      <c r="H3311" s="57" t="s">
        <v>3541</v>
      </c>
      <c r="I3311" s="37">
        <v>0</v>
      </c>
      <c r="J3311" s="39">
        <v>0</v>
      </c>
      <c r="K3311" s="10">
        <v>0</v>
      </c>
    </row>
    <row r="3312" spans="2:11" x14ac:dyDescent="0.2">
      <c r="B3312" s="56">
        <v>81010102402</v>
      </c>
      <c r="C3312" s="52" t="s">
        <v>3509</v>
      </c>
      <c r="D3312" s="52" t="s">
        <v>357</v>
      </c>
      <c r="E3312" s="52" t="s">
        <v>446</v>
      </c>
      <c r="F3312" s="52" t="s">
        <v>597</v>
      </c>
      <c r="G3312" s="52" t="s">
        <v>961</v>
      </c>
      <c r="H3312" s="57" t="s">
        <v>3542</v>
      </c>
      <c r="I3312" s="37">
        <v>0</v>
      </c>
      <c r="J3312" s="39">
        <v>0</v>
      </c>
      <c r="K3312" s="10">
        <v>0</v>
      </c>
    </row>
    <row r="3313" spans="2:11" x14ac:dyDescent="0.2">
      <c r="B3313" s="56">
        <v>81010102501</v>
      </c>
      <c r="C3313" s="52" t="s">
        <v>3509</v>
      </c>
      <c r="D3313" s="52" t="s">
        <v>357</v>
      </c>
      <c r="E3313" s="52" t="s">
        <v>446</v>
      </c>
      <c r="F3313" s="52" t="s">
        <v>597</v>
      </c>
      <c r="G3313" s="52" t="s">
        <v>961</v>
      </c>
      <c r="H3313" s="57" t="s">
        <v>3543</v>
      </c>
      <c r="I3313" s="37">
        <v>0</v>
      </c>
      <c r="J3313" s="39">
        <v>0</v>
      </c>
      <c r="K3313" s="10">
        <v>0</v>
      </c>
    </row>
    <row r="3314" spans="2:11" x14ac:dyDescent="0.2">
      <c r="B3314" s="56">
        <v>81010102601</v>
      </c>
      <c r="C3314" s="52" t="s">
        <v>3509</v>
      </c>
      <c r="D3314" s="52" t="s">
        <v>357</v>
      </c>
      <c r="E3314" s="52" t="s">
        <v>446</v>
      </c>
      <c r="F3314" s="52" t="s">
        <v>597</v>
      </c>
      <c r="G3314" s="52" t="s">
        <v>961</v>
      </c>
      <c r="H3314" s="57" t="s">
        <v>3544</v>
      </c>
      <c r="I3314" s="37">
        <v>0</v>
      </c>
      <c r="J3314" s="39">
        <v>0</v>
      </c>
      <c r="K3314" s="10">
        <v>0</v>
      </c>
    </row>
    <row r="3315" spans="2:11" x14ac:dyDescent="0.2">
      <c r="B3315" s="56">
        <v>81010102701</v>
      </c>
      <c r="C3315" s="52" t="s">
        <v>3509</v>
      </c>
      <c r="D3315" s="52" t="s">
        <v>357</v>
      </c>
      <c r="E3315" s="52" t="s">
        <v>446</v>
      </c>
      <c r="F3315" s="52" t="s">
        <v>597</v>
      </c>
      <c r="G3315" s="52" t="s">
        <v>961</v>
      </c>
      <c r="H3315" s="57" t="s">
        <v>3545</v>
      </c>
      <c r="I3315" s="37">
        <v>358718</v>
      </c>
      <c r="J3315" s="39">
        <v>0</v>
      </c>
      <c r="K3315" s="10">
        <v>358718</v>
      </c>
    </row>
    <row r="3316" spans="2:11" x14ac:dyDescent="0.2">
      <c r="B3316" s="56">
        <v>81010102702</v>
      </c>
      <c r="C3316" s="52" t="s">
        <v>3509</v>
      </c>
      <c r="D3316" s="52" t="s">
        <v>357</v>
      </c>
      <c r="E3316" s="52" t="s">
        <v>446</v>
      </c>
      <c r="F3316" s="52" t="s">
        <v>597</v>
      </c>
      <c r="G3316" s="52" t="s">
        <v>961</v>
      </c>
      <c r="H3316" s="57" t="s">
        <v>3546</v>
      </c>
      <c r="I3316" s="37">
        <v>16389.8</v>
      </c>
      <c r="J3316" s="39">
        <v>0</v>
      </c>
      <c r="K3316" s="10">
        <v>16389.8</v>
      </c>
    </row>
    <row r="3317" spans="2:11" x14ac:dyDescent="0.2">
      <c r="B3317" s="56">
        <v>81010102801</v>
      </c>
      <c r="C3317" s="52" t="s">
        <v>3509</v>
      </c>
      <c r="D3317" s="52" t="s">
        <v>357</v>
      </c>
      <c r="E3317" s="52" t="s">
        <v>446</v>
      </c>
      <c r="F3317" s="52" t="s">
        <v>597</v>
      </c>
      <c r="G3317" s="52" t="s">
        <v>961</v>
      </c>
      <c r="H3317" s="57" t="s">
        <v>3547</v>
      </c>
      <c r="I3317" s="37">
        <v>0</v>
      </c>
      <c r="J3317" s="39">
        <v>0</v>
      </c>
      <c r="K3317" s="10">
        <v>0</v>
      </c>
    </row>
    <row r="3318" spans="2:11" x14ac:dyDescent="0.2">
      <c r="B3318" s="56">
        <v>81010102901</v>
      </c>
      <c r="C3318" s="52" t="s">
        <v>3509</v>
      </c>
      <c r="D3318" s="52" t="s">
        <v>357</v>
      </c>
      <c r="E3318" s="52" t="s">
        <v>446</v>
      </c>
      <c r="F3318" s="52" t="s">
        <v>597</v>
      </c>
      <c r="G3318" s="52" t="s">
        <v>961</v>
      </c>
      <c r="H3318" s="57" t="s">
        <v>3548</v>
      </c>
      <c r="I3318" s="37">
        <v>0</v>
      </c>
      <c r="J3318" s="39">
        <v>0</v>
      </c>
      <c r="K3318" s="10">
        <v>0</v>
      </c>
    </row>
    <row r="3319" spans="2:11" x14ac:dyDescent="0.2">
      <c r="B3319" s="56">
        <v>81010103001</v>
      </c>
      <c r="C3319" s="52" t="s">
        <v>3509</v>
      </c>
      <c r="D3319" s="52" t="s">
        <v>357</v>
      </c>
      <c r="E3319" s="52" t="s">
        <v>446</v>
      </c>
      <c r="F3319" s="52" t="s">
        <v>597</v>
      </c>
      <c r="G3319" s="52" t="s">
        <v>961</v>
      </c>
      <c r="H3319" s="57" t="s">
        <v>3549</v>
      </c>
      <c r="I3319" s="37">
        <v>0</v>
      </c>
      <c r="J3319" s="39">
        <v>0</v>
      </c>
      <c r="K3319" s="10">
        <v>0</v>
      </c>
    </row>
    <row r="3320" spans="2:11" x14ac:dyDescent="0.2">
      <c r="B3320" s="56">
        <v>81010200001</v>
      </c>
      <c r="C3320" s="52" t="s">
        <v>3509</v>
      </c>
      <c r="D3320" s="52" t="s">
        <v>357</v>
      </c>
      <c r="E3320" s="52" t="s">
        <v>446</v>
      </c>
      <c r="F3320" s="52" t="s">
        <v>781</v>
      </c>
      <c r="G3320" s="52" t="s">
        <v>782</v>
      </c>
      <c r="H3320" s="57" t="s">
        <v>230</v>
      </c>
      <c r="I3320" s="37">
        <v>7763.4200000000419</v>
      </c>
      <c r="J3320" s="39">
        <v>0</v>
      </c>
      <c r="K3320" s="10">
        <v>7763.4200000000419</v>
      </c>
    </row>
    <row r="3321" spans="2:11" x14ac:dyDescent="0.2">
      <c r="B3321" s="56">
        <v>81010300001</v>
      </c>
      <c r="C3321" s="52" t="s">
        <v>3509</v>
      </c>
      <c r="D3321" s="52" t="s">
        <v>357</v>
      </c>
      <c r="E3321" s="52" t="s">
        <v>446</v>
      </c>
      <c r="F3321" s="52" t="s">
        <v>781</v>
      </c>
      <c r="G3321" s="52" t="s">
        <v>783</v>
      </c>
      <c r="H3321" s="57" t="s">
        <v>231</v>
      </c>
      <c r="I3321" s="37">
        <v>26076.86999999918</v>
      </c>
      <c r="J3321" s="39">
        <v>0</v>
      </c>
      <c r="K3321" s="10">
        <v>26076.86999999918</v>
      </c>
    </row>
    <row r="3322" spans="2:11" x14ac:dyDescent="0.2">
      <c r="B3322" s="56">
        <v>81010400001</v>
      </c>
      <c r="C3322" s="52" t="s">
        <v>3509</v>
      </c>
      <c r="D3322" s="52" t="s">
        <v>357</v>
      </c>
      <c r="E3322" s="52" t="s">
        <v>446</v>
      </c>
      <c r="F3322" s="52" t="s">
        <v>600</v>
      </c>
      <c r="G3322" s="52" t="s">
        <v>822</v>
      </c>
      <c r="H3322" s="57" t="s">
        <v>3550</v>
      </c>
      <c r="I3322" s="37">
        <v>0</v>
      </c>
      <c r="J3322" s="39">
        <v>0</v>
      </c>
      <c r="K3322" s="10">
        <v>0</v>
      </c>
    </row>
    <row r="3323" spans="2:11" x14ac:dyDescent="0.2">
      <c r="B3323" s="56">
        <v>81010400006</v>
      </c>
      <c r="C3323" s="52" t="s">
        <v>3509</v>
      </c>
      <c r="D3323" s="52" t="s">
        <v>357</v>
      </c>
      <c r="E3323" s="52" t="s">
        <v>446</v>
      </c>
      <c r="F3323" s="52" t="s">
        <v>600</v>
      </c>
      <c r="G3323" s="52" t="s">
        <v>822</v>
      </c>
      <c r="H3323" s="57" t="s">
        <v>3551</v>
      </c>
      <c r="I3323" s="37">
        <v>0</v>
      </c>
      <c r="J3323" s="39">
        <v>0</v>
      </c>
      <c r="K3323" s="10">
        <v>0</v>
      </c>
    </row>
    <row r="3324" spans="2:11" x14ac:dyDescent="0.2">
      <c r="B3324" s="56">
        <v>81010400007</v>
      </c>
      <c r="C3324" s="52" t="s">
        <v>3509</v>
      </c>
      <c r="D3324" s="52" t="s">
        <v>357</v>
      </c>
      <c r="E3324" s="52" t="s">
        <v>446</v>
      </c>
      <c r="F3324" s="52" t="s">
        <v>600</v>
      </c>
      <c r="G3324" s="52" t="s">
        <v>822</v>
      </c>
      <c r="H3324" s="57" t="s">
        <v>3552</v>
      </c>
      <c r="I3324" s="37">
        <v>0</v>
      </c>
      <c r="J3324" s="39">
        <v>0</v>
      </c>
      <c r="K3324" s="10">
        <v>0</v>
      </c>
    </row>
    <row r="3325" spans="2:11" x14ac:dyDescent="0.2">
      <c r="B3325" s="56">
        <v>81010400008</v>
      </c>
      <c r="C3325" s="52" t="s">
        <v>3509</v>
      </c>
      <c r="D3325" s="52" t="s">
        <v>357</v>
      </c>
      <c r="E3325" s="52" t="s">
        <v>446</v>
      </c>
      <c r="F3325" s="52" t="s">
        <v>600</v>
      </c>
      <c r="G3325" s="52" t="s">
        <v>822</v>
      </c>
      <c r="H3325" s="57" t="s">
        <v>3553</v>
      </c>
      <c r="I3325" s="37">
        <v>0</v>
      </c>
      <c r="J3325" s="39">
        <v>0</v>
      </c>
      <c r="K3325" s="10">
        <v>0</v>
      </c>
    </row>
    <row r="3326" spans="2:11" x14ac:dyDescent="0.2">
      <c r="B3326" s="56">
        <v>81010400009</v>
      </c>
      <c r="C3326" s="52" t="s">
        <v>3509</v>
      </c>
      <c r="D3326" s="52" t="s">
        <v>357</v>
      </c>
      <c r="E3326" s="52" t="s">
        <v>446</v>
      </c>
      <c r="F3326" s="52" t="s">
        <v>600</v>
      </c>
      <c r="G3326" s="52" t="s">
        <v>822</v>
      </c>
      <c r="H3326" s="57" t="s">
        <v>3554</v>
      </c>
      <c r="I3326" s="37">
        <v>0</v>
      </c>
      <c r="J3326" s="39">
        <v>0</v>
      </c>
      <c r="K3326" s="10">
        <v>0</v>
      </c>
    </row>
    <row r="3327" spans="2:11" x14ac:dyDescent="0.2">
      <c r="B3327" s="56">
        <v>81010400010</v>
      </c>
      <c r="C3327" s="52" t="s">
        <v>3509</v>
      </c>
      <c r="D3327" s="52" t="s">
        <v>357</v>
      </c>
      <c r="E3327" s="52" t="s">
        <v>446</v>
      </c>
      <c r="F3327" s="52" t="s">
        <v>600</v>
      </c>
      <c r="G3327" s="52" t="s">
        <v>822</v>
      </c>
      <c r="H3327" s="57" t="s">
        <v>3555</v>
      </c>
      <c r="I3327" s="37">
        <v>0</v>
      </c>
      <c r="J3327" s="39">
        <v>0</v>
      </c>
      <c r="K3327" s="10">
        <v>0</v>
      </c>
    </row>
    <row r="3328" spans="2:11" x14ac:dyDescent="0.2">
      <c r="B3328" s="56">
        <v>81010400015</v>
      </c>
      <c r="C3328" s="52" t="s">
        <v>3509</v>
      </c>
      <c r="D3328" s="52" t="s">
        <v>357</v>
      </c>
      <c r="E3328" s="52" t="s">
        <v>446</v>
      </c>
      <c r="F3328" s="52" t="s">
        <v>600</v>
      </c>
      <c r="G3328" s="52" t="s">
        <v>822</v>
      </c>
      <c r="H3328" s="57" t="s">
        <v>3556</v>
      </c>
      <c r="I3328" s="37">
        <v>0</v>
      </c>
      <c r="J3328" s="39">
        <v>0</v>
      </c>
      <c r="K3328" s="10">
        <v>0</v>
      </c>
    </row>
    <row r="3329" spans="2:11" x14ac:dyDescent="0.2">
      <c r="B3329" s="56">
        <v>81010400016</v>
      </c>
      <c r="C3329" s="52" t="s">
        <v>3509</v>
      </c>
      <c r="D3329" s="52" t="s">
        <v>357</v>
      </c>
      <c r="E3329" s="52" t="s">
        <v>446</v>
      </c>
      <c r="F3329" s="52" t="s">
        <v>600</v>
      </c>
      <c r="G3329" s="52" t="s">
        <v>822</v>
      </c>
      <c r="H3329" s="57" t="s">
        <v>3557</v>
      </c>
      <c r="I3329" s="37">
        <v>0</v>
      </c>
      <c r="J3329" s="39">
        <v>0</v>
      </c>
      <c r="K3329" s="10">
        <v>0</v>
      </c>
    </row>
    <row r="3330" spans="2:11" x14ac:dyDescent="0.2">
      <c r="B3330" s="56">
        <v>81010400017</v>
      </c>
      <c r="C3330" s="52" t="s">
        <v>3509</v>
      </c>
      <c r="D3330" s="52" t="s">
        <v>357</v>
      </c>
      <c r="E3330" s="52" t="s">
        <v>446</v>
      </c>
      <c r="F3330" s="52" t="s">
        <v>600</v>
      </c>
      <c r="G3330" s="52" t="s">
        <v>822</v>
      </c>
      <c r="H3330" s="57" t="s">
        <v>3558</v>
      </c>
      <c r="I3330" s="37">
        <v>0</v>
      </c>
      <c r="J3330" s="39">
        <v>0</v>
      </c>
      <c r="K3330" s="10">
        <v>0</v>
      </c>
    </row>
    <row r="3331" spans="2:11" x14ac:dyDescent="0.2">
      <c r="B3331" s="56">
        <v>81010400018</v>
      </c>
      <c r="C3331" s="52" t="s">
        <v>3509</v>
      </c>
      <c r="D3331" s="52" t="s">
        <v>357</v>
      </c>
      <c r="E3331" s="52" t="s">
        <v>446</v>
      </c>
      <c r="F3331" s="52" t="s">
        <v>600</v>
      </c>
      <c r="G3331" s="52" t="s">
        <v>822</v>
      </c>
      <c r="H3331" s="57" t="s">
        <v>3559</v>
      </c>
      <c r="I3331" s="37">
        <v>0</v>
      </c>
      <c r="J3331" s="39">
        <v>0</v>
      </c>
      <c r="K3331" s="10">
        <v>0</v>
      </c>
    </row>
    <row r="3332" spans="2:11" x14ac:dyDescent="0.2">
      <c r="B3332" s="56">
        <v>81010400019</v>
      </c>
      <c r="C3332" s="52" t="s">
        <v>3509</v>
      </c>
      <c r="D3332" s="52" t="s">
        <v>357</v>
      </c>
      <c r="E3332" s="52" t="s">
        <v>446</v>
      </c>
      <c r="F3332" s="52" t="s">
        <v>600</v>
      </c>
      <c r="G3332" s="52" t="s">
        <v>822</v>
      </c>
      <c r="H3332" s="57" t="s">
        <v>3560</v>
      </c>
      <c r="I3332" s="37">
        <v>0</v>
      </c>
      <c r="J3332" s="39">
        <v>0</v>
      </c>
      <c r="K3332" s="10">
        <v>0</v>
      </c>
    </row>
    <row r="3333" spans="2:11" x14ac:dyDescent="0.2">
      <c r="B3333" s="56">
        <v>81010400020</v>
      </c>
      <c r="C3333" s="52" t="s">
        <v>3509</v>
      </c>
      <c r="D3333" s="52" t="s">
        <v>357</v>
      </c>
      <c r="E3333" s="52" t="s">
        <v>446</v>
      </c>
      <c r="F3333" s="52" t="s">
        <v>600</v>
      </c>
      <c r="G3333" s="52" t="s">
        <v>822</v>
      </c>
      <c r="H3333" s="57" t="s">
        <v>3561</v>
      </c>
      <c r="I3333" s="37">
        <v>0</v>
      </c>
      <c r="J3333" s="39">
        <v>0</v>
      </c>
      <c r="K3333" s="10">
        <v>0</v>
      </c>
    </row>
    <row r="3334" spans="2:11" x14ac:dyDescent="0.2">
      <c r="B3334" s="56">
        <v>81010500001</v>
      </c>
      <c r="C3334" s="52" t="s">
        <v>3509</v>
      </c>
      <c r="D3334" s="52" t="s">
        <v>357</v>
      </c>
      <c r="E3334" s="52" t="s">
        <v>446</v>
      </c>
      <c r="F3334" s="52" t="s">
        <v>600</v>
      </c>
      <c r="G3334" s="52" t="s">
        <v>789</v>
      </c>
      <c r="H3334" s="57" t="s">
        <v>3562</v>
      </c>
      <c r="I3334" s="37">
        <v>29822.07</v>
      </c>
      <c r="J3334" s="39">
        <v>0</v>
      </c>
      <c r="K3334" s="10">
        <v>29822.07</v>
      </c>
    </row>
    <row r="3335" spans="2:11" x14ac:dyDescent="0.2">
      <c r="B3335" s="56">
        <v>81010500003</v>
      </c>
      <c r="C3335" s="52" t="s">
        <v>3509</v>
      </c>
      <c r="D3335" s="52" t="s">
        <v>357</v>
      </c>
      <c r="E3335" s="52" t="s">
        <v>446</v>
      </c>
      <c r="F3335" s="52" t="s">
        <v>600</v>
      </c>
      <c r="G3335" s="52" t="s">
        <v>789</v>
      </c>
      <c r="H3335" s="57" t="s">
        <v>232</v>
      </c>
      <c r="I3335" s="37">
        <v>0</v>
      </c>
      <c r="J3335" s="39">
        <v>0</v>
      </c>
      <c r="K3335" s="10">
        <v>0</v>
      </c>
    </row>
    <row r="3336" spans="2:11" x14ac:dyDescent="0.2">
      <c r="B3336" s="56">
        <v>81010601001</v>
      </c>
      <c r="C3336" s="52" t="s">
        <v>3509</v>
      </c>
      <c r="D3336" s="52" t="s">
        <v>357</v>
      </c>
      <c r="E3336" s="52" t="s">
        <v>446</v>
      </c>
      <c r="F3336" s="52" t="s">
        <v>599</v>
      </c>
      <c r="G3336" s="52" t="s">
        <v>812</v>
      </c>
      <c r="H3336" s="57" t="s">
        <v>3563</v>
      </c>
      <c r="I3336" s="37">
        <v>0</v>
      </c>
      <c r="J3336" s="39">
        <v>0</v>
      </c>
      <c r="K3336" s="10">
        <v>0</v>
      </c>
    </row>
    <row r="3337" spans="2:11" x14ac:dyDescent="0.2">
      <c r="B3337" s="56">
        <v>81010601002</v>
      </c>
      <c r="C3337" s="52" t="s">
        <v>3509</v>
      </c>
      <c r="D3337" s="52" t="s">
        <v>357</v>
      </c>
      <c r="E3337" s="52" t="s">
        <v>446</v>
      </c>
      <c r="F3337" s="52" t="s">
        <v>599</v>
      </c>
      <c r="G3337" s="52" t="s">
        <v>812</v>
      </c>
      <c r="H3337" s="57" t="s">
        <v>3564</v>
      </c>
      <c r="I3337" s="37">
        <v>8125</v>
      </c>
      <c r="J3337" s="39">
        <v>0</v>
      </c>
      <c r="K3337" s="10">
        <v>8125</v>
      </c>
    </row>
    <row r="3338" spans="2:11" x14ac:dyDescent="0.2">
      <c r="B3338" s="56">
        <v>81010601003</v>
      </c>
      <c r="C3338" s="52" t="s">
        <v>3509</v>
      </c>
      <c r="D3338" s="52" t="s">
        <v>357</v>
      </c>
      <c r="E3338" s="52" t="s">
        <v>446</v>
      </c>
      <c r="F3338" s="52" t="s">
        <v>599</v>
      </c>
      <c r="G3338" s="52" t="s">
        <v>812</v>
      </c>
      <c r="H3338" s="57" t="s">
        <v>3565</v>
      </c>
      <c r="I3338" s="37">
        <v>32000</v>
      </c>
      <c r="J3338" s="39">
        <v>0</v>
      </c>
      <c r="K3338" s="10">
        <v>32000</v>
      </c>
    </row>
    <row r="3339" spans="2:11" x14ac:dyDescent="0.2">
      <c r="B3339" s="56">
        <v>81010601004</v>
      </c>
      <c r="C3339" s="52" t="s">
        <v>3509</v>
      </c>
      <c r="D3339" s="52" t="s">
        <v>357</v>
      </c>
      <c r="E3339" s="52" t="s">
        <v>446</v>
      </c>
      <c r="F3339" s="52" t="s">
        <v>599</v>
      </c>
      <c r="G3339" s="52" t="s">
        <v>812</v>
      </c>
      <c r="H3339" s="57" t="s">
        <v>3566</v>
      </c>
      <c r="I3339" s="37">
        <v>8280</v>
      </c>
      <c r="J3339" s="39">
        <v>0</v>
      </c>
      <c r="K3339" s="10">
        <v>8280</v>
      </c>
    </row>
    <row r="3340" spans="2:11" x14ac:dyDescent="0.2">
      <c r="B3340" s="56">
        <v>81010601005</v>
      </c>
      <c r="C3340" s="52" t="s">
        <v>3509</v>
      </c>
      <c r="D3340" s="52" t="s">
        <v>357</v>
      </c>
      <c r="E3340" s="52" t="s">
        <v>446</v>
      </c>
      <c r="F3340" s="52" t="s">
        <v>599</v>
      </c>
      <c r="G3340" s="52" t="s">
        <v>812</v>
      </c>
      <c r="H3340" s="57" t="s">
        <v>3567</v>
      </c>
      <c r="I3340" s="37">
        <v>20860</v>
      </c>
      <c r="J3340" s="39">
        <v>0</v>
      </c>
      <c r="K3340" s="10">
        <v>20860</v>
      </c>
    </row>
    <row r="3341" spans="2:11" x14ac:dyDescent="0.2">
      <c r="B3341" s="56">
        <v>81010601006</v>
      </c>
      <c r="C3341" s="52" t="s">
        <v>3509</v>
      </c>
      <c r="D3341" s="52" t="s">
        <v>357</v>
      </c>
      <c r="E3341" s="52" t="s">
        <v>446</v>
      </c>
      <c r="F3341" s="52" t="s">
        <v>599</v>
      </c>
      <c r="G3341" s="52" t="s">
        <v>812</v>
      </c>
      <c r="H3341" s="57" t="s">
        <v>3568</v>
      </c>
      <c r="I3341" s="37">
        <v>8510</v>
      </c>
      <c r="J3341" s="39">
        <v>0</v>
      </c>
      <c r="K3341" s="10">
        <v>8510</v>
      </c>
    </row>
    <row r="3342" spans="2:11" x14ac:dyDescent="0.2">
      <c r="B3342" s="56">
        <v>81010601007</v>
      </c>
      <c r="C3342" s="52" t="s">
        <v>3509</v>
      </c>
      <c r="D3342" s="52" t="s">
        <v>357</v>
      </c>
      <c r="E3342" s="52" t="s">
        <v>446</v>
      </c>
      <c r="F3342" s="52" t="s">
        <v>599</v>
      </c>
      <c r="G3342" s="52" t="s">
        <v>812</v>
      </c>
      <c r="H3342" s="57" t="s">
        <v>3569</v>
      </c>
      <c r="I3342" s="37">
        <v>5115</v>
      </c>
      <c r="J3342" s="39">
        <v>0</v>
      </c>
      <c r="K3342" s="10">
        <v>5115</v>
      </c>
    </row>
    <row r="3343" spans="2:11" x14ac:dyDescent="0.2">
      <c r="B3343" s="56">
        <v>81010601008</v>
      </c>
      <c r="C3343" s="52" t="s">
        <v>3509</v>
      </c>
      <c r="D3343" s="52" t="s">
        <v>357</v>
      </c>
      <c r="E3343" s="52" t="s">
        <v>446</v>
      </c>
      <c r="F3343" s="52" t="s">
        <v>599</v>
      </c>
      <c r="G3343" s="52" t="s">
        <v>812</v>
      </c>
      <c r="H3343" s="57" t="s">
        <v>3570</v>
      </c>
      <c r="I3343" s="37">
        <v>7650</v>
      </c>
      <c r="J3343" s="39">
        <v>0</v>
      </c>
      <c r="K3343" s="10">
        <v>7650</v>
      </c>
    </row>
    <row r="3344" spans="2:11" x14ac:dyDescent="0.2">
      <c r="B3344" s="56">
        <v>81010601009</v>
      </c>
      <c r="C3344" s="52" t="s">
        <v>3509</v>
      </c>
      <c r="D3344" s="52" t="s">
        <v>357</v>
      </c>
      <c r="E3344" s="52" t="s">
        <v>446</v>
      </c>
      <c r="F3344" s="52" t="s">
        <v>599</v>
      </c>
      <c r="G3344" s="52" t="s">
        <v>812</v>
      </c>
      <c r="H3344" s="57" t="s">
        <v>3571</v>
      </c>
      <c r="I3344" s="37">
        <v>6500</v>
      </c>
      <c r="J3344" s="39">
        <v>0</v>
      </c>
      <c r="K3344" s="10">
        <v>6500</v>
      </c>
    </row>
    <row r="3345" spans="2:11" x14ac:dyDescent="0.2">
      <c r="B3345" s="56">
        <v>81010601010</v>
      </c>
      <c r="C3345" s="52" t="s">
        <v>3509</v>
      </c>
      <c r="D3345" s="52" t="s">
        <v>357</v>
      </c>
      <c r="E3345" s="52" t="s">
        <v>446</v>
      </c>
      <c r="F3345" s="52" t="s">
        <v>599</v>
      </c>
      <c r="G3345" s="52" t="s">
        <v>812</v>
      </c>
      <c r="H3345" s="57" t="s">
        <v>3572</v>
      </c>
      <c r="I3345" s="37">
        <v>342</v>
      </c>
      <c r="J3345" s="39">
        <v>0</v>
      </c>
      <c r="K3345" s="10">
        <v>342</v>
      </c>
    </row>
    <row r="3346" spans="2:11" x14ac:dyDescent="0.2">
      <c r="B3346" s="56">
        <v>81010601011</v>
      </c>
      <c r="C3346" s="52" t="s">
        <v>3509</v>
      </c>
      <c r="D3346" s="52" t="s">
        <v>357</v>
      </c>
      <c r="E3346" s="52" t="s">
        <v>446</v>
      </c>
      <c r="F3346" s="52" t="s">
        <v>599</v>
      </c>
      <c r="G3346" s="52" t="s">
        <v>812</v>
      </c>
      <c r="H3346" s="57" t="s">
        <v>3573</v>
      </c>
      <c r="I3346" s="37">
        <v>400</v>
      </c>
      <c r="J3346" s="39">
        <v>0</v>
      </c>
      <c r="K3346" s="10">
        <v>400</v>
      </c>
    </row>
    <row r="3347" spans="2:11" x14ac:dyDescent="0.2">
      <c r="B3347" s="56">
        <v>81010601012</v>
      </c>
      <c r="C3347" s="52" t="s">
        <v>3509</v>
      </c>
      <c r="D3347" s="52" t="s">
        <v>357</v>
      </c>
      <c r="E3347" s="52" t="s">
        <v>446</v>
      </c>
      <c r="F3347" s="52" t="s">
        <v>599</v>
      </c>
      <c r="G3347" s="52" t="s">
        <v>812</v>
      </c>
      <c r="H3347" s="57" t="s">
        <v>3574</v>
      </c>
      <c r="I3347" s="37">
        <v>2160</v>
      </c>
      <c r="J3347" s="39">
        <v>0</v>
      </c>
      <c r="K3347" s="10">
        <v>2160</v>
      </c>
    </row>
    <row r="3348" spans="2:11" x14ac:dyDescent="0.2">
      <c r="B3348" s="56">
        <v>81010601013</v>
      </c>
      <c r="C3348" s="52" t="s">
        <v>3509</v>
      </c>
      <c r="D3348" s="52" t="s">
        <v>357</v>
      </c>
      <c r="E3348" s="52" t="s">
        <v>446</v>
      </c>
      <c r="F3348" s="52" t="s">
        <v>599</v>
      </c>
      <c r="G3348" s="52" t="s">
        <v>812</v>
      </c>
      <c r="H3348" s="57" t="s">
        <v>3575</v>
      </c>
      <c r="I3348" s="37">
        <v>896</v>
      </c>
      <c r="J3348" s="39">
        <v>0</v>
      </c>
      <c r="K3348" s="10">
        <v>896</v>
      </c>
    </row>
    <row r="3349" spans="2:11" x14ac:dyDescent="0.2">
      <c r="B3349" s="56">
        <v>81010601014</v>
      </c>
      <c r="C3349" s="52" t="s">
        <v>3509</v>
      </c>
      <c r="D3349" s="52" t="s">
        <v>357</v>
      </c>
      <c r="E3349" s="52" t="s">
        <v>446</v>
      </c>
      <c r="F3349" s="52" t="s">
        <v>599</v>
      </c>
      <c r="G3349" s="52" t="s">
        <v>812</v>
      </c>
      <c r="H3349" s="57" t="s">
        <v>3576</v>
      </c>
      <c r="I3349" s="37">
        <v>11008</v>
      </c>
      <c r="J3349" s="39">
        <v>0</v>
      </c>
      <c r="K3349" s="10">
        <v>11008</v>
      </c>
    </row>
    <row r="3350" spans="2:11" x14ac:dyDescent="0.2">
      <c r="B3350" s="56">
        <v>81010601015</v>
      </c>
      <c r="C3350" s="52" t="s">
        <v>3509</v>
      </c>
      <c r="D3350" s="52" t="s">
        <v>357</v>
      </c>
      <c r="E3350" s="52" t="s">
        <v>446</v>
      </c>
      <c r="F3350" s="52" t="s">
        <v>599</v>
      </c>
      <c r="G3350" s="52" t="s">
        <v>812</v>
      </c>
      <c r="H3350" s="57" t="s">
        <v>3577</v>
      </c>
      <c r="I3350" s="37">
        <v>0</v>
      </c>
      <c r="J3350" s="39">
        <v>0</v>
      </c>
      <c r="K3350" s="10">
        <v>0</v>
      </c>
    </row>
    <row r="3351" spans="2:11" x14ac:dyDescent="0.2">
      <c r="B3351" s="56">
        <v>81010601016</v>
      </c>
      <c r="C3351" s="52" t="s">
        <v>3509</v>
      </c>
      <c r="D3351" s="52" t="s">
        <v>357</v>
      </c>
      <c r="E3351" s="52" t="s">
        <v>446</v>
      </c>
      <c r="F3351" s="52" t="s">
        <v>599</v>
      </c>
      <c r="G3351" s="52" t="s">
        <v>812</v>
      </c>
      <c r="H3351" s="57" t="s">
        <v>3578</v>
      </c>
      <c r="I3351" s="37">
        <v>96</v>
      </c>
      <c r="J3351" s="39">
        <v>0</v>
      </c>
      <c r="K3351" s="10">
        <v>96</v>
      </c>
    </row>
    <row r="3352" spans="2:11" x14ac:dyDescent="0.2">
      <c r="B3352" s="56">
        <v>81010601017</v>
      </c>
      <c r="C3352" s="52" t="s">
        <v>3509</v>
      </c>
      <c r="D3352" s="52" t="s">
        <v>357</v>
      </c>
      <c r="E3352" s="52" t="s">
        <v>446</v>
      </c>
      <c r="F3352" s="52" t="s">
        <v>599</v>
      </c>
      <c r="G3352" s="52" t="s">
        <v>812</v>
      </c>
      <c r="H3352" s="57" t="s">
        <v>3579</v>
      </c>
      <c r="I3352" s="37">
        <v>160</v>
      </c>
      <c r="J3352" s="39">
        <v>0</v>
      </c>
      <c r="K3352" s="10">
        <v>160</v>
      </c>
    </row>
    <row r="3353" spans="2:11" x14ac:dyDescent="0.2">
      <c r="B3353" s="56">
        <v>81010601018</v>
      </c>
      <c r="C3353" s="52" t="s">
        <v>3509</v>
      </c>
      <c r="D3353" s="52" t="s">
        <v>357</v>
      </c>
      <c r="E3353" s="52" t="s">
        <v>446</v>
      </c>
      <c r="F3353" s="52" t="s">
        <v>599</v>
      </c>
      <c r="G3353" s="52" t="s">
        <v>812</v>
      </c>
      <c r="H3353" s="57" t="s">
        <v>3580</v>
      </c>
      <c r="I3353" s="37">
        <v>2916</v>
      </c>
      <c r="J3353" s="39">
        <v>0</v>
      </c>
      <c r="K3353" s="10">
        <v>2916</v>
      </c>
    </row>
    <row r="3354" spans="2:11" x14ac:dyDescent="0.2">
      <c r="B3354" s="56">
        <v>81010601019</v>
      </c>
      <c r="C3354" s="52" t="s">
        <v>3509</v>
      </c>
      <c r="D3354" s="52" t="s">
        <v>357</v>
      </c>
      <c r="E3354" s="52" t="s">
        <v>446</v>
      </c>
      <c r="F3354" s="52" t="s">
        <v>599</v>
      </c>
      <c r="G3354" s="52" t="s">
        <v>812</v>
      </c>
      <c r="H3354" s="57" t="s">
        <v>3581</v>
      </c>
      <c r="I3354" s="37">
        <v>2750</v>
      </c>
      <c r="J3354" s="39">
        <v>0</v>
      </c>
      <c r="K3354" s="10">
        <v>2750</v>
      </c>
    </row>
    <row r="3355" spans="2:11" x14ac:dyDescent="0.2">
      <c r="B3355" s="56">
        <v>81010601020</v>
      </c>
      <c r="C3355" s="52" t="s">
        <v>3509</v>
      </c>
      <c r="D3355" s="52" t="s">
        <v>357</v>
      </c>
      <c r="E3355" s="52" t="s">
        <v>446</v>
      </c>
      <c r="F3355" s="52" t="s">
        <v>599</v>
      </c>
      <c r="G3355" s="52" t="s">
        <v>812</v>
      </c>
      <c r="H3355" s="57" t="s">
        <v>3582</v>
      </c>
      <c r="I3355" s="37">
        <v>1314</v>
      </c>
      <c r="J3355" s="39">
        <v>0</v>
      </c>
      <c r="K3355" s="10">
        <v>1314</v>
      </c>
    </row>
    <row r="3356" spans="2:11" x14ac:dyDescent="0.2">
      <c r="B3356" s="56">
        <v>81010601021</v>
      </c>
      <c r="C3356" s="52" t="s">
        <v>3509</v>
      </c>
      <c r="D3356" s="52" t="s">
        <v>357</v>
      </c>
      <c r="E3356" s="52" t="s">
        <v>446</v>
      </c>
      <c r="F3356" s="52" t="s">
        <v>599</v>
      </c>
      <c r="G3356" s="52" t="s">
        <v>812</v>
      </c>
      <c r="H3356" s="57" t="s">
        <v>3583</v>
      </c>
      <c r="I3356" s="37">
        <v>1122</v>
      </c>
      <c r="J3356" s="39">
        <v>0</v>
      </c>
      <c r="K3356" s="10">
        <v>1122</v>
      </c>
    </row>
    <row r="3357" spans="2:11" x14ac:dyDescent="0.2">
      <c r="B3357" s="56">
        <v>81010601022</v>
      </c>
      <c r="C3357" s="52" t="s">
        <v>3509</v>
      </c>
      <c r="D3357" s="52" t="s">
        <v>357</v>
      </c>
      <c r="E3357" s="52" t="s">
        <v>446</v>
      </c>
      <c r="F3357" s="52" t="s">
        <v>599</v>
      </c>
      <c r="G3357" s="52" t="s">
        <v>812</v>
      </c>
      <c r="H3357" s="57" t="s">
        <v>3584</v>
      </c>
      <c r="I3357" s="37">
        <v>1235</v>
      </c>
      <c r="J3357" s="39">
        <v>0</v>
      </c>
      <c r="K3357" s="10">
        <v>1235</v>
      </c>
    </row>
    <row r="3358" spans="2:11" x14ac:dyDescent="0.2">
      <c r="B3358" s="56">
        <v>81010601023</v>
      </c>
      <c r="C3358" s="52" t="s">
        <v>3509</v>
      </c>
      <c r="D3358" s="52" t="s">
        <v>357</v>
      </c>
      <c r="E3358" s="52" t="s">
        <v>446</v>
      </c>
      <c r="F3358" s="52" t="s">
        <v>599</v>
      </c>
      <c r="G3358" s="52" t="s">
        <v>812</v>
      </c>
      <c r="H3358" s="57" t="s">
        <v>3585</v>
      </c>
      <c r="I3358" s="37">
        <v>8928</v>
      </c>
      <c r="J3358" s="39">
        <v>0</v>
      </c>
      <c r="K3358" s="10">
        <v>8928</v>
      </c>
    </row>
    <row r="3359" spans="2:11" x14ac:dyDescent="0.2">
      <c r="B3359" s="56">
        <v>81010601024</v>
      </c>
      <c r="C3359" s="52" t="s">
        <v>3509</v>
      </c>
      <c r="D3359" s="52" t="s">
        <v>357</v>
      </c>
      <c r="E3359" s="52" t="s">
        <v>446</v>
      </c>
      <c r="F3359" s="52" t="s">
        <v>599</v>
      </c>
      <c r="G3359" s="52" t="s">
        <v>812</v>
      </c>
      <c r="H3359" s="57" t="s">
        <v>3586</v>
      </c>
      <c r="I3359" s="37">
        <v>1980</v>
      </c>
      <c r="J3359" s="39">
        <v>0</v>
      </c>
      <c r="K3359" s="10">
        <v>1980</v>
      </c>
    </row>
    <row r="3360" spans="2:11" x14ac:dyDescent="0.2">
      <c r="B3360" s="56">
        <v>81010601025</v>
      </c>
      <c r="C3360" s="52" t="s">
        <v>3509</v>
      </c>
      <c r="D3360" s="52" t="s">
        <v>357</v>
      </c>
      <c r="E3360" s="52" t="s">
        <v>446</v>
      </c>
      <c r="F3360" s="52" t="s">
        <v>599</v>
      </c>
      <c r="G3360" s="52" t="s">
        <v>812</v>
      </c>
      <c r="H3360" s="57" t="s">
        <v>3587</v>
      </c>
      <c r="I3360" s="37">
        <v>7560</v>
      </c>
      <c r="J3360" s="39">
        <v>0</v>
      </c>
      <c r="K3360" s="10">
        <v>7560</v>
      </c>
    </row>
    <row r="3361" spans="2:11" x14ac:dyDescent="0.2">
      <c r="B3361" s="56">
        <v>81010601026</v>
      </c>
      <c r="C3361" s="52" t="s">
        <v>3509</v>
      </c>
      <c r="D3361" s="52" t="s">
        <v>357</v>
      </c>
      <c r="E3361" s="52" t="s">
        <v>446</v>
      </c>
      <c r="F3361" s="52" t="s">
        <v>599</v>
      </c>
      <c r="G3361" s="52" t="s">
        <v>812</v>
      </c>
      <c r="H3361" s="57" t="s">
        <v>3588</v>
      </c>
      <c r="I3361" s="37">
        <v>9900</v>
      </c>
      <c r="J3361" s="39">
        <v>0</v>
      </c>
      <c r="K3361" s="10">
        <v>9900</v>
      </c>
    </row>
    <row r="3362" spans="2:11" x14ac:dyDescent="0.2">
      <c r="B3362" s="56">
        <v>81010601027</v>
      </c>
      <c r="C3362" s="52" t="s">
        <v>3509</v>
      </c>
      <c r="D3362" s="52" t="s">
        <v>357</v>
      </c>
      <c r="E3362" s="52" t="s">
        <v>446</v>
      </c>
      <c r="F3362" s="52" t="s">
        <v>599</v>
      </c>
      <c r="G3362" s="52" t="s">
        <v>812</v>
      </c>
      <c r="H3362" s="57" t="s">
        <v>3589</v>
      </c>
      <c r="I3362" s="37">
        <v>11700</v>
      </c>
      <c r="J3362" s="39">
        <v>0</v>
      </c>
      <c r="K3362" s="10">
        <v>11700</v>
      </c>
    </row>
    <row r="3363" spans="2:11" x14ac:dyDescent="0.2">
      <c r="B3363" s="56">
        <v>81010601028</v>
      </c>
      <c r="C3363" s="52" t="s">
        <v>3509</v>
      </c>
      <c r="D3363" s="52" t="s">
        <v>357</v>
      </c>
      <c r="E3363" s="52" t="s">
        <v>446</v>
      </c>
      <c r="F3363" s="52" t="s">
        <v>599</v>
      </c>
      <c r="G3363" s="52" t="s">
        <v>812</v>
      </c>
      <c r="H3363" s="57" t="s">
        <v>3590</v>
      </c>
      <c r="I3363" s="37">
        <v>767</v>
      </c>
      <c r="J3363" s="39">
        <v>0</v>
      </c>
      <c r="K3363" s="10">
        <v>767</v>
      </c>
    </row>
    <row r="3364" spans="2:11" x14ac:dyDescent="0.2">
      <c r="B3364" s="56">
        <v>81010601029</v>
      </c>
      <c r="C3364" s="52" t="s">
        <v>3509</v>
      </c>
      <c r="D3364" s="52" t="s">
        <v>357</v>
      </c>
      <c r="E3364" s="52" t="s">
        <v>446</v>
      </c>
      <c r="F3364" s="52" t="s">
        <v>599</v>
      </c>
      <c r="G3364" s="52" t="s">
        <v>812</v>
      </c>
      <c r="H3364" s="57" t="s">
        <v>3591</v>
      </c>
      <c r="I3364" s="37">
        <v>5402</v>
      </c>
      <c r="J3364" s="39">
        <v>0</v>
      </c>
      <c r="K3364" s="10">
        <v>5402</v>
      </c>
    </row>
    <row r="3365" spans="2:11" x14ac:dyDescent="0.2">
      <c r="B3365" s="56">
        <v>81010601030</v>
      </c>
      <c r="C3365" s="52" t="s">
        <v>3509</v>
      </c>
      <c r="D3365" s="52" t="s">
        <v>357</v>
      </c>
      <c r="E3365" s="52" t="s">
        <v>446</v>
      </c>
      <c r="F3365" s="52" t="s">
        <v>599</v>
      </c>
      <c r="G3365" s="52" t="s">
        <v>812</v>
      </c>
      <c r="H3365" s="57" t="s">
        <v>3592</v>
      </c>
      <c r="I3365" s="37">
        <v>3776</v>
      </c>
      <c r="J3365" s="39">
        <v>0</v>
      </c>
      <c r="K3365" s="10">
        <v>3776</v>
      </c>
    </row>
    <row r="3366" spans="2:11" x14ac:dyDescent="0.2">
      <c r="B3366" s="56">
        <v>81010601031</v>
      </c>
      <c r="C3366" s="52" t="s">
        <v>3509</v>
      </c>
      <c r="D3366" s="52" t="s">
        <v>357</v>
      </c>
      <c r="E3366" s="52" t="s">
        <v>446</v>
      </c>
      <c r="F3366" s="52" t="s">
        <v>599</v>
      </c>
      <c r="G3366" s="52" t="s">
        <v>812</v>
      </c>
      <c r="H3366" s="57" t="s">
        <v>3593</v>
      </c>
      <c r="I3366" s="37">
        <v>472</v>
      </c>
      <c r="J3366" s="39">
        <v>0</v>
      </c>
      <c r="K3366" s="10">
        <v>472</v>
      </c>
    </row>
    <row r="3367" spans="2:11" x14ac:dyDescent="0.2">
      <c r="B3367" s="56">
        <v>81010601032</v>
      </c>
      <c r="C3367" s="52" t="s">
        <v>3509</v>
      </c>
      <c r="D3367" s="52" t="s">
        <v>357</v>
      </c>
      <c r="E3367" s="52" t="s">
        <v>446</v>
      </c>
      <c r="F3367" s="52" t="s">
        <v>599</v>
      </c>
      <c r="G3367" s="52" t="s">
        <v>812</v>
      </c>
      <c r="H3367" s="57" t="s">
        <v>3594</v>
      </c>
      <c r="I3367" s="37">
        <v>1540</v>
      </c>
      <c r="J3367" s="39">
        <v>0</v>
      </c>
      <c r="K3367" s="10">
        <v>1540</v>
      </c>
    </row>
    <row r="3368" spans="2:11" x14ac:dyDescent="0.2">
      <c r="B3368" s="56">
        <v>81010602001</v>
      </c>
      <c r="C3368" s="52" t="s">
        <v>3509</v>
      </c>
      <c r="D3368" s="52" t="s">
        <v>357</v>
      </c>
      <c r="E3368" s="52" t="s">
        <v>446</v>
      </c>
      <c r="F3368" s="52" t="s">
        <v>599</v>
      </c>
      <c r="G3368" s="52" t="s">
        <v>812</v>
      </c>
      <c r="H3368" s="57" t="s">
        <v>3595</v>
      </c>
      <c r="I3368" s="37">
        <v>4648</v>
      </c>
      <c r="J3368" s="39">
        <v>0</v>
      </c>
      <c r="K3368" s="10">
        <v>4648</v>
      </c>
    </row>
    <row r="3369" spans="2:11" x14ac:dyDescent="0.2">
      <c r="B3369" s="56">
        <v>81010602002</v>
      </c>
      <c r="C3369" s="52" t="s">
        <v>3509</v>
      </c>
      <c r="D3369" s="52" t="s">
        <v>357</v>
      </c>
      <c r="E3369" s="52" t="s">
        <v>446</v>
      </c>
      <c r="F3369" s="52" t="s">
        <v>599</v>
      </c>
      <c r="G3369" s="52" t="s">
        <v>812</v>
      </c>
      <c r="H3369" s="57" t="s">
        <v>3596</v>
      </c>
      <c r="I3369" s="37">
        <v>1855</v>
      </c>
      <c r="J3369" s="39">
        <v>0</v>
      </c>
      <c r="K3369" s="10">
        <v>1855</v>
      </c>
    </row>
    <row r="3370" spans="2:11" x14ac:dyDescent="0.2">
      <c r="B3370" s="56">
        <v>81010602003</v>
      </c>
      <c r="C3370" s="52" t="s">
        <v>3509</v>
      </c>
      <c r="D3370" s="52" t="s">
        <v>357</v>
      </c>
      <c r="E3370" s="52" t="s">
        <v>446</v>
      </c>
      <c r="F3370" s="52" t="s">
        <v>599</v>
      </c>
      <c r="G3370" s="52" t="s">
        <v>812</v>
      </c>
      <c r="H3370" s="57" t="s">
        <v>3597</v>
      </c>
      <c r="I3370" s="37">
        <v>752</v>
      </c>
      <c r="J3370" s="39">
        <v>0</v>
      </c>
      <c r="K3370" s="10">
        <v>752</v>
      </c>
    </row>
    <row r="3371" spans="2:11" x14ac:dyDescent="0.2">
      <c r="B3371" s="56">
        <v>81010602004</v>
      </c>
      <c r="C3371" s="52" t="s">
        <v>3509</v>
      </c>
      <c r="D3371" s="52" t="s">
        <v>357</v>
      </c>
      <c r="E3371" s="52" t="s">
        <v>446</v>
      </c>
      <c r="F3371" s="52" t="s">
        <v>599</v>
      </c>
      <c r="G3371" s="52" t="s">
        <v>812</v>
      </c>
      <c r="H3371" s="57" t="s">
        <v>3598</v>
      </c>
      <c r="I3371" s="37">
        <v>1638</v>
      </c>
      <c r="J3371" s="39">
        <v>0</v>
      </c>
      <c r="K3371" s="10">
        <v>1638</v>
      </c>
    </row>
    <row r="3372" spans="2:11" x14ac:dyDescent="0.2">
      <c r="B3372" s="56">
        <v>81010602005</v>
      </c>
      <c r="C3372" s="52" t="s">
        <v>3509</v>
      </c>
      <c r="D3372" s="52" t="s">
        <v>357</v>
      </c>
      <c r="E3372" s="52" t="s">
        <v>446</v>
      </c>
      <c r="F3372" s="52" t="s">
        <v>599</v>
      </c>
      <c r="G3372" s="52" t="s">
        <v>812</v>
      </c>
      <c r="H3372" s="57" t="s">
        <v>3599</v>
      </c>
      <c r="I3372" s="37">
        <v>2066.4</v>
      </c>
      <c r="J3372" s="39">
        <v>0</v>
      </c>
      <c r="K3372" s="10">
        <v>2066.4</v>
      </c>
    </row>
    <row r="3373" spans="2:11" x14ac:dyDescent="0.2">
      <c r="B3373" s="56">
        <v>81010602006</v>
      </c>
      <c r="C3373" s="52" t="s">
        <v>3509</v>
      </c>
      <c r="D3373" s="52" t="s">
        <v>357</v>
      </c>
      <c r="E3373" s="52" t="s">
        <v>446</v>
      </c>
      <c r="F3373" s="52" t="s">
        <v>599</v>
      </c>
      <c r="G3373" s="52" t="s">
        <v>812</v>
      </c>
      <c r="H3373" s="57" t="s">
        <v>3600</v>
      </c>
      <c r="I3373" s="37">
        <v>136</v>
      </c>
      <c r="J3373" s="39">
        <v>0</v>
      </c>
      <c r="K3373" s="10">
        <v>136</v>
      </c>
    </row>
    <row r="3374" spans="2:11" x14ac:dyDescent="0.2">
      <c r="B3374" s="56">
        <v>81010602007</v>
      </c>
      <c r="C3374" s="52" t="s">
        <v>3509</v>
      </c>
      <c r="D3374" s="52" t="s">
        <v>357</v>
      </c>
      <c r="E3374" s="52" t="s">
        <v>446</v>
      </c>
      <c r="F3374" s="52" t="s">
        <v>599</v>
      </c>
      <c r="G3374" s="52" t="s">
        <v>812</v>
      </c>
      <c r="H3374" s="57" t="s">
        <v>3601</v>
      </c>
      <c r="I3374" s="37">
        <v>4272.2</v>
      </c>
      <c r="J3374" s="39">
        <v>0</v>
      </c>
      <c r="K3374" s="10">
        <v>4272.2</v>
      </c>
    </row>
    <row r="3375" spans="2:11" x14ac:dyDescent="0.2">
      <c r="B3375" s="56">
        <v>81010603001</v>
      </c>
      <c r="C3375" s="52" t="s">
        <v>3509</v>
      </c>
      <c r="D3375" s="52" t="s">
        <v>357</v>
      </c>
      <c r="E3375" s="52" t="s">
        <v>446</v>
      </c>
      <c r="F3375" s="52" t="s">
        <v>599</v>
      </c>
      <c r="G3375" s="52" t="s">
        <v>812</v>
      </c>
      <c r="H3375" s="57" t="s">
        <v>3602</v>
      </c>
      <c r="I3375" s="37">
        <v>0</v>
      </c>
      <c r="J3375" s="39">
        <v>0</v>
      </c>
      <c r="K3375" s="10">
        <v>0</v>
      </c>
    </row>
    <row r="3376" spans="2:11" x14ac:dyDescent="0.2">
      <c r="B3376" s="56">
        <v>81010603002</v>
      </c>
      <c r="C3376" s="52" t="s">
        <v>3509</v>
      </c>
      <c r="D3376" s="52" t="s">
        <v>357</v>
      </c>
      <c r="E3376" s="52" t="s">
        <v>446</v>
      </c>
      <c r="F3376" s="52" t="s">
        <v>599</v>
      </c>
      <c r="G3376" s="52" t="s">
        <v>812</v>
      </c>
      <c r="H3376" s="57" t="s">
        <v>3603</v>
      </c>
      <c r="I3376" s="37">
        <v>8845</v>
      </c>
      <c r="J3376" s="39">
        <v>0</v>
      </c>
      <c r="K3376" s="10">
        <v>8845</v>
      </c>
    </row>
    <row r="3377" spans="2:11" x14ac:dyDescent="0.2">
      <c r="B3377" s="56">
        <v>81010603003</v>
      </c>
      <c r="C3377" s="52" t="s">
        <v>3509</v>
      </c>
      <c r="D3377" s="52" t="s">
        <v>357</v>
      </c>
      <c r="E3377" s="52" t="s">
        <v>446</v>
      </c>
      <c r="F3377" s="52" t="s">
        <v>599</v>
      </c>
      <c r="G3377" s="52" t="s">
        <v>812</v>
      </c>
      <c r="H3377" s="57" t="s">
        <v>3604</v>
      </c>
      <c r="I3377" s="37">
        <v>3355</v>
      </c>
      <c r="J3377" s="39">
        <v>0</v>
      </c>
      <c r="K3377" s="10">
        <v>3355</v>
      </c>
    </row>
    <row r="3378" spans="2:11" x14ac:dyDescent="0.2">
      <c r="B3378" s="56">
        <v>81010603004</v>
      </c>
      <c r="C3378" s="52" t="s">
        <v>3509</v>
      </c>
      <c r="D3378" s="52" t="s">
        <v>357</v>
      </c>
      <c r="E3378" s="52" t="s">
        <v>446</v>
      </c>
      <c r="F3378" s="52" t="s">
        <v>599</v>
      </c>
      <c r="G3378" s="52" t="s">
        <v>812</v>
      </c>
      <c r="H3378" s="57" t="s">
        <v>3605</v>
      </c>
      <c r="I3378" s="37">
        <v>14840</v>
      </c>
      <c r="J3378" s="39">
        <v>0</v>
      </c>
      <c r="K3378" s="10">
        <v>14840</v>
      </c>
    </row>
    <row r="3379" spans="2:11" x14ac:dyDescent="0.2">
      <c r="B3379" s="56">
        <v>81010603005</v>
      </c>
      <c r="C3379" s="52" t="s">
        <v>3509</v>
      </c>
      <c r="D3379" s="52" t="s">
        <v>357</v>
      </c>
      <c r="E3379" s="52" t="s">
        <v>446</v>
      </c>
      <c r="F3379" s="52" t="s">
        <v>599</v>
      </c>
      <c r="G3379" s="52" t="s">
        <v>812</v>
      </c>
      <c r="H3379" s="57" t="s">
        <v>3606</v>
      </c>
      <c r="I3379" s="37">
        <v>2604</v>
      </c>
      <c r="J3379" s="39">
        <v>0</v>
      </c>
      <c r="K3379" s="10">
        <v>2604</v>
      </c>
    </row>
    <row r="3380" spans="2:11" x14ac:dyDescent="0.2">
      <c r="B3380" s="56">
        <v>81010603006</v>
      </c>
      <c r="C3380" s="52" t="s">
        <v>3509</v>
      </c>
      <c r="D3380" s="52" t="s">
        <v>357</v>
      </c>
      <c r="E3380" s="52" t="s">
        <v>446</v>
      </c>
      <c r="F3380" s="52" t="s">
        <v>599</v>
      </c>
      <c r="G3380" s="52" t="s">
        <v>812</v>
      </c>
      <c r="H3380" s="57" t="s">
        <v>3607</v>
      </c>
      <c r="I3380" s="37">
        <v>4030</v>
      </c>
      <c r="J3380" s="39">
        <v>0</v>
      </c>
      <c r="K3380" s="10">
        <v>4030</v>
      </c>
    </row>
    <row r="3381" spans="2:11" x14ac:dyDescent="0.2">
      <c r="B3381" s="56">
        <v>81010603007</v>
      </c>
      <c r="C3381" s="52" t="s">
        <v>3509</v>
      </c>
      <c r="D3381" s="52" t="s">
        <v>357</v>
      </c>
      <c r="E3381" s="52" t="s">
        <v>446</v>
      </c>
      <c r="F3381" s="52" t="s">
        <v>599</v>
      </c>
      <c r="G3381" s="52" t="s">
        <v>812</v>
      </c>
      <c r="H3381" s="57" t="s">
        <v>3608</v>
      </c>
      <c r="I3381" s="37">
        <v>1250</v>
      </c>
      <c r="J3381" s="39">
        <v>0</v>
      </c>
      <c r="K3381" s="10">
        <v>1250</v>
      </c>
    </row>
    <row r="3382" spans="2:11" x14ac:dyDescent="0.2">
      <c r="B3382" s="56">
        <v>81010603008</v>
      </c>
      <c r="C3382" s="52" t="s">
        <v>3509</v>
      </c>
      <c r="D3382" s="52" t="s">
        <v>357</v>
      </c>
      <c r="E3382" s="52" t="s">
        <v>446</v>
      </c>
      <c r="F3382" s="52" t="s">
        <v>599</v>
      </c>
      <c r="G3382" s="52" t="s">
        <v>812</v>
      </c>
      <c r="H3382" s="57" t="s">
        <v>3609</v>
      </c>
      <c r="I3382" s="37">
        <v>1575</v>
      </c>
      <c r="J3382" s="39">
        <v>0</v>
      </c>
      <c r="K3382" s="10">
        <v>1575</v>
      </c>
    </row>
    <row r="3383" spans="2:11" x14ac:dyDescent="0.2">
      <c r="B3383" s="56">
        <v>81010604001</v>
      </c>
      <c r="C3383" s="52" t="s">
        <v>3509</v>
      </c>
      <c r="D3383" s="52" t="s">
        <v>357</v>
      </c>
      <c r="E3383" s="52" t="s">
        <v>446</v>
      </c>
      <c r="F3383" s="52" t="s">
        <v>599</v>
      </c>
      <c r="G3383" s="52" t="s">
        <v>812</v>
      </c>
      <c r="H3383" s="57" t="s">
        <v>3610</v>
      </c>
      <c r="I3383" s="37">
        <v>0</v>
      </c>
      <c r="J3383" s="39">
        <v>0</v>
      </c>
      <c r="K3383" s="10">
        <v>0</v>
      </c>
    </row>
    <row r="3384" spans="2:11" x14ac:dyDescent="0.2">
      <c r="B3384" s="56">
        <v>81010604002</v>
      </c>
      <c r="C3384" s="52" t="s">
        <v>3509</v>
      </c>
      <c r="D3384" s="52" t="s">
        <v>357</v>
      </c>
      <c r="E3384" s="52" t="s">
        <v>446</v>
      </c>
      <c r="F3384" s="52" t="s">
        <v>599</v>
      </c>
      <c r="G3384" s="52" t="s">
        <v>812</v>
      </c>
      <c r="H3384" s="57" t="s">
        <v>3611</v>
      </c>
      <c r="I3384" s="37">
        <v>15600</v>
      </c>
      <c r="J3384" s="39">
        <v>0</v>
      </c>
      <c r="K3384" s="10">
        <v>15600</v>
      </c>
    </row>
    <row r="3385" spans="2:11" x14ac:dyDescent="0.2">
      <c r="B3385" s="56">
        <v>81010604003</v>
      </c>
      <c r="C3385" s="52" t="s">
        <v>3509</v>
      </c>
      <c r="D3385" s="52" t="s">
        <v>357</v>
      </c>
      <c r="E3385" s="52" t="s">
        <v>446</v>
      </c>
      <c r="F3385" s="52" t="s">
        <v>599</v>
      </c>
      <c r="G3385" s="52" t="s">
        <v>812</v>
      </c>
      <c r="H3385" s="57" t="s">
        <v>3612</v>
      </c>
      <c r="I3385" s="37">
        <v>450</v>
      </c>
      <c r="J3385" s="39">
        <v>0</v>
      </c>
      <c r="K3385" s="10">
        <v>450</v>
      </c>
    </row>
    <row r="3386" spans="2:11" x14ac:dyDescent="0.2">
      <c r="B3386" s="56">
        <v>81010604004</v>
      </c>
      <c r="C3386" s="52" t="s">
        <v>3509</v>
      </c>
      <c r="D3386" s="52" t="s">
        <v>357</v>
      </c>
      <c r="E3386" s="52" t="s">
        <v>446</v>
      </c>
      <c r="F3386" s="52" t="s">
        <v>599</v>
      </c>
      <c r="G3386" s="52" t="s">
        <v>812</v>
      </c>
      <c r="H3386" s="57" t="s">
        <v>3613</v>
      </c>
      <c r="I3386" s="37">
        <v>3300</v>
      </c>
      <c r="J3386" s="39">
        <v>0</v>
      </c>
      <c r="K3386" s="10">
        <v>3300</v>
      </c>
    </row>
    <row r="3387" spans="2:11" x14ac:dyDescent="0.2">
      <c r="B3387" s="56">
        <v>81010604005</v>
      </c>
      <c r="C3387" s="52" t="s">
        <v>3509</v>
      </c>
      <c r="D3387" s="52" t="s">
        <v>357</v>
      </c>
      <c r="E3387" s="52" t="s">
        <v>446</v>
      </c>
      <c r="F3387" s="52" t="s">
        <v>599</v>
      </c>
      <c r="G3387" s="52" t="s">
        <v>812</v>
      </c>
      <c r="H3387" s="57" t="s">
        <v>3614</v>
      </c>
      <c r="I3387" s="37">
        <v>720</v>
      </c>
      <c r="J3387" s="39">
        <v>0</v>
      </c>
      <c r="K3387" s="10">
        <v>720</v>
      </c>
    </row>
    <row r="3388" spans="2:11" x14ac:dyDescent="0.2">
      <c r="B3388" s="56">
        <v>81010604006</v>
      </c>
      <c r="C3388" s="52" t="s">
        <v>3509</v>
      </c>
      <c r="D3388" s="52" t="s">
        <v>357</v>
      </c>
      <c r="E3388" s="52" t="s">
        <v>446</v>
      </c>
      <c r="F3388" s="52" t="s">
        <v>599</v>
      </c>
      <c r="G3388" s="52" t="s">
        <v>812</v>
      </c>
      <c r="H3388" s="57" t="s">
        <v>3615</v>
      </c>
      <c r="I3388" s="37">
        <v>3500</v>
      </c>
      <c r="J3388" s="39">
        <v>0</v>
      </c>
      <c r="K3388" s="10">
        <v>3500</v>
      </c>
    </row>
    <row r="3389" spans="2:11" x14ac:dyDescent="0.2">
      <c r="B3389" s="56">
        <v>81010604007</v>
      </c>
      <c r="C3389" s="52" t="s">
        <v>3509</v>
      </c>
      <c r="D3389" s="52" t="s">
        <v>357</v>
      </c>
      <c r="E3389" s="52" t="s">
        <v>446</v>
      </c>
      <c r="F3389" s="52" t="s">
        <v>599</v>
      </c>
      <c r="G3389" s="52" t="s">
        <v>812</v>
      </c>
      <c r="H3389" s="57" t="s">
        <v>3616</v>
      </c>
      <c r="I3389" s="37">
        <v>1210</v>
      </c>
      <c r="J3389" s="39">
        <v>0</v>
      </c>
      <c r="K3389" s="10">
        <v>1210</v>
      </c>
    </row>
    <row r="3390" spans="2:11" x14ac:dyDescent="0.2">
      <c r="B3390" s="56">
        <v>81010604008</v>
      </c>
      <c r="C3390" s="52" t="s">
        <v>3509</v>
      </c>
      <c r="D3390" s="52" t="s">
        <v>357</v>
      </c>
      <c r="E3390" s="52" t="s">
        <v>446</v>
      </c>
      <c r="F3390" s="52" t="s">
        <v>599</v>
      </c>
      <c r="G3390" s="52" t="s">
        <v>812</v>
      </c>
      <c r="H3390" s="57" t="s">
        <v>3617</v>
      </c>
      <c r="I3390" s="37">
        <v>825</v>
      </c>
      <c r="J3390" s="39">
        <v>0</v>
      </c>
      <c r="K3390" s="10">
        <v>825</v>
      </c>
    </row>
    <row r="3391" spans="2:11" x14ac:dyDescent="0.2">
      <c r="B3391" s="56">
        <v>81010604009</v>
      </c>
      <c r="C3391" s="52" t="s">
        <v>3509</v>
      </c>
      <c r="D3391" s="52" t="s">
        <v>357</v>
      </c>
      <c r="E3391" s="52" t="s">
        <v>446</v>
      </c>
      <c r="F3391" s="52" t="s">
        <v>599</v>
      </c>
      <c r="G3391" s="52" t="s">
        <v>812</v>
      </c>
      <c r="H3391" s="57" t="s">
        <v>3618</v>
      </c>
      <c r="I3391" s="37">
        <v>1750</v>
      </c>
      <c r="J3391" s="39">
        <v>0</v>
      </c>
      <c r="K3391" s="10">
        <v>1750</v>
      </c>
    </row>
    <row r="3392" spans="2:11" x14ac:dyDescent="0.2">
      <c r="B3392" s="56">
        <v>81010605001</v>
      </c>
      <c r="C3392" s="52" t="s">
        <v>3509</v>
      </c>
      <c r="D3392" s="52" t="s">
        <v>357</v>
      </c>
      <c r="E3392" s="52" t="s">
        <v>446</v>
      </c>
      <c r="F3392" s="52" t="s">
        <v>599</v>
      </c>
      <c r="G3392" s="52" t="s">
        <v>812</v>
      </c>
      <c r="H3392" s="57" t="s">
        <v>3619</v>
      </c>
      <c r="I3392" s="37">
        <v>132</v>
      </c>
      <c r="J3392" s="39">
        <v>0</v>
      </c>
      <c r="K3392" s="10">
        <v>132</v>
      </c>
    </row>
    <row r="3393" spans="2:11" x14ac:dyDescent="0.2">
      <c r="B3393" s="56">
        <v>81010606001</v>
      </c>
      <c r="C3393" s="52" t="s">
        <v>3509</v>
      </c>
      <c r="D3393" s="52" t="s">
        <v>357</v>
      </c>
      <c r="E3393" s="52" t="s">
        <v>446</v>
      </c>
      <c r="F3393" s="52" t="s">
        <v>599</v>
      </c>
      <c r="G3393" s="52" t="s">
        <v>812</v>
      </c>
      <c r="H3393" s="57" t="s">
        <v>3620</v>
      </c>
      <c r="I3393" s="37">
        <v>0</v>
      </c>
      <c r="J3393" s="39">
        <v>0</v>
      </c>
      <c r="K3393" s="10">
        <v>0</v>
      </c>
    </row>
    <row r="3394" spans="2:11" x14ac:dyDescent="0.2">
      <c r="B3394" s="56">
        <v>81010606002</v>
      </c>
      <c r="C3394" s="52" t="s">
        <v>3509</v>
      </c>
      <c r="D3394" s="52" t="s">
        <v>357</v>
      </c>
      <c r="E3394" s="52" t="s">
        <v>446</v>
      </c>
      <c r="F3394" s="52" t="s">
        <v>599</v>
      </c>
      <c r="G3394" s="52" t="s">
        <v>812</v>
      </c>
      <c r="H3394" s="57" t="s">
        <v>3621</v>
      </c>
      <c r="I3394" s="37">
        <v>0</v>
      </c>
      <c r="J3394" s="39">
        <v>0</v>
      </c>
      <c r="K3394" s="10">
        <v>0</v>
      </c>
    </row>
    <row r="3395" spans="2:11" x14ac:dyDescent="0.2">
      <c r="B3395" s="56">
        <v>81010607001</v>
      </c>
      <c r="C3395" s="52" t="s">
        <v>3509</v>
      </c>
      <c r="D3395" s="52" t="s">
        <v>357</v>
      </c>
      <c r="E3395" s="52" t="s">
        <v>446</v>
      </c>
      <c r="F3395" s="52" t="s">
        <v>599</v>
      </c>
      <c r="G3395" s="52" t="s">
        <v>812</v>
      </c>
      <c r="H3395" s="57" t="s">
        <v>3622</v>
      </c>
      <c r="I3395" s="37">
        <v>94815</v>
      </c>
      <c r="J3395" s="39">
        <v>0</v>
      </c>
      <c r="K3395" s="10">
        <v>94815</v>
      </c>
    </row>
    <row r="3396" spans="2:11" x14ac:dyDescent="0.2">
      <c r="B3396" s="56">
        <v>81010608001</v>
      </c>
      <c r="C3396" s="52" t="s">
        <v>3509</v>
      </c>
      <c r="D3396" s="52" t="s">
        <v>357</v>
      </c>
      <c r="E3396" s="52" t="s">
        <v>446</v>
      </c>
      <c r="F3396" s="52" t="s">
        <v>599</v>
      </c>
      <c r="G3396" s="52" t="s">
        <v>812</v>
      </c>
      <c r="H3396" s="57" t="s">
        <v>3623</v>
      </c>
      <c r="I3396" s="37">
        <v>2788</v>
      </c>
      <c r="J3396" s="39">
        <v>0</v>
      </c>
      <c r="K3396" s="10">
        <v>2788</v>
      </c>
    </row>
    <row r="3397" spans="2:11" x14ac:dyDescent="0.2">
      <c r="B3397" s="56">
        <v>81010609001</v>
      </c>
      <c r="C3397" s="52" t="s">
        <v>3509</v>
      </c>
      <c r="D3397" s="52" t="s">
        <v>357</v>
      </c>
      <c r="E3397" s="52" t="s">
        <v>446</v>
      </c>
      <c r="F3397" s="52" t="s">
        <v>599</v>
      </c>
      <c r="G3397" s="52" t="s">
        <v>812</v>
      </c>
      <c r="H3397" s="57" t="s">
        <v>3624</v>
      </c>
      <c r="I3397" s="37">
        <v>26643.75</v>
      </c>
      <c r="J3397" s="39">
        <v>0</v>
      </c>
      <c r="K3397" s="10">
        <v>26643.75</v>
      </c>
    </row>
    <row r="3398" spans="2:11" x14ac:dyDescent="0.2">
      <c r="B3398" s="56">
        <v>81010610001</v>
      </c>
      <c r="C3398" s="52" t="s">
        <v>3509</v>
      </c>
      <c r="D3398" s="52" t="s">
        <v>357</v>
      </c>
      <c r="E3398" s="52" t="s">
        <v>446</v>
      </c>
      <c r="F3398" s="52" t="s">
        <v>599</v>
      </c>
      <c r="G3398" s="52" t="s">
        <v>812</v>
      </c>
      <c r="H3398" s="57" t="s">
        <v>3625</v>
      </c>
      <c r="I3398" s="37">
        <v>5040</v>
      </c>
      <c r="J3398" s="39">
        <v>0</v>
      </c>
      <c r="K3398" s="10">
        <v>5040</v>
      </c>
    </row>
    <row r="3399" spans="2:11" x14ac:dyDescent="0.2">
      <c r="B3399" s="56">
        <v>81010611001</v>
      </c>
      <c r="C3399" s="52" t="s">
        <v>3509</v>
      </c>
      <c r="D3399" s="52" t="s">
        <v>357</v>
      </c>
      <c r="E3399" s="52" t="s">
        <v>446</v>
      </c>
      <c r="F3399" s="52" t="s">
        <v>599</v>
      </c>
      <c r="G3399" s="52" t="s">
        <v>812</v>
      </c>
      <c r="H3399" s="57" t="s">
        <v>3626</v>
      </c>
      <c r="I3399" s="37">
        <v>10340</v>
      </c>
      <c r="J3399" s="39">
        <v>0</v>
      </c>
      <c r="K3399" s="10">
        <v>10340</v>
      </c>
    </row>
    <row r="3400" spans="2:11" x14ac:dyDescent="0.2">
      <c r="B3400" s="56">
        <v>81010612001</v>
      </c>
      <c r="C3400" s="52" t="s">
        <v>3509</v>
      </c>
      <c r="D3400" s="52" t="s">
        <v>357</v>
      </c>
      <c r="E3400" s="52" t="s">
        <v>446</v>
      </c>
      <c r="F3400" s="52" t="s">
        <v>599</v>
      </c>
      <c r="G3400" s="52" t="s">
        <v>812</v>
      </c>
      <c r="H3400" s="57" t="s">
        <v>3627</v>
      </c>
      <c r="I3400" s="37">
        <v>1640</v>
      </c>
      <c r="J3400" s="39">
        <v>0</v>
      </c>
      <c r="K3400" s="10">
        <v>1640</v>
      </c>
    </row>
    <row r="3401" spans="2:11" x14ac:dyDescent="0.2">
      <c r="B3401" s="56">
        <v>81010612002</v>
      </c>
      <c r="C3401" s="52" t="s">
        <v>3509</v>
      </c>
      <c r="D3401" s="52" t="s">
        <v>357</v>
      </c>
      <c r="E3401" s="52" t="s">
        <v>446</v>
      </c>
      <c r="F3401" s="52" t="s">
        <v>599</v>
      </c>
      <c r="G3401" s="52" t="s">
        <v>812</v>
      </c>
      <c r="H3401" s="57" t="s">
        <v>3628</v>
      </c>
      <c r="I3401" s="37">
        <v>3120</v>
      </c>
      <c r="J3401" s="39">
        <v>0</v>
      </c>
      <c r="K3401" s="10">
        <v>3120</v>
      </c>
    </row>
    <row r="3402" spans="2:11" x14ac:dyDescent="0.2">
      <c r="B3402" s="56">
        <v>81010612003</v>
      </c>
      <c r="C3402" s="52" t="s">
        <v>3509</v>
      </c>
      <c r="D3402" s="52" t="s">
        <v>357</v>
      </c>
      <c r="E3402" s="52" t="s">
        <v>446</v>
      </c>
      <c r="F3402" s="52" t="s">
        <v>599</v>
      </c>
      <c r="G3402" s="52" t="s">
        <v>812</v>
      </c>
      <c r="H3402" s="57" t="s">
        <v>3629</v>
      </c>
      <c r="I3402" s="37">
        <v>4340</v>
      </c>
      <c r="J3402" s="39">
        <v>0</v>
      </c>
      <c r="K3402" s="10">
        <v>4340</v>
      </c>
    </row>
    <row r="3403" spans="2:11" x14ac:dyDescent="0.2">
      <c r="B3403" s="56">
        <v>81010613001</v>
      </c>
      <c r="C3403" s="52" t="s">
        <v>3509</v>
      </c>
      <c r="D3403" s="52" t="s">
        <v>357</v>
      </c>
      <c r="E3403" s="52" t="s">
        <v>446</v>
      </c>
      <c r="F3403" s="52" t="s">
        <v>599</v>
      </c>
      <c r="G3403" s="52" t="s">
        <v>812</v>
      </c>
      <c r="H3403" s="57" t="s">
        <v>3630</v>
      </c>
      <c r="I3403" s="37">
        <v>3185.28</v>
      </c>
      <c r="J3403" s="39">
        <v>0</v>
      </c>
      <c r="K3403" s="10">
        <v>3185.28</v>
      </c>
    </row>
    <row r="3404" spans="2:11" x14ac:dyDescent="0.2">
      <c r="B3404" s="56">
        <v>81010614001</v>
      </c>
      <c r="C3404" s="52" t="s">
        <v>3509</v>
      </c>
      <c r="D3404" s="52" t="s">
        <v>357</v>
      </c>
      <c r="E3404" s="52" t="s">
        <v>446</v>
      </c>
      <c r="F3404" s="52" t="s">
        <v>599</v>
      </c>
      <c r="G3404" s="52" t="s">
        <v>812</v>
      </c>
      <c r="H3404" s="57" t="s">
        <v>3631</v>
      </c>
      <c r="I3404" s="37">
        <v>3000</v>
      </c>
      <c r="J3404" s="39">
        <v>0</v>
      </c>
      <c r="K3404" s="10">
        <v>3000</v>
      </c>
    </row>
    <row r="3405" spans="2:11" x14ac:dyDescent="0.2">
      <c r="B3405" s="56">
        <v>81010615001</v>
      </c>
      <c r="C3405" s="52" t="s">
        <v>3509</v>
      </c>
      <c r="D3405" s="52" t="s">
        <v>357</v>
      </c>
      <c r="E3405" s="52" t="s">
        <v>446</v>
      </c>
      <c r="F3405" s="52" t="s">
        <v>599</v>
      </c>
      <c r="G3405" s="52" t="s">
        <v>812</v>
      </c>
      <c r="H3405" s="57" t="s">
        <v>3632</v>
      </c>
      <c r="I3405" s="37">
        <v>2660</v>
      </c>
      <c r="J3405" s="39">
        <v>0</v>
      </c>
      <c r="K3405" s="10">
        <v>2660</v>
      </c>
    </row>
    <row r="3406" spans="2:11" x14ac:dyDescent="0.2">
      <c r="B3406" s="56">
        <v>81010616001</v>
      </c>
      <c r="C3406" s="52" t="s">
        <v>3509</v>
      </c>
      <c r="D3406" s="52" t="s">
        <v>357</v>
      </c>
      <c r="E3406" s="52" t="s">
        <v>446</v>
      </c>
      <c r="F3406" s="52" t="s">
        <v>599</v>
      </c>
      <c r="G3406" s="52" t="s">
        <v>812</v>
      </c>
      <c r="H3406" s="57" t="s">
        <v>3633</v>
      </c>
      <c r="I3406" s="37">
        <v>6420</v>
      </c>
      <c r="J3406" s="39">
        <v>0</v>
      </c>
      <c r="K3406" s="10">
        <v>6420</v>
      </c>
    </row>
    <row r="3407" spans="2:11" x14ac:dyDescent="0.2">
      <c r="B3407" s="56">
        <v>81010617001</v>
      </c>
      <c r="C3407" s="52" t="s">
        <v>3509</v>
      </c>
      <c r="D3407" s="52" t="s">
        <v>357</v>
      </c>
      <c r="E3407" s="52" t="s">
        <v>446</v>
      </c>
      <c r="F3407" s="52" t="s">
        <v>599</v>
      </c>
      <c r="G3407" s="52" t="s">
        <v>812</v>
      </c>
      <c r="H3407" s="57" t="s">
        <v>3634</v>
      </c>
      <c r="I3407" s="37">
        <v>22640</v>
      </c>
      <c r="J3407" s="39">
        <v>0</v>
      </c>
      <c r="K3407" s="10">
        <v>22640</v>
      </c>
    </row>
    <row r="3408" spans="2:11" x14ac:dyDescent="0.2">
      <c r="B3408" s="56">
        <v>81010700001</v>
      </c>
      <c r="C3408" s="52" t="s">
        <v>3509</v>
      </c>
      <c r="D3408" s="52" t="s">
        <v>357</v>
      </c>
      <c r="E3408" s="52" t="s">
        <v>617</v>
      </c>
      <c r="F3408" s="52" t="s">
        <v>820</v>
      </c>
      <c r="G3408" s="52" t="s">
        <v>820</v>
      </c>
      <c r="H3408" s="57" t="s">
        <v>3635</v>
      </c>
      <c r="I3408" s="37">
        <v>0</v>
      </c>
      <c r="J3408" s="39">
        <v>13648333.510000002</v>
      </c>
      <c r="K3408" s="10">
        <v>-13648333.510000002</v>
      </c>
    </row>
    <row r="3409" spans="2:11" x14ac:dyDescent="0.2">
      <c r="B3409" s="56">
        <v>81010700002</v>
      </c>
      <c r="C3409" s="52" t="s">
        <v>3509</v>
      </c>
      <c r="D3409" s="52" t="s">
        <v>357</v>
      </c>
      <c r="E3409" s="52" t="s">
        <v>617</v>
      </c>
      <c r="F3409" s="52" t="s">
        <v>820</v>
      </c>
      <c r="G3409" s="52" t="s">
        <v>820</v>
      </c>
      <c r="H3409" s="57" t="s">
        <v>3636</v>
      </c>
      <c r="I3409" s="37">
        <v>437418.09</v>
      </c>
      <c r="J3409" s="39">
        <v>0</v>
      </c>
      <c r="K3409" s="10">
        <v>437418.09</v>
      </c>
    </row>
    <row r="3410" spans="2:11" x14ac:dyDescent="0.2">
      <c r="B3410" s="56">
        <v>81010700003</v>
      </c>
      <c r="C3410" s="52" t="s">
        <v>3509</v>
      </c>
      <c r="D3410" s="52" t="s">
        <v>357</v>
      </c>
      <c r="E3410" s="52" t="s">
        <v>617</v>
      </c>
      <c r="F3410" s="52" t="s">
        <v>820</v>
      </c>
      <c r="G3410" s="52" t="s">
        <v>820</v>
      </c>
      <c r="H3410" s="57" t="s">
        <v>3637</v>
      </c>
      <c r="I3410" s="37">
        <v>0</v>
      </c>
      <c r="J3410" s="39">
        <v>54587.100000000006</v>
      </c>
      <c r="K3410" s="10">
        <v>-54587.100000000006</v>
      </c>
    </row>
    <row r="3411" spans="2:11" x14ac:dyDescent="0.2">
      <c r="B3411" s="56">
        <v>81010800001</v>
      </c>
      <c r="C3411" s="52" t="s">
        <v>3509</v>
      </c>
      <c r="D3411" s="52" t="s">
        <v>357</v>
      </c>
      <c r="E3411" s="52" t="s">
        <v>446</v>
      </c>
      <c r="F3411" s="52" t="s">
        <v>600</v>
      </c>
      <c r="G3411" s="52" t="s">
        <v>822</v>
      </c>
      <c r="H3411" s="57" t="s">
        <v>3638</v>
      </c>
      <c r="I3411" s="37">
        <v>0</v>
      </c>
      <c r="J3411" s="39">
        <v>0</v>
      </c>
      <c r="K3411" s="10">
        <v>0</v>
      </c>
    </row>
    <row r="3412" spans="2:11" x14ac:dyDescent="0.2">
      <c r="B3412" s="56">
        <v>81010800002</v>
      </c>
      <c r="C3412" s="52" t="s">
        <v>3509</v>
      </c>
      <c r="D3412" s="52" t="s">
        <v>357</v>
      </c>
      <c r="E3412" s="52" t="s">
        <v>446</v>
      </c>
      <c r="F3412" s="52" t="s">
        <v>600</v>
      </c>
      <c r="G3412" s="52" t="s">
        <v>822</v>
      </c>
      <c r="H3412" s="57" t="s">
        <v>304</v>
      </c>
      <c r="I3412" s="37">
        <v>0</v>
      </c>
      <c r="J3412" s="39">
        <v>0</v>
      </c>
      <c r="K3412" s="10">
        <v>0</v>
      </c>
    </row>
    <row r="3413" spans="2:11" x14ac:dyDescent="0.2">
      <c r="B3413" s="56">
        <v>81010800003</v>
      </c>
      <c r="C3413" s="52" t="s">
        <v>3509</v>
      </c>
      <c r="D3413" s="52" t="s">
        <v>357</v>
      </c>
      <c r="E3413" s="52" t="s">
        <v>446</v>
      </c>
      <c r="F3413" s="52" t="s">
        <v>600</v>
      </c>
      <c r="G3413" s="52" t="s">
        <v>822</v>
      </c>
      <c r="H3413" s="57" t="s">
        <v>3639</v>
      </c>
      <c r="I3413" s="37">
        <v>0</v>
      </c>
      <c r="J3413" s="39">
        <v>0</v>
      </c>
      <c r="K3413" s="10">
        <v>0</v>
      </c>
    </row>
    <row r="3414" spans="2:11" x14ac:dyDescent="0.2">
      <c r="B3414" s="56">
        <v>81010800004</v>
      </c>
      <c r="C3414" s="52" t="s">
        <v>3509</v>
      </c>
      <c r="D3414" s="52" t="s">
        <v>357</v>
      </c>
      <c r="E3414" s="52" t="s">
        <v>446</v>
      </c>
      <c r="F3414" s="52" t="s">
        <v>600</v>
      </c>
      <c r="G3414" s="52" t="s">
        <v>822</v>
      </c>
      <c r="H3414" s="57" t="s">
        <v>3640</v>
      </c>
      <c r="I3414" s="37">
        <v>0</v>
      </c>
      <c r="J3414" s="39">
        <v>0</v>
      </c>
      <c r="K3414" s="10">
        <v>0</v>
      </c>
    </row>
    <row r="3415" spans="2:11" x14ac:dyDescent="0.2">
      <c r="B3415" s="56">
        <v>81010900001</v>
      </c>
      <c r="C3415" s="52" t="s">
        <v>3509</v>
      </c>
      <c r="D3415" s="52" t="s">
        <v>357</v>
      </c>
      <c r="E3415" s="52" t="s">
        <v>446</v>
      </c>
      <c r="F3415" s="52" t="s">
        <v>600</v>
      </c>
      <c r="G3415" s="52" t="s">
        <v>822</v>
      </c>
      <c r="H3415" s="57" t="s">
        <v>305</v>
      </c>
      <c r="I3415" s="37">
        <v>54840.25</v>
      </c>
      <c r="J3415" s="39">
        <v>0</v>
      </c>
      <c r="K3415" s="10">
        <v>54840.25</v>
      </c>
    </row>
    <row r="3416" spans="2:11" x14ac:dyDescent="0.2">
      <c r="B3416" s="56">
        <v>81011000001</v>
      </c>
      <c r="C3416" s="52" t="s">
        <v>3509</v>
      </c>
      <c r="D3416" s="52" t="s">
        <v>357</v>
      </c>
      <c r="E3416" s="52" t="s">
        <v>446</v>
      </c>
      <c r="F3416" s="52" t="s">
        <v>600</v>
      </c>
      <c r="G3416" s="52" t="s">
        <v>3641</v>
      </c>
      <c r="H3416" s="57" t="s">
        <v>3642</v>
      </c>
      <c r="I3416" s="37">
        <v>0</v>
      </c>
      <c r="J3416" s="39">
        <v>0</v>
      </c>
      <c r="K3416" s="10">
        <v>0</v>
      </c>
    </row>
    <row r="3417" spans="2:11" x14ac:dyDescent="0.2">
      <c r="B3417" s="56">
        <v>81011000002</v>
      </c>
      <c r="C3417" s="52" t="s">
        <v>3509</v>
      </c>
      <c r="D3417" s="52" t="s">
        <v>357</v>
      </c>
      <c r="E3417" s="52" t="s">
        <v>446</v>
      </c>
      <c r="F3417" s="52" t="s">
        <v>600</v>
      </c>
      <c r="G3417" s="52" t="s">
        <v>3641</v>
      </c>
      <c r="H3417" s="57" t="s">
        <v>3643</v>
      </c>
      <c r="I3417" s="37">
        <v>195342.60000000003</v>
      </c>
      <c r="J3417" s="39">
        <v>0</v>
      </c>
      <c r="K3417" s="10">
        <v>195342.60000000003</v>
      </c>
    </row>
    <row r="3418" spans="2:11" x14ac:dyDescent="0.2">
      <c r="B3418" s="56">
        <v>81011201001</v>
      </c>
      <c r="C3418" s="52" t="s">
        <v>3509</v>
      </c>
      <c r="D3418" s="52" t="s">
        <v>357</v>
      </c>
      <c r="E3418" s="52" t="s">
        <v>446</v>
      </c>
      <c r="F3418" s="52" t="s">
        <v>781</v>
      </c>
      <c r="G3418" s="52" t="s">
        <v>958</v>
      </c>
      <c r="H3418" s="57" t="s">
        <v>3644</v>
      </c>
      <c r="I3418" s="37">
        <v>0</v>
      </c>
      <c r="J3418" s="39">
        <v>0</v>
      </c>
      <c r="K3418" s="10">
        <v>0</v>
      </c>
    </row>
    <row r="3419" spans="2:11" x14ac:dyDescent="0.2">
      <c r="B3419" s="56">
        <v>81011201002</v>
      </c>
      <c r="C3419" s="52" t="s">
        <v>3509</v>
      </c>
      <c r="D3419" s="52" t="s">
        <v>357</v>
      </c>
      <c r="E3419" s="52" t="s">
        <v>446</v>
      </c>
      <c r="F3419" s="52" t="s">
        <v>781</v>
      </c>
      <c r="G3419" s="52" t="s">
        <v>958</v>
      </c>
      <c r="H3419" s="57" t="s">
        <v>3645</v>
      </c>
      <c r="I3419" s="37">
        <v>0</v>
      </c>
      <c r="J3419" s="39">
        <v>0</v>
      </c>
      <c r="K3419" s="10">
        <v>0</v>
      </c>
    </row>
    <row r="3420" spans="2:11" x14ac:dyDescent="0.2">
      <c r="B3420" s="56">
        <v>81011201003</v>
      </c>
      <c r="C3420" s="52" t="s">
        <v>3509</v>
      </c>
      <c r="D3420" s="52" t="s">
        <v>357</v>
      </c>
      <c r="E3420" s="52" t="s">
        <v>446</v>
      </c>
      <c r="F3420" s="52" t="s">
        <v>781</v>
      </c>
      <c r="G3420" s="52" t="s">
        <v>958</v>
      </c>
      <c r="H3420" s="57" t="s">
        <v>3646</v>
      </c>
      <c r="I3420" s="37">
        <v>0</v>
      </c>
      <c r="J3420" s="39">
        <v>0</v>
      </c>
      <c r="K3420" s="10">
        <v>0</v>
      </c>
    </row>
    <row r="3421" spans="2:11" x14ac:dyDescent="0.2">
      <c r="B3421" s="56">
        <v>81011202001</v>
      </c>
      <c r="C3421" s="52" t="s">
        <v>3509</v>
      </c>
      <c r="D3421" s="52" t="s">
        <v>357</v>
      </c>
      <c r="E3421" s="52" t="s">
        <v>446</v>
      </c>
      <c r="F3421" s="52" t="s">
        <v>781</v>
      </c>
      <c r="G3421" s="51" t="s">
        <v>409</v>
      </c>
      <c r="H3421" s="57" t="s">
        <v>233</v>
      </c>
      <c r="I3421" s="37">
        <v>0</v>
      </c>
      <c r="J3421" s="39">
        <v>0</v>
      </c>
      <c r="K3421" s="10">
        <v>0</v>
      </c>
    </row>
    <row r="3422" spans="2:11" x14ac:dyDescent="0.2">
      <c r="B3422" s="56">
        <v>81011202002</v>
      </c>
      <c r="C3422" s="52" t="s">
        <v>3509</v>
      </c>
      <c r="D3422" s="52" t="s">
        <v>357</v>
      </c>
      <c r="E3422" s="52" t="s">
        <v>446</v>
      </c>
      <c r="F3422" s="52" t="s">
        <v>781</v>
      </c>
      <c r="G3422" s="51" t="s">
        <v>409</v>
      </c>
      <c r="H3422" s="57" t="s">
        <v>3647</v>
      </c>
      <c r="I3422" s="37">
        <v>73480</v>
      </c>
      <c r="J3422" s="39">
        <v>0</v>
      </c>
      <c r="K3422" s="10">
        <v>73480</v>
      </c>
    </row>
    <row r="3423" spans="2:11" x14ac:dyDescent="0.2">
      <c r="B3423" s="56">
        <v>81011400001</v>
      </c>
      <c r="C3423" s="52" t="s">
        <v>3509</v>
      </c>
      <c r="D3423" s="52" t="s">
        <v>357</v>
      </c>
      <c r="E3423" s="52" t="s">
        <v>446</v>
      </c>
      <c r="F3423" s="52" t="s">
        <v>988</v>
      </c>
      <c r="G3423" s="53" t="s">
        <v>988</v>
      </c>
      <c r="H3423" s="57" t="s">
        <v>234</v>
      </c>
      <c r="I3423" s="37">
        <v>0</v>
      </c>
      <c r="J3423" s="39">
        <v>0</v>
      </c>
      <c r="K3423" s="10">
        <v>0</v>
      </c>
    </row>
    <row r="3424" spans="2:11" x14ac:dyDescent="0.2">
      <c r="B3424" s="56">
        <v>81020100001</v>
      </c>
      <c r="C3424" s="52" t="s">
        <v>3509</v>
      </c>
      <c r="D3424" s="52" t="s">
        <v>357</v>
      </c>
      <c r="E3424" s="52" t="s">
        <v>358</v>
      </c>
      <c r="F3424" s="52" t="s">
        <v>428</v>
      </c>
      <c r="G3424" s="52" t="s">
        <v>429</v>
      </c>
      <c r="H3424" s="57" t="s">
        <v>3648</v>
      </c>
      <c r="I3424" s="37">
        <v>9214.7999999999993</v>
      </c>
      <c r="J3424" s="39">
        <v>0</v>
      </c>
      <c r="K3424" s="10">
        <v>9214.7999999999993</v>
      </c>
    </row>
    <row r="3425" spans="2:11" x14ac:dyDescent="0.2">
      <c r="B3425" s="56">
        <v>81020100002</v>
      </c>
      <c r="C3425" s="52" t="s">
        <v>3509</v>
      </c>
      <c r="D3425" s="52" t="s">
        <v>357</v>
      </c>
      <c r="E3425" s="52" t="s">
        <v>358</v>
      </c>
      <c r="F3425" s="52" t="s">
        <v>428</v>
      </c>
      <c r="G3425" s="51" t="s">
        <v>431</v>
      </c>
      <c r="H3425" s="57" t="s">
        <v>235</v>
      </c>
      <c r="I3425" s="37">
        <v>41532.86</v>
      </c>
      <c r="J3425" s="39">
        <v>0</v>
      </c>
      <c r="K3425" s="10">
        <v>41532.86</v>
      </c>
    </row>
    <row r="3426" spans="2:11" x14ac:dyDescent="0.2">
      <c r="B3426" s="56">
        <v>81020200001</v>
      </c>
      <c r="C3426" s="52" t="s">
        <v>3509</v>
      </c>
      <c r="D3426" s="52" t="s">
        <v>357</v>
      </c>
      <c r="E3426" s="52" t="s">
        <v>358</v>
      </c>
      <c r="F3426" s="52" t="s">
        <v>428</v>
      </c>
      <c r="G3426" s="53" t="s">
        <v>429</v>
      </c>
      <c r="H3426" s="57" t="s">
        <v>3649</v>
      </c>
      <c r="I3426" s="37">
        <v>227108.6</v>
      </c>
      <c r="J3426" s="39">
        <v>0</v>
      </c>
      <c r="K3426" s="10">
        <v>227108.6</v>
      </c>
    </row>
    <row r="3427" spans="2:11" x14ac:dyDescent="0.2">
      <c r="B3427" s="56">
        <v>81020200002</v>
      </c>
      <c r="C3427" s="52" t="s">
        <v>3509</v>
      </c>
      <c r="D3427" s="52" t="s">
        <v>357</v>
      </c>
      <c r="E3427" s="52" t="s">
        <v>358</v>
      </c>
      <c r="F3427" s="52" t="s">
        <v>428</v>
      </c>
      <c r="G3427" s="53" t="s">
        <v>435</v>
      </c>
      <c r="H3427" s="57" t="s">
        <v>236</v>
      </c>
      <c r="I3427" s="37">
        <v>2356438.7600000002</v>
      </c>
      <c r="J3427" s="39">
        <v>0</v>
      </c>
      <c r="K3427" s="10">
        <v>2356438.7600000002</v>
      </c>
    </row>
    <row r="3428" spans="2:11" x14ac:dyDescent="0.2">
      <c r="B3428" s="56">
        <v>81020200003</v>
      </c>
      <c r="C3428" s="52" t="s">
        <v>3509</v>
      </c>
      <c r="D3428" s="52" t="s">
        <v>357</v>
      </c>
      <c r="E3428" s="52" t="s">
        <v>358</v>
      </c>
      <c r="F3428" s="52" t="s">
        <v>428</v>
      </c>
      <c r="G3428" s="51" t="s">
        <v>431</v>
      </c>
      <c r="H3428" s="57" t="s">
        <v>3650</v>
      </c>
      <c r="I3428" s="37">
        <v>21872.83</v>
      </c>
      <c r="J3428" s="39">
        <v>0</v>
      </c>
      <c r="K3428" s="10">
        <v>21872.83</v>
      </c>
    </row>
    <row r="3429" spans="2:11" x14ac:dyDescent="0.2">
      <c r="B3429" s="56">
        <v>81020200004</v>
      </c>
      <c r="C3429" s="52" t="s">
        <v>3509</v>
      </c>
      <c r="D3429" s="52" t="s">
        <v>357</v>
      </c>
      <c r="E3429" s="52" t="s">
        <v>358</v>
      </c>
      <c r="F3429" s="52" t="s">
        <v>428</v>
      </c>
      <c r="G3429" s="51" t="s">
        <v>436</v>
      </c>
      <c r="H3429" s="57" t="s">
        <v>3651</v>
      </c>
      <c r="I3429" s="37">
        <v>89497.02</v>
      </c>
      <c r="J3429" s="39">
        <v>0</v>
      </c>
      <c r="K3429" s="10">
        <v>89497.02</v>
      </c>
    </row>
    <row r="3430" spans="2:11" x14ac:dyDescent="0.2">
      <c r="B3430" s="56">
        <v>81020200005</v>
      </c>
      <c r="C3430" s="52" t="s">
        <v>3509</v>
      </c>
      <c r="D3430" s="52" t="s">
        <v>357</v>
      </c>
      <c r="E3430" s="52" t="s">
        <v>358</v>
      </c>
      <c r="F3430" s="52" t="s">
        <v>428</v>
      </c>
      <c r="G3430" s="52" t="s">
        <v>429</v>
      </c>
      <c r="H3430" s="57" t="s">
        <v>3652</v>
      </c>
      <c r="I3430" s="37">
        <v>3358.69</v>
      </c>
      <c r="J3430" s="39">
        <v>0</v>
      </c>
      <c r="K3430" s="10">
        <v>3358.69</v>
      </c>
    </row>
    <row r="3431" spans="2:11" x14ac:dyDescent="0.2">
      <c r="B3431" s="56">
        <v>81020300001</v>
      </c>
      <c r="C3431" s="52" t="s">
        <v>3509</v>
      </c>
      <c r="D3431" s="52" t="s">
        <v>357</v>
      </c>
      <c r="E3431" s="52" t="s">
        <v>358</v>
      </c>
      <c r="F3431" s="52" t="s">
        <v>428</v>
      </c>
      <c r="G3431" s="53" t="s">
        <v>429</v>
      </c>
      <c r="H3431" s="57" t="s">
        <v>3653</v>
      </c>
      <c r="I3431" s="37">
        <v>60772.480000000003</v>
      </c>
      <c r="J3431" s="39">
        <v>0</v>
      </c>
      <c r="K3431" s="10">
        <v>60772.480000000003</v>
      </c>
    </row>
    <row r="3432" spans="2:11" x14ac:dyDescent="0.2">
      <c r="B3432" s="56">
        <v>81020300002</v>
      </c>
      <c r="C3432" s="52" t="s">
        <v>3509</v>
      </c>
      <c r="D3432" s="52" t="s">
        <v>357</v>
      </c>
      <c r="E3432" s="52" t="s">
        <v>358</v>
      </c>
      <c r="F3432" s="52" t="s">
        <v>428</v>
      </c>
      <c r="G3432" s="53" t="s">
        <v>435</v>
      </c>
      <c r="H3432" s="57" t="s">
        <v>3654</v>
      </c>
      <c r="I3432" s="37">
        <v>1444199.78</v>
      </c>
      <c r="J3432" s="39">
        <v>0</v>
      </c>
      <c r="K3432" s="10">
        <v>1444199.78</v>
      </c>
    </row>
    <row r="3433" spans="2:11" x14ac:dyDescent="0.2">
      <c r="B3433" s="56">
        <v>81020300003</v>
      </c>
      <c r="C3433" s="52" t="s">
        <v>3509</v>
      </c>
      <c r="D3433" s="52" t="s">
        <v>357</v>
      </c>
      <c r="E3433" s="52" t="s">
        <v>358</v>
      </c>
      <c r="F3433" s="52" t="s">
        <v>428</v>
      </c>
      <c r="G3433" s="51" t="s">
        <v>436</v>
      </c>
      <c r="H3433" s="57" t="s">
        <v>3655</v>
      </c>
      <c r="I3433" s="37">
        <v>4700</v>
      </c>
      <c r="J3433" s="39">
        <v>0</v>
      </c>
      <c r="K3433" s="10">
        <v>4700</v>
      </c>
    </row>
    <row r="3434" spans="2:11" x14ac:dyDescent="0.2">
      <c r="B3434" s="56">
        <v>81020300004</v>
      </c>
      <c r="C3434" s="52" t="s">
        <v>3509</v>
      </c>
      <c r="D3434" s="52" t="s">
        <v>357</v>
      </c>
      <c r="E3434" s="52" t="s">
        <v>358</v>
      </c>
      <c r="F3434" s="52" t="s">
        <v>428</v>
      </c>
      <c r="G3434" s="51" t="s">
        <v>431</v>
      </c>
      <c r="H3434" s="57" t="s">
        <v>3656</v>
      </c>
      <c r="I3434" s="37">
        <v>0</v>
      </c>
      <c r="J3434" s="39">
        <v>0</v>
      </c>
      <c r="K3434" s="10">
        <v>0</v>
      </c>
    </row>
    <row r="3435" spans="2:11" x14ac:dyDescent="0.2">
      <c r="B3435" s="56">
        <v>81030000001</v>
      </c>
      <c r="C3435" s="52" t="s">
        <v>3509</v>
      </c>
      <c r="D3435" s="52" t="s">
        <v>357</v>
      </c>
      <c r="E3435" s="52" t="s">
        <v>358</v>
      </c>
      <c r="F3435" s="52" t="s">
        <v>359</v>
      </c>
      <c r="G3435" s="52" t="s">
        <v>359</v>
      </c>
      <c r="H3435" s="57" t="s">
        <v>3657</v>
      </c>
      <c r="I3435" s="37">
        <v>0</v>
      </c>
      <c r="J3435" s="39">
        <v>0</v>
      </c>
      <c r="K3435" s="10">
        <v>0</v>
      </c>
    </row>
    <row r="3436" spans="2:11" x14ac:dyDescent="0.2">
      <c r="B3436" s="56">
        <v>82010100001</v>
      </c>
      <c r="C3436" s="52" t="s">
        <v>3509</v>
      </c>
      <c r="D3436" s="52" t="s">
        <v>357</v>
      </c>
      <c r="E3436" s="52" t="s">
        <v>363</v>
      </c>
      <c r="F3436" s="52" t="s">
        <v>364</v>
      </c>
      <c r="G3436" s="52" t="s">
        <v>2632</v>
      </c>
      <c r="H3436" s="57" t="s">
        <v>3658</v>
      </c>
      <c r="I3436" s="37">
        <v>0</v>
      </c>
      <c r="J3436" s="39">
        <v>40.01</v>
      </c>
      <c r="K3436" s="10">
        <v>-40.01</v>
      </c>
    </row>
    <row r="3437" spans="2:11" x14ac:dyDescent="0.2">
      <c r="B3437" s="56">
        <v>82010100002</v>
      </c>
      <c r="C3437" s="52" t="s">
        <v>3509</v>
      </c>
      <c r="D3437" s="52" t="s">
        <v>357</v>
      </c>
      <c r="E3437" s="52" t="s">
        <v>363</v>
      </c>
      <c r="F3437" s="52" t="s">
        <v>364</v>
      </c>
      <c r="G3437" s="52" t="s">
        <v>2632</v>
      </c>
      <c r="H3437" s="57" t="s">
        <v>3659</v>
      </c>
      <c r="I3437" s="37">
        <v>0</v>
      </c>
      <c r="J3437" s="39">
        <v>0</v>
      </c>
      <c r="K3437" s="10">
        <v>0</v>
      </c>
    </row>
    <row r="3438" spans="2:11" x14ac:dyDescent="0.2">
      <c r="B3438" s="56">
        <v>82010100003</v>
      </c>
      <c r="C3438" s="52" t="s">
        <v>3509</v>
      </c>
      <c r="D3438" s="52" t="s">
        <v>357</v>
      </c>
      <c r="E3438" s="52" t="s">
        <v>363</v>
      </c>
      <c r="F3438" s="52" t="s">
        <v>600</v>
      </c>
      <c r="G3438" s="52" t="s">
        <v>1006</v>
      </c>
      <c r="H3438" s="57" t="s">
        <v>3660</v>
      </c>
      <c r="I3438" s="37">
        <v>0</v>
      </c>
      <c r="J3438" s="39">
        <v>31327.919999999925</v>
      </c>
      <c r="K3438" s="10">
        <v>-31327.919999999925</v>
      </c>
    </row>
    <row r="3439" spans="2:11" x14ac:dyDescent="0.2">
      <c r="B3439" s="56">
        <v>82010100004</v>
      </c>
      <c r="C3439" s="52" t="s">
        <v>3509</v>
      </c>
      <c r="D3439" s="52" t="s">
        <v>357</v>
      </c>
      <c r="E3439" s="52" t="s">
        <v>363</v>
      </c>
      <c r="F3439" s="52" t="s">
        <v>364</v>
      </c>
      <c r="G3439" s="52" t="s">
        <v>2632</v>
      </c>
      <c r="H3439" s="57" t="s">
        <v>3661</v>
      </c>
      <c r="I3439" s="37">
        <v>0</v>
      </c>
      <c r="J3439" s="39">
        <v>1.5</v>
      </c>
      <c r="K3439" s="10">
        <v>-1.5</v>
      </c>
    </row>
    <row r="3440" spans="2:11" x14ac:dyDescent="0.2">
      <c r="B3440" s="56">
        <v>82010100005</v>
      </c>
      <c r="C3440" s="52" t="s">
        <v>3509</v>
      </c>
      <c r="D3440" s="52" t="s">
        <v>357</v>
      </c>
      <c r="E3440" s="52" t="s">
        <v>363</v>
      </c>
      <c r="F3440" s="52" t="s">
        <v>364</v>
      </c>
      <c r="G3440" s="52" t="s">
        <v>2632</v>
      </c>
      <c r="H3440" s="57" t="s">
        <v>3662</v>
      </c>
      <c r="I3440" s="37">
        <v>0</v>
      </c>
      <c r="J3440" s="39">
        <v>0</v>
      </c>
      <c r="K3440" s="10">
        <v>0</v>
      </c>
    </row>
    <row r="3441" spans="2:11" x14ac:dyDescent="0.2">
      <c r="B3441" s="56">
        <v>82010100006</v>
      </c>
      <c r="C3441" s="52" t="s">
        <v>3509</v>
      </c>
      <c r="D3441" s="52" t="s">
        <v>357</v>
      </c>
      <c r="E3441" s="52" t="s">
        <v>363</v>
      </c>
      <c r="F3441" s="52" t="s">
        <v>364</v>
      </c>
      <c r="G3441" s="52" t="s">
        <v>2632</v>
      </c>
      <c r="H3441" s="57" t="s">
        <v>3663</v>
      </c>
      <c r="I3441" s="37">
        <v>0</v>
      </c>
      <c r="J3441" s="39">
        <v>0</v>
      </c>
      <c r="K3441" s="10">
        <v>0</v>
      </c>
    </row>
    <row r="3442" spans="2:11" x14ac:dyDescent="0.2">
      <c r="B3442" s="56">
        <v>82010100007</v>
      </c>
      <c r="C3442" s="52" t="s">
        <v>3509</v>
      </c>
      <c r="D3442" s="52" t="s">
        <v>357</v>
      </c>
      <c r="E3442" s="52" t="s">
        <v>363</v>
      </c>
      <c r="F3442" s="52" t="s">
        <v>364</v>
      </c>
      <c r="G3442" s="52" t="s">
        <v>2632</v>
      </c>
      <c r="H3442" s="57" t="s">
        <v>3664</v>
      </c>
      <c r="I3442" s="37">
        <v>0</v>
      </c>
      <c r="J3442" s="39">
        <v>0.30999999999767169</v>
      </c>
      <c r="K3442" s="10">
        <v>-0.30999999999767169</v>
      </c>
    </row>
    <row r="3443" spans="2:11" x14ac:dyDescent="0.2">
      <c r="B3443" s="56">
        <v>82010100009</v>
      </c>
      <c r="C3443" s="52" t="s">
        <v>3509</v>
      </c>
      <c r="D3443" s="52" t="s">
        <v>357</v>
      </c>
      <c r="E3443" s="52" t="s">
        <v>363</v>
      </c>
      <c r="F3443" s="52" t="s">
        <v>364</v>
      </c>
      <c r="G3443" s="52" t="s">
        <v>2632</v>
      </c>
      <c r="H3443" s="57" t="s">
        <v>3665</v>
      </c>
      <c r="I3443" s="37">
        <v>0</v>
      </c>
      <c r="J3443" s="39">
        <v>0</v>
      </c>
      <c r="K3443" s="10">
        <v>0</v>
      </c>
    </row>
    <row r="3444" spans="2:11" x14ac:dyDescent="0.2">
      <c r="B3444" s="56">
        <v>82010100010</v>
      </c>
      <c r="C3444" s="52" t="s">
        <v>3509</v>
      </c>
      <c r="D3444" s="52" t="s">
        <v>357</v>
      </c>
      <c r="E3444" s="52" t="s">
        <v>363</v>
      </c>
      <c r="F3444" s="52" t="s">
        <v>364</v>
      </c>
      <c r="G3444" s="52" t="s">
        <v>2632</v>
      </c>
      <c r="H3444" s="57" t="s">
        <v>3666</v>
      </c>
      <c r="I3444" s="37">
        <v>0</v>
      </c>
      <c r="J3444" s="39">
        <v>0</v>
      </c>
      <c r="K3444" s="10">
        <v>0</v>
      </c>
    </row>
    <row r="3445" spans="2:11" x14ac:dyDescent="0.2">
      <c r="B3445" s="56">
        <v>82010100011</v>
      </c>
      <c r="C3445" s="52" t="s">
        <v>3509</v>
      </c>
      <c r="D3445" s="52" t="s">
        <v>357</v>
      </c>
      <c r="E3445" s="52" t="s">
        <v>363</v>
      </c>
      <c r="F3445" s="52" t="s">
        <v>364</v>
      </c>
      <c r="G3445" s="52" t="s">
        <v>2632</v>
      </c>
      <c r="H3445" s="57" t="s">
        <v>3667</v>
      </c>
      <c r="I3445" s="37">
        <v>0</v>
      </c>
      <c r="J3445" s="39">
        <v>0</v>
      </c>
      <c r="K3445" s="10">
        <v>0</v>
      </c>
    </row>
    <row r="3446" spans="2:11" x14ac:dyDescent="0.2">
      <c r="B3446" s="56">
        <v>82010100013</v>
      </c>
      <c r="C3446" s="52" t="s">
        <v>3509</v>
      </c>
      <c r="D3446" s="52" t="s">
        <v>357</v>
      </c>
      <c r="E3446" s="52" t="s">
        <v>363</v>
      </c>
      <c r="F3446" s="52" t="s">
        <v>364</v>
      </c>
      <c r="G3446" s="52" t="s">
        <v>2632</v>
      </c>
      <c r="H3446" s="57" t="s">
        <v>3668</v>
      </c>
      <c r="I3446" s="37">
        <v>0</v>
      </c>
      <c r="J3446" s="39">
        <v>17261.899999999994</v>
      </c>
      <c r="K3446" s="10">
        <v>-17261.899999999994</v>
      </c>
    </row>
    <row r="3447" spans="2:11" x14ac:dyDescent="0.2">
      <c r="B3447" s="56">
        <v>82010100014</v>
      </c>
      <c r="C3447" s="52" t="s">
        <v>3509</v>
      </c>
      <c r="D3447" s="52" t="s">
        <v>357</v>
      </c>
      <c r="E3447" s="52" t="s">
        <v>363</v>
      </c>
      <c r="F3447" s="52" t="s">
        <v>364</v>
      </c>
      <c r="G3447" s="52" t="s">
        <v>2632</v>
      </c>
      <c r="H3447" s="57" t="s">
        <v>3669</v>
      </c>
      <c r="I3447" s="37">
        <v>0</v>
      </c>
      <c r="J3447" s="39">
        <v>0</v>
      </c>
      <c r="K3447" s="10">
        <v>0</v>
      </c>
    </row>
    <row r="3448" spans="2:11" x14ac:dyDescent="0.2">
      <c r="B3448" s="56">
        <v>82010100015</v>
      </c>
      <c r="C3448" s="52" t="s">
        <v>3509</v>
      </c>
      <c r="D3448" s="52" t="s">
        <v>357</v>
      </c>
      <c r="E3448" s="52" t="s">
        <v>363</v>
      </c>
      <c r="F3448" s="52" t="s">
        <v>364</v>
      </c>
      <c r="G3448" s="52" t="s">
        <v>2632</v>
      </c>
      <c r="H3448" s="57" t="s">
        <v>3670</v>
      </c>
      <c r="I3448" s="37">
        <v>0</v>
      </c>
      <c r="J3448" s="39">
        <v>0</v>
      </c>
      <c r="K3448" s="10">
        <v>0</v>
      </c>
    </row>
    <row r="3449" spans="2:11" x14ac:dyDescent="0.2">
      <c r="B3449" s="56">
        <v>82010100017</v>
      </c>
      <c r="C3449" s="52" t="s">
        <v>3509</v>
      </c>
      <c r="D3449" s="52" t="s">
        <v>357</v>
      </c>
      <c r="E3449" s="52" t="s">
        <v>363</v>
      </c>
      <c r="F3449" s="52" t="s">
        <v>364</v>
      </c>
      <c r="G3449" s="52" t="s">
        <v>2632</v>
      </c>
      <c r="H3449" s="57" t="s">
        <v>3671</v>
      </c>
      <c r="I3449" s="37">
        <v>0</v>
      </c>
      <c r="J3449" s="39">
        <v>8182.33</v>
      </c>
      <c r="K3449" s="10">
        <v>-8182.33</v>
      </c>
    </row>
    <row r="3450" spans="2:11" x14ac:dyDescent="0.2">
      <c r="B3450" s="56">
        <v>82010100019</v>
      </c>
      <c r="C3450" s="52" t="s">
        <v>3509</v>
      </c>
      <c r="D3450" s="52" t="s">
        <v>357</v>
      </c>
      <c r="E3450" s="52" t="s">
        <v>363</v>
      </c>
      <c r="F3450" s="52" t="s">
        <v>364</v>
      </c>
      <c r="G3450" s="52" t="s">
        <v>2632</v>
      </c>
      <c r="H3450" s="57" t="s">
        <v>3672</v>
      </c>
      <c r="I3450" s="37">
        <v>0</v>
      </c>
      <c r="J3450" s="39">
        <v>0</v>
      </c>
      <c r="K3450" s="10">
        <v>0</v>
      </c>
    </row>
    <row r="3451" spans="2:11" x14ac:dyDescent="0.2">
      <c r="B3451" s="56">
        <v>82010100020</v>
      </c>
      <c r="C3451" s="52" t="s">
        <v>3509</v>
      </c>
      <c r="D3451" s="52" t="s">
        <v>357</v>
      </c>
      <c r="E3451" s="52" t="s">
        <v>363</v>
      </c>
      <c r="F3451" s="52" t="s">
        <v>364</v>
      </c>
      <c r="G3451" s="52" t="s">
        <v>2632</v>
      </c>
      <c r="H3451" s="57" t="s">
        <v>3673</v>
      </c>
      <c r="I3451" s="37">
        <v>0</v>
      </c>
      <c r="J3451" s="39">
        <v>0</v>
      </c>
      <c r="K3451" s="10">
        <v>0</v>
      </c>
    </row>
    <row r="3452" spans="2:11" x14ac:dyDescent="0.2">
      <c r="B3452" s="56">
        <v>82010100021</v>
      </c>
      <c r="C3452" s="52" t="s">
        <v>3509</v>
      </c>
      <c r="D3452" s="52" t="s">
        <v>357</v>
      </c>
      <c r="E3452" s="52" t="s">
        <v>363</v>
      </c>
      <c r="F3452" s="52" t="s">
        <v>364</v>
      </c>
      <c r="G3452" s="52" t="s">
        <v>2632</v>
      </c>
      <c r="H3452" s="57" t="s">
        <v>3674</v>
      </c>
      <c r="I3452" s="37">
        <v>0</v>
      </c>
      <c r="J3452" s="39">
        <v>0</v>
      </c>
      <c r="K3452" s="10">
        <v>0</v>
      </c>
    </row>
    <row r="3453" spans="2:11" x14ac:dyDescent="0.2">
      <c r="B3453" s="56">
        <v>82010100022</v>
      </c>
      <c r="C3453" s="52" t="s">
        <v>3509</v>
      </c>
      <c r="D3453" s="52" t="s">
        <v>357</v>
      </c>
      <c r="E3453" s="52" t="s">
        <v>363</v>
      </c>
      <c r="F3453" s="52" t="s">
        <v>364</v>
      </c>
      <c r="G3453" s="52" t="s">
        <v>2632</v>
      </c>
      <c r="H3453" s="57" t="s">
        <v>3675</v>
      </c>
      <c r="I3453" s="37">
        <v>0</v>
      </c>
      <c r="J3453" s="39">
        <v>0</v>
      </c>
      <c r="K3453" s="10">
        <v>0</v>
      </c>
    </row>
    <row r="3454" spans="2:11" x14ac:dyDescent="0.2">
      <c r="B3454" s="56">
        <v>82010100023</v>
      </c>
      <c r="C3454" s="52" t="s">
        <v>3509</v>
      </c>
      <c r="D3454" s="52" t="s">
        <v>357</v>
      </c>
      <c r="E3454" s="52" t="s">
        <v>363</v>
      </c>
      <c r="F3454" s="52" t="s">
        <v>364</v>
      </c>
      <c r="G3454" s="52" t="s">
        <v>2632</v>
      </c>
      <c r="H3454" s="57" t="s">
        <v>3676</v>
      </c>
      <c r="I3454" s="37">
        <v>0</v>
      </c>
      <c r="J3454" s="39">
        <v>0</v>
      </c>
      <c r="K3454" s="10">
        <v>0</v>
      </c>
    </row>
    <row r="3455" spans="2:11" x14ac:dyDescent="0.2">
      <c r="B3455" s="56">
        <v>82010100024</v>
      </c>
      <c r="C3455" s="52" t="s">
        <v>3509</v>
      </c>
      <c r="D3455" s="52" t="s">
        <v>357</v>
      </c>
      <c r="E3455" s="52" t="s">
        <v>363</v>
      </c>
      <c r="F3455" s="52" t="s">
        <v>364</v>
      </c>
      <c r="G3455" s="52" t="s">
        <v>2632</v>
      </c>
      <c r="H3455" s="57" t="s">
        <v>3677</v>
      </c>
      <c r="I3455" s="37">
        <v>0</v>
      </c>
      <c r="J3455" s="39">
        <v>0</v>
      </c>
      <c r="K3455" s="10">
        <v>0</v>
      </c>
    </row>
    <row r="3456" spans="2:11" x14ac:dyDescent="0.2">
      <c r="B3456" s="56">
        <v>82010100025</v>
      </c>
      <c r="C3456" s="52" t="s">
        <v>3509</v>
      </c>
      <c r="D3456" s="52" t="s">
        <v>357</v>
      </c>
      <c r="E3456" s="52" t="s">
        <v>363</v>
      </c>
      <c r="F3456" s="52" t="s">
        <v>364</v>
      </c>
      <c r="G3456" s="52" t="s">
        <v>2632</v>
      </c>
      <c r="H3456" s="57" t="s">
        <v>3678</v>
      </c>
      <c r="I3456" s="37">
        <v>0</v>
      </c>
      <c r="J3456" s="39">
        <v>66613.850000000006</v>
      </c>
      <c r="K3456" s="10">
        <v>-66613.850000000006</v>
      </c>
    </row>
    <row r="3457" spans="2:11" x14ac:dyDescent="0.2">
      <c r="B3457" s="56">
        <v>82010100026</v>
      </c>
      <c r="C3457" s="52" t="s">
        <v>3509</v>
      </c>
      <c r="D3457" s="52" t="s">
        <v>357</v>
      </c>
      <c r="E3457" s="52" t="s">
        <v>363</v>
      </c>
      <c r="F3457" s="52" t="s">
        <v>364</v>
      </c>
      <c r="G3457" s="52" t="s">
        <v>2632</v>
      </c>
      <c r="H3457" s="57" t="s">
        <v>3679</v>
      </c>
      <c r="I3457" s="37">
        <v>0</v>
      </c>
      <c r="J3457" s="39">
        <v>0.47999999998137355</v>
      </c>
      <c r="K3457" s="10">
        <v>-0.47999999998137355</v>
      </c>
    </row>
    <row r="3458" spans="2:11" x14ac:dyDescent="0.2">
      <c r="B3458" s="56">
        <v>82010100027</v>
      </c>
      <c r="C3458" s="52" t="s">
        <v>3509</v>
      </c>
      <c r="D3458" s="52" t="s">
        <v>357</v>
      </c>
      <c r="E3458" s="52" t="s">
        <v>363</v>
      </c>
      <c r="F3458" s="52" t="s">
        <v>364</v>
      </c>
      <c r="G3458" s="52" t="s">
        <v>2632</v>
      </c>
      <c r="H3458" s="57" t="s">
        <v>3680</v>
      </c>
      <c r="I3458" s="37">
        <v>0</v>
      </c>
      <c r="J3458" s="39">
        <v>0</v>
      </c>
      <c r="K3458" s="10">
        <v>0</v>
      </c>
    </row>
    <row r="3459" spans="2:11" x14ac:dyDescent="0.2">
      <c r="B3459" s="56">
        <v>82010100028</v>
      </c>
      <c r="C3459" s="52" t="s">
        <v>3509</v>
      </c>
      <c r="D3459" s="52" t="s">
        <v>357</v>
      </c>
      <c r="E3459" s="52" t="s">
        <v>363</v>
      </c>
      <c r="F3459" s="52" t="s">
        <v>364</v>
      </c>
      <c r="G3459" s="52" t="s">
        <v>2632</v>
      </c>
      <c r="H3459" s="57" t="s">
        <v>3681</v>
      </c>
      <c r="I3459" s="37">
        <v>0</v>
      </c>
      <c r="J3459" s="39">
        <v>0</v>
      </c>
      <c r="K3459" s="10">
        <v>0</v>
      </c>
    </row>
    <row r="3460" spans="2:11" x14ac:dyDescent="0.2">
      <c r="B3460" s="56">
        <v>82010100029</v>
      </c>
      <c r="C3460" s="52" t="s">
        <v>3509</v>
      </c>
      <c r="D3460" s="52" t="s">
        <v>357</v>
      </c>
      <c r="E3460" s="52" t="s">
        <v>363</v>
      </c>
      <c r="F3460" s="52" t="s">
        <v>364</v>
      </c>
      <c r="G3460" s="52" t="s">
        <v>2632</v>
      </c>
      <c r="H3460" s="57" t="s">
        <v>3682</v>
      </c>
      <c r="I3460" s="37">
        <v>0</v>
      </c>
      <c r="J3460" s="39">
        <v>170357.10000000003</v>
      </c>
      <c r="K3460" s="10">
        <v>-170357.10000000003</v>
      </c>
    </row>
    <row r="3461" spans="2:11" x14ac:dyDescent="0.2">
      <c r="B3461" s="56">
        <v>82010100030</v>
      </c>
      <c r="C3461" s="52" t="s">
        <v>3509</v>
      </c>
      <c r="D3461" s="52" t="s">
        <v>357</v>
      </c>
      <c r="E3461" s="52" t="s">
        <v>363</v>
      </c>
      <c r="F3461" s="52" t="s">
        <v>364</v>
      </c>
      <c r="G3461" s="52" t="s">
        <v>2632</v>
      </c>
      <c r="H3461" s="57" t="s">
        <v>3683</v>
      </c>
      <c r="I3461" s="37">
        <v>0</v>
      </c>
      <c r="J3461" s="39">
        <v>0</v>
      </c>
      <c r="K3461" s="10">
        <v>0</v>
      </c>
    </row>
    <row r="3462" spans="2:11" x14ac:dyDescent="0.2">
      <c r="B3462" s="56">
        <v>82010100031</v>
      </c>
      <c r="C3462" s="52" t="s">
        <v>3509</v>
      </c>
      <c r="D3462" s="52" t="s">
        <v>357</v>
      </c>
      <c r="E3462" s="52" t="s">
        <v>363</v>
      </c>
      <c r="F3462" s="52" t="s">
        <v>364</v>
      </c>
      <c r="G3462" s="52" t="s">
        <v>2632</v>
      </c>
      <c r="H3462" s="57" t="s">
        <v>3684</v>
      </c>
      <c r="I3462" s="37">
        <v>0</v>
      </c>
      <c r="J3462" s="39">
        <v>0</v>
      </c>
      <c r="K3462" s="10">
        <v>0</v>
      </c>
    </row>
    <row r="3463" spans="2:11" x14ac:dyDescent="0.2">
      <c r="B3463" s="56">
        <v>82010100032</v>
      </c>
      <c r="C3463" s="52" t="s">
        <v>3509</v>
      </c>
      <c r="D3463" s="52" t="s">
        <v>357</v>
      </c>
      <c r="E3463" s="52" t="s">
        <v>363</v>
      </c>
      <c r="F3463" s="52" t="s">
        <v>600</v>
      </c>
      <c r="G3463" s="52" t="s">
        <v>1006</v>
      </c>
      <c r="H3463" s="57" t="s">
        <v>3685</v>
      </c>
      <c r="I3463" s="37">
        <v>0</v>
      </c>
      <c r="J3463" s="39">
        <v>0</v>
      </c>
      <c r="K3463" s="10">
        <v>0</v>
      </c>
    </row>
    <row r="3464" spans="2:11" x14ac:dyDescent="0.2">
      <c r="B3464" s="56">
        <v>82010100033</v>
      </c>
      <c r="C3464" s="52" t="s">
        <v>3509</v>
      </c>
      <c r="D3464" s="52" t="s">
        <v>357</v>
      </c>
      <c r="E3464" s="52" t="s">
        <v>363</v>
      </c>
      <c r="F3464" s="52" t="s">
        <v>364</v>
      </c>
      <c r="G3464" s="52" t="s">
        <v>2632</v>
      </c>
      <c r="H3464" s="57" t="s">
        <v>3686</v>
      </c>
      <c r="I3464" s="37">
        <v>0</v>
      </c>
      <c r="J3464" s="39">
        <v>0</v>
      </c>
      <c r="K3464" s="10">
        <v>0</v>
      </c>
    </row>
    <row r="3465" spans="2:11" x14ac:dyDescent="0.2">
      <c r="B3465" s="56">
        <v>82010100034</v>
      </c>
      <c r="C3465" s="52" t="s">
        <v>3509</v>
      </c>
      <c r="D3465" s="52" t="s">
        <v>357</v>
      </c>
      <c r="E3465" s="52" t="s">
        <v>363</v>
      </c>
      <c r="F3465" s="52" t="s">
        <v>364</v>
      </c>
      <c r="G3465" s="52" t="s">
        <v>2632</v>
      </c>
      <c r="H3465" s="57" t="s">
        <v>3687</v>
      </c>
      <c r="I3465" s="37">
        <v>0</v>
      </c>
      <c r="J3465" s="39">
        <v>0</v>
      </c>
      <c r="K3465" s="10">
        <v>0</v>
      </c>
    </row>
    <row r="3466" spans="2:11" x14ac:dyDescent="0.2">
      <c r="B3466" s="56">
        <v>82010100035</v>
      </c>
      <c r="C3466" s="52" t="s">
        <v>3509</v>
      </c>
      <c r="D3466" s="52" t="s">
        <v>357</v>
      </c>
      <c r="E3466" s="52" t="s">
        <v>363</v>
      </c>
      <c r="F3466" s="52" t="s">
        <v>364</v>
      </c>
      <c r="G3466" s="52" t="s">
        <v>2632</v>
      </c>
      <c r="H3466" s="57" t="s">
        <v>3688</v>
      </c>
      <c r="I3466" s="37">
        <v>0</v>
      </c>
      <c r="J3466" s="39">
        <v>0</v>
      </c>
      <c r="K3466" s="10">
        <v>0</v>
      </c>
    </row>
    <row r="3467" spans="2:11" x14ac:dyDescent="0.2">
      <c r="B3467" s="56">
        <v>82010100036</v>
      </c>
      <c r="C3467" s="52" t="s">
        <v>3509</v>
      </c>
      <c r="D3467" s="52" t="s">
        <v>357</v>
      </c>
      <c r="E3467" s="52" t="s">
        <v>363</v>
      </c>
      <c r="F3467" s="52" t="s">
        <v>364</v>
      </c>
      <c r="G3467" s="52" t="s">
        <v>2632</v>
      </c>
      <c r="H3467" s="57" t="s">
        <v>3689</v>
      </c>
      <c r="I3467" s="37">
        <v>0</v>
      </c>
      <c r="J3467" s="39">
        <v>0.31000000000130967</v>
      </c>
      <c r="K3467" s="10">
        <v>-0.31000000000130967</v>
      </c>
    </row>
    <row r="3468" spans="2:11" x14ac:dyDescent="0.2">
      <c r="B3468" s="56">
        <v>82010100037</v>
      </c>
      <c r="C3468" s="52" t="s">
        <v>3509</v>
      </c>
      <c r="D3468" s="52" t="s">
        <v>357</v>
      </c>
      <c r="E3468" s="52" t="s">
        <v>363</v>
      </c>
      <c r="F3468" s="52" t="s">
        <v>364</v>
      </c>
      <c r="G3468" s="52" t="s">
        <v>2632</v>
      </c>
      <c r="H3468" s="57" t="s">
        <v>3690</v>
      </c>
      <c r="I3468" s="37">
        <v>0</v>
      </c>
      <c r="J3468" s="39">
        <v>0</v>
      </c>
      <c r="K3468" s="10">
        <v>0</v>
      </c>
    </row>
    <row r="3469" spans="2:11" x14ac:dyDescent="0.2">
      <c r="B3469" s="56">
        <v>82010100038</v>
      </c>
      <c r="C3469" s="52" t="s">
        <v>3509</v>
      </c>
      <c r="D3469" s="52" t="s">
        <v>357</v>
      </c>
      <c r="E3469" s="52" t="s">
        <v>363</v>
      </c>
      <c r="F3469" s="52" t="s">
        <v>364</v>
      </c>
      <c r="G3469" s="52" t="s">
        <v>2632</v>
      </c>
      <c r="H3469" s="57" t="s">
        <v>3691</v>
      </c>
      <c r="I3469" s="37">
        <v>0</v>
      </c>
      <c r="J3469" s="39">
        <v>0</v>
      </c>
      <c r="K3469" s="10">
        <v>0</v>
      </c>
    </row>
    <row r="3470" spans="2:11" x14ac:dyDescent="0.2">
      <c r="B3470" s="56">
        <v>82010100039</v>
      </c>
      <c r="C3470" s="52" t="s">
        <v>3509</v>
      </c>
      <c r="D3470" s="52" t="s">
        <v>357</v>
      </c>
      <c r="E3470" s="52" t="s">
        <v>363</v>
      </c>
      <c r="F3470" s="52" t="s">
        <v>364</v>
      </c>
      <c r="G3470" s="52" t="s">
        <v>2632</v>
      </c>
      <c r="H3470" s="57" t="s">
        <v>3692</v>
      </c>
      <c r="I3470" s="37">
        <v>0</v>
      </c>
      <c r="J3470" s="39">
        <v>0</v>
      </c>
      <c r="K3470" s="10">
        <v>0</v>
      </c>
    </row>
    <row r="3471" spans="2:11" x14ac:dyDescent="0.2">
      <c r="B3471" s="56">
        <v>82010100040</v>
      </c>
      <c r="C3471" s="52" t="s">
        <v>3509</v>
      </c>
      <c r="D3471" s="52" t="s">
        <v>357</v>
      </c>
      <c r="E3471" s="52" t="s">
        <v>363</v>
      </c>
      <c r="F3471" s="52" t="s">
        <v>364</v>
      </c>
      <c r="G3471" s="52" t="s">
        <v>2632</v>
      </c>
      <c r="H3471" s="57" t="s">
        <v>3693</v>
      </c>
      <c r="I3471" s="37">
        <v>0</v>
      </c>
      <c r="J3471" s="39">
        <v>0.5500000000174623</v>
      </c>
      <c r="K3471" s="10">
        <v>-0.5500000000174623</v>
      </c>
    </row>
    <row r="3472" spans="2:11" x14ac:dyDescent="0.2">
      <c r="B3472" s="56">
        <v>82010100041</v>
      </c>
      <c r="C3472" s="52" t="s">
        <v>3509</v>
      </c>
      <c r="D3472" s="52" t="s">
        <v>357</v>
      </c>
      <c r="E3472" s="52" t="s">
        <v>363</v>
      </c>
      <c r="F3472" s="52" t="s">
        <v>364</v>
      </c>
      <c r="G3472" s="52" t="s">
        <v>2632</v>
      </c>
      <c r="H3472" s="57" t="s">
        <v>3694</v>
      </c>
      <c r="I3472" s="37">
        <v>0</v>
      </c>
      <c r="J3472" s="39">
        <v>0</v>
      </c>
      <c r="K3472" s="10">
        <v>0</v>
      </c>
    </row>
    <row r="3473" spans="2:11" x14ac:dyDescent="0.2">
      <c r="B3473" s="56">
        <v>82010100042</v>
      </c>
      <c r="C3473" s="52" t="s">
        <v>3509</v>
      </c>
      <c r="D3473" s="52" t="s">
        <v>357</v>
      </c>
      <c r="E3473" s="52" t="s">
        <v>363</v>
      </c>
      <c r="F3473" s="52" t="s">
        <v>364</v>
      </c>
      <c r="G3473" s="53" t="s">
        <v>2632</v>
      </c>
      <c r="H3473" s="57" t="s">
        <v>3695</v>
      </c>
      <c r="I3473" s="37">
        <v>0</v>
      </c>
      <c r="J3473" s="39">
        <v>0</v>
      </c>
      <c r="K3473" s="10">
        <v>0</v>
      </c>
    </row>
    <row r="3474" spans="2:11" x14ac:dyDescent="0.2">
      <c r="B3474" s="56">
        <v>82010100043</v>
      </c>
      <c r="C3474" s="52" t="s">
        <v>3509</v>
      </c>
      <c r="D3474" s="52" t="s">
        <v>357</v>
      </c>
      <c r="E3474" s="52" t="s">
        <v>363</v>
      </c>
      <c r="F3474" s="52" t="s">
        <v>364</v>
      </c>
      <c r="G3474" s="53" t="s">
        <v>2632</v>
      </c>
      <c r="H3474" s="57" t="s">
        <v>3696</v>
      </c>
      <c r="I3474" s="37">
        <v>0</v>
      </c>
      <c r="J3474" s="39">
        <v>34726.260000000009</v>
      </c>
      <c r="K3474" s="10">
        <v>-34726.260000000009</v>
      </c>
    </row>
    <row r="3475" spans="2:11" x14ac:dyDescent="0.2">
      <c r="B3475" s="56">
        <v>82010100044</v>
      </c>
      <c r="C3475" s="52" t="s">
        <v>3509</v>
      </c>
      <c r="D3475" s="52" t="s">
        <v>357</v>
      </c>
      <c r="E3475" s="52" t="s">
        <v>363</v>
      </c>
      <c r="F3475" s="52" t="s">
        <v>364</v>
      </c>
      <c r="G3475" s="52" t="s">
        <v>2632</v>
      </c>
      <c r="H3475" s="57" t="s">
        <v>3697</v>
      </c>
      <c r="I3475" s="37">
        <v>0</v>
      </c>
      <c r="J3475" s="39">
        <v>0</v>
      </c>
      <c r="K3475" s="10">
        <v>0</v>
      </c>
    </row>
    <row r="3476" spans="2:11" x14ac:dyDescent="0.2">
      <c r="B3476" s="56">
        <v>82010100045</v>
      </c>
      <c r="C3476" s="52" t="s">
        <v>3509</v>
      </c>
      <c r="D3476" s="52" t="s">
        <v>357</v>
      </c>
      <c r="E3476" s="52" t="s">
        <v>363</v>
      </c>
      <c r="F3476" s="52" t="s">
        <v>364</v>
      </c>
      <c r="G3476" s="52" t="s">
        <v>2632</v>
      </c>
      <c r="H3476" s="57" t="s">
        <v>3698</v>
      </c>
      <c r="I3476" s="37">
        <v>0</v>
      </c>
      <c r="J3476" s="39">
        <v>0</v>
      </c>
      <c r="K3476" s="10">
        <v>0</v>
      </c>
    </row>
    <row r="3477" spans="2:11" x14ac:dyDescent="0.2">
      <c r="B3477" s="56">
        <v>82010100046</v>
      </c>
      <c r="C3477" s="52" t="s">
        <v>3509</v>
      </c>
      <c r="D3477" s="52" t="s">
        <v>357</v>
      </c>
      <c r="E3477" s="52" t="s">
        <v>363</v>
      </c>
      <c r="F3477" s="52" t="s">
        <v>364</v>
      </c>
      <c r="G3477" s="52" t="s">
        <v>2632</v>
      </c>
      <c r="H3477" s="57" t="s">
        <v>3699</v>
      </c>
      <c r="I3477" s="37">
        <v>0</v>
      </c>
      <c r="J3477" s="39">
        <v>0</v>
      </c>
      <c r="K3477" s="10">
        <v>0</v>
      </c>
    </row>
    <row r="3478" spans="2:11" x14ac:dyDescent="0.2">
      <c r="B3478" s="56">
        <v>82010100047</v>
      </c>
      <c r="C3478" s="52" t="s">
        <v>3509</v>
      </c>
      <c r="D3478" s="52" t="s">
        <v>357</v>
      </c>
      <c r="E3478" s="52" t="s">
        <v>363</v>
      </c>
      <c r="F3478" s="52" t="s">
        <v>364</v>
      </c>
      <c r="G3478" s="52" t="s">
        <v>2632</v>
      </c>
      <c r="H3478" s="57" t="s">
        <v>3700</v>
      </c>
      <c r="I3478" s="37">
        <v>0</v>
      </c>
      <c r="J3478" s="39">
        <v>0</v>
      </c>
      <c r="K3478" s="10">
        <v>0</v>
      </c>
    </row>
    <row r="3479" spans="2:11" x14ac:dyDescent="0.2">
      <c r="B3479" s="56">
        <v>82010100048</v>
      </c>
      <c r="C3479" s="52" t="s">
        <v>3509</v>
      </c>
      <c r="D3479" s="52" t="s">
        <v>357</v>
      </c>
      <c r="E3479" s="52" t="s">
        <v>363</v>
      </c>
      <c r="F3479" s="52" t="s">
        <v>364</v>
      </c>
      <c r="G3479" s="52" t="s">
        <v>2632</v>
      </c>
      <c r="H3479" s="57" t="s">
        <v>3701</v>
      </c>
      <c r="I3479" s="37">
        <v>0</v>
      </c>
      <c r="J3479" s="39">
        <v>0.59999999999854481</v>
      </c>
      <c r="K3479" s="10">
        <v>-0.59999999999854481</v>
      </c>
    </row>
    <row r="3480" spans="2:11" x14ac:dyDescent="0.2">
      <c r="B3480" s="56">
        <v>82010100049</v>
      </c>
      <c r="C3480" s="52" t="s">
        <v>3509</v>
      </c>
      <c r="D3480" s="52" t="s">
        <v>357</v>
      </c>
      <c r="E3480" s="52" t="s">
        <v>363</v>
      </c>
      <c r="F3480" s="52" t="s">
        <v>364</v>
      </c>
      <c r="G3480" s="52" t="s">
        <v>2632</v>
      </c>
      <c r="H3480" s="57" t="s">
        <v>3702</v>
      </c>
      <c r="I3480" s="37">
        <v>0</v>
      </c>
      <c r="J3480" s="39">
        <v>0</v>
      </c>
      <c r="K3480" s="10">
        <v>0</v>
      </c>
    </row>
    <row r="3481" spans="2:11" x14ac:dyDescent="0.2">
      <c r="B3481" s="56">
        <v>82010100050</v>
      </c>
      <c r="C3481" s="52" t="s">
        <v>3509</v>
      </c>
      <c r="D3481" s="52" t="s">
        <v>357</v>
      </c>
      <c r="E3481" s="52" t="s">
        <v>363</v>
      </c>
      <c r="F3481" s="52" t="s">
        <v>364</v>
      </c>
      <c r="G3481" s="52" t="s">
        <v>2632</v>
      </c>
      <c r="H3481" s="57" t="s">
        <v>3703</v>
      </c>
      <c r="I3481" s="37">
        <v>0</v>
      </c>
      <c r="J3481" s="39">
        <v>24776.18</v>
      </c>
      <c r="K3481" s="10">
        <v>-24776.18</v>
      </c>
    </row>
    <row r="3482" spans="2:11" x14ac:dyDescent="0.2">
      <c r="B3482" s="56">
        <v>82010100051</v>
      </c>
      <c r="C3482" s="52" t="s">
        <v>3509</v>
      </c>
      <c r="D3482" s="52" t="s">
        <v>357</v>
      </c>
      <c r="E3482" s="52" t="s">
        <v>363</v>
      </c>
      <c r="F3482" s="52" t="s">
        <v>364</v>
      </c>
      <c r="G3482" s="52" t="s">
        <v>2632</v>
      </c>
      <c r="H3482" s="57" t="s">
        <v>3704</v>
      </c>
      <c r="I3482" s="37">
        <v>0</v>
      </c>
      <c r="J3482" s="39">
        <v>0</v>
      </c>
      <c r="K3482" s="10">
        <v>0</v>
      </c>
    </row>
    <row r="3483" spans="2:11" x14ac:dyDescent="0.2">
      <c r="B3483" s="56">
        <v>82010100052</v>
      </c>
      <c r="C3483" s="52" t="s">
        <v>3509</v>
      </c>
      <c r="D3483" s="52" t="s">
        <v>357</v>
      </c>
      <c r="E3483" s="52" t="s">
        <v>363</v>
      </c>
      <c r="F3483" s="52" t="s">
        <v>364</v>
      </c>
      <c r="G3483" s="52" t="s">
        <v>2632</v>
      </c>
      <c r="H3483" s="57" t="s">
        <v>3705</v>
      </c>
      <c r="I3483" s="37">
        <v>0</v>
      </c>
      <c r="J3483" s="39">
        <v>0</v>
      </c>
      <c r="K3483" s="10">
        <v>0</v>
      </c>
    </row>
    <row r="3484" spans="2:11" x14ac:dyDescent="0.2">
      <c r="B3484" s="56">
        <v>82010100053</v>
      </c>
      <c r="C3484" s="52" t="s">
        <v>3509</v>
      </c>
      <c r="D3484" s="52" t="s">
        <v>357</v>
      </c>
      <c r="E3484" s="52" t="s">
        <v>363</v>
      </c>
      <c r="F3484" s="52" t="s">
        <v>364</v>
      </c>
      <c r="G3484" s="52" t="s">
        <v>2632</v>
      </c>
      <c r="H3484" s="57" t="s">
        <v>3706</v>
      </c>
      <c r="I3484" s="37">
        <v>0</v>
      </c>
      <c r="J3484" s="39">
        <v>0</v>
      </c>
      <c r="K3484" s="10">
        <v>0</v>
      </c>
    </row>
    <row r="3485" spans="2:11" x14ac:dyDescent="0.2">
      <c r="B3485" s="56">
        <v>82010100054</v>
      </c>
      <c r="C3485" s="52" t="s">
        <v>3509</v>
      </c>
      <c r="D3485" s="52" t="s">
        <v>357</v>
      </c>
      <c r="E3485" s="52" t="s">
        <v>363</v>
      </c>
      <c r="F3485" s="52" t="s">
        <v>364</v>
      </c>
      <c r="G3485" s="52" t="s">
        <v>2632</v>
      </c>
      <c r="H3485" s="57" t="s">
        <v>3707</v>
      </c>
      <c r="I3485" s="37">
        <v>0</v>
      </c>
      <c r="J3485" s="39">
        <v>34195.25</v>
      </c>
      <c r="K3485" s="10">
        <v>-34195.25</v>
      </c>
    </row>
    <row r="3486" spans="2:11" x14ac:dyDescent="0.2">
      <c r="B3486" s="56">
        <v>82010100055</v>
      </c>
      <c r="C3486" s="52" t="s">
        <v>3509</v>
      </c>
      <c r="D3486" s="52" t="s">
        <v>357</v>
      </c>
      <c r="E3486" s="52" t="s">
        <v>363</v>
      </c>
      <c r="F3486" s="52" t="s">
        <v>364</v>
      </c>
      <c r="G3486" s="52" t="s">
        <v>2632</v>
      </c>
      <c r="H3486" s="57" t="s">
        <v>3708</v>
      </c>
      <c r="I3486" s="37">
        <v>0</v>
      </c>
      <c r="J3486" s="39">
        <v>0</v>
      </c>
      <c r="K3486" s="10">
        <v>0</v>
      </c>
    </row>
    <row r="3487" spans="2:11" x14ac:dyDescent="0.2">
      <c r="B3487" s="56">
        <v>82010100056</v>
      </c>
      <c r="C3487" s="52" t="s">
        <v>3509</v>
      </c>
      <c r="D3487" s="52" t="s">
        <v>357</v>
      </c>
      <c r="E3487" s="52" t="s">
        <v>363</v>
      </c>
      <c r="F3487" s="52" t="s">
        <v>364</v>
      </c>
      <c r="G3487" s="52" t="s">
        <v>2632</v>
      </c>
      <c r="H3487" s="57" t="s">
        <v>3709</v>
      </c>
      <c r="I3487" s="37">
        <v>0</v>
      </c>
      <c r="J3487" s="39">
        <v>1610</v>
      </c>
      <c r="K3487" s="10">
        <v>-1610</v>
      </c>
    </row>
    <row r="3488" spans="2:11" x14ac:dyDescent="0.2">
      <c r="B3488" s="56">
        <v>82010200001</v>
      </c>
      <c r="C3488" s="52" t="s">
        <v>3509</v>
      </c>
      <c r="D3488" s="52" t="s">
        <v>357</v>
      </c>
      <c r="E3488" s="52" t="s">
        <v>363</v>
      </c>
      <c r="F3488" s="52" t="s">
        <v>397</v>
      </c>
      <c r="G3488" s="52" t="s">
        <v>1020</v>
      </c>
      <c r="H3488" s="57" t="s">
        <v>3710</v>
      </c>
      <c r="I3488" s="37">
        <v>0</v>
      </c>
      <c r="J3488" s="39">
        <v>0</v>
      </c>
      <c r="K3488" s="10">
        <v>0</v>
      </c>
    </row>
    <row r="3489" spans="2:11" x14ac:dyDescent="0.2">
      <c r="B3489" s="56">
        <v>82010200002</v>
      </c>
      <c r="C3489" s="52" t="s">
        <v>3509</v>
      </c>
      <c r="D3489" s="52" t="s">
        <v>357</v>
      </c>
      <c r="E3489" s="52" t="s">
        <v>363</v>
      </c>
      <c r="F3489" s="52" t="s">
        <v>397</v>
      </c>
      <c r="G3489" s="52" t="s">
        <v>1020</v>
      </c>
      <c r="H3489" s="57" t="s">
        <v>3711</v>
      </c>
      <c r="I3489" s="37">
        <v>0</v>
      </c>
      <c r="J3489" s="39">
        <v>0</v>
      </c>
      <c r="K3489" s="10">
        <v>0</v>
      </c>
    </row>
    <row r="3490" spans="2:11" x14ac:dyDescent="0.2">
      <c r="B3490" s="56">
        <v>82010200003</v>
      </c>
      <c r="C3490" s="52" t="s">
        <v>3509</v>
      </c>
      <c r="D3490" s="52" t="s">
        <v>357</v>
      </c>
      <c r="E3490" s="52" t="s">
        <v>363</v>
      </c>
      <c r="F3490" s="52" t="s">
        <v>600</v>
      </c>
      <c r="G3490" s="52" t="s">
        <v>822</v>
      </c>
      <c r="H3490" s="57" t="s">
        <v>3712</v>
      </c>
      <c r="I3490" s="37">
        <v>5000</v>
      </c>
      <c r="J3490" s="39">
        <v>0</v>
      </c>
      <c r="K3490" s="10">
        <v>5000</v>
      </c>
    </row>
    <row r="3491" spans="2:11" x14ac:dyDescent="0.2">
      <c r="B3491" s="56">
        <v>82010200004</v>
      </c>
      <c r="C3491" s="52" t="s">
        <v>3509</v>
      </c>
      <c r="D3491" s="52" t="s">
        <v>357</v>
      </c>
      <c r="E3491" s="52" t="s">
        <v>363</v>
      </c>
      <c r="F3491" s="52" t="s">
        <v>397</v>
      </c>
      <c r="G3491" s="52" t="s">
        <v>1020</v>
      </c>
      <c r="H3491" s="57" t="s">
        <v>3713</v>
      </c>
      <c r="I3491" s="37">
        <v>0</v>
      </c>
      <c r="J3491" s="39">
        <v>0</v>
      </c>
      <c r="K3491" s="10">
        <v>0</v>
      </c>
    </row>
    <row r="3492" spans="2:11" x14ac:dyDescent="0.2">
      <c r="B3492" s="56">
        <v>82010200005</v>
      </c>
      <c r="C3492" s="52" t="s">
        <v>3509</v>
      </c>
      <c r="D3492" s="52" t="s">
        <v>357</v>
      </c>
      <c r="E3492" s="52" t="s">
        <v>363</v>
      </c>
      <c r="F3492" s="52" t="s">
        <v>397</v>
      </c>
      <c r="G3492" s="52" t="s">
        <v>1020</v>
      </c>
      <c r="H3492" s="57" t="s">
        <v>3714</v>
      </c>
      <c r="I3492" s="37">
        <v>0</v>
      </c>
      <c r="J3492" s="39">
        <v>0</v>
      </c>
      <c r="K3492" s="10">
        <v>0</v>
      </c>
    </row>
    <row r="3493" spans="2:11" x14ac:dyDescent="0.2">
      <c r="B3493" s="56">
        <v>82010200006</v>
      </c>
      <c r="C3493" s="52" t="s">
        <v>3509</v>
      </c>
      <c r="D3493" s="52" t="s">
        <v>357</v>
      </c>
      <c r="E3493" s="52" t="s">
        <v>363</v>
      </c>
      <c r="F3493" s="52" t="s">
        <v>397</v>
      </c>
      <c r="G3493" s="52" t="s">
        <v>1020</v>
      </c>
      <c r="H3493" s="57" t="s">
        <v>3715</v>
      </c>
      <c r="I3493" s="37">
        <v>0</v>
      </c>
      <c r="J3493" s="39">
        <v>0</v>
      </c>
      <c r="K3493" s="10">
        <v>0</v>
      </c>
    </row>
    <row r="3494" spans="2:11" x14ac:dyDescent="0.2">
      <c r="B3494" s="56">
        <v>82010200007</v>
      </c>
      <c r="C3494" s="52" t="s">
        <v>3509</v>
      </c>
      <c r="D3494" s="52" t="s">
        <v>357</v>
      </c>
      <c r="E3494" s="52" t="s">
        <v>363</v>
      </c>
      <c r="F3494" s="53" t="s">
        <v>397</v>
      </c>
      <c r="G3494" s="53" t="s">
        <v>1020</v>
      </c>
      <c r="H3494" s="57" t="s">
        <v>3716</v>
      </c>
      <c r="I3494" s="37">
        <v>0</v>
      </c>
      <c r="J3494" s="39">
        <v>0</v>
      </c>
      <c r="K3494" s="10">
        <v>0</v>
      </c>
    </row>
    <row r="3495" spans="2:11" x14ac:dyDescent="0.2">
      <c r="B3495" s="56">
        <v>82010200008</v>
      </c>
      <c r="C3495" s="52" t="s">
        <v>3509</v>
      </c>
      <c r="D3495" s="52" t="s">
        <v>357</v>
      </c>
      <c r="E3495" s="52" t="s">
        <v>363</v>
      </c>
      <c r="F3495" s="53" t="s">
        <v>397</v>
      </c>
      <c r="G3495" s="53" t="s">
        <v>1020</v>
      </c>
      <c r="H3495" s="57" t="s">
        <v>3717</v>
      </c>
      <c r="I3495" s="37">
        <v>0</v>
      </c>
      <c r="J3495" s="39">
        <v>3200</v>
      </c>
      <c r="K3495" s="10">
        <v>-3200</v>
      </c>
    </row>
    <row r="3496" spans="2:11" x14ac:dyDescent="0.2">
      <c r="B3496" s="56">
        <v>82010200009</v>
      </c>
      <c r="C3496" s="52" t="s">
        <v>3509</v>
      </c>
      <c r="D3496" s="52" t="s">
        <v>357</v>
      </c>
      <c r="E3496" s="52" t="s">
        <v>363</v>
      </c>
      <c r="F3496" s="53" t="s">
        <v>397</v>
      </c>
      <c r="G3496" s="53" t="s">
        <v>1020</v>
      </c>
      <c r="H3496" s="57" t="s">
        <v>3718</v>
      </c>
      <c r="I3496" s="37">
        <v>0</v>
      </c>
      <c r="J3496" s="39">
        <v>124</v>
      </c>
      <c r="K3496" s="10">
        <v>-124</v>
      </c>
    </row>
    <row r="3497" spans="2:11" x14ac:dyDescent="0.2">
      <c r="B3497" s="56">
        <v>82010300001</v>
      </c>
      <c r="C3497" s="52" t="s">
        <v>3509</v>
      </c>
      <c r="D3497" s="52" t="s">
        <v>357</v>
      </c>
      <c r="E3497" s="52" t="s">
        <v>363</v>
      </c>
      <c r="F3497" s="53" t="s">
        <v>397</v>
      </c>
      <c r="G3497" s="53" t="s">
        <v>460</v>
      </c>
      <c r="H3497" s="57" t="s">
        <v>3719</v>
      </c>
      <c r="I3497" s="37">
        <v>0</v>
      </c>
      <c r="J3497" s="39">
        <v>0</v>
      </c>
      <c r="K3497" s="10">
        <v>0</v>
      </c>
    </row>
    <row r="3498" spans="2:11" x14ac:dyDescent="0.2">
      <c r="B3498" s="56">
        <v>82010300002</v>
      </c>
      <c r="C3498" s="52" t="s">
        <v>3509</v>
      </c>
      <c r="D3498" s="52" t="s">
        <v>357</v>
      </c>
      <c r="E3498" s="52" t="s">
        <v>363</v>
      </c>
      <c r="F3498" s="53" t="s">
        <v>397</v>
      </c>
      <c r="G3498" s="53" t="s">
        <v>460</v>
      </c>
      <c r="H3498" s="57" t="s">
        <v>3720</v>
      </c>
      <c r="I3498" s="37">
        <v>0</v>
      </c>
      <c r="J3498" s="39">
        <v>0</v>
      </c>
      <c r="K3498" s="10">
        <v>0</v>
      </c>
    </row>
    <row r="3499" spans="2:11" x14ac:dyDescent="0.2">
      <c r="B3499" s="56">
        <v>82010300003</v>
      </c>
      <c r="C3499" s="52" t="s">
        <v>3509</v>
      </c>
      <c r="D3499" s="52" t="s">
        <v>357</v>
      </c>
      <c r="E3499" s="52" t="s">
        <v>363</v>
      </c>
      <c r="F3499" s="53" t="s">
        <v>397</v>
      </c>
      <c r="G3499" s="53" t="s">
        <v>460</v>
      </c>
      <c r="H3499" s="57" t="s">
        <v>3721</v>
      </c>
      <c r="I3499" s="37">
        <v>0</v>
      </c>
      <c r="J3499" s="39">
        <v>0</v>
      </c>
      <c r="K3499" s="10">
        <v>0</v>
      </c>
    </row>
    <row r="3500" spans="2:11" x14ac:dyDescent="0.2">
      <c r="B3500" s="56">
        <v>82010300004</v>
      </c>
      <c r="C3500" s="52" t="s">
        <v>3509</v>
      </c>
      <c r="D3500" s="52" t="s">
        <v>357</v>
      </c>
      <c r="E3500" s="52" t="s">
        <v>363</v>
      </c>
      <c r="F3500" s="53" t="s">
        <v>397</v>
      </c>
      <c r="G3500" s="52" t="s">
        <v>460</v>
      </c>
      <c r="H3500" s="57" t="s">
        <v>3722</v>
      </c>
      <c r="I3500" s="37">
        <v>0</v>
      </c>
      <c r="J3500" s="39">
        <v>0</v>
      </c>
      <c r="K3500" s="10">
        <v>0</v>
      </c>
    </row>
    <row r="3501" spans="2:11" x14ac:dyDescent="0.2">
      <c r="B3501" s="56">
        <v>82010300005</v>
      </c>
      <c r="C3501" s="52" t="s">
        <v>3509</v>
      </c>
      <c r="D3501" s="52" t="s">
        <v>357</v>
      </c>
      <c r="E3501" s="52" t="s">
        <v>363</v>
      </c>
      <c r="F3501" s="53" t="s">
        <v>397</v>
      </c>
      <c r="G3501" s="53" t="s">
        <v>460</v>
      </c>
      <c r="H3501" s="57" t="s">
        <v>3723</v>
      </c>
      <c r="I3501" s="37">
        <v>0</v>
      </c>
      <c r="J3501" s="39">
        <v>0</v>
      </c>
      <c r="K3501" s="10">
        <v>0</v>
      </c>
    </row>
    <row r="3502" spans="2:11" x14ac:dyDescent="0.2">
      <c r="B3502" s="56">
        <v>82010300006</v>
      </c>
      <c r="C3502" s="52" t="s">
        <v>3509</v>
      </c>
      <c r="D3502" s="52" t="s">
        <v>357</v>
      </c>
      <c r="E3502" s="52" t="s">
        <v>363</v>
      </c>
      <c r="F3502" s="53" t="s">
        <v>397</v>
      </c>
      <c r="G3502" s="53" t="s">
        <v>460</v>
      </c>
      <c r="H3502" s="57" t="s">
        <v>3724</v>
      </c>
      <c r="I3502" s="37">
        <v>0</v>
      </c>
      <c r="J3502" s="39">
        <v>0</v>
      </c>
      <c r="K3502" s="10">
        <v>0</v>
      </c>
    </row>
    <row r="3503" spans="2:11" x14ac:dyDescent="0.2">
      <c r="B3503" s="56">
        <v>82010300007</v>
      </c>
      <c r="C3503" s="52" t="s">
        <v>3509</v>
      </c>
      <c r="D3503" s="52" t="s">
        <v>357</v>
      </c>
      <c r="E3503" s="52" t="s">
        <v>363</v>
      </c>
      <c r="F3503" s="53" t="s">
        <v>397</v>
      </c>
      <c r="G3503" s="53" t="s">
        <v>460</v>
      </c>
      <c r="H3503" s="57" t="s">
        <v>3725</v>
      </c>
      <c r="I3503" s="37">
        <v>0</v>
      </c>
      <c r="J3503" s="39">
        <v>0</v>
      </c>
      <c r="K3503" s="10">
        <v>0</v>
      </c>
    </row>
    <row r="3504" spans="2:11" x14ac:dyDescent="0.2">
      <c r="B3504" s="56">
        <v>82010300008</v>
      </c>
      <c r="C3504" s="52" t="s">
        <v>3509</v>
      </c>
      <c r="D3504" s="52" t="s">
        <v>357</v>
      </c>
      <c r="E3504" s="52" t="s">
        <v>363</v>
      </c>
      <c r="F3504" s="53" t="s">
        <v>397</v>
      </c>
      <c r="G3504" s="52" t="s">
        <v>460</v>
      </c>
      <c r="H3504" s="57" t="s">
        <v>3726</v>
      </c>
      <c r="I3504" s="37">
        <v>0</v>
      </c>
      <c r="J3504" s="39">
        <v>0</v>
      </c>
      <c r="K3504" s="10">
        <v>0</v>
      </c>
    </row>
    <row r="3505" spans="2:11" x14ac:dyDescent="0.2">
      <c r="B3505" s="56">
        <v>82010300009</v>
      </c>
      <c r="C3505" s="52" t="s">
        <v>3509</v>
      </c>
      <c r="D3505" s="52" t="s">
        <v>357</v>
      </c>
      <c r="E3505" s="52" t="s">
        <v>363</v>
      </c>
      <c r="F3505" s="53" t="s">
        <v>397</v>
      </c>
      <c r="G3505" s="53" t="s">
        <v>460</v>
      </c>
      <c r="H3505" s="57" t="s">
        <v>3727</v>
      </c>
      <c r="I3505" s="37">
        <v>0</v>
      </c>
      <c r="J3505" s="39">
        <v>0</v>
      </c>
      <c r="K3505" s="10">
        <v>0</v>
      </c>
    </row>
    <row r="3506" spans="2:11" x14ac:dyDescent="0.2">
      <c r="B3506" s="56">
        <v>82010300010</v>
      </c>
      <c r="C3506" s="52" t="s">
        <v>3509</v>
      </c>
      <c r="D3506" s="52" t="s">
        <v>357</v>
      </c>
      <c r="E3506" s="52" t="s">
        <v>363</v>
      </c>
      <c r="F3506" s="53" t="s">
        <v>397</v>
      </c>
      <c r="G3506" s="53" t="s">
        <v>460</v>
      </c>
      <c r="H3506" s="57" t="s">
        <v>3728</v>
      </c>
      <c r="I3506" s="37">
        <v>0</v>
      </c>
      <c r="J3506" s="39">
        <v>0</v>
      </c>
      <c r="K3506" s="10">
        <v>0</v>
      </c>
    </row>
    <row r="3507" spans="2:11" x14ac:dyDescent="0.2">
      <c r="B3507" s="56">
        <v>82010300011</v>
      </c>
      <c r="C3507" s="52" t="s">
        <v>3509</v>
      </c>
      <c r="D3507" s="52" t="s">
        <v>357</v>
      </c>
      <c r="E3507" s="52" t="s">
        <v>363</v>
      </c>
      <c r="F3507" s="53" t="s">
        <v>397</v>
      </c>
      <c r="G3507" s="53" t="s">
        <v>460</v>
      </c>
      <c r="H3507" s="57" t="s">
        <v>3729</v>
      </c>
      <c r="I3507" s="37">
        <v>0</v>
      </c>
      <c r="J3507" s="39">
        <v>0</v>
      </c>
      <c r="K3507" s="10">
        <v>0</v>
      </c>
    </row>
    <row r="3508" spans="2:11" x14ac:dyDescent="0.2">
      <c r="B3508" s="56">
        <v>82010300012</v>
      </c>
      <c r="C3508" s="52" t="s">
        <v>3509</v>
      </c>
      <c r="D3508" s="52" t="s">
        <v>357</v>
      </c>
      <c r="E3508" s="52" t="s">
        <v>363</v>
      </c>
      <c r="F3508" s="53" t="s">
        <v>397</v>
      </c>
      <c r="G3508" s="53" t="s">
        <v>460</v>
      </c>
      <c r="H3508" s="57" t="s">
        <v>3730</v>
      </c>
      <c r="I3508" s="37">
        <v>0</v>
      </c>
      <c r="J3508" s="39">
        <v>0</v>
      </c>
      <c r="K3508" s="10">
        <v>0</v>
      </c>
    </row>
    <row r="3509" spans="2:11" x14ac:dyDescent="0.2">
      <c r="B3509" s="56">
        <v>82010300013</v>
      </c>
      <c r="C3509" s="52" t="s">
        <v>3509</v>
      </c>
      <c r="D3509" s="52" t="s">
        <v>357</v>
      </c>
      <c r="E3509" s="52" t="s">
        <v>363</v>
      </c>
      <c r="F3509" s="53" t="s">
        <v>397</v>
      </c>
      <c r="G3509" s="53" t="s">
        <v>460</v>
      </c>
      <c r="H3509" s="57" t="s">
        <v>3731</v>
      </c>
      <c r="I3509" s="37">
        <v>0</v>
      </c>
      <c r="J3509" s="39">
        <v>0</v>
      </c>
      <c r="K3509" s="10">
        <v>0</v>
      </c>
    </row>
    <row r="3510" spans="2:11" x14ac:dyDescent="0.2">
      <c r="B3510" s="56">
        <v>82010300014</v>
      </c>
      <c r="C3510" s="52" t="s">
        <v>3509</v>
      </c>
      <c r="D3510" s="52" t="s">
        <v>357</v>
      </c>
      <c r="E3510" s="52" t="s">
        <v>363</v>
      </c>
      <c r="F3510" s="53" t="s">
        <v>397</v>
      </c>
      <c r="G3510" s="53" t="s">
        <v>460</v>
      </c>
      <c r="H3510" s="57" t="s">
        <v>3732</v>
      </c>
      <c r="I3510" s="37">
        <v>0</v>
      </c>
      <c r="J3510" s="39">
        <v>0</v>
      </c>
      <c r="K3510" s="10">
        <v>0</v>
      </c>
    </row>
    <row r="3511" spans="2:11" x14ac:dyDescent="0.2">
      <c r="B3511" s="56">
        <v>82010300015</v>
      </c>
      <c r="C3511" s="52" t="s">
        <v>3509</v>
      </c>
      <c r="D3511" s="52" t="s">
        <v>357</v>
      </c>
      <c r="E3511" s="52" t="s">
        <v>363</v>
      </c>
      <c r="F3511" s="53" t="s">
        <v>397</v>
      </c>
      <c r="G3511" s="53" t="s">
        <v>460</v>
      </c>
      <c r="H3511" s="57" t="s">
        <v>3733</v>
      </c>
      <c r="I3511" s="37">
        <v>0</v>
      </c>
      <c r="J3511" s="39">
        <v>0.22000000000025466</v>
      </c>
      <c r="K3511" s="10">
        <v>-0.22000000000025466</v>
      </c>
    </row>
    <row r="3512" spans="2:11" x14ac:dyDescent="0.2">
      <c r="B3512" s="56">
        <v>82010300016</v>
      </c>
      <c r="C3512" s="52" t="s">
        <v>3509</v>
      </c>
      <c r="D3512" s="52" t="s">
        <v>357</v>
      </c>
      <c r="E3512" s="52" t="s">
        <v>363</v>
      </c>
      <c r="F3512" s="53" t="s">
        <v>397</v>
      </c>
      <c r="G3512" s="53" t="s">
        <v>460</v>
      </c>
      <c r="H3512" s="57" t="s">
        <v>3734</v>
      </c>
      <c r="I3512" s="37">
        <v>0</v>
      </c>
      <c r="J3512" s="39">
        <v>214647.25</v>
      </c>
      <c r="K3512" s="10">
        <v>-214647.25</v>
      </c>
    </row>
    <row r="3513" spans="2:11" x14ac:dyDescent="0.2">
      <c r="B3513" s="56">
        <v>82010300017</v>
      </c>
      <c r="C3513" s="52" t="s">
        <v>3509</v>
      </c>
      <c r="D3513" s="52" t="s">
        <v>357</v>
      </c>
      <c r="E3513" s="52" t="s">
        <v>363</v>
      </c>
      <c r="F3513" s="53" t="s">
        <v>397</v>
      </c>
      <c r="G3513" s="53" t="s">
        <v>460</v>
      </c>
      <c r="H3513" s="57" t="s">
        <v>3735</v>
      </c>
      <c r="I3513" s="37">
        <v>0</v>
      </c>
      <c r="J3513" s="39">
        <v>0</v>
      </c>
      <c r="K3513" s="10">
        <v>0</v>
      </c>
    </row>
    <row r="3514" spans="2:11" x14ac:dyDescent="0.2">
      <c r="B3514" s="56">
        <v>82010300018</v>
      </c>
      <c r="C3514" s="52" t="s">
        <v>3509</v>
      </c>
      <c r="D3514" s="52" t="s">
        <v>357</v>
      </c>
      <c r="E3514" s="52" t="s">
        <v>363</v>
      </c>
      <c r="F3514" s="53" t="s">
        <v>397</v>
      </c>
      <c r="G3514" s="53" t="s">
        <v>460</v>
      </c>
      <c r="H3514" s="57" t="s">
        <v>3736</v>
      </c>
      <c r="I3514" s="37">
        <v>0</v>
      </c>
      <c r="J3514" s="39">
        <v>0</v>
      </c>
      <c r="K3514" s="10">
        <v>0</v>
      </c>
    </row>
    <row r="3515" spans="2:11" x14ac:dyDescent="0.2">
      <c r="B3515" s="56">
        <v>82010300019</v>
      </c>
      <c r="C3515" s="52" t="s">
        <v>3509</v>
      </c>
      <c r="D3515" s="52" t="s">
        <v>357</v>
      </c>
      <c r="E3515" s="52" t="s">
        <v>363</v>
      </c>
      <c r="F3515" s="53" t="s">
        <v>397</v>
      </c>
      <c r="G3515" s="53" t="s">
        <v>460</v>
      </c>
      <c r="H3515" s="57" t="s">
        <v>3737</v>
      </c>
      <c r="I3515" s="37">
        <v>0</v>
      </c>
      <c r="J3515" s="39">
        <v>157050.44</v>
      </c>
      <c r="K3515" s="10">
        <v>-157050.44</v>
      </c>
    </row>
    <row r="3516" spans="2:11" x14ac:dyDescent="0.2">
      <c r="B3516" s="56">
        <v>82010300020</v>
      </c>
      <c r="C3516" s="52" t="s">
        <v>3509</v>
      </c>
      <c r="D3516" s="52" t="s">
        <v>357</v>
      </c>
      <c r="E3516" s="52" t="s">
        <v>363</v>
      </c>
      <c r="F3516" s="53" t="s">
        <v>397</v>
      </c>
      <c r="G3516" s="52" t="s">
        <v>460</v>
      </c>
      <c r="H3516" s="57" t="s">
        <v>3738</v>
      </c>
      <c r="I3516" s="37">
        <v>0</v>
      </c>
      <c r="J3516" s="39">
        <v>0</v>
      </c>
      <c r="K3516" s="10">
        <v>0</v>
      </c>
    </row>
    <row r="3517" spans="2:11" x14ac:dyDescent="0.2">
      <c r="B3517" s="56">
        <v>82010300021</v>
      </c>
      <c r="C3517" s="52" t="s">
        <v>3509</v>
      </c>
      <c r="D3517" s="52" t="s">
        <v>357</v>
      </c>
      <c r="E3517" s="52" t="s">
        <v>363</v>
      </c>
      <c r="F3517" s="53" t="s">
        <v>397</v>
      </c>
      <c r="G3517" s="52" t="s">
        <v>460</v>
      </c>
      <c r="H3517" s="57" t="s">
        <v>3739</v>
      </c>
      <c r="I3517" s="37">
        <v>0</v>
      </c>
      <c r="J3517" s="39">
        <v>172980</v>
      </c>
      <c r="K3517" s="10">
        <v>-172980</v>
      </c>
    </row>
    <row r="3518" spans="2:11" x14ac:dyDescent="0.2">
      <c r="B3518" s="56">
        <v>82010300022</v>
      </c>
      <c r="C3518" s="52" t="s">
        <v>3509</v>
      </c>
      <c r="D3518" s="52" t="s">
        <v>357</v>
      </c>
      <c r="E3518" s="52" t="s">
        <v>363</v>
      </c>
      <c r="F3518" s="53" t="s">
        <v>397</v>
      </c>
      <c r="G3518" s="52" t="s">
        <v>460</v>
      </c>
      <c r="H3518" s="57" t="s">
        <v>3740</v>
      </c>
      <c r="I3518" s="37">
        <v>0</v>
      </c>
      <c r="J3518" s="39">
        <v>0</v>
      </c>
      <c r="K3518" s="10">
        <v>0</v>
      </c>
    </row>
    <row r="3519" spans="2:11" x14ac:dyDescent="0.2">
      <c r="B3519" s="56">
        <v>82010300023</v>
      </c>
      <c r="C3519" s="52" t="s">
        <v>3509</v>
      </c>
      <c r="D3519" s="52" t="s">
        <v>357</v>
      </c>
      <c r="E3519" s="52" t="s">
        <v>363</v>
      </c>
      <c r="F3519" s="53" t="s">
        <v>397</v>
      </c>
      <c r="G3519" s="53" t="s">
        <v>460</v>
      </c>
      <c r="H3519" s="57" t="s">
        <v>3741</v>
      </c>
      <c r="I3519" s="37">
        <v>0</v>
      </c>
      <c r="J3519" s="39">
        <v>15149.57</v>
      </c>
      <c r="K3519" s="10">
        <v>-15149.57</v>
      </c>
    </row>
    <row r="3520" spans="2:11" x14ac:dyDescent="0.2">
      <c r="B3520" s="56">
        <v>82020000001</v>
      </c>
      <c r="C3520" s="52" t="s">
        <v>3509</v>
      </c>
      <c r="D3520" s="52" t="s">
        <v>357</v>
      </c>
      <c r="E3520" s="52" t="s">
        <v>363</v>
      </c>
      <c r="F3520" s="53" t="s">
        <v>364</v>
      </c>
      <c r="G3520" s="53" t="s">
        <v>365</v>
      </c>
      <c r="H3520" s="57" t="s">
        <v>3742</v>
      </c>
      <c r="I3520" s="37">
        <v>0</v>
      </c>
      <c r="J3520" s="39">
        <v>0</v>
      </c>
      <c r="K3520" s="10">
        <v>0</v>
      </c>
    </row>
    <row r="3521" spans="2:11" x14ac:dyDescent="0.2">
      <c r="B3521" s="56">
        <v>82020000002</v>
      </c>
      <c r="C3521" s="52" t="s">
        <v>3509</v>
      </c>
      <c r="D3521" s="52" t="s">
        <v>357</v>
      </c>
      <c r="E3521" s="52" t="s">
        <v>363</v>
      </c>
      <c r="F3521" s="53" t="s">
        <v>364</v>
      </c>
      <c r="G3521" s="53" t="s">
        <v>365</v>
      </c>
      <c r="H3521" s="57" t="s">
        <v>3743</v>
      </c>
      <c r="I3521" s="37">
        <v>0</v>
      </c>
      <c r="J3521" s="39">
        <v>0</v>
      </c>
      <c r="K3521" s="10">
        <v>0</v>
      </c>
    </row>
    <row r="3522" spans="2:11" x14ac:dyDescent="0.2">
      <c r="B3522" s="56">
        <v>82020000003</v>
      </c>
      <c r="C3522" s="52" t="s">
        <v>3509</v>
      </c>
      <c r="D3522" s="52" t="s">
        <v>357</v>
      </c>
      <c r="E3522" s="52" t="s">
        <v>363</v>
      </c>
      <c r="F3522" s="53" t="s">
        <v>364</v>
      </c>
      <c r="G3522" s="53" t="s">
        <v>365</v>
      </c>
      <c r="H3522" s="57" t="s">
        <v>3744</v>
      </c>
      <c r="I3522" s="37">
        <v>0</v>
      </c>
      <c r="J3522" s="39">
        <v>0</v>
      </c>
      <c r="K3522" s="10">
        <v>0</v>
      </c>
    </row>
    <row r="3523" spans="2:11" x14ac:dyDescent="0.2">
      <c r="B3523" s="56">
        <v>82020000004</v>
      </c>
      <c r="C3523" s="52" t="s">
        <v>3509</v>
      </c>
      <c r="D3523" s="52" t="s">
        <v>357</v>
      </c>
      <c r="E3523" s="52" t="s">
        <v>363</v>
      </c>
      <c r="F3523" s="53" t="s">
        <v>364</v>
      </c>
      <c r="G3523" s="52" t="s">
        <v>365</v>
      </c>
      <c r="H3523" s="57" t="s">
        <v>3745</v>
      </c>
      <c r="I3523" s="37">
        <v>0</v>
      </c>
      <c r="J3523" s="39">
        <v>0</v>
      </c>
      <c r="K3523" s="10">
        <v>0</v>
      </c>
    </row>
    <row r="3524" spans="2:11" x14ac:dyDescent="0.2">
      <c r="B3524" s="56">
        <v>82020000005</v>
      </c>
      <c r="C3524" s="52" t="s">
        <v>3509</v>
      </c>
      <c r="D3524" s="52" t="s">
        <v>357</v>
      </c>
      <c r="E3524" s="52" t="s">
        <v>363</v>
      </c>
      <c r="F3524" s="53" t="s">
        <v>364</v>
      </c>
      <c r="G3524" s="52" t="s">
        <v>365</v>
      </c>
      <c r="H3524" s="57" t="s">
        <v>3746</v>
      </c>
      <c r="I3524" s="37">
        <v>0</v>
      </c>
      <c r="J3524" s="39">
        <v>0</v>
      </c>
      <c r="K3524" s="10">
        <v>0</v>
      </c>
    </row>
    <row r="3525" spans="2:11" x14ac:dyDescent="0.2">
      <c r="B3525" s="56">
        <v>82020000006</v>
      </c>
      <c r="C3525" s="52" t="s">
        <v>3509</v>
      </c>
      <c r="D3525" s="52" t="s">
        <v>357</v>
      </c>
      <c r="E3525" s="52" t="s">
        <v>363</v>
      </c>
      <c r="F3525" s="53" t="s">
        <v>364</v>
      </c>
      <c r="G3525" s="52" t="s">
        <v>365</v>
      </c>
      <c r="H3525" s="57" t="s">
        <v>3747</v>
      </c>
      <c r="I3525" s="37">
        <v>0</v>
      </c>
      <c r="J3525" s="39">
        <v>0</v>
      </c>
      <c r="K3525" s="10">
        <v>0</v>
      </c>
    </row>
    <row r="3526" spans="2:11" x14ac:dyDescent="0.2">
      <c r="B3526" s="56">
        <v>82020000007</v>
      </c>
      <c r="C3526" s="52" t="s">
        <v>3509</v>
      </c>
      <c r="D3526" s="52" t="s">
        <v>357</v>
      </c>
      <c r="E3526" s="52" t="s">
        <v>363</v>
      </c>
      <c r="F3526" s="53" t="s">
        <v>364</v>
      </c>
      <c r="G3526" s="53" t="s">
        <v>365</v>
      </c>
      <c r="H3526" s="57" t="s">
        <v>3748</v>
      </c>
      <c r="I3526" s="37">
        <v>0</v>
      </c>
      <c r="J3526" s="39">
        <v>0</v>
      </c>
      <c r="K3526" s="10">
        <v>0</v>
      </c>
    </row>
    <row r="3527" spans="2:11" x14ac:dyDescent="0.2">
      <c r="B3527" s="56">
        <v>82020000008</v>
      </c>
      <c r="C3527" s="52" t="s">
        <v>3509</v>
      </c>
      <c r="D3527" s="52" t="s">
        <v>357</v>
      </c>
      <c r="E3527" s="52" t="s">
        <v>363</v>
      </c>
      <c r="F3527" s="53" t="s">
        <v>364</v>
      </c>
      <c r="G3527" s="52" t="s">
        <v>365</v>
      </c>
      <c r="H3527" s="57" t="s">
        <v>3749</v>
      </c>
      <c r="I3527" s="37">
        <v>0</v>
      </c>
      <c r="J3527" s="39">
        <v>0</v>
      </c>
      <c r="K3527" s="10">
        <v>0</v>
      </c>
    </row>
    <row r="3528" spans="2:11" x14ac:dyDescent="0.2">
      <c r="B3528" s="56">
        <v>82020000009</v>
      </c>
      <c r="C3528" s="52" t="s">
        <v>3509</v>
      </c>
      <c r="D3528" s="52" t="s">
        <v>357</v>
      </c>
      <c r="E3528" s="52" t="s">
        <v>363</v>
      </c>
      <c r="F3528" s="53" t="s">
        <v>364</v>
      </c>
      <c r="G3528" s="53" t="s">
        <v>365</v>
      </c>
      <c r="H3528" s="57" t="s">
        <v>3750</v>
      </c>
      <c r="I3528" s="37">
        <v>0</v>
      </c>
      <c r="J3528" s="39">
        <v>0</v>
      </c>
      <c r="K3528" s="10">
        <v>0</v>
      </c>
    </row>
    <row r="3529" spans="2:11" x14ac:dyDescent="0.2">
      <c r="B3529" s="56">
        <v>82020000010</v>
      </c>
      <c r="C3529" s="52" t="s">
        <v>3509</v>
      </c>
      <c r="D3529" s="52" t="s">
        <v>357</v>
      </c>
      <c r="E3529" s="52" t="s">
        <v>363</v>
      </c>
      <c r="F3529" s="53" t="s">
        <v>364</v>
      </c>
      <c r="G3529" s="52" t="s">
        <v>365</v>
      </c>
      <c r="H3529" s="57" t="s">
        <v>3751</v>
      </c>
      <c r="I3529" s="37">
        <v>0</v>
      </c>
      <c r="J3529" s="39">
        <v>0</v>
      </c>
      <c r="K3529" s="10">
        <v>0</v>
      </c>
    </row>
    <row r="3530" spans="2:11" x14ac:dyDescent="0.2">
      <c r="B3530" s="56">
        <v>82020000011</v>
      </c>
      <c r="C3530" s="52" t="s">
        <v>3509</v>
      </c>
      <c r="D3530" s="52" t="s">
        <v>357</v>
      </c>
      <c r="E3530" s="52" t="s">
        <v>363</v>
      </c>
      <c r="F3530" s="53" t="s">
        <v>364</v>
      </c>
      <c r="G3530" s="53" t="s">
        <v>365</v>
      </c>
      <c r="H3530" s="57" t="s">
        <v>3752</v>
      </c>
      <c r="I3530" s="37">
        <v>0</v>
      </c>
      <c r="J3530" s="39">
        <v>0</v>
      </c>
      <c r="K3530" s="10">
        <v>0</v>
      </c>
    </row>
    <row r="3531" spans="2:11" x14ac:dyDescent="0.2">
      <c r="B3531" s="56">
        <v>82020000012</v>
      </c>
      <c r="C3531" s="52" t="s">
        <v>3509</v>
      </c>
      <c r="D3531" s="52" t="s">
        <v>357</v>
      </c>
      <c r="E3531" s="52" t="s">
        <v>363</v>
      </c>
      <c r="F3531" s="53" t="s">
        <v>364</v>
      </c>
      <c r="G3531" s="53" t="s">
        <v>365</v>
      </c>
      <c r="H3531" s="57" t="s">
        <v>3753</v>
      </c>
      <c r="I3531" s="37">
        <v>0</v>
      </c>
      <c r="J3531" s="39">
        <v>0</v>
      </c>
      <c r="K3531" s="10">
        <v>0</v>
      </c>
    </row>
    <row r="3532" spans="2:11" x14ac:dyDescent="0.2">
      <c r="B3532" s="56">
        <v>82020000013</v>
      </c>
      <c r="C3532" s="52" t="s">
        <v>3509</v>
      </c>
      <c r="D3532" s="52" t="s">
        <v>357</v>
      </c>
      <c r="E3532" s="52" t="s">
        <v>363</v>
      </c>
      <c r="F3532" s="53" t="s">
        <v>364</v>
      </c>
      <c r="G3532" s="53" t="s">
        <v>365</v>
      </c>
      <c r="H3532" s="57" t="s">
        <v>3754</v>
      </c>
      <c r="I3532" s="37">
        <v>0</v>
      </c>
      <c r="J3532" s="39">
        <v>0</v>
      </c>
      <c r="K3532" s="10">
        <v>0</v>
      </c>
    </row>
    <row r="3533" spans="2:11" x14ac:dyDescent="0.2">
      <c r="B3533" s="56">
        <v>82020000014</v>
      </c>
      <c r="C3533" s="52" t="s">
        <v>3509</v>
      </c>
      <c r="D3533" s="52" t="s">
        <v>357</v>
      </c>
      <c r="E3533" s="52" t="s">
        <v>363</v>
      </c>
      <c r="F3533" s="53" t="s">
        <v>364</v>
      </c>
      <c r="G3533" s="53" t="s">
        <v>365</v>
      </c>
      <c r="H3533" s="57" t="s">
        <v>3755</v>
      </c>
      <c r="I3533" s="37">
        <v>0</v>
      </c>
      <c r="J3533" s="39">
        <v>0</v>
      </c>
      <c r="K3533" s="10">
        <v>0</v>
      </c>
    </row>
    <row r="3534" spans="2:11" x14ac:dyDescent="0.2">
      <c r="B3534" s="56">
        <v>82020000015</v>
      </c>
      <c r="C3534" s="52" t="s">
        <v>3509</v>
      </c>
      <c r="D3534" s="52" t="s">
        <v>357</v>
      </c>
      <c r="E3534" s="52" t="s">
        <v>363</v>
      </c>
      <c r="F3534" s="53" t="s">
        <v>364</v>
      </c>
      <c r="G3534" s="53" t="s">
        <v>365</v>
      </c>
      <c r="H3534" s="57" t="s">
        <v>3756</v>
      </c>
      <c r="I3534" s="37">
        <v>0</v>
      </c>
      <c r="J3534" s="39">
        <v>0</v>
      </c>
      <c r="K3534" s="10">
        <v>0</v>
      </c>
    </row>
    <row r="3535" spans="2:11" x14ac:dyDescent="0.2">
      <c r="B3535" s="56">
        <v>82020000016</v>
      </c>
      <c r="C3535" s="52" t="s">
        <v>3509</v>
      </c>
      <c r="D3535" s="52" t="s">
        <v>357</v>
      </c>
      <c r="E3535" s="52" t="s">
        <v>363</v>
      </c>
      <c r="F3535" s="53" t="s">
        <v>364</v>
      </c>
      <c r="G3535" s="52" t="s">
        <v>365</v>
      </c>
      <c r="H3535" s="57" t="s">
        <v>3757</v>
      </c>
      <c r="I3535" s="37">
        <v>0</v>
      </c>
      <c r="J3535" s="39">
        <v>0</v>
      </c>
      <c r="K3535" s="10">
        <v>0</v>
      </c>
    </row>
    <row r="3536" spans="2:11" x14ac:dyDescent="0.2">
      <c r="B3536" s="56">
        <v>82020000017</v>
      </c>
      <c r="C3536" s="52" t="s">
        <v>3509</v>
      </c>
      <c r="D3536" s="52" t="s">
        <v>357</v>
      </c>
      <c r="E3536" s="52" t="s">
        <v>363</v>
      </c>
      <c r="F3536" s="53" t="s">
        <v>364</v>
      </c>
      <c r="G3536" s="52" t="s">
        <v>365</v>
      </c>
      <c r="H3536" s="57" t="s">
        <v>3758</v>
      </c>
      <c r="I3536" s="37">
        <v>0</v>
      </c>
      <c r="J3536" s="39">
        <v>0</v>
      </c>
      <c r="K3536" s="10">
        <v>0</v>
      </c>
    </row>
    <row r="3537" spans="2:11" x14ac:dyDescent="0.2">
      <c r="B3537" s="56">
        <v>82020000018</v>
      </c>
      <c r="C3537" s="52" t="s">
        <v>3509</v>
      </c>
      <c r="D3537" s="52" t="s">
        <v>357</v>
      </c>
      <c r="E3537" s="52" t="s">
        <v>363</v>
      </c>
      <c r="F3537" s="53" t="s">
        <v>364</v>
      </c>
      <c r="G3537" s="52" t="s">
        <v>365</v>
      </c>
      <c r="H3537" s="57" t="s">
        <v>3759</v>
      </c>
      <c r="I3537" s="37">
        <v>0</v>
      </c>
      <c r="J3537" s="39">
        <v>0</v>
      </c>
      <c r="K3537" s="10">
        <v>0</v>
      </c>
    </row>
    <row r="3538" spans="2:11" x14ac:dyDescent="0.2">
      <c r="B3538" s="56">
        <v>82020000019</v>
      </c>
      <c r="C3538" s="52" t="s">
        <v>3509</v>
      </c>
      <c r="D3538" s="52" t="s">
        <v>357</v>
      </c>
      <c r="E3538" s="52" t="s">
        <v>363</v>
      </c>
      <c r="F3538" s="53" t="s">
        <v>364</v>
      </c>
      <c r="G3538" s="52" t="s">
        <v>365</v>
      </c>
      <c r="H3538" s="57" t="s">
        <v>3760</v>
      </c>
      <c r="I3538" s="37">
        <v>0</v>
      </c>
      <c r="J3538" s="39">
        <v>0</v>
      </c>
      <c r="K3538" s="10">
        <v>0</v>
      </c>
    </row>
    <row r="3539" spans="2:11" x14ac:dyDescent="0.2">
      <c r="B3539" s="56">
        <v>82020000020</v>
      </c>
      <c r="C3539" s="52" t="s">
        <v>3509</v>
      </c>
      <c r="D3539" s="52" t="s">
        <v>357</v>
      </c>
      <c r="E3539" s="52" t="s">
        <v>363</v>
      </c>
      <c r="F3539" s="53" t="s">
        <v>364</v>
      </c>
      <c r="G3539" s="52" t="s">
        <v>365</v>
      </c>
      <c r="H3539" s="57" t="s">
        <v>3761</v>
      </c>
      <c r="I3539" s="37">
        <v>0</v>
      </c>
      <c r="J3539" s="39">
        <v>0</v>
      </c>
      <c r="K3539" s="10">
        <v>0</v>
      </c>
    </row>
    <row r="3540" spans="2:11" x14ac:dyDescent="0.2">
      <c r="B3540" s="56">
        <v>82020000021</v>
      </c>
      <c r="C3540" s="52" t="s">
        <v>3509</v>
      </c>
      <c r="D3540" s="52" t="s">
        <v>357</v>
      </c>
      <c r="E3540" s="52" t="s">
        <v>363</v>
      </c>
      <c r="F3540" s="53" t="s">
        <v>364</v>
      </c>
      <c r="G3540" s="52" t="s">
        <v>365</v>
      </c>
      <c r="H3540" s="57" t="s">
        <v>3762</v>
      </c>
      <c r="I3540" s="37">
        <v>0</v>
      </c>
      <c r="J3540" s="39">
        <v>0</v>
      </c>
      <c r="K3540" s="10">
        <v>0</v>
      </c>
    </row>
    <row r="3541" spans="2:11" x14ac:dyDescent="0.2">
      <c r="B3541" s="56">
        <v>82020000022</v>
      </c>
      <c r="C3541" s="52" t="s">
        <v>3509</v>
      </c>
      <c r="D3541" s="52" t="s">
        <v>357</v>
      </c>
      <c r="E3541" s="52" t="s">
        <v>363</v>
      </c>
      <c r="F3541" s="53" t="s">
        <v>364</v>
      </c>
      <c r="G3541" s="52" t="s">
        <v>365</v>
      </c>
      <c r="H3541" s="57" t="s">
        <v>3763</v>
      </c>
      <c r="I3541" s="37">
        <v>0</v>
      </c>
      <c r="J3541" s="39">
        <v>0</v>
      </c>
      <c r="K3541" s="10">
        <v>0</v>
      </c>
    </row>
    <row r="3542" spans="2:11" x14ac:dyDescent="0.2">
      <c r="B3542" s="56">
        <v>82020000023</v>
      </c>
      <c r="C3542" s="52" t="s">
        <v>3509</v>
      </c>
      <c r="D3542" s="52" t="s">
        <v>357</v>
      </c>
      <c r="E3542" s="52" t="s">
        <v>363</v>
      </c>
      <c r="F3542" s="53" t="s">
        <v>364</v>
      </c>
      <c r="G3542" s="52" t="s">
        <v>365</v>
      </c>
      <c r="H3542" s="57" t="s">
        <v>3764</v>
      </c>
      <c r="I3542" s="37">
        <v>0</v>
      </c>
      <c r="J3542" s="39">
        <v>0</v>
      </c>
      <c r="K3542" s="10">
        <v>0</v>
      </c>
    </row>
    <row r="3543" spans="2:11" x14ac:dyDescent="0.2">
      <c r="B3543" s="56">
        <v>82020000024</v>
      </c>
      <c r="C3543" s="52" t="s">
        <v>3509</v>
      </c>
      <c r="D3543" s="52" t="s">
        <v>357</v>
      </c>
      <c r="E3543" s="52" t="s">
        <v>363</v>
      </c>
      <c r="F3543" s="53" t="s">
        <v>364</v>
      </c>
      <c r="G3543" s="52" t="s">
        <v>365</v>
      </c>
      <c r="H3543" s="57" t="s">
        <v>3765</v>
      </c>
      <c r="I3543" s="37">
        <v>0</v>
      </c>
      <c r="J3543" s="39">
        <v>0</v>
      </c>
      <c r="K3543" s="10">
        <v>0</v>
      </c>
    </row>
    <row r="3544" spans="2:11" x14ac:dyDescent="0.2">
      <c r="B3544" s="56">
        <v>82020000025</v>
      </c>
      <c r="C3544" s="52" t="s">
        <v>3509</v>
      </c>
      <c r="D3544" s="52" t="s">
        <v>357</v>
      </c>
      <c r="E3544" s="52" t="s">
        <v>363</v>
      </c>
      <c r="F3544" s="53" t="s">
        <v>364</v>
      </c>
      <c r="G3544" s="53" t="s">
        <v>365</v>
      </c>
      <c r="H3544" s="57" t="s">
        <v>3766</v>
      </c>
      <c r="I3544" s="37">
        <v>0</v>
      </c>
      <c r="J3544" s="39">
        <v>271323</v>
      </c>
      <c r="K3544" s="10">
        <v>-271323</v>
      </c>
    </row>
    <row r="3545" spans="2:11" x14ac:dyDescent="0.2">
      <c r="B3545" s="56">
        <v>82020000026</v>
      </c>
      <c r="C3545" s="52" t="s">
        <v>3509</v>
      </c>
      <c r="D3545" s="52" t="s">
        <v>357</v>
      </c>
      <c r="E3545" s="52" t="s">
        <v>363</v>
      </c>
      <c r="F3545" s="53" t="s">
        <v>364</v>
      </c>
      <c r="G3545" s="52" t="s">
        <v>365</v>
      </c>
      <c r="H3545" s="57" t="s">
        <v>3767</v>
      </c>
      <c r="I3545" s="37">
        <v>0</v>
      </c>
      <c r="J3545" s="39">
        <v>28582</v>
      </c>
      <c r="K3545" s="10">
        <v>-28582</v>
      </c>
    </row>
    <row r="3546" spans="2:11" x14ac:dyDescent="0.2">
      <c r="B3546" s="56">
        <v>82030010002</v>
      </c>
      <c r="C3546" s="52" t="s">
        <v>3509</v>
      </c>
      <c r="D3546" s="52" t="s">
        <v>357</v>
      </c>
      <c r="E3546" s="52" t="s">
        <v>363</v>
      </c>
      <c r="F3546" s="53" t="s">
        <v>397</v>
      </c>
      <c r="G3546" s="52" t="s">
        <v>568</v>
      </c>
      <c r="H3546" s="57" t="s">
        <v>3768</v>
      </c>
      <c r="I3546" s="37">
        <v>0</v>
      </c>
      <c r="J3546" s="39">
        <v>0</v>
      </c>
      <c r="K3546" s="10">
        <v>0</v>
      </c>
    </row>
    <row r="3547" spans="2:11" x14ac:dyDescent="0.2">
      <c r="B3547" s="56">
        <v>82030010003</v>
      </c>
      <c r="C3547" s="52" t="s">
        <v>3509</v>
      </c>
      <c r="D3547" s="52" t="s">
        <v>357</v>
      </c>
      <c r="E3547" s="52" t="s">
        <v>363</v>
      </c>
      <c r="F3547" s="52" t="s">
        <v>397</v>
      </c>
      <c r="G3547" s="53" t="s">
        <v>568</v>
      </c>
      <c r="H3547" s="57" t="s">
        <v>3769</v>
      </c>
      <c r="I3547" s="37">
        <v>0</v>
      </c>
      <c r="J3547" s="39">
        <v>0</v>
      </c>
      <c r="K3547" s="10">
        <v>0</v>
      </c>
    </row>
    <row r="3548" spans="2:11" x14ac:dyDescent="0.2">
      <c r="B3548" s="56">
        <v>82030010004</v>
      </c>
      <c r="C3548" s="52" t="s">
        <v>3509</v>
      </c>
      <c r="D3548" s="52" t="s">
        <v>357</v>
      </c>
      <c r="E3548" s="52" t="s">
        <v>363</v>
      </c>
      <c r="F3548" s="52" t="s">
        <v>397</v>
      </c>
      <c r="G3548" s="53" t="s">
        <v>568</v>
      </c>
      <c r="H3548" s="57" t="s">
        <v>3770</v>
      </c>
      <c r="I3548" s="37">
        <v>0</v>
      </c>
      <c r="J3548" s="39">
        <v>0</v>
      </c>
      <c r="K3548" s="10">
        <v>0</v>
      </c>
    </row>
    <row r="3549" spans="2:11" x14ac:dyDescent="0.2">
      <c r="B3549" s="56">
        <v>82030020009</v>
      </c>
      <c r="C3549" s="52" t="s">
        <v>3509</v>
      </c>
      <c r="D3549" s="52" t="s">
        <v>357</v>
      </c>
      <c r="E3549" s="52" t="s">
        <v>363</v>
      </c>
      <c r="F3549" s="52" t="s">
        <v>397</v>
      </c>
      <c r="G3549" s="35" t="s">
        <v>568</v>
      </c>
      <c r="H3549" s="57" t="s">
        <v>3771</v>
      </c>
      <c r="I3549" s="37">
        <v>0</v>
      </c>
      <c r="J3549" s="39">
        <v>5998.429999999993</v>
      </c>
      <c r="K3549" s="10">
        <v>-5998.429999999993</v>
      </c>
    </row>
    <row r="3550" spans="2:11" x14ac:dyDescent="0.2">
      <c r="B3550" s="56">
        <v>82030040001</v>
      </c>
      <c r="C3550" s="52" t="s">
        <v>3509</v>
      </c>
      <c r="D3550" s="52" t="s">
        <v>357</v>
      </c>
      <c r="E3550" s="52" t="s">
        <v>363</v>
      </c>
      <c r="F3550" s="53" t="s">
        <v>397</v>
      </c>
      <c r="G3550" s="51" t="s">
        <v>568</v>
      </c>
      <c r="H3550" s="57" t="s">
        <v>3772</v>
      </c>
      <c r="I3550" s="37">
        <v>0</v>
      </c>
      <c r="J3550" s="39">
        <v>23438.340000000084</v>
      </c>
      <c r="K3550" s="10">
        <v>-23438.340000000084</v>
      </c>
    </row>
    <row r="3551" spans="2:11" x14ac:dyDescent="0.2">
      <c r="B3551" s="56">
        <v>82030060001</v>
      </c>
      <c r="C3551" s="52" t="s">
        <v>3509</v>
      </c>
      <c r="D3551" s="52" t="s">
        <v>357</v>
      </c>
      <c r="E3551" s="52" t="s">
        <v>446</v>
      </c>
      <c r="F3551" s="52" t="s">
        <v>397</v>
      </c>
      <c r="G3551" s="52" t="s">
        <v>568</v>
      </c>
      <c r="H3551" s="57" t="s">
        <v>3773</v>
      </c>
      <c r="I3551" s="37">
        <v>0</v>
      </c>
      <c r="J3551" s="39">
        <v>30151.049999999988</v>
      </c>
      <c r="K3551" s="10">
        <v>-30151.049999999988</v>
      </c>
    </row>
    <row r="3552" spans="2:11" x14ac:dyDescent="0.2">
      <c r="B3552" s="56">
        <v>82040201001</v>
      </c>
      <c r="C3552" s="52" t="s">
        <v>3509</v>
      </c>
      <c r="D3552" s="52" t="s">
        <v>357</v>
      </c>
      <c r="E3552" s="52" t="s">
        <v>448</v>
      </c>
      <c r="F3552" s="53" t="s">
        <v>428</v>
      </c>
      <c r="G3552" s="53" t="s">
        <v>2560</v>
      </c>
      <c r="H3552" s="57" t="s">
        <v>3774</v>
      </c>
      <c r="I3552" s="37">
        <v>0</v>
      </c>
      <c r="J3552" s="39">
        <v>4939.38</v>
      </c>
      <c r="K3552" s="10">
        <v>-4939.38</v>
      </c>
    </row>
    <row r="3553" spans="2:11" x14ac:dyDescent="0.2">
      <c r="B3553" s="56">
        <v>82040201002</v>
      </c>
      <c r="C3553" s="52" t="s">
        <v>3509</v>
      </c>
      <c r="D3553" s="52" t="s">
        <v>357</v>
      </c>
      <c r="E3553" s="53" t="s">
        <v>448</v>
      </c>
      <c r="F3553" s="53" t="s">
        <v>428</v>
      </c>
      <c r="G3553" s="52" t="s">
        <v>2560</v>
      </c>
      <c r="H3553" s="57" t="s">
        <v>237</v>
      </c>
      <c r="I3553" s="37">
        <v>0</v>
      </c>
      <c r="J3553" s="39">
        <v>20470.79</v>
      </c>
      <c r="K3553" s="10">
        <v>-20470.79</v>
      </c>
    </row>
    <row r="3554" spans="2:11" x14ac:dyDescent="0.2">
      <c r="B3554" s="56">
        <v>82040202001</v>
      </c>
      <c r="C3554" s="52" t="s">
        <v>3509</v>
      </c>
      <c r="D3554" s="52" t="s">
        <v>357</v>
      </c>
      <c r="E3554" s="52" t="s">
        <v>448</v>
      </c>
      <c r="F3554" s="53" t="s">
        <v>428</v>
      </c>
      <c r="G3554" s="52" t="s">
        <v>2560</v>
      </c>
      <c r="H3554" s="57" t="s">
        <v>3775</v>
      </c>
      <c r="I3554" s="37">
        <v>0</v>
      </c>
      <c r="J3554" s="39">
        <v>143944.26999999999</v>
      </c>
      <c r="K3554" s="10">
        <v>-143944.26999999999</v>
      </c>
    </row>
    <row r="3555" spans="2:11" x14ac:dyDescent="0.2">
      <c r="B3555" s="56">
        <v>82040202002</v>
      </c>
      <c r="C3555" s="52" t="s">
        <v>3509</v>
      </c>
      <c r="D3555" s="52" t="s">
        <v>357</v>
      </c>
      <c r="E3555" s="52" t="s">
        <v>448</v>
      </c>
      <c r="F3555" s="53" t="s">
        <v>428</v>
      </c>
      <c r="G3555" s="52" t="s">
        <v>2560</v>
      </c>
      <c r="H3555" s="57" t="s">
        <v>238</v>
      </c>
      <c r="I3555" s="37">
        <v>0</v>
      </c>
      <c r="J3555" s="39">
        <v>710427.58000000007</v>
      </c>
      <c r="K3555" s="10">
        <v>-710427.58000000007</v>
      </c>
    </row>
    <row r="3556" spans="2:11" x14ac:dyDescent="0.2">
      <c r="B3556" s="56">
        <v>82040202003</v>
      </c>
      <c r="C3556" s="52" t="s">
        <v>3509</v>
      </c>
      <c r="D3556" s="52" t="s">
        <v>357</v>
      </c>
      <c r="E3556" s="52" t="s">
        <v>448</v>
      </c>
      <c r="F3556" s="53" t="s">
        <v>428</v>
      </c>
      <c r="G3556" s="52" t="s">
        <v>2560</v>
      </c>
      <c r="H3556" s="57" t="s">
        <v>3776</v>
      </c>
      <c r="I3556" s="37">
        <v>0</v>
      </c>
      <c r="J3556" s="39">
        <v>37473.29</v>
      </c>
      <c r="K3556" s="10">
        <v>-37473.29</v>
      </c>
    </row>
    <row r="3557" spans="2:11" x14ac:dyDescent="0.2">
      <c r="B3557" s="56">
        <v>82040202004</v>
      </c>
      <c r="C3557" s="52" t="s">
        <v>3509</v>
      </c>
      <c r="D3557" s="52" t="s">
        <v>357</v>
      </c>
      <c r="E3557" s="52" t="s">
        <v>448</v>
      </c>
      <c r="F3557" s="53" t="s">
        <v>428</v>
      </c>
      <c r="G3557" s="52" t="s">
        <v>2560</v>
      </c>
      <c r="H3557" s="57" t="s">
        <v>3777</v>
      </c>
      <c r="I3557" s="37">
        <v>0</v>
      </c>
      <c r="J3557" s="39">
        <v>1103.6199999999999</v>
      </c>
      <c r="K3557" s="10">
        <v>-1103.6199999999999</v>
      </c>
    </row>
    <row r="3558" spans="2:11" x14ac:dyDescent="0.2">
      <c r="B3558" s="56">
        <v>82040202005</v>
      </c>
      <c r="C3558" s="52" t="s">
        <v>3509</v>
      </c>
      <c r="D3558" s="52" t="s">
        <v>357</v>
      </c>
      <c r="E3558" s="52" t="s">
        <v>448</v>
      </c>
      <c r="F3558" s="53" t="s">
        <v>428</v>
      </c>
      <c r="G3558" s="52" t="s">
        <v>2560</v>
      </c>
      <c r="H3558" s="57" t="s">
        <v>3778</v>
      </c>
      <c r="I3558" s="37">
        <v>0</v>
      </c>
      <c r="J3558" s="39">
        <v>1126.54</v>
      </c>
      <c r="K3558" s="10">
        <v>-1126.54</v>
      </c>
    </row>
    <row r="3559" spans="2:11" x14ac:dyDescent="0.2">
      <c r="B3559" s="56">
        <v>82060200001</v>
      </c>
      <c r="C3559" s="52" t="s">
        <v>3509</v>
      </c>
      <c r="D3559" s="52" t="s">
        <v>357</v>
      </c>
      <c r="E3559" s="52" t="s">
        <v>363</v>
      </c>
      <c r="F3559" s="53" t="s">
        <v>621</v>
      </c>
      <c r="G3559" s="52" t="s">
        <v>622</v>
      </c>
      <c r="H3559" s="57" t="s">
        <v>3779</v>
      </c>
      <c r="I3559" s="37">
        <v>0</v>
      </c>
      <c r="J3559" s="39">
        <v>0</v>
      </c>
      <c r="K3559" s="10">
        <v>0</v>
      </c>
    </row>
    <row r="3560" spans="2:11" x14ac:dyDescent="0.2">
      <c r="B3560" s="56">
        <v>82060200002</v>
      </c>
      <c r="C3560" s="52" t="s">
        <v>3509</v>
      </c>
      <c r="D3560" s="52" t="s">
        <v>357</v>
      </c>
      <c r="E3560" s="53" t="s">
        <v>363</v>
      </c>
      <c r="F3560" s="53" t="s">
        <v>621</v>
      </c>
      <c r="G3560" s="52" t="s">
        <v>624</v>
      </c>
      <c r="H3560" s="57" t="s">
        <v>3780</v>
      </c>
      <c r="I3560" s="37">
        <v>0</v>
      </c>
      <c r="J3560" s="39">
        <v>0</v>
      </c>
      <c r="K3560" s="10">
        <v>0</v>
      </c>
    </row>
    <row r="3561" spans="2:11" x14ac:dyDescent="0.2">
      <c r="B3561" s="56">
        <v>82060400001</v>
      </c>
      <c r="C3561" s="52" t="s">
        <v>3509</v>
      </c>
      <c r="D3561" s="52" t="s">
        <v>357</v>
      </c>
      <c r="E3561" s="52" t="s">
        <v>617</v>
      </c>
      <c r="F3561" s="52" t="s">
        <v>631</v>
      </c>
      <c r="G3561" s="52" t="s">
        <v>632</v>
      </c>
      <c r="H3561" s="57" t="s">
        <v>3500</v>
      </c>
      <c r="I3561" s="37">
        <v>4360298.68</v>
      </c>
      <c r="J3561" s="39">
        <v>0</v>
      </c>
      <c r="K3561" s="10">
        <v>4360298.68</v>
      </c>
    </row>
    <row r="3562" spans="2:11" x14ac:dyDescent="0.2">
      <c r="B3562" s="56">
        <v>82060400002</v>
      </c>
      <c r="C3562" s="52" t="s">
        <v>3509</v>
      </c>
      <c r="D3562" s="52" t="s">
        <v>357</v>
      </c>
      <c r="E3562" s="52" t="s">
        <v>617</v>
      </c>
      <c r="F3562" s="52" t="s">
        <v>631</v>
      </c>
      <c r="G3562" s="52" t="s">
        <v>632</v>
      </c>
      <c r="H3562" s="57" t="s">
        <v>3781</v>
      </c>
      <c r="I3562" s="37">
        <v>0</v>
      </c>
      <c r="J3562" s="39">
        <v>0</v>
      </c>
      <c r="K3562" s="10">
        <v>0</v>
      </c>
    </row>
    <row r="3563" spans="2:11" x14ac:dyDescent="0.2">
      <c r="B3563" s="56">
        <v>82060500001</v>
      </c>
      <c r="C3563" s="52" t="s">
        <v>3509</v>
      </c>
      <c r="D3563" s="52" t="s">
        <v>357</v>
      </c>
      <c r="E3563" s="52" t="s">
        <v>617</v>
      </c>
      <c r="F3563" s="52" t="s">
        <v>3782</v>
      </c>
      <c r="G3563" s="52" t="s">
        <v>3782</v>
      </c>
      <c r="H3563" s="57" t="s">
        <v>3782</v>
      </c>
      <c r="I3563" s="37">
        <v>0</v>
      </c>
      <c r="J3563" s="39">
        <v>0</v>
      </c>
      <c r="K3563" s="10">
        <v>0</v>
      </c>
    </row>
    <row r="3564" spans="2:11" x14ac:dyDescent="0.2">
      <c r="B3564" s="56">
        <v>83010000001</v>
      </c>
      <c r="C3564" s="52" t="s">
        <v>3509</v>
      </c>
      <c r="D3564" s="52" t="s">
        <v>195</v>
      </c>
      <c r="E3564" s="52" t="s">
        <v>693</v>
      </c>
      <c r="F3564" s="51" t="s">
        <v>694</v>
      </c>
      <c r="G3564" s="51" t="s">
        <v>639</v>
      </c>
      <c r="H3564" s="57" t="s">
        <v>239</v>
      </c>
      <c r="I3564" s="37">
        <v>1542305.31</v>
      </c>
      <c r="J3564" s="39">
        <v>0</v>
      </c>
      <c r="K3564" s="10">
        <v>1542305.31</v>
      </c>
    </row>
    <row r="3565" spans="2:11" x14ac:dyDescent="0.2">
      <c r="B3565" s="56">
        <v>83010000002</v>
      </c>
      <c r="C3565" s="52" t="s">
        <v>3509</v>
      </c>
      <c r="D3565" s="52" t="s">
        <v>195</v>
      </c>
      <c r="E3565" s="52" t="s">
        <v>693</v>
      </c>
      <c r="F3565" s="51" t="s">
        <v>694</v>
      </c>
      <c r="G3565" s="51" t="s">
        <v>639</v>
      </c>
      <c r="H3565" s="57" t="s">
        <v>240</v>
      </c>
      <c r="I3565" s="37">
        <v>28300</v>
      </c>
      <c r="J3565" s="39">
        <v>0</v>
      </c>
      <c r="K3565" s="10">
        <v>28300</v>
      </c>
    </row>
    <row r="3566" spans="2:11" x14ac:dyDescent="0.2">
      <c r="B3566" s="56">
        <v>83010000003</v>
      </c>
      <c r="C3566" s="52" t="s">
        <v>3509</v>
      </c>
      <c r="D3566" s="52" t="s">
        <v>195</v>
      </c>
      <c r="E3566" s="52" t="s">
        <v>693</v>
      </c>
      <c r="F3566" s="51" t="s">
        <v>694</v>
      </c>
      <c r="G3566" s="35" t="s">
        <v>639</v>
      </c>
      <c r="H3566" s="57" t="s">
        <v>241</v>
      </c>
      <c r="I3566" s="37">
        <v>14000</v>
      </c>
      <c r="J3566" s="39">
        <v>0</v>
      </c>
      <c r="K3566" s="10">
        <v>14000</v>
      </c>
    </row>
    <row r="3567" spans="2:11" x14ac:dyDescent="0.2">
      <c r="B3567" s="56">
        <v>83010000004</v>
      </c>
      <c r="C3567" s="52" t="s">
        <v>3509</v>
      </c>
      <c r="D3567" s="52" t="s">
        <v>195</v>
      </c>
      <c r="E3567" s="52" t="s">
        <v>693</v>
      </c>
      <c r="F3567" s="51" t="s">
        <v>694</v>
      </c>
      <c r="G3567" s="35" t="s">
        <v>639</v>
      </c>
      <c r="H3567" s="57" t="s">
        <v>242</v>
      </c>
      <c r="I3567" s="37">
        <v>100</v>
      </c>
      <c r="J3567" s="39">
        <v>0</v>
      </c>
      <c r="K3567" s="10">
        <v>100</v>
      </c>
    </row>
    <row r="3568" spans="2:11" x14ac:dyDescent="0.2">
      <c r="B3568" s="56">
        <v>83010000006</v>
      </c>
      <c r="C3568" s="52" t="s">
        <v>3509</v>
      </c>
      <c r="D3568" s="52" t="s">
        <v>195</v>
      </c>
      <c r="E3568" s="52" t="s">
        <v>693</v>
      </c>
      <c r="F3568" s="51" t="s">
        <v>694</v>
      </c>
      <c r="G3568" s="35" t="s">
        <v>639</v>
      </c>
      <c r="H3568" s="57" t="s">
        <v>3783</v>
      </c>
      <c r="I3568" s="37">
        <v>265481.18</v>
      </c>
      <c r="J3568" s="39">
        <v>0</v>
      </c>
      <c r="K3568" s="10">
        <v>265481.18</v>
      </c>
    </row>
    <row r="3569" spans="2:11" x14ac:dyDescent="0.2">
      <c r="B3569" s="56">
        <v>83010000007</v>
      </c>
      <c r="C3569" s="52" t="s">
        <v>3509</v>
      </c>
      <c r="D3569" s="52" t="s">
        <v>195</v>
      </c>
      <c r="E3569" s="52" t="s">
        <v>693</v>
      </c>
      <c r="F3569" s="51" t="s">
        <v>694</v>
      </c>
      <c r="G3569" s="51" t="s">
        <v>639</v>
      </c>
      <c r="H3569" s="57" t="s">
        <v>243</v>
      </c>
      <c r="I3569" s="37">
        <v>46950</v>
      </c>
      <c r="J3569" s="39">
        <v>0</v>
      </c>
      <c r="K3569" s="10">
        <v>46950</v>
      </c>
    </row>
    <row r="3570" spans="2:11" x14ac:dyDescent="0.2">
      <c r="B3570" s="56">
        <v>83010000009</v>
      </c>
      <c r="C3570" s="52" t="s">
        <v>3509</v>
      </c>
      <c r="D3570" s="52" t="s">
        <v>195</v>
      </c>
      <c r="E3570" s="52" t="s">
        <v>693</v>
      </c>
      <c r="F3570" s="51" t="s">
        <v>694</v>
      </c>
      <c r="G3570" s="63" t="s">
        <v>717</v>
      </c>
      <c r="H3570" s="57" t="s">
        <v>3784</v>
      </c>
      <c r="I3570" s="37">
        <v>295738</v>
      </c>
      <c r="J3570" s="39">
        <v>0</v>
      </c>
      <c r="K3570" s="10">
        <v>295738</v>
      </c>
    </row>
    <row r="3571" spans="2:11" x14ac:dyDescent="0.2">
      <c r="B3571" s="56">
        <v>83010000010</v>
      </c>
      <c r="C3571" s="52" t="s">
        <v>3509</v>
      </c>
      <c r="D3571" s="52" t="s">
        <v>195</v>
      </c>
      <c r="E3571" s="52" t="s">
        <v>693</v>
      </c>
      <c r="F3571" s="51" t="s">
        <v>694</v>
      </c>
      <c r="G3571" s="51" t="s">
        <v>697</v>
      </c>
      <c r="H3571" s="57" t="s">
        <v>244</v>
      </c>
      <c r="I3571" s="37">
        <v>41059</v>
      </c>
      <c r="J3571" s="39">
        <v>0</v>
      </c>
      <c r="K3571" s="10">
        <v>41059</v>
      </c>
    </row>
    <row r="3572" spans="2:11" x14ac:dyDescent="0.2">
      <c r="B3572" s="56">
        <v>83010000011</v>
      </c>
      <c r="C3572" s="52" t="s">
        <v>3509</v>
      </c>
      <c r="D3572" s="52" t="s">
        <v>195</v>
      </c>
      <c r="E3572" s="52" t="s">
        <v>693</v>
      </c>
      <c r="F3572" s="51" t="s">
        <v>694</v>
      </c>
      <c r="G3572" s="35" t="s">
        <v>644</v>
      </c>
      <c r="H3572" s="57" t="s">
        <v>245</v>
      </c>
      <c r="I3572" s="37">
        <v>102101.01000000001</v>
      </c>
      <c r="J3572" s="39">
        <v>0</v>
      </c>
      <c r="K3572" s="10">
        <v>102101.01000000001</v>
      </c>
    </row>
    <row r="3573" spans="2:11" x14ac:dyDescent="0.2">
      <c r="B3573" s="56">
        <v>83010000012</v>
      </c>
      <c r="C3573" s="52" t="s">
        <v>3509</v>
      </c>
      <c r="D3573" s="52" t="s">
        <v>195</v>
      </c>
      <c r="E3573" s="52" t="s">
        <v>693</v>
      </c>
      <c r="F3573" s="51" t="s">
        <v>694</v>
      </c>
      <c r="G3573" s="35" t="s">
        <v>644</v>
      </c>
      <c r="H3573" s="57" t="s">
        <v>246</v>
      </c>
      <c r="I3573" s="37">
        <v>47695</v>
      </c>
      <c r="J3573" s="39">
        <v>0</v>
      </c>
      <c r="K3573" s="10">
        <v>47695</v>
      </c>
    </row>
    <row r="3574" spans="2:11" x14ac:dyDescent="0.2">
      <c r="B3574" s="56">
        <v>83010000013</v>
      </c>
      <c r="C3574" s="52" t="s">
        <v>3509</v>
      </c>
      <c r="D3574" s="52" t="s">
        <v>195</v>
      </c>
      <c r="E3574" s="53" t="s">
        <v>693</v>
      </c>
      <c r="F3574" s="35" t="s">
        <v>694</v>
      </c>
      <c r="G3574" s="53" t="s">
        <v>658</v>
      </c>
      <c r="H3574" s="57" t="s">
        <v>3785</v>
      </c>
      <c r="I3574" s="37">
        <v>478</v>
      </c>
      <c r="J3574" s="39">
        <v>0</v>
      </c>
      <c r="K3574" s="10">
        <v>478</v>
      </c>
    </row>
    <row r="3575" spans="2:11" x14ac:dyDescent="0.2">
      <c r="B3575" s="56">
        <v>83010000014</v>
      </c>
      <c r="C3575" s="52" t="s">
        <v>3509</v>
      </c>
      <c r="D3575" s="52" t="s">
        <v>195</v>
      </c>
      <c r="E3575" s="53" t="s">
        <v>693</v>
      </c>
      <c r="F3575" s="35" t="s">
        <v>694</v>
      </c>
      <c r="G3575" s="35" t="s">
        <v>639</v>
      </c>
      <c r="H3575" s="57" t="s">
        <v>247</v>
      </c>
      <c r="I3575" s="37">
        <v>0</v>
      </c>
      <c r="J3575" s="39">
        <v>0</v>
      </c>
      <c r="K3575" s="10">
        <v>0</v>
      </c>
    </row>
    <row r="3576" spans="2:11" x14ac:dyDescent="0.2">
      <c r="B3576" s="56">
        <v>83010000015</v>
      </c>
      <c r="C3576" s="52" t="s">
        <v>3509</v>
      </c>
      <c r="D3576" s="52" t="s">
        <v>195</v>
      </c>
      <c r="E3576" s="52" t="s">
        <v>693</v>
      </c>
      <c r="F3576" s="51" t="s">
        <v>694</v>
      </c>
      <c r="G3576" s="35" t="s">
        <v>639</v>
      </c>
      <c r="H3576" s="57" t="s">
        <v>248</v>
      </c>
      <c r="I3576" s="37">
        <v>0</v>
      </c>
      <c r="J3576" s="39">
        <v>0</v>
      </c>
      <c r="K3576" s="10">
        <v>0</v>
      </c>
    </row>
    <row r="3577" spans="2:11" x14ac:dyDescent="0.2">
      <c r="B3577" s="56">
        <v>83010000016</v>
      </c>
      <c r="C3577" s="52" t="s">
        <v>3509</v>
      </c>
      <c r="D3577" s="52" t="s">
        <v>195</v>
      </c>
      <c r="E3577" s="52" t="s">
        <v>693</v>
      </c>
      <c r="F3577" s="51" t="s">
        <v>694</v>
      </c>
      <c r="G3577" s="35" t="s">
        <v>651</v>
      </c>
      <c r="H3577" s="57" t="s">
        <v>249</v>
      </c>
      <c r="I3577" s="37">
        <v>15296</v>
      </c>
      <c r="J3577" s="39">
        <v>0</v>
      </c>
      <c r="K3577" s="10">
        <v>15296</v>
      </c>
    </row>
    <row r="3578" spans="2:11" x14ac:dyDescent="0.2">
      <c r="B3578" s="56">
        <v>83010000018</v>
      </c>
      <c r="C3578" s="52" t="s">
        <v>3509</v>
      </c>
      <c r="D3578" s="52" t="s">
        <v>195</v>
      </c>
      <c r="E3578" s="52" t="s">
        <v>693</v>
      </c>
      <c r="F3578" s="51" t="s">
        <v>694</v>
      </c>
      <c r="G3578" s="35" t="s">
        <v>656</v>
      </c>
      <c r="H3578" s="57" t="s">
        <v>250</v>
      </c>
      <c r="I3578" s="37">
        <v>198980.31</v>
      </c>
      <c r="J3578" s="39">
        <v>0</v>
      </c>
      <c r="K3578" s="10">
        <v>198980.31</v>
      </c>
    </row>
    <row r="3579" spans="2:11" x14ac:dyDescent="0.2">
      <c r="B3579" s="56">
        <v>83010000019</v>
      </c>
      <c r="C3579" s="52" t="s">
        <v>3509</v>
      </c>
      <c r="D3579" s="52" t="s">
        <v>195</v>
      </c>
      <c r="E3579" s="52" t="s">
        <v>693</v>
      </c>
      <c r="F3579" s="51" t="s">
        <v>694</v>
      </c>
      <c r="G3579" s="35" t="s">
        <v>673</v>
      </c>
      <c r="H3579" s="57" t="s">
        <v>251</v>
      </c>
      <c r="I3579" s="37">
        <v>59827.06</v>
      </c>
      <c r="J3579" s="39">
        <v>0</v>
      </c>
      <c r="K3579" s="10">
        <v>59827.06</v>
      </c>
    </row>
    <row r="3580" spans="2:11" x14ac:dyDescent="0.2">
      <c r="B3580" s="56">
        <v>83010000020</v>
      </c>
      <c r="C3580" s="52" t="s">
        <v>3509</v>
      </c>
      <c r="D3580" s="52" t="s">
        <v>195</v>
      </c>
      <c r="E3580" s="52" t="s">
        <v>693</v>
      </c>
      <c r="F3580" s="51" t="s">
        <v>694</v>
      </c>
      <c r="G3580" s="35" t="s">
        <v>697</v>
      </c>
      <c r="H3580" s="57" t="s">
        <v>252</v>
      </c>
      <c r="I3580" s="37">
        <v>8313</v>
      </c>
      <c r="J3580" s="39">
        <v>0</v>
      </c>
      <c r="K3580" s="10">
        <v>8313</v>
      </c>
    </row>
    <row r="3581" spans="2:11" x14ac:dyDescent="0.2">
      <c r="B3581" s="56">
        <v>83010000021</v>
      </c>
      <c r="C3581" s="52" t="s">
        <v>3509</v>
      </c>
      <c r="D3581" s="52" t="s">
        <v>195</v>
      </c>
      <c r="E3581" s="52" t="s">
        <v>693</v>
      </c>
      <c r="F3581" s="51" t="s">
        <v>694</v>
      </c>
      <c r="G3581" s="35" t="s">
        <v>658</v>
      </c>
      <c r="H3581" s="57" t="s">
        <v>253</v>
      </c>
      <c r="I3581" s="37">
        <v>5586</v>
      </c>
      <c r="J3581" s="39">
        <v>0</v>
      </c>
      <c r="K3581" s="10">
        <v>5586</v>
      </c>
    </row>
    <row r="3582" spans="2:11" x14ac:dyDescent="0.2">
      <c r="B3582" s="56">
        <v>83010000022</v>
      </c>
      <c r="C3582" s="52" t="s">
        <v>3509</v>
      </c>
      <c r="D3582" s="52" t="s">
        <v>195</v>
      </c>
      <c r="E3582" s="52" t="s">
        <v>693</v>
      </c>
      <c r="F3582" s="51" t="s">
        <v>694</v>
      </c>
      <c r="G3582" s="51" t="s">
        <v>651</v>
      </c>
      <c r="H3582" s="57" t="s">
        <v>254</v>
      </c>
      <c r="I3582" s="37">
        <v>135949.41</v>
      </c>
      <c r="J3582" s="39">
        <v>0</v>
      </c>
      <c r="K3582" s="10">
        <v>135949.41</v>
      </c>
    </row>
    <row r="3583" spans="2:11" x14ac:dyDescent="0.2">
      <c r="B3583" s="56">
        <v>83010000023</v>
      </c>
      <c r="C3583" s="52" t="s">
        <v>3509</v>
      </c>
      <c r="D3583" s="52" t="s">
        <v>195</v>
      </c>
      <c r="E3583" s="52" t="s">
        <v>693</v>
      </c>
      <c r="F3583" s="51" t="s">
        <v>694</v>
      </c>
      <c r="G3583" s="35" t="s">
        <v>655</v>
      </c>
      <c r="H3583" s="57" t="s">
        <v>214</v>
      </c>
      <c r="I3583" s="37">
        <v>282689</v>
      </c>
      <c r="J3583" s="39">
        <v>0</v>
      </c>
      <c r="K3583" s="10">
        <v>282689</v>
      </c>
    </row>
    <row r="3584" spans="2:11" x14ac:dyDescent="0.2">
      <c r="B3584" s="56">
        <v>83010000024</v>
      </c>
      <c r="C3584" s="52" t="s">
        <v>3509</v>
      </c>
      <c r="D3584" s="52" t="s">
        <v>195</v>
      </c>
      <c r="E3584" s="52" t="s">
        <v>693</v>
      </c>
      <c r="F3584" s="51" t="s">
        <v>694</v>
      </c>
      <c r="G3584" s="35" t="s">
        <v>651</v>
      </c>
      <c r="H3584" s="57" t="s">
        <v>255</v>
      </c>
      <c r="I3584" s="37">
        <v>96617.97</v>
      </c>
      <c r="J3584" s="39">
        <v>0</v>
      </c>
      <c r="K3584" s="10">
        <v>96617.97</v>
      </c>
    </row>
    <row r="3585" spans="2:11" x14ac:dyDescent="0.2">
      <c r="B3585" s="56">
        <v>83010000026</v>
      </c>
      <c r="C3585" s="52" t="s">
        <v>3509</v>
      </c>
      <c r="D3585" s="52" t="s">
        <v>195</v>
      </c>
      <c r="E3585" s="52" t="s">
        <v>693</v>
      </c>
      <c r="F3585" s="51" t="s">
        <v>694</v>
      </c>
      <c r="G3585" s="52" t="s">
        <v>650</v>
      </c>
      <c r="H3585" s="57" t="s">
        <v>256</v>
      </c>
      <c r="I3585" s="37">
        <v>12662.66</v>
      </c>
      <c r="J3585" s="39">
        <v>0</v>
      </c>
      <c r="K3585" s="10">
        <v>12662.66</v>
      </c>
    </row>
    <row r="3586" spans="2:11" x14ac:dyDescent="0.2">
      <c r="B3586" s="56">
        <v>83010000027</v>
      </c>
      <c r="C3586" s="52" t="s">
        <v>3509</v>
      </c>
      <c r="D3586" s="52" t="s">
        <v>195</v>
      </c>
      <c r="E3586" s="52" t="s">
        <v>693</v>
      </c>
      <c r="F3586" s="51" t="s">
        <v>155</v>
      </c>
      <c r="G3586" s="51" t="s">
        <v>714</v>
      </c>
      <c r="H3586" s="57" t="s">
        <v>217</v>
      </c>
      <c r="I3586" s="37">
        <v>167384.01999999999</v>
      </c>
      <c r="J3586" s="39">
        <v>0</v>
      </c>
      <c r="K3586" s="10">
        <v>167384.01999999999</v>
      </c>
    </row>
    <row r="3587" spans="2:11" x14ac:dyDescent="0.2">
      <c r="B3587" s="56">
        <v>83010000028</v>
      </c>
      <c r="C3587" s="52" t="s">
        <v>3509</v>
      </c>
      <c r="D3587" s="52" t="s">
        <v>195</v>
      </c>
      <c r="E3587" s="52" t="s">
        <v>693</v>
      </c>
      <c r="F3587" s="51" t="s">
        <v>694</v>
      </c>
      <c r="G3587" s="52" t="s">
        <v>653</v>
      </c>
      <c r="H3587" s="57" t="s">
        <v>257</v>
      </c>
      <c r="I3587" s="37">
        <v>52322.92</v>
      </c>
      <c r="J3587" s="39">
        <v>0</v>
      </c>
      <c r="K3587" s="10">
        <v>52322.92</v>
      </c>
    </row>
    <row r="3588" spans="2:11" x14ac:dyDescent="0.2">
      <c r="B3588" s="56">
        <v>83010000030</v>
      </c>
      <c r="C3588" s="52" t="s">
        <v>3509</v>
      </c>
      <c r="D3588" s="52" t="s">
        <v>195</v>
      </c>
      <c r="E3588" s="52" t="s">
        <v>693</v>
      </c>
      <c r="F3588" s="51" t="s">
        <v>694</v>
      </c>
      <c r="G3588" s="51" t="s">
        <v>651</v>
      </c>
      <c r="H3588" s="57" t="s">
        <v>258</v>
      </c>
      <c r="I3588" s="37">
        <v>1960.2</v>
      </c>
      <c r="J3588" s="39">
        <v>0</v>
      </c>
      <c r="K3588" s="10">
        <v>1960.2</v>
      </c>
    </row>
    <row r="3589" spans="2:11" x14ac:dyDescent="0.2">
      <c r="B3589" s="56">
        <v>83010000031</v>
      </c>
      <c r="C3589" s="52" t="s">
        <v>3509</v>
      </c>
      <c r="D3589" s="52" t="s">
        <v>195</v>
      </c>
      <c r="E3589" s="52" t="s">
        <v>693</v>
      </c>
      <c r="F3589" s="51" t="s">
        <v>694</v>
      </c>
      <c r="G3589" s="51" t="s">
        <v>655</v>
      </c>
      <c r="H3589" s="57" t="s">
        <v>259</v>
      </c>
      <c r="I3589" s="37">
        <v>30202.82</v>
      </c>
      <c r="J3589" s="39">
        <v>0</v>
      </c>
      <c r="K3589" s="10">
        <v>30202.82</v>
      </c>
    </row>
    <row r="3590" spans="2:11" x14ac:dyDescent="0.2">
      <c r="B3590" s="56">
        <v>83010000035</v>
      </c>
      <c r="C3590" s="52" t="s">
        <v>3509</v>
      </c>
      <c r="D3590" s="52" t="s">
        <v>195</v>
      </c>
      <c r="E3590" s="52" t="s">
        <v>693</v>
      </c>
      <c r="F3590" s="51" t="s">
        <v>155</v>
      </c>
      <c r="G3590" s="63" t="s">
        <v>714</v>
      </c>
      <c r="H3590" s="57" t="s">
        <v>260</v>
      </c>
      <c r="I3590" s="37">
        <v>59091.94</v>
      </c>
      <c r="J3590" s="39">
        <v>0</v>
      </c>
      <c r="K3590" s="10">
        <v>59091.94</v>
      </c>
    </row>
    <row r="3591" spans="2:11" x14ac:dyDescent="0.2">
      <c r="B3591" s="56">
        <v>83010000036</v>
      </c>
      <c r="C3591" s="52" t="s">
        <v>3509</v>
      </c>
      <c r="D3591" s="52" t="s">
        <v>195</v>
      </c>
      <c r="E3591" s="52" t="s">
        <v>693</v>
      </c>
      <c r="F3591" s="51" t="s">
        <v>694</v>
      </c>
      <c r="G3591" s="52" t="s">
        <v>658</v>
      </c>
      <c r="H3591" s="57" t="s">
        <v>261</v>
      </c>
      <c r="I3591" s="37">
        <v>3683.27</v>
      </c>
      <c r="J3591" s="39">
        <v>0</v>
      </c>
      <c r="K3591" s="10">
        <v>3683.27</v>
      </c>
    </row>
    <row r="3592" spans="2:11" x14ac:dyDescent="0.2">
      <c r="B3592" s="56">
        <v>83010000037</v>
      </c>
      <c r="C3592" s="52" t="s">
        <v>3509</v>
      </c>
      <c r="D3592" s="52" t="s">
        <v>195</v>
      </c>
      <c r="E3592" s="52" t="s">
        <v>693</v>
      </c>
      <c r="F3592" s="51" t="s">
        <v>155</v>
      </c>
      <c r="G3592" s="63" t="s">
        <v>714</v>
      </c>
      <c r="H3592" s="57" t="s">
        <v>262</v>
      </c>
      <c r="I3592" s="37">
        <v>30355.64</v>
      </c>
      <c r="J3592" s="39">
        <v>0</v>
      </c>
      <c r="K3592" s="10">
        <v>30355.64</v>
      </c>
    </row>
    <row r="3593" spans="2:11" x14ac:dyDescent="0.2">
      <c r="B3593" s="56">
        <v>83010000038</v>
      </c>
      <c r="C3593" s="52" t="s">
        <v>3509</v>
      </c>
      <c r="D3593" s="52" t="s">
        <v>195</v>
      </c>
      <c r="E3593" s="53" t="s">
        <v>693</v>
      </c>
      <c r="F3593" s="51" t="s">
        <v>694</v>
      </c>
      <c r="G3593" s="35" t="s">
        <v>704</v>
      </c>
      <c r="H3593" s="57" t="s">
        <v>263</v>
      </c>
      <c r="I3593" s="37">
        <v>363265.05</v>
      </c>
      <c r="J3593" s="39">
        <v>0</v>
      </c>
      <c r="K3593" s="10">
        <v>363265.05</v>
      </c>
    </row>
    <row r="3594" spans="2:11" x14ac:dyDescent="0.2">
      <c r="B3594" s="56">
        <v>83010000039</v>
      </c>
      <c r="C3594" s="52" t="s">
        <v>3509</v>
      </c>
      <c r="D3594" s="52" t="s">
        <v>195</v>
      </c>
      <c r="E3594" s="53" t="s">
        <v>693</v>
      </c>
      <c r="F3594" s="51" t="s">
        <v>155</v>
      </c>
      <c r="G3594" s="53" t="s">
        <v>714</v>
      </c>
      <c r="H3594" s="57" t="s">
        <v>264</v>
      </c>
      <c r="I3594" s="37">
        <v>17411.849999999999</v>
      </c>
      <c r="J3594" s="39">
        <v>0</v>
      </c>
      <c r="K3594" s="10">
        <v>17411.849999999999</v>
      </c>
    </row>
    <row r="3595" spans="2:11" x14ac:dyDescent="0.2">
      <c r="B3595" s="56">
        <v>83010000040</v>
      </c>
      <c r="C3595" s="52" t="s">
        <v>3509</v>
      </c>
      <c r="D3595" s="52" t="s">
        <v>195</v>
      </c>
      <c r="E3595" s="53" t="s">
        <v>693</v>
      </c>
      <c r="F3595" s="35" t="s">
        <v>694</v>
      </c>
      <c r="G3595" s="51" t="s">
        <v>697</v>
      </c>
      <c r="H3595" s="57" t="s">
        <v>265</v>
      </c>
      <c r="I3595" s="37">
        <v>908.5</v>
      </c>
      <c r="J3595" s="39">
        <v>0</v>
      </c>
      <c r="K3595" s="10">
        <v>908.5</v>
      </c>
    </row>
    <row r="3596" spans="2:11" x14ac:dyDescent="0.2">
      <c r="B3596" s="56">
        <v>83010000041</v>
      </c>
      <c r="C3596" s="52" t="s">
        <v>3509</v>
      </c>
      <c r="D3596" s="52" t="s">
        <v>195</v>
      </c>
      <c r="E3596" s="52" t="s">
        <v>693</v>
      </c>
      <c r="F3596" s="51" t="s">
        <v>155</v>
      </c>
      <c r="G3596" s="52" t="s">
        <v>714</v>
      </c>
      <c r="H3596" s="57" t="s">
        <v>266</v>
      </c>
      <c r="I3596" s="37">
        <v>15297</v>
      </c>
      <c r="J3596" s="39">
        <v>0</v>
      </c>
      <c r="K3596" s="10">
        <v>15297</v>
      </c>
    </row>
    <row r="3597" spans="2:11" x14ac:dyDescent="0.2">
      <c r="B3597" s="56">
        <v>83010000042</v>
      </c>
      <c r="C3597" s="52" t="s">
        <v>3509</v>
      </c>
      <c r="D3597" s="52" t="s">
        <v>195</v>
      </c>
      <c r="E3597" s="52" t="s">
        <v>693</v>
      </c>
      <c r="F3597" s="51" t="s">
        <v>694</v>
      </c>
      <c r="G3597" s="51" t="s">
        <v>704</v>
      </c>
      <c r="H3597" s="57" t="s">
        <v>267</v>
      </c>
      <c r="I3597" s="37">
        <v>21012</v>
      </c>
      <c r="J3597" s="39">
        <v>0</v>
      </c>
      <c r="K3597" s="10">
        <v>21012</v>
      </c>
    </row>
    <row r="3598" spans="2:11" x14ac:dyDescent="0.2">
      <c r="B3598" s="56">
        <v>83010000043</v>
      </c>
      <c r="C3598" s="52" t="s">
        <v>3509</v>
      </c>
      <c r="D3598" s="52" t="s">
        <v>195</v>
      </c>
      <c r="E3598" s="52" t="s">
        <v>693</v>
      </c>
      <c r="F3598" s="51" t="s">
        <v>694</v>
      </c>
      <c r="G3598" s="51" t="s">
        <v>697</v>
      </c>
      <c r="H3598" s="57" t="s">
        <v>3786</v>
      </c>
      <c r="I3598" s="37">
        <v>150962.26999999999</v>
      </c>
      <c r="J3598" s="39">
        <v>0</v>
      </c>
      <c r="K3598" s="10">
        <v>150962.26999999999</v>
      </c>
    </row>
    <row r="3599" spans="2:11" x14ac:dyDescent="0.2">
      <c r="B3599" s="56">
        <v>83010000045</v>
      </c>
      <c r="C3599" s="52" t="s">
        <v>3509</v>
      </c>
      <c r="D3599" s="52" t="s">
        <v>195</v>
      </c>
      <c r="E3599" s="52" t="s">
        <v>693</v>
      </c>
      <c r="F3599" s="51" t="s">
        <v>694</v>
      </c>
      <c r="G3599" s="51" t="s">
        <v>697</v>
      </c>
      <c r="H3599" s="57" t="s">
        <v>269</v>
      </c>
      <c r="I3599" s="37">
        <v>29380.89</v>
      </c>
      <c r="J3599" s="39">
        <v>0</v>
      </c>
      <c r="K3599" s="10">
        <v>29380.89</v>
      </c>
    </row>
    <row r="3600" spans="2:11" x14ac:dyDescent="0.2">
      <c r="B3600" s="56">
        <v>83010000047</v>
      </c>
      <c r="C3600" s="52" t="s">
        <v>3509</v>
      </c>
      <c r="D3600" s="52" t="s">
        <v>195</v>
      </c>
      <c r="E3600" s="52" t="s">
        <v>693</v>
      </c>
      <c r="F3600" s="51" t="s">
        <v>694</v>
      </c>
      <c r="G3600" s="51" t="s">
        <v>658</v>
      </c>
      <c r="H3600" s="57" t="s">
        <v>270</v>
      </c>
      <c r="I3600" s="37">
        <v>23169.5</v>
      </c>
      <c r="J3600" s="39">
        <v>0</v>
      </c>
      <c r="K3600" s="10">
        <v>23169.5</v>
      </c>
    </row>
    <row r="3601" spans="2:11" x14ac:dyDescent="0.2">
      <c r="B3601" s="56">
        <v>83010000048</v>
      </c>
      <c r="C3601" s="52" t="s">
        <v>3509</v>
      </c>
      <c r="D3601" s="52" t="s">
        <v>195</v>
      </c>
      <c r="E3601" s="52" t="s">
        <v>693</v>
      </c>
      <c r="F3601" s="51" t="s">
        <v>694</v>
      </c>
      <c r="G3601" s="51" t="s">
        <v>658</v>
      </c>
      <c r="H3601" s="57" t="s">
        <v>271</v>
      </c>
      <c r="I3601" s="37">
        <v>15379.43</v>
      </c>
      <c r="J3601" s="39">
        <v>0</v>
      </c>
      <c r="K3601" s="10">
        <v>15379.43</v>
      </c>
    </row>
    <row r="3602" spans="2:11" x14ac:dyDescent="0.2">
      <c r="B3602" s="56">
        <v>83010000053</v>
      </c>
      <c r="C3602" s="52" t="s">
        <v>3509</v>
      </c>
      <c r="D3602" s="52" t="s">
        <v>195</v>
      </c>
      <c r="E3602" s="52" t="s">
        <v>693</v>
      </c>
      <c r="F3602" s="51" t="s">
        <v>155</v>
      </c>
      <c r="G3602" s="63" t="s">
        <v>714</v>
      </c>
      <c r="H3602" s="57" t="s">
        <v>272</v>
      </c>
      <c r="I3602" s="37">
        <v>0</v>
      </c>
      <c r="J3602" s="39">
        <v>0</v>
      </c>
      <c r="K3602" s="10">
        <v>0</v>
      </c>
    </row>
    <row r="3603" spans="2:11" x14ac:dyDescent="0.2">
      <c r="B3603" s="56">
        <v>83010000054</v>
      </c>
      <c r="C3603" s="52" t="s">
        <v>3509</v>
      </c>
      <c r="D3603" s="52" t="s">
        <v>195</v>
      </c>
      <c r="E3603" s="52" t="s">
        <v>693</v>
      </c>
      <c r="F3603" s="51" t="s">
        <v>155</v>
      </c>
      <c r="G3603" s="63" t="s">
        <v>714</v>
      </c>
      <c r="H3603" s="57" t="s">
        <v>273</v>
      </c>
      <c r="I3603" s="37">
        <v>2455175.69</v>
      </c>
      <c r="J3603" s="39">
        <v>0</v>
      </c>
      <c r="K3603" s="10">
        <v>2455175.69</v>
      </c>
    </row>
    <row r="3604" spans="2:11" x14ac:dyDescent="0.2">
      <c r="B3604" s="56">
        <v>83010000055</v>
      </c>
      <c r="C3604" s="52" t="s">
        <v>3509</v>
      </c>
      <c r="D3604" s="52" t="s">
        <v>195</v>
      </c>
      <c r="E3604" s="52" t="s">
        <v>693</v>
      </c>
      <c r="F3604" s="51" t="s">
        <v>155</v>
      </c>
      <c r="G3604" s="63" t="s">
        <v>714</v>
      </c>
      <c r="H3604" s="57" t="s">
        <v>274</v>
      </c>
      <c r="I3604" s="37">
        <v>173938.08</v>
      </c>
      <c r="J3604" s="39">
        <v>0</v>
      </c>
      <c r="K3604" s="10">
        <v>173938.08</v>
      </c>
    </row>
    <row r="3605" spans="2:11" x14ac:dyDescent="0.2">
      <c r="B3605" s="56">
        <v>83010000056</v>
      </c>
      <c r="C3605" s="52" t="s">
        <v>3509</v>
      </c>
      <c r="D3605" s="52" t="s">
        <v>195</v>
      </c>
      <c r="E3605" s="52" t="s">
        <v>693</v>
      </c>
      <c r="F3605" s="51" t="s">
        <v>155</v>
      </c>
      <c r="G3605" s="63" t="s">
        <v>714</v>
      </c>
      <c r="H3605" s="57" t="s">
        <v>3787</v>
      </c>
      <c r="I3605" s="37">
        <v>400</v>
      </c>
      <c r="J3605" s="39">
        <v>0</v>
      </c>
      <c r="K3605" s="10">
        <v>400</v>
      </c>
    </row>
    <row r="3606" spans="2:11" x14ac:dyDescent="0.2">
      <c r="B3606" s="56">
        <v>83010000057</v>
      </c>
      <c r="C3606" s="52" t="s">
        <v>3509</v>
      </c>
      <c r="D3606" s="52" t="s">
        <v>195</v>
      </c>
      <c r="E3606" s="52" t="s">
        <v>693</v>
      </c>
      <c r="F3606" s="51" t="s">
        <v>155</v>
      </c>
      <c r="G3606" s="52" t="s">
        <v>714</v>
      </c>
      <c r="H3606" s="57" t="s">
        <v>275</v>
      </c>
      <c r="I3606" s="37">
        <v>74757.789999999994</v>
      </c>
      <c r="J3606" s="39">
        <v>0</v>
      </c>
      <c r="K3606" s="10">
        <v>74757.789999999994</v>
      </c>
    </row>
    <row r="3607" spans="2:11" x14ac:dyDescent="0.2">
      <c r="B3607" s="56">
        <v>83010000058</v>
      </c>
      <c r="C3607" s="52" t="s">
        <v>3509</v>
      </c>
      <c r="D3607" s="52" t="s">
        <v>195</v>
      </c>
      <c r="E3607" s="52" t="s">
        <v>693</v>
      </c>
      <c r="F3607" s="51" t="s">
        <v>155</v>
      </c>
      <c r="G3607" s="52" t="s">
        <v>714</v>
      </c>
      <c r="H3607" s="57" t="s">
        <v>276</v>
      </c>
      <c r="I3607" s="37">
        <v>45905.35</v>
      </c>
      <c r="J3607" s="39">
        <v>0</v>
      </c>
      <c r="K3607" s="10">
        <v>45905.35</v>
      </c>
    </row>
    <row r="3608" spans="2:11" x14ac:dyDescent="0.2">
      <c r="B3608" s="56">
        <v>83010000060</v>
      </c>
      <c r="C3608" s="52" t="s">
        <v>3509</v>
      </c>
      <c r="D3608" s="52" t="s">
        <v>195</v>
      </c>
      <c r="E3608" s="52" t="s">
        <v>693</v>
      </c>
      <c r="F3608" s="51" t="s">
        <v>155</v>
      </c>
      <c r="G3608" s="63" t="s">
        <v>714</v>
      </c>
      <c r="H3608" s="57" t="s">
        <v>277</v>
      </c>
      <c r="I3608" s="37">
        <v>426708.07</v>
      </c>
      <c r="J3608" s="39">
        <v>0</v>
      </c>
      <c r="K3608" s="10">
        <v>426708.07</v>
      </c>
    </row>
    <row r="3609" spans="2:11" x14ac:dyDescent="0.2">
      <c r="B3609" s="56">
        <v>83010000061</v>
      </c>
      <c r="C3609" s="52" t="s">
        <v>3509</v>
      </c>
      <c r="D3609" s="52" t="s">
        <v>195</v>
      </c>
      <c r="E3609" s="52" t="s">
        <v>693</v>
      </c>
      <c r="F3609" s="51" t="s">
        <v>694</v>
      </c>
      <c r="G3609" s="52" t="s">
        <v>658</v>
      </c>
      <c r="H3609" s="57" t="s">
        <v>278</v>
      </c>
      <c r="I3609" s="37">
        <v>0</v>
      </c>
      <c r="J3609" s="39">
        <v>0</v>
      </c>
      <c r="K3609" s="10">
        <v>0</v>
      </c>
    </row>
    <row r="3610" spans="2:11" x14ac:dyDescent="0.2">
      <c r="B3610" s="56">
        <v>83010000066</v>
      </c>
      <c r="C3610" s="52" t="s">
        <v>3509</v>
      </c>
      <c r="D3610" s="52" t="s">
        <v>195</v>
      </c>
      <c r="E3610" s="52" t="s">
        <v>693</v>
      </c>
      <c r="F3610" s="51" t="s">
        <v>694</v>
      </c>
      <c r="G3610" s="51" t="s">
        <v>655</v>
      </c>
      <c r="H3610" s="57" t="s">
        <v>279</v>
      </c>
      <c r="I3610" s="37">
        <v>18123.91</v>
      </c>
      <c r="J3610" s="39">
        <v>0</v>
      </c>
      <c r="K3610" s="10">
        <v>18123.91</v>
      </c>
    </row>
    <row r="3611" spans="2:11" x14ac:dyDescent="0.2">
      <c r="B3611" s="56">
        <v>83010000067</v>
      </c>
      <c r="C3611" s="52" t="s">
        <v>3509</v>
      </c>
      <c r="D3611" s="52" t="s">
        <v>195</v>
      </c>
      <c r="E3611" s="52" t="s">
        <v>693</v>
      </c>
      <c r="F3611" s="51" t="s">
        <v>155</v>
      </c>
      <c r="G3611" s="52" t="s">
        <v>714</v>
      </c>
      <c r="H3611" s="57" t="s">
        <v>226</v>
      </c>
      <c r="I3611" s="37">
        <v>32862.01</v>
      </c>
      <c r="J3611" s="39">
        <v>0</v>
      </c>
      <c r="K3611" s="10">
        <v>32862.01</v>
      </c>
    </row>
    <row r="3612" spans="2:11" x14ac:dyDescent="0.2">
      <c r="B3612" s="56">
        <v>83010000069</v>
      </c>
      <c r="C3612" s="52" t="s">
        <v>3509</v>
      </c>
      <c r="D3612" s="52" t="s">
        <v>195</v>
      </c>
      <c r="E3612" s="52" t="s">
        <v>693</v>
      </c>
      <c r="F3612" s="52" t="s">
        <v>711</v>
      </c>
      <c r="G3612" s="51" t="s">
        <v>686</v>
      </c>
      <c r="H3612" s="57" t="s">
        <v>280</v>
      </c>
      <c r="I3612" s="37">
        <v>300145.72000000003</v>
      </c>
      <c r="J3612" s="39">
        <v>0</v>
      </c>
      <c r="K3612" s="10">
        <v>300145.72000000003</v>
      </c>
    </row>
    <row r="3613" spans="2:11" x14ac:dyDescent="0.2">
      <c r="B3613" s="56">
        <v>83010000070</v>
      </c>
      <c r="C3613" s="52" t="s">
        <v>3509</v>
      </c>
      <c r="D3613" s="52" t="s">
        <v>195</v>
      </c>
      <c r="E3613" s="52" t="s">
        <v>693</v>
      </c>
      <c r="F3613" s="52" t="s">
        <v>711</v>
      </c>
      <c r="G3613" s="51" t="s">
        <v>686</v>
      </c>
      <c r="H3613" s="57" t="s">
        <v>3788</v>
      </c>
      <c r="I3613" s="37">
        <v>0</v>
      </c>
      <c r="J3613" s="39">
        <v>0</v>
      </c>
      <c r="K3613" s="10">
        <v>0</v>
      </c>
    </row>
    <row r="3614" spans="2:11" x14ac:dyDescent="0.2">
      <c r="B3614" s="56">
        <v>83010000073</v>
      </c>
      <c r="C3614" s="52" t="s">
        <v>3509</v>
      </c>
      <c r="D3614" s="52" t="s">
        <v>195</v>
      </c>
      <c r="E3614" s="52" t="s">
        <v>693</v>
      </c>
      <c r="F3614" s="51" t="s">
        <v>155</v>
      </c>
      <c r="G3614" s="52" t="s">
        <v>714</v>
      </c>
      <c r="H3614" s="57" t="s">
        <v>3789</v>
      </c>
      <c r="I3614" s="37">
        <v>1040</v>
      </c>
      <c r="J3614" s="39">
        <v>0</v>
      </c>
      <c r="K3614" s="10">
        <v>1040</v>
      </c>
    </row>
    <row r="3615" spans="2:11" x14ac:dyDescent="0.2">
      <c r="B3615" s="56">
        <v>83010000074</v>
      </c>
      <c r="C3615" s="52" t="s">
        <v>3509</v>
      </c>
      <c r="D3615" s="52" t="s">
        <v>195</v>
      </c>
      <c r="E3615" s="52" t="s">
        <v>693</v>
      </c>
      <c r="F3615" s="52" t="s">
        <v>751</v>
      </c>
      <c r="G3615" s="52" t="s">
        <v>761</v>
      </c>
      <c r="H3615" s="57" t="s">
        <v>3790</v>
      </c>
      <c r="I3615" s="37">
        <v>108160</v>
      </c>
      <c r="J3615" s="39">
        <v>0</v>
      </c>
      <c r="K3615" s="10">
        <v>108160</v>
      </c>
    </row>
    <row r="3616" spans="2:11" x14ac:dyDescent="0.2">
      <c r="B3616" s="56">
        <v>83010000075</v>
      </c>
      <c r="C3616" s="52" t="s">
        <v>3509</v>
      </c>
      <c r="D3616" s="52" t="s">
        <v>195</v>
      </c>
      <c r="E3616" s="52" t="s">
        <v>693</v>
      </c>
      <c r="F3616" s="51" t="s">
        <v>694</v>
      </c>
      <c r="G3616" s="51" t="s">
        <v>697</v>
      </c>
      <c r="H3616" s="57" t="s">
        <v>3791</v>
      </c>
      <c r="I3616" s="37">
        <v>500</v>
      </c>
      <c r="J3616" s="39">
        <v>0</v>
      </c>
      <c r="K3616" s="10">
        <v>500</v>
      </c>
    </row>
    <row r="3617" spans="2:11" x14ac:dyDescent="0.2">
      <c r="B3617" s="56">
        <v>83010000076</v>
      </c>
      <c r="C3617" s="52" t="s">
        <v>3509</v>
      </c>
      <c r="D3617" s="52" t="s">
        <v>195</v>
      </c>
      <c r="E3617" s="51" t="s">
        <v>693</v>
      </c>
      <c r="F3617" s="51" t="s">
        <v>155</v>
      </c>
      <c r="G3617" s="63" t="s">
        <v>714</v>
      </c>
      <c r="H3617" s="57" t="s">
        <v>3792</v>
      </c>
      <c r="I3617" s="37">
        <v>9035.1</v>
      </c>
      <c r="J3617" s="39">
        <v>0</v>
      </c>
      <c r="K3617" s="10">
        <v>9035.1</v>
      </c>
    </row>
    <row r="3618" spans="2:11" x14ac:dyDescent="0.2">
      <c r="B3618" s="56">
        <v>83010000077</v>
      </c>
      <c r="C3618" s="52" t="s">
        <v>3509</v>
      </c>
      <c r="D3618" s="52" t="s">
        <v>195</v>
      </c>
      <c r="E3618" s="52" t="s">
        <v>693</v>
      </c>
      <c r="F3618" s="51" t="s">
        <v>155</v>
      </c>
      <c r="G3618" s="52" t="s">
        <v>714</v>
      </c>
      <c r="H3618" s="57" t="s">
        <v>3793</v>
      </c>
      <c r="I3618" s="37">
        <v>135472</v>
      </c>
      <c r="J3618" s="39">
        <v>0</v>
      </c>
      <c r="K3618" s="10">
        <v>135472</v>
      </c>
    </row>
    <row r="3619" spans="2:11" x14ac:dyDescent="0.2">
      <c r="B3619" s="56">
        <v>83010000078</v>
      </c>
      <c r="C3619" s="52" t="s">
        <v>3509</v>
      </c>
      <c r="D3619" s="52" t="s">
        <v>195</v>
      </c>
      <c r="E3619" s="52" t="s">
        <v>693</v>
      </c>
      <c r="F3619" s="51" t="s">
        <v>155</v>
      </c>
      <c r="G3619" s="52" t="s">
        <v>714</v>
      </c>
      <c r="H3619" s="57" t="s">
        <v>3794</v>
      </c>
      <c r="I3619" s="37">
        <v>17266.12</v>
      </c>
      <c r="J3619" s="39">
        <v>0</v>
      </c>
      <c r="K3619" s="10">
        <v>17266.12</v>
      </c>
    </row>
    <row r="3620" spans="2:11" x14ac:dyDescent="0.2">
      <c r="B3620" s="56">
        <v>83010000079</v>
      </c>
      <c r="C3620" s="52" t="s">
        <v>3509</v>
      </c>
      <c r="D3620" s="52" t="s">
        <v>195</v>
      </c>
      <c r="E3620" s="52" t="s">
        <v>693</v>
      </c>
      <c r="F3620" s="51" t="s">
        <v>694</v>
      </c>
      <c r="G3620" s="51" t="s">
        <v>658</v>
      </c>
      <c r="H3620" s="57" t="s">
        <v>228</v>
      </c>
      <c r="I3620" s="37">
        <v>4310</v>
      </c>
      <c r="J3620" s="39">
        <v>0</v>
      </c>
      <c r="K3620" s="10">
        <v>4310</v>
      </c>
    </row>
    <row r="3621" spans="2:11" x14ac:dyDescent="0.2">
      <c r="B3621" s="56">
        <v>83010000080</v>
      </c>
      <c r="C3621" s="52" t="s">
        <v>3509</v>
      </c>
      <c r="D3621" s="52" t="s">
        <v>195</v>
      </c>
      <c r="E3621" s="52" t="s">
        <v>693</v>
      </c>
      <c r="F3621" s="51" t="s">
        <v>155</v>
      </c>
      <c r="G3621" s="52" t="s">
        <v>714</v>
      </c>
      <c r="H3621" s="57" t="s">
        <v>3795</v>
      </c>
      <c r="I3621" s="37">
        <v>16800</v>
      </c>
      <c r="J3621" s="39">
        <v>0</v>
      </c>
      <c r="K3621" s="10">
        <v>16800</v>
      </c>
    </row>
    <row r="3622" spans="2:11" x14ac:dyDescent="0.2">
      <c r="B3622" s="56">
        <v>83010000081</v>
      </c>
      <c r="C3622" s="52" t="s">
        <v>3509</v>
      </c>
      <c r="D3622" s="52" t="s">
        <v>195</v>
      </c>
      <c r="E3622" s="52" t="s">
        <v>693</v>
      </c>
      <c r="F3622" s="51" t="s">
        <v>155</v>
      </c>
      <c r="G3622" s="52" t="s">
        <v>714</v>
      </c>
      <c r="H3622" s="57" t="s">
        <v>3796</v>
      </c>
      <c r="I3622" s="37">
        <v>100822.25</v>
      </c>
      <c r="J3622" s="39">
        <v>0</v>
      </c>
      <c r="K3622" s="10">
        <v>100822.25</v>
      </c>
    </row>
    <row r="3623" spans="2:11" x14ac:dyDescent="0.2">
      <c r="B3623" s="56">
        <v>83010000082</v>
      </c>
      <c r="C3623" s="52" t="s">
        <v>3509</v>
      </c>
      <c r="D3623" s="52" t="s">
        <v>195</v>
      </c>
      <c r="E3623" s="52" t="s">
        <v>693</v>
      </c>
      <c r="F3623" s="51" t="s">
        <v>694</v>
      </c>
      <c r="G3623" s="51" t="s">
        <v>658</v>
      </c>
      <c r="H3623" s="57" t="s">
        <v>3797</v>
      </c>
      <c r="I3623" s="37">
        <v>4500</v>
      </c>
      <c r="J3623" s="39">
        <v>0</v>
      </c>
      <c r="K3623" s="10">
        <v>4500</v>
      </c>
    </row>
    <row r="3624" spans="2:11" x14ac:dyDescent="0.2">
      <c r="B3624" s="56">
        <v>83010000083</v>
      </c>
      <c r="C3624" s="52" t="s">
        <v>3509</v>
      </c>
      <c r="D3624" s="52" t="s">
        <v>195</v>
      </c>
      <c r="E3624" s="52" t="s">
        <v>693</v>
      </c>
      <c r="F3624" s="51" t="s">
        <v>155</v>
      </c>
      <c r="G3624" s="52" t="s">
        <v>714</v>
      </c>
      <c r="H3624" s="57" t="s">
        <v>3798</v>
      </c>
      <c r="I3624" s="37">
        <v>9468.14</v>
      </c>
      <c r="J3624" s="39">
        <v>0</v>
      </c>
      <c r="K3624" s="10">
        <v>9468.14</v>
      </c>
    </row>
    <row r="3625" spans="2:11" x14ac:dyDescent="0.2">
      <c r="B3625" s="56">
        <v>83010000084</v>
      </c>
      <c r="C3625" s="52" t="s">
        <v>3509</v>
      </c>
      <c r="D3625" s="52" t="s">
        <v>195</v>
      </c>
      <c r="E3625" s="52" t="s">
        <v>693</v>
      </c>
      <c r="F3625" s="51" t="s">
        <v>694</v>
      </c>
      <c r="G3625" s="51" t="s">
        <v>651</v>
      </c>
      <c r="H3625" s="57" t="s">
        <v>3799</v>
      </c>
      <c r="I3625" s="37">
        <v>19057.240000000002</v>
      </c>
      <c r="J3625" s="39">
        <v>0</v>
      </c>
      <c r="K3625" s="10">
        <v>19057.240000000002</v>
      </c>
    </row>
    <row r="3626" spans="2:11" x14ac:dyDescent="0.2">
      <c r="B3626" s="56">
        <v>83010000085</v>
      </c>
      <c r="C3626" s="52" t="s">
        <v>3509</v>
      </c>
      <c r="D3626" s="52" t="s">
        <v>195</v>
      </c>
      <c r="E3626" s="52" t="s">
        <v>693</v>
      </c>
      <c r="F3626" s="51" t="s">
        <v>155</v>
      </c>
      <c r="G3626" s="52" t="s">
        <v>714</v>
      </c>
      <c r="H3626" s="57" t="s">
        <v>3800</v>
      </c>
      <c r="I3626" s="37">
        <v>2951.91</v>
      </c>
      <c r="J3626" s="39">
        <v>0</v>
      </c>
      <c r="K3626" s="10">
        <v>2951.91</v>
      </c>
    </row>
    <row r="3627" spans="2:11" x14ac:dyDescent="0.2">
      <c r="B3627" s="56">
        <v>83010000086</v>
      </c>
      <c r="C3627" s="52" t="s">
        <v>3509</v>
      </c>
      <c r="D3627" s="52" t="s">
        <v>195</v>
      </c>
      <c r="E3627" s="52" t="s">
        <v>693</v>
      </c>
      <c r="F3627" s="51" t="s">
        <v>155</v>
      </c>
      <c r="G3627" s="63" t="s">
        <v>714</v>
      </c>
      <c r="H3627" s="57" t="s">
        <v>3801</v>
      </c>
      <c r="I3627" s="37">
        <v>19212.020000000004</v>
      </c>
      <c r="J3627" s="39">
        <v>0</v>
      </c>
      <c r="K3627" s="10">
        <v>19212.020000000004</v>
      </c>
    </row>
    <row r="3628" spans="2:11" x14ac:dyDescent="0.2">
      <c r="B3628" s="56">
        <v>83010000087</v>
      </c>
      <c r="C3628" s="52" t="s">
        <v>3509</v>
      </c>
      <c r="D3628" s="52" t="s">
        <v>195</v>
      </c>
      <c r="E3628" s="52" t="s">
        <v>693</v>
      </c>
      <c r="F3628" s="51" t="s">
        <v>155</v>
      </c>
      <c r="G3628" s="52" t="s">
        <v>714</v>
      </c>
      <c r="H3628" s="57" t="s">
        <v>3802</v>
      </c>
      <c r="I3628" s="37">
        <v>16044.72</v>
      </c>
      <c r="J3628" s="39">
        <v>0</v>
      </c>
      <c r="K3628" s="10">
        <v>16044.72</v>
      </c>
    </row>
    <row r="3629" spans="2:11" x14ac:dyDescent="0.2">
      <c r="B3629" s="56">
        <v>83010000088</v>
      </c>
      <c r="C3629" s="52" t="s">
        <v>3509</v>
      </c>
      <c r="D3629" s="52" t="s">
        <v>195</v>
      </c>
      <c r="E3629" s="52" t="s">
        <v>693</v>
      </c>
      <c r="F3629" s="51" t="s">
        <v>155</v>
      </c>
      <c r="G3629" s="52" t="s">
        <v>714</v>
      </c>
      <c r="H3629" s="57" t="s">
        <v>3803</v>
      </c>
      <c r="I3629" s="37">
        <v>11452</v>
      </c>
      <c r="J3629" s="39">
        <v>0</v>
      </c>
      <c r="K3629" s="10">
        <v>11452</v>
      </c>
    </row>
    <row r="3630" spans="2:11" x14ac:dyDescent="0.2">
      <c r="B3630" s="56">
        <v>83010000089</v>
      </c>
      <c r="C3630" s="52" t="s">
        <v>3509</v>
      </c>
      <c r="D3630" s="52" t="s">
        <v>195</v>
      </c>
      <c r="E3630" s="52" t="s">
        <v>693</v>
      </c>
      <c r="F3630" s="51" t="s">
        <v>155</v>
      </c>
      <c r="G3630" s="52" t="s">
        <v>714</v>
      </c>
      <c r="H3630" s="57" t="s">
        <v>3804</v>
      </c>
      <c r="I3630" s="37">
        <v>7175.57</v>
      </c>
      <c r="J3630" s="39">
        <v>0</v>
      </c>
      <c r="K3630" s="10">
        <v>7175.57</v>
      </c>
    </row>
    <row r="3631" spans="2:11" x14ac:dyDescent="0.2">
      <c r="B3631" s="56">
        <v>83010000090</v>
      </c>
      <c r="C3631" s="52" t="s">
        <v>3509</v>
      </c>
      <c r="D3631" s="52" t="s">
        <v>195</v>
      </c>
      <c r="E3631" s="51" t="s">
        <v>693</v>
      </c>
      <c r="F3631" s="51" t="s">
        <v>155</v>
      </c>
      <c r="G3631" s="63" t="s">
        <v>714</v>
      </c>
      <c r="H3631" s="57" t="s">
        <v>3805</v>
      </c>
      <c r="I3631" s="37">
        <v>70187.100000000006</v>
      </c>
      <c r="J3631" s="39">
        <v>0</v>
      </c>
      <c r="K3631" s="10">
        <v>70187.100000000006</v>
      </c>
    </row>
    <row r="3632" spans="2:11" x14ac:dyDescent="0.2">
      <c r="B3632" s="56">
        <v>83010000091</v>
      </c>
      <c r="C3632" s="52" t="s">
        <v>3509</v>
      </c>
      <c r="D3632" s="52" t="s">
        <v>195</v>
      </c>
      <c r="E3632" s="51" t="s">
        <v>693</v>
      </c>
      <c r="F3632" s="51" t="s">
        <v>155</v>
      </c>
      <c r="G3632" s="63" t="s">
        <v>714</v>
      </c>
      <c r="H3632" s="57" t="s">
        <v>3806</v>
      </c>
      <c r="I3632" s="37">
        <v>20400.600000000002</v>
      </c>
      <c r="J3632" s="39">
        <v>0</v>
      </c>
      <c r="K3632" s="10">
        <v>20400.600000000002</v>
      </c>
    </row>
    <row r="3633" spans="2:11" x14ac:dyDescent="0.2">
      <c r="B3633" s="56">
        <v>83030000001</v>
      </c>
      <c r="C3633" s="52" t="s">
        <v>3509</v>
      </c>
      <c r="D3633" s="52" t="s">
        <v>195</v>
      </c>
      <c r="E3633" s="52" t="s">
        <v>637</v>
      </c>
      <c r="F3633" s="52" t="s">
        <v>664</v>
      </c>
      <c r="G3633" s="52" t="s">
        <v>639</v>
      </c>
      <c r="H3633" s="57" t="s">
        <v>281</v>
      </c>
      <c r="I3633" s="37">
        <v>357031.51</v>
      </c>
      <c r="J3633" s="39">
        <v>0</v>
      </c>
      <c r="K3633" s="10">
        <v>357031.51</v>
      </c>
    </row>
    <row r="3634" spans="2:11" x14ac:dyDescent="0.2">
      <c r="B3634" s="56">
        <v>83030000002</v>
      </c>
      <c r="C3634" s="52" t="s">
        <v>3509</v>
      </c>
      <c r="D3634" s="52" t="s">
        <v>195</v>
      </c>
      <c r="E3634" s="52" t="s">
        <v>637</v>
      </c>
      <c r="F3634" s="52" t="s">
        <v>664</v>
      </c>
      <c r="G3634" s="52" t="s">
        <v>639</v>
      </c>
      <c r="H3634" s="57" t="s">
        <v>282</v>
      </c>
      <c r="I3634" s="37">
        <v>90658</v>
      </c>
      <c r="J3634" s="39">
        <v>0</v>
      </c>
      <c r="K3634" s="10">
        <v>90658</v>
      </c>
    </row>
    <row r="3635" spans="2:11" x14ac:dyDescent="0.2">
      <c r="B3635" s="56">
        <v>83030000003</v>
      </c>
      <c r="C3635" s="52" t="s">
        <v>3509</v>
      </c>
      <c r="D3635" s="52" t="s">
        <v>195</v>
      </c>
      <c r="E3635" s="52" t="s">
        <v>637</v>
      </c>
      <c r="F3635" s="52" t="s">
        <v>664</v>
      </c>
      <c r="G3635" s="52" t="s">
        <v>639</v>
      </c>
      <c r="H3635" s="57" t="s">
        <v>283</v>
      </c>
      <c r="I3635" s="37">
        <v>32237</v>
      </c>
      <c r="J3635" s="39">
        <v>0</v>
      </c>
      <c r="K3635" s="10">
        <v>32237</v>
      </c>
    </row>
    <row r="3636" spans="2:11" x14ac:dyDescent="0.2">
      <c r="B3636" s="56">
        <v>83030000008</v>
      </c>
      <c r="C3636" s="52" t="s">
        <v>3509</v>
      </c>
      <c r="D3636" s="52" t="s">
        <v>195</v>
      </c>
      <c r="E3636" s="52" t="s">
        <v>637</v>
      </c>
      <c r="F3636" s="52" t="s">
        <v>664</v>
      </c>
      <c r="G3636" s="52" t="s">
        <v>639</v>
      </c>
      <c r="H3636" s="57" t="s">
        <v>284</v>
      </c>
      <c r="I3636" s="37">
        <v>660</v>
      </c>
      <c r="J3636" s="39">
        <v>0</v>
      </c>
      <c r="K3636" s="10">
        <v>660</v>
      </c>
    </row>
    <row r="3637" spans="2:11" x14ac:dyDescent="0.2">
      <c r="B3637" s="56">
        <v>83030000010</v>
      </c>
      <c r="C3637" s="52" t="s">
        <v>3509</v>
      </c>
      <c r="D3637" s="52" t="s">
        <v>195</v>
      </c>
      <c r="E3637" s="52" t="s">
        <v>637</v>
      </c>
      <c r="F3637" s="52" t="s">
        <v>664</v>
      </c>
      <c r="G3637" s="52" t="s">
        <v>639</v>
      </c>
      <c r="H3637" s="57" t="s">
        <v>3807</v>
      </c>
      <c r="I3637" s="37">
        <v>36867</v>
      </c>
      <c r="J3637" s="39">
        <v>0</v>
      </c>
      <c r="K3637" s="10">
        <v>36867</v>
      </c>
    </row>
    <row r="3638" spans="2:11" x14ac:dyDescent="0.2">
      <c r="B3638" s="56">
        <v>83030000011</v>
      </c>
      <c r="C3638" s="52" t="s">
        <v>3509</v>
      </c>
      <c r="D3638" s="52" t="s">
        <v>195</v>
      </c>
      <c r="E3638" s="52" t="s">
        <v>637</v>
      </c>
      <c r="F3638" s="52" t="s">
        <v>664</v>
      </c>
      <c r="G3638" s="51" t="s">
        <v>648</v>
      </c>
      <c r="H3638" s="57" t="s">
        <v>285</v>
      </c>
      <c r="I3638" s="37">
        <v>6255.54</v>
      </c>
      <c r="J3638" s="39">
        <v>0</v>
      </c>
      <c r="K3638" s="10">
        <v>6255.54</v>
      </c>
    </row>
    <row r="3639" spans="2:11" x14ac:dyDescent="0.2">
      <c r="B3639" s="56">
        <v>83030000012</v>
      </c>
      <c r="C3639" s="52" t="s">
        <v>3509</v>
      </c>
      <c r="D3639" s="52" t="s">
        <v>195</v>
      </c>
      <c r="E3639" s="52" t="s">
        <v>637</v>
      </c>
      <c r="F3639" s="52" t="s">
        <v>664</v>
      </c>
      <c r="G3639" s="51" t="s">
        <v>644</v>
      </c>
      <c r="H3639" s="57" t="s">
        <v>286</v>
      </c>
      <c r="I3639" s="37">
        <v>2942.85</v>
      </c>
      <c r="J3639" s="39">
        <v>0</v>
      </c>
      <c r="K3639" s="10">
        <v>2942.85</v>
      </c>
    </row>
    <row r="3640" spans="2:11" x14ac:dyDescent="0.2">
      <c r="B3640" s="56">
        <v>83030000013</v>
      </c>
      <c r="C3640" s="52" t="s">
        <v>3509</v>
      </c>
      <c r="D3640" s="52" t="s">
        <v>195</v>
      </c>
      <c r="E3640" s="52" t="s">
        <v>637</v>
      </c>
      <c r="F3640" s="52" t="s">
        <v>664</v>
      </c>
      <c r="G3640" s="51" t="s">
        <v>644</v>
      </c>
      <c r="H3640" s="57" t="s">
        <v>3809</v>
      </c>
      <c r="I3640" s="37">
        <v>0</v>
      </c>
      <c r="J3640" s="39">
        <v>0</v>
      </c>
      <c r="K3640" s="10">
        <v>0</v>
      </c>
    </row>
    <row r="3641" spans="2:11" x14ac:dyDescent="0.2">
      <c r="B3641" s="56">
        <v>83030000014</v>
      </c>
      <c r="C3641" s="52" t="s">
        <v>3509</v>
      </c>
      <c r="D3641" s="52" t="s">
        <v>195</v>
      </c>
      <c r="E3641" s="52" t="s">
        <v>637</v>
      </c>
      <c r="F3641" s="52" t="s">
        <v>664</v>
      </c>
      <c r="G3641" s="52" t="s">
        <v>643</v>
      </c>
      <c r="H3641" s="57" t="s">
        <v>3810</v>
      </c>
      <c r="I3641" s="37">
        <v>0</v>
      </c>
      <c r="J3641" s="39">
        <v>0</v>
      </c>
      <c r="K3641" s="10">
        <v>0</v>
      </c>
    </row>
    <row r="3642" spans="2:11" x14ac:dyDescent="0.2">
      <c r="B3642" s="56">
        <v>83030000015</v>
      </c>
      <c r="C3642" s="52" t="s">
        <v>3509</v>
      </c>
      <c r="D3642" s="52" t="s">
        <v>195</v>
      </c>
      <c r="E3642" s="52" t="s">
        <v>637</v>
      </c>
      <c r="F3642" s="52" t="s">
        <v>664</v>
      </c>
      <c r="G3642" s="52" t="s">
        <v>639</v>
      </c>
      <c r="H3642" s="57" t="s">
        <v>3811</v>
      </c>
      <c r="I3642" s="37">
        <v>0</v>
      </c>
      <c r="J3642" s="39">
        <v>0</v>
      </c>
      <c r="K3642" s="10">
        <v>0</v>
      </c>
    </row>
    <row r="3643" spans="2:11" x14ac:dyDescent="0.2">
      <c r="B3643" s="56">
        <v>83030000016</v>
      </c>
      <c r="C3643" s="52" t="s">
        <v>3509</v>
      </c>
      <c r="D3643" s="52" t="s">
        <v>195</v>
      </c>
      <c r="E3643" s="52" t="s">
        <v>637</v>
      </c>
      <c r="F3643" s="52" t="s">
        <v>664</v>
      </c>
      <c r="G3643" s="52" t="s">
        <v>639</v>
      </c>
      <c r="H3643" s="57" t="s">
        <v>3812</v>
      </c>
      <c r="I3643" s="37">
        <v>0</v>
      </c>
      <c r="J3643" s="39">
        <v>0</v>
      </c>
      <c r="K3643" s="10">
        <v>0</v>
      </c>
    </row>
    <row r="3644" spans="2:11" x14ac:dyDescent="0.2">
      <c r="B3644" s="56">
        <v>83030000020</v>
      </c>
      <c r="C3644" s="52" t="s">
        <v>3509</v>
      </c>
      <c r="D3644" s="52" t="s">
        <v>195</v>
      </c>
      <c r="E3644" s="52" t="s">
        <v>637</v>
      </c>
      <c r="F3644" s="52" t="s">
        <v>664</v>
      </c>
      <c r="G3644" s="51" t="s">
        <v>649</v>
      </c>
      <c r="H3644" s="57" t="s">
        <v>287</v>
      </c>
      <c r="I3644" s="37">
        <v>8025.95</v>
      </c>
      <c r="J3644" s="39">
        <v>0</v>
      </c>
      <c r="K3644" s="10">
        <v>8025.95</v>
      </c>
    </row>
    <row r="3645" spans="2:11" x14ac:dyDescent="0.2">
      <c r="B3645" s="56">
        <v>83030000024</v>
      </c>
      <c r="C3645" s="52" t="s">
        <v>3509</v>
      </c>
      <c r="D3645" s="52" t="s">
        <v>195</v>
      </c>
      <c r="E3645" s="52" t="s">
        <v>637</v>
      </c>
      <c r="F3645" s="52" t="s">
        <v>664</v>
      </c>
      <c r="G3645" s="51" t="s">
        <v>651</v>
      </c>
      <c r="H3645" s="57" t="s">
        <v>288</v>
      </c>
      <c r="I3645" s="37">
        <v>5010.8599999999997</v>
      </c>
      <c r="J3645" s="39">
        <v>0</v>
      </c>
      <c r="K3645" s="10">
        <v>5010.8599999999997</v>
      </c>
    </row>
    <row r="3646" spans="2:11" x14ac:dyDescent="0.2">
      <c r="B3646" s="56">
        <v>83030000033</v>
      </c>
      <c r="C3646" s="52" t="s">
        <v>3509</v>
      </c>
      <c r="D3646" s="52" t="s">
        <v>195</v>
      </c>
      <c r="E3646" s="51" t="s">
        <v>637</v>
      </c>
      <c r="F3646" s="51" t="s">
        <v>664</v>
      </c>
      <c r="G3646" s="51" t="s">
        <v>709</v>
      </c>
      <c r="H3646" s="57" t="s">
        <v>289</v>
      </c>
      <c r="I3646" s="37">
        <v>1782.5</v>
      </c>
      <c r="J3646" s="39">
        <v>0</v>
      </c>
      <c r="K3646" s="10">
        <v>1782.5</v>
      </c>
    </row>
    <row r="3647" spans="2:11" x14ac:dyDescent="0.2">
      <c r="B3647" s="56">
        <v>83030000034</v>
      </c>
      <c r="C3647" s="52" t="s">
        <v>3509</v>
      </c>
      <c r="D3647" s="52" t="s">
        <v>195</v>
      </c>
      <c r="E3647" s="51" t="s">
        <v>637</v>
      </c>
      <c r="F3647" s="51" t="s">
        <v>664</v>
      </c>
      <c r="G3647" s="51" t="s">
        <v>709</v>
      </c>
      <c r="H3647" s="57" t="s">
        <v>290</v>
      </c>
      <c r="I3647" s="37">
        <v>7263.45</v>
      </c>
      <c r="J3647" s="39">
        <v>0</v>
      </c>
      <c r="K3647" s="10">
        <v>7263.45</v>
      </c>
    </row>
    <row r="3648" spans="2:11" x14ac:dyDescent="0.2">
      <c r="B3648" s="56">
        <v>83030000035</v>
      </c>
      <c r="C3648" s="52" t="s">
        <v>3509</v>
      </c>
      <c r="D3648" s="52" t="s">
        <v>195</v>
      </c>
      <c r="E3648" s="52" t="s">
        <v>637</v>
      </c>
      <c r="F3648" s="52" t="s">
        <v>664</v>
      </c>
      <c r="G3648" s="51" t="s">
        <v>676</v>
      </c>
      <c r="H3648" s="57" t="s">
        <v>291</v>
      </c>
      <c r="I3648" s="37">
        <v>763.64</v>
      </c>
      <c r="J3648" s="39">
        <v>0</v>
      </c>
      <c r="K3648" s="10">
        <v>763.64</v>
      </c>
    </row>
    <row r="3649" spans="2:11" x14ac:dyDescent="0.2">
      <c r="B3649" s="56">
        <v>83030000036</v>
      </c>
      <c r="C3649" s="52" t="s">
        <v>3509</v>
      </c>
      <c r="D3649" s="52" t="s">
        <v>195</v>
      </c>
      <c r="E3649" s="52" t="s">
        <v>637</v>
      </c>
      <c r="F3649" s="52" t="s">
        <v>664</v>
      </c>
      <c r="G3649" s="51" t="s">
        <v>643</v>
      </c>
      <c r="H3649" s="57" t="s">
        <v>292</v>
      </c>
      <c r="I3649" s="37">
        <v>300</v>
      </c>
      <c r="J3649" s="39">
        <v>0</v>
      </c>
      <c r="K3649" s="10">
        <v>300</v>
      </c>
    </row>
    <row r="3650" spans="2:11" x14ac:dyDescent="0.2">
      <c r="B3650" s="56">
        <v>83030000037</v>
      </c>
      <c r="C3650" s="52" t="s">
        <v>3509</v>
      </c>
      <c r="D3650" s="52" t="s">
        <v>195</v>
      </c>
      <c r="E3650" s="52" t="s">
        <v>637</v>
      </c>
      <c r="F3650" s="52" t="s">
        <v>664</v>
      </c>
      <c r="G3650" s="51" t="s">
        <v>643</v>
      </c>
      <c r="H3650" s="57" t="s">
        <v>293</v>
      </c>
      <c r="I3650" s="37">
        <v>650</v>
      </c>
      <c r="J3650" s="39">
        <v>0</v>
      </c>
      <c r="K3650" s="10">
        <v>650</v>
      </c>
    </row>
    <row r="3651" spans="2:11" x14ac:dyDescent="0.2">
      <c r="B3651" s="56">
        <v>83030000040</v>
      </c>
      <c r="C3651" s="52" t="s">
        <v>3509</v>
      </c>
      <c r="D3651" s="52" t="s">
        <v>195</v>
      </c>
      <c r="E3651" s="52" t="s">
        <v>637</v>
      </c>
      <c r="F3651" s="52" t="s">
        <v>664</v>
      </c>
      <c r="G3651" s="51" t="s">
        <v>655</v>
      </c>
      <c r="H3651" s="57" t="s">
        <v>294</v>
      </c>
      <c r="I3651" s="37">
        <v>1050</v>
      </c>
      <c r="J3651" s="39">
        <v>0</v>
      </c>
      <c r="K3651" s="10">
        <v>1050</v>
      </c>
    </row>
    <row r="3652" spans="2:11" x14ac:dyDescent="0.2">
      <c r="B3652" s="56">
        <v>83030000043</v>
      </c>
      <c r="C3652" s="52" t="s">
        <v>3509</v>
      </c>
      <c r="D3652" s="52" t="s">
        <v>195</v>
      </c>
      <c r="E3652" s="52" t="s">
        <v>637</v>
      </c>
      <c r="F3652" s="52" t="s">
        <v>664</v>
      </c>
      <c r="G3652" s="51" t="s">
        <v>643</v>
      </c>
      <c r="H3652" s="57" t="s">
        <v>3813</v>
      </c>
      <c r="I3652" s="37">
        <v>0</v>
      </c>
      <c r="J3652" s="39">
        <v>0</v>
      </c>
      <c r="K3652" s="10">
        <v>0</v>
      </c>
    </row>
    <row r="3653" spans="2:11" x14ac:dyDescent="0.2">
      <c r="B3653" s="56">
        <v>83030000050</v>
      </c>
      <c r="C3653" s="52" t="s">
        <v>3509</v>
      </c>
      <c r="D3653" s="52" t="s">
        <v>195</v>
      </c>
      <c r="E3653" s="52" t="s">
        <v>637</v>
      </c>
      <c r="F3653" s="52" t="s">
        <v>664</v>
      </c>
      <c r="G3653" s="52" t="s">
        <v>3814</v>
      </c>
      <c r="H3653" s="57" t="s">
        <v>295</v>
      </c>
      <c r="I3653" s="37">
        <v>9684.11</v>
      </c>
      <c r="J3653" s="39">
        <v>0</v>
      </c>
      <c r="K3653" s="10">
        <v>9684.11</v>
      </c>
    </row>
    <row r="3654" spans="2:11" x14ac:dyDescent="0.2">
      <c r="B3654" s="56">
        <v>83030000051</v>
      </c>
      <c r="C3654" s="52" t="s">
        <v>3509</v>
      </c>
      <c r="D3654" s="52" t="s">
        <v>195</v>
      </c>
      <c r="E3654" s="52" t="s">
        <v>637</v>
      </c>
      <c r="F3654" s="52" t="s">
        <v>664</v>
      </c>
      <c r="G3654" s="51" t="s">
        <v>649</v>
      </c>
      <c r="H3654" s="57" t="s">
        <v>296</v>
      </c>
      <c r="I3654" s="37">
        <v>0</v>
      </c>
      <c r="J3654" s="39">
        <v>2.0000000000000004E-2</v>
      </c>
      <c r="K3654" s="10">
        <v>-2.0000000000000004E-2</v>
      </c>
    </row>
    <row r="3655" spans="2:11" x14ac:dyDescent="0.2">
      <c r="B3655" s="56">
        <v>83030000052</v>
      </c>
      <c r="C3655" s="52" t="s">
        <v>3509</v>
      </c>
      <c r="D3655" s="52" t="s">
        <v>195</v>
      </c>
      <c r="E3655" s="52" t="s">
        <v>637</v>
      </c>
      <c r="F3655" s="52" t="s">
        <v>664</v>
      </c>
      <c r="G3655" s="51" t="s">
        <v>649</v>
      </c>
      <c r="H3655" s="57" t="s">
        <v>297</v>
      </c>
      <c r="I3655" s="37">
        <v>956.82</v>
      </c>
      <c r="J3655" s="39">
        <v>0</v>
      </c>
      <c r="K3655" s="10">
        <v>956.82</v>
      </c>
    </row>
    <row r="3656" spans="2:11" x14ac:dyDescent="0.2">
      <c r="B3656" s="56">
        <v>83030000053</v>
      </c>
      <c r="C3656" s="52" t="s">
        <v>3509</v>
      </c>
      <c r="D3656" s="52" t="s">
        <v>195</v>
      </c>
      <c r="E3656" s="52" t="s">
        <v>637</v>
      </c>
      <c r="F3656" s="52" t="s">
        <v>664</v>
      </c>
      <c r="G3656" s="51" t="s">
        <v>649</v>
      </c>
      <c r="H3656" s="57" t="s">
        <v>298</v>
      </c>
      <c r="I3656" s="37">
        <v>29980</v>
      </c>
      <c r="J3656" s="39">
        <v>0</v>
      </c>
      <c r="K3656" s="10">
        <v>29980</v>
      </c>
    </row>
    <row r="3657" spans="2:11" x14ac:dyDescent="0.2">
      <c r="B3657" s="56">
        <v>83060000001</v>
      </c>
      <c r="C3657" s="52" t="s">
        <v>3509</v>
      </c>
      <c r="D3657" s="52" t="s">
        <v>195</v>
      </c>
      <c r="E3657" s="52" t="s">
        <v>637</v>
      </c>
      <c r="F3657" s="52" t="s">
        <v>664</v>
      </c>
      <c r="G3657" s="52" t="s">
        <v>658</v>
      </c>
      <c r="H3657" s="57" t="s">
        <v>299</v>
      </c>
      <c r="I3657" s="37">
        <v>0</v>
      </c>
      <c r="J3657" s="39">
        <v>0</v>
      </c>
      <c r="K3657" s="10">
        <v>0</v>
      </c>
    </row>
    <row r="3658" spans="2:11" x14ac:dyDescent="0.2">
      <c r="B3658" s="56">
        <v>84010100001</v>
      </c>
      <c r="C3658" s="52" t="s">
        <v>3509</v>
      </c>
      <c r="D3658" s="52" t="s">
        <v>195</v>
      </c>
      <c r="E3658" s="51" t="s">
        <v>765</v>
      </c>
      <c r="F3658" s="52" t="s">
        <v>766</v>
      </c>
      <c r="G3658" s="51" t="s">
        <v>767</v>
      </c>
      <c r="H3658" s="57" t="s">
        <v>3816</v>
      </c>
      <c r="I3658" s="37">
        <v>0</v>
      </c>
      <c r="J3658" s="39">
        <v>4425837.43</v>
      </c>
      <c r="K3658" s="10">
        <v>-4425837.43</v>
      </c>
    </row>
    <row r="3659" spans="2:11" x14ac:dyDescent="0.2">
      <c r="B3659" s="56">
        <v>84010100002</v>
      </c>
      <c r="C3659" s="52" t="s">
        <v>3509</v>
      </c>
      <c r="D3659" s="52" t="s">
        <v>195</v>
      </c>
      <c r="E3659" s="51" t="s">
        <v>765</v>
      </c>
      <c r="F3659" s="52" t="s">
        <v>766</v>
      </c>
      <c r="G3659" s="51" t="s">
        <v>767</v>
      </c>
      <c r="H3659" s="57" t="s">
        <v>3817</v>
      </c>
      <c r="I3659" s="37">
        <v>0</v>
      </c>
      <c r="J3659" s="39">
        <v>43284.36</v>
      </c>
      <c r="K3659" s="10">
        <v>-43284.36</v>
      </c>
    </row>
    <row r="3660" spans="2:11" x14ac:dyDescent="0.2">
      <c r="B3660" s="56">
        <v>84010100004</v>
      </c>
      <c r="C3660" s="52" t="s">
        <v>3509</v>
      </c>
      <c r="D3660" s="52" t="s">
        <v>195</v>
      </c>
      <c r="E3660" s="51" t="s">
        <v>693</v>
      </c>
      <c r="F3660" s="51" t="s">
        <v>155</v>
      </c>
      <c r="G3660" s="63" t="s">
        <v>714</v>
      </c>
      <c r="H3660" s="57" t="s">
        <v>300</v>
      </c>
      <c r="I3660" s="37">
        <v>0</v>
      </c>
      <c r="J3660" s="39">
        <v>269445.5</v>
      </c>
      <c r="K3660" s="10">
        <v>-269445.5</v>
      </c>
    </row>
    <row r="3661" spans="2:11" x14ac:dyDescent="0.2">
      <c r="B3661" s="56">
        <v>84020000001</v>
      </c>
      <c r="C3661" s="52" t="s">
        <v>3509</v>
      </c>
      <c r="D3661" s="52" t="s">
        <v>195</v>
      </c>
      <c r="E3661" s="52" t="s">
        <v>402</v>
      </c>
      <c r="F3661" s="52" t="s">
        <v>403</v>
      </c>
      <c r="G3661" s="52" t="s">
        <v>404</v>
      </c>
      <c r="H3661" s="57" t="s">
        <v>301</v>
      </c>
      <c r="I3661" s="37">
        <v>0</v>
      </c>
      <c r="J3661" s="39">
        <v>54.5</v>
      </c>
      <c r="K3661" s="10">
        <v>-54.5</v>
      </c>
    </row>
    <row r="3662" spans="2:11" x14ac:dyDescent="0.2">
      <c r="B3662" s="56">
        <v>84030000001</v>
      </c>
      <c r="C3662" s="52" t="s">
        <v>3509</v>
      </c>
      <c r="D3662" s="52" t="s">
        <v>195</v>
      </c>
      <c r="E3662" s="52" t="s">
        <v>402</v>
      </c>
      <c r="F3662" s="52" t="s">
        <v>403</v>
      </c>
      <c r="G3662" s="52" t="s">
        <v>403</v>
      </c>
      <c r="H3662" s="57" t="s">
        <v>3818</v>
      </c>
      <c r="I3662" s="37">
        <v>6191.1500000000005</v>
      </c>
      <c r="J3662" s="39">
        <v>0</v>
      </c>
      <c r="K3662" s="10">
        <v>6191.1500000000005</v>
      </c>
    </row>
    <row r="3663" spans="2:11" x14ac:dyDescent="0.2">
      <c r="B3663" s="56">
        <v>84040000001</v>
      </c>
      <c r="C3663" s="52" t="s">
        <v>3509</v>
      </c>
      <c r="D3663" s="52" t="s">
        <v>195</v>
      </c>
      <c r="E3663" s="51" t="s">
        <v>765</v>
      </c>
      <c r="F3663" s="51" t="s">
        <v>770</v>
      </c>
      <c r="G3663" s="51" t="s">
        <v>767</v>
      </c>
      <c r="H3663" s="57" t="s">
        <v>3819</v>
      </c>
      <c r="I3663" s="37">
        <v>0</v>
      </c>
      <c r="J3663" s="39">
        <v>0</v>
      </c>
      <c r="K3663" s="10">
        <v>0</v>
      </c>
    </row>
    <row r="3664" spans="2:11" x14ac:dyDescent="0.2">
      <c r="B3664" s="56">
        <v>91101000001</v>
      </c>
      <c r="C3664" s="52" t="s">
        <v>3820</v>
      </c>
      <c r="D3664" s="52" t="s">
        <v>357</v>
      </c>
      <c r="E3664" s="52" t="s">
        <v>446</v>
      </c>
      <c r="F3664" s="52" t="s">
        <v>597</v>
      </c>
      <c r="G3664" s="52" t="s">
        <v>961</v>
      </c>
      <c r="H3664" s="57" t="s">
        <v>3821</v>
      </c>
      <c r="I3664" s="37">
        <v>14617.410000000003</v>
      </c>
      <c r="J3664" s="39">
        <v>0</v>
      </c>
      <c r="K3664" s="10">
        <v>14617.410000000003</v>
      </c>
    </row>
    <row r="3665" spans="2:11" x14ac:dyDescent="0.2">
      <c r="B3665" s="56">
        <v>91101000002</v>
      </c>
      <c r="C3665" s="52" t="s">
        <v>3820</v>
      </c>
      <c r="D3665" s="52" t="s">
        <v>357</v>
      </c>
      <c r="E3665" s="52" t="s">
        <v>446</v>
      </c>
      <c r="F3665" s="52" t="s">
        <v>597</v>
      </c>
      <c r="G3665" s="52" t="s">
        <v>961</v>
      </c>
      <c r="H3665" s="57" t="s">
        <v>3822</v>
      </c>
      <c r="I3665" s="37">
        <v>14592.190000000002</v>
      </c>
      <c r="J3665" s="39">
        <v>0</v>
      </c>
      <c r="K3665" s="10">
        <v>14592.190000000002</v>
      </c>
    </row>
    <row r="3666" spans="2:11" x14ac:dyDescent="0.2">
      <c r="B3666" s="56">
        <v>91101000003</v>
      </c>
      <c r="C3666" s="52" t="s">
        <v>3820</v>
      </c>
      <c r="D3666" s="52" t="s">
        <v>357</v>
      </c>
      <c r="E3666" s="52" t="s">
        <v>446</v>
      </c>
      <c r="F3666" s="52" t="s">
        <v>597</v>
      </c>
      <c r="G3666" s="52" t="s">
        <v>961</v>
      </c>
      <c r="H3666" s="57" t="s">
        <v>3823</v>
      </c>
      <c r="I3666" s="37">
        <v>0</v>
      </c>
      <c r="J3666" s="39">
        <v>0</v>
      </c>
      <c r="K3666" s="10">
        <v>0</v>
      </c>
    </row>
    <row r="3667" spans="2:11" x14ac:dyDescent="0.2">
      <c r="B3667" s="56">
        <v>91101000004</v>
      </c>
      <c r="C3667" s="52" t="s">
        <v>3820</v>
      </c>
      <c r="D3667" s="52" t="s">
        <v>357</v>
      </c>
      <c r="E3667" s="52" t="s">
        <v>446</v>
      </c>
      <c r="F3667" s="52" t="s">
        <v>597</v>
      </c>
      <c r="G3667" s="52" t="s">
        <v>961</v>
      </c>
      <c r="H3667" s="57" t="s">
        <v>3824</v>
      </c>
      <c r="I3667" s="37">
        <v>643.98</v>
      </c>
      <c r="J3667" s="39">
        <v>0</v>
      </c>
      <c r="K3667" s="10">
        <v>643.98</v>
      </c>
    </row>
    <row r="3668" spans="2:11" x14ac:dyDescent="0.2">
      <c r="B3668" s="56">
        <v>91101000005</v>
      </c>
      <c r="C3668" s="52" t="s">
        <v>3820</v>
      </c>
      <c r="D3668" s="52" t="s">
        <v>357</v>
      </c>
      <c r="E3668" s="52" t="s">
        <v>446</v>
      </c>
      <c r="F3668" s="52" t="s">
        <v>597</v>
      </c>
      <c r="G3668" s="52" t="s">
        <v>961</v>
      </c>
      <c r="H3668" s="57" t="s">
        <v>3825</v>
      </c>
      <c r="I3668" s="37">
        <v>2962.23</v>
      </c>
      <c r="J3668" s="39">
        <v>0</v>
      </c>
      <c r="K3668" s="10">
        <v>2962.23</v>
      </c>
    </row>
    <row r="3669" spans="2:11" x14ac:dyDescent="0.2">
      <c r="B3669" s="56">
        <v>91101000006</v>
      </c>
      <c r="C3669" s="52" t="s">
        <v>3820</v>
      </c>
      <c r="D3669" s="52" t="s">
        <v>357</v>
      </c>
      <c r="E3669" s="52" t="s">
        <v>446</v>
      </c>
      <c r="F3669" s="52" t="s">
        <v>597</v>
      </c>
      <c r="G3669" s="52" t="s">
        <v>961</v>
      </c>
      <c r="H3669" s="57" t="s">
        <v>3826</v>
      </c>
      <c r="I3669" s="37">
        <v>98.852500000000006</v>
      </c>
      <c r="J3669" s="39">
        <v>0</v>
      </c>
      <c r="K3669" s="10">
        <v>98.852500000000006</v>
      </c>
    </row>
    <row r="3670" spans="2:11" x14ac:dyDescent="0.2">
      <c r="B3670" s="56">
        <v>91101000007</v>
      </c>
      <c r="C3670" s="52" t="s">
        <v>3820</v>
      </c>
      <c r="D3670" s="52" t="s">
        <v>357</v>
      </c>
      <c r="E3670" s="52" t="s">
        <v>446</v>
      </c>
      <c r="F3670" s="52" t="s">
        <v>597</v>
      </c>
      <c r="G3670" s="52" t="s">
        <v>961</v>
      </c>
      <c r="H3670" s="57" t="s">
        <v>3827</v>
      </c>
      <c r="I3670" s="37">
        <v>4818.78</v>
      </c>
      <c r="J3670" s="39">
        <v>0</v>
      </c>
      <c r="K3670" s="10">
        <v>4818.78</v>
      </c>
    </row>
    <row r="3671" spans="2:11" x14ac:dyDescent="0.2">
      <c r="B3671" s="56">
        <v>91101000008</v>
      </c>
      <c r="C3671" s="52" t="s">
        <v>3820</v>
      </c>
      <c r="D3671" s="52" t="s">
        <v>357</v>
      </c>
      <c r="E3671" s="52" t="s">
        <v>446</v>
      </c>
      <c r="F3671" s="52" t="s">
        <v>597</v>
      </c>
      <c r="G3671" s="52" t="s">
        <v>961</v>
      </c>
      <c r="H3671" s="57" t="s">
        <v>3828</v>
      </c>
      <c r="I3671" s="37">
        <v>1719.27</v>
      </c>
      <c r="J3671" s="39">
        <v>0</v>
      </c>
      <c r="K3671" s="10">
        <v>1719.27</v>
      </c>
    </row>
    <row r="3672" spans="2:11" x14ac:dyDescent="0.2">
      <c r="B3672" s="56">
        <v>91101000009</v>
      </c>
      <c r="C3672" s="52" t="s">
        <v>3820</v>
      </c>
      <c r="D3672" s="52" t="s">
        <v>357</v>
      </c>
      <c r="E3672" s="52" t="s">
        <v>446</v>
      </c>
      <c r="F3672" s="52" t="s">
        <v>597</v>
      </c>
      <c r="G3672" s="52" t="s">
        <v>961</v>
      </c>
      <c r="H3672" s="57" t="s">
        <v>3829</v>
      </c>
      <c r="I3672" s="37">
        <v>1514.54</v>
      </c>
      <c r="J3672" s="39">
        <v>0</v>
      </c>
      <c r="K3672" s="10">
        <v>1514.54</v>
      </c>
    </row>
    <row r="3673" spans="2:11" x14ac:dyDescent="0.2">
      <c r="B3673" s="56">
        <v>91101000010</v>
      </c>
      <c r="C3673" s="52" t="s">
        <v>3820</v>
      </c>
      <c r="D3673" s="52" t="s">
        <v>357</v>
      </c>
      <c r="E3673" s="52" t="s">
        <v>446</v>
      </c>
      <c r="F3673" s="52" t="s">
        <v>597</v>
      </c>
      <c r="G3673" s="52" t="s">
        <v>961</v>
      </c>
      <c r="H3673" s="57" t="s">
        <v>3830</v>
      </c>
      <c r="I3673" s="37">
        <v>4416.6000000000004</v>
      </c>
      <c r="J3673" s="39">
        <v>0</v>
      </c>
      <c r="K3673" s="10">
        <v>4416.6000000000004</v>
      </c>
    </row>
    <row r="3674" spans="2:11" x14ac:dyDescent="0.2">
      <c r="B3674" s="56">
        <v>91101000011</v>
      </c>
      <c r="C3674" s="52" t="s">
        <v>3820</v>
      </c>
      <c r="D3674" s="52" t="s">
        <v>357</v>
      </c>
      <c r="E3674" s="52" t="s">
        <v>446</v>
      </c>
      <c r="F3674" s="52" t="s">
        <v>597</v>
      </c>
      <c r="G3674" s="52" t="s">
        <v>961</v>
      </c>
      <c r="H3674" s="57" t="s">
        <v>3831</v>
      </c>
      <c r="I3674" s="37">
        <v>0</v>
      </c>
      <c r="J3674" s="39">
        <v>0</v>
      </c>
      <c r="K3674" s="10">
        <v>0</v>
      </c>
    </row>
    <row r="3675" spans="2:11" x14ac:dyDescent="0.2">
      <c r="B3675" s="56">
        <v>91101000012</v>
      </c>
      <c r="C3675" s="52" t="s">
        <v>3820</v>
      </c>
      <c r="D3675" s="52" t="s">
        <v>357</v>
      </c>
      <c r="E3675" s="52" t="s">
        <v>446</v>
      </c>
      <c r="F3675" s="52" t="s">
        <v>597</v>
      </c>
      <c r="G3675" s="52" t="s">
        <v>961</v>
      </c>
      <c r="H3675" s="57" t="s">
        <v>3832</v>
      </c>
      <c r="I3675" s="37">
        <v>0</v>
      </c>
      <c r="J3675" s="39">
        <v>0</v>
      </c>
      <c r="K3675" s="10">
        <v>0</v>
      </c>
    </row>
    <row r="3676" spans="2:11" x14ac:dyDescent="0.2">
      <c r="B3676" s="56">
        <v>91101000013</v>
      </c>
      <c r="C3676" s="52" t="s">
        <v>3820</v>
      </c>
      <c r="D3676" s="52" t="s">
        <v>357</v>
      </c>
      <c r="E3676" s="52" t="s">
        <v>446</v>
      </c>
      <c r="F3676" s="52" t="s">
        <v>597</v>
      </c>
      <c r="G3676" s="52" t="s">
        <v>961</v>
      </c>
      <c r="H3676" s="57" t="s">
        <v>3833</v>
      </c>
      <c r="I3676" s="37">
        <v>44211.140000000014</v>
      </c>
      <c r="J3676" s="39">
        <v>0</v>
      </c>
      <c r="K3676" s="10">
        <v>44211.140000000014</v>
      </c>
    </row>
    <row r="3677" spans="2:11" x14ac:dyDescent="0.2">
      <c r="B3677" s="56">
        <v>91101000014</v>
      </c>
      <c r="C3677" s="52" t="s">
        <v>3820</v>
      </c>
      <c r="D3677" s="52" t="s">
        <v>357</v>
      </c>
      <c r="E3677" s="52" t="s">
        <v>446</v>
      </c>
      <c r="F3677" s="52" t="s">
        <v>597</v>
      </c>
      <c r="G3677" s="52" t="s">
        <v>961</v>
      </c>
      <c r="H3677" s="57" t="s">
        <v>3834</v>
      </c>
      <c r="I3677" s="37">
        <v>0</v>
      </c>
      <c r="J3677" s="39">
        <v>9.9999997473787516E-5</v>
      </c>
      <c r="K3677" s="10">
        <v>-9.9999997473787516E-5</v>
      </c>
    </row>
    <row r="3678" spans="2:11" x14ac:dyDescent="0.2">
      <c r="B3678" s="56">
        <v>91101000015</v>
      </c>
      <c r="C3678" s="52" t="s">
        <v>3820</v>
      </c>
      <c r="D3678" s="52" t="s">
        <v>357</v>
      </c>
      <c r="E3678" s="52" t="s">
        <v>446</v>
      </c>
      <c r="F3678" s="52" t="s">
        <v>597</v>
      </c>
      <c r="G3678" s="52" t="s">
        <v>961</v>
      </c>
      <c r="H3678" s="57" t="s">
        <v>3835</v>
      </c>
      <c r="I3678" s="37">
        <v>0</v>
      </c>
      <c r="J3678" s="39">
        <v>0</v>
      </c>
      <c r="K3678" s="10">
        <v>0</v>
      </c>
    </row>
    <row r="3679" spans="2:11" x14ac:dyDescent="0.2">
      <c r="B3679" s="56">
        <v>91101000016</v>
      </c>
      <c r="C3679" s="52" t="s">
        <v>3820</v>
      </c>
      <c r="D3679" s="52" t="s">
        <v>357</v>
      </c>
      <c r="E3679" s="52" t="s">
        <v>446</v>
      </c>
      <c r="F3679" s="52" t="s">
        <v>597</v>
      </c>
      <c r="G3679" s="52" t="s">
        <v>961</v>
      </c>
      <c r="H3679" s="57" t="s">
        <v>3836</v>
      </c>
      <c r="I3679" s="37">
        <v>0</v>
      </c>
      <c r="J3679" s="39">
        <v>0</v>
      </c>
      <c r="K3679" s="10">
        <v>0</v>
      </c>
    </row>
    <row r="3680" spans="2:11" x14ac:dyDescent="0.2">
      <c r="B3680" s="56">
        <v>91101000017</v>
      </c>
      <c r="C3680" s="52" t="s">
        <v>3820</v>
      </c>
      <c r="D3680" s="52" t="s">
        <v>357</v>
      </c>
      <c r="E3680" s="52" t="s">
        <v>446</v>
      </c>
      <c r="F3680" s="52" t="s">
        <v>597</v>
      </c>
      <c r="G3680" s="52" t="s">
        <v>961</v>
      </c>
      <c r="H3680" s="57" t="s">
        <v>3837</v>
      </c>
      <c r="I3680" s="37">
        <v>0</v>
      </c>
      <c r="J3680" s="39">
        <v>0</v>
      </c>
      <c r="K3680" s="10">
        <v>0</v>
      </c>
    </row>
    <row r="3681" spans="2:11" x14ac:dyDescent="0.2">
      <c r="B3681" s="56">
        <v>91101000018</v>
      </c>
      <c r="C3681" s="52" t="s">
        <v>3820</v>
      </c>
      <c r="D3681" s="52" t="s">
        <v>357</v>
      </c>
      <c r="E3681" s="52" t="s">
        <v>446</v>
      </c>
      <c r="F3681" s="52" t="s">
        <v>597</v>
      </c>
      <c r="G3681" s="52" t="s">
        <v>961</v>
      </c>
      <c r="H3681" s="57" t="s">
        <v>3838</v>
      </c>
      <c r="I3681" s="37">
        <v>0</v>
      </c>
      <c r="J3681" s="39">
        <v>0</v>
      </c>
      <c r="K3681" s="10">
        <v>0</v>
      </c>
    </row>
    <row r="3682" spans="2:11" x14ac:dyDescent="0.2">
      <c r="B3682" s="56">
        <v>91101000019</v>
      </c>
      <c r="C3682" s="52" t="s">
        <v>3820</v>
      </c>
      <c r="D3682" s="52" t="s">
        <v>357</v>
      </c>
      <c r="E3682" s="52" t="s">
        <v>446</v>
      </c>
      <c r="F3682" s="52" t="s">
        <v>597</v>
      </c>
      <c r="G3682" s="52" t="s">
        <v>961</v>
      </c>
      <c r="H3682" s="57" t="s">
        <v>3839</v>
      </c>
      <c r="I3682" s="37">
        <v>0</v>
      </c>
      <c r="J3682" s="39">
        <v>0</v>
      </c>
      <c r="K3682" s="10">
        <v>0</v>
      </c>
    </row>
    <row r="3683" spans="2:11" x14ac:dyDescent="0.2">
      <c r="B3683" s="56">
        <v>91101000020</v>
      </c>
      <c r="C3683" s="52" t="s">
        <v>3820</v>
      </c>
      <c r="D3683" s="52" t="s">
        <v>357</v>
      </c>
      <c r="E3683" s="52" t="s">
        <v>446</v>
      </c>
      <c r="F3683" s="52" t="s">
        <v>597</v>
      </c>
      <c r="G3683" s="52" t="s">
        <v>961</v>
      </c>
      <c r="H3683" s="57" t="s">
        <v>3840</v>
      </c>
      <c r="I3683" s="37">
        <v>0</v>
      </c>
      <c r="J3683" s="39">
        <v>0</v>
      </c>
      <c r="K3683" s="10">
        <v>0</v>
      </c>
    </row>
    <row r="3684" spans="2:11" x14ac:dyDescent="0.2">
      <c r="B3684" s="56">
        <v>91101000021</v>
      </c>
      <c r="C3684" s="52" t="s">
        <v>3820</v>
      </c>
      <c r="D3684" s="52" t="s">
        <v>357</v>
      </c>
      <c r="E3684" s="52" t="s">
        <v>446</v>
      </c>
      <c r="F3684" s="52" t="s">
        <v>597</v>
      </c>
      <c r="G3684" s="52" t="s">
        <v>961</v>
      </c>
      <c r="H3684" s="57" t="s">
        <v>3841</v>
      </c>
      <c r="I3684" s="37">
        <v>0</v>
      </c>
      <c r="J3684" s="39">
        <v>0</v>
      </c>
      <c r="K3684" s="10">
        <v>0</v>
      </c>
    </row>
    <row r="3685" spans="2:11" x14ac:dyDescent="0.2">
      <c r="B3685" s="56">
        <v>91101000022</v>
      </c>
      <c r="C3685" s="52" t="s">
        <v>3820</v>
      </c>
      <c r="D3685" s="52" t="s">
        <v>357</v>
      </c>
      <c r="E3685" s="52" t="s">
        <v>446</v>
      </c>
      <c r="F3685" s="52" t="s">
        <v>597</v>
      </c>
      <c r="G3685" s="52" t="s">
        <v>961</v>
      </c>
      <c r="H3685" s="57" t="s">
        <v>3842</v>
      </c>
      <c r="I3685" s="37">
        <v>0</v>
      </c>
      <c r="J3685" s="39">
        <v>0</v>
      </c>
      <c r="K3685" s="10">
        <v>0</v>
      </c>
    </row>
    <row r="3686" spans="2:11" x14ac:dyDescent="0.2">
      <c r="B3686" s="56">
        <v>91101000023</v>
      </c>
      <c r="C3686" s="52" t="s">
        <v>3820</v>
      </c>
      <c r="D3686" s="52" t="s">
        <v>357</v>
      </c>
      <c r="E3686" s="52" t="s">
        <v>446</v>
      </c>
      <c r="F3686" s="52" t="s">
        <v>597</v>
      </c>
      <c r="G3686" s="52" t="s">
        <v>961</v>
      </c>
      <c r="H3686" s="57" t="s">
        <v>3843</v>
      </c>
      <c r="I3686" s="37">
        <v>0</v>
      </c>
      <c r="J3686" s="39">
        <v>0</v>
      </c>
      <c r="K3686" s="10">
        <v>0</v>
      </c>
    </row>
    <row r="3687" spans="2:11" x14ac:dyDescent="0.2">
      <c r="B3687" s="56">
        <v>91101000024</v>
      </c>
      <c r="C3687" s="52" t="s">
        <v>3820</v>
      </c>
      <c r="D3687" s="52" t="s">
        <v>357</v>
      </c>
      <c r="E3687" s="52" t="s">
        <v>446</v>
      </c>
      <c r="F3687" s="52" t="s">
        <v>597</v>
      </c>
      <c r="G3687" s="52" t="s">
        <v>961</v>
      </c>
      <c r="H3687" s="57" t="s">
        <v>3844</v>
      </c>
      <c r="I3687" s="37">
        <v>0</v>
      </c>
      <c r="J3687" s="39">
        <v>0</v>
      </c>
      <c r="K3687" s="10">
        <v>0</v>
      </c>
    </row>
    <row r="3688" spans="2:11" x14ac:dyDescent="0.2">
      <c r="B3688" s="56">
        <v>91101000025</v>
      </c>
      <c r="C3688" s="52" t="s">
        <v>3820</v>
      </c>
      <c r="D3688" s="52" t="s">
        <v>357</v>
      </c>
      <c r="E3688" s="52" t="s">
        <v>446</v>
      </c>
      <c r="F3688" s="52" t="s">
        <v>597</v>
      </c>
      <c r="G3688" s="52" t="s">
        <v>961</v>
      </c>
      <c r="H3688" s="57" t="s">
        <v>3845</v>
      </c>
      <c r="I3688" s="37">
        <v>3519.9199999999983</v>
      </c>
      <c r="J3688" s="39">
        <v>0</v>
      </c>
      <c r="K3688" s="10">
        <v>3519.9199999999983</v>
      </c>
    </row>
    <row r="3689" spans="2:11" x14ac:dyDescent="0.2">
      <c r="B3689" s="56">
        <v>91101000026</v>
      </c>
      <c r="C3689" s="52" t="s">
        <v>3820</v>
      </c>
      <c r="D3689" s="52" t="s">
        <v>357</v>
      </c>
      <c r="E3689" s="52" t="s">
        <v>446</v>
      </c>
      <c r="F3689" s="52" t="s">
        <v>597</v>
      </c>
      <c r="G3689" s="52" t="s">
        <v>961</v>
      </c>
      <c r="H3689" s="57" t="s">
        <v>3846</v>
      </c>
      <c r="I3689" s="37">
        <v>0</v>
      </c>
      <c r="J3689" s="39">
        <v>0</v>
      </c>
      <c r="K3689" s="10">
        <v>0</v>
      </c>
    </row>
    <row r="3690" spans="2:11" x14ac:dyDescent="0.2">
      <c r="B3690" s="56">
        <v>91101000027</v>
      </c>
      <c r="C3690" s="52" t="s">
        <v>3820</v>
      </c>
      <c r="D3690" s="52" t="s">
        <v>357</v>
      </c>
      <c r="E3690" s="52" t="s">
        <v>446</v>
      </c>
      <c r="F3690" s="52" t="s">
        <v>597</v>
      </c>
      <c r="G3690" s="52" t="s">
        <v>961</v>
      </c>
      <c r="H3690" s="57" t="s">
        <v>3847</v>
      </c>
      <c r="I3690" s="37">
        <v>0</v>
      </c>
      <c r="J3690" s="39">
        <v>0</v>
      </c>
      <c r="K3690" s="10">
        <v>0</v>
      </c>
    </row>
    <row r="3691" spans="2:11" x14ac:dyDescent="0.2">
      <c r="B3691" s="56">
        <v>91101000028</v>
      </c>
      <c r="C3691" s="52" t="s">
        <v>3820</v>
      </c>
      <c r="D3691" s="52" t="s">
        <v>357</v>
      </c>
      <c r="E3691" s="52" t="s">
        <v>446</v>
      </c>
      <c r="F3691" s="52" t="s">
        <v>597</v>
      </c>
      <c r="G3691" s="52" t="s">
        <v>961</v>
      </c>
      <c r="H3691" s="57" t="s">
        <v>3848</v>
      </c>
      <c r="I3691" s="37">
        <v>0.11999999999989086</v>
      </c>
      <c r="J3691" s="39">
        <v>0</v>
      </c>
      <c r="K3691" s="10">
        <v>0.11999999999989086</v>
      </c>
    </row>
    <row r="3692" spans="2:11" x14ac:dyDescent="0.2">
      <c r="B3692" s="56">
        <v>91101000029</v>
      </c>
      <c r="C3692" s="52" t="s">
        <v>3820</v>
      </c>
      <c r="D3692" s="52" t="s">
        <v>357</v>
      </c>
      <c r="E3692" s="52" t="s">
        <v>446</v>
      </c>
      <c r="F3692" s="52" t="s">
        <v>597</v>
      </c>
      <c r="G3692" s="52" t="s">
        <v>961</v>
      </c>
      <c r="H3692" s="57" t="s">
        <v>3849</v>
      </c>
      <c r="I3692" s="37">
        <v>0.31999999999970896</v>
      </c>
      <c r="J3692" s="39">
        <v>0</v>
      </c>
      <c r="K3692" s="10">
        <v>0.31999999999970896</v>
      </c>
    </row>
    <row r="3693" spans="2:11" x14ac:dyDescent="0.2">
      <c r="B3693" s="56">
        <v>91101000030</v>
      </c>
      <c r="C3693" s="52" t="s">
        <v>3820</v>
      </c>
      <c r="D3693" s="52" t="s">
        <v>357</v>
      </c>
      <c r="E3693" s="52" t="s">
        <v>446</v>
      </c>
      <c r="F3693" s="52" t="s">
        <v>597</v>
      </c>
      <c r="G3693" s="52" t="s">
        <v>961</v>
      </c>
      <c r="H3693" s="57" t="s">
        <v>3850</v>
      </c>
      <c r="I3693" s="37">
        <v>1.8700000000098953</v>
      </c>
      <c r="J3693" s="39">
        <v>0</v>
      </c>
      <c r="K3693" s="10">
        <v>1.8700000000098953</v>
      </c>
    </row>
    <row r="3694" spans="2:11" x14ac:dyDescent="0.2">
      <c r="B3694" s="56">
        <v>91101000031</v>
      </c>
      <c r="C3694" s="52" t="s">
        <v>3820</v>
      </c>
      <c r="D3694" s="52" t="s">
        <v>357</v>
      </c>
      <c r="E3694" s="52" t="s">
        <v>446</v>
      </c>
      <c r="F3694" s="52" t="s">
        <v>597</v>
      </c>
      <c r="G3694" s="52" t="s">
        <v>961</v>
      </c>
      <c r="H3694" s="57" t="s">
        <v>3851</v>
      </c>
      <c r="I3694" s="37">
        <v>0</v>
      </c>
      <c r="J3694" s="39">
        <v>0</v>
      </c>
      <c r="K3694" s="10">
        <v>0</v>
      </c>
    </row>
    <row r="3695" spans="2:11" x14ac:dyDescent="0.2">
      <c r="B3695" s="56">
        <v>91101000032</v>
      </c>
      <c r="C3695" s="52" t="s">
        <v>3820</v>
      </c>
      <c r="D3695" s="52" t="s">
        <v>357</v>
      </c>
      <c r="E3695" s="52" t="s">
        <v>446</v>
      </c>
      <c r="F3695" s="52" t="s">
        <v>597</v>
      </c>
      <c r="G3695" s="52" t="s">
        <v>961</v>
      </c>
      <c r="H3695" s="57" t="s">
        <v>3852</v>
      </c>
      <c r="I3695" s="37">
        <v>0</v>
      </c>
      <c r="J3695" s="39">
        <v>0</v>
      </c>
      <c r="K3695" s="10">
        <v>0</v>
      </c>
    </row>
    <row r="3696" spans="2:11" x14ac:dyDescent="0.2">
      <c r="B3696" s="56">
        <v>91101000033</v>
      </c>
      <c r="C3696" s="52" t="s">
        <v>3820</v>
      </c>
      <c r="D3696" s="52" t="s">
        <v>357</v>
      </c>
      <c r="E3696" s="52" t="s">
        <v>446</v>
      </c>
      <c r="F3696" s="52" t="s">
        <v>597</v>
      </c>
      <c r="G3696" s="52" t="s">
        <v>961</v>
      </c>
      <c r="H3696" s="57" t="s">
        <v>3853</v>
      </c>
      <c r="I3696" s="37">
        <v>0</v>
      </c>
      <c r="J3696" s="39">
        <v>0</v>
      </c>
      <c r="K3696" s="10">
        <v>0</v>
      </c>
    </row>
    <row r="3697" spans="2:11" x14ac:dyDescent="0.2">
      <c r="B3697" s="56">
        <v>91102000001</v>
      </c>
      <c r="C3697" s="52" t="s">
        <v>3820</v>
      </c>
      <c r="D3697" s="52" t="s">
        <v>357</v>
      </c>
      <c r="E3697" s="52" t="s">
        <v>446</v>
      </c>
      <c r="F3697" s="52" t="s">
        <v>781</v>
      </c>
      <c r="G3697" s="52" t="s">
        <v>782</v>
      </c>
      <c r="H3697" s="57" t="s">
        <v>302</v>
      </c>
      <c r="I3697" s="37">
        <v>0</v>
      </c>
      <c r="J3697" s="39">
        <v>0</v>
      </c>
      <c r="K3697" s="10">
        <v>0</v>
      </c>
    </row>
    <row r="3698" spans="2:11" x14ac:dyDescent="0.2">
      <c r="B3698" s="56">
        <v>91103000001</v>
      </c>
      <c r="C3698" s="52" t="s">
        <v>3820</v>
      </c>
      <c r="D3698" s="52" t="s">
        <v>357</v>
      </c>
      <c r="E3698" s="52" t="s">
        <v>446</v>
      </c>
      <c r="F3698" s="52" t="s">
        <v>781</v>
      </c>
      <c r="G3698" s="52" t="s">
        <v>783</v>
      </c>
      <c r="H3698" s="57" t="s">
        <v>303</v>
      </c>
      <c r="I3698" s="37">
        <v>25121.40000000014</v>
      </c>
      <c r="J3698" s="39">
        <v>0</v>
      </c>
      <c r="K3698" s="10">
        <v>25121.40000000014</v>
      </c>
    </row>
    <row r="3699" spans="2:11" x14ac:dyDescent="0.2">
      <c r="B3699" s="56">
        <v>91104000001</v>
      </c>
      <c r="C3699" s="52" t="s">
        <v>3820</v>
      </c>
      <c r="D3699" s="52" t="s">
        <v>357</v>
      </c>
      <c r="E3699" s="52" t="s">
        <v>446</v>
      </c>
      <c r="F3699" s="52" t="s">
        <v>600</v>
      </c>
      <c r="G3699" s="52" t="s">
        <v>822</v>
      </c>
      <c r="H3699" s="57" t="s">
        <v>3854</v>
      </c>
      <c r="I3699" s="37">
        <v>0</v>
      </c>
      <c r="J3699" s="39">
        <v>6474.3400000000256</v>
      </c>
      <c r="K3699" s="10">
        <v>-6474.3400000000256</v>
      </c>
    </row>
    <row r="3700" spans="2:11" x14ac:dyDescent="0.2">
      <c r="B3700" s="56">
        <v>91104000002</v>
      </c>
      <c r="C3700" s="52" t="s">
        <v>3820</v>
      </c>
      <c r="D3700" s="52" t="s">
        <v>357</v>
      </c>
      <c r="E3700" s="52" t="s">
        <v>446</v>
      </c>
      <c r="F3700" s="52" t="s">
        <v>600</v>
      </c>
      <c r="G3700" s="52" t="s">
        <v>822</v>
      </c>
      <c r="H3700" s="57" t="s">
        <v>3855</v>
      </c>
      <c r="I3700" s="37">
        <v>0</v>
      </c>
      <c r="J3700" s="39">
        <v>0</v>
      </c>
      <c r="K3700" s="10">
        <v>0</v>
      </c>
    </row>
    <row r="3701" spans="2:11" x14ac:dyDescent="0.2">
      <c r="B3701" s="56">
        <v>91105000001</v>
      </c>
      <c r="C3701" s="52" t="s">
        <v>3820</v>
      </c>
      <c r="D3701" s="52" t="s">
        <v>357</v>
      </c>
      <c r="E3701" s="52" t="s">
        <v>446</v>
      </c>
      <c r="F3701" s="52" t="s">
        <v>600</v>
      </c>
      <c r="G3701" s="52" t="s">
        <v>789</v>
      </c>
      <c r="H3701" s="57" t="s">
        <v>3856</v>
      </c>
      <c r="I3701" s="37">
        <v>8016.67</v>
      </c>
      <c r="J3701" s="39">
        <v>0</v>
      </c>
      <c r="K3701" s="10">
        <v>8016.67</v>
      </c>
    </row>
    <row r="3702" spans="2:11" x14ac:dyDescent="0.2">
      <c r="B3702" s="56">
        <v>91105000002</v>
      </c>
      <c r="C3702" s="52" t="s">
        <v>3820</v>
      </c>
      <c r="D3702" s="52" t="s">
        <v>357</v>
      </c>
      <c r="E3702" s="52" t="s">
        <v>446</v>
      </c>
      <c r="F3702" s="52" t="s">
        <v>600</v>
      </c>
      <c r="G3702" s="52" t="s">
        <v>789</v>
      </c>
      <c r="H3702" s="57" t="s">
        <v>197</v>
      </c>
      <c r="I3702" s="37">
        <v>8388.81</v>
      </c>
      <c r="J3702" s="39">
        <v>0</v>
      </c>
      <c r="K3702" s="10">
        <v>8388.81</v>
      </c>
    </row>
    <row r="3703" spans="2:11" x14ac:dyDescent="0.2">
      <c r="B3703" s="56">
        <v>91106101001</v>
      </c>
      <c r="C3703" s="52" t="s">
        <v>3820</v>
      </c>
      <c r="D3703" s="52" t="s">
        <v>357</v>
      </c>
      <c r="E3703" s="52" t="s">
        <v>446</v>
      </c>
      <c r="F3703" s="52" t="s">
        <v>599</v>
      </c>
      <c r="G3703" s="52" t="s">
        <v>812</v>
      </c>
      <c r="H3703" s="57" t="s">
        <v>3857</v>
      </c>
      <c r="I3703" s="37">
        <v>2035</v>
      </c>
      <c r="J3703" s="39">
        <v>0</v>
      </c>
      <c r="K3703" s="10">
        <v>2035</v>
      </c>
    </row>
    <row r="3704" spans="2:11" x14ac:dyDescent="0.2">
      <c r="B3704" s="56">
        <v>91106101002</v>
      </c>
      <c r="C3704" s="52" t="s">
        <v>3820</v>
      </c>
      <c r="D3704" s="52" t="s">
        <v>357</v>
      </c>
      <c r="E3704" s="52" t="s">
        <v>446</v>
      </c>
      <c r="F3704" s="52" t="s">
        <v>599</v>
      </c>
      <c r="G3704" s="52" t="s">
        <v>812</v>
      </c>
      <c r="H3704" s="57" t="s">
        <v>3858</v>
      </c>
      <c r="I3704" s="37">
        <v>0</v>
      </c>
      <c r="J3704" s="39">
        <v>0</v>
      </c>
      <c r="K3704" s="10">
        <v>0</v>
      </c>
    </row>
    <row r="3705" spans="2:11" x14ac:dyDescent="0.2">
      <c r="B3705" s="56">
        <v>91106101003</v>
      </c>
      <c r="C3705" s="52" t="s">
        <v>3820</v>
      </c>
      <c r="D3705" s="52" t="s">
        <v>357</v>
      </c>
      <c r="E3705" s="52" t="s">
        <v>446</v>
      </c>
      <c r="F3705" s="52" t="s">
        <v>599</v>
      </c>
      <c r="G3705" s="52" t="s">
        <v>812</v>
      </c>
      <c r="H3705" s="57" t="s">
        <v>3859</v>
      </c>
      <c r="I3705" s="37">
        <v>1350</v>
      </c>
      <c r="J3705" s="39">
        <v>0</v>
      </c>
      <c r="K3705" s="10">
        <v>1350</v>
      </c>
    </row>
    <row r="3706" spans="2:11" x14ac:dyDescent="0.2">
      <c r="B3706" s="56">
        <v>91106101004</v>
      </c>
      <c r="C3706" s="52" t="s">
        <v>3820</v>
      </c>
      <c r="D3706" s="52" t="s">
        <v>357</v>
      </c>
      <c r="E3706" s="52" t="s">
        <v>446</v>
      </c>
      <c r="F3706" s="52" t="s">
        <v>599</v>
      </c>
      <c r="G3706" s="52" t="s">
        <v>812</v>
      </c>
      <c r="H3706" s="57" t="s">
        <v>3860</v>
      </c>
      <c r="I3706" s="37">
        <v>0</v>
      </c>
      <c r="J3706" s="39">
        <v>0</v>
      </c>
      <c r="K3706" s="10">
        <v>0</v>
      </c>
    </row>
    <row r="3707" spans="2:11" x14ac:dyDescent="0.2">
      <c r="B3707" s="56">
        <v>91106101005</v>
      </c>
      <c r="C3707" s="52" t="s">
        <v>3820</v>
      </c>
      <c r="D3707" s="52" t="s">
        <v>357</v>
      </c>
      <c r="E3707" s="52" t="s">
        <v>446</v>
      </c>
      <c r="F3707" s="52" t="s">
        <v>599</v>
      </c>
      <c r="G3707" s="52" t="s">
        <v>812</v>
      </c>
      <c r="H3707" s="57" t="s">
        <v>3861</v>
      </c>
      <c r="I3707" s="37">
        <v>435</v>
      </c>
      <c r="J3707" s="39">
        <v>0</v>
      </c>
      <c r="K3707" s="10">
        <v>435</v>
      </c>
    </row>
    <row r="3708" spans="2:11" x14ac:dyDescent="0.2">
      <c r="B3708" s="56">
        <v>91106101006</v>
      </c>
      <c r="C3708" s="52" t="s">
        <v>3820</v>
      </c>
      <c r="D3708" s="52" t="s">
        <v>357</v>
      </c>
      <c r="E3708" s="52" t="s">
        <v>446</v>
      </c>
      <c r="F3708" s="52" t="s">
        <v>599</v>
      </c>
      <c r="G3708" s="52" t="s">
        <v>812</v>
      </c>
      <c r="H3708" s="57" t="s">
        <v>3862</v>
      </c>
      <c r="I3708" s="37">
        <v>0</v>
      </c>
      <c r="J3708" s="39">
        <v>0</v>
      </c>
      <c r="K3708" s="10">
        <v>0</v>
      </c>
    </row>
    <row r="3709" spans="2:11" x14ac:dyDescent="0.2">
      <c r="B3709" s="56">
        <v>91106101007</v>
      </c>
      <c r="C3709" s="52" t="s">
        <v>3820</v>
      </c>
      <c r="D3709" s="52" t="s">
        <v>357</v>
      </c>
      <c r="E3709" s="52" t="s">
        <v>446</v>
      </c>
      <c r="F3709" s="52" t="s">
        <v>599</v>
      </c>
      <c r="G3709" s="52" t="s">
        <v>812</v>
      </c>
      <c r="H3709" s="57" t="s">
        <v>3863</v>
      </c>
      <c r="I3709" s="37">
        <v>180</v>
      </c>
      <c r="J3709" s="39">
        <v>0</v>
      </c>
      <c r="K3709" s="10">
        <v>180</v>
      </c>
    </row>
    <row r="3710" spans="2:11" x14ac:dyDescent="0.2">
      <c r="B3710" s="56">
        <v>91106101008</v>
      </c>
      <c r="C3710" s="52" t="s">
        <v>3820</v>
      </c>
      <c r="D3710" s="52" t="s">
        <v>357</v>
      </c>
      <c r="E3710" s="52" t="s">
        <v>446</v>
      </c>
      <c r="F3710" s="52" t="s">
        <v>599</v>
      </c>
      <c r="G3710" s="52" t="s">
        <v>812</v>
      </c>
      <c r="H3710" s="57" t="s">
        <v>3864</v>
      </c>
      <c r="I3710" s="37">
        <v>0</v>
      </c>
      <c r="J3710" s="39">
        <v>0</v>
      </c>
      <c r="K3710" s="10">
        <v>0</v>
      </c>
    </row>
    <row r="3711" spans="2:11" x14ac:dyDescent="0.2">
      <c r="B3711" s="56">
        <v>91106101009</v>
      </c>
      <c r="C3711" s="52" t="s">
        <v>3820</v>
      </c>
      <c r="D3711" s="52" t="s">
        <v>357</v>
      </c>
      <c r="E3711" s="52" t="s">
        <v>446</v>
      </c>
      <c r="F3711" s="52" t="s">
        <v>599</v>
      </c>
      <c r="G3711" s="52" t="s">
        <v>812</v>
      </c>
      <c r="H3711" s="57" t="s">
        <v>3865</v>
      </c>
      <c r="I3711" s="37">
        <v>0</v>
      </c>
      <c r="J3711" s="39">
        <v>0</v>
      </c>
      <c r="K3711" s="10">
        <v>0</v>
      </c>
    </row>
    <row r="3712" spans="2:11" x14ac:dyDescent="0.2">
      <c r="B3712" s="56">
        <v>91106101010</v>
      </c>
      <c r="C3712" s="52" t="s">
        <v>3820</v>
      </c>
      <c r="D3712" s="52" t="s">
        <v>357</v>
      </c>
      <c r="E3712" s="52" t="s">
        <v>446</v>
      </c>
      <c r="F3712" s="52" t="s">
        <v>599</v>
      </c>
      <c r="G3712" s="52" t="s">
        <v>812</v>
      </c>
      <c r="H3712" s="57" t="s">
        <v>3866</v>
      </c>
      <c r="I3712" s="37">
        <v>0</v>
      </c>
      <c r="J3712" s="39">
        <v>0</v>
      </c>
      <c r="K3712" s="10">
        <v>0</v>
      </c>
    </row>
    <row r="3713" spans="2:11" x14ac:dyDescent="0.2">
      <c r="B3713" s="56">
        <v>91106101011</v>
      </c>
      <c r="C3713" s="52" t="s">
        <v>3820</v>
      </c>
      <c r="D3713" s="52" t="s">
        <v>357</v>
      </c>
      <c r="E3713" s="52" t="s">
        <v>446</v>
      </c>
      <c r="F3713" s="52" t="s">
        <v>599</v>
      </c>
      <c r="G3713" s="52" t="s">
        <v>812</v>
      </c>
      <c r="H3713" s="57" t="s">
        <v>3867</v>
      </c>
      <c r="I3713" s="37">
        <v>0</v>
      </c>
      <c r="J3713" s="39">
        <v>0</v>
      </c>
      <c r="K3713" s="10">
        <v>0</v>
      </c>
    </row>
    <row r="3714" spans="2:11" x14ac:dyDescent="0.2">
      <c r="B3714" s="56">
        <v>91106101012</v>
      </c>
      <c r="C3714" s="52" t="s">
        <v>3820</v>
      </c>
      <c r="D3714" s="52" t="s">
        <v>357</v>
      </c>
      <c r="E3714" s="52" t="s">
        <v>446</v>
      </c>
      <c r="F3714" s="52" t="s">
        <v>599</v>
      </c>
      <c r="G3714" s="52" t="s">
        <v>812</v>
      </c>
      <c r="H3714" s="57" t="s">
        <v>3868</v>
      </c>
      <c r="I3714" s="37">
        <v>0</v>
      </c>
      <c r="J3714" s="39">
        <v>0</v>
      </c>
      <c r="K3714" s="10">
        <v>0</v>
      </c>
    </row>
    <row r="3715" spans="2:11" x14ac:dyDescent="0.2">
      <c r="B3715" s="56">
        <v>91106101013</v>
      </c>
      <c r="C3715" s="52" t="s">
        <v>3820</v>
      </c>
      <c r="D3715" s="52" t="s">
        <v>357</v>
      </c>
      <c r="E3715" s="52" t="s">
        <v>446</v>
      </c>
      <c r="F3715" s="52" t="s">
        <v>599</v>
      </c>
      <c r="G3715" s="52" t="s">
        <v>812</v>
      </c>
      <c r="H3715" s="57" t="s">
        <v>3869</v>
      </c>
      <c r="I3715" s="37">
        <v>0</v>
      </c>
      <c r="J3715" s="39">
        <v>0</v>
      </c>
      <c r="K3715" s="10">
        <v>0</v>
      </c>
    </row>
    <row r="3716" spans="2:11" x14ac:dyDescent="0.2">
      <c r="B3716" s="56">
        <v>91106101014</v>
      </c>
      <c r="C3716" s="52" t="s">
        <v>3820</v>
      </c>
      <c r="D3716" s="52" t="s">
        <v>357</v>
      </c>
      <c r="E3716" s="52" t="s">
        <v>446</v>
      </c>
      <c r="F3716" s="52" t="s">
        <v>599</v>
      </c>
      <c r="G3716" s="52" t="s">
        <v>812</v>
      </c>
      <c r="H3716" s="57" t="s">
        <v>3870</v>
      </c>
      <c r="I3716" s="37">
        <v>0</v>
      </c>
      <c r="J3716" s="39">
        <v>0</v>
      </c>
      <c r="K3716" s="10">
        <v>0</v>
      </c>
    </row>
    <row r="3717" spans="2:11" x14ac:dyDescent="0.2">
      <c r="B3717" s="56">
        <v>91106101015</v>
      </c>
      <c r="C3717" s="52" t="s">
        <v>3820</v>
      </c>
      <c r="D3717" s="52" t="s">
        <v>357</v>
      </c>
      <c r="E3717" s="52" t="s">
        <v>446</v>
      </c>
      <c r="F3717" s="52" t="s">
        <v>599</v>
      </c>
      <c r="G3717" s="52" t="s">
        <v>812</v>
      </c>
      <c r="H3717" s="57" t="s">
        <v>3871</v>
      </c>
      <c r="I3717" s="37">
        <v>0</v>
      </c>
      <c r="J3717" s="39">
        <v>0</v>
      </c>
      <c r="K3717" s="10">
        <v>0</v>
      </c>
    </row>
    <row r="3718" spans="2:11" x14ac:dyDescent="0.2">
      <c r="B3718" s="56">
        <v>91106101016</v>
      </c>
      <c r="C3718" s="52" t="s">
        <v>3820</v>
      </c>
      <c r="D3718" s="52" t="s">
        <v>357</v>
      </c>
      <c r="E3718" s="52" t="s">
        <v>446</v>
      </c>
      <c r="F3718" s="52" t="s">
        <v>599</v>
      </c>
      <c r="G3718" s="52" t="s">
        <v>812</v>
      </c>
      <c r="H3718" s="57" t="s">
        <v>3872</v>
      </c>
      <c r="I3718" s="37">
        <v>0</v>
      </c>
      <c r="J3718" s="39">
        <v>0</v>
      </c>
      <c r="K3718" s="10">
        <v>0</v>
      </c>
    </row>
    <row r="3719" spans="2:11" x14ac:dyDescent="0.2">
      <c r="B3719" s="56">
        <v>91106101017</v>
      </c>
      <c r="C3719" s="52" t="s">
        <v>3820</v>
      </c>
      <c r="D3719" s="52" t="s">
        <v>357</v>
      </c>
      <c r="E3719" s="52" t="s">
        <v>446</v>
      </c>
      <c r="F3719" s="52" t="s">
        <v>599</v>
      </c>
      <c r="G3719" s="52" t="s">
        <v>812</v>
      </c>
      <c r="H3719" s="57" t="s">
        <v>3873</v>
      </c>
      <c r="I3719" s="37">
        <v>0</v>
      </c>
      <c r="J3719" s="39">
        <v>0</v>
      </c>
      <c r="K3719" s="10">
        <v>0</v>
      </c>
    </row>
    <row r="3720" spans="2:11" x14ac:dyDescent="0.2">
      <c r="B3720" s="56">
        <v>91106101018</v>
      </c>
      <c r="C3720" s="52" t="s">
        <v>3820</v>
      </c>
      <c r="D3720" s="52" t="s">
        <v>357</v>
      </c>
      <c r="E3720" s="52" t="s">
        <v>446</v>
      </c>
      <c r="F3720" s="52" t="s">
        <v>599</v>
      </c>
      <c r="G3720" s="52" t="s">
        <v>812</v>
      </c>
      <c r="H3720" s="57" t="s">
        <v>3874</v>
      </c>
      <c r="I3720" s="37">
        <v>0</v>
      </c>
      <c r="J3720" s="39">
        <v>0</v>
      </c>
      <c r="K3720" s="10">
        <v>0</v>
      </c>
    </row>
    <row r="3721" spans="2:11" x14ac:dyDescent="0.2">
      <c r="B3721" s="56">
        <v>91106101019</v>
      </c>
      <c r="C3721" s="52" t="s">
        <v>3820</v>
      </c>
      <c r="D3721" s="52" t="s">
        <v>357</v>
      </c>
      <c r="E3721" s="52" t="s">
        <v>446</v>
      </c>
      <c r="F3721" s="52" t="s">
        <v>599</v>
      </c>
      <c r="G3721" s="52" t="s">
        <v>812</v>
      </c>
      <c r="H3721" s="57" t="s">
        <v>3875</v>
      </c>
      <c r="I3721" s="37">
        <v>0</v>
      </c>
      <c r="J3721" s="39">
        <v>0</v>
      </c>
      <c r="K3721" s="10">
        <v>0</v>
      </c>
    </row>
    <row r="3722" spans="2:11" x14ac:dyDescent="0.2">
      <c r="B3722" s="56">
        <v>91106101020</v>
      </c>
      <c r="C3722" s="52" t="s">
        <v>3820</v>
      </c>
      <c r="D3722" s="52" t="s">
        <v>357</v>
      </c>
      <c r="E3722" s="52" t="s">
        <v>446</v>
      </c>
      <c r="F3722" s="52" t="s">
        <v>599</v>
      </c>
      <c r="G3722" s="52" t="s">
        <v>812</v>
      </c>
      <c r="H3722" s="57" t="s">
        <v>3876</v>
      </c>
      <c r="I3722" s="37">
        <v>0</v>
      </c>
      <c r="J3722" s="39">
        <v>0</v>
      </c>
      <c r="K3722" s="10">
        <v>0</v>
      </c>
    </row>
    <row r="3723" spans="2:11" x14ac:dyDescent="0.2">
      <c r="B3723" s="56">
        <v>91106101021</v>
      </c>
      <c r="C3723" s="52" t="s">
        <v>3820</v>
      </c>
      <c r="D3723" s="52" t="s">
        <v>357</v>
      </c>
      <c r="E3723" s="52" t="s">
        <v>446</v>
      </c>
      <c r="F3723" s="52" t="s">
        <v>599</v>
      </c>
      <c r="G3723" s="52" t="s">
        <v>812</v>
      </c>
      <c r="H3723" s="57" t="s">
        <v>3877</v>
      </c>
      <c r="I3723" s="37">
        <v>0</v>
      </c>
      <c r="J3723" s="39">
        <v>0</v>
      </c>
      <c r="K3723" s="10">
        <v>0</v>
      </c>
    </row>
    <row r="3724" spans="2:11" x14ac:dyDescent="0.2">
      <c r="B3724" s="56">
        <v>91106101022</v>
      </c>
      <c r="C3724" s="52" t="s">
        <v>3820</v>
      </c>
      <c r="D3724" s="52" t="s">
        <v>357</v>
      </c>
      <c r="E3724" s="52" t="s">
        <v>446</v>
      </c>
      <c r="F3724" s="52" t="s">
        <v>599</v>
      </c>
      <c r="G3724" s="52" t="s">
        <v>812</v>
      </c>
      <c r="H3724" s="57" t="s">
        <v>3878</v>
      </c>
      <c r="I3724" s="37">
        <v>0</v>
      </c>
      <c r="J3724" s="39">
        <v>0</v>
      </c>
      <c r="K3724" s="10">
        <v>0</v>
      </c>
    </row>
    <row r="3725" spans="2:11" x14ac:dyDescent="0.2">
      <c r="B3725" s="56">
        <v>91106101023</v>
      </c>
      <c r="C3725" s="52" t="s">
        <v>3820</v>
      </c>
      <c r="D3725" s="52" t="s">
        <v>357</v>
      </c>
      <c r="E3725" s="52" t="s">
        <v>446</v>
      </c>
      <c r="F3725" s="52" t="s">
        <v>599</v>
      </c>
      <c r="G3725" s="52" t="s">
        <v>812</v>
      </c>
      <c r="H3725" s="57" t="s">
        <v>3879</v>
      </c>
      <c r="I3725" s="37">
        <v>0</v>
      </c>
      <c r="J3725" s="39">
        <v>0</v>
      </c>
      <c r="K3725" s="10">
        <v>0</v>
      </c>
    </row>
    <row r="3726" spans="2:11" x14ac:dyDescent="0.2">
      <c r="B3726" s="56">
        <v>91106101024</v>
      </c>
      <c r="C3726" s="52" t="s">
        <v>3820</v>
      </c>
      <c r="D3726" s="52" t="s">
        <v>357</v>
      </c>
      <c r="E3726" s="52" t="s">
        <v>446</v>
      </c>
      <c r="F3726" s="52" t="s">
        <v>599</v>
      </c>
      <c r="G3726" s="52" t="s">
        <v>812</v>
      </c>
      <c r="H3726" s="57" t="s">
        <v>3880</v>
      </c>
      <c r="I3726" s="37">
        <v>0</v>
      </c>
      <c r="J3726" s="39">
        <v>0</v>
      </c>
      <c r="K3726" s="10">
        <v>0</v>
      </c>
    </row>
    <row r="3727" spans="2:11" x14ac:dyDescent="0.2">
      <c r="B3727" s="56">
        <v>91106101025</v>
      </c>
      <c r="C3727" s="52" t="s">
        <v>3820</v>
      </c>
      <c r="D3727" s="52" t="s">
        <v>357</v>
      </c>
      <c r="E3727" s="52" t="s">
        <v>446</v>
      </c>
      <c r="F3727" s="52" t="s">
        <v>599</v>
      </c>
      <c r="G3727" s="52" t="s">
        <v>812</v>
      </c>
      <c r="H3727" s="57" t="s">
        <v>3881</v>
      </c>
      <c r="I3727" s="37">
        <v>0</v>
      </c>
      <c r="J3727" s="39">
        <v>0</v>
      </c>
      <c r="K3727" s="10">
        <v>0</v>
      </c>
    </row>
    <row r="3728" spans="2:11" x14ac:dyDescent="0.2">
      <c r="B3728" s="56">
        <v>91106101026</v>
      </c>
      <c r="C3728" s="52" t="s">
        <v>3820</v>
      </c>
      <c r="D3728" s="52" t="s">
        <v>357</v>
      </c>
      <c r="E3728" s="52" t="s">
        <v>446</v>
      </c>
      <c r="F3728" s="52" t="s">
        <v>599</v>
      </c>
      <c r="G3728" s="52" t="s">
        <v>812</v>
      </c>
      <c r="H3728" s="57" t="s">
        <v>3882</v>
      </c>
      <c r="I3728" s="37">
        <v>0</v>
      </c>
      <c r="J3728" s="39">
        <v>0</v>
      </c>
      <c r="K3728" s="10">
        <v>0</v>
      </c>
    </row>
    <row r="3729" spans="2:11" x14ac:dyDescent="0.2">
      <c r="B3729" s="56">
        <v>91106101027</v>
      </c>
      <c r="C3729" s="52" t="s">
        <v>3820</v>
      </c>
      <c r="D3729" s="52" t="s">
        <v>357</v>
      </c>
      <c r="E3729" s="52" t="s">
        <v>446</v>
      </c>
      <c r="F3729" s="52" t="s">
        <v>599</v>
      </c>
      <c r="G3729" s="52" t="s">
        <v>812</v>
      </c>
      <c r="H3729" s="57" t="s">
        <v>3883</v>
      </c>
      <c r="I3729" s="37">
        <v>1035</v>
      </c>
      <c r="J3729" s="39">
        <v>0</v>
      </c>
      <c r="K3729" s="10">
        <v>1035</v>
      </c>
    </row>
    <row r="3730" spans="2:11" x14ac:dyDescent="0.2">
      <c r="B3730" s="56">
        <v>91106101028</v>
      </c>
      <c r="C3730" s="52" t="s">
        <v>3820</v>
      </c>
      <c r="D3730" s="52" t="s">
        <v>357</v>
      </c>
      <c r="E3730" s="52" t="s">
        <v>446</v>
      </c>
      <c r="F3730" s="52" t="s">
        <v>599</v>
      </c>
      <c r="G3730" s="52" t="s">
        <v>812</v>
      </c>
      <c r="H3730" s="57" t="s">
        <v>3884</v>
      </c>
      <c r="I3730" s="37">
        <v>0</v>
      </c>
      <c r="J3730" s="39">
        <v>0</v>
      </c>
      <c r="K3730" s="10">
        <v>0</v>
      </c>
    </row>
    <row r="3731" spans="2:11" x14ac:dyDescent="0.2">
      <c r="B3731" s="56">
        <v>91106101029</v>
      </c>
      <c r="C3731" s="52" t="s">
        <v>3820</v>
      </c>
      <c r="D3731" s="52" t="s">
        <v>357</v>
      </c>
      <c r="E3731" s="52" t="s">
        <v>446</v>
      </c>
      <c r="F3731" s="52" t="s">
        <v>599</v>
      </c>
      <c r="G3731" s="52" t="s">
        <v>812</v>
      </c>
      <c r="H3731" s="57" t="s">
        <v>3885</v>
      </c>
      <c r="I3731" s="37">
        <v>3585</v>
      </c>
      <c r="J3731" s="39">
        <v>0</v>
      </c>
      <c r="K3731" s="10">
        <v>3585</v>
      </c>
    </row>
    <row r="3732" spans="2:11" x14ac:dyDescent="0.2">
      <c r="B3732" s="56">
        <v>91106101030</v>
      </c>
      <c r="C3732" s="52" t="s">
        <v>3820</v>
      </c>
      <c r="D3732" s="52" t="s">
        <v>357</v>
      </c>
      <c r="E3732" s="52" t="s">
        <v>446</v>
      </c>
      <c r="F3732" s="52" t="s">
        <v>599</v>
      </c>
      <c r="G3732" s="52" t="s">
        <v>812</v>
      </c>
      <c r="H3732" s="57" t="s">
        <v>3886</v>
      </c>
      <c r="I3732" s="37">
        <v>0</v>
      </c>
      <c r="J3732" s="39">
        <v>0</v>
      </c>
      <c r="K3732" s="10">
        <v>0</v>
      </c>
    </row>
    <row r="3733" spans="2:11" x14ac:dyDescent="0.2">
      <c r="B3733" s="56">
        <v>91106101031</v>
      </c>
      <c r="C3733" s="52" t="s">
        <v>3820</v>
      </c>
      <c r="D3733" s="52" t="s">
        <v>357</v>
      </c>
      <c r="E3733" s="52" t="s">
        <v>446</v>
      </c>
      <c r="F3733" s="52" t="s">
        <v>599</v>
      </c>
      <c r="G3733" s="52" t="s">
        <v>812</v>
      </c>
      <c r="H3733" s="57" t="s">
        <v>3887</v>
      </c>
      <c r="I3733" s="37">
        <v>0</v>
      </c>
      <c r="J3733" s="39">
        <v>0</v>
      </c>
      <c r="K3733" s="10">
        <v>0</v>
      </c>
    </row>
    <row r="3734" spans="2:11" x14ac:dyDescent="0.2">
      <c r="B3734" s="56">
        <v>91106101032</v>
      </c>
      <c r="C3734" s="52" t="s">
        <v>3820</v>
      </c>
      <c r="D3734" s="52" t="s">
        <v>357</v>
      </c>
      <c r="E3734" s="52" t="s">
        <v>446</v>
      </c>
      <c r="F3734" s="52" t="s">
        <v>599</v>
      </c>
      <c r="G3734" s="52" t="s">
        <v>812</v>
      </c>
      <c r="H3734" s="57" t="s">
        <v>3888</v>
      </c>
      <c r="I3734" s="37">
        <v>0</v>
      </c>
      <c r="J3734" s="39">
        <v>0</v>
      </c>
      <c r="K3734" s="10">
        <v>0</v>
      </c>
    </row>
    <row r="3735" spans="2:11" x14ac:dyDescent="0.2">
      <c r="B3735" s="56">
        <v>91106101033</v>
      </c>
      <c r="C3735" s="52" t="s">
        <v>3820</v>
      </c>
      <c r="D3735" s="52" t="s">
        <v>357</v>
      </c>
      <c r="E3735" s="52" t="s">
        <v>446</v>
      </c>
      <c r="F3735" s="52" t="s">
        <v>599</v>
      </c>
      <c r="G3735" s="52" t="s">
        <v>812</v>
      </c>
      <c r="H3735" s="57" t="s">
        <v>3889</v>
      </c>
      <c r="I3735" s="37">
        <v>0</v>
      </c>
      <c r="J3735" s="39">
        <v>0</v>
      </c>
      <c r="K3735" s="10">
        <v>0</v>
      </c>
    </row>
    <row r="3736" spans="2:11" x14ac:dyDescent="0.2">
      <c r="B3736" s="56">
        <v>91106101034</v>
      </c>
      <c r="C3736" s="52" t="s">
        <v>3820</v>
      </c>
      <c r="D3736" s="52" t="s">
        <v>357</v>
      </c>
      <c r="E3736" s="52" t="s">
        <v>446</v>
      </c>
      <c r="F3736" s="52" t="s">
        <v>599</v>
      </c>
      <c r="G3736" s="52" t="s">
        <v>812</v>
      </c>
      <c r="H3736" s="57" t="s">
        <v>3890</v>
      </c>
      <c r="I3736" s="37">
        <v>907.5</v>
      </c>
      <c r="J3736" s="39">
        <v>0</v>
      </c>
      <c r="K3736" s="10">
        <v>907.5</v>
      </c>
    </row>
    <row r="3737" spans="2:11" x14ac:dyDescent="0.2">
      <c r="B3737" s="56">
        <v>91106101035</v>
      </c>
      <c r="C3737" s="52" t="s">
        <v>3820</v>
      </c>
      <c r="D3737" s="52" t="s">
        <v>357</v>
      </c>
      <c r="E3737" s="52" t="s">
        <v>446</v>
      </c>
      <c r="F3737" s="52" t="s">
        <v>599</v>
      </c>
      <c r="G3737" s="52" t="s">
        <v>812</v>
      </c>
      <c r="H3737" s="57" t="s">
        <v>3891</v>
      </c>
      <c r="I3737" s="37">
        <v>544</v>
      </c>
      <c r="J3737" s="39">
        <v>0</v>
      </c>
      <c r="K3737" s="10">
        <v>544</v>
      </c>
    </row>
    <row r="3738" spans="2:11" x14ac:dyDescent="0.2">
      <c r="B3738" s="56">
        <v>91106101036</v>
      </c>
      <c r="C3738" s="52" t="s">
        <v>3820</v>
      </c>
      <c r="D3738" s="52" t="s">
        <v>357</v>
      </c>
      <c r="E3738" s="52" t="s">
        <v>446</v>
      </c>
      <c r="F3738" s="52" t="s">
        <v>599</v>
      </c>
      <c r="G3738" s="52" t="s">
        <v>812</v>
      </c>
      <c r="H3738" s="57" t="s">
        <v>3892</v>
      </c>
      <c r="I3738" s="37">
        <v>0</v>
      </c>
      <c r="J3738" s="39">
        <v>0</v>
      </c>
      <c r="K3738" s="10">
        <v>0</v>
      </c>
    </row>
    <row r="3739" spans="2:11" x14ac:dyDescent="0.2">
      <c r="B3739" s="56">
        <v>91106101037</v>
      </c>
      <c r="C3739" s="52" t="s">
        <v>3820</v>
      </c>
      <c r="D3739" s="52" t="s">
        <v>357</v>
      </c>
      <c r="E3739" s="52" t="s">
        <v>446</v>
      </c>
      <c r="F3739" s="52" t="s">
        <v>599</v>
      </c>
      <c r="G3739" s="52" t="s">
        <v>812</v>
      </c>
      <c r="H3739" s="57" t="s">
        <v>3893</v>
      </c>
      <c r="I3739" s="37">
        <v>21600</v>
      </c>
      <c r="J3739" s="39">
        <v>0</v>
      </c>
      <c r="K3739" s="10">
        <v>21600</v>
      </c>
    </row>
    <row r="3740" spans="2:11" x14ac:dyDescent="0.2">
      <c r="B3740" s="56">
        <v>91106101038</v>
      </c>
      <c r="C3740" s="52" t="s">
        <v>3820</v>
      </c>
      <c r="D3740" s="52" t="s">
        <v>357</v>
      </c>
      <c r="E3740" s="52" t="s">
        <v>446</v>
      </c>
      <c r="F3740" s="52" t="s">
        <v>599</v>
      </c>
      <c r="G3740" s="52" t="s">
        <v>812</v>
      </c>
      <c r="H3740" s="57" t="s">
        <v>3894</v>
      </c>
      <c r="I3740" s="37">
        <v>0</v>
      </c>
      <c r="J3740" s="39">
        <v>0</v>
      </c>
      <c r="K3740" s="10">
        <v>0</v>
      </c>
    </row>
    <row r="3741" spans="2:11" x14ac:dyDescent="0.2">
      <c r="B3741" s="56">
        <v>91106101039</v>
      </c>
      <c r="C3741" s="52" t="s">
        <v>3820</v>
      </c>
      <c r="D3741" s="52" t="s">
        <v>357</v>
      </c>
      <c r="E3741" s="52" t="s">
        <v>446</v>
      </c>
      <c r="F3741" s="52" t="s">
        <v>599</v>
      </c>
      <c r="G3741" s="52" t="s">
        <v>812</v>
      </c>
      <c r="H3741" s="57" t="s">
        <v>3895</v>
      </c>
      <c r="I3741" s="37">
        <v>2256</v>
      </c>
      <c r="J3741" s="39">
        <v>0</v>
      </c>
      <c r="K3741" s="10">
        <v>2256</v>
      </c>
    </row>
    <row r="3742" spans="2:11" x14ac:dyDescent="0.2">
      <c r="B3742" s="56">
        <v>91106101040</v>
      </c>
      <c r="C3742" s="52" t="s">
        <v>3820</v>
      </c>
      <c r="D3742" s="52" t="s">
        <v>357</v>
      </c>
      <c r="E3742" s="52" t="s">
        <v>446</v>
      </c>
      <c r="F3742" s="52" t="s">
        <v>599</v>
      </c>
      <c r="G3742" s="52" t="s">
        <v>812</v>
      </c>
      <c r="H3742" s="57" t="s">
        <v>3896</v>
      </c>
      <c r="I3742" s="37">
        <v>0</v>
      </c>
      <c r="J3742" s="39">
        <v>0</v>
      </c>
      <c r="K3742" s="10">
        <v>0</v>
      </c>
    </row>
    <row r="3743" spans="2:11" x14ac:dyDescent="0.2">
      <c r="B3743" s="56">
        <v>91106101041</v>
      </c>
      <c r="C3743" s="52" t="s">
        <v>3820</v>
      </c>
      <c r="D3743" s="52" t="s">
        <v>357</v>
      </c>
      <c r="E3743" s="52" t="s">
        <v>446</v>
      </c>
      <c r="F3743" s="52" t="s">
        <v>599</v>
      </c>
      <c r="G3743" s="52" t="s">
        <v>812</v>
      </c>
      <c r="H3743" s="57" t="s">
        <v>3897</v>
      </c>
      <c r="I3743" s="37">
        <v>270</v>
      </c>
      <c r="J3743" s="39">
        <v>0</v>
      </c>
      <c r="K3743" s="10">
        <v>270</v>
      </c>
    </row>
    <row r="3744" spans="2:11" x14ac:dyDescent="0.2">
      <c r="B3744" s="56">
        <v>91106101042</v>
      </c>
      <c r="C3744" s="52" t="s">
        <v>3820</v>
      </c>
      <c r="D3744" s="52" t="s">
        <v>357</v>
      </c>
      <c r="E3744" s="52" t="s">
        <v>446</v>
      </c>
      <c r="F3744" s="52" t="s">
        <v>599</v>
      </c>
      <c r="G3744" s="52" t="s">
        <v>812</v>
      </c>
      <c r="H3744" s="57" t="s">
        <v>3898</v>
      </c>
      <c r="I3744" s="37">
        <v>75</v>
      </c>
      <c r="J3744" s="39">
        <v>0</v>
      </c>
      <c r="K3744" s="10">
        <v>75</v>
      </c>
    </row>
    <row r="3745" spans="2:11" x14ac:dyDescent="0.2">
      <c r="B3745" s="56">
        <v>91106101043</v>
      </c>
      <c r="C3745" s="52" t="s">
        <v>3820</v>
      </c>
      <c r="D3745" s="52" t="s">
        <v>357</v>
      </c>
      <c r="E3745" s="52" t="s">
        <v>446</v>
      </c>
      <c r="F3745" s="52" t="s">
        <v>599</v>
      </c>
      <c r="G3745" s="52" t="s">
        <v>812</v>
      </c>
      <c r="H3745" s="57" t="s">
        <v>3899</v>
      </c>
      <c r="I3745" s="37">
        <v>0</v>
      </c>
      <c r="J3745" s="39">
        <v>0</v>
      </c>
      <c r="K3745" s="10">
        <v>0</v>
      </c>
    </row>
    <row r="3746" spans="2:11" x14ac:dyDescent="0.2">
      <c r="B3746" s="56">
        <v>91106101044</v>
      </c>
      <c r="C3746" s="52" t="s">
        <v>3820</v>
      </c>
      <c r="D3746" s="52" t="s">
        <v>357</v>
      </c>
      <c r="E3746" s="52" t="s">
        <v>446</v>
      </c>
      <c r="F3746" s="52" t="s">
        <v>599</v>
      </c>
      <c r="G3746" s="52" t="s">
        <v>812</v>
      </c>
      <c r="H3746" s="57" t="s">
        <v>3900</v>
      </c>
      <c r="I3746" s="37">
        <v>4335</v>
      </c>
      <c r="J3746" s="39">
        <v>0</v>
      </c>
      <c r="K3746" s="10">
        <v>4335</v>
      </c>
    </row>
    <row r="3747" spans="2:11" x14ac:dyDescent="0.2">
      <c r="B3747" s="56">
        <v>91106101045</v>
      </c>
      <c r="C3747" s="52" t="s">
        <v>3820</v>
      </c>
      <c r="D3747" s="52" t="s">
        <v>357</v>
      </c>
      <c r="E3747" s="52" t="s">
        <v>446</v>
      </c>
      <c r="F3747" s="52" t="s">
        <v>599</v>
      </c>
      <c r="G3747" s="52" t="s">
        <v>812</v>
      </c>
      <c r="H3747" s="57" t="s">
        <v>3901</v>
      </c>
      <c r="I3747" s="37">
        <v>6720</v>
      </c>
      <c r="J3747" s="39">
        <v>0</v>
      </c>
      <c r="K3747" s="10">
        <v>6720</v>
      </c>
    </row>
    <row r="3748" spans="2:11" x14ac:dyDescent="0.2">
      <c r="B3748" s="56">
        <v>91106101046</v>
      </c>
      <c r="C3748" s="52" t="s">
        <v>3820</v>
      </c>
      <c r="D3748" s="52" t="s">
        <v>357</v>
      </c>
      <c r="E3748" s="52" t="s">
        <v>446</v>
      </c>
      <c r="F3748" s="52" t="s">
        <v>599</v>
      </c>
      <c r="G3748" s="52" t="s">
        <v>812</v>
      </c>
      <c r="H3748" s="57" t="s">
        <v>3902</v>
      </c>
      <c r="I3748" s="37">
        <v>400</v>
      </c>
      <c r="J3748" s="39">
        <v>0</v>
      </c>
      <c r="K3748" s="10">
        <v>400</v>
      </c>
    </row>
    <row r="3749" spans="2:11" x14ac:dyDescent="0.2">
      <c r="B3749" s="56">
        <v>91106101047</v>
      </c>
      <c r="C3749" s="52" t="s">
        <v>3820</v>
      </c>
      <c r="D3749" s="52" t="s">
        <v>357</v>
      </c>
      <c r="E3749" s="52" t="s">
        <v>446</v>
      </c>
      <c r="F3749" s="52" t="s">
        <v>599</v>
      </c>
      <c r="G3749" s="52" t="s">
        <v>812</v>
      </c>
      <c r="H3749" s="57" t="s">
        <v>3903</v>
      </c>
      <c r="I3749" s="37">
        <v>280</v>
      </c>
      <c r="J3749" s="39">
        <v>0</v>
      </c>
      <c r="K3749" s="10">
        <v>280</v>
      </c>
    </row>
    <row r="3750" spans="2:11" x14ac:dyDescent="0.2">
      <c r="B3750" s="56">
        <v>91106101048</v>
      </c>
      <c r="C3750" s="52" t="s">
        <v>3820</v>
      </c>
      <c r="D3750" s="52" t="s">
        <v>357</v>
      </c>
      <c r="E3750" s="52" t="s">
        <v>446</v>
      </c>
      <c r="F3750" s="52" t="s">
        <v>599</v>
      </c>
      <c r="G3750" s="52" t="s">
        <v>812</v>
      </c>
      <c r="H3750" s="57" t="s">
        <v>3904</v>
      </c>
      <c r="I3750" s="37">
        <v>195</v>
      </c>
      <c r="J3750" s="39">
        <v>0</v>
      </c>
      <c r="K3750" s="10">
        <v>195</v>
      </c>
    </row>
    <row r="3751" spans="2:11" x14ac:dyDescent="0.2">
      <c r="B3751" s="56">
        <v>91106101049</v>
      </c>
      <c r="C3751" s="52" t="s">
        <v>3820</v>
      </c>
      <c r="D3751" s="52" t="s">
        <v>357</v>
      </c>
      <c r="E3751" s="52" t="s">
        <v>446</v>
      </c>
      <c r="F3751" s="52" t="s">
        <v>599</v>
      </c>
      <c r="G3751" s="52" t="s">
        <v>812</v>
      </c>
      <c r="H3751" s="57" t="s">
        <v>3905</v>
      </c>
      <c r="I3751" s="37">
        <v>300</v>
      </c>
      <c r="J3751" s="39">
        <v>0</v>
      </c>
      <c r="K3751" s="10">
        <v>300</v>
      </c>
    </row>
    <row r="3752" spans="2:11" x14ac:dyDescent="0.2">
      <c r="B3752" s="56">
        <v>91106101050</v>
      </c>
      <c r="C3752" s="52" t="s">
        <v>3820</v>
      </c>
      <c r="D3752" s="52" t="s">
        <v>357</v>
      </c>
      <c r="E3752" s="52" t="s">
        <v>446</v>
      </c>
      <c r="F3752" s="52" t="s">
        <v>599</v>
      </c>
      <c r="G3752" s="52" t="s">
        <v>812</v>
      </c>
      <c r="H3752" s="57" t="s">
        <v>3906</v>
      </c>
      <c r="I3752" s="37">
        <v>294</v>
      </c>
      <c r="J3752" s="39">
        <v>0</v>
      </c>
      <c r="K3752" s="10">
        <v>294</v>
      </c>
    </row>
    <row r="3753" spans="2:11" x14ac:dyDescent="0.2">
      <c r="B3753" s="56">
        <v>91106101051</v>
      </c>
      <c r="C3753" s="52" t="s">
        <v>3820</v>
      </c>
      <c r="D3753" s="52" t="s">
        <v>357</v>
      </c>
      <c r="E3753" s="52" t="s">
        <v>446</v>
      </c>
      <c r="F3753" s="52" t="s">
        <v>599</v>
      </c>
      <c r="G3753" s="52" t="s">
        <v>812</v>
      </c>
      <c r="H3753" s="57" t="s">
        <v>3907</v>
      </c>
      <c r="I3753" s="37">
        <v>1484</v>
      </c>
      <c r="J3753" s="39">
        <v>0</v>
      </c>
      <c r="K3753" s="10">
        <v>1484</v>
      </c>
    </row>
    <row r="3754" spans="2:11" x14ac:dyDescent="0.2">
      <c r="B3754" s="56">
        <v>91106101052</v>
      </c>
      <c r="C3754" s="52" t="s">
        <v>3820</v>
      </c>
      <c r="D3754" s="52" t="s">
        <v>357</v>
      </c>
      <c r="E3754" s="52" t="s">
        <v>446</v>
      </c>
      <c r="F3754" s="52" t="s">
        <v>599</v>
      </c>
      <c r="G3754" s="52" t="s">
        <v>812</v>
      </c>
      <c r="H3754" s="57" t="s">
        <v>3908</v>
      </c>
      <c r="I3754" s="37">
        <v>0</v>
      </c>
      <c r="J3754" s="39">
        <v>0</v>
      </c>
      <c r="K3754" s="10">
        <v>0</v>
      </c>
    </row>
    <row r="3755" spans="2:11" x14ac:dyDescent="0.2">
      <c r="B3755" s="56">
        <v>91106101053</v>
      </c>
      <c r="C3755" s="52" t="s">
        <v>3820</v>
      </c>
      <c r="D3755" s="52" t="s">
        <v>357</v>
      </c>
      <c r="E3755" s="52" t="s">
        <v>446</v>
      </c>
      <c r="F3755" s="52" t="s">
        <v>599</v>
      </c>
      <c r="G3755" s="52" t="s">
        <v>812</v>
      </c>
      <c r="H3755" s="57" t="s">
        <v>3909</v>
      </c>
      <c r="I3755" s="37">
        <v>0</v>
      </c>
      <c r="J3755" s="39">
        <v>0</v>
      </c>
      <c r="K3755" s="10">
        <v>0</v>
      </c>
    </row>
    <row r="3756" spans="2:11" x14ac:dyDescent="0.2">
      <c r="B3756" s="56">
        <v>91106101054</v>
      </c>
      <c r="C3756" s="52" t="s">
        <v>3820</v>
      </c>
      <c r="D3756" s="52" t="s">
        <v>357</v>
      </c>
      <c r="E3756" s="52" t="s">
        <v>446</v>
      </c>
      <c r="F3756" s="52" t="s">
        <v>599</v>
      </c>
      <c r="G3756" s="52" t="s">
        <v>812</v>
      </c>
      <c r="H3756" s="57" t="s">
        <v>3910</v>
      </c>
      <c r="I3756" s="37">
        <v>0</v>
      </c>
      <c r="J3756" s="39">
        <v>0</v>
      </c>
      <c r="K3756" s="10">
        <v>0</v>
      </c>
    </row>
    <row r="3757" spans="2:11" x14ac:dyDescent="0.2">
      <c r="B3757" s="56">
        <v>91106101055</v>
      </c>
      <c r="C3757" s="52" t="s">
        <v>3820</v>
      </c>
      <c r="D3757" s="52" t="s">
        <v>357</v>
      </c>
      <c r="E3757" s="52" t="s">
        <v>446</v>
      </c>
      <c r="F3757" s="52" t="s">
        <v>599</v>
      </c>
      <c r="G3757" s="52" t="s">
        <v>812</v>
      </c>
      <c r="H3757" s="57" t="s">
        <v>3911</v>
      </c>
      <c r="I3757" s="37">
        <v>0</v>
      </c>
      <c r="J3757" s="39">
        <v>0</v>
      </c>
      <c r="K3757" s="10">
        <v>0</v>
      </c>
    </row>
    <row r="3758" spans="2:11" x14ac:dyDescent="0.2">
      <c r="B3758" s="56">
        <v>91106101056</v>
      </c>
      <c r="C3758" s="52" t="s">
        <v>3820</v>
      </c>
      <c r="D3758" s="52" t="s">
        <v>357</v>
      </c>
      <c r="E3758" s="52" t="s">
        <v>446</v>
      </c>
      <c r="F3758" s="52" t="s">
        <v>599</v>
      </c>
      <c r="G3758" s="52" t="s">
        <v>812</v>
      </c>
      <c r="H3758" s="57" t="s">
        <v>3912</v>
      </c>
      <c r="I3758" s="37">
        <v>0</v>
      </c>
      <c r="J3758" s="39">
        <v>0</v>
      </c>
      <c r="K3758" s="10">
        <v>0</v>
      </c>
    </row>
    <row r="3759" spans="2:11" x14ac:dyDescent="0.2">
      <c r="B3759" s="56">
        <v>91106101057</v>
      </c>
      <c r="C3759" s="52" t="s">
        <v>3820</v>
      </c>
      <c r="D3759" s="52" t="s">
        <v>357</v>
      </c>
      <c r="E3759" s="52" t="s">
        <v>446</v>
      </c>
      <c r="F3759" s="52" t="s">
        <v>599</v>
      </c>
      <c r="G3759" s="52" t="s">
        <v>812</v>
      </c>
      <c r="H3759" s="57" t="s">
        <v>3913</v>
      </c>
      <c r="I3759" s="37">
        <v>0</v>
      </c>
      <c r="J3759" s="39">
        <v>0</v>
      </c>
      <c r="K3759" s="10">
        <v>0</v>
      </c>
    </row>
    <row r="3760" spans="2:11" x14ac:dyDescent="0.2">
      <c r="B3760" s="56">
        <v>91106101058</v>
      </c>
      <c r="C3760" s="52" t="s">
        <v>3820</v>
      </c>
      <c r="D3760" s="52" t="s">
        <v>357</v>
      </c>
      <c r="E3760" s="52" t="s">
        <v>446</v>
      </c>
      <c r="F3760" s="52" t="s">
        <v>599</v>
      </c>
      <c r="G3760" s="52" t="s">
        <v>812</v>
      </c>
      <c r="H3760" s="57" t="s">
        <v>3914</v>
      </c>
      <c r="I3760" s="37">
        <v>1935</v>
      </c>
      <c r="J3760" s="39">
        <v>0</v>
      </c>
      <c r="K3760" s="10">
        <v>1935</v>
      </c>
    </row>
    <row r="3761" spans="2:11" x14ac:dyDescent="0.2">
      <c r="B3761" s="56">
        <v>91106101059</v>
      </c>
      <c r="C3761" s="52" t="s">
        <v>3820</v>
      </c>
      <c r="D3761" s="52" t="s">
        <v>357</v>
      </c>
      <c r="E3761" s="52" t="s">
        <v>446</v>
      </c>
      <c r="F3761" s="52" t="s">
        <v>599</v>
      </c>
      <c r="G3761" s="52" t="s">
        <v>812</v>
      </c>
      <c r="H3761" s="57" t="s">
        <v>3915</v>
      </c>
      <c r="I3761" s="37">
        <v>495</v>
      </c>
      <c r="J3761" s="39">
        <v>0</v>
      </c>
      <c r="K3761" s="10">
        <v>495</v>
      </c>
    </row>
    <row r="3762" spans="2:11" x14ac:dyDescent="0.2">
      <c r="B3762" s="56">
        <v>91106101060</v>
      </c>
      <c r="C3762" s="52" t="s">
        <v>3820</v>
      </c>
      <c r="D3762" s="52" t="s">
        <v>357</v>
      </c>
      <c r="E3762" s="52" t="s">
        <v>446</v>
      </c>
      <c r="F3762" s="52" t="s">
        <v>599</v>
      </c>
      <c r="G3762" s="52" t="s">
        <v>812</v>
      </c>
      <c r="H3762" s="57" t="s">
        <v>3916</v>
      </c>
      <c r="I3762" s="37">
        <v>224</v>
      </c>
      <c r="J3762" s="39">
        <v>0</v>
      </c>
      <c r="K3762" s="10">
        <v>224</v>
      </c>
    </row>
    <row r="3763" spans="2:11" x14ac:dyDescent="0.2">
      <c r="B3763" s="56">
        <v>91106101061</v>
      </c>
      <c r="C3763" s="52" t="s">
        <v>3820</v>
      </c>
      <c r="D3763" s="52" t="s">
        <v>357</v>
      </c>
      <c r="E3763" s="52" t="s">
        <v>446</v>
      </c>
      <c r="F3763" s="52" t="s">
        <v>599</v>
      </c>
      <c r="G3763" s="52" t="s">
        <v>812</v>
      </c>
      <c r="H3763" s="57" t="s">
        <v>3917</v>
      </c>
      <c r="I3763" s="37">
        <v>0</v>
      </c>
      <c r="J3763" s="39">
        <v>0</v>
      </c>
      <c r="K3763" s="10">
        <v>0</v>
      </c>
    </row>
    <row r="3764" spans="2:11" x14ac:dyDescent="0.2">
      <c r="B3764" s="56">
        <v>91106101062</v>
      </c>
      <c r="C3764" s="52" t="s">
        <v>3820</v>
      </c>
      <c r="D3764" s="52" t="s">
        <v>357</v>
      </c>
      <c r="E3764" s="52" t="s">
        <v>446</v>
      </c>
      <c r="F3764" s="52" t="s">
        <v>599</v>
      </c>
      <c r="G3764" s="52" t="s">
        <v>812</v>
      </c>
      <c r="H3764" s="57" t="s">
        <v>3918</v>
      </c>
      <c r="I3764" s="37">
        <v>0</v>
      </c>
      <c r="J3764" s="39">
        <v>0</v>
      </c>
      <c r="K3764" s="10">
        <v>0</v>
      </c>
    </row>
    <row r="3765" spans="2:11" x14ac:dyDescent="0.2">
      <c r="B3765" s="56">
        <v>91106101063</v>
      </c>
      <c r="C3765" s="52" t="s">
        <v>3820</v>
      </c>
      <c r="D3765" s="52" t="s">
        <v>357</v>
      </c>
      <c r="E3765" s="52" t="s">
        <v>446</v>
      </c>
      <c r="F3765" s="52" t="s">
        <v>599</v>
      </c>
      <c r="G3765" s="52" t="s">
        <v>812</v>
      </c>
      <c r="H3765" s="57" t="s">
        <v>3919</v>
      </c>
      <c r="I3765" s="37">
        <v>240</v>
      </c>
      <c r="J3765" s="39">
        <v>0</v>
      </c>
      <c r="K3765" s="10">
        <v>240</v>
      </c>
    </row>
    <row r="3766" spans="2:11" x14ac:dyDescent="0.2">
      <c r="B3766" s="56">
        <v>91106101064</v>
      </c>
      <c r="C3766" s="52" t="s">
        <v>3820</v>
      </c>
      <c r="D3766" s="52" t="s">
        <v>357</v>
      </c>
      <c r="E3766" s="52" t="s">
        <v>446</v>
      </c>
      <c r="F3766" s="52" t="s">
        <v>599</v>
      </c>
      <c r="G3766" s="52" t="s">
        <v>812</v>
      </c>
      <c r="H3766" s="57" t="s">
        <v>3920</v>
      </c>
      <c r="I3766" s="37">
        <v>3021</v>
      </c>
      <c r="J3766" s="39">
        <v>0</v>
      </c>
      <c r="K3766" s="10">
        <v>3021</v>
      </c>
    </row>
    <row r="3767" spans="2:11" x14ac:dyDescent="0.2">
      <c r="B3767" s="56">
        <v>91106101065</v>
      </c>
      <c r="C3767" s="52" t="s">
        <v>3820</v>
      </c>
      <c r="D3767" s="52" t="s">
        <v>357</v>
      </c>
      <c r="E3767" s="52" t="s">
        <v>446</v>
      </c>
      <c r="F3767" s="52" t="s">
        <v>599</v>
      </c>
      <c r="G3767" s="52" t="s">
        <v>812</v>
      </c>
      <c r="H3767" s="57" t="s">
        <v>3921</v>
      </c>
      <c r="I3767" s="37">
        <v>0</v>
      </c>
      <c r="J3767" s="39">
        <v>0</v>
      </c>
      <c r="K3767" s="10">
        <v>0</v>
      </c>
    </row>
    <row r="3768" spans="2:11" x14ac:dyDescent="0.2">
      <c r="B3768" s="56">
        <v>91106101066</v>
      </c>
      <c r="C3768" s="52" t="s">
        <v>3820</v>
      </c>
      <c r="D3768" s="52" t="s">
        <v>357</v>
      </c>
      <c r="E3768" s="52" t="s">
        <v>446</v>
      </c>
      <c r="F3768" s="52" t="s">
        <v>599</v>
      </c>
      <c r="G3768" s="52" t="s">
        <v>812</v>
      </c>
      <c r="H3768" s="57" t="s">
        <v>3922</v>
      </c>
      <c r="I3768" s="37">
        <v>300</v>
      </c>
      <c r="J3768" s="39">
        <v>0</v>
      </c>
      <c r="K3768" s="10">
        <v>300</v>
      </c>
    </row>
    <row r="3769" spans="2:11" x14ac:dyDescent="0.2">
      <c r="B3769" s="56">
        <v>91106101067</v>
      </c>
      <c r="C3769" s="52" t="s">
        <v>3820</v>
      </c>
      <c r="D3769" s="52" t="s">
        <v>357</v>
      </c>
      <c r="E3769" s="52" t="s">
        <v>446</v>
      </c>
      <c r="F3769" s="52" t="s">
        <v>599</v>
      </c>
      <c r="G3769" s="52" t="s">
        <v>812</v>
      </c>
      <c r="H3769" s="57" t="s">
        <v>3923</v>
      </c>
      <c r="I3769" s="37">
        <v>0</v>
      </c>
      <c r="J3769" s="39">
        <v>0</v>
      </c>
      <c r="K3769" s="10">
        <v>0</v>
      </c>
    </row>
    <row r="3770" spans="2:11" x14ac:dyDescent="0.2">
      <c r="B3770" s="56">
        <v>91106101068</v>
      </c>
      <c r="C3770" s="52" t="s">
        <v>3820</v>
      </c>
      <c r="D3770" s="52" t="s">
        <v>357</v>
      </c>
      <c r="E3770" s="52" t="s">
        <v>446</v>
      </c>
      <c r="F3770" s="52" t="s">
        <v>599</v>
      </c>
      <c r="G3770" s="52" t="s">
        <v>812</v>
      </c>
      <c r="H3770" s="57" t="s">
        <v>3924</v>
      </c>
      <c r="I3770" s="37">
        <v>0</v>
      </c>
      <c r="J3770" s="39">
        <v>0</v>
      </c>
      <c r="K3770" s="10">
        <v>0</v>
      </c>
    </row>
    <row r="3771" spans="2:11" x14ac:dyDescent="0.2">
      <c r="B3771" s="56">
        <v>91106101069</v>
      </c>
      <c r="C3771" s="52" t="s">
        <v>3820</v>
      </c>
      <c r="D3771" s="52" t="s">
        <v>357</v>
      </c>
      <c r="E3771" s="52" t="s">
        <v>446</v>
      </c>
      <c r="F3771" s="52" t="s">
        <v>599</v>
      </c>
      <c r="G3771" s="52" t="s">
        <v>812</v>
      </c>
      <c r="H3771" s="57" t="s">
        <v>3925</v>
      </c>
      <c r="I3771" s="37">
        <v>1627.5</v>
      </c>
      <c r="J3771" s="39">
        <v>0</v>
      </c>
      <c r="K3771" s="10">
        <v>1627.5</v>
      </c>
    </row>
    <row r="3772" spans="2:11" x14ac:dyDescent="0.2">
      <c r="B3772" s="56">
        <v>91106101070</v>
      </c>
      <c r="C3772" s="52" t="s">
        <v>3820</v>
      </c>
      <c r="D3772" s="52" t="s">
        <v>357</v>
      </c>
      <c r="E3772" s="52" t="s">
        <v>446</v>
      </c>
      <c r="F3772" s="52" t="s">
        <v>599</v>
      </c>
      <c r="G3772" s="52" t="s">
        <v>812</v>
      </c>
      <c r="H3772" s="57" t="s">
        <v>3926</v>
      </c>
      <c r="I3772" s="37">
        <v>1775</v>
      </c>
      <c r="J3772" s="39">
        <v>0</v>
      </c>
      <c r="K3772" s="10">
        <v>1775</v>
      </c>
    </row>
    <row r="3773" spans="2:11" x14ac:dyDescent="0.2">
      <c r="B3773" s="56">
        <v>91106101071</v>
      </c>
      <c r="C3773" s="52" t="s">
        <v>3820</v>
      </c>
      <c r="D3773" s="52" t="s">
        <v>357</v>
      </c>
      <c r="E3773" s="52" t="s">
        <v>446</v>
      </c>
      <c r="F3773" s="52" t="s">
        <v>599</v>
      </c>
      <c r="G3773" s="52" t="s">
        <v>812</v>
      </c>
      <c r="H3773" s="57" t="s">
        <v>3927</v>
      </c>
      <c r="I3773" s="37">
        <v>645</v>
      </c>
      <c r="J3773" s="39">
        <v>0</v>
      </c>
      <c r="K3773" s="10">
        <v>645</v>
      </c>
    </row>
    <row r="3774" spans="2:11" x14ac:dyDescent="0.2">
      <c r="B3774" s="56">
        <v>91106101072</v>
      </c>
      <c r="C3774" s="52" t="s">
        <v>3820</v>
      </c>
      <c r="D3774" s="52" t="s">
        <v>357</v>
      </c>
      <c r="E3774" s="52" t="s">
        <v>446</v>
      </c>
      <c r="F3774" s="52" t="s">
        <v>599</v>
      </c>
      <c r="G3774" s="52" t="s">
        <v>812</v>
      </c>
      <c r="H3774" s="57" t="s">
        <v>3928</v>
      </c>
      <c r="I3774" s="37">
        <v>0</v>
      </c>
      <c r="J3774" s="39">
        <v>0</v>
      </c>
      <c r="K3774" s="10">
        <v>0</v>
      </c>
    </row>
    <row r="3775" spans="2:11" x14ac:dyDescent="0.2">
      <c r="B3775" s="56">
        <v>91106101073</v>
      </c>
      <c r="C3775" s="52" t="s">
        <v>3820</v>
      </c>
      <c r="D3775" s="52" t="s">
        <v>357</v>
      </c>
      <c r="E3775" s="52" t="s">
        <v>446</v>
      </c>
      <c r="F3775" s="52" t="s">
        <v>599</v>
      </c>
      <c r="G3775" s="52" t="s">
        <v>812</v>
      </c>
      <c r="H3775" s="57" t="s">
        <v>3929</v>
      </c>
      <c r="I3775" s="37">
        <v>2268</v>
      </c>
      <c r="J3775" s="39">
        <v>0</v>
      </c>
      <c r="K3775" s="10">
        <v>2268</v>
      </c>
    </row>
    <row r="3776" spans="2:11" x14ac:dyDescent="0.2">
      <c r="B3776" s="56">
        <v>91106101074</v>
      </c>
      <c r="C3776" s="52" t="s">
        <v>3820</v>
      </c>
      <c r="D3776" s="52" t="s">
        <v>357</v>
      </c>
      <c r="E3776" s="52" t="s">
        <v>446</v>
      </c>
      <c r="F3776" s="52" t="s">
        <v>599</v>
      </c>
      <c r="G3776" s="52" t="s">
        <v>812</v>
      </c>
      <c r="H3776" s="57" t="s">
        <v>3930</v>
      </c>
      <c r="I3776" s="37">
        <v>4556</v>
      </c>
      <c r="J3776" s="39">
        <v>0</v>
      </c>
      <c r="K3776" s="10">
        <v>4556</v>
      </c>
    </row>
    <row r="3777" spans="2:11" x14ac:dyDescent="0.2">
      <c r="B3777" s="56">
        <v>91106101075</v>
      </c>
      <c r="C3777" s="52" t="s">
        <v>3820</v>
      </c>
      <c r="D3777" s="52" t="s">
        <v>357</v>
      </c>
      <c r="E3777" s="52" t="s">
        <v>446</v>
      </c>
      <c r="F3777" s="52" t="s">
        <v>599</v>
      </c>
      <c r="G3777" s="52" t="s">
        <v>812</v>
      </c>
      <c r="H3777" s="57" t="s">
        <v>3931</v>
      </c>
      <c r="I3777" s="37">
        <v>0</v>
      </c>
      <c r="J3777" s="39">
        <v>0</v>
      </c>
      <c r="K3777" s="10">
        <v>0</v>
      </c>
    </row>
    <row r="3778" spans="2:11" x14ac:dyDescent="0.2">
      <c r="B3778" s="56">
        <v>91106101076</v>
      </c>
      <c r="C3778" s="52" t="s">
        <v>3820</v>
      </c>
      <c r="D3778" s="52" t="s">
        <v>357</v>
      </c>
      <c r="E3778" s="52" t="s">
        <v>446</v>
      </c>
      <c r="F3778" s="52" t="s">
        <v>599</v>
      </c>
      <c r="G3778" s="52" t="s">
        <v>812</v>
      </c>
      <c r="H3778" s="57" t="s">
        <v>3932</v>
      </c>
      <c r="I3778" s="37">
        <v>0</v>
      </c>
      <c r="J3778" s="39">
        <v>0</v>
      </c>
      <c r="K3778" s="10">
        <v>0</v>
      </c>
    </row>
    <row r="3779" spans="2:11" x14ac:dyDescent="0.2">
      <c r="B3779" s="56">
        <v>91106101077</v>
      </c>
      <c r="C3779" s="52" t="s">
        <v>3820</v>
      </c>
      <c r="D3779" s="52" t="s">
        <v>357</v>
      </c>
      <c r="E3779" s="52" t="s">
        <v>446</v>
      </c>
      <c r="F3779" s="52" t="s">
        <v>599</v>
      </c>
      <c r="G3779" s="52" t="s">
        <v>812</v>
      </c>
      <c r="H3779" s="57" t="s">
        <v>3933</v>
      </c>
      <c r="I3779" s="37">
        <v>1930.5</v>
      </c>
      <c r="J3779" s="39">
        <v>0</v>
      </c>
      <c r="K3779" s="10">
        <v>1930.5</v>
      </c>
    </row>
    <row r="3780" spans="2:11" x14ac:dyDescent="0.2">
      <c r="B3780" s="56">
        <v>91106101078</v>
      </c>
      <c r="C3780" s="52" t="s">
        <v>3820</v>
      </c>
      <c r="D3780" s="52" t="s">
        <v>357</v>
      </c>
      <c r="E3780" s="52" t="s">
        <v>446</v>
      </c>
      <c r="F3780" s="52" t="s">
        <v>599</v>
      </c>
      <c r="G3780" s="52" t="s">
        <v>812</v>
      </c>
      <c r="H3780" s="57" t="s">
        <v>3934</v>
      </c>
      <c r="I3780" s="37">
        <v>0</v>
      </c>
      <c r="J3780" s="39">
        <v>0</v>
      </c>
      <c r="K3780" s="10">
        <v>0</v>
      </c>
    </row>
    <row r="3781" spans="2:11" x14ac:dyDescent="0.2">
      <c r="B3781" s="56">
        <v>91106101079</v>
      </c>
      <c r="C3781" s="52" t="s">
        <v>3820</v>
      </c>
      <c r="D3781" s="52" t="s">
        <v>357</v>
      </c>
      <c r="E3781" s="52" t="s">
        <v>446</v>
      </c>
      <c r="F3781" s="52" t="s">
        <v>599</v>
      </c>
      <c r="G3781" s="52" t="s">
        <v>812</v>
      </c>
      <c r="H3781" s="57" t="s">
        <v>3935</v>
      </c>
      <c r="I3781" s="37">
        <v>0</v>
      </c>
      <c r="J3781" s="39">
        <v>0</v>
      </c>
      <c r="K3781" s="10">
        <v>0</v>
      </c>
    </row>
    <row r="3782" spans="2:11" x14ac:dyDescent="0.2">
      <c r="B3782" s="56">
        <v>91106101080</v>
      </c>
      <c r="C3782" s="52" t="s">
        <v>3820</v>
      </c>
      <c r="D3782" s="52" t="s">
        <v>357</v>
      </c>
      <c r="E3782" s="52" t="s">
        <v>446</v>
      </c>
      <c r="F3782" s="52" t="s">
        <v>599</v>
      </c>
      <c r="G3782" s="52" t="s">
        <v>812</v>
      </c>
      <c r="H3782" s="57" t="s">
        <v>3936</v>
      </c>
      <c r="I3782" s="37">
        <v>0</v>
      </c>
      <c r="J3782" s="39">
        <v>0</v>
      </c>
      <c r="K3782" s="10">
        <v>0</v>
      </c>
    </row>
    <row r="3783" spans="2:11" x14ac:dyDescent="0.2">
      <c r="B3783" s="56">
        <v>91106101081</v>
      </c>
      <c r="C3783" s="52" t="s">
        <v>3820</v>
      </c>
      <c r="D3783" s="52" t="s">
        <v>357</v>
      </c>
      <c r="E3783" s="52" t="s">
        <v>446</v>
      </c>
      <c r="F3783" s="52" t="s">
        <v>599</v>
      </c>
      <c r="G3783" s="52" t="s">
        <v>812</v>
      </c>
      <c r="H3783" s="57" t="s">
        <v>3937</v>
      </c>
      <c r="I3783" s="37">
        <v>0</v>
      </c>
      <c r="J3783" s="39">
        <v>0</v>
      </c>
      <c r="K3783" s="10">
        <v>0</v>
      </c>
    </row>
    <row r="3784" spans="2:11" x14ac:dyDescent="0.2">
      <c r="B3784" s="56">
        <v>91106101082</v>
      </c>
      <c r="C3784" s="52" t="s">
        <v>3820</v>
      </c>
      <c r="D3784" s="52" t="s">
        <v>357</v>
      </c>
      <c r="E3784" s="52" t="s">
        <v>446</v>
      </c>
      <c r="F3784" s="52" t="s">
        <v>599</v>
      </c>
      <c r="G3784" s="52" t="s">
        <v>812</v>
      </c>
      <c r="H3784" s="57" t="s">
        <v>3938</v>
      </c>
      <c r="I3784" s="37">
        <v>0</v>
      </c>
      <c r="J3784" s="39">
        <v>0</v>
      </c>
      <c r="K3784" s="10">
        <v>0</v>
      </c>
    </row>
    <row r="3785" spans="2:11" x14ac:dyDescent="0.2">
      <c r="B3785" s="56">
        <v>91106101083</v>
      </c>
      <c r="C3785" s="52" t="s">
        <v>3820</v>
      </c>
      <c r="D3785" s="52" t="s">
        <v>357</v>
      </c>
      <c r="E3785" s="52" t="s">
        <v>446</v>
      </c>
      <c r="F3785" s="52" t="s">
        <v>599</v>
      </c>
      <c r="G3785" s="52" t="s">
        <v>812</v>
      </c>
      <c r="H3785" s="57" t="s">
        <v>3939</v>
      </c>
      <c r="I3785" s="37">
        <v>0</v>
      </c>
      <c r="J3785" s="39">
        <v>0</v>
      </c>
      <c r="K3785" s="10">
        <v>0</v>
      </c>
    </row>
    <row r="3786" spans="2:11" x14ac:dyDescent="0.2">
      <c r="B3786" s="56">
        <v>91106101084</v>
      </c>
      <c r="C3786" s="52" t="s">
        <v>3820</v>
      </c>
      <c r="D3786" s="52" t="s">
        <v>357</v>
      </c>
      <c r="E3786" s="52" t="s">
        <v>446</v>
      </c>
      <c r="F3786" s="52" t="s">
        <v>599</v>
      </c>
      <c r="G3786" s="52" t="s">
        <v>812</v>
      </c>
      <c r="H3786" s="57" t="s">
        <v>3940</v>
      </c>
      <c r="I3786" s="37">
        <v>1221</v>
      </c>
      <c r="J3786" s="39">
        <v>0</v>
      </c>
      <c r="K3786" s="10">
        <v>1221</v>
      </c>
    </row>
    <row r="3787" spans="2:11" x14ac:dyDescent="0.2">
      <c r="B3787" s="56">
        <v>91106101085</v>
      </c>
      <c r="C3787" s="52" t="s">
        <v>3820</v>
      </c>
      <c r="D3787" s="52" t="s">
        <v>357</v>
      </c>
      <c r="E3787" s="52" t="s">
        <v>446</v>
      </c>
      <c r="F3787" s="52" t="s">
        <v>599</v>
      </c>
      <c r="G3787" s="52" t="s">
        <v>812</v>
      </c>
      <c r="H3787" s="57" t="s">
        <v>3941</v>
      </c>
      <c r="I3787" s="37">
        <v>1156</v>
      </c>
      <c r="J3787" s="39">
        <v>0</v>
      </c>
      <c r="K3787" s="10">
        <v>1156</v>
      </c>
    </row>
    <row r="3788" spans="2:11" x14ac:dyDescent="0.2">
      <c r="B3788" s="56">
        <v>91106101086</v>
      </c>
      <c r="C3788" s="52" t="s">
        <v>3820</v>
      </c>
      <c r="D3788" s="52" t="s">
        <v>357</v>
      </c>
      <c r="E3788" s="52" t="s">
        <v>446</v>
      </c>
      <c r="F3788" s="52" t="s">
        <v>599</v>
      </c>
      <c r="G3788" s="52" t="s">
        <v>812</v>
      </c>
      <c r="H3788" s="57" t="s">
        <v>3942</v>
      </c>
      <c r="I3788" s="37">
        <v>240</v>
      </c>
      <c r="J3788" s="39">
        <v>0</v>
      </c>
      <c r="K3788" s="10">
        <v>240</v>
      </c>
    </row>
    <row r="3789" spans="2:11" x14ac:dyDescent="0.2">
      <c r="B3789" s="56">
        <v>91106101087</v>
      </c>
      <c r="C3789" s="52" t="s">
        <v>3820</v>
      </c>
      <c r="D3789" s="52" t="s">
        <v>357</v>
      </c>
      <c r="E3789" s="52" t="s">
        <v>446</v>
      </c>
      <c r="F3789" s="52" t="s">
        <v>599</v>
      </c>
      <c r="G3789" s="52" t="s">
        <v>812</v>
      </c>
      <c r="H3789" s="57" t="s">
        <v>3943</v>
      </c>
      <c r="I3789" s="37">
        <v>0</v>
      </c>
      <c r="J3789" s="39">
        <v>0</v>
      </c>
      <c r="K3789" s="10">
        <v>0</v>
      </c>
    </row>
    <row r="3790" spans="2:11" x14ac:dyDescent="0.2">
      <c r="B3790" s="56">
        <v>91106101088</v>
      </c>
      <c r="C3790" s="52" t="s">
        <v>3820</v>
      </c>
      <c r="D3790" s="52" t="s">
        <v>357</v>
      </c>
      <c r="E3790" s="52" t="s">
        <v>446</v>
      </c>
      <c r="F3790" s="52" t="s">
        <v>599</v>
      </c>
      <c r="G3790" s="52" t="s">
        <v>812</v>
      </c>
      <c r="H3790" s="57" t="s">
        <v>3944</v>
      </c>
      <c r="I3790" s="37">
        <v>775.5</v>
      </c>
      <c r="J3790" s="39">
        <v>0</v>
      </c>
      <c r="K3790" s="10">
        <v>775.5</v>
      </c>
    </row>
    <row r="3791" spans="2:11" x14ac:dyDescent="0.2">
      <c r="B3791" s="56">
        <v>91106101089</v>
      </c>
      <c r="C3791" s="52" t="s">
        <v>3820</v>
      </c>
      <c r="D3791" s="52" t="s">
        <v>357</v>
      </c>
      <c r="E3791" s="52" t="s">
        <v>446</v>
      </c>
      <c r="F3791" s="52" t="s">
        <v>599</v>
      </c>
      <c r="G3791" s="52" t="s">
        <v>812</v>
      </c>
      <c r="H3791" s="57" t="s">
        <v>3945</v>
      </c>
      <c r="I3791" s="37">
        <v>144</v>
      </c>
      <c r="J3791" s="39">
        <v>0</v>
      </c>
      <c r="K3791" s="10">
        <v>144</v>
      </c>
    </row>
    <row r="3792" spans="2:11" x14ac:dyDescent="0.2">
      <c r="B3792" s="56">
        <v>91106101090</v>
      </c>
      <c r="C3792" s="52" t="s">
        <v>3820</v>
      </c>
      <c r="D3792" s="52" t="s">
        <v>357</v>
      </c>
      <c r="E3792" s="52" t="s">
        <v>446</v>
      </c>
      <c r="F3792" s="52" t="s">
        <v>599</v>
      </c>
      <c r="G3792" s="52" t="s">
        <v>812</v>
      </c>
      <c r="H3792" s="57" t="s">
        <v>3946</v>
      </c>
      <c r="I3792" s="37">
        <v>748</v>
      </c>
      <c r="J3792" s="39">
        <v>0</v>
      </c>
      <c r="K3792" s="10">
        <v>748</v>
      </c>
    </row>
    <row r="3793" spans="2:11" x14ac:dyDescent="0.2">
      <c r="B3793" s="56">
        <v>91106101091</v>
      </c>
      <c r="C3793" s="52" t="s">
        <v>3820</v>
      </c>
      <c r="D3793" s="52" t="s">
        <v>357</v>
      </c>
      <c r="E3793" s="52" t="s">
        <v>446</v>
      </c>
      <c r="F3793" s="52" t="s">
        <v>599</v>
      </c>
      <c r="G3793" s="52" t="s">
        <v>812</v>
      </c>
      <c r="H3793" s="57" t="s">
        <v>3947</v>
      </c>
      <c r="I3793" s="37">
        <v>799</v>
      </c>
      <c r="J3793" s="39">
        <v>0</v>
      </c>
      <c r="K3793" s="10">
        <v>799</v>
      </c>
    </row>
    <row r="3794" spans="2:11" x14ac:dyDescent="0.2">
      <c r="B3794" s="56">
        <v>91106101092</v>
      </c>
      <c r="C3794" s="52" t="s">
        <v>3820</v>
      </c>
      <c r="D3794" s="52" t="s">
        <v>357</v>
      </c>
      <c r="E3794" s="52" t="s">
        <v>446</v>
      </c>
      <c r="F3794" s="52" t="s">
        <v>599</v>
      </c>
      <c r="G3794" s="52" t="s">
        <v>812</v>
      </c>
      <c r="H3794" s="57" t="s">
        <v>3948</v>
      </c>
      <c r="I3794" s="37">
        <v>592</v>
      </c>
      <c r="J3794" s="39">
        <v>0</v>
      </c>
      <c r="K3794" s="10">
        <v>592</v>
      </c>
    </row>
    <row r="3795" spans="2:11" x14ac:dyDescent="0.2">
      <c r="B3795" s="56">
        <v>91106101093</v>
      </c>
      <c r="C3795" s="52" t="s">
        <v>3820</v>
      </c>
      <c r="D3795" s="52" t="s">
        <v>357</v>
      </c>
      <c r="E3795" s="52" t="s">
        <v>446</v>
      </c>
      <c r="F3795" s="52" t="s">
        <v>599</v>
      </c>
      <c r="G3795" s="52" t="s">
        <v>812</v>
      </c>
      <c r="H3795" s="57" t="s">
        <v>3949</v>
      </c>
      <c r="I3795" s="37">
        <v>225</v>
      </c>
      <c r="J3795" s="39">
        <v>0</v>
      </c>
      <c r="K3795" s="10">
        <v>225</v>
      </c>
    </row>
    <row r="3796" spans="2:11" x14ac:dyDescent="0.2">
      <c r="B3796" s="56">
        <v>91106101094</v>
      </c>
      <c r="C3796" s="52" t="s">
        <v>3820</v>
      </c>
      <c r="D3796" s="52" t="s">
        <v>357</v>
      </c>
      <c r="E3796" s="52" t="s">
        <v>446</v>
      </c>
      <c r="F3796" s="52" t="s">
        <v>599</v>
      </c>
      <c r="G3796" s="52" t="s">
        <v>812</v>
      </c>
      <c r="H3796" s="57" t="s">
        <v>3950</v>
      </c>
      <c r="I3796" s="37">
        <v>4400</v>
      </c>
      <c r="J3796" s="39">
        <v>0</v>
      </c>
      <c r="K3796" s="10">
        <v>4400</v>
      </c>
    </row>
    <row r="3797" spans="2:11" x14ac:dyDescent="0.2">
      <c r="B3797" s="56">
        <v>91106101095</v>
      </c>
      <c r="C3797" s="52" t="s">
        <v>3820</v>
      </c>
      <c r="D3797" s="52" t="s">
        <v>357</v>
      </c>
      <c r="E3797" s="52" t="s">
        <v>446</v>
      </c>
      <c r="F3797" s="52" t="s">
        <v>599</v>
      </c>
      <c r="G3797" s="52" t="s">
        <v>812</v>
      </c>
      <c r="H3797" s="57" t="s">
        <v>3951</v>
      </c>
      <c r="I3797" s="37">
        <v>495</v>
      </c>
      <c r="J3797" s="39">
        <v>0</v>
      </c>
      <c r="K3797" s="10">
        <v>495</v>
      </c>
    </row>
    <row r="3798" spans="2:11" x14ac:dyDescent="0.2">
      <c r="B3798" s="56">
        <v>91106101096</v>
      </c>
      <c r="C3798" s="52" t="s">
        <v>3820</v>
      </c>
      <c r="D3798" s="52" t="s">
        <v>357</v>
      </c>
      <c r="E3798" s="52" t="s">
        <v>446</v>
      </c>
      <c r="F3798" s="52" t="s">
        <v>599</v>
      </c>
      <c r="G3798" s="52" t="s">
        <v>812</v>
      </c>
      <c r="H3798" s="57" t="s">
        <v>3952</v>
      </c>
      <c r="I3798" s="37">
        <v>300</v>
      </c>
      <c r="J3798" s="39">
        <v>0</v>
      </c>
      <c r="K3798" s="10">
        <v>300</v>
      </c>
    </row>
    <row r="3799" spans="2:11" x14ac:dyDescent="0.2">
      <c r="B3799" s="56">
        <v>91106101097</v>
      </c>
      <c r="C3799" s="52" t="s">
        <v>3820</v>
      </c>
      <c r="D3799" s="52" t="s">
        <v>357</v>
      </c>
      <c r="E3799" s="52" t="s">
        <v>446</v>
      </c>
      <c r="F3799" s="52" t="s">
        <v>599</v>
      </c>
      <c r="G3799" s="52" t="s">
        <v>812</v>
      </c>
      <c r="H3799" s="57" t="s">
        <v>3953</v>
      </c>
      <c r="I3799" s="37">
        <v>4576.0000000000009</v>
      </c>
      <c r="J3799" s="39">
        <v>0</v>
      </c>
      <c r="K3799" s="10">
        <v>4576.0000000000009</v>
      </c>
    </row>
    <row r="3800" spans="2:11" x14ac:dyDescent="0.2">
      <c r="B3800" s="56">
        <v>91106101098</v>
      </c>
      <c r="C3800" s="52" t="s">
        <v>3820</v>
      </c>
      <c r="D3800" s="52" t="s">
        <v>357</v>
      </c>
      <c r="E3800" s="52" t="s">
        <v>446</v>
      </c>
      <c r="F3800" s="52" t="s">
        <v>599</v>
      </c>
      <c r="G3800" s="52" t="s">
        <v>812</v>
      </c>
      <c r="H3800" s="57" t="s">
        <v>3954</v>
      </c>
      <c r="I3800" s="37">
        <v>192</v>
      </c>
      <c r="J3800" s="39">
        <v>0</v>
      </c>
      <c r="K3800" s="10">
        <v>192</v>
      </c>
    </row>
    <row r="3801" spans="2:11" x14ac:dyDescent="0.2">
      <c r="B3801" s="56">
        <v>91106101099</v>
      </c>
      <c r="C3801" s="52" t="s">
        <v>3820</v>
      </c>
      <c r="D3801" s="52" t="s">
        <v>357</v>
      </c>
      <c r="E3801" s="52" t="s">
        <v>446</v>
      </c>
      <c r="F3801" s="52" t="s">
        <v>599</v>
      </c>
      <c r="G3801" s="52" t="s">
        <v>812</v>
      </c>
      <c r="H3801" s="57" t="s">
        <v>3955</v>
      </c>
      <c r="I3801" s="37">
        <v>8551</v>
      </c>
      <c r="J3801" s="39">
        <v>0</v>
      </c>
      <c r="K3801" s="10">
        <v>8551</v>
      </c>
    </row>
    <row r="3802" spans="2:11" x14ac:dyDescent="0.2">
      <c r="B3802" s="56">
        <v>91106101100</v>
      </c>
      <c r="C3802" s="52" t="s">
        <v>3820</v>
      </c>
      <c r="D3802" s="52" t="s">
        <v>357</v>
      </c>
      <c r="E3802" s="52" t="s">
        <v>446</v>
      </c>
      <c r="F3802" s="52" t="s">
        <v>599</v>
      </c>
      <c r="G3802" s="52" t="s">
        <v>812</v>
      </c>
      <c r="H3802" s="57" t="s">
        <v>3956</v>
      </c>
      <c r="I3802" s="37">
        <v>1908</v>
      </c>
      <c r="J3802" s="39">
        <v>0</v>
      </c>
      <c r="K3802" s="10">
        <v>1908</v>
      </c>
    </row>
    <row r="3803" spans="2:11" x14ac:dyDescent="0.2">
      <c r="B3803" s="56">
        <v>91106101101</v>
      </c>
      <c r="C3803" s="52" t="s">
        <v>3820</v>
      </c>
      <c r="D3803" s="52" t="s">
        <v>357</v>
      </c>
      <c r="E3803" s="52" t="s">
        <v>446</v>
      </c>
      <c r="F3803" s="52" t="s">
        <v>599</v>
      </c>
      <c r="G3803" s="52" t="s">
        <v>812</v>
      </c>
      <c r="H3803" s="57" t="s">
        <v>3957</v>
      </c>
      <c r="I3803" s="37">
        <v>0</v>
      </c>
      <c r="J3803" s="39">
        <v>0</v>
      </c>
      <c r="K3803" s="10">
        <v>0</v>
      </c>
    </row>
    <row r="3804" spans="2:11" x14ac:dyDescent="0.2">
      <c r="B3804" s="56">
        <v>91106101102</v>
      </c>
      <c r="C3804" s="52" t="s">
        <v>3820</v>
      </c>
      <c r="D3804" s="52" t="s">
        <v>357</v>
      </c>
      <c r="E3804" s="52" t="s">
        <v>446</v>
      </c>
      <c r="F3804" s="52" t="s">
        <v>599</v>
      </c>
      <c r="G3804" s="52" t="s">
        <v>812</v>
      </c>
      <c r="H3804" s="57" t="s">
        <v>3958</v>
      </c>
      <c r="I3804" s="37">
        <v>0</v>
      </c>
      <c r="J3804" s="39">
        <v>0</v>
      </c>
      <c r="K3804" s="10">
        <v>0</v>
      </c>
    </row>
    <row r="3805" spans="2:11" x14ac:dyDescent="0.2">
      <c r="B3805" s="56">
        <v>91106101103</v>
      </c>
      <c r="C3805" s="52" t="s">
        <v>3820</v>
      </c>
      <c r="D3805" s="52" t="s">
        <v>357</v>
      </c>
      <c r="E3805" s="52" t="s">
        <v>446</v>
      </c>
      <c r="F3805" s="52" t="s">
        <v>599</v>
      </c>
      <c r="G3805" s="52" t="s">
        <v>812</v>
      </c>
      <c r="H3805" s="57" t="s">
        <v>3959</v>
      </c>
      <c r="I3805" s="37">
        <v>2025</v>
      </c>
      <c r="J3805" s="39">
        <v>0</v>
      </c>
      <c r="K3805" s="10">
        <v>2025</v>
      </c>
    </row>
    <row r="3806" spans="2:11" x14ac:dyDescent="0.2">
      <c r="B3806" s="56">
        <v>91106101104</v>
      </c>
      <c r="C3806" s="52" t="s">
        <v>3820</v>
      </c>
      <c r="D3806" s="52" t="s">
        <v>357</v>
      </c>
      <c r="E3806" s="52" t="s">
        <v>446</v>
      </c>
      <c r="F3806" s="52" t="s">
        <v>599</v>
      </c>
      <c r="G3806" s="52" t="s">
        <v>812</v>
      </c>
      <c r="H3806" s="57" t="s">
        <v>3960</v>
      </c>
      <c r="I3806" s="37">
        <v>14256</v>
      </c>
      <c r="J3806" s="39">
        <v>0</v>
      </c>
      <c r="K3806" s="10">
        <v>14256</v>
      </c>
    </row>
    <row r="3807" spans="2:11" x14ac:dyDescent="0.2">
      <c r="B3807" s="56">
        <v>91106101105</v>
      </c>
      <c r="C3807" s="52" t="s">
        <v>3820</v>
      </c>
      <c r="D3807" s="52" t="s">
        <v>357</v>
      </c>
      <c r="E3807" s="52" t="s">
        <v>446</v>
      </c>
      <c r="F3807" s="52" t="s">
        <v>599</v>
      </c>
      <c r="G3807" s="52" t="s">
        <v>812</v>
      </c>
      <c r="H3807" s="57" t="s">
        <v>3961</v>
      </c>
      <c r="I3807" s="37">
        <v>1568</v>
      </c>
      <c r="J3807" s="39">
        <v>0</v>
      </c>
      <c r="K3807" s="10">
        <v>1568</v>
      </c>
    </row>
    <row r="3808" spans="2:11" x14ac:dyDescent="0.2">
      <c r="B3808" s="56">
        <v>91106101106</v>
      </c>
      <c r="C3808" s="52" t="s">
        <v>3820</v>
      </c>
      <c r="D3808" s="52" t="s">
        <v>357</v>
      </c>
      <c r="E3808" s="52" t="s">
        <v>446</v>
      </c>
      <c r="F3808" s="52" t="s">
        <v>599</v>
      </c>
      <c r="G3808" s="52" t="s">
        <v>812</v>
      </c>
      <c r="H3808" s="57" t="s">
        <v>3962</v>
      </c>
      <c r="I3808" s="37">
        <v>0</v>
      </c>
      <c r="J3808" s="39">
        <v>0</v>
      </c>
      <c r="K3808" s="10">
        <v>0</v>
      </c>
    </row>
    <row r="3809" spans="2:11" x14ac:dyDescent="0.2">
      <c r="B3809" s="56">
        <v>91106101107</v>
      </c>
      <c r="C3809" s="52" t="s">
        <v>3820</v>
      </c>
      <c r="D3809" s="52" t="s">
        <v>357</v>
      </c>
      <c r="E3809" s="52" t="s">
        <v>446</v>
      </c>
      <c r="F3809" s="52" t="s">
        <v>599</v>
      </c>
      <c r="G3809" s="52" t="s">
        <v>812</v>
      </c>
      <c r="H3809" s="57" t="s">
        <v>3963</v>
      </c>
      <c r="I3809" s="37">
        <v>960</v>
      </c>
      <c r="J3809" s="39">
        <v>0</v>
      </c>
      <c r="K3809" s="10">
        <v>960</v>
      </c>
    </row>
    <row r="3810" spans="2:11" x14ac:dyDescent="0.2">
      <c r="B3810" s="56">
        <v>91106101108</v>
      </c>
      <c r="C3810" s="52" t="s">
        <v>3820</v>
      </c>
      <c r="D3810" s="52" t="s">
        <v>357</v>
      </c>
      <c r="E3810" s="52" t="s">
        <v>446</v>
      </c>
      <c r="F3810" s="52" t="s">
        <v>599</v>
      </c>
      <c r="G3810" s="52" t="s">
        <v>812</v>
      </c>
      <c r="H3810" s="57" t="s">
        <v>3964</v>
      </c>
      <c r="I3810" s="37">
        <v>160</v>
      </c>
      <c r="J3810" s="39">
        <v>0</v>
      </c>
      <c r="K3810" s="10">
        <v>160</v>
      </c>
    </row>
    <row r="3811" spans="2:11" x14ac:dyDescent="0.2">
      <c r="B3811" s="56">
        <v>91106101109</v>
      </c>
      <c r="C3811" s="52" t="s">
        <v>3820</v>
      </c>
      <c r="D3811" s="52" t="s">
        <v>357</v>
      </c>
      <c r="E3811" s="52" t="s">
        <v>446</v>
      </c>
      <c r="F3811" s="52" t="s">
        <v>599</v>
      </c>
      <c r="G3811" s="52" t="s">
        <v>812</v>
      </c>
      <c r="H3811" s="57" t="s">
        <v>3965</v>
      </c>
      <c r="I3811" s="37">
        <v>1264</v>
      </c>
      <c r="J3811" s="39">
        <v>0</v>
      </c>
      <c r="K3811" s="10">
        <v>1264</v>
      </c>
    </row>
    <row r="3812" spans="2:11" x14ac:dyDescent="0.2">
      <c r="B3812" s="56">
        <v>91106102001</v>
      </c>
      <c r="C3812" s="52" t="s">
        <v>3820</v>
      </c>
      <c r="D3812" s="52" t="s">
        <v>357</v>
      </c>
      <c r="E3812" s="52" t="s">
        <v>446</v>
      </c>
      <c r="F3812" s="52" t="s">
        <v>599</v>
      </c>
      <c r="G3812" s="52" t="s">
        <v>812</v>
      </c>
      <c r="H3812" s="57" t="s">
        <v>3966</v>
      </c>
      <c r="I3812" s="37">
        <v>0</v>
      </c>
      <c r="J3812" s="39">
        <v>0</v>
      </c>
      <c r="K3812" s="10">
        <v>0</v>
      </c>
    </row>
    <row r="3813" spans="2:11" x14ac:dyDescent="0.2">
      <c r="B3813" s="56">
        <v>91106102002</v>
      </c>
      <c r="C3813" s="52" t="s">
        <v>3820</v>
      </c>
      <c r="D3813" s="52" t="s">
        <v>357</v>
      </c>
      <c r="E3813" s="52" t="s">
        <v>446</v>
      </c>
      <c r="F3813" s="52" t="s">
        <v>599</v>
      </c>
      <c r="G3813" s="52" t="s">
        <v>812</v>
      </c>
      <c r="H3813" s="57" t="s">
        <v>3967</v>
      </c>
      <c r="I3813" s="37">
        <v>4970</v>
      </c>
      <c r="J3813" s="39">
        <v>0</v>
      </c>
      <c r="K3813" s="10">
        <v>4970</v>
      </c>
    </row>
    <row r="3814" spans="2:11" x14ac:dyDescent="0.2">
      <c r="B3814" s="56">
        <v>91106102003</v>
      </c>
      <c r="C3814" s="52" t="s">
        <v>3820</v>
      </c>
      <c r="D3814" s="52" t="s">
        <v>357</v>
      </c>
      <c r="E3814" s="52" t="s">
        <v>446</v>
      </c>
      <c r="F3814" s="52" t="s">
        <v>599</v>
      </c>
      <c r="G3814" s="52" t="s">
        <v>812</v>
      </c>
      <c r="H3814" s="57" t="s">
        <v>3968</v>
      </c>
      <c r="I3814" s="37">
        <v>29520</v>
      </c>
      <c r="J3814" s="39">
        <v>0</v>
      </c>
      <c r="K3814" s="10">
        <v>29520</v>
      </c>
    </row>
    <row r="3815" spans="2:11" x14ac:dyDescent="0.2">
      <c r="B3815" s="56">
        <v>91106102004</v>
      </c>
      <c r="C3815" s="52" t="s">
        <v>3820</v>
      </c>
      <c r="D3815" s="52" t="s">
        <v>357</v>
      </c>
      <c r="E3815" s="52" t="s">
        <v>446</v>
      </c>
      <c r="F3815" s="52" t="s">
        <v>599</v>
      </c>
      <c r="G3815" s="52" t="s">
        <v>812</v>
      </c>
      <c r="H3815" s="57" t="s">
        <v>3969</v>
      </c>
      <c r="I3815" s="37">
        <v>0</v>
      </c>
      <c r="J3815" s="39">
        <v>0</v>
      </c>
      <c r="K3815" s="10">
        <v>0</v>
      </c>
    </row>
    <row r="3816" spans="2:11" x14ac:dyDescent="0.2">
      <c r="B3816" s="56">
        <v>91106102005</v>
      </c>
      <c r="C3816" s="52" t="s">
        <v>3820</v>
      </c>
      <c r="D3816" s="52" t="s">
        <v>357</v>
      </c>
      <c r="E3816" s="52" t="s">
        <v>446</v>
      </c>
      <c r="F3816" s="52" t="s">
        <v>599</v>
      </c>
      <c r="G3816" s="52" t="s">
        <v>812</v>
      </c>
      <c r="H3816" s="57" t="s">
        <v>3970</v>
      </c>
      <c r="I3816" s="37">
        <v>2184</v>
      </c>
      <c r="J3816" s="39">
        <v>0</v>
      </c>
      <c r="K3816" s="10">
        <v>2184</v>
      </c>
    </row>
    <row r="3817" spans="2:11" x14ac:dyDescent="0.2">
      <c r="B3817" s="56">
        <v>91106102006</v>
      </c>
      <c r="C3817" s="52" t="s">
        <v>3820</v>
      </c>
      <c r="D3817" s="52" t="s">
        <v>357</v>
      </c>
      <c r="E3817" s="52" t="s">
        <v>446</v>
      </c>
      <c r="F3817" s="52" t="s">
        <v>599</v>
      </c>
      <c r="G3817" s="52" t="s">
        <v>812</v>
      </c>
      <c r="H3817" s="57" t="s">
        <v>3971</v>
      </c>
      <c r="I3817" s="37">
        <v>5018</v>
      </c>
      <c r="J3817" s="39">
        <v>0</v>
      </c>
      <c r="K3817" s="10">
        <v>5018</v>
      </c>
    </row>
    <row r="3818" spans="2:11" x14ac:dyDescent="0.2">
      <c r="B3818" s="56">
        <v>91106102007</v>
      </c>
      <c r="C3818" s="52" t="s">
        <v>3820</v>
      </c>
      <c r="D3818" s="52" t="s">
        <v>357</v>
      </c>
      <c r="E3818" s="52" t="s">
        <v>446</v>
      </c>
      <c r="F3818" s="52" t="s">
        <v>599</v>
      </c>
      <c r="G3818" s="52" t="s">
        <v>812</v>
      </c>
      <c r="H3818" s="57" t="s">
        <v>3972</v>
      </c>
      <c r="I3818" s="37">
        <v>0</v>
      </c>
      <c r="J3818" s="39">
        <v>0</v>
      </c>
      <c r="K3818" s="10">
        <v>0</v>
      </c>
    </row>
    <row r="3819" spans="2:11" x14ac:dyDescent="0.2">
      <c r="B3819" s="56">
        <v>91106102008</v>
      </c>
      <c r="C3819" s="52" t="s">
        <v>3820</v>
      </c>
      <c r="D3819" s="52" t="s">
        <v>357</v>
      </c>
      <c r="E3819" s="52" t="s">
        <v>446</v>
      </c>
      <c r="F3819" s="52" t="s">
        <v>599</v>
      </c>
      <c r="G3819" s="52" t="s">
        <v>812</v>
      </c>
      <c r="H3819" s="57" t="s">
        <v>3973</v>
      </c>
      <c r="I3819" s="37">
        <v>976</v>
      </c>
      <c r="J3819" s="39">
        <v>0</v>
      </c>
      <c r="K3819" s="10">
        <v>976</v>
      </c>
    </row>
    <row r="3820" spans="2:11" x14ac:dyDescent="0.2">
      <c r="B3820" s="56">
        <v>91106102009</v>
      </c>
      <c r="C3820" s="52" t="s">
        <v>3820</v>
      </c>
      <c r="D3820" s="52" t="s">
        <v>357</v>
      </c>
      <c r="E3820" s="52" t="s">
        <v>446</v>
      </c>
      <c r="F3820" s="52" t="s">
        <v>599</v>
      </c>
      <c r="G3820" s="52" t="s">
        <v>812</v>
      </c>
      <c r="H3820" s="57" t="s">
        <v>3974</v>
      </c>
      <c r="I3820" s="37">
        <v>1088</v>
      </c>
      <c r="J3820" s="39">
        <v>0</v>
      </c>
      <c r="K3820" s="10">
        <v>1088</v>
      </c>
    </row>
    <row r="3821" spans="2:11" x14ac:dyDescent="0.2">
      <c r="B3821" s="56">
        <v>91106102010</v>
      </c>
      <c r="C3821" s="52" t="s">
        <v>3820</v>
      </c>
      <c r="D3821" s="52" t="s">
        <v>357</v>
      </c>
      <c r="E3821" s="52" t="s">
        <v>446</v>
      </c>
      <c r="F3821" s="52" t="s">
        <v>599</v>
      </c>
      <c r="G3821" s="52" t="s">
        <v>812</v>
      </c>
      <c r="H3821" s="57" t="s">
        <v>3975</v>
      </c>
      <c r="I3821" s="37">
        <v>2073.5</v>
      </c>
      <c r="J3821" s="39">
        <v>0</v>
      </c>
      <c r="K3821" s="10">
        <v>2073.5</v>
      </c>
    </row>
    <row r="3822" spans="2:11" x14ac:dyDescent="0.2">
      <c r="B3822" s="56">
        <v>91106102011</v>
      </c>
      <c r="C3822" s="52" t="s">
        <v>3820</v>
      </c>
      <c r="D3822" s="52" t="s">
        <v>357</v>
      </c>
      <c r="E3822" s="52" t="s">
        <v>446</v>
      </c>
      <c r="F3822" s="52" t="s">
        <v>599</v>
      </c>
      <c r="G3822" s="52" t="s">
        <v>812</v>
      </c>
      <c r="H3822" s="57" t="s">
        <v>3976</v>
      </c>
      <c r="I3822" s="37">
        <v>68</v>
      </c>
      <c r="J3822" s="39">
        <v>0</v>
      </c>
      <c r="K3822" s="10">
        <v>68</v>
      </c>
    </row>
    <row r="3823" spans="2:11" x14ac:dyDescent="0.2">
      <c r="B3823" s="56">
        <v>91106102012</v>
      </c>
      <c r="C3823" s="52" t="s">
        <v>3820</v>
      </c>
      <c r="D3823" s="52" t="s">
        <v>357</v>
      </c>
      <c r="E3823" s="52" t="s">
        <v>446</v>
      </c>
      <c r="F3823" s="52" t="s">
        <v>599</v>
      </c>
      <c r="G3823" s="52" t="s">
        <v>812</v>
      </c>
      <c r="H3823" s="57" t="s">
        <v>3977</v>
      </c>
      <c r="I3823" s="37">
        <v>0</v>
      </c>
      <c r="J3823" s="39">
        <v>0</v>
      </c>
      <c r="K3823" s="10">
        <v>0</v>
      </c>
    </row>
    <row r="3824" spans="2:11" x14ac:dyDescent="0.2">
      <c r="B3824" s="56">
        <v>91106102013</v>
      </c>
      <c r="C3824" s="52" t="s">
        <v>3820</v>
      </c>
      <c r="D3824" s="52" t="s">
        <v>357</v>
      </c>
      <c r="E3824" s="52" t="s">
        <v>446</v>
      </c>
      <c r="F3824" s="52" t="s">
        <v>599</v>
      </c>
      <c r="G3824" s="52" t="s">
        <v>812</v>
      </c>
      <c r="H3824" s="57" t="s">
        <v>3978</v>
      </c>
      <c r="I3824" s="37">
        <v>0</v>
      </c>
      <c r="J3824" s="39">
        <v>0</v>
      </c>
      <c r="K3824" s="10">
        <v>0</v>
      </c>
    </row>
    <row r="3825" spans="2:11" x14ac:dyDescent="0.2">
      <c r="B3825" s="56">
        <v>91106102014</v>
      </c>
      <c r="C3825" s="52" t="s">
        <v>3820</v>
      </c>
      <c r="D3825" s="52" t="s">
        <v>357</v>
      </c>
      <c r="E3825" s="52" t="s">
        <v>446</v>
      </c>
      <c r="F3825" s="52" t="s">
        <v>599</v>
      </c>
      <c r="G3825" s="52" t="s">
        <v>812</v>
      </c>
      <c r="H3825" s="57" t="s">
        <v>3979</v>
      </c>
      <c r="I3825" s="37">
        <v>12852</v>
      </c>
      <c r="J3825" s="39">
        <v>0</v>
      </c>
      <c r="K3825" s="10">
        <v>12852</v>
      </c>
    </row>
    <row r="3826" spans="2:11" x14ac:dyDescent="0.2">
      <c r="B3826" s="56">
        <v>91106102015</v>
      </c>
      <c r="C3826" s="52" t="s">
        <v>3820</v>
      </c>
      <c r="D3826" s="52" t="s">
        <v>357</v>
      </c>
      <c r="E3826" s="52" t="s">
        <v>446</v>
      </c>
      <c r="F3826" s="52" t="s">
        <v>599</v>
      </c>
      <c r="G3826" s="52" t="s">
        <v>812</v>
      </c>
      <c r="H3826" s="57" t="s">
        <v>3980</v>
      </c>
      <c r="I3826" s="37">
        <v>0</v>
      </c>
      <c r="J3826" s="39">
        <v>0</v>
      </c>
      <c r="K3826" s="10">
        <v>0</v>
      </c>
    </row>
    <row r="3827" spans="2:11" x14ac:dyDescent="0.2">
      <c r="B3827" s="56">
        <v>91106102016</v>
      </c>
      <c r="C3827" s="52" t="s">
        <v>3820</v>
      </c>
      <c r="D3827" s="52" t="s">
        <v>357</v>
      </c>
      <c r="E3827" s="52" t="s">
        <v>446</v>
      </c>
      <c r="F3827" s="52" t="s">
        <v>599</v>
      </c>
      <c r="G3827" s="52" t="s">
        <v>812</v>
      </c>
      <c r="H3827" s="57" t="s">
        <v>3981</v>
      </c>
      <c r="I3827" s="37">
        <v>0</v>
      </c>
      <c r="J3827" s="39">
        <v>0</v>
      </c>
      <c r="K3827" s="10">
        <v>0</v>
      </c>
    </row>
    <row r="3828" spans="2:11" x14ac:dyDescent="0.2">
      <c r="B3828" s="56">
        <v>91106102017</v>
      </c>
      <c r="C3828" s="52" t="s">
        <v>3820</v>
      </c>
      <c r="D3828" s="52" t="s">
        <v>357</v>
      </c>
      <c r="E3828" s="52" t="s">
        <v>446</v>
      </c>
      <c r="F3828" s="52" t="s">
        <v>599</v>
      </c>
      <c r="G3828" s="52" t="s">
        <v>812</v>
      </c>
      <c r="H3828" s="57" t="s">
        <v>3982</v>
      </c>
      <c r="I3828" s="37">
        <v>232.5</v>
      </c>
      <c r="J3828" s="39">
        <v>0</v>
      </c>
      <c r="K3828" s="10">
        <v>232.5</v>
      </c>
    </row>
    <row r="3829" spans="2:11" x14ac:dyDescent="0.2">
      <c r="B3829" s="56">
        <v>91106102018</v>
      </c>
      <c r="C3829" s="52" t="s">
        <v>3820</v>
      </c>
      <c r="D3829" s="52" t="s">
        <v>357</v>
      </c>
      <c r="E3829" s="52" t="s">
        <v>446</v>
      </c>
      <c r="F3829" s="52" t="s">
        <v>599</v>
      </c>
      <c r="G3829" s="52" t="s">
        <v>812</v>
      </c>
      <c r="H3829" s="57" t="s">
        <v>3983</v>
      </c>
      <c r="I3829" s="37">
        <v>1260</v>
      </c>
      <c r="J3829" s="39">
        <v>0</v>
      </c>
      <c r="K3829" s="10">
        <v>1260</v>
      </c>
    </row>
    <row r="3830" spans="2:11" x14ac:dyDescent="0.2">
      <c r="B3830" s="56">
        <v>91106102019</v>
      </c>
      <c r="C3830" s="52" t="s">
        <v>3820</v>
      </c>
      <c r="D3830" s="52" t="s">
        <v>357</v>
      </c>
      <c r="E3830" s="52" t="s">
        <v>446</v>
      </c>
      <c r="F3830" s="52" t="s">
        <v>599</v>
      </c>
      <c r="G3830" s="52" t="s">
        <v>812</v>
      </c>
      <c r="H3830" s="57" t="s">
        <v>3984</v>
      </c>
      <c r="I3830" s="37">
        <v>0</v>
      </c>
      <c r="J3830" s="39">
        <v>0</v>
      </c>
      <c r="K3830" s="10">
        <v>0</v>
      </c>
    </row>
    <row r="3831" spans="2:11" x14ac:dyDescent="0.2">
      <c r="B3831" s="56">
        <v>91106102020</v>
      </c>
      <c r="C3831" s="52" t="s">
        <v>3820</v>
      </c>
      <c r="D3831" s="52" t="s">
        <v>357</v>
      </c>
      <c r="E3831" s="52" t="s">
        <v>446</v>
      </c>
      <c r="F3831" s="52" t="s">
        <v>599</v>
      </c>
      <c r="G3831" s="52" t="s">
        <v>812</v>
      </c>
      <c r="H3831" s="57" t="s">
        <v>3985</v>
      </c>
      <c r="I3831" s="37">
        <v>0</v>
      </c>
      <c r="J3831" s="39">
        <v>0</v>
      </c>
      <c r="K3831" s="10">
        <v>0</v>
      </c>
    </row>
    <row r="3832" spans="2:11" x14ac:dyDescent="0.2">
      <c r="B3832" s="56">
        <v>91106102021</v>
      </c>
      <c r="C3832" s="52" t="s">
        <v>3820</v>
      </c>
      <c r="D3832" s="52" t="s">
        <v>357</v>
      </c>
      <c r="E3832" s="52" t="s">
        <v>446</v>
      </c>
      <c r="F3832" s="52" t="s">
        <v>599</v>
      </c>
      <c r="G3832" s="52" t="s">
        <v>812</v>
      </c>
      <c r="H3832" s="57" t="s">
        <v>3986</v>
      </c>
      <c r="I3832" s="37">
        <v>0</v>
      </c>
      <c r="J3832" s="39">
        <v>0</v>
      </c>
      <c r="K3832" s="10">
        <v>0</v>
      </c>
    </row>
    <row r="3833" spans="2:11" x14ac:dyDescent="0.2">
      <c r="B3833" s="56">
        <v>91106102022</v>
      </c>
      <c r="C3833" s="52" t="s">
        <v>3820</v>
      </c>
      <c r="D3833" s="52" t="s">
        <v>357</v>
      </c>
      <c r="E3833" s="52" t="s">
        <v>446</v>
      </c>
      <c r="F3833" s="52" t="s">
        <v>599</v>
      </c>
      <c r="G3833" s="52" t="s">
        <v>812</v>
      </c>
      <c r="H3833" s="57" t="s">
        <v>3987</v>
      </c>
      <c r="I3833" s="37">
        <v>0</v>
      </c>
      <c r="J3833" s="39">
        <v>0</v>
      </c>
      <c r="K3833" s="10">
        <v>0</v>
      </c>
    </row>
    <row r="3834" spans="2:11" x14ac:dyDescent="0.2">
      <c r="B3834" s="56">
        <v>91106102023</v>
      </c>
      <c r="C3834" s="52" t="s">
        <v>3820</v>
      </c>
      <c r="D3834" s="52" t="s">
        <v>357</v>
      </c>
      <c r="E3834" s="52" t="s">
        <v>446</v>
      </c>
      <c r="F3834" s="52" t="s">
        <v>599</v>
      </c>
      <c r="G3834" s="52" t="s">
        <v>812</v>
      </c>
      <c r="H3834" s="57" t="s">
        <v>3988</v>
      </c>
      <c r="I3834" s="37">
        <v>0</v>
      </c>
      <c r="J3834" s="39">
        <v>0</v>
      </c>
      <c r="K3834" s="10">
        <v>0</v>
      </c>
    </row>
    <row r="3835" spans="2:11" x14ac:dyDescent="0.2">
      <c r="B3835" s="56">
        <v>91106102024</v>
      </c>
      <c r="C3835" s="52" t="s">
        <v>3820</v>
      </c>
      <c r="D3835" s="52" t="s">
        <v>357</v>
      </c>
      <c r="E3835" s="52" t="s">
        <v>446</v>
      </c>
      <c r="F3835" s="52" t="s">
        <v>599</v>
      </c>
      <c r="G3835" s="52" t="s">
        <v>812</v>
      </c>
      <c r="H3835" s="57" t="s">
        <v>3989</v>
      </c>
      <c r="I3835" s="37">
        <v>0</v>
      </c>
      <c r="J3835" s="39">
        <v>0</v>
      </c>
      <c r="K3835" s="10">
        <v>0</v>
      </c>
    </row>
    <row r="3836" spans="2:11" x14ac:dyDescent="0.2">
      <c r="B3836" s="56">
        <v>91106102025</v>
      </c>
      <c r="C3836" s="52" t="s">
        <v>3820</v>
      </c>
      <c r="D3836" s="52" t="s">
        <v>357</v>
      </c>
      <c r="E3836" s="52" t="s">
        <v>446</v>
      </c>
      <c r="F3836" s="52" t="s">
        <v>599</v>
      </c>
      <c r="G3836" s="52" t="s">
        <v>812</v>
      </c>
      <c r="H3836" s="57" t="s">
        <v>3990</v>
      </c>
      <c r="I3836" s="37">
        <v>0</v>
      </c>
      <c r="J3836" s="39">
        <v>0</v>
      </c>
      <c r="K3836" s="10">
        <v>0</v>
      </c>
    </row>
    <row r="3837" spans="2:11" x14ac:dyDescent="0.2">
      <c r="B3837" s="56">
        <v>91106102026</v>
      </c>
      <c r="C3837" s="52" t="s">
        <v>3820</v>
      </c>
      <c r="D3837" s="52" t="s">
        <v>357</v>
      </c>
      <c r="E3837" s="52" t="s">
        <v>446</v>
      </c>
      <c r="F3837" s="52" t="s">
        <v>599</v>
      </c>
      <c r="G3837" s="52" t="s">
        <v>812</v>
      </c>
      <c r="H3837" s="57" t="s">
        <v>3991</v>
      </c>
      <c r="I3837" s="37">
        <v>0</v>
      </c>
      <c r="J3837" s="39">
        <v>0</v>
      </c>
      <c r="K3837" s="10">
        <v>0</v>
      </c>
    </row>
    <row r="3838" spans="2:11" x14ac:dyDescent="0.2">
      <c r="B3838" s="56">
        <v>91106102027</v>
      </c>
      <c r="C3838" s="52" t="s">
        <v>3820</v>
      </c>
      <c r="D3838" s="52" t="s">
        <v>357</v>
      </c>
      <c r="E3838" s="52" t="s">
        <v>446</v>
      </c>
      <c r="F3838" s="52" t="s">
        <v>599</v>
      </c>
      <c r="G3838" s="52" t="s">
        <v>812</v>
      </c>
      <c r="H3838" s="57" t="s">
        <v>3992</v>
      </c>
      <c r="I3838" s="37">
        <v>1952</v>
      </c>
      <c r="J3838" s="39">
        <v>0</v>
      </c>
      <c r="K3838" s="10">
        <v>1952</v>
      </c>
    </row>
    <row r="3839" spans="2:11" x14ac:dyDescent="0.2">
      <c r="B3839" s="56">
        <v>91106102028</v>
      </c>
      <c r="C3839" s="52" t="s">
        <v>3820</v>
      </c>
      <c r="D3839" s="52" t="s">
        <v>357</v>
      </c>
      <c r="E3839" s="52" t="s">
        <v>446</v>
      </c>
      <c r="F3839" s="52" t="s">
        <v>599</v>
      </c>
      <c r="G3839" s="52" t="s">
        <v>812</v>
      </c>
      <c r="H3839" s="57" t="s">
        <v>3993</v>
      </c>
      <c r="I3839" s="37">
        <v>0</v>
      </c>
      <c r="J3839" s="39">
        <v>0</v>
      </c>
      <c r="K3839" s="10">
        <v>0</v>
      </c>
    </row>
    <row r="3840" spans="2:11" x14ac:dyDescent="0.2">
      <c r="B3840" s="56">
        <v>91106102029</v>
      </c>
      <c r="C3840" s="52" t="s">
        <v>3820</v>
      </c>
      <c r="D3840" s="52" t="s">
        <v>357</v>
      </c>
      <c r="E3840" s="52" t="s">
        <v>446</v>
      </c>
      <c r="F3840" s="52" t="s">
        <v>599</v>
      </c>
      <c r="G3840" s="52" t="s">
        <v>812</v>
      </c>
      <c r="H3840" s="57" t="s">
        <v>3994</v>
      </c>
      <c r="I3840" s="37">
        <v>3120</v>
      </c>
      <c r="J3840" s="39">
        <v>0</v>
      </c>
      <c r="K3840" s="10">
        <v>3120</v>
      </c>
    </row>
    <row r="3841" spans="2:11" x14ac:dyDescent="0.2">
      <c r="B3841" s="56">
        <v>91106102030</v>
      </c>
      <c r="C3841" s="52" t="s">
        <v>3820</v>
      </c>
      <c r="D3841" s="52" t="s">
        <v>357</v>
      </c>
      <c r="E3841" s="52" t="s">
        <v>446</v>
      </c>
      <c r="F3841" s="52" t="s">
        <v>599</v>
      </c>
      <c r="G3841" s="52" t="s">
        <v>812</v>
      </c>
      <c r="H3841" s="57" t="s">
        <v>3995</v>
      </c>
      <c r="I3841" s="37">
        <v>7129.5</v>
      </c>
      <c r="J3841" s="39">
        <v>0</v>
      </c>
      <c r="K3841" s="10">
        <v>7129.5</v>
      </c>
    </row>
    <row r="3842" spans="2:11" x14ac:dyDescent="0.2">
      <c r="B3842" s="56">
        <v>91106102031</v>
      </c>
      <c r="C3842" s="52" t="s">
        <v>3820</v>
      </c>
      <c r="D3842" s="52" t="s">
        <v>357</v>
      </c>
      <c r="E3842" s="52" t="s">
        <v>446</v>
      </c>
      <c r="F3842" s="52" t="s">
        <v>599</v>
      </c>
      <c r="G3842" s="52" t="s">
        <v>812</v>
      </c>
      <c r="H3842" s="57" t="s">
        <v>3996</v>
      </c>
      <c r="I3842" s="37">
        <v>0</v>
      </c>
      <c r="J3842" s="39">
        <v>0</v>
      </c>
      <c r="K3842" s="10">
        <v>0</v>
      </c>
    </row>
    <row r="3843" spans="2:11" x14ac:dyDescent="0.2">
      <c r="B3843" s="56">
        <v>91106102032</v>
      </c>
      <c r="C3843" s="52" t="s">
        <v>3820</v>
      </c>
      <c r="D3843" s="52" t="s">
        <v>357</v>
      </c>
      <c r="E3843" s="52" t="s">
        <v>446</v>
      </c>
      <c r="F3843" s="52" t="s">
        <v>599</v>
      </c>
      <c r="G3843" s="52" t="s">
        <v>812</v>
      </c>
      <c r="H3843" s="57" t="s">
        <v>3997</v>
      </c>
      <c r="I3843" s="37">
        <v>2166</v>
      </c>
      <c r="J3843" s="39">
        <v>0</v>
      </c>
      <c r="K3843" s="10">
        <v>2166</v>
      </c>
    </row>
    <row r="3844" spans="2:11" x14ac:dyDescent="0.2">
      <c r="B3844" s="56">
        <v>91106102033</v>
      </c>
      <c r="C3844" s="52" t="s">
        <v>3820</v>
      </c>
      <c r="D3844" s="52" t="s">
        <v>357</v>
      </c>
      <c r="E3844" s="52" t="s">
        <v>446</v>
      </c>
      <c r="F3844" s="52" t="s">
        <v>599</v>
      </c>
      <c r="G3844" s="52" t="s">
        <v>812</v>
      </c>
      <c r="H3844" s="57" t="s">
        <v>3998</v>
      </c>
      <c r="I3844" s="37">
        <v>19228</v>
      </c>
      <c r="J3844" s="39">
        <v>0</v>
      </c>
      <c r="K3844" s="10">
        <v>19228</v>
      </c>
    </row>
    <row r="3845" spans="2:11" x14ac:dyDescent="0.2">
      <c r="B3845" s="56">
        <v>91106102034</v>
      </c>
      <c r="C3845" s="52" t="s">
        <v>3820</v>
      </c>
      <c r="D3845" s="52" t="s">
        <v>357</v>
      </c>
      <c r="E3845" s="52" t="s">
        <v>446</v>
      </c>
      <c r="F3845" s="52" t="s">
        <v>599</v>
      </c>
      <c r="G3845" s="52" t="s">
        <v>812</v>
      </c>
      <c r="H3845" s="57" t="s">
        <v>3999</v>
      </c>
      <c r="I3845" s="37">
        <v>14212</v>
      </c>
      <c r="J3845" s="39">
        <v>0</v>
      </c>
      <c r="K3845" s="10">
        <v>14212</v>
      </c>
    </row>
    <row r="3846" spans="2:11" x14ac:dyDescent="0.2">
      <c r="B3846" s="56">
        <v>91106102035</v>
      </c>
      <c r="C3846" s="52" t="s">
        <v>3820</v>
      </c>
      <c r="D3846" s="52" t="s">
        <v>357</v>
      </c>
      <c r="E3846" s="52" t="s">
        <v>446</v>
      </c>
      <c r="F3846" s="52" t="s">
        <v>599</v>
      </c>
      <c r="G3846" s="52" t="s">
        <v>812</v>
      </c>
      <c r="H3846" s="57" t="s">
        <v>4000</v>
      </c>
      <c r="I3846" s="37">
        <v>2184</v>
      </c>
      <c r="J3846" s="39">
        <v>0</v>
      </c>
      <c r="K3846" s="10">
        <v>2184</v>
      </c>
    </row>
    <row r="3847" spans="2:11" x14ac:dyDescent="0.2">
      <c r="B3847" s="56">
        <v>91106102036</v>
      </c>
      <c r="C3847" s="52" t="s">
        <v>3820</v>
      </c>
      <c r="D3847" s="52" t="s">
        <v>357</v>
      </c>
      <c r="E3847" s="52" t="s">
        <v>446</v>
      </c>
      <c r="F3847" s="52" t="s">
        <v>599</v>
      </c>
      <c r="G3847" s="52" t="s">
        <v>812</v>
      </c>
      <c r="H3847" s="57" t="s">
        <v>4001</v>
      </c>
      <c r="I3847" s="37">
        <v>2238.5</v>
      </c>
      <c r="J3847" s="39">
        <v>0</v>
      </c>
      <c r="K3847" s="10">
        <v>2238.5</v>
      </c>
    </row>
    <row r="3848" spans="2:11" x14ac:dyDescent="0.2">
      <c r="B3848" s="56">
        <v>91106102037</v>
      </c>
      <c r="C3848" s="52" t="s">
        <v>3820</v>
      </c>
      <c r="D3848" s="52" t="s">
        <v>357</v>
      </c>
      <c r="E3848" s="52" t="s">
        <v>446</v>
      </c>
      <c r="F3848" s="52" t="s">
        <v>599</v>
      </c>
      <c r="G3848" s="52" t="s">
        <v>812</v>
      </c>
      <c r="H3848" s="57" t="s">
        <v>4002</v>
      </c>
      <c r="I3848" s="37">
        <v>3036</v>
      </c>
      <c r="J3848" s="39">
        <v>0</v>
      </c>
      <c r="K3848" s="10">
        <v>3036</v>
      </c>
    </row>
    <row r="3849" spans="2:11" x14ac:dyDescent="0.2">
      <c r="B3849" s="56">
        <v>91106102038</v>
      </c>
      <c r="C3849" s="52" t="s">
        <v>3820</v>
      </c>
      <c r="D3849" s="52" t="s">
        <v>357</v>
      </c>
      <c r="E3849" s="52" t="s">
        <v>446</v>
      </c>
      <c r="F3849" s="52" t="s">
        <v>599</v>
      </c>
      <c r="G3849" s="52" t="s">
        <v>812</v>
      </c>
      <c r="H3849" s="57" t="s">
        <v>4003</v>
      </c>
      <c r="I3849" s="37">
        <v>1786</v>
      </c>
      <c r="J3849" s="39">
        <v>0</v>
      </c>
      <c r="K3849" s="10">
        <v>1786</v>
      </c>
    </row>
    <row r="3850" spans="2:11" x14ac:dyDescent="0.2">
      <c r="B3850" s="56">
        <v>91106102039</v>
      </c>
      <c r="C3850" s="52" t="s">
        <v>3820</v>
      </c>
      <c r="D3850" s="52" t="s">
        <v>357</v>
      </c>
      <c r="E3850" s="52" t="s">
        <v>446</v>
      </c>
      <c r="F3850" s="52" t="s">
        <v>599</v>
      </c>
      <c r="G3850" s="52" t="s">
        <v>812</v>
      </c>
      <c r="H3850" s="57" t="s">
        <v>4004</v>
      </c>
      <c r="I3850" s="37">
        <v>0</v>
      </c>
      <c r="J3850" s="39">
        <v>0</v>
      </c>
      <c r="K3850" s="10">
        <v>0</v>
      </c>
    </row>
    <row r="3851" spans="2:11" x14ac:dyDescent="0.2">
      <c r="B3851" s="56">
        <v>91106102040</v>
      </c>
      <c r="C3851" s="52" t="s">
        <v>3820</v>
      </c>
      <c r="D3851" s="52" t="s">
        <v>357</v>
      </c>
      <c r="E3851" s="52" t="s">
        <v>446</v>
      </c>
      <c r="F3851" s="52" t="s">
        <v>599</v>
      </c>
      <c r="G3851" s="52" t="s">
        <v>812</v>
      </c>
      <c r="H3851" s="57" t="s">
        <v>4005</v>
      </c>
      <c r="I3851" s="37">
        <v>2220</v>
      </c>
      <c r="J3851" s="39">
        <v>0</v>
      </c>
      <c r="K3851" s="10">
        <v>2220</v>
      </c>
    </row>
    <row r="3852" spans="2:11" x14ac:dyDescent="0.2">
      <c r="B3852" s="56">
        <v>91106102041</v>
      </c>
      <c r="C3852" s="52" t="s">
        <v>3820</v>
      </c>
      <c r="D3852" s="52" t="s">
        <v>357</v>
      </c>
      <c r="E3852" s="52" t="s">
        <v>446</v>
      </c>
      <c r="F3852" s="52" t="s">
        <v>599</v>
      </c>
      <c r="G3852" s="52" t="s">
        <v>812</v>
      </c>
      <c r="H3852" s="57" t="s">
        <v>4006</v>
      </c>
      <c r="I3852" s="37">
        <v>14448.000000000004</v>
      </c>
      <c r="J3852" s="39">
        <v>0</v>
      </c>
      <c r="K3852" s="10">
        <v>14448.000000000004</v>
      </c>
    </row>
    <row r="3853" spans="2:11" x14ac:dyDescent="0.2">
      <c r="B3853" s="56">
        <v>91106102042</v>
      </c>
      <c r="C3853" s="52" t="s">
        <v>3820</v>
      </c>
      <c r="D3853" s="52" t="s">
        <v>357</v>
      </c>
      <c r="E3853" s="52" t="s">
        <v>446</v>
      </c>
      <c r="F3853" s="52" t="s">
        <v>599</v>
      </c>
      <c r="G3853" s="52" t="s">
        <v>812</v>
      </c>
      <c r="H3853" s="57" t="s">
        <v>4007</v>
      </c>
      <c r="I3853" s="37">
        <v>0</v>
      </c>
      <c r="J3853" s="39">
        <v>0</v>
      </c>
      <c r="K3853" s="10">
        <v>0</v>
      </c>
    </row>
    <row r="3854" spans="2:11" x14ac:dyDescent="0.2">
      <c r="B3854" s="56">
        <v>91106102043</v>
      </c>
      <c r="C3854" s="52" t="s">
        <v>3820</v>
      </c>
      <c r="D3854" s="52" t="s">
        <v>357</v>
      </c>
      <c r="E3854" s="52" t="s">
        <v>446</v>
      </c>
      <c r="F3854" s="52" t="s">
        <v>599</v>
      </c>
      <c r="G3854" s="52" t="s">
        <v>812</v>
      </c>
      <c r="H3854" s="57" t="s">
        <v>4008</v>
      </c>
      <c r="I3854" s="37">
        <v>0</v>
      </c>
      <c r="J3854" s="39">
        <v>0</v>
      </c>
      <c r="K3854" s="10">
        <v>0</v>
      </c>
    </row>
    <row r="3855" spans="2:11" x14ac:dyDescent="0.2">
      <c r="B3855" s="56">
        <v>91106102044</v>
      </c>
      <c r="C3855" s="52" t="s">
        <v>3820</v>
      </c>
      <c r="D3855" s="52" t="s">
        <v>357</v>
      </c>
      <c r="E3855" s="52" t="s">
        <v>446</v>
      </c>
      <c r="F3855" s="52" t="s">
        <v>599</v>
      </c>
      <c r="G3855" s="52" t="s">
        <v>812</v>
      </c>
      <c r="H3855" s="57" t="s">
        <v>4009</v>
      </c>
      <c r="I3855" s="37">
        <v>0</v>
      </c>
      <c r="J3855" s="39">
        <v>0</v>
      </c>
      <c r="K3855" s="10">
        <v>0</v>
      </c>
    </row>
    <row r="3856" spans="2:11" x14ac:dyDescent="0.2">
      <c r="B3856" s="56">
        <v>91106102045</v>
      </c>
      <c r="C3856" s="52" t="s">
        <v>3820</v>
      </c>
      <c r="D3856" s="52" t="s">
        <v>357</v>
      </c>
      <c r="E3856" s="52" t="s">
        <v>446</v>
      </c>
      <c r="F3856" s="52" t="s">
        <v>599</v>
      </c>
      <c r="G3856" s="52" t="s">
        <v>812</v>
      </c>
      <c r="H3856" s="57" t="s">
        <v>4010</v>
      </c>
      <c r="I3856" s="37">
        <v>0</v>
      </c>
      <c r="J3856" s="39">
        <v>0</v>
      </c>
      <c r="K3856" s="10">
        <v>0</v>
      </c>
    </row>
    <row r="3857" spans="2:11" x14ac:dyDescent="0.2">
      <c r="B3857" s="56">
        <v>91106102046</v>
      </c>
      <c r="C3857" s="52" t="s">
        <v>3820</v>
      </c>
      <c r="D3857" s="52" t="s">
        <v>357</v>
      </c>
      <c r="E3857" s="52" t="s">
        <v>446</v>
      </c>
      <c r="F3857" s="52" t="s">
        <v>599</v>
      </c>
      <c r="G3857" s="52" t="s">
        <v>812</v>
      </c>
      <c r="H3857" s="57" t="s">
        <v>4011</v>
      </c>
      <c r="I3857" s="37">
        <v>0</v>
      </c>
      <c r="J3857" s="39">
        <v>0</v>
      </c>
      <c r="K3857" s="10">
        <v>0</v>
      </c>
    </row>
    <row r="3858" spans="2:11" x14ac:dyDescent="0.2">
      <c r="B3858" s="56">
        <v>91106102047</v>
      </c>
      <c r="C3858" s="52" t="s">
        <v>3820</v>
      </c>
      <c r="D3858" s="52" t="s">
        <v>357</v>
      </c>
      <c r="E3858" s="52" t="s">
        <v>446</v>
      </c>
      <c r="F3858" s="52" t="s">
        <v>599</v>
      </c>
      <c r="G3858" s="52" t="s">
        <v>812</v>
      </c>
      <c r="H3858" s="57" t="s">
        <v>4012</v>
      </c>
      <c r="I3858" s="37">
        <v>53208</v>
      </c>
      <c r="J3858" s="39">
        <v>0</v>
      </c>
      <c r="K3858" s="10">
        <v>53208</v>
      </c>
    </row>
    <row r="3859" spans="2:11" x14ac:dyDescent="0.2">
      <c r="B3859" s="56">
        <v>91106102048</v>
      </c>
      <c r="C3859" s="52" t="s">
        <v>3820</v>
      </c>
      <c r="D3859" s="52" t="s">
        <v>357</v>
      </c>
      <c r="E3859" s="52" t="s">
        <v>446</v>
      </c>
      <c r="F3859" s="52" t="s">
        <v>599</v>
      </c>
      <c r="G3859" s="52" t="s">
        <v>812</v>
      </c>
      <c r="H3859" s="57" t="s">
        <v>4013</v>
      </c>
      <c r="I3859" s="37">
        <v>4173</v>
      </c>
      <c r="J3859" s="39">
        <v>0</v>
      </c>
      <c r="K3859" s="10">
        <v>4173</v>
      </c>
    </row>
    <row r="3860" spans="2:11" x14ac:dyDescent="0.2">
      <c r="B3860" s="56">
        <v>91106102049</v>
      </c>
      <c r="C3860" s="52" t="s">
        <v>3820</v>
      </c>
      <c r="D3860" s="52" t="s">
        <v>357</v>
      </c>
      <c r="E3860" s="52" t="s">
        <v>446</v>
      </c>
      <c r="F3860" s="52" t="s">
        <v>599</v>
      </c>
      <c r="G3860" s="52" t="s">
        <v>812</v>
      </c>
      <c r="H3860" s="57" t="s">
        <v>4014</v>
      </c>
      <c r="I3860" s="37">
        <v>962</v>
      </c>
      <c r="J3860" s="39">
        <v>0</v>
      </c>
      <c r="K3860" s="10">
        <v>962</v>
      </c>
    </row>
    <row r="3861" spans="2:11" x14ac:dyDescent="0.2">
      <c r="B3861" s="56">
        <v>91106102050</v>
      </c>
      <c r="C3861" s="52" t="s">
        <v>3820</v>
      </c>
      <c r="D3861" s="52" t="s">
        <v>357</v>
      </c>
      <c r="E3861" s="52" t="s">
        <v>446</v>
      </c>
      <c r="F3861" s="52" t="s">
        <v>599</v>
      </c>
      <c r="G3861" s="52" t="s">
        <v>812</v>
      </c>
      <c r="H3861" s="57" t="s">
        <v>4015</v>
      </c>
      <c r="I3861" s="37">
        <v>0</v>
      </c>
      <c r="J3861" s="39">
        <v>0</v>
      </c>
      <c r="K3861" s="10">
        <v>0</v>
      </c>
    </row>
    <row r="3862" spans="2:11" x14ac:dyDescent="0.2">
      <c r="B3862" s="56">
        <v>91106102051</v>
      </c>
      <c r="C3862" s="52" t="s">
        <v>3820</v>
      </c>
      <c r="D3862" s="52" t="s">
        <v>357</v>
      </c>
      <c r="E3862" s="52" t="s">
        <v>446</v>
      </c>
      <c r="F3862" s="52" t="s">
        <v>599</v>
      </c>
      <c r="G3862" s="52" t="s">
        <v>812</v>
      </c>
      <c r="H3862" s="57" t="s">
        <v>4016</v>
      </c>
      <c r="I3862" s="37">
        <v>0</v>
      </c>
      <c r="J3862" s="39">
        <v>0</v>
      </c>
      <c r="K3862" s="10">
        <v>0</v>
      </c>
    </row>
    <row r="3863" spans="2:11" x14ac:dyDescent="0.2">
      <c r="B3863" s="56">
        <v>91106102052</v>
      </c>
      <c r="C3863" s="52" t="s">
        <v>3820</v>
      </c>
      <c r="D3863" s="52" t="s">
        <v>357</v>
      </c>
      <c r="E3863" s="52" t="s">
        <v>446</v>
      </c>
      <c r="F3863" s="52" t="s">
        <v>599</v>
      </c>
      <c r="G3863" s="52" t="s">
        <v>812</v>
      </c>
      <c r="H3863" s="57" t="s">
        <v>4017</v>
      </c>
      <c r="I3863" s="37">
        <v>7437</v>
      </c>
      <c r="J3863" s="39">
        <v>0</v>
      </c>
      <c r="K3863" s="10">
        <v>7437</v>
      </c>
    </row>
    <row r="3864" spans="2:11" x14ac:dyDescent="0.2">
      <c r="B3864" s="56">
        <v>91106102053</v>
      </c>
      <c r="C3864" s="52" t="s">
        <v>3820</v>
      </c>
      <c r="D3864" s="52" t="s">
        <v>357</v>
      </c>
      <c r="E3864" s="52" t="s">
        <v>446</v>
      </c>
      <c r="F3864" s="52" t="s">
        <v>599</v>
      </c>
      <c r="G3864" s="52" t="s">
        <v>812</v>
      </c>
      <c r="H3864" s="57" t="s">
        <v>4018</v>
      </c>
      <c r="I3864" s="37">
        <v>3880</v>
      </c>
      <c r="J3864" s="39">
        <v>0</v>
      </c>
      <c r="K3864" s="10">
        <v>3880</v>
      </c>
    </row>
    <row r="3865" spans="2:11" x14ac:dyDescent="0.2">
      <c r="B3865" s="56">
        <v>91106102054</v>
      </c>
      <c r="C3865" s="52" t="s">
        <v>3820</v>
      </c>
      <c r="D3865" s="52" t="s">
        <v>357</v>
      </c>
      <c r="E3865" s="52" t="s">
        <v>446</v>
      </c>
      <c r="F3865" s="52" t="s">
        <v>599</v>
      </c>
      <c r="G3865" s="52" t="s">
        <v>812</v>
      </c>
      <c r="H3865" s="57" t="s">
        <v>4019</v>
      </c>
      <c r="I3865" s="37">
        <v>0</v>
      </c>
      <c r="J3865" s="39">
        <v>0</v>
      </c>
      <c r="K3865" s="10">
        <v>0</v>
      </c>
    </row>
    <row r="3866" spans="2:11" x14ac:dyDescent="0.2">
      <c r="B3866" s="56">
        <v>91106102055</v>
      </c>
      <c r="C3866" s="52" t="s">
        <v>3820</v>
      </c>
      <c r="D3866" s="52" t="s">
        <v>357</v>
      </c>
      <c r="E3866" s="52" t="s">
        <v>446</v>
      </c>
      <c r="F3866" s="52" t="s">
        <v>599</v>
      </c>
      <c r="G3866" s="52" t="s">
        <v>812</v>
      </c>
      <c r="H3866" s="57" t="s">
        <v>4020</v>
      </c>
      <c r="I3866" s="37">
        <v>0</v>
      </c>
      <c r="J3866" s="39">
        <v>0</v>
      </c>
      <c r="K3866" s="10">
        <v>0</v>
      </c>
    </row>
    <row r="3867" spans="2:11" x14ac:dyDescent="0.2">
      <c r="B3867" s="56">
        <v>91106102056</v>
      </c>
      <c r="C3867" s="52" t="s">
        <v>3820</v>
      </c>
      <c r="D3867" s="52" t="s">
        <v>357</v>
      </c>
      <c r="E3867" s="52" t="s">
        <v>446</v>
      </c>
      <c r="F3867" s="52" t="s">
        <v>599</v>
      </c>
      <c r="G3867" s="52" t="s">
        <v>812</v>
      </c>
      <c r="H3867" s="57" t="s">
        <v>4021</v>
      </c>
      <c r="I3867" s="37">
        <v>8892</v>
      </c>
      <c r="J3867" s="39">
        <v>0</v>
      </c>
      <c r="K3867" s="10">
        <v>8892</v>
      </c>
    </row>
    <row r="3868" spans="2:11" x14ac:dyDescent="0.2">
      <c r="B3868" s="56">
        <v>91106102057</v>
      </c>
      <c r="C3868" s="52" t="s">
        <v>3820</v>
      </c>
      <c r="D3868" s="52" t="s">
        <v>357</v>
      </c>
      <c r="E3868" s="52" t="s">
        <v>446</v>
      </c>
      <c r="F3868" s="52" t="s">
        <v>599</v>
      </c>
      <c r="G3868" s="52" t="s">
        <v>812</v>
      </c>
      <c r="H3868" s="57" t="s">
        <v>4022</v>
      </c>
      <c r="I3868" s="37">
        <v>0</v>
      </c>
      <c r="J3868" s="39">
        <v>0</v>
      </c>
      <c r="K3868" s="10">
        <v>0</v>
      </c>
    </row>
    <row r="3869" spans="2:11" x14ac:dyDescent="0.2">
      <c r="B3869" s="56">
        <v>91106102058</v>
      </c>
      <c r="C3869" s="52" t="s">
        <v>3820</v>
      </c>
      <c r="D3869" s="52" t="s">
        <v>357</v>
      </c>
      <c r="E3869" s="52" t="s">
        <v>446</v>
      </c>
      <c r="F3869" s="52" t="s">
        <v>599</v>
      </c>
      <c r="G3869" s="52" t="s">
        <v>812</v>
      </c>
      <c r="H3869" s="57" t="s">
        <v>4023</v>
      </c>
      <c r="I3869" s="37">
        <v>2886</v>
      </c>
      <c r="J3869" s="39">
        <v>0</v>
      </c>
      <c r="K3869" s="10">
        <v>2886</v>
      </c>
    </row>
    <row r="3870" spans="2:11" x14ac:dyDescent="0.2">
      <c r="B3870" s="56">
        <v>91106102059</v>
      </c>
      <c r="C3870" s="52" t="s">
        <v>3820</v>
      </c>
      <c r="D3870" s="52" t="s">
        <v>357</v>
      </c>
      <c r="E3870" s="52" t="s">
        <v>446</v>
      </c>
      <c r="F3870" s="52" t="s">
        <v>599</v>
      </c>
      <c r="G3870" s="52" t="s">
        <v>812</v>
      </c>
      <c r="H3870" s="57" t="s">
        <v>4024</v>
      </c>
      <c r="I3870" s="37">
        <v>1424.5</v>
      </c>
      <c r="J3870" s="39">
        <v>0</v>
      </c>
      <c r="K3870" s="10">
        <v>1424.5</v>
      </c>
    </row>
    <row r="3871" spans="2:11" x14ac:dyDescent="0.2">
      <c r="B3871" s="56">
        <v>91106102060</v>
      </c>
      <c r="C3871" s="52" t="s">
        <v>3820</v>
      </c>
      <c r="D3871" s="52" t="s">
        <v>357</v>
      </c>
      <c r="E3871" s="52" t="s">
        <v>446</v>
      </c>
      <c r="F3871" s="52" t="s">
        <v>599</v>
      </c>
      <c r="G3871" s="52" t="s">
        <v>812</v>
      </c>
      <c r="H3871" s="57" t="s">
        <v>4025</v>
      </c>
      <c r="I3871" s="37">
        <v>8342</v>
      </c>
      <c r="J3871" s="39">
        <v>0</v>
      </c>
      <c r="K3871" s="10">
        <v>8342</v>
      </c>
    </row>
    <row r="3872" spans="2:11" x14ac:dyDescent="0.2">
      <c r="B3872" s="56">
        <v>91106102061</v>
      </c>
      <c r="C3872" s="52" t="s">
        <v>3820</v>
      </c>
      <c r="D3872" s="52" t="s">
        <v>357</v>
      </c>
      <c r="E3872" s="52" t="s">
        <v>446</v>
      </c>
      <c r="F3872" s="52" t="s">
        <v>599</v>
      </c>
      <c r="G3872" s="52" t="s">
        <v>812</v>
      </c>
      <c r="H3872" s="57" t="s">
        <v>4026</v>
      </c>
      <c r="I3872" s="37">
        <v>33237</v>
      </c>
      <c r="J3872" s="39">
        <v>0</v>
      </c>
      <c r="K3872" s="10">
        <v>33237</v>
      </c>
    </row>
    <row r="3873" spans="2:11" x14ac:dyDescent="0.2">
      <c r="B3873" s="56">
        <v>91106102062</v>
      </c>
      <c r="C3873" s="52" t="s">
        <v>3820</v>
      </c>
      <c r="D3873" s="52" t="s">
        <v>357</v>
      </c>
      <c r="E3873" s="52" t="s">
        <v>446</v>
      </c>
      <c r="F3873" s="52" t="s">
        <v>599</v>
      </c>
      <c r="G3873" s="52" t="s">
        <v>812</v>
      </c>
      <c r="H3873" s="57" t="s">
        <v>4027</v>
      </c>
      <c r="I3873" s="37">
        <v>19147</v>
      </c>
      <c r="J3873" s="39">
        <v>0</v>
      </c>
      <c r="K3873" s="10">
        <v>19147</v>
      </c>
    </row>
    <row r="3874" spans="2:11" x14ac:dyDescent="0.2">
      <c r="B3874" s="56">
        <v>91106102063</v>
      </c>
      <c r="C3874" s="52" t="s">
        <v>3820</v>
      </c>
      <c r="D3874" s="52" t="s">
        <v>357</v>
      </c>
      <c r="E3874" s="52" t="s">
        <v>446</v>
      </c>
      <c r="F3874" s="52" t="s">
        <v>599</v>
      </c>
      <c r="G3874" s="52" t="s">
        <v>812</v>
      </c>
      <c r="H3874" s="57" t="s">
        <v>4028</v>
      </c>
      <c r="I3874" s="37">
        <v>5487</v>
      </c>
      <c r="J3874" s="39">
        <v>0</v>
      </c>
      <c r="K3874" s="10">
        <v>5487</v>
      </c>
    </row>
    <row r="3875" spans="2:11" x14ac:dyDescent="0.2">
      <c r="B3875" s="56">
        <v>91106102064</v>
      </c>
      <c r="C3875" s="52" t="s">
        <v>3820</v>
      </c>
      <c r="D3875" s="52" t="s">
        <v>357</v>
      </c>
      <c r="E3875" s="52" t="s">
        <v>446</v>
      </c>
      <c r="F3875" s="52" t="s">
        <v>599</v>
      </c>
      <c r="G3875" s="52" t="s">
        <v>812</v>
      </c>
      <c r="H3875" s="57" t="s">
        <v>4029</v>
      </c>
      <c r="I3875" s="37">
        <v>0</v>
      </c>
      <c r="J3875" s="39">
        <v>0</v>
      </c>
      <c r="K3875" s="10">
        <v>0</v>
      </c>
    </row>
    <row r="3876" spans="2:11" x14ac:dyDescent="0.2">
      <c r="B3876" s="56">
        <v>91106102065</v>
      </c>
      <c r="C3876" s="52" t="s">
        <v>3820</v>
      </c>
      <c r="D3876" s="52" t="s">
        <v>357</v>
      </c>
      <c r="E3876" s="52" t="s">
        <v>446</v>
      </c>
      <c r="F3876" s="52" t="s">
        <v>599</v>
      </c>
      <c r="G3876" s="52" t="s">
        <v>812</v>
      </c>
      <c r="H3876" s="57" t="s">
        <v>4030</v>
      </c>
      <c r="I3876" s="37">
        <v>7003</v>
      </c>
      <c r="J3876" s="39">
        <v>0</v>
      </c>
      <c r="K3876" s="10">
        <v>7003</v>
      </c>
    </row>
    <row r="3877" spans="2:11" x14ac:dyDescent="0.2">
      <c r="B3877" s="56">
        <v>91106102066</v>
      </c>
      <c r="C3877" s="52" t="s">
        <v>3820</v>
      </c>
      <c r="D3877" s="52" t="s">
        <v>357</v>
      </c>
      <c r="E3877" s="52" t="s">
        <v>446</v>
      </c>
      <c r="F3877" s="52" t="s">
        <v>599</v>
      </c>
      <c r="G3877" s="52" t="s">
        <v>812</v>
      </c>
      <c r="H3877" s="57" t="s">
        <v>4031</v>
      </c>
      <c r="I3877" s="37">
        <v>1785</v>
      </c>
      <c r="J3877" s="39">
        <v>0</v>
      </c>
      <c r="K3877" s="10">
        <v>1785</v>
      </c>
    </row>
    <row r="3878" spans="2:11" x14ac:dyDescent="0.2">
      <c r="B3878" s="56">
        <v>91106102067</v>
      </c>
      <c r="C3878" s="52" t="s">
        <v>3820</v>
      </c>
      <c r="D3878" s="52" t="s">
        <v>357</v>
      </c>
      <c r="E3878" s="52" t="s">
        <v>446</v>
      </c>
      <c r="F3878" s="52" t="s">
        <v>599</v>
      </c>
      <c r="G3878" s="52" t="s">
        <v>812</v>
      </c>
      <c r="H3878" s="57" t="s">
        <v>4032</v>
      </c>
      <c r="I3878" s="37">
        <v>3780</v>
      </c>
      <c r="J3878" s="39">
        <v>0</v>
      </c>
      <c r="K3878" s="10">
        <v>3780</v>
      </c>
    </row>
    <row r="3879" spans="2:11" x14ac:dyDescent="0.2">
      <c r="B3879" s="56">
        <v>91106102068</v>
      </c>
      <c r="C3879" s="52" t="s">
        <v>3820</v>
      </c>
      <c r="D3879" s="52" t="s">
        <v>357</v>
      </c>
      <c r="E3879" s="52" t="s">
        <v>446</v>
      </c>
      <c r="F3879" s="52" t="s">
        <v>599</v>
      </c>
      <c r="G3879" s="52" t="s">
        <v>812</v>
      </c>
      <c r="H3879" s="57" t="s">
        <v>4033</v>
      </c>
      <c r="I3879" s="37">
        <v>513</v>
      </c>
      <c r="J3879" s="39">
        <v>0</v>
      </c>
      <c r="K3879" s="10">
        <v>513</v>
      </c>
    </row>
    <row r="3880" spans="2:11" x14ac:dyDescent="0.2">
      <c r="B3880" s="56">
        <v>91106102069</v>
      </c>
      <c r="C3880" s="52" t="s">
        <v>3820</v>
      </c>
      <c r="D3880" s="52" t="s">
        <v>357</v>
      </c>
      <c r="E3880" s="52" t="s">
        <v>446</v>
      </c>
      <c r="F3880" s="52" t="s">
        <v>599</v>
      </c>
      <c r="G3880" s="52" t="s">
        <v>812</v>
      </c>
      <c r="H3880" s="57" t="s">
        <v>4034</v>
      </c>
      <c r="I3880" s="37">
        <v>159300</v>
      </c>
      <c r="J3880" s="39">
        <v>0</v>
      </c>
      <c r="K3880" s="10">
        <v>159300</v>
      </c>
    </row>
    <row r="3881" spans="2:11" x14ac:dyDescent="0.2">
      <c r="B3881" s="56">
        <v>91106102070</v>
      </c>
      <c r="C3881" s="52" t="s">
        <v>3820</v>
      </c>
      <c r="D3881" s="52" t="s">
        <v>357</v>
      </c>
      <c r="E3881" s="52" t="s">
        <v>446</v>
      </c>
      <c r="F3881" s="52" t="s">
        <v>599</v>
      </c>
      <c r="G3881" s="52" t="s">
        <v>812</v>
      </c>
      <c r="H3881" s="57" t="s">
        <v>4035</v>
      </c>
      <c r="I3881" s="37">
        <v>8235</v>
      </c>
      <c r="J3881" s="39">
        <v>0</v>
      </c>
      <c r="K3881" s="10">
        <v>8235</v>
      </c>
    </row>
    <row r="3882" spans="2:11" x14ac:dyDescent="0.2">
      <c r="B3882" s="56">
        <v>91106102071</v>
      </c>
      <c r="C3882" s="52" t="s">
        <v>3820</v>
      </c>
      <c r="D3882" s="52" t="s">
        <v>357</v>
      </c>
      <c r="E3882" s="52" t="s">
        <v>446</v>
      </c>
      <c r="F3882" s="52" t="s">
        <v>599</v>
      </c>
      <c r="G3882" s="52" t="s">
        <v>812</v>
      </c>
      <c r="H3882" s="57" t="s">
        <v>4036</v>
      </c>
      <c r="I3882" s="37">
        <v>855</v>
      </c>
      <c r="J3882" s="39">
        <v>0</v>
      </c>
      <c r="K3882" s="10">
        <v>855</v>
      </c>
    </row>
    <row r="3883" spans="2:11" x14ac:dyDescent="0.2">
      <c r="B3883" s="56">
        <v>91106102072</v>
      </c>
      <c r="C3883" s="52" t="s">
        <v>3820</v>
      </c>
      <c r="D3883" s="52" t="s">
        <v>357</v>
      </c>
      <c r="E3883" s="52" t="s">
        <v>446</v>
      </c>
      <c r="F3883" s="52" t="s">
        <v>599</v>
      </c>
      <c r="G3883" s="52" t="s">
        <v>812</v>
      </c>
      <c r="H3883" s="57" t="s">
        <v>4037</v>
      </c>
      <c r="I3883" s="37">
        <v>0</v>
      </c>
      <c r="J3883" s="39">
        <v>0</v>
      </c>
      <c r="K3883" s="10">
        <v>0</v>
      </c>
    </row>
    <row r="3884" spans="2:11" x14ac:dyDescent="0.2">
      <c r="B3884" s="56">
        <v>91106102073</v>
      </c>
      <c r="C3884" s="52" t="s">
        <v>3820</v>
      </c>
      <c r="D3884" s="52" t="s">
        <v>357</v>
      </c>
      <c r="E3884" s="52" t="s">
        <v>446</v>
      </c>
      <c r="F3884" s="52" t="s">
        <v>599</v>
      </c>
      <c r="G3884" s="52" t="s">
        <v>812</v>
      </c>
      <c r="H3884" s="57" t="s">
        <v>4038</v>
      </c>
      <c r="I3884" s="37">
        <v>7182.75</v>
      </c>
      <c r="J3884" s="39">
        <v>0</v>
      </c>
      <c r="K3884" s="10">
        <v>7182.75</v>
      </c>
    </row>
    <row r="3885" spans="2:11" x14ac:dyDescent="0.2">
      <c r="B3885" s="56">
        <v>91106102074</v>
      </c>
      <c r="C3885" s="52" t="s">
        <v>3820</v>
      </c>
      <c r="D3885" s="52" t="s">
        <v>357</v>
      </c>
      <c r="E3885" s="52" t="s">
        <v>446</v>
      </c>
      <c r="F3885" s="52" t="s">
        <v>599</v>
      </c>
      <c r="G3885" s="52" t="s">
        <v>812</v>
      </c>
      <c r="H3885" s="57" t="s">
        <v>4039</v>
      </c>
      <c r="I3885" s="37">
        <v>416</v>
      </c>
      <c r="J3885" s="39">
        <v>0</v>
      </c>
      <c r="K3885" s="10">
        <v>416</v>
      </c>
    </row>
    <row r="3886" spans="2:11" x14ac:dyDescent="0.2">
      <c r="B3886" s="56">
        <v>91106102075</v>
      </c>
      <c r="C3886" s="52" t="s">
        <v>3820</v>
      </c>
      <c r="D3886" s="52" t="s">
        <v>357</v>
      </c>
      <c r="E3886" s="52" t="s">
        <v>446</v>
      </c>
      <c r="F3886" s="52" t="s">
        <v>599</v>
      </c>
      <c r="G3886" s="52" t="s">
        <v>812</v>
      </c>
      <c r="H3886" s="57" t="s">
        <v>4040</v>
      </c>
      <c r="I3886" s="37">
        <v>2272</v>
      </c>
      <c r="J3886" s="39">
        <v>0</v>
      </c>
      <c r="K3886" s="10">
        <v>2272</v>
      </c>
    </row>
    <row r="3887" spans="2:11" x14ac:dyDescent="0.2">
      <c r="B3887" s="56">
        <v>91106102076</v>
      </c>
      <c r="C3887" s="52" t="s">
        <v>3820</v>
      </c>
      <c r="D3887" s="52" t="s">
        <v>357</v>
      </c>
      <c r="E3887" s="52" t="s">
        <v>446</v>
      </c>
      <c r="F3887" s="52" t="s">
        <v>599</v>
      </c>
      <c r="G3887" s="52" t="s">
        <v>812</v>
      </c>
      <c r="H3887" s="57" t="s">
        <v>4041</v>
      </c>
      <c r="I3887" s="37">
        <v>6480</v>
      </c>
      <c r="J3887" s="39">
        <v>0</v>
      </c>
      <c r="K3887" s="10">
        <v>6480</v>
      </c>
    </row>
    <row r="3888" spans="2:11" x14ac:dyDescent="0.2">
      <c r="B3888" s="56">
        <v>91106102077</v>
      </c>
      <c r="C3888" s="52" t="s">
        <v>3820</v>
      </c>
      <c r="D3888" s="52" t="s">
        <v>357</v>
      </c>
      <c r="E3888" s="52" t="s">
        <v>446</v>
      </c>
      <c r="F3888" s="52" t="s">
        <v>599</v>
      </c>
      <c r="G3888" s="52" t="s">
        <v>812</v>
      </c>
      <c r="H3888" s="57" t="s">
        <v>4042</v>
      </c>
      <c r="I3888" s="37">
        <v>7050</v>
      </c>
      <c r="J3888" s="39">
        <v>0</v>
      </c>
      <c r="K3888" s="10">
        <v>7050</v>
      </c>
    </row>
    <row r="3889" spans="2:11" x14ac:dyDescent="0.2">
      <c r="B3889" s="56">
        <v>91106102078</v>
      </c>
      <c r="C3889" s="52" t="s">
        <v>3820</v>
      </c>
      <c r="D3889" s="52" t="s">
        <v>357</v>
      </c>
      <c r="E3889" s="52" t="s">
        <v>446</v>
      </c>
      <c r="F3889" s="52" t="s">
        <v>599</v>
      </c>
      <c r="G3889" s="52" t="s">
        <v>812</v>
      </c>
      <c r="H3889" s="57" t="s">
        <v>4043</v>
      </c>
      <c r="I3889" s="37">
        <v>1672</v>
      </c>
      <c r="J3889" s="39">
        <v>0</v>
      </c>
      <c r="K3889" s="10">
        <v>1672</v>
      </c>
    </row>
    <row r="3890" spans="2:11" x14ac:dyDescent="0.2">
      <c r="B3890" s="56">
        <v>91106102079</v>
      </c>
      <c r="C3890" s="52" t="s">
        <v>3820</v>
      </c>
      <c r="D3890" s="52" t="s">
        <v>357</v>
      </c>
      <c r="E3890" s="52" t="s">
        <v>446</v>
      </c>
      <c r="F3890" s="52" t="s">
        <v>599</v>
      </c>
      <c r="G3890" s="52" t="s">
        <v>812</v>
      </c>
      <c r="H3890" s="57" t="s">
        <v>4044</v>
      </c>
      <c r="I3890" s="37">
        <v>31520</v>
      </c>
      <c r="J3890" s="39">
        <v>0</v>
      </c>
      <c r="K3890" s="10">
        <v>31520</v>
      </c>
    </row>
    <row r="3891" spans="2:11" x14ac:dyDescent="0.2">
      <c r="B3891" s="56">
        <v>91106102080</v>
      </c>
      <c r="C3891" s="52" t="s">
        <v>3820</v>
      </c>
      <c r="D3891" s="52" t="s">
        <v>357</v>
      </c>
      <c r="E3891" s="52" t="s">
        <v>446</v>
      </c>
      <c r="F3891" s="52" t="s">
        <v>599</v>
      </c>
      <c r="G3891" s="52" t="s">
        <v>812</v>
      </c>
      <c r="H3891" s="57" t="s">
        <v>4045</v>
      </c>
      <c r="I3891" s="37">
        <v>6887</v>
      </c>
      <c r="J3891" s="39">
        <v>0</v>
      </c>
      <c r="K3891" s="10">
        <v>6887</v>
      </c>
    </row>
    <row r="3892" spans="2:11" x14ac:dyDescent="0.2">
      <c r="B3892" s="56">
        <v>91106103001</v>
      </c>
      <c r="C3892" s="52" t="s">
        <v>3820</v>
      </c>
      <c r="D3892" s="52" t="s">
        <v>357</v>
      </c>
      <c r="E3892" s="52" t="s">
        <v>446</v>
      </c>
      <c r="F3892" s="52" t="s">
        <v>599</v>
      </c>
      <c r="G3892" s="52" t="s">
        <v>812</v>
      </c>
      <c r="H3892" s="57" t="s">
        <v>4046</v>
      </c>
      <c r="I3892" s="37">
        <v>250</v>
      </c>
      <c r="J3892" s="39">
        <v>0</v>
      </c>
      <c r="K3892" s="10">
        <v>250</v>
      </c>
    </row>
    <row r="3893" spans="2:11" x14ac:dyDescent="0.2">
      <c r="B3893" s="56">
        <v>91106103002</v>
      </c>
      <c r="C3893" s="52" t="s">
        <v>3820</v>
      </c>
      <c r="D3893" s="52" t="s">
        <v>357</v>
      </c>
      <c r="E3893" s="52" t="s">
        <v>446</v>
      </c>
      <c r="F3893" s="52" t="s">
        <v>599</v>
      </c>
      <c r="G3893" s="52" t="s">
        <v>812</v>
      </c>
      <c r="H3893" s="57" t="s">
        <v>4047</v>
      </c>
      <c r="I3893" s="37">
        <v>0</v>
      </c>
      <c r="J3893" s="39">
        <v>0</v>
      </c>
      <c r="K3893" s="10">
        <v>0</v>
      </c>
    </row>
    <row r="3894" spans="2:11" x14ac:dyDescent="0.2">
      <c r="B3894" s="56">
        <v>91106103003</v>
      </c>
      <c r="C3894" s="52" t="s">
        <v>3820</v>
      </c>
      <c r="D3894" s="52" t="s">
        <v>357</v>
      </c>
      <c r="E3894" s="52" t="s">
        <v>446</v>
      </c>
      <c r="F3894" s="52" t="s">
        <v>599</v>
      </c>
      <c r="G3894" s="52" t="s">
        <v>812</v>
      </c>
      <c r="H3894" s="57" t="s">
        <v>4048</v>
      </c>
      <c r="I3894" s="37">
        <v>0</v>
      </c>
      <c r="J3894" s="39">
        <v>0</v>
      </c>
      <c r="K3894" s="10">
        <v>0</v>
      </c>
    </row>
    <row r="3895" spans="2:11" x14ac:dyDescent="0.2">
      <c r="B3895" s="56">
        <v>91106103004</v>
      </c>
      <c r="C3895" s="52" t="s">
        <v>3820</v>
      </c>
      <c r="D3895" s="52" t="s">
        <v>357</v>
      </c>
      <c r="E3895" s="52" t="s">
        <v>446</v>
      </c>
      <c r="F3895" s="52" t="s">
        <v>599</v>
      </c>
      <c r="G3895" s="52" t="s">
        <v>812</v>
      </c>
      <c r="H3895" s="57" t="s">
        <v>4049</v>
      </c>
      <c r="I3895" s="37">
        <v>143</v>
      </c>
      <c r="J3895" s="39">
        <v>0</v>
      </c>
      <c r="K3895" s="10">
        <v>143</v>
      </c>
    </row>
    <row r="3896" spans="2:11" x14ac:dyDescent="0.2">
      <c r="B3896" s="56">
        <v>91107000001</v>
      </c>
      <c r="C3896" s="52" t="s">
        <v>3820</v>
      </c>
      <c r="D3896" s="52" t="s">
        <v>357</v>
      </c>
      <c r="E3896" s="52" t="s">
        <v>617</v>
      </c>
      <c r="F3896" s="52" t="s">
        <v>820</v>
      </c>
      <c r="G3896" s="52" t="s">
        <v>820</v>
      </c>
      <c r="H3896" s="57" t="s">
        <v>4050</v>
      </c>
      <c r="I3896" s="37">
        <v>4787118.3500100002</v>
      </c>
      <c r="J3896" s="39">
        <v>0</v>
      </c>
      <c r="K3896" s="10">
        <v>4787118.3500100002</v>
      </c>
    </row>
    <row r="3897" spans="2:11" x14ac:dyDescent="0.2">
      <c r="B3897" s="56">
        <v>91107000002</v>
      </c>
      <c r="C3897" s="52" t="s">
        <v>3820</v>
      </c>
      <c r="D3897" s="52" t="s">
        <v>357</v>
      </c>
      <c r="E3897" s="52" t="s">
        <v>617</v>
      </c>
      <c r="F3897" s="52" t="s">
        <v>820</v>
      </c>
      <c r="G3897" s="52" t="s">
        <v>820</v>
      </c>
      <c r="H3897" s="57" t="s">
        <v>4051</v>
      </c>
      <c r="I3897" s="37">
        <v>0</v>
      </c>
      <c r="J3897" s="39">
        <v>437418.09</v>
      </c>
      <c r="K3897" s="10">
        <v>-437418.09</v>
      </c>
    </row>
    <row r="3898" spans="2:11" x14ac:dyDescent="0.2">
      <c r="B3898" s="56">
        <v>91108000001</v>
      </c>
      <c r="C3898" s="52" t="s">
        <v>3820</v>
      </c>
      <c r="D3898" s="52" t="s">
        <v>357</v>
      </c>
      <c r="E3898" s="52" t="s">
        <v>446</v>
      </c>
      <c r="F3898" s="52" t="s">
        <v>600</v>
      </c>
      <c r="G3898" s="52" t="s">
        <v>822</v>
      </c>
      <c r="H3898" s="57" t="s">
        <v>4052</v>
      </c>
      <c r="I3898" s="37">
        <v>0</v>
      </c>
      <c r="J3898" s="39">
        <v>0</v>
      </c>
      <c r="K3898" s="10">
        <v>0</v>
      </c>
    </row>
    <row r="3899" spans="2:11" x14ac:dyDescent="0.2">
      <c r="B3899" s="56">
        <v>91109000001</v>
      </c>
      <c r="C3899" s="52" t="s">
        <v>3820</v>
      </c>
      <c r="D3899" s="52" t="s">
        <v>357</v>
      </c>
      <c r="E3899" s="52" t="s">
        <v>446</v>
      </c>
      <c r="F3899" s="52" t="s">
        <v>600</v>
      </c>
      <c r="G3899" s="53" t="s">
        <v>822</v>
      </c>
      <c r="H3899" s="57" t="s">
        <v>305</v>
      </c>
      <c r="I3899" s="37">
        <v>27250.989500000025</v>
      </c>
      <c r="J3899" s="39">
        <v>0</v>
      </c>
      <c r="K3899" s="10">
        <v>27250.989500000025</v>
      </c>
    </row>
    <row r="3900" spans="2:11" x14ac:dyDescent="0.2">
      <c r="B3900" s="56">
        <v>91201010000</v>
      </c>
      <c r="C3900" s="52" t="s">
        <v>3820</v>
      </c>
      <c r="D3900" s="52" t="s">
        <v>357</v>
      </c>
      <c r="E3900" s="52" t="s">
        <v>358</v>
      </c>
      <c r="F3900" s="52" t="s">
        <v>428</v>
      </c>
      <c r="G3900" s="52" t="s">
        <v>429</v>
      </c>
      <c r="H3900" s="57" t="s">
        <v>4053</v>
      </c>
      <c r="I3900" s="37">
        <v>27500</v>
      </c>
      <c r="J3900" s="39">
        <v>0</v>
      </c>
      <c r="K3900" s="10">
        <v>27500</v>
      </c>
    </row>
    <row r="3901" spans="2:11" x14ac:dyDescent="0.2">
      <c r="B3901" s="56">
        <v>91201020000</v>
      </c>
      <c r="C3901" s="52" t="s">
        <v>3820</v>
      </c>
      <c r="D3901" s="52" t="s">
        <v>357</v>
      </c>
      <c r="E3901" s="52" t="s">
        <v>358</v>
      </c>
      <c r="F3901" s="52" t="s">
        <v>428</v>
      </c>
      <c r="G3901" s="51" t="s">
        <v>431</v>
      </c>
      <c r="H3901" s="57" t="s">
        <v>4054</v>
      </c>
      <c r="I3901" s="37">
        <v>630</v>
      </c>
      <c r="J3901" s="39">
        <v>0</v>
      </c>
      <c r="K3901" s="10">
        <v>630</v>
      </c>
    </row>
    <row r="3902" spans="2:11" x14ac:dyDescent="0.2">
      <c r="B3902" s="56">
        <v>91202010000</v>
      </c>
      <c r="C3902" s="52" t="s">
        <v>3820</v>
      </c>
      <c r="D3902" s="52" t="s">
        <v>357</v>
      </c>
      <c r="E3902" s="52" t="s">
        <v>358</v>
      </c>
      <c r="F3902" s="52" t="s">
        <v>428</v>
      </c>
      <c r="G3902" s="52" t="s">
        <v>429</v>
      </c>
      <c r="H3902" s="57" t="s">
        <v>4055</v>
      </c>
      <c r="I3902" s="37">
        <v>187245.94</v>
      </c>
      <c r="J3902" s="39">
        <v>0</v>
      </c>
      <c r="K3902" s="10">
        <v>187245.94</v>
      </c>
    </row>
    <row r="3903" spans="2:11" x14ac:dyDescent="0.2">
      <c r="B3903" s="56">
        <v>91202020000</v>
      </c>
      <c r="C3903" s="52" t="s">
        <v>3820</v>
      </c>
      <c r="D3903" s="52" t="s">
        <v>357</v>
      </c>
      <c r="E3903" s="52" t="s">
        <v>358</v>
      </c>
      <c r="F3903" s="52" t="s">
        <v>428</v>
      </c>
      <c r="G3903" s="53" t="s">
        <v>435</v>
      </c>
      <c r="H3903" s="57" t="s">
        <v>4056</v>
      </c>
      <c r="I3903" s="37">
        <v>1188000</v>
      </c>
      <c r="J3903" s="39">
        <v>0</v>
      </c>
      <c r="K3903" s="10">
        <v>1188000</v>
      </c>
    </row>
    <row r="3904" spans="2:11" x14ac:dyDescent="0.2">
      <c r="B3904" s="56">
        <v>91202030000</v>
      </c>
      <c r="C3904" s="52" t="s">
        <v>3820</v>
      </c>
      <c r="D3904" s="52" t="s">
        <v>357</v>
      </c>
      <c r="E3904" s="52" t="s">
        <v>358</v>
      </c>
      <c r="F3904" s="52" t="s">
        <v>428</v>
      </c>
      <c r="G3904" s="53" t="s">
        <v>432</v>
      </c>
      <c r="H3904" s="57" t="s">
        <v>306</v>
      </c>
      <c r="I3904" s="37">
        <v>65000</v>
      </c>
      <c r="J3904" s="39">
        <v>0</v>
      </c>
      <c r="K3904" s="10">
        <v>65000</v>
      </c>
    </row>
    <row r="3905" spans="2:11" x14ac:dyDescent="0.2">
      <c r="B3905" s="56">
        <v>91202040000</v>
      </c>
      <c r="C3905" s="52" t="s">
        <v>3820</v>
      </c>
      <c r="D3905" s="52" t="s">
        <v>357</v>
      </c>
      <c r="E3905" s="52" t="s">
        <v>358</v>
      </c>
      <c r="F3905" s="52" t="s">
        <v>428</v>
      </c>
      <c r="G3905" s="51" t="s">
        <v>436</v>
      </c>
      <c r="H3905" s="57" t="s">
        <v>4057</v>
      </c>
      <c r="I3905" s="37">
        <v>11538.26</v>
      </c>
      <c r="J3905" s="39">
        <v>0</v>
      </c>
      <c r="K3905" s="10">
        <v>11538.26</v>
      </c>
    </row>
    <row r="3906" spans="2:11" x14ac:dyDescent="0.2">
      <c r="B3906" s="56">
        <v>91202050000</v>
      </c>
      <c r="C3906" s="52" t="s">
        <v>3820</v>
      </c>
      <c r="D3906" s="52" t="s">
        <v>357</v>
      </c>
      <c r="E3906" s="52" t="s">
        <v>358</v>
      </c>
      <c r="F3906" s="52" t="s">
        <v>428</v>
      </c>
      <c r="G3906" s="51" t="s">
        <v>431</v>
      </c>
      <c r="H3906" s="57" t="s">
        <v>307</v>
      </c>
      <c r="I3906" s="37">
        <v>41996.26</v>
      </c>
      <c r="J3906" s="39">
        <v>0</v>
      </c>
      <c r="K3906" s="10">
        <v>41996.26</v>
      </c>
    </row>
    <row r="3907" spans="2:11" x14ac:dyDescent="0.2">
      <c r="B3907" s="56">
        <v>92101000001</v>
      </c>
      <c r="C3907" s="52" t="s">
        <v>3820</v>
      </c>
      <c r="D3907" s="52" t="s">
        <v>357</v>
      </c>
      <c r="E3907" s="52" t="s">
        <v>363</v>
      </c>
      <c r="F3907" s="52" t="s">
        <v>364</v>
      </c>
      <c r="G3907" s="52" t="s">
        <v>2632</v>
      </c>
      <c r="H3907" s="57" t="s">
        <v>4058</v>
      </c>
      <c r="I3907" s="37">
        <v>0</v>
      </c>
      <c r="J3907" s="39">
        <v>127091.75</v>
      </c>
      <c r="K3907" s="10">
        <v>-127091.75</v>
      </c>
    </row>
    <row r="3908" spans="2:11" x14ac:dyDescent="0.2">
      <c r="B3908" s="56">
        <v>92101000002</v>
      </c>
      <c r="C3908" s="52" t="s">
        <v>3820</v>
      </c>
      <c r="D3908" s="52" t="s">
        <v>357</v>
      </c>
      <c r="E3908" s="52" t="s">
        <v>363</v>
      </c>
      <c r="F3908" s="52" t="s">
        <v>364</v>
      </c>
      <c r="G3908" s="52" t="s">
        <v>2632</v>
      </c>
      <c r="H3908" s="57" t="s">
        <v>4059</v>
      </c>
      <c r="I3908" s="37">
        <v>0</v>
      </c>
      <c r="J3908" s="39">
        <v>1345730.87</v>
      </c>
      <c r="K3908" s="10">
        <v>-1345730.87</v>
      </c>
    </row>
    <row r="3909" spans="2:11" x14ac:dyDescent="0.2">
      <c r="B3909" s="56">
        <v>92101000003</v>
      </c>
      <c r="C3909" s="52" t="s">
        <v>3820</v>
      </c>
      <c r="D3909" s="52" t="s">
        <v>357</v>
      </c>
      <c r="E3909" s="52" t="s">
        <v>363</v>
      </c>
      <c r="F3909" s="52" t="s">
        <v>364</v>
      </c>
      <c r="G3909" s="52" t="s">
        <v>2632</v>
      </c>
      <c r="H3909" s="57" t="s">
        <v>4060</v>
      </c>
      <c r="I3909" s="37">
        <v>0</v>
      </c>
      <c r="J3909" s="39">
        <v>0</v>
      </c>
      <c r="K3909" s="10">
        <v>0</v>
      </c>
    </row>
    <row r="3910" spans="2:11" x14ac:dyDescent="0.2">
      <c r="B3910" s="56">
        <v>92101000004</v>
      </c>
      <c r="C3910" s="52" t="s">
        <v>3820</v>
      </c>
      <c r="D3910" s="52" t="s">
        <v>357</v>
      </c>
      <c r="E3910" s="52" t="s">
        <v>363</v>
      </c>
      <c r="F3910" s="52" t="s">
        <v>364</v>
      </c>
      <c r="G3910" s="52" t="s">
        <v>2632</v>
      </c>
      <c r="H3910" s="57" t="s">
        <v>4061</v>
      </c>
      <c r="I3910" s="37">
        <v>0</v>
      </c>
      <c r="J3910" s="39">
        <v>0</v>
      </c>
      <c r="K3910" s="10">
        <v>0</v>
      </c>
    </row>
    <row r="3911" spans="2:11" x14ac:dyDescent="0.2">
      <c r="B3911" s="56">
        <v>92101000006</v>
      </c>
      <c r="C3911" s="52" t="s">
        <v>3820</v>
      </c>
      <c r="D3911" s="52" t="s">
        <v>357</v>
      </c>
      <c r="E3911" s="52" t="s">
        <v>363</v>
      </c>
      <c r="F3911" s="52" t="s">
        <v>364</v>
      </c>
      <c r="G3911" s="52" t="s">
        <v>2632</v>
      </c>
      <c r="H3911" s="57" t="s">
        <v>4062</v>
      </c>
      <c r="I3911" s="37">
        <v>0</v>
      </c>
      <c r="J3911" s="39">
        <v>0</v>
      </c>
      <c r="K3911" s="10">
        <v>0</v>
      </c>
    </row>
    <row r="3912" spans="2:11" x14ac:dyDescent="0.2">
      <c r="B3912" s="56">
        <v>92101000007</v>
      </c>
      <c r="C3912" s="52" t="s">
        <v>3820</v>
      </c>
      <c r="D3912" s="52" t="s">
        <v>357</v>
      </c>
      <c r="E3912" s="52" t="s">
        <v>363</v>
      </c>
      <c r="F3912" s="52" t="s">
        <v>364</v>
      </c>
      <c r="G3912" s="52" t="s">
        <v>2632</v>
      </c>
      <c r="H3912" s="57" t="s">
        <v>4063</v>
      </c>
      <c r="I3912" s="37">
        <v>0</v>
      </c>
      <c r="J3912" s="39">
        <v>0</v>
      </c>
      <c r="K3912" s="10">
        <v>0</v>
      </c>
    </row>
    <row r="3913" spans="2:11" x14ac:dyDescent="0.2">
      <c r="B3913" s="56">
        <v>92101000008</v>
      </c>
      <c r="C3913" s="52" t="s">
        <v>3820</v>
      </c>
      <c r="D3913" s="52" t="s">
        <v>357</v>
      </c>
      <c r="E3913" s="52" t="s">
        <v>363</v>
      </c>
      <c r="F3913" s="52" t="s">
        <v>364</v>
      </c>
      <c r="G3913" s="52" t="s">
        <v>2632</v>
      </c>
      <c r="H3913" s="57" t="s">
        <v>3665</v>
      </c>
      <c r="I3913" s="37">
        <v>0</v>
      </c>
      <c r="J3913" s="39">
        <v>0</v>
      </c>
      <c r="K3913" s="10">
        <v>0</v>
      </c>
    </row>
    <row r="3914" spans="2:11" x14ac:dyDescent="0.2">
      <c r="B3914" s="56">
        <v>92101000009</v>
      </c>
      <c r="C3914" s="52" t="s">
        <v>3820</v>
      </c>
      <c r="D3914" s="52" t="s">
        <v>357</v>
      </c>
      <c r="E3914" s="52" t="s">
        <v>363</v>
      </c>
      <c r="F3914" s="52" t="s">
        <v>364</v>
      </c>
      <c r="G3914" s="52" t="s">
        <v>2632</v>
      </c>
      <c r="H3914" s="57" t="s">
        <v>4064</v>
      </c>
      <c r="I3914" s="37">
        <v>0</v>
      </c>
      <c r="J3914" s="39">
        <v>0</v>
      </c>
      <c r="K3914" s="10">
        <v>0</v>
      </c>
    </row>
    <row r="3915" spans="2:11" x14ac:dyDescent="0.2">
      <c r="B3915" s="56">
        <v>92101000010</v>
      </c>
      <c r="C3915" s="52" t="s">
        <v>3820</v>
      </c>
      <c r="D3915" s="52" t="s">
        <v>357</v>
      </c>
      <c r="E3915" s="52" t="s">
        <v>363</v>
      </c>
      <c r="F3915" s="52" t="s">
        <v>364</v>
      </c>
      <c r="G3915" s="52" t="s">
        <v>2632</v>
      </c>
      <c r="H3915" s="57" t="s">
        <v>4065</v>
      </c>
      <c r="I3915" s="37">
        <v>0</v>
      </c>
      <c r="J3915" s="39">
        <v>0</v>
      </c>
      <c r="K3915" s="10">
        <v>0</v>
      </c>
    </row>
    <row r="3916" spans="2:11" x14ac:dyDescent="0.2">
      <c r="B3916" s="56">
        <v>92101000011</v>
      </c>
      <c r="C3916" s="52" t="s">
        <v>3820</v>
      </c>
      <c r="D3916" s="52" t="s">
        <v>357</v>
      </c>
      <c r="E3916" s="52" t="s">
        <v>363</v>
      </c>
      <c r="F3916" s="52" t="s">
        <v>364</v>
      </c>
      <c r="G3916" s="52" t="s">
        <v>2632</v>
      </c>
      <c r="H3916" s="57" t="s">
        <v>4066</v>
      </c>
      <c r="I3916" s="37">
        <v>0</v>
      </c>
      <c r="J3916" s="39">
        <v>19872.949999999997</v>
      </c>
      <c r="K3916" s="10">
        <v>-19872.949999999997</v>
      </c>
    </row>
    <row r="3917" spans="2:11" x14ac:dyDescent="0.2">
      <c r="B3917" s="56">
        <v>92101000012</v>
      </c>
      <c r="C3917" s="52" t="s">
        <v>3820</v>
      </c>
      <c r="D3917" s="52" t="s">
        <v>357</v>
      </c>
      <c r="E3917" s="52" t="s">
        <v>363</v>
      </c>
      <c r="F3917" s="52" t="s">
        <v>364</v>
      </c>
      <c r="G3917" s="52" t="s">
        <v>2632</v>
      </c>
      <c r="H3917" s="57" t="s">
        <v>4067</v>
      </c>
      <c r="I3917" s="37">
        <v>0</v>
      </c>
      <c r="J3917" s="39">
        <v>0</v>
      </c>
      <c r="K3917" s="10">
        <v>0</v>
      </c>
    </row>
    <row r="3918" spans="2:11" x14ac:dyDescent="0.2">
      <c r="B3918" s="56">
        <v>92101000013</v>
      </c>
      <c r="C3918" s="52" t="s">
        <v>3820</v>
      </c>
      <c r="D3918" s="52" t="s">
        <v>357</v>
      </c>
      <c r="E3918" s="52" t="s">
        <v>363</v>
      </c>
      <c r="F3918" s="52" t="s">
        <v>364</v>
      </c>
      <c r="G3918" s="52" t="s">
        <v>2632</v>
      </c>
      <c r="H3918" s="57" t="s">
        <v>4068</v>
      </c>
      <c r="I3918" s="37">
        <v>0</v>
      </c>
      <c r="J3918" s="39">
        <v>0</v>
      </c>
      <c r="K3918" s="10">
        <v>0</v>
      </c>
    </row>
    <row r="3919" spans="2:11" x14ac:dyDescent="0.2">
      <c r="B3919" s="56">
        <v>92101000014</v>
      </c>
      <c r="C3919" s="52" t="s">
        <v>3820</v>
      </c>
      <c r="D3919" s="52" t="s">
        <v>357</v>
      </c>
      <c r="E3919" s="52" t="s">
        <v>363</v>
      </c>
      <c r="F3919" s="52" t="s">
        <v>364</v>
      </c>
      <c r="G3919" s="52" t="s">
        <v>2632</v>
      </c>
      <c r="H3919" s="57" t="s">
        <v>4069</v>
      </c>
      <c r="I3919" s="37">
        <v>0</v>
      </c>
      <c r="J3919" s="39">
        <v>0</v>
      </c>
      <c r="K3919" s="10">
        <v>0</v>
      </c>
    </row>
    <row r="3920" spans="2:11" x14ac:dyDescent="0.2">
      <c r="B3920" s="56">
        <v>92101000015</v>
      </c>
      <c r="C3920" s="52" t="s">
        <v>3820</v>
      </c>
      <c r="D3920" s="52" t="s">
        <v>357</v>
      </c>
      <c r="E3920" s="52" t="s">
        <v>363</v>
      </c>
      <c r="F3920" s="52" t="s">
        <v>364</v>
      </c>
      <c r="G3920" s="52" t="s">
        <v>2632</v>
      </c>
      <c r="H3920" s="57" t="s">
        <v>4070</v>
      </c>
      <c r="I3920" s="37">
        <v>0</v>
      </c>
      <c r="J3920" s="39">
        <v>0</v>
      </c>
      <c r="K3920" s="10">
        <v>0</v>
      </c>
    </row>
    <row r="3921" spans="2:11" x14ac:dyDescent="0.2">
      <c r="B3921" s="56">
        <v>92101000016</v>
      </c>
      <c r="C3921" s="52" t="s">
        <v>3820</v>
      </c>
      <c r="D3921" s="52" t="s">
        <v>357</v>
      </c>
      <c r="E3921" s="52" t="s">
        <v>363</v>
      </c>
      <c r="F3921" s="52" t="s">
        <v>364</v>
      </c>
      <c r="G3921" s="52" t="s">
        <v>2632</v>
      </c>
      <c r="H3921" s="57" t="s">
        <v>4071</v>
      </c>
      <c r="I3921" s="37">
        <v>0</v>
      </c>
      <c r="J3921" s="39">
        <v>0</v>
      </c>
      <c r="K3921" s="10">
        <v>0</v>
      </c>
    </row>
    <row r="3922" spans="2:11" x14ac:dyDescent="0.2">
      <c r="B3922" s="56">
        <v>92101000017</v>
      </c>
      <c r="C3922" s="52" t="s">
        <v>3820</v>
      </c>
      <c r="D3922" s="52" t="s">
        <v>357</v>
      </c>
      <c r="E3922" s="52" t="s">
        <v>363</v>
      </c>
      <c r="F3922" s="52" t="s">
        <v>364</v>
      </c>
      <c r="G3922" s="52" t="s">
        <v>2632</v>
      </c>
      <c r="H3922" s="57" t="s">
        <v>4072</v>
      </c>
      <c r="I3922" s="37">
        <v>0</v>
      </c>
      <c r="J3922" s="39">
        <v>0</v>
      </c>
      <c r="K3922" s="10">
        <v>0</v>
      </c>
    </row>
    <row r="3923" spans="2:11" x14ac:dyDescent="0.2">
      <c r="B3923" s="56">
        <v>92101000018</v>
      </c>
      <c r="C3923" s="52" t="s">
        <v>3820</v>
      </c>
      <c r="D3923" s="52" t="s">
        <v>357</v>
      </c>
      <c r="E3923" s="52" t="s">
        <v>363</v>
      </c>
      <c r="F3923" s="52" t="s">
        <v>364</v>
      </c>
      <c r="G3923" s="52" t="s">
        <v>2632</v>
      </c>
      <c r="H3923" s="57" t="s">
        <v>4073</v>
      </c>
      <c r="I3923" s="37">
        <v>0</v>
      </c>
      <c r="J3923" s="39">
        <v>0.72999999999956344</v>
      </c>
      <c r="K3923" s="10">
        <v>-0.72999999999956344</v>
      </c>
    </row>
    <row r="3924" spans="2:11" x14ac:dyDescent="0.2">
      <c r="B3924" s="56">
        <v>92101000019</v>
      </c>
      <c r="C3924" s="52" t="s">
        <v>3820</v>
      </c>
      <c r="D3924" s="52" t="s">
        <v>357</v>
      </c>
      <c r="E3924" s="52" t="s">
        <v>363</v>
      </c>
      <c r="F3924" s="52" t="s">
        <v>364</v>
      </c>
      <c r="G3924" s="52" t="s">
        <v>2632</v>
      </c>
      <c r="H3924" s="57" t="s">
        <v>4074</v>
      </c>
      <c r="I3924" s="37">
        <v>0</v>
      </c>
      <c r="J3924" s="39">
        <v>0</v>
      </c>
      <c r="K3924" s="10">
        <v>0</v>
      </c>
    </row>
    <row r="3925" spans="2:11" x14ac:dyDescent="0.2">
      <c r="B3925" s="56">
        <v>92101000020</v>
      </c>
      <c r="C3925" s="52" t="s">
        <v>3820</v>
      </c>
      <c r="D3925" s="52" t="s">
        <v>357</v>
      </c>
      <c r="E3925" s="52" t="s">
        <v>363</v>
      </c>
      <c r="F3925" s="52" t="s">
        <v>364</v>
      </c>
      <c r="G3925" s="52" t="s">
        <v>2632</v>
      </c>
      <c r="H3925" s="57" t="s">
        <v>4075</v>
      </c>
      <c r="I3925" s="37">
        <v>0</v>
      </c>
      <c r="J3925" s="39">
        <v>0</v>
      </c>
      <c r="K3925" s="10">
        <v>0</v>
      </c>
    </row>
    <row r="3926" spans="2:11" x14ac:dyDescent="0.2">
      <c r="B3926" s="56">
        <v>92101000021</v>
      </c>
      <c r="C3926" s="52" t="s">
        <v>3820</v>
      </c>
      <c r="D3926" s="52" t="s">
        <v>357</v>
      </c>
      <c r="E3926" s="52" t="s">
        <v>363</v>
      </c>
      <c r="F3926" s="52" t="s">
        <v>364</v>
      </c>
      <c r="G3926" s="53" t="s">
        <v>2632</v>
      </c>
      <c r="H3926" s="57" t="s">
        <v>4076</v>
      </c>
      <c r="I3926" s="37">
        <v>0</v>
      </c>
      <c r="J3926" s="39">
        <v>5.0000000001091394E-2</v>
      </c>
      <c r="K3926" s="10">
        <v>-5.0000000001091394E-2</v>
      </c>
    </row>
    <row r="3927" spans="2:11" x14ac:dyDescent="0.2">
      <c r="B3927" s="56">
        <v>92101000022</v>
      </c>
      <c r="C3927" s="52" t="s">
        <v>3820</v>
      </c>
      <c r="D3927" s="52" t="s">
        <v>357</v>
      </c>
      <c r="E3927" s="52" t="s">
        <v>363</v>
      </c>
      <c r="F3927" s="52" t="s">
        <v>364</v>
      </c>
      <c r="G3927" s="53" t="s">
        <v>2632</v>
      </c>
      <c r="H3927" s="57" t="s">
        <v>4077</v>
      </c>
      <c r="I3927" s="37">
        <v>0</v>
      </c>
      <c r="J3927" s="39">
        <v>28776.700000000004</v>
      </c>
      <c r="K3927" s="10">
        <v>-28776.700000000004</v>
      </c>
    </row>
    <row r="3928" spans="2:11" x14ac:dyDescent="0.2">
      <c r="B3928" s="56">
        <v>92101000023</v>
      </c>
      <c r="C3928" s="52" t="s">
        <v>3820</v>
      </c>
      <c r="D3928" s="52" t="s">
        <v>357</v>
      </c>
      <c r="E3928" s="52" t="s">
        <v>363</v>
      </c>
      <c r="F3928" s="52" t="s">
        <v>364</v>
      </c>
      <c r="G3928" s="52" t="s">
        <v>2632</v>
      </c>
      <c r="H3928" s="57" t="s">
        <v>4078</v>
      </c>
      <c r="I3928" s="37">
        <v>0</v>
      </c>
      <c r="J3928" s="39">
        <v>0</v>
      </c>
      <c r="K3928" s="10">
        <v>0</v>
      </c>
    </row>
    <row r="3929" spans="2:11" x14ac:dyDescent="0.2">
      <c r="B3929" s="56">
        <v>92101000024</v>
      </c>
      <c r="C3929" s="52" t="s">
        <v>3820</v>
      </c>
      <c r="D3929" s="52" t="s">
        <v>357</v>
      </c>
      <c r="E3929" s="52" t="s">
        <v>363</v>
      </c>
      <c r="F3929" s="52" t="s">
        <v>364</v>
      </c>
      <c r="G3929" s="52" t="s">
        <v>2632</v>
      </c>
      <c r="H3929" s="57" t="s">
        <v>3683</v>
      </c>
      <c r="I3929" s="37">
        <v>0</v>
      </c>
      <c r="J3929" s="39">
        <v>0</v>
      </c>
      <c r="K3929" s="10">
        <v>0</v>
      </c>
    </row>
    <row r="3930" spans="2:11" x14ac:dyDescent="0.2">
      <c r="B3930" s="56">
        <v>92200000001</v>
      </c>
      <c r="C3930" s="52" t="s">
        <v>3820</v>
      </c>
      <c r="D3930" s="52" t="s">
        <v>357</v>
      </c>
      <c r="E3930" s="52" t="s">
        <v>363</v>
      </c>
      <c r="F3930" s="52" t="s">
        <v>364</v>
      </c>
      <c r="G3930" s="52" t="s">
        <v>365</v>
      </c>
      <c r="H3930" s="57" t="s">
        <v>4079</v>
      </c>
      <c r="I3930" s="37">
        <v>0</v>
      </c>
      <c r="J3930" s="39">
        <v>0</v>
      </c>
      <c r="K3930" s="10">
        <v>0</v>
      </c>
    </row>
    <row r="3931" spans="2:11" x14ac:dyDescent="0.2">
      <c r="B3931" s="56">
        <v>92302000001</v>
      </c>
      <c r="C3931" s="52" t="s">
        <v>3820</v>
      </c>
      <c r="D3931" s="52" t="s">
        <v>357</v>
      </c>
      <c r="E3931" s="52" t="s">
        <v>363</v>
      </c>
      <c r="F3931" s="52" t="s">
        <v>397</v>
      </c>
      <c r="G3931" s="52" t="s">
        <v>568</v>
      </c>
      <c r="H3931" s="57" t="s">
        <v>4080</v>
      </c>
      <c r="I3931" s="37">
        <v>0</v>
      </c>
      <c r="J3931" s="39">
        <v>0</v>
      </c>
      <c r="K3931" s="10">
        <v>0</v>
      </c>
    </row>
    <row r="3932" spans="2:11" x14ac:dyDescent="0.2">
      <c r="B3932" s="56">
        <v>92304000001</v>
      </c>
      <c r="C3932" s="52" t="s">
        <v>3820</v>
      </c>
      <c r="D3932" s="52" t="s">
        <v>357</v>
      </c>
      <c r="E3932" s="52" t="s">
        <v>363</v>
      </c>
      <c r="F3932" s="52" t="s">
        <v>397</v>
      </c>
      <c r="G3932" s="51" t="s">
        <v>568</v>
      </c>
      <c r="H3932" s="57" t="s">
        <v>3772</v>
      </c>
      <c r="I3932" s="37">
        <v>0</v>
      </c>
      <c r="J3932" s="39">
        <v>9395.4700000000012</v>
      </c>
      <c r="K3932" s="10">
        <v>-9395.4700000000012</v>
      </c>
    </row>
    <row r="3933" spans="2:11" x14ac:dyDescent="0.2">
      <c r="B3933" s="56">
        <v>92402010001</v>
      </c>
      <c r="C3933" s="52" t="s">
        <v>3820</v>
      </c>
      <c r="D3933" s="52" t="s">
        <v>357</v>
      </c>
      <c r="E3933" s="52" t="s">
        <v>448</v>
      </c>
      <c r="F3933" s="52" t="s">
        <v>428</v>
      </c>
      <c r="G3933" s="52" t="s">
        <v>2560</v>
      </c>
      <c r="H3933" s="57" t="s">
        <v>4081</v>
      </c>
      <c r="I3933" s="37">
        <v>0</v>
      </c>
      <c r="J3933" s="39">
        <v>27500</v>
      </c>
      <c r="K3933" s="10">
        <v>-27500</v>
      </c>
    </row>
    <row r="3934" spans="2:11" x14ac:dyDescent="0.2">
      <c r="B3934" s="56">
        <v>92402010002</v>
      </c>
      <c r="C3934" s="52" t="s">
        <v>3820</v>
      </c>
      <c r="D3934" s="52" t="s">
        <v>357</v>
      </c>
      <c r="E3934" s="52" t="s">
        <v>448</v>
      </c>
      <c r="F3934" s="52" t="s">
        <v>428</v>
      </c>
      <c r="G3934" s="52" t="s">
        <v>2560</v>
      </c>
      <c r="H3934" s="57" t="s">
        <v>308</v>
      </c>
      <c r="I3934" s="37">
        <v>0</v>
      </c>
      <c r="J3934" s="39">
        <v>609</v>
      </c>
      <c r="K3934" s="10">
        <v>-609</v>
      </c>
    </row>
    <row r="3935" spans="2:11" x14ac:dyDescent="0.2">
      <c r="B3935" s="56">
        <v>92402020001</v>
      </c>
      <c r="C3935" s="52" t="s">
        <v>3820</v>
      </c>
      <c r="D3935" s="52" t="s">
        <v>357</v>
      </c>
      <c r="E3935" s="52" t="s">
        <v>448</v>
      </c>
      <c r="F3935" s="52" t="s">
        <v>428</v>
      </c>
      <c r="G3935" s="52" t="s">
        <v>2560</v>
      </c>
      <c r="H3935" s="57" t="s">
        <v>4082</v>
      </c>
      <c r="I3935" s="37">
        <v>0</v>
      </c>
      <c r="J3935" s="39">
        <v>187245.95</v>
      </c>
      <c r="K3935" s="10">
        <v>-187245.95</v>
      </c>
    </row>
    <row r="3936" spans="2:11" x14ac:dyDescent="0.2">
      <c r="B3936" s="56">
        <v>92402020002</v>
      </c>
      <c r="C3936" s="52" t="s">
        <v>3820</v>
      </c>
      <c r="D3936" s="52" t="s">
        <v>357</v>
      </c>
      <c r="E3936" s="52" t="s">
        <v>448</v>
      </c>
      <c r="F3936" s="52" t="s">
        <v>428</v>
      </c>
      <c r="G3936" s="52" t="s">
        <v>2560</v>
      </c>
      <c r="H3936" s="57" t="s">
        <v>309</v>
      </c>
      <c r="I3936" s="37">
        <v>0</v>
      </c>
      <c r="J3936" s="39">
        <v>683436.07000000007</v>
      </c>
      <c r="K3936" s="10">
        <v>-683436.07000000007</v>
      </c>
    </row>
    <row r="3937" spans="2:11" x14ac:dyDescent="0.2">
      <c r="B3937" s="56">
        <v>92402020003</v>
      </c>
      <c r="C3937" s="52" t="s">
        <v>3820</v>
      </c>
      <c r="D3937" s="52" t="s">
        <v>357</v>
      </c>
      <c r="E3937" s="52" t="s">
        <v>448</v>
      </c>
      <c r="F3937" s="52" t="s">
        <v>428</v>
      </c>
      <c r="G3937" s="52" t="s">
        <v>2560</v>
      </c>
      <c r="H3937" s="57" t="s">
        <v>310</v>
      </c>
      <c r="I3937" s="37">
        <v>0</v>
      </c>
      <c r="J3937" s="39">
        <v>65000</v>
      </c>
      <c r="K3937" s="10">
        <v>-65000</v>
      </c>
    </row>
    <row r="3938" spans="2:11" x14ac:dyDescent="0.2">
      <c r="B3938" s="56">
        <v>92402020004</v>
      </c>
      <c r="C3938" s="52" t="s">
        <v>3820</v>
      </c>
      <c r="D3938" s="52" t="s">
        <v>357</v>
      </c>
      <c r="E3938" s="52" t="s">
        <v>448</v>
      </c>
      <c r="F3938" s="52" t="s">
        <v>428</v>
      </c>
      <c r="G3938" s="52" t="s">
        <v>2560</v>
      </c>
      <c r="H3938" s="57" t="s">
        <v>4083</v>
      </c>
      <c r="I3938" s="37">
        <v>0</v>
      </c>
      <c r="J3938" s="39">
        <v>10352.299999999999</v>
      </c>
      <c r="K3938" s="10">
        <v>-10352.299999999999</v>
      </c>
    </row>
    <row r="3939" spans="2:11" x14ac:dyDescent="0.2">
      <c r="B3939" s="56">
        <v>92402020005</v>
      </c>
      <c r="C3939" s="52" t="s">
        <v>3820</v>
      </c>
      <c r="D3939" s="52" t="s">
        <v>357</v>
      </c>
      <c r="E3939" s="52" t="s">
        <v>448</v>
      </c>
      <c r="F3939" s="53" t="s">
        <v>428</v>
      </c>
      <c r="G3939" s="52" t="s">
        <v>2560</v>
      </c>
      <c r="H3939" s="57" t="s">
        <v>311</v>
      </c>
      <c r="I3939" s="37">
        <v>0</v>
      </c>
      <c r="J3939" s="39">
        <v>39007.4</v>
      </c>
      <c r="K3939" s="10">
        <v>-39007.4</v>
      </c>
    </row>
    <row r="3940" spans="2:11" x14ac:dyDescent="0.2">
      <c r="B3940" s="56">
        <v>92500000001</v>
      </c>
      <c r="C3940" s="52" t="s">
        <v>3820</v>
      </c>
      <c r="D3940" s="52" t="s">
        <v>357</v>
      </c>
      <c r="E3940" s="52" t="s">
        <v>448</v>
      </c>
      <c r="F3940" s="53" t="s">
        <v>397</v>
      </c>
      <c r="G3940" s="52" t="s">
        <v>398</v>
      </c>
      <c r="H3940" s="57" t="s">
        <v>400</v>
      </c>
      <c r="I3940" s="37">
        <v>0</v>
      </c>
      <c r="J3940" s="39">
        <v>9070.51</v>
      </c>
      <c r="K3940" s="10">
        <v>-9070.51</v>
      </c>
    </row>
    <row r="3941" spans="2:11" x14ac:dyDescent="0.2">
      <c r="B3941" s="56">
        <v>92602000001</v>
      </c>
      <c r="C3941" s="52" t="s">
        <v>3820</v>
      </c>
      <c r="D3941" s="52" t="s">
        <v>357</v>
      </c>
      <c r="E3941" s="52" t="s">
        <v>363</v>
      </c>
      <c r="F3941" s="53" t="s">
        <v>621</v>
      </c>
      <c r="G3941" s="52" t="s">
        <v>622</v>
      </c>
      <c r="H3941" s="57" t="s">
        <v>4084</v>
      </c>
      <c r="I3941" s="37">
        <v>0</v>
      </c>
      <c r="J3941" s="39">
        <v>0</v>
      </c>
      <c r="K3941" s="10">
        <v>0</v>
      </c>
    </row>
    <row r="3942" spans="2:11" x14ac:dyDescent="0.2">
      <c r="B3942" s="56">
        <v>92602000002</v>
      </c>
      <c r="C3942" s="52" t="s">
        <v>3820</v>
      </c>
      <c r="D3942" s="52" t="s">
        <v>357</v>
      </c>
      <c r="E3942" s="52" t="s">
        <v>363</v>
      </c>
      <c r="F3942" s="53" t="s">
        <v>621</v>
      </c>
      <c r="G3942" s="52" t="s">
        <v>624</v>
      </c>
      <c r="H3942" s="57" t="s">
        <v>3780</v>
      </c>
      <c r="I3942" s="37">
        <v>0</v>
      </c>
      <c r="J3942" s="39">
        <v>0</v>
      </c>
      <c r="K3942" s="10">
        <v>0</v>
      </c>
    </row>
    <row r="3943" spans="2:11" x14ac:dyDescent="0.2">
      <c r="B3943" s="56">
        <v>92604000001</v>
      </c>
      <c r="C3943" s="52" t="s">
        <v>3820</v>
      </c>
      <c r="D3943" s="52" t="s">
        <v>357</v>
      </c>
      <c r="E3943" s="52" t="s">
        <v>617</v>
      </c>
      <c r="F3943" s="53" t="s">
        <v>631</v>
      </c>
      <c r="G3943" s="52" t="s">
        <v>632</v>
      </c>
      <c r="H3943" s="57" t="s">
        <v>3500</v>
      </c>
      <c r="I3943" s="37">
        <v>0</v>
      </c>
      <c r="J3943" s="39">
        <v>678184.93200000003</v>
      </c>
      <c r="K3943" s="10">
        <v>-678184.93200000003</v>
      </c>
    </row>
    <row r="3944" spans="2:11" x14ac:dyDescent="0.2">
      <c r="B3944" s="56">
        <v>92605000001</v>
      </c>
      <c r="C3944" s="52" t="s">
        <v>3820</v>
      </c>
      <c r="D3944" s="52" t="s">
        <v>357</v>
      </c>
      <c r="E3944" s="52" t="s">
        <v>617</v>
      </c>
      <c r="F3944" s="53" t="s">
        <v>3782</v>
      </c>
      <c r="G3944" s="52" t="s">
        <v>3782</v>
      </c>
      <c r="H3944" s="57" t="s">
        <v>3782</v>
      </c>
      <c r="I3944" s="37">
        <v>0</v>
      </c>
      <c r="J3944" s="39">
        <v>0</v>
      </c>
      <c r="K3944" s="10">
        <v>0</v>
      </c>
    </row>
    <row r="3945" spans="2:11" x14ac:dyDescent="0.2">
      <c r="B3945" s="56">
        <v>93100000001</v>
      </c>
      <c r="C3945" s="52" t="s">
        <v>3820</v>
      </c>
      <c r="D3945" s="52" t="s">
        <v>195</v>
      </c>
      <c r="E3945" s="52" t="s">
        <v>693</v>
      </c>
      <c r="F3945" s="35" t="s">
        <v>694</v>
      </c>
      <c r="G3945" s="53" t="s">
        <v>639</v>
      </c>
      <c r="H3945" s="57" t="s">
        <v>312</v>
      </c>
      <c r="I3945" s="37">
        <v>280077</v>
      </c>
      <c r="J3945" s="39">
        <v>0</v>
      </c>
      <c r="K3945" s="10">
        <v>280077</v>
      </c>
    </row>
    <row r="3946" spans="2:11" x14ac:dyDescent="0.2">
      <c r="B3946" s="56">
        <v>93100000002</v>
      </c>
      <c r="C3946" s="52" t="s">
        <v>3820</v>
      </c>
      <c r="D3946" s="52" t="s">
        <v>195</v>
      </c>
      <c r="E3946" s="52" t="s">
        <v>693</v>
      </c>
      <c r="F3946" s="35" t="s">
        <v>694</v>
      </c>
      <c r="G3946" s="53" t="s">
        <v>639</v>
      </c>
      <c r="H3946" s="57" t="s">
        <v>313</v>
      </c>
      <c r="I3946" s="37">
        <v>6600</v>
      </c>
      <c r="J3946" s="39">
        <v>0</v>
      </c>
      <c r="K3946" s="10">
        <v>6600</v>
      </c>
    </row>
    <row r="3947" spans="2:11" x14ac:dyDescent="0.2">
      <c r="B3947" s="56">
        <v>93100000003</v>
      </c>
      <c r="C3947" s="52" t="s">
        <v>3820</v>
      </c>
      <c r="D3947" s="52" t="s">
        <v>195</v>
      </c>
      <c r="E3947" s="52" t="s">
        <v>693</v>
      </c>
      <c r="F3947" s="35" t="s">
        <v>694</v>
      </c>
      <c r="G3947" s="52" t="s">
        <v>639</v>
      </c>
      <c r="H3947" s="57" t="s">
        <v>314</v>
      </c>
      <c r="I3947" s="37">
        <v>6000</v>
      </c>
      <c r="J3947" s="39">
        <v>0</v>
      </c>
      <c r="K3947" s="10">
        <v>6000</v>
      </c>
    </row>
    <row r="3948" spans="2:11" x14ac:dyDescent="0.2">
      <c r="B3948" s="56">
        <v>93100000004</v>
      </c>
      <c r="C3948" s="52" t="s">
        <v>3820</v>
      </c>
      <c r="D3948" s="52" t="s">
        <v>195</v>
      </c>
      <c r="E3948" s="52" t="s">
        <v>693</v>
      </c>
      <c r="F3948" s="35" t="s">
        <v>694</v>
      </c>
      <c r="G3948" s="53" t="s">
        <v>639</v>
      </c>
      <c r="H3948" s="57" t="s">
        <v>315</v>
      </c>
      <c r="I3948" s="37">
        <v>0</v>
      </c>
      <c r="J3948" s="39">
        <v>0</v>
      </c>
      <c r="K3948" s="10">
        <v>0</v>
      </c>
    </row>
    <row r="3949" spans="2:11" x14ac:dyDescent="0.2">
      <c r="B3949" s="56">
        <v>93100000006</v>
      </c>
      <c r="C3949" s="52" t="s">
        <v>3820</v>
      </c>
      <c r="D3949" s="52" t="s">
        <v>195</v>
      </c>
      <c r="E3949" s="52" t="s">
        <v>693</v>
      </c>
      <c r="F3949" s="35" t="s">
        <v>694</v>
      </c>
      <c r="G3949" s="52" t="s">
        <v>639</v>
      </c>
      <c r="H3949" s="57" t="s">
        <v>4085</v>
      </c>
      <c r="I3949" s="37">
        <v>87942</v>
      </c>
      <c r="J3949" s="39">
        <v>0</v>
      </c>
      <c r="K3949" s="10">
        <v>87942</v>
      </c>
    </row>
    <row r="3950" spans="2:11" x14ac:dyDescent="0.2">
      <c r="B3950" s="56">
        <v>93100000007</v>
      </c>
      <c r="C3950" s="52" t="s">
        <v>3820</v>
      </c>
      <c r="D3950" s="52" t="s">
        <v>195</v>
      </c>
      <c r="E3950" s="52" t="s">
        <v>693</v>
      </c>
      <c r="F3950" s="35" t="s">
        <v>694</v>
      </c>
      <c r="G3950" s="52" t="s">
        <v>639</v>
      </c>
      <c r="H3950" s="57" t="s">
        <v>243</v>
      </c>
      <c r="I3950" s="37">
        <v>11300</v>
      </c>
      <c r="J3950" s="39">
        <v>0</v>
      </c>
      <c r="K3950" s="10">
        <v>11300</v>
      </c>
    </row>
    <row r="3951" spans="2:11" x14ac:dyDescent="0.2">
      <c r="B3951" s="56">
        <v>93100000009</v>
      </c>
      <c r="C3951" s="52" t="s">
        <v>3820</v>
      </c>
      <c r="D3951" s="52" t="s">
        <v>195</v>
      </c>
      <c r="E3951" s="52" t="s">
        <v>693</v>
      </c>
      <c r="F3951" s="35" t="s">
        <v>694</v>
      </c>
      <c r="G3951" s="62" t="s">
        <v>717</v>
      </c>
      <c r="H3951" s="57" t="s">
        <v>4086</v>
      </c>
      <c r="I3951" s="37">
        <v>336744</v>
      </c>
      <c r="J3951" s="39">
        <v>0</v>
      </c>
      <c r="K3951" s="10">
        <v>336744</v>
      </c>
    </row>
    <row r="3952" spans="2:11" x14ac:dyDescent="0.2">
      <c r="B3952" s="56">
        <v>93100000010</v>
      </c>
      <c r="C3952" s="52" t="s">
        <v>3820</v>
      </c>
      <c r="D3952" s="52" t="s">
        <v>195</v>
      </c>
      <c r="E3952" s="52" t="s">
        <v>693</v>
      </c>
      <c r="F3952" s="35" t="s">
        <v>694</v>
      </c>
      <c r="G3952" s="35" t="s">
        <v>697</v>
      </c>
      <c r="H3952" s="57" t="s">
        <v>316</v>
      </c>
      <c r="I3952" s="37">
        <v>11650</v>
      </c>
      <c r="J3952" s="39">
        <v>0</v>
      </c>
      <c r="K3952" s="10">
        <v>11650</v>
      </c>
    </row>
    <row r="3953" spans="2:11" x14ac:dyDescent="0.2">
      <c r="B3953" s="56">
        <v>93100000011</v>
      </c>
      <c r="C3953" s="52" t="s">
        <v>3820</v>
      </c>
      <c r="D3953" s="52" t="s">
        <v>195</v>
      </c>
      <c r="E3953" s="52" t="s">
        <v>693</v>
      </c>
      <c r="F3953" s="35" t="s">
        <v>694</v>
      </c>
      <c r="G3953" s="35" t="s">
        <v>644</v>
      </c>
      <c r="H3953" s="57" t="s">
        <v>205</v>
      </c>
      <c r="I3953" s="37">
        <v>20600.41</v>
      </c>
      <c r="J3953" s="39">
        <v>0</v>
      </c>
      <c r="K3953" s="10">
        <v>20600.41</v>
      </c>
    </row>
    <row r="3954" spans="2:11" x14ac:dyDescent="0.2">
      <c r="B3954" s="56">
        <v>93100000012</v>
      </c>
      <c r="C3954" s="52" t="s">
        <v>3820</v>
      </c>
      <c r="D3954" s="52" t="s">
        <v>195</v>
      </c>
      <c r="E3954" s="52" t="s">
        <v>693</v>
      </c>
      <c r="F3954" s="35" t="s">
        <v>694</v>
      </c>
      <c r="G3954" s="53" t="s">
        <v>639</v>
      </c>
      <c r="H3954" s="57" t="s">
        <v>317</v>
      </c>
      <c r="I3954" s="37">
        <v>29901</v>
      </c>
      <c r="J3954" s="39">
        <v>0</v>
      </c>
      <c r="K3954" s="10">
        <v>29901</v>
      </c>
    </row>
    <row r="3955" spans="2:11" x14ac:dyDescent="0.2">
      <c r="B3955" s="56">
        <v>93100000013</v>
      </c>
      <c r="C3955" s="52" t="s">
        <v>3820</v>
      </c>
      <c r="D3955" s="52" t="s">
        <v>195</v>
      </c>
      <c r="E3955" s="52" t="s">
        <v>693</v>
      </c>
      <c r="F3955" s="35" t="s">
        <v>694</v>
      </c>
      <c r="G3955" s="35" t="s">
        <v>644</v>
      </c>
      <c r="H3955" s="57" t="s">
        <v>4087</v>
      </c>
      <c r="I3955" s="37">
        <v>3282.59</v>
      </c>
      <c r="J3955" s="39">
        <v>0</v>
      </c>
      <c r="K3955" s="10">
        <v>3282.59</v>
      </c>
    </row>
    <row r="3956" spans="2:11" x14ac:dyDescent="0.2">
      <c r="B3956" s="56">
        <v>93100000014</v>
      </c>
      <c r="C3956" s="52" t="s">
        <v>3820</v>
      </c>
      <c r="D3956" s="52" t="s">
        <v>195</v>
      </c>
      <c r="E3956" s="52" t="s">
        <v>693</v>
      </c>
      <c r="F3956" s="35" t="s">
        <v>694</v>
      </c>
      <c r="G3956" s="53" t="s">
        <v>639</v>
      </c>
      <c r="H3956" s="57" t="s">
        <v>247</v>
      </c>
      <c r="I3956" s="37">
        <v>0</v>
      </c>
      <c r="J3956" s="39">
        <v>0</v>
      </c>
      <c r="K3956" s="10">
        <v>0</v>
      </c>
    </row>
    <row r="3957" spans="2:11" x14ac:dyDescent="0.2">
      <c r="B3957" s="56">
        <v>93100000015</v>
      </c>
      <c r="C3957" s="52" t="s">
        <v>3820</v>
      </c>
      <c r="D3957" s="52" t="s">
        <v>195</v>
      </c>
      <c r="E3957" s="52" t="s">
        <v>693</v>
      </c>
      <c r="F3957" s="35" t="s">
        <v>694</v>
      </c>
      <c r="G3957" s="53" t="s">
        <v>639</v>
      </c>
      <c r="H3957" s="57" t="s">
        <v>248</v>
      </c>
      <c r="I3957" s="37">
        <v>0</v>
      </c>
      <c r="J3957" s="39">
        <v>0</v>
      </c>
      <c r="K3957" s="10">
        <v>0</v>
      </c>
    </row>
    <row r="3958" spans="2:11" x14ac:dyDescent="0.2">
      <c r="B3958" s="56">
        <v>93100000016</v>
      </c>
      <c r="C3958" s="52" t="s">
        <v>3820</v>
      </c>
      <c r="D3958" s="52" t="s">
        <v>195</v>
      </c>
      <c r="E3958" s="52" t="s">
        <v>693</v>
      </c>
      <c r="F3958" s="35" t="s">
        <v>694</v>
      </c>
      <c r="G3958" s="35" t="s">
        <v>658</v>
      </c>
      <c r="H3958" s="57" t="s">
        <v>318</v>
      </c>
      <c r="I3958" s="37">
        <v>2788.17</v>
      </c>
      <c r="J3958" s="39">
        <v>0</v>
      </c>
      <c r="K3958" s="10">
        <v>2788.17</v>
      </c>
    </row>
    <row r="3959" spans="2:11" x14ac:dyDescent="0.2">
      <c r="B3959" s="56">
        <v>93100000018</v>
      </c>
      <c r="C3959" s="52" t="s">
        <v>3820</v>
      </c>
      <c r="D3959" s="52" t="s">
        <v>195</v>
      </c>
      <c r="E3959" s="52" t="s">
        <v>693</v>
      </c>
      <c r="F3959" s="35" t="s">
        <v>694</v>
      </c>
      <c r="G3959" s="35" t="s">
        <v>656</v>
      </c>
      <c r="H3959" s="57" t="s">
        <v>250</v>
      </c>
      <c r="I3959" s="37">
        <v>1169</v>
      </c>
      <c r="J3959" s="39">
        <v>0</v>
      </c>
      <c r="K3959" s="10">
        <v>1169</v>
      </c>
    </row>
    <row r="3960" spans="2:11" x14ac:dyDescent="0.2">
      <c r="B3960" s="56">
        <v>93100000019</v>
      </c>
      <c r="C3960" s="52" t="s">
        <v>3820</v>
      </c>
      <c r="D3960" s="52" t="s">
        <v>195</v>
      </c>
      <c r="E3960" s="52" t="s">
        <v>693</v>
      </c>
      <c r="F3960" s="35" t="s">
        <v>694</v>
      </c>
      <c r="G3960" s="51" t="s">
        <v>673</v>
      </c>
      <c r="H3960" s="57" t="s">
        <v>251</v>
      </c>
      <c r="I3960" s="37">
        <v>97461.129990000001</v>
      </c>
      <c r="J3960" s="39">
        <v>0</v>
      </c>
      <c r="K3960" s="10">
        <v>97461.129990000001</v>
      </c>
    </row>
    <row r="3961" spans="2:11" x14ac:dyDescent="0.2">
      <c r="B3961" s="56">
        <v>93100000020</v>
      </c>
      <c r="C3961" s="52" t="s">
        <v>3820</v>
      </c>
      <c r="D3961" s="52" t="s">
        <v>195</v>
      </c>
      <c r="E3961" s="52" t="s">
        <v>693</v>
      </c>
      <c r="F3961" s="35" t="s">
        <v>694</v>
      </c>
      <c r="G3961" s="35" t="s">
        <v>697</v>
      </c>
      <c r="H3961" s="57" t="s">
        <v>252</v>
      </c>
      <c r="I3961" s="37">
        <v>3688</v>
      </c>
      <c r="J3961" s="39">
        <v>0</v>
      </c>
      <c r="K3961" s="10">
        <v>3688</v>
      </c>
    </row>
    <row r="3962" spans="2:11" x14ac:dyDescent="0.2">
      <c r="B3962" s="56">
        <v>93100000021</v>
      </c>
      <c r="C3962" s="52" t="s">
        <v>3820</v>
      </c>
      <c r="D3962" s="52" t="s">
        <v>195</v>
      </c>
      <c r="E3962" s="52" t="s">
        <v>693</v>
      </c>
      <c r="F3962" s="35" t="s">
        <v>694</v>
      </c>
      <c r="G3962" s="51" t="s">
        <v>658</v>
      </c>
      <c r="H3962" s="57" t="s">
        <v>253</v>
      </c>
      <c r="I3962" s="37">
        <v>1143.9100000000001</v>
      </c>
      <c r="J3962" s="39">
        <v>0</v>
      </c>
      <c r="K3962" s="10">
        <v>1143.9100000000001</v>
      </c>
    </row>
    <row r="3963" spans="2:11" x14ac:dyDescent="0.2">
      <c r="B3963" s="56">
        <v>93100000022</v>
      </c>
      <c r="C3963" s="52" t="s">
        <v>3820</v>
      </c>
      <c r="D3963" s="52" t="s">
        <v>195</v>
      </c>
      <c r="E3963" s="52" t="s">
        <v>693</v>
      </c>
      <c r="F3963" s="35" t="s">
        <v>694</v>
      </c>
      <c r="G3963" s="35" t="s">
        <v>651</v>
      </c>
      <c r="H3963" s="57" t="s">
        <v>254</v>
      </c>
      <c r="I3963" s="37">
        <v>15425.78</v>
      </c>
      <c r="J3963" s="39">
        <v>0</v>
      </c>
      <c r="K3963" s="10">
        <v>15425.78</v>
      </c>
    </row>
    <row r="3964" spans="2:11" x14ac:dyDescent="0.2">
      <c r="B3964" s="56">
        <v>93100000023</v>
      </c>
      <c r="C3964" s="52" t="s">
        <v>3820</v>
      </c>
      <c r="D3964" s="52" t="s">
        <v>195</v>
      </c>
      <c r="E3964" s="52" t="s">
        <v>693</v>
      </c>
      <c r="F3964" s="35" t="s">
        <v>694</v>
      </c>
      <c r="G3964" s="35" t="s">
        <v>655</v>
      </c>
      <c r="H3964" s="57" t="s">
        <v>214</v>
      </c>
      <c r="I3964" s="37">
        <v>287983.33</v>
      </c>
      <c r="J3964" s="39">
        <v>0</v>
      </c>
      <c r="K3964" s="10">
        <v>287983.33</v>
      </c>
    </row>
    <row r="3965" spans="2:11" x14ac:dyDescent="0.2">
      <c r="B3965" s="56">
        <v>93100000024</v>
      </c>
      <c r="C3965" s="52" t="s">
        <v>3820</v>
      </c>
      <c r="D3965" s="52" t="s">
        <v>195</v>
      </c>
      <c r="E3965" s="52" t="s">
        <v>693</v>
      </c>
      <c r="F3965" s="35" t="s">
        <v>694</v>
      </c>
      <c r="G3965" s="35" t="s">
        <v>651</v>
      </c>
      <c r="H3965" s="57" t="s">
        <v>319</v>
      </c>
      <c r="I3965" s="37">
        <v>20654.490000000002</v>
      </c>
      <c r="J3965" s="39">
        <v>0</v>
      </c>
      <c r="K3965" s="10">
        <v>20654.490000000002</v>
      </c>
    </row>
    <row r="3966" spans="2:11" x14ac:dyDescent="0.2">
      <c r="B3966" s="56">
        <v>93100000026</v>
      </c>
      <c r="C3966" s="52" t="s">
        <v>3820</v>
      </c>
      <c r="D3966" s="52" t="s">
        <v>195</v>
      </c>
      <c r="E3966" s="52" t="s">
        <v>693</v>
      </c>
      <c r="F3966" s="35" t="s">
        <v>694</v>
      </c>
      <c r="G3966" s="53" t="s">
        <v>650</v>
      </c>
      <c r="H3966" s="57" t="s">
        <v>256</v>
      </c>
      <c r="I3966" s="37">
        <v>202219.59050000002</v>
      </c>
      <c r="J3966" s="39">
        <v>0</v>
      </c>
      <c r="K3966" s="10">
        <v>202219.59050000002</v>
      </c>
    </row>
    <row r="3967" spans="2:11" x14ac:dyDescent="0.2">
      <c r="B3967" s="56">
        <v>93100000027</v>
      </c>
      <c r="C3967" s="52" t="s">
        <v>3820</v>
      </c>
      <c r="D3967" s="52" t="s">
        <v>195</v>
      </c>
      <c r="E3967" s="52" t="s">
        <v>693</v>
      </c>
      <c r="F3967" s="35" t="s">
        <v>694</v>
      </c>
      <c r="G3967" s="51" t="s">
        <v>658</v>
      </c>
      <c r="H3967" s="57" t="s">
        <v>217</v>
      </c>
      <c r="I3967" s="37">
        <v>18255.900000000001</v>
      </c>
      <c r="J3967" s="39">
        <v>0</v>
      </c>
      <c r="K3967" s="10">
        <v>18255.900000000001</v>
      </c>
    </row>
    <row r="3968" spans="2:11" x14ac:dyDescent="0.2">
      <c r="B3968" s="56">
        <v>93100000028</v>
      </c>
      <c r="C3968" s="52" t="s">
        <v>3820</v>
      </c>
      <c r="D3968" s="52" t="s">
        <v>195</v>
      </c>
      <c r="E3968" s="52" t="s">
        <v>693</v>
      </c>
      <c r="F3968" s="35" t="s">
        <v>694</v>
      </c>
      <c r="G3968" s="53" t="s">
        <v>653</v>
      </c>
      <c r="H3968" s="57" t="s">
        <v>257</v>
      </c>
      <c r="I3968" s="37">
        <v>190</v>
      </c>
      <c r="J3968" s="39">
        <v>0</v>
      </c>
      <c r="K3968" s="10">
        <v>190</v>
      </c>
    </row>
    <row r="3969" spans="2:11" x14ac:dyDescent="0.2">
      <c r="B3969" s="56">
        <v>93100000030</v>
      </c>
      <c r="C3969" s="52" t="s">
        <v>3820</v>
      </c>
      <c r="D3969" s="52" t="s">
        <v>195</v>
      </c>
      <c r="E3969" s="52" t="s">
        <v>693</v>
      </c>
      <c r="F3969" s="35" t="s">
        <v>694</v>
      </c>
      <c r="G3969" s="35" t="s">
        <v>651</v>
      </c>
      <c r="H3969" s="57" t="s">
        <v>320</v>
      </c>
      <c r="I3969" s="37">
        <v>7129.5</v>
      </c>
      <c r="J3969" s="39">
        <v>0</v>
      </c>
      <c r="K3969" s="10">
        <v>7129.5</v>
      </c>
    </row>
    <row r="3970" spans="2:11" x14ac:dyDescent="0.2">
      <c r="B3970" s="56">
        <v>93100000031</v>
      </c>
      <c r="C3970" s="52" t="s">
        <v>3820</v>
      </c>
      <c r="D3970" s="52" t="s">
        <v>195</v>
      </c>
      <c r="E3970" s="52" t="s">
        <v>693</v>
      </c>
      <c r="F3970" s="35" t="s">
        <v>694</v>
      </c>
      <c r="G3970" s="35" t="s">
        <v>655</v>
      </c>
      <c r="H3970" s="57" t="s">
        <v>321</v>
      </c>
      <c r="I3970" s="37">
        <v>2925</v>
      </c>
      <c r="J3970" s="39">
        <v>0</v>
      </c>
      <c r="K3970" s="10">
        <v>2925</v>
      </c>
    </row>
    <row r="3971" spans="2:11" x14ac:dyDescent="0.2">
      <c r="B3971" s="56">
        <v>93100000032</v>
      </c>
      <c r="C3971" s="52" t="s">
        <v>3820</v>
      </c>
      <c r="D3971" s="52" t="s">
        <v>195</v>
      </c>
      <c r="E3971" s="52" t="s">
        <v>693</v>
      </c>
      <c r="F3971" s="35" t="s">
        <v>694</v>
      </c>
      <c r="G3971" s="35" t="s">
        <v>697</v>
      </c>
      <c r="H3971" s="57" t="s">
        <v>268</v>
      </c>
      <c r="I3971" s="37">
        <v>8375.65</v>
      </c>
      <c r="J3971" s="39">
        <v>0</v>
      </c>
      <c r="K3971" s="10">
        <v>8375.65</v>
      </c>
    </row>
    <row r="3972" spans="2:11" x14ac:dyDescent="0.2">
      <c r="B3972" s="56">
        <v>93100000035</v>
      </c>
      <c r="C3972" s="52" t="s">
        <v>3820</v>
      </c>
      <c r="D3972" s="52" t="s">
        <v>195</v>
      </c>
      <c r="E3972" s="52" t="s">
        <v>693</v>
      </c>
      <c r="F3972" s="35" t="s">
        <v>694</v>
      </c>
      <c r="G3972" s="51" t="s">
        <v>651</v>
      </c>
      <c r="H3972" s="57" t="s">
        <v>322</v>
      </c>
      <c r="I3972" s="37">
        <v>38381.9</v>
      </c>
      <c r="J3972" s="39">
        <v>0</v>
      </c>
      <c r="K3972" s="10">
        <v>38381.9</v>
      </c>
    </row>
    <row r="3973" spans="2:11" x14ac:dyDescent="0.2">
      <c r="B3973" s="56">
        <v>93100000039</v>
      </c>
      <c r="C3973" s="52" t="s">
        <v>3820</v>
      </c>
      <c r="D3973" s="52" t="s">
        <v>195</v>
      </c>
      <c r="E3973" s="52" t="s">
        <v>693</v>
      </c>
      <c r="F3973" s="35" t="s">
        <v>155</v>
      </c>
      <c r="G3973" s="52" t="s">
        <v>714</v>
      </c>
      <c r="H3973" s="57" t="s">
        <v>323</v>
      </c>
      <c r="I3973" s="37">
        <v>38815.78</v>
      </c>
      <c r="J3973" s="39">
        <v>0</v>
      </c>
      <c r="K3973" s="10">
        <v>38815.78</v>
      </c>
    </row>
    <row r="3974" spans="2:11" x14ac:dyDescent="0.2">
      <c r="B3974" s="56">
        <v>93100000040</v>
      </c>
      <c r="C3974" s="52" t="s">
        <v>3820</v>
      </c>
      <c r="D3974" s="52" t="s">
        <v>195</v>
      </c>
      <c r="E3974" s="52" t="s">
        <v>693</v>
      </c>
      <c r="F3974" s="35" t="s">
        <v>694</v>
      </c>
      <c r="G3974" s="35" t="s">
        <v>697</v>
      </c>
      <c r="H3974" s="57" t="s">
        <v>324</v>
      </c>
      <c r="I3974" s="37">
        <v>1525</v>
      </c>
      <c r="J3974" s="39">
        <v>0</v>
      </c>
      <c r="K3974" s="10">
        <v>1525</v>
      </c>
    </row>
    <row r="3975" spans="2:11" x14ac:dyDescent="0.2">
      <c r="B3975" s="56">
        <v>93100000045</v>
      </c>
      <c r="C3975" s="52" t="s">
        <v>3820</v>
      </c>
      <c r="D3975" s="52" t="s">
        <v>195</v>
      </c>
      <c r="E3975" s="52" t="s">
        <v>693</v>
      </c>
      <c r="F3975" s="35" t="s">
        <v>694</v>
      </c>
      <c r="G3975" s="51" t="s">
        <v>697</v>
      </c>
      <c r="H3975" s="57" t="s">
        <v>269</v>
      </c>
      <c r="I3975" s="37">
        <v>2000</v>
      </c>
      <c r="J3975" s="39">
        <v>0</v>
      </c>
      <c r="K3975" s="10">
        <v>2000</v>
      </c>
    </row>
    <row r="3976" spans="2:11" x14ac:dyDescent="0.2">
      <c r="B3976" s="56">
        <v>93100000047</v>
      </c>
      <c r="C3976" s="52" t="s">
        <v>3820</v>
      </c>
      <c r="D3976" s="52" t="s">
        <v>195</v>
      </c>
      <c r="E3976" s="52" t="s">
        <v>693</v>
      </c>
      <c r="F3976" s="51" t="s">
        <v>694</v>
      </c>
      <c r="G3976" s="35" t="s">
        <v>658</v>
      </c>
      <c r="H3976" s="57" t="s">
        <v>270</v>
      </c>
      <c r="I3976" s="37">
        <v>4312.55</v>
      </c>
      <c r="J3976" s="39">
        <v>0</v>
      </c>
      <c r="K3976" s="10">
        <v>4312.55</v>
      </c>
    </row>
    <row r="3977" spans="2:11" x14ac:dyDescent="0.2">
      <c r="B3977" s="56">
        <v>93100000049</v>
      </c>
      <c r="C3977" s="52" t="s">
        <v>3820</v>
      </c>
      <c r="D3977" s="52" t="s">
        <v>195</v>
      </c>
      <c r="E3977" s="52" t="s">
        <v>693</v>
      </c>
      <c r="F3977" s="35" t="s">
        <v>155</v>
      </c>
      <c r="G3977" s="63" t="s">
        <v>714</v>
      </c>
      <c r="H3977" s="57" t="s">
        <v>4088</v>
      </c>
      <c r="I3977" s="37">
        <v>3090478.57</v>
      </c>
      <c r="J3977" s="39">
        <v>0</v>
      </c>
      <c r="K3977" s="10">
        <v>3090478.57</v>
      </c>
    </row>
    <row r="3978" spans="2:11" x14ac:dyDescent="0.2">
      <c r="B3978" s="56">
        <v>93100000054</v>
      </c>
      <c r="C3978" s="52" t="s">
        <v>3820</v>
      </c>
      <c r="D3978" s="52" t="s">
        <v>195</v>
      </c>
      <c r="E3978" s="52" t="s">
        <v>693</v>
      </c>
      <c r="F3978" s="35" t="s">
        <v>694</v>
      </c>
      <c r="G3978" s="51" t="s">
        <v>658</v>
      </c>
      <c r="H3978" s="57" t="s">
        <v>325</v>
      </c>
      <c r="I3978" s="37">
        <v>22</v>
      </c>
      <c r="J3978" s="39">
        <v>0</v>
      </c>
      <c r="K3978" s="10">
        <v>22</v>
      </c>
    </row>
    <row r="3979" spans="2:11" x14ac:dyDescent="0.2">
      <c r="B3979" s="56">
        <v>93100000057</v>
      </c>
      <c r="C3979" s="52" t="s">
        <v>3820</v>
      </c>
      <c r="D3979" s="52" t="s">
        <v>195</v>
      </c>
      <c r="E3979" s="52" t="s">
        <v>693</v>
      </c>
      <c r="F3979" s="51" t="s">
        <v>155</v>
      </c>
      <c r="G3979" s="52" t="s">
        <v>714</v>
      </c>
      <c r="H3979" s="57" t="s">
        <v>326</v>
      </c>
      <c r="I3979" s="37">
        <v>114721.25</v>
      </c>
      <c r="J3979" s="39">
        <v>0</v>
      </c>
      <c r="K3979" s="10">
        <v>114721.25</v>
      </c>
    </row>
    <row r="3980" spans="2:11" x14ac:dyDescent="0.2">
      <c r="B3980" s="56">
        <v>93100000058</v>
      </c>
      <c r="C3980" s="52" t="s">
        <v>3820</v>
      </c>
      <c r="D3980" s="52" t="s">
        <v>195</v>
      </c>
      <c r="E3980" s="52" t="s">
        <v>693</v>
      </c>
      <c r="F3980" s="51" t="s">
        <v>155</v>
      </c>
      <c r="G3980" s="52" t="s">
        <v>714</v>
      </c>
      <c r="H3980" s="57" t="s">
        <v>4089</v>
      </c>
      <c r="I3980" s="37">
        <v>2397.77</v>
      </c>
      <c r="J3980" s="39">
        <v>0</v>
      </c>
      <c r="K3980" s="10">
        <v>2397.77</v>
      </c>
    </row>
    <row r="3981" spans="2:11" x14ac:dyDescent="0.2">
      <c r="B3981" s="56">
        <v>93100000066</v>
      </c>
      <c r="C3981" s="52" t="s">
        <v>3820</v>
      </c>
      <c r="D3981" s="52" t="s">
        <v>195</v>
      </c>
      <c r="E3981" s="52" t="s">
        <v>693</v>
      </c>
      <c r="F3981" s="51" t="s">
        <v>694</v>
      </c>
      <c r="G3981" s="51" t="s">
        <v>655</v>
      </c>
      <c r="H3981" s="57" t="s">
        <v>327</v>
      </c>
      <c r="I3981" s="37">
        <v>4026.09</v>
      </c>
      <c r="J3981" s="39">
        <v>0</v>
      </c>
      <c r="K3981" s="10">
        <v>4026.09</v>
      </c>
    </row>
    <row r="3982" spans="2:11" x14ac:dyDescent="0.2">
      <c r="B3982" s="56">
        <v>93100000068</v>
      </c>
      <c r="C3982" s="52" t="s">
        <v>3820</v>
      </c>
      <c r="D3982" s="52" t="s">
        <v>195</v>
      </c>
      <c r="E3982" s="52" t="s">
        <v>693</v>
      </c>
      <c r="F3982" s="51" t="s">
        <v>155</v>
      </c>
      <c r="G3982" s="53" t="s">
        <v>714</v>
      </c>
      <c r="H3982" s="57" t="s">
        <v>328</v>
      </c>
      <c r="I3982" s="37">
        <v>67480.94</v>
      </c>
      <c r="J3982" s="39">
        <v>0</v>
      </c>
      <c r="K3982" s="10">
        <v>67480.94</v>
      </c>
    </row>
    <row r="3983" spans="2:11" x14ac:dyDescent="0.2">
      <c r="B3983" s="56">
        <v>93100000069</v>
      </c>
      <c r="C3983" s="52" t="s">
        <v>3820</v>
      </c>
      <c r="D3983" s="52" t="s">
        <v>195</v>
      </c>
      <c r="E3983" s="52" t="s">
        <v>693</v>
      </c>
      <c r="F3983" s="52" t="s">
        <v>711</v>
      </c>
      <c r="G3983" s="35" t="s">
        <v>686</v>
      </c>
      <c r="H3983" s="57" t="s">
        <v>329</v>
      </c>
      <c r="I3983" s="37">
        <v>750.7</v>
      </c>
      <c r="J3983" s="39">
        <v>0</v>
      </c>
      <c r="K3983" s="10">
        <v>750.7</v>
      </c>
    </row>
    <row r="3984" spans="2:11" x14ac:dyDescent="0.2">
      <c r="B3984" s="56">
        <v>93100000070</v>
      </c>
      <c r="C3984" s="52" t="s">
        <v>3820</v>
      </c>
      <c r="D3984" s="52" t="s">
        <v>195</v>
      </c>
      <c r="E3984" s="53" t="s">
        <v>693</v>
      </c>
      <c r="F3984" s="35" t="s">
        <v>155</v>
      </c>
      <c r="G3984" s="53" t="s">
        <v>714</v>
      </c>
      <c r="H3984" s="57" t="s">
        <v>330</v>
      </c>
      <c r="I3984" s="37">
        <v>275</v>
      </c>
      <c r="J3984" s="39">
        <v>0</v>
      </c>
      <c r="K3984" s="10">
        <v>275</v>
      </c>
    </row>
    <row r="3985" spans="2:11" x14ac:dyDescent="0.2">
      <c r="B3985" s="56">
        <v>93100000071</v>
      </c>
      <c r="C3985" s="52" t="s">
        <v>3820</v>
      </c>
      <c r="D3985" s="52" t="s">
        <v>195</v>
      </c>
      <c r="E3985" s="52" t="s">
        <v>693</v>
      </c>
      <c r="F3985" s="51" t="s">
        <v>155</v>
      </c>
      <c r="G3985" s="52" t="s">
        <v>714</v>
      </c>
      <c r="H3985" s="57" t="s">
        <v>331</v>
      </c>
      <c r="I3985" s="37">
        <v>22608.69</v>
      </c>
      <c r="J3985" s="39">
        <v>0</v>
      </c>
      <c r="K3985" s="10">
        <v>22608.69</v>
      </c>
    </row>
    <row r="3986" spans="2:11" x14ac:dyDescent="0.2">
      <c r="B3986" s="56">
        <v>93300000001</v>
      </c>
      <c r="C3986" s="52" t="s">
        <v>3820</v>
      </c>
      <c r="D3986" s="52" t="s">
        <v>195</v>
      </c>
      <c r="E3986" s="52" t="s">
        <v>637</v>
      </c>
      <c r="F3986" s="52" t="s">
        <v>664</v>
      </c>
      <c r="G3986" s="53" t="s">
        <v>639</v>
      </c>
      <c r="H3986" s="57" t="s">
        <v>332</v>
      </c>
      <c r="I3986" s="37">
        <v>157408</v>
      </c>
      <c r="J3986" s="39">
        <v>0</v>
      </c>
      <c r="K3986" s="10">
        <v>157408</v>
      </c>
    </row>
    <row r="3987" spans="2:11" x14ac:dyDescent="0.2">
      <c r="B3987" s="56">
        <v>93300000002</v>
      </c>
      <c r="C3987" s="52" t="s">
        <v>3820</v>
      </c>
      <c r="D3987" s="52" t="s">
        <v>195</v>
      </c>
      <c r="E3987" s="52" t="s">
        <v>637</v>
      </c>
      <c r="F3987" s="52" t="s">
        <v>664</v>
      </c>
      <c r="G3987" s="53" t="s">
        <v>639</v>
      </c>
      <c r="H3987" s="57" t="s">
        <v>333</v>
      </c>
      <c r="I3987" s="37">
        <v>35564</v>
      </c>
      <c r="J3987" s="39">
        <v>0</v>
      </c>
      <c r="K3987" s="10">
        <v>35564</v>
      </c>
    </row>
    <row r="3988" spans="2:11" x14ac:dyDescent="0.2">
      <c r="B3988" s="56">
        <v>93300000003</v>
      </c>
      <c r="C3988" s="52" t="s">
        <v>3820</v>
      </c>
      <c r="D3988" s="52" t="s">
        <v>195</v>
      </c>
      <c r="E3988" s="52" t="s">
        <v>637</v>
      </c>
      <c r="F3988" s="52" t="s">
        <v>664</v>
      </c>
      <c r="G3988" s="52" t="s">
        <v>639</v>
      </c>
      <c r="H3988" s="57" t="s">
        <v>334</v>
      </c>
      <c r="I3988" s="37">
        <v>16250</v>
      </c>
      <c r="J3988" s="39">
        <v>0</v>
      </c>
      <c r="K3988" s="10">
        <v>16250</v>
      </c>
    </row>
    <row r="3989" spans="2:11" x14ac:dyDescent="0.2">
      <c r="B3989" s="56">
        <v>93300000020</v>
      </c>
      <c r="C3989" s="52" t="s">
        <v>3820</v>
      </c>
      <c r="D3989" s="52" t="s">
        <v>195</v>
      </c>
      <c r="E3989" s="52" t="s">
        <v>637</v>
      </c>
      <c r="F3989" s="52" t="s">
        <v>664</v>
      </c>
      <c r="G3989" s="35" t="s">
        <v>649</v>
      </c>
      <c r="H3989" s="57" t="s">
        <v>335</v>
      </c>
      <c r="I3989" s="37">
        <v>1504.57</v>
      </c>
      <c r="J3989" s="39">
        <v>0</v>
      </c>
      <c r="K3989" s="10">
        <v>1504.57</v>
      </c>
    </row>
    <row r="3990" spans="2:11" x14ac:dyDescent="0.2">
      <c r="B3990" s="56">
        <v>93300000035</v>
      </c>
      <c r="C3990" s="52" t="s">
        <v>3820</v>
      </c>
      <c r="D3990" s="52" t="s">
        <v>195</v>
      </c>
      <c r="E3990" s="51" t="s">
        <v>637</v>
      </c>
      <c r="F3990" s="51" t="s">
        <v>664</v>
      </c>
      <c r="G3990" s="35" t="s">
        <v>709</v>
      </c>
      <c r="H3990" s="57" t="s">
        <v>336</v>
      </c>
      <c r="I3990" s="37">
        <v>402.52</v>
      </c>
      <c r="J3990" s="39">
        <v>0</v>
      </c>
      <c r="K3990" s="10">
        <v>402.52</v>
      </c>
    </row>
    <row r="3991" spans="2:11" x14ac:dyDescent="0.2">
      <c r="B3991" s="56">
        <v>93300000036</v>
      </c>
      <c r="C3991" s="52" t="s">
        <v>3820</v>
      </c>
      <c r="D3991" s="52" t="s">
        <v>195</v>
      </c>
      <c r="E3991" s="51" t="s">
        <v>637</v>
      </c>
      <c r="F3991" s="51" t="s">
        <v>664</v>
      </c>
      <c r="G3991" s="53" t="s">
        <v>639</v>
      </c>
      <c r="H3991" s="57" t="s">
        <v>4090</v>
      </c>
      <c r="I3991" s="37">
        <v>0</v>
      </c>
      <c r="J3991" s="39">
        <v>0</v>
      </c>
      <c r="K3991" s="10">
        <v>0</v>
      </c>
    </row>
    <row r="3992" spans="2:11" x14ac:dyDescent="0.2">
      <c r="B3992" s="56">
        <v>93300000051</v>
      </c>
      <c r="C3992" s="52" t="s">
        <v>3820</v>
      </c>
      <c r="D3992" s="52" t="s">
        <v>195</v>
      </c>
      <c r="E3992" s="52" t="s">
        <v>637</v>
      </c>
      <c r="F3992" s="52" t="s">
        <v>664</v>
      </c>
      <c r="G3992" s="51" t="s">
        <v>686</v>
      </c>
      <c r="H3992" s="57" t="s">
        <v>4091</v>
      </c>
      <c r="I3992" s="37">
        <v>118239.15000000001</v>
      </c>
      <c r="J3992" s="39">
        <v>0</v>
      </c>
      <c r="K3992" s="10">
        <v>118239.15000000001</v>
      </c>
    </row>
    <row r="3993" spans="2:11" x14ac:dyDescent="0.2">
      <c r="B3993" s="56">
        <v>93300000052</v>
      </c>
      <c r="C3993" s="52" t="s">
        <v>3820</v>
      </c>
      <c r="D3993" s="52" t="s">
        <v>195</v>
      </c>
      <c r="E3993" s="52" t="s">
        <v>637</v>
      </c>
      <c r="F3993" s="52" t="s">
        <v>664</v>
      </c>
      <c r="G3993" s="51" t="s">
        <v>649</v>
      </c>
      <c r="H3993" s="57" t="s">
        <v>296</v>
      </c>
      <c r="I3993" s="37">
        <v>1.0000000000000002E-2</v>
      </c>
      <c r="J3993" s="39">
        <v>0</v>
      </c>
      <c r="K3993" s="10">
        <v>1.0000000000000002E-2</v>
      </c>
    </row>
    <row r="3994" spans="2:11" x14ac:dyDescent="0.2">
      <c r="B3994" s="56">
        <v>94101000001</v>
      </c>
      <c r="C3994" s="52" t="s">
        <v>3820</v>
      </c>
      <c r="D3994" s="52" t="s">
        <v>195</v>
      </c>
      <c r="E3994" s="51" t="s">
        <v>765</v>
      </c>
      <c r="F3994" s="52" t="s">
        <v>766</v>
      </c>
      <c r="G3994" s="51" t="s">
        <v>767</v>
      </c>
      <c r="H3994" s="57" t="s">
        <v>4092</v>
      </c>
      <c r="I3994" s="37">
        <v>0</v>
      </c>
      <c r="J3994" s="39">
        <v>553109.53</v>
      </c>
      <c r="K3994" s="10">
        <v>-553109.53</v>
      </c>
    </row>
    <row r="3995" spans="2:11" x14ac:dyDescent="0.2">
      <c r="B3995" s="56">
        <v>94103000001</v>
      </c>
      <c r="C3995" s="52" t="s">
        <v>3820</v>
      </c>
      <c r="D3995" s="52" t="s">
        <v>195</v>
      </c>
      <c r="E3995" s="51" t="s">
        <v>693</v>
      </c>
      <c r="F3995" s="51" t="s">
        <v>155</v>
      </c>
      <c r="G3995" s="51" t="s">
        <v>714</v>
      </c>
      <c r="H3995" s="57" t="s">
        <v>337</v>
      </c>
      <c r="I3995" s="37">
        <v>0</v>
      </c>
      <c r="J3995" s="39">
        <v>8056508.3500000006</v>
      </c>
      <c r="K3995" s="10">
        <v>-8056508.3500000006</v>
      </c>
    </row>
    <row r="3996" spans="2:11" x14ac:dyDescent="0.2">
      <c r="B3996" s="56">
        <v>94103000002</v>
      </c>
      <c r="C3996" s="52" t="s">
        <v>3820</v>
      </c>
      <c r="D3996" s="52" t="s">
        <v>195</v>
      </c>
      <c r="E3996" s="51" t="s">
        <v>693</v>
      </c>
      <c r="F3996" s="51" t="s">
        <v>155</v>
      </c>
      <c r="G3996" s="51" t="s">
        <v>714</v>
      </c>
      <c r="H3996" s="57" t="s">
        <v>338</v>
      </c>
      <c r="I3996" s="37">
        <v>0</v>
      </c>
      <c r="J3996" s="39">
        <v>9035.1</v>
      </c>
      <c r="K3996" s="10">
        <v>-9035.1</v>
      </c>
    </row>
    <row r="3997" spans="2:11" x14ac:dyDescent="0.2">
      <c r="B3997" s="56">
        <v>94200000001</v>
      </c>
      <c r="C3997" s="52" t="s">
        <v>3820</v>
      </c>
      <c r="D3997" s="52" t="s">
        <v>195</v>
      </c>
      <c r="E3997" s="52" t="s">
        <v>402</v>
      </c>
      <c r="F3997" s="52" t="s">
        <v>403</v>
      </c>
      <c r="G3997" s="52" t="s">
        <v>403</v>
      </c>
      <c r="H3997" s="57" t="s">
        <v>301</v>
      </c>
      <c r="I3997" s="37">
        <v>0</v>
      </c>
      <c r="J3997" s="39">
        <v>9</v>
      </c>
      <c r="K3997" s="10">
        <v>-9</v>
      </c>
    </row>
  </sheetData>
  <autoFilter ref="A6:M3997" xr:uid="{2486353F-CF2A-4807-974F-67069E6C3547}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4DA2-F123-49B2-B203-F51E521CC9B7}">
  <dimension ref="A1:E8"/>
  <sheetViews>
    <sheetView rightToLeft="1" workbookViewId="0">
      <selection activeCell="C1" sqref="C1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940000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940000</v>
      </c>
      <c r="E2" s="68">
        <f>SUBTOTAL(9,E4:E4)</f>
        <v>-940000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2060303</v>
      </c>
      <c r="B4" s="36" t="s">
        <v>627</v>
      </c>
      <c r="C4" s="37">
        <v>0</v>
      </c>
      <c r="D4" s="39">
        <v>940000</v>
      </c>
      <c r="E4" s="10">
        <v>-940000</v>
      </c>
    </row>
    <row r="5" spans="1:5" x14ac:dyDescent="0.2">
      <c r="B5" s="57"/>
    </row>
    <row r="6" spans="1:5" x14ac:dyDescent="0.2">
      <c r="B6" s="57"/>
    </row>
    <row r="8" spans="1:5" ht="15" x14ac:dyDescent="0.2">
      <c r="A8" s="3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CDD14-7518-48BC-AE6F-1A284680C4D7}">
  <dimension ref="A1:E8"/>
  <sheetViews>
    <sheetView rightToLeft="1" workbookViewId="0">
      <selection activeCell="D22" sqref="D22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0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0</v>
      </c>
      <c r="E2" s="68">
        <f>SUBTOTAL(9,E4:E4)</f>
        <v>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3.5" x14ac:dyDescent="0.2">
      <c r="A4" s="56">
        <v>81011202001</v>
      </c>
      <c r="B4" s="57" t="s">
        <v>233</v>
      </c>
      <c r="C4" s="37">
        <v>0</v>
      </c>
      <c r="D4" s="39">
        <v>0</v>
      </c>
      <c r="E4" s="10">
        <v>0</v>
      </c>
    </row>
    <row r="5" spans="1:5" x14ac:dyDescent="0.2">
      <c r="A5" s="56">
        <v>81011202002</v>
      </c>
      <c r="B5" s="57" t="s">
        <v>3647</v>
      </c>
      <c r="C5" s="37">
        <v>73480</v>
      </c>
      <c r="D5" s="39">
        <v>0</v>
      </c>
      <c r="E5" s="10">
        <v>73480</v>
      </c>
    </row>
    <row r="6" spans="1:5" x14ac:dyDescent="0.2">
      <c r="B6" s="57"/>
    </row>
    <row r="8" spans="1:5" ht="15" x14ac:dyDescent="0.2">
      <c r="A8" s="3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19910-6E85-407F-8407-BA75AB78C0F3}">
  <dimension ref="A1:E18"/>
  <sheetViews>
    <sheetView rightToLeft="1" workbookViewId="0">
      <selection activeCell="B13" sqref="B13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-58827.530000001192</v>
      </c>
    </row>
    <row r="2" spans="1:5" s="66" customFormat="1" ht="12.75" customHeight="1" x14ac:dyDescent="0.2">
      <c r="C2" s="68">
        <f>SUBTOTAL(9,C4:C4)</f>
        <v>58827.530000001192</v>
      </c>
      <c r="D2" s="68">
        <f>SUBTOTAL(9,D4:D4)</f>
        <v>0</v>
      </c>
      <c r="E2" s="68">
        <f>SUBTOTAL(9,E4:E4)</f>
        <v>58827.530000001192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101010301</v>
      </c>
      <c r="B4" s="36" t="s">
        <v>1</v>
      </c>
      <c r="C4" s="37">
        <v>58827.530000001192</v>
      </c>
      <c r="D4" s="39">
        <v>0</v>
      </c>
      <c r="E4" s="10">
        <v>58827.530000001192</v>
      </c>
    </row>
    <row r="5" spans="1:5" ht="15" x14ac:dyDescent="0.2">
      <c r="A5" s="33">
        <v>101010302</v>
      </c>
      <c r="B5" s="36" t="s">
        <v>2</v>
      </c>
      <c r="C5" s="37">
        <v>102368.05000000075</v>
      </c>
      <c r="D5" s="39">
        <v>0</v>
      </c>
      <c r="E5" s="10">
        <v>102368.05000000075</v>
      </c>
    </row>
    <row r="6" spans="1:5" ht="15" x14ac:dyDescent="0.2">
      <c r="A6" s="33">
        <v>101010303</v>
      </c>
      <c r="B6" s="36" t="s">
        <v>784</v>
      </c>
      <c r="C6" s="37">
        <v>2261.5500000000466</v>
      </c>
      <c r="D6" s="39">
        <v>0</v>
      </c>
      <c r="E6" s="10">
        <v>2261.5500000000466</v>
      </c>
    </row>
    <row r="7" spans="1:5" ht="15" x14ac:dyDescent="0.2">
      <c r="A7" s="33">
        <v>101010304</v>
      </c>
      <c r="B7" s="36" t="s">
        <v>3</v>
      </c>
      <c r="C7" s="37">
        <v>4.2000000001862645</v>
      </c>
      <c r="D7" s="39">
        <v>0</v>
      </c>
      <c r="E7" s="10">
        <v>4.2000000001862645</v>
      </c>
    </row>
    <row r="8" spans="1:5" ht="15" x14ac:dyDescent="0.2">
      <c r="A8" s="33">
        <v>101010305</v>
      </c>
      <c r="B8" s="36" t="s">
        <v>785</v>
      </c>
      <c r="C8" s="37">
        <v>0</v>
      </c>
      <c r="D8" s="39">
        <v>0</v>
      </c>
      <c r="E8" s="10">
        <v>0</v>
      </c>
    </row>
    <row r="9" spans="1:5" ht="15" x14ac:dyDescent="0.2">
      <c r="A9" s="33">
        <v>101010306</v>
      </c>
      <c r="B9" s="36" t="s">
        <v>786</v>
      </c>
      <c r="C9" s="37">
        <v>0</v>
      </c>
      <c r="D9" s="39">
        <v>0</v>
      </c>
      <c r="E9" s="10">
        <v>0</v>
      </c>
    </row>
    <row r="10" spans="1:5" ht="15" x14ac:dyDescent="0.2">
      <c r="A10" s="33">
        <v>101010307</v>
      </c>
      <c r="B10" s="36" t="s">
        <v>4</v>
      </c>
      <c r="C10" s="37">
        <v>242150.11999999732</v>
      </c>
      <c r="D10" s="39">
        <v>0</v>
      </c>
      <c r="E10" s="10">
        <v>242150.11999999732</v>
      </c>
    </row>
    <row r="11" spans="1:5" ht="15" x14ac:dyDescent="0.2">
      <c r="A11" s="33">
        <v>101010308</v>
      </c>
      <c r="B11" s="36" t="s">
        <v>5</v>
      </c>
      <c r="C11" s="37">
        <v>4397672.1399799883</v>
      </c>
      <c r="D11" s="39">
        <v>0</v>
      </c>
      <c r="E11" s="10">
        <v>4397672.1399799883</v>
      </c>
    </row>
    <row r="12" spans="1:5" ht="15" x14ac:dyDescent="0.2">
      <c r="A12" s="33">
        <v>101010309</v>
      </c>
      <c r="B12" s="36" t="s">
        <v>787</v>
      </c>
      <c r="C12" s="37">
        <v>0</v>
      </c>
      <c r="D12" s="39">
        <v>0</v>
      </c>
      <c r="E12" s="10">
        <v>0</v>
      </c>
    </row>
    <row r="13" spans="1:5" ht="15" x14ac:dyDescent="0.2">
      <c r="A13" s="33">
        <v>101010310</v>
      </c>
      <c r="B13" s="36" t="s">
        <v>788</v>
      </c>
      <c r="C13" s="37">
        <v>0</v>
      </c>
      <c r="D13" s="39">
        <v>0</v>
      </c>
      <c r="E13" s="10">
        <v>0</v>
      </c>
    </row>
    <row r="14" spans="1:5" ht="15" x14ac:dyDescent="0.2">
      <c r="A14" s="33">
        <v>101010311</v>
      </c>
      <c r="B14" s="36" t="s">
        <v>6</v>
      </c>
      <c r="C14" s="37">
        <v>43546.689999999944</v>
      </c>
      <c r="D14" s="39">
        <v>0</v>
      </c>
      <c r="E14" s="10">
        <v>43546.689999999944</v>
      </c>
    </row>
    <row r="15" spans="1:5" ht="15" x14ac:dyDescent="0.2">
      <c r="A15" s="33">
        <v>101010312</v>
      </c>
      <c r="B15" s="36" t="s">
        <v>7</v>
      </c>
      <c r="C15" s="37">
        <v>299732.28999999911</v>
      </c>
      <c r="D15" s="39">
        <v>0</v>
      </c>
      <c r="E15" s="10">
        <v>299732.28999999911</v>
      </c>
    </row>
    <row r="16" spans="1:5" x14ac:dyDescent="0.2">
      <c r="A16" s="56">
        <v>81010300001</v>
      </c>
      <c r="B16" s="57" t="s">
        <v>231</v>
      </c>
      <c r="C16" s="37">
        <v>26076.86999999918</v>
      </c>
      <c r="D16" s="39">
        <v>0</v>
      </c>
      <c r="E16" s="10">
        <v>26076.86999999918</v>
      </c>
    </row>
    <row r="17" spans="1:5" x14ac:dyDescent="0.2">
      <c r="A17" s="56">
        <v>91103000001</v>
      </c>
      <c r="B17" s="57" t="s">
        <v>303</v>
      </c>
      <c r="C17" s="37">
        <v>25121.40000000014</v>
      </c>
      <c r="D17" s="39">
        <v>0</v>
      </c>
      <c r="E17" s="10">
        <v>25121.40000000014</v>
      </c>
    </row>
    <row r="18" spans="1:5" x14ac:dyDescent="0.2">
      <c r="B18" s="57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CA6D2-6B01-499B-A992-8DA8E293C313}">
  <dimension ref="A1:E7"/>
  <sheetViews>
    <sheetView rightToLeft="1" workbookViewId="0">
      <selection activeCell="B6" sqref="B6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-83493.019999999553</v>
      </c>
    </row>
    <row r="2" spans="1:5" s="66" customFormat="1" ht="12.75" customHeight="1" x14ac:dyDescent="0.2">
      <c r="C2" s="68">
        <f>SUBTOTAL(9,C4:C4)</f>
        <v>83493.019999999553</v>
      </c>
      <c r="D2" s="68">
        <f>SUBTOTAL(9,D4:D4)</f>
        <v>0</v>
      </c>
      <c r="E2" s="68">
        <f>SUBTOTAL(9,E4:E4)</f>
        <v>83493.019999999553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5" x14ac:dyDescent="0.2">
      <c r="A4" s="33">
        <v>101010201</v>
      </c>
      <c r="B4" s="36" t="s">
        <v>1</v>
      </c>
      <c r="C4" s="37">
        <v>83493.019999999553</v>
      </c>
      <c r="D4" s="39">
        <v>0</v>
      </c>
      <c r="E4" s="10">
        <v>83493.019999999553</v>
      </c>
    </row>
    <row r="5" spans="1:5" x14ac:dyDescent="0.2">
      <c r="A5" s="56">
        <v>81010200001</v>
      </c>
      <c r="B5" s="36" t="s">
        <v>2</v>
      </c>
      <c r="C5" s="37">
        <v>7763.4200000000419</v>
      </c>
      <c r="D5" s="39">
        <v>0</v>
      </c>
      <c r="E5" s="10">
        <v>7763.4200000000419</v>
      </c>
    </row>
    <row r="6" spans="1:5" x14ac:dyDescent="0.2">
      <c r="A6" s="56">
        <v>91102000001</v>
      </c>
      <c r="B6" s="36" t="s">
        <v>784</v>
      </c>
      <c r="C6" s="37">
        <v>0</v>
      </c>
      <c r="D6" s="39">
        <v>0</v>
      </c>
      <c r="E6" s="10">
        <v>0</v>
      </c>
    </row>
    <row r="7" spans="1:5" x14ac:dyDescent="0.2">
      <c r="B7" s="57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AF156-92C9-4EDC-B99E-F3E9A4332DA5}">
  <dimension ref="A1:E8"/>
  <sheetViews>
    <sheetView rightToLeft="1" workbookViewId="0">
      <selection activeCell="A5" sqref="A5"/>
    </sheetView>
  </sheetViews>
  <sheetFormatPr defaultRowHeight="14.25" x14ac:dyDescent="0.2"/>
  <cols>
    <col min="1" max="1" width="12" bestFit="1" customWidth="1"/>
    <col min="2" max="2" width="40.625" bestFit="1" customWidth="1"/>
    <col min="3" max="3" width="13.5" bestFit="1" customWidth="1"/>
    <col min="4" max="4" width="11.625" bestFit="1" customWidth="1"/>
    <col min="5" max="5" width="14.5" customWidth="1"/>
  </cols>
  <sheetData>
    <row r="1" spans="1:5" s="66" customFormat="1" ht="12.75" customHeight="1" x14ac:dyDescent="0.2">
      <c r="C1" s="67">
        <f>D2-C2</f>
        <v>0</v>
      </c>
    </row>
    <row r="2" spans="1:5" s="66" customFormat="1" ht="12.75" customHeight="1" x14ac:dyDescent="0.2">
      <c r="C2" s="68">
        <f>SUBTOTAL(9,C4:C4)</f>
        <v>0</v>
      </c>
      <c r="D2" s="68">
        <f>SUBTOTAL(9,D4:D4)</f>
        <v>0</v>
      </c>
      <c r="E2" s="68">
        <f>SUBTOTAL(9,E4:E4)</f>
        <v>0</v>
      </c>
    </row>
    <row r="3" spans="1:5" s="66" customFormat="1" ht="12.75" x14ac:dyDescent="0.2">
      <c r="A3" s="66" t="s">
        <v>4095</v>
      </c>
      <c r="C3" s="66" t="s">
        <v>4096</v>
      </c>
      <c r="D3" s="66" t="s">
        <v>4097</v>
      </c>
      <c r="E3" s="66" t="s">
        <v>354</v>
      </c>
    </row>
    <row r="4" spans="1:5" s="66" customFormat="1" ht="13.5" x14ac:dyDescent="0.2">
      <c r="A4" s="56">
        <v>101011206</v>
      </c>
      <c r="B4" s="57" t="s">
        <v>959</v>
      </c>
      <c r="C4" s="37">
        <v>0</v>
      </c>
      <c r="D4" s="39">
        <v>0</v>
      </c>
      <c r="E4" s="10">
        <v>0</v>
      </c>
    </row>
    <row r="5" spans="1:5" x14ac:dyDescent="0.2">
      <c r="A5" s="56">
        <v>101011207</v>
      </c>
      <c r="B5" s="57" t="s">
        <v>960</v>
      </c>
      <c r="C5" s="37">
        <v>1125641.22</v>
      </c>
      <c r="D5" s="39">
        <v>0</v>
      </c>
      <c r="E5" s="10">
        <v>1125641.22</v>
      </c>
    </row>
    <row r="6" spans="1:5" x14ac:dyDescent="0.2">
      <c r="A6" s="56">
        <v>81011201001</v>
      </c>
      <c r="B6" s="57" t="s">
        <v>3644</v>
      </c>
      <c r="C6" s="37">
        <v>0</v>
      </c>
      <c r="D6" s="39">
        <v>0</v>
      </c>
      <c r="E6" s="10">
        <v>0</v>
      </c>
    </row>
    <row r="7" spans="1:5" x14ac:dyDescent="0.2">
      <c r="A7" s="56">
        <v>81011201002</v>
      </c>
      <c r="B7" s="57" t="s">
        <v>3645</v>
      </c>
      <c r="C7" s="37">
        <v>0</v>
      </c>
      <c r="D7" s="39">
        <v>0</v>
      </c>
      <c r="E7" s="10">
        <v>0</v>
      </c>
    </row>
    <row r="8" spans="1:5" x14ac:dyDescent="0.2">
      <c r="A8" s="56">
        <v>81011201003</v>
      </c>
      <c r="B8" s="57" t="s">
        <v>3646</v>
      </c>
      <c r="C8" s="37">
        <v>0</v>
      </c>
      <c r="D8" s="39">
        <v>0</v>
      </c>
      <c r="E8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48</vt:i4>
      </vt:variant>
    </vt:vector>
  </HeadingPairs>
  <TitlesOfParts>
    <vt:vector size="48" baseType="lpstr">
      <vt:lpstr>TB 2023</vt:lpstr>
      <vt:lpstr>الموردين</vt:lpstr>
      <vt:lpstr>Sheet1</vt:lpstr>
      <vt:lpstr>الموردين (2)</vt:lpstr>
      <vt:lpstr>Sheet2</vt:lpstr>
      <vt:lpstr>مصروفات مقدمة</vt:lpstr>
      <vt:lpstr>ضمان اعمال</vt:lpstr>
      <vt:lpstr>غطاء التسهيلات</vt:lpstr>
      <vt:lpstr>مدينون متنوعون</vt:lpstr>
      <vt:lpstr>موردين دفعات مقدمة</vt:lpstr>
      <vt:lpstr>مخصص ديون مشكوك فيها</vt:lpstr>
      <vt:lpstr>العملاء</vt:lpstr>
      <vt:lpstr>اوراق الدفع</vt:lpstr>
      <vt:lpstr>اصول تحت التجهيز مباني سكن العم</vt:lpstr>
      <vt:lpstr>اصول تحت التجهيز - مصنع  </vt:lpstr>
      <vt:lpstr>اثاث وديكورات</vt:lpstr>
      <vt:lpstr>اجهزة وحاسوب وبرمجيات</vt:lpstr>
      <vt:lpstr>الات ومعدات</vt:lpstr>
      <vt:lpstr>سيارات</vt:lpstr>
      <vt:lpstr>عدد وادوات</vt:lpstr>
      <vt:lpstr>مجمع الاهلاك</vt:lpstr>
      <vt:lpstr>اصول حق استخدام الايجارات</vt:lpstr>
      <vt:lpstr>اصول حق استخدام سيارات</vt:lpstr>
      <vt:lpstr>مجمع اصول حق استخدام سيارات</vt:lpstr>
      <vt:lpstr>قروض وتسهيلات بنكية متداولة</vt:lpstr>
      <vt:lpstr>قروض وتسهيلات بنكية غير متداولة</vt:lpstr>
      <vt:lpstr>التزامات عقود الايجار غير متداو</vt:lpstr>
      <vt:lpstr>التزامات عقود الايجار متداول</vt:lpstr>
      <vt:lpstr>اعتمادات مستندية</vt:lpstr>
      <vt:lpstr>دائنون متنوعون</vt:lpstr>
      <vt:lpstr>عملاء دفعات مقدمة</vt:lpstr>
      <vt:lpstr>مخصص ضمان مشاريع منتهية</vt:lpstr>
      <vt:lpstr>مصاريف مستحقة</vt:lpstr>
      <vt:lpstr>مقاول الباطن</vt:lpstr>
      <vt:lpstr>مخصص الزكاه الشرعية</vt:lpstr>
      <vt:lpstr>مخصص الزكاه الشرعية - ض الدخل</vt:lpstr>
      <vt:lpstr>مخصص الهبوط في المخزون</vt:lpstr>
      <vt:lpstr>مواد خام</vt:lpstr>
      <vt:lpstr>مخصص بدل نهايه الخدمة</vt:lpstr>
      <vt:lpstr>مسلم عطا الله العازمي</vt:lpstr>
      <vt:lpstr>جميل محمد عبد الرحمن</vt:lpstr>
      <vt:lpstr>شركة المنصوره المتحدة</vt:lpstr>
      <vt:lpstr>555555</vt:lpstr>
      <vt:lpstr>شركة سدك التطويرية</vt:lpstr>
      <vt:lpstr>اعتماد مستندية</vt:lpstr>
      <vt:lpstr>البنوك</vt:lpstr>
      <vt:lpstr>الصندوق</vt:lpstr>
      <vt:lpstr>اوراق قبض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Hisham Ahmed Mohamed Rady</dc:creator>
  <cp:lastModifiedBy>Ahmed Abuouf</cp:lastModifiedBy>
  <dcterms:created xsi:type="dcterms:W3CDTF">2024-01-20T11:27:00Z</dcterms:created>
  <dcterms:modified xsi:type="dcterms:W3CDTF">2024-01-31T05:48:43Z</dcterms:modified>
</cp:coreProperties>
</file>